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3.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6380" windowHeight="8190" tabRatio="943" firstSheet="1" activeTab="7"/>
  </bookViews>
  <sheets>
    <sheet name="WB_ids" sheetId="2" r:id="rId1"/>
    <sheet name="fao_ids_unique" sheetId="1" r:id="rId2"/>
    <sheet name="domestic_water_demand_km3" sheetId="13" r:id="rId3"/>
    <sheet name="v_domestic_demand" sheetId="12" r:id="rId4"/>
    <sheet name="industry_water_demand_km3" sheetId="15" r:id="rId5"/>
    <sheet name="v_industry_demand" sheetId="14" r:id="rId6"/>
    <sheet name="aquastat_more_extensive_table" sheetId="5" r:id="rId7"/>
    <sheet name="charts_demand_dom_ind" sheetId="25" r:id="rId8"/>
  </sheets>
  <calcPr calcId="145621" iterateDelta="1E-4"/>
</workbook>
</file>

<file path=xl/calcChain.xml><?xml version="1.0" encoding="utf-8"?>
<calcChain xmlns="http://schemas.openxmlformats.org/spreadsheetml/2006/main">
  <c r="BW2406" i="12" l="1"/>
  <c r="BX2406" i="12" s="1"/>
  <c r="BW2405" i="12"/>
  <c r="BX2405" i="12" s="1"/>
  <c r="BW2404" i="12"/>
  <c r="BX2404" i="12" s="1"/>
  <c r="BW2403" i="12"/>
  <c r="BX2403" i="12" s="1"/>
  <c r="BW2402" i="12"/>
  <c r="BX2402" i="12" s="1"/>
  <c r="BW2401" i="12"/>
  <c r="BX2401" i="12" s="1"/>
  <c r="BX2400" i="12"/>
  <c r="BW2400" i="12"/>
  <c r="BW2399" i="12"/>
  <c r="BX2399" i="12" s="1"/>
  <c r="BW2398" i="12"/>
  <c r="BX2398" i="12" s="1"/>
  <c r="BW2397" i="12"/>
  <c r="BX2397" i="12" s="1"/>
  <c r="BX2396" i="12"/>
  <c r="BW2396" i="12"/>
  <c r="BW2395" i="12"/>
  <c r="BX2395" i="12" s="1"/>
  <c r="BW2394" i="12"/>
  <c r="BX2394" i="12" s="1"/>
  <c r="BW2393" i="12"/>
  <c r="BX2393" i="12" s="1"/>
  <c r="BW2392" i="12"/>
  <c r="BX2392" i="12" s="1"/>
  <c r="BW2391" i="12"/>
  <c r="BX2391" i="12" s="1"/>
  <c r="BW2390" i="12"/>
  <c r="BX2390" i="12" s="1"/>
  <c r="BW2389" i="12"/>
  <c r="BX2389" i="12" s="1"/>
  <c r="BW2388" i="12"/>
  <c r="BX2388" i="12" s="1"/>
  <c r="BW2387" i="12"/>
  <c r="BX2387" i="12" s="1"/>
  <c r="BW2386" i="12"/>
  <c r="BX2386" i="12" s="1"/>
  <c r="BW2385" i="12"/>
  <c r="BX2385" i="12" s="1"/>
  <c r="BX2384" i="12"/>
  <c r="BW2384" i="12"/>
  <c r="BW2383" i="12"/>
  <c r="BX2383" i="12" s="1"/>
  <c r="BW2382" i="12"/>
  <c r="BX2382" i="12" s="1"/>
  <c r="BW2381" i="12"/>
  <c r="BX2381" i="12" s="1"/>
  <c r="BX2380" i="12"/>
  <c r="BW2380" i="12"/>
  <c r="BW2379" i="12"/>
  <c r="BX2379" i="12" s="1"/>
  <c r="BW2378" i="12"/>
  <c r="BX2378" i="12" s="1"/>
  <c r="BW2377" i="12"/>
  <c r="BX2377" i="12" s="1"/>
  <c r="BW2376" i="12"/>
  <c r="BX2376" i="12" s="1"/>
  <c r="BW2375" i="12"/>
  <c r="BX2375" i="12" s="1"/>
  <c r="BW2374" i="12"/>
  <c r="BX2374" i="12" s="1"/>
  <c r="BW2373" i="12"/>
  <c r="BX2373" i="12" s="1"/>
  <c r="BW2372" i="12"/>
  <c r="BX2372" i="12" s="1"/>
  <c r="BW2371" i="12"/>
  <c r="BX2371" i="12" s="1"/>
  <c r="BW2370" i="12"/>
  <c r="BX2370" i="12" s="1"/>
  <c r="BW2369" i="12"/>
  <c r="BX2369" i="12" s="1"/>
  <c r="BX2368" i="12"/>
  <c r="BW2368" i="12"/>
  <c r="BW2367" i="12"/>
  <c r="BX2367" i="12" s="1"/>
  <c r="BW2366" i="12"/>
  <c r="BX2366" i="12" s="1"/>
  <c r="BW2365" i="12"/>
  <c r="BX2365" i="12" s="1"/>
  <c r="BX2364" i="12"/>
  <c r="BW2364" i="12"/>
  <c r="BW2363" i="12"/>
  <c r="BX2363" i="12" s="1"/>
  <c r="BW2362" i="12"/>
  <c r="BX2362" i="12" s="1"/>
  <c r="BW2361" i="12"/>
  <c r="BX2361" i="12" s="1"/>
  <c r="BW2360" i="12"/>
  <c r="BX2360" i="12" s="1"/>
  <c r="BW2359" i="12"/>
  <c r="BX2359" i="12" s="1"/>
  <c r="BW2358" i="12"/>
  <c r="BX2358" i="12" s="1"/>
  <c r="BW2357" i="12"/>
  <c r="BX2357" i="12" s="1"/>
  <c r="BW2356" i="12"/>
  <c r="BX2356" i="12" s="1"/>
  <c r="BW2355" i="12"/>
  <c r="BX2355" i="12" s="1"/>
  <c r="BW2354" i="12"/>
  <c r="BX2354" i="12" s="1"/>
  <c r="BW2353" i="12"/>
  <c r="BX2353" i="12" s="1"/>
  <c r="BX2352" i="12"/>
  <c r="BW2352" i="12"/>
  <c r="BW2351" i="12"/>
  <c r="BX2351" i="12" s="1"/>
  <c r="BW2350" i="12"/>
  <c r="BX2350" i="12" s="1"/>
  <c r="BW2349" i="12"/>
  <c r="BX2349" i="12" s="1"/>
  <c r="BX2348" i="12"/>
  <c r="BW2348" i="12"/>
  <c r="BW2347" i="12"/>
  <c r="BX2347" i="12" s="1"/>
  <c r="BW2346" i="12"/>
  <c r="BX2346" i="12" s="1"/>
  <c r="BW2345" i="12"/>
  <c r="BX2345" i="12" s="1"/>
  <c r="BW2344" i="12"/>
  <c r="BX2344" i="12" s="1"/>
  <c r="BW2343" i="12"/>
  <c r="BX2343" i="12" s="1"/>
  <c r="BW2342" i="12"/>
  <c r="BX2342" i="12" s="1"/>
  <c r="BW2341" i="12"/>
  <c r="BX2341" i="12" s="1"/>
  <c r="BW2340" i="12"/>
  <c r="BX2340" i="12" s="1"/>
  <c r="BW2339" i="12"/>
  <c r="BX2339" i="12" s="1"/>
  <c r="BW2338" i="12"/>
  <c r="BX2338" i="12" s="1"/>
  <c r="BW2337" i="12"/>
  <c r="BX2337" i="12" s="1"/>
  <c r="BX2336" i="12"/>
  <c r="BW2336" i="12"/>
  <c r="BW2335" i="12"/>
  <c r="BX2335" i="12" s="1"/>
  <c r="BW2334" i="12"/>
  <c r="BX2334" i="12" s="1"/>
  <c r="BW2333" i="12"/>
  <c r="BX2333" i="12" s="1"/>
  <c r="BX2332" i="12"/>
  <c r="BW2332" i="12"/>
  <c r="BW2331" i="12"/>
  <c r="BX2331" i="12" s="1"/>
  <c r="BW2330" i="12"/>
  <c r="BX2330" i="12" s="1"/>
  <c r="BW2329" i="12"/>
  <c r="BX2329" i="12" s="1"/>
  <c r="BW2328" i="12"/>
  <c r="BX2328" i="12" s="1"/>
  <c r="BW2327" i="12"/>
  <c r="BX2327" i="12" s="1"/>
  <c r="BW2326" i="12"/>
  <c r="BX2326" i="12" s="1"/>
  <c r="BW2325" i="12"/>
  <c r="BX2325" i="12" s="1"/>
  <c r="BW2324" i="12"/>
  <c r="BX2324" i="12" s="1"/>
  <c r="BW2323" i="12"/>
  <c r="BX2323" i="12" s="1"/>
  <c r="BW2322" i="12"/>
  <c r="BX2322" i="12" s="1"/>
  <c r="BW2321" i="12"/>
  <c r="BX2321" i="12" s="1"/>
  <c r="BX2320" i="12"/>
  <c r="BW2320" i="12"/>
  <c r="BW2319" i="12"/>
  <c r="BX2319" i="12" s="1"/>
  <c r="BW2318" i="12"/>
  <c r="BX2318" i="12" s="1"/>
  <c r="BW2317" i="12"/>
  <c r="BX2317" i="12" s="1"/>
  <c r="BX2316" i="12"/>
  <c r="BW2316" i="12"/>
  <c r="BW2315" i="12"/>
  <c r="BX2315" i="12" s="1"/>
  <c r="BW2314" i="12"/>
  <c r="BX2314" i="12" s="1"/>
  <c r="BW2313" i="12"/>
  <c r="BX2313" i="12" s="1"/>
  <c r="BW2312" i="12"/>
  <c r="BX2312" i="12" s="1"/>
  <c r="BW2311" i="12"/>
  <c r="BX2311" i="12" s="1"/>
  <c r="BW2310" i="12"/>
  <c r="BX2310" i="12" s="1"/>
  <c r="BW2309" i="12"/>
  <c r="BX2309" i="12" s="1"/>
  <c r="BW2308" i="12"/>
  <c r="BX2308" i="12" s="1"/>
  <c r="BW2307" i="12"/>
  <c r="BX2307" i="12" s="1"/>
  <c r="BW2306" i="12"/>
  <c r="BX2306" i="12" s="1"/>
  <c r="BW2305" i="12"/>
  <c r="BX2305" i="12" s="1"/>
  <c r="BX2304" i="12"/>
  <c r="BW2304" i="12"/>
  <c r="BW2303" i="12"/>
  <c r="BX2303" i="12" s="1"/>
  <c r="BW2302" i="12"/>
  <c r="BX2302" i="12" s="1"/>
  <c r="BW2301" i="12"/>
  <c r="BX2301" i="12" s="1"/>
  <c r="BX2300" i="12"/>
  <c r="BW2300" i="12"/>
  <c r="BW2299" i="12"/>
  <c r="BX2299" i="12" s="1"/>
  <c r="BW2298" i="12"/>
  <c r="BX2298" i="12" s="1"/>
  <c r="BW2297" i="12"/>
  <c r="BX2297" i="12" s="1"/>
  <c r="BW2296" i="12"/>
  <c r="BX2296" i="12" s="1"/>
  <c r="BW2295" i="12"/>
  <c r="BX2295" i="12" s="1"/>
  <c r="BW2294" i="12"/>
  <c r="BX2294" i="12" s="1"/>
  <c r="BW2293" i="12"/>
  <c r="BX2293" i="12" s="1"/>
  <c r="BW2292" i="12"/>
  <c r="BX2292" i="12" s="1"/>
  <c r="BW2291" i="12"/>
  <c r="BX2291" i="12" s="1"/>
  <c r="BW2290" i="12"/>
  <c r="BX2290" i="12" s="1"/>
  <c r="BW2289" i="12"/>
  <c r="BX2289" i="12" s="1"/>
  <c r="BX2288" i="12"/>
  <c r="BW2288" i="12"/>
  <c r="BW2287" i="12"/>
  <c r="BX2287" i="12" s="1"/>
  <c r="BW2286" i="12"/>
  <c r="BX2286" i="12" s="1"/>
  <c r="BW2285" i="12"/>
  <c r="BX2285" i="12" s="1"/>
  <c r="BX2284" i="12"/>
  <c r="BW2284" i="12"/>
  <c r="BW2283" i="12"/>
  <c r="BX2283" i="12" s="1"/>
  <c r="BW2282" i="12"/>
  <c r="BX2282" i="12" s="1"/>
  <c r="BW2281" i="12"/>
  <c r="BX2281" i="12" s="1"/>
  <c r="BW2280" i="12"/>
  <c r="BX2280" i="12" s="1"/>
  <c r="BW2279" i="12"/>
  <c r="BX2279" i="12" s="1"/>
  <c r="BW2278" i="12"/>
  <c r="BX2278" i="12" s="1"/>
  <c r="BW2277" i="12"/>
  <c r="BX2277" i="12" s="1"/>
  <c r="BW2276" i="12"/>
  <c r="BX2276" i="12" s="1"/>
  <c r="BW2275" i="12"/>
  <c r="BX2275" i="12" s="1"/>
  <c r="BW2274" i="12"/>
  <c r="BX2274" i="12" s="1"/>
  <c r="BW2273" i="12"/>
  <c r="BX2273" i="12" s="1"/>
  <c r="BX2272" i="12"/>
  <c r="BW2272" i="12"/>
  <c r="BW2271" i="12"/>
  <c r="BX2271" i="12" s="1"/>
  <c r="BW2270" i="12"/>
  <c r="BX2270" i="12" s="1"/>
  <c r="BW2269" i="12"/>
  <c r="BX2269" i="12" s="1"/>
  <c r="BX2268" i="12"/>
  <c r="BW2268" i="12"/>
  <c r="BW2267" i="12"/>
  <c r="BX2267" i="12" s="1"/>
  <c r="BW2266" i="12"/>
  <c r="BX2266" i="12" s="1"/>
  <c r="BW2265" i="12"/>
  <c r="BX2265" i="12" s="1"/>
  <c r="BW2264" i="12"/>
  <c r="BX2264" i="12" s="1"/>
  <c r="BW2263" i="12"/>
  <c r="BX2263" i="12" s="1"/>
  <c r="BW2262" i="12"/>
  <c r="BX2262" i="12" s="1"/>
  <c r="BW2261" i="12"/>
  <c r="BX2261" i="12" s="1"/>
  <c r="BW2260" i="12"/>
  <c r="BX2260" i="12" s="1"/>
  <c r="BW2259" i="12"/>
  <c r="BX2259" i="12" s="1"/>
  <c r="BW2258" i="12"/>
  <c r="BX2258" i="12" s="1"/>
  <c r="BW2257" i="12"/>
  <c r="BX2257" i="12" s="1"/>
  <c r="BX2256" i="12"/>
  <c r="BW2256" i="12"/>
  <c r="BW2255" i="12"/>
  <c r="BX2255" i="12" s="1"/>
  <c r="BW2254" i="12"/>
  <c r="BX2254" i="12" s="1"/>
  <c r="BW2253" i="12"/>
  <c r="BX2253" i="12" s="1"/>
  <c r="BX2252" i="12"/>
  <c r="BW2252" i="12"/>
  <c r="BW2251" i="12"/>
  <c r="BX2251" i="12" s="1"/>
  <c r="BW2250" i="12"/>
  <c r="BX2250" i="12" s="1"/>
  <c r="BW2249" i="12"/>
  <c r="BX2249" i="12" s="1"/>
  <c r="BW2248" i="12"/>
  <c r="BX2248" i="12" s="1"/>
  <c r="BW2247" i="12"/>
  <c r="BX2247" i="12" s="1"/>
  <c r="BW2246" i="12"/>
  <c r="BX2246" i="12" s="1"/>
  <c r="BW2245" i="12"/>
  <c r="BX2245" i="12" s="1"/>
  <c r="BW2244" i="12"/>
  <c r="BX2244" i="12" s="1"/>
  <c r="BW2243" i="12"/>
  <c r="BX2243" i="12" s="1"/>
  <c r="BW2242" i="12"/>
  <c r="BX2242" i="12" s="1"/>
  <c r="BW2241" i="12"/>
  <c r="BX2241" i="12" s="1"/>
  <c r="BX2240" i="12"/>
  <c r="BW2240" i="12"/>
  <c r="BW2239" i="12"/>
  <c r="BX2239" i="12" s="1"/>
  <c r="BW2238" i="12"/>
  <c r="BX2238" i="12" s="1"/>
  <c r="BW2237" i="12"/>
  <c r="BX2237" i="12" s="1"/>
  <c r="BX2236" i="12"/>
  <c r="BW2236" i="12"/>
  <c r="BW2235" i="12"/>
  <c r="BX2235" i="12" s="1"/>
  <c r="BW2234" i="12"/>
  <c r="BX2234" i="12" s="1"/>
  <c r="BW2233" i="12"/>
  <c r="BX2233" i="12" s="1"/>
  <c r="BW2232" i="12"/>
  <c r="BX2232" i="12" s="1"/>
  <c r="BW2231" i="12"/>
  <c r="BX2231" i="12" s="1"/>
  <c r="BW2230" i="12"/>
  <c r="BX2230" i="12" s="1"/>
  <c r="BW2229" i="12"/>
  <c r="BX2229" i="12" s="1"/>
  <c r="BW2228" i="12"/>
  <c r="BX2228" i="12" s="1"/>
  <c r="BW2227" i="12"/>
  <c r="BX2227" i="12" s="1"/>
  <c r="BW2226" i="12"/>
  <c r="BX2226" i="12" s="1"/>
  <c r="BW2225" i="12"/>
  <c r="BX2225" i="12" s="1"/>
  <c r="BX2224" i="12"/>
  <c r="BW2224" i="12"/>
  <c r="BW2223" i="12"/>
  <c r="BX2223" i="12" s="1"/>
  <c r="BW2222" i="12"/>
  <c r="BX2222" i="12" s="1"/>
  <c r="BW2221" i="12"/>
  <c r="BX2221" i="12" s="1"/>
  <c r="BX2220" i="12"/>
  <c r="BW2220" i="12"/>
  <c r="BW2219" i="12"/>
  <c r="BX2219" i="12" s="1"/>
  <c r="BW2218" i="12"/>
  <c r="BX2218" i="12" s="1"/>
  <c r="BW2217" i="12"/>
  <c r="BX2217" i="12" s="1"/>
  <c r="BW2216" i="12"/>
  <c r="BX2216" i="12" s="1"/>
  <c r="BW2215" i="12"/>
  <c r="BX2215" i="12" s="1"/>
  <c r="BW2214" i="12"/>
  <c r="BX2214" i="12" s="1"/>
  <c r="BW2213" i="12"/>
  <c r="BX2213" i="12" s="1"/>
  <c r="BW2212" i="12"/>
  <c r="BX2212" i="12" s="1"/>
  <c r="BW2211" i="12"/>
  <c r="BX2211" i="12" s="1"/>
  <c r="BW2210" i="12"/>
  <c r="BX2210" i="12" s="1"/>
  <c r="BW2209" i="12"/>
  <c r="BX2209" i="12" s="1"/>
  <c r="BX2208" i="12"/>
  <c r="BW2208" i="12"/>
  <c r="BW2207" i="12"/>
  <c r="BX2207" i="12" s="1"/>
  <c r="BW2206" i="12"/>
  <c r="BX2206" i="12" s="1"/>
  <c r="BW2205" i="12"/>
  <c r="BX2205" i="12" s="1"/>
  <c r="BX2204" i="12"/>
  <c r="BW2204" i="12"/>
  <c r="BW2203" i="12"/>
  <c r="BX2203" i="12" s="1"/>
  <c r="BW2202" i="12"/>
  <c r="BX2202" i="12" s="1"/>
  <c r="BW2201" i="12"/>
  <c r="BX2201" i="12" s="1"/>
  <c r="BW2200" i="12"/>
  <c r="BX2200" i="12" s="1"/>
  <c r="BW2199" i="12"/>
  <c r="BX2199" i="12" s="1"/>
  <c r="BW2198" i="12"/>
  <c r="BX2198" i="12" s="1"/>
  <c r="BW2197" i="12"/>
  <c r="BX2197" i="12" s="1"/>
  <c r="BW2196" i="12"/>
  <c r="BX2196" i="12" s="1"/>
  <c r="BW2195" i="12"/>
  <c r="BX2195" i="12" s="1"/>
  <c r="BW2194" i="12"/>
  <c r="BX2194" i="12" s="1"/>
  <c r="BW2193" i="12"/>
  <c r="BX2193" i="12" s="1"/>
  <c r="BX2192" i="12"/>
  <c r="BW2192" i="12"/>
  <c r="BW2191" i="12"/>
  <c r="BX2191" i="12" s="1"/>
  <c r="BW2190" i="12"/>
  <c r="BX2190" i="12" s="1"/>
  <c r="BW2189" i="12"/>
  <c r="BX2189" i="12" s="1"/>
  <c r="BX2188" i="12"/>
  <c r="BW2188" i="12"/>
  <c r="BW2187" i="12"/>
  <c r="BX2187" i="12" s="1"/>
  <c r="BW2186" i="12"/>
  <c r="BX2186" i="12" s="1"/>
  <c r="BW2185" i="12"/>
  <c r="BX2185" i="12" s="1"/>
  <c r="BW2184" i="12"/>
  <c r="BX2184" i="12" s="1"/>
  <c r="BW2183" i="12"/>
  <c r="BX2183" i="12" s="1"/>
  <c r="BW2182" i="12"/>
  <c r="BX2182" i="12" s="1"/>
  <c r="BW2181" i="12"/>
  <c r="BX2181" i="12" s="1"/>
  <c r="BW2180" i="12"/>
  <c r="BX2180" i="12" s="1"/>
  <c r="BW2179" i="12"/>
  <c r="BX2179" i="12" s="1"/>
  <c r="BW2178" i="12"/>
  <c r="BX2178" i="12" s="1"/>
  <c r="BW2177" i="12"/>
  <c r="BX2177" i="12" s="1"/>
  <c r="BX2176" i="12"/>
  <c r="BW2176" i="12"/>
  <c r="BW2175" i="12"/>
  <c r="BX2175" i="12" s="1"/>
  <c r="BW2174" i="12"/>
  <c r="BX2174" i="12" s="1"/>
  <c r="BW2173" i="12"/>
  <c r="BX2173" i="12" s="1"/>
  <c r="BX2172" i="12"/>
  <c r="BW2172" i="12"/>
  <c r="BW2171" i="12"/>
  <c r="BX2171" i="12" s="1"/>
  <c r="BW2170" i="12"/>
  <c r="BX2170" i="12" s="1"/>
  <c r="BW2169" i="12"/>
  <c r="BX2169" i="12" s="1"/>
  <c r="BW2168" i="12"/>
  <c r="BX2168" i="12" s="1"/>
  <c r="BW2167" i="12"/>
  <c r="BX2167" i="12" s="1"/>
  <c r="BW2166" i="12"/>
  <c r="BX2166" i="12" s="1"/>
  <c r="BW2165" i="12"/>
  <c r="BX2165" i="12" s="1"/>
  <c r="BW2164" i="12"/>
  <c r="BX2164" i="12" s="1"/>
  <c r="BW2163" i="12"/>
  <c r="BX2163" i="12" s="1"/>
  <c r="BW2162" i="12"/>
  <c r="BX2162" i="12" s="1"/>
  <c r="BW2161" i="12"/>
  <c r="BX2161" i="12" s="1"/>
  <c r="BX2160" i="12"/>
  <c r="BW2160" i="12"/>
  <c r="BW2159" i="12"/>
  <c r="BX2159" i="12" s="1"/>
  <c r="BW2158" i="12"/>
  <c r="BX2158" i="12" s="1"/>
  <c r="BW2157" i="12"/>
  <c r="BX2157" i="12" s="1"/>
  <c r="BX2156" i="12"/>
  <c r="BW2156" i="12"/>
  <c r="BW2155" i="12"/>
  <c r="BX2155" i="12" s="1"/>
  <c r="BW2154" i="12"/>
  <c r="BX2154" i="12" s="1"/>
  <c r="BW2153" i="12"/>
  <c r="BX2153" i="12" s="1"/>
  <c r="BW2152" i="12"/>
  <c r="BX2152" i="12" s="1"/>
  <c r="BW2151" i="12"/>
  <c r="BX2151" i="12" s="1"/>
  <c r="BW2150" i="12"/>
  <c r="BX2150" i="12" s="1"/>
  <c r="BW2149" i="12"/>
  <c r="BX2149" i="12" s="1"/>
  <c r="BW2148" i="12"/>
  <c r="BX2148" i="12" s="1"/>
  <c r="BW2147" i="12"/>
  <c r="BX2147" i="12" s="1"/>
  <c r="BW2146" i="12"/>
  <c r="BX2146" i="12" s="1"/>
  <c r="BW2145" i="12"/>
  <c r="BX2145" i="12" s="1"/>
  <c r="BX2144" i="12"/>
  <c r="BW2144" i="12"/>
  <c r="BW2143" i="12"/>
  <c r="BX2143" i="12" s="1"/>
  <c r="BW2142" i="12"/>
  <c r="BX2142" i="12" s="1"/>
  <c r="BW2141" i="12"/>
  <c r="BX2141" i="12" s="1"/>
  <c r="BX2140" i="12"/>
  <c r="BW2140" i="12"/>
  <c r="BW2139" i="12"/>
  <c r="BX2139" i="12" s="1"/>
  <c r="BW2138" i="12"/>
  <c r="BX2138" i="12" s="1"/>
  <c r="BW2137" i="12"/>
  <c r="BX2137" i="12" s="1"/>
  <c r="BW2136" i="12"/>
  <c r="BX2136" i="12" s="1"/>
  <c r="BW2135" i="12"/>
  <c r="BX2135" i="12" s="1"/>
  <c r="BW2134" i="12"/>
  <c r="BX2134" i="12" s="1"/>
  <c r="BW2133" i="12"/>
  <c r="BX2133" i="12" s="1"/>
  <c r="BW2132" i="12"/>
  <c r="BX2132" i="12" s="1"/>
  <c r="BW2131" i="12"/>
  <c r="BX2131" i="12" s="1"/>
  <c r="BW2130" i="12"/>
  <c r="BX2130" i="12" s="1"/>
  <c r="BW2129" i="12"/>
  <c r="BX2129" i="12" s="1"/>
  <c r="BX2128" i="12"/>
  <c r="BW2128" i="12"/>
  <c r="BW2127" i="12"/>
  <c r="BX2127" i="12" s="1"/>
  <c r="BW2126" i="12"/>
  <c r="BX2126" i="12" s="1"/>
  <c r="BW2125" i="12"/>
  <c r="BX2125" i="12" s="1"/>
  <c r="BX2124" i="12"/>
  <c r="BW2124" i="12"/>
  <c r="BW2123" i="12"/>
  <c r="BX2123" i="12" s="1"/>
  <c r="BW2122" i="12"/>
  <c r="BX2122" i="12" s="1"/>
  <c r="BW2121" i="12"/>
  <c r="BX2121" i="12" s="1"/>
  <c r="BW2120" i="12"/>
  <c r="BX2120" i="12" s="1"/>
  <c r="BW2119" i="12"/>
  <c r="BX2119" i="12" s="1"/>
  <c r="BW2118" i="12"/>
  <c r="BX2118" i="12" s="1"/>
  <c r="BW2117" i="12"/>
  <c r="BX2117" i="12" s="1"/>
  <c r="BW2116" i="12"/>
  <c r="BX2116" i="12" s="1"/>
  <c r="BW2115" i="12"/>
  <c r="BX2115" i="12" s="1"/>
  <c r="BW2114" i="12"/>
  <c r="BX2114" i="12" s="1"/>
  <c r="BW2113" i="12"/>
  <c r="BX2113" i="12" s="1"/>
  <c r="BX2112" i="12"/>
  <c r="BW2112" i="12"/>
  <c r="BW2111" i="12"/>
  <c r="BX2111" i="12" s="1"/>
  <c r="BW2110" i="12"/>
  <c r="BX2110" i="12" s="1"/>
  <c r="BW2109" i="12"/>
  <c r="BX2109" i="12" s="1"/>
  <c r="BX2108" i="12"/>
  <c r="BW2108" i="12"/>
  <c r="BW2107" i="12"/>
  <c r="BX2107" i="12" s="1"/>
  <c r="BW2106" i="12"/>
  <c r="BX2106" i="12" s="1"/>
  <c r="BW2105" i="12"/>
  <c r="BX2105" i="12" s="1"/>
  <c r="BW2104" i="12"/>
  <c r="BX2104" i="12" s="1"/>
  <c r="BW2103" i="12"/>
  <c r="BX2103" i="12" s="1"/>
  <c r="BW2102" i="12"/>
  <c r="BX2102" i="12" s="1"/>
  <c r="BW2101" i="12"/>
  <c r="BX2101" i="12" s="1"/>
  <c r="BW2100" i="12"/>
  <c r="BX2100" i="12" s="1"/>
  <c r="BW2099" i="12"/>
  <c r="BX2099" i="12" s="1"/>
  <c r="BW2098" i="12"/>
  <c r="BX2098" i="12" s="1"/>
  <c r="BW2097" i="12"/>
  <c r="BX2097" i="12" s="1"/>
  <c r="BX2096" i="12"/>
  <c r="BW2096" i="12"/>
  <c r="BW2095" i="12"/>
  <c r="BX2095" i="12" s="1"/>
  <c r="BW2094" i="12"/>
  <c r="BX2094" i="12" s="1"/>
  <c r="BW2093" i="12"/>
  <c r="BX2093" i="12" s="1"/>
  <c r="BX2092" i="12"/>
  <c r="BW2092" i="12"/>
  <c r="BW2091" i="12"/>
  <c r="BX2091" i="12" s="1"/>
  <c r="BW2090" i="12"/>
  <c r="BX2090" i="12" s="1"/>
  <c r="BW2089" i="12"/>
  <c r="BX2089" i="12" s="1"/>
  <c r="BW2088" i="12"/>
  <c r="BX2088" i="12" s="1"/>
  <c r="BW2087" i="12"/>
  <c r="BX2087" i="12" s="1"/>
  <c r="BW2086" i="12"/>
  <c r="BX2086" i="12" s="1"/>
  <c r="BW2085" i="12"/>
  <c r="BX2085" i="12" s="1"/>
  <c r="BW2084" i="12"/>
  <c r="BX2084" i="12" s="1"/>
  <c r="BW2083" i="12"/>
  <c r="BX2083" i="12" s="1"/>
  <c r="BW2082" i="12"/>
  <c r="BX2082" i="12" s="1"/>
  <c r="BW2081" i="12"/>
  <c r="BX2081" i="12" s="1"/>
  <c r="BX2080" i="12"/>
  <c r="BW2080" i="12"/>
  <c r="BW2079" i="12"/>
  <c r="BX2079" i="12" s="1"/>
  <c r="BW2078" i="12"/>
  <c r="BX2078" i="12" s="1"/>
  <c r="BW2077" i="12"/>
  <c r="BX2077" i="12" s="1"/>
  <c r="BX2076" i="12"/>
  <c r="BW2076" i="12"/>
  <c r="BW2075" i="12"/>
  <c r="BX2075" i="12" s="1"/>
  <c r="BW2074" i="12"/>
  <c r="BX2074" i="12" s="1"/>
  <c r="BW2073" i="12"/>
  <c r="BX2073" i="12" s="1"/>
  <c r="BW2072" i="12"/>
  <c r="BX2072" i="12" s="1"/>
  <c r="BW2071" i="12"/>
  <c r="BX2071" i="12" s="1"/>
  <c r="BW2070" i="12"/>
  <c r="BX2070" i="12" s="1"/>
  <c r="BW2069" i="12"/>
  <c r="BX2069" i="12" s="1"/>
  <c r="BW2068" i="12"/>
  <c r="BX2068" i="12" s="1"/>
  <c r="BW2067" i="12"/>
  <c r="BX2067" i="12" s="1"/>
  <c r="BW2066" i="12"/>
  <c r="BX2066" i="12" s="1"/>
  <c r="BW2065" i="12"/>
  <c r="BX2065" i="12" s="1"/>
  <c r="BX2064" i="12"/>
  <c r="BW2064" i="12"/>
  <c r="BW2063" i="12"/>
  <c r="BX2063" i="12" s="1"/>
  <c r="BW2062" i="12"/>
  <c r="BX2062" i="12" s="1"/>
  <c r="BW2061" i="12"/>
  <c r="BX2061" i="12" s="1"/>
  <c r="BX2060" i="12"/>
  <c r="BW2060" i="12"/>
  <c r="BW2059" i="12"/>
  <c r="BX2059" i="12" s="1"/>
  <c r="BW2058" i="12"/>
  <c r="BX2058" i="12" s="1"/>
  <c r="BW2057" i="12"/>
  <c r="BX2057" i="12" s="1"/>
  <c r="BW2056" i="12"/>
  <c r="BX2056" i="12" s="1"/>
  <c r="BW2055" i="12"/>
  <c r="BX2055" i="12" s="1"/>
  <c r="BW2054" i="12"/>
  <c r="BX2054" i="12" s="1"/>
  <c r="BW2053" i="12"/>
  <c r="BX2053" i="12" s="1"/>
  <c r="BW2052" i="12"/>
  <c r="BX2052" i="12" s="1"/>
  <c r="BW2051" i="12"/>
  <c r="BX2051" i="12" s="1"/>
  <c r="BW2050" i="12"/>
  <c r="BX2050" i="12" s="1"/>
  <c r="BW2049" i="12"/>
  <c r="BX2049" i="12" s="1"/>
  <c r="BX2048" i="12"/>
  <c r="BW2048" i="12"/>
  <c r="BW2047" i="12"/>
  <c r="BX2047" i="12" s="1"/>
  <c r="BW2046" i="12"/>
  <c r="BX2046" i="12" s="1"/>
  <c r="BW2045" i="12"/>
  <c r="BX2045" i="12" s="1"/>
  <c r="BW2044" i="12"/>
  <c r="BX2044" i="12" s="1"/>
  <c r="BW2043" i="12"/>
  <c r="BX2043" i="12" s="1"/>
  <c r="BW2042" i="12"/>
  <c r="BX2042" i="12" s="1"/>
  <c r="BW2041" i="12"/>
  <c r="BX2041" i="12" s="1"/>
  <c r="BX2040" i="12"/>
  <c r="BW2040" i="12"/>
  <c r="BW2039" i="12"/>
  <c r="BX2039" i="12" s="1"/>
  <c r="BW2038" i="12"/>
  <c r="BX2038" i="12" s="1"/>
  <c r="BW2037" i="12"/>
  <c r="BX2037" i="12" s="1"/>
  <c r="BW2036" i="12"/>
  <c r="BX2036" i="12" s="1"/>
  <c r="BW2035" i="12"/>
  <c r="BX2035" i="12" s="1"/>
  <c r="BW2034" i="12"/>
  <c r="BX2034" i="12" s="1"/>
  <c r="BW2033" i="12"/>
  <c r="BX2033" i="12" s="1"/>
  <c r="BX2032" i="12"/>
  <c r="BW2032" i="12"/>
  <c r="BW2031" i="12"/>
  <c r="BX2031" i="12" s="1"/>
  <c r="BW2030" i="12"/>
  <c r="BX2030" i="12" s="1"/>
  <c r="BW2029" i="12"/>
  <c r="BX2029" i="12" s="1"/>
  <c r="BW2028" i="12"/>
  <c r="BX2028" i="12" s="1"/>
  <c r="BW2027" i="12"/>
  <c r="BX2027" i="12" s="1"/>
  <c r="BW2026" i="12"/>
  <c r="BX2026" i="12" s="1"/>
  <c r="BW2025" i="12"/>
  <c r="BX2025" i="12" s="1"/>
  <c r="BX2024" i="12"/>
  <c r="BW2024" i="12"/>
  <c r="BW2023" i="12"/>
  <c r="BX2023" i="12" s="1"/>
  <c r="BW2022" i="12"/>
  <c r="BX2022" i="12" s="1"/>
  <c r="BW2021" i="12"/>
  <c r="BX2021" i="12" s="1"/>
  <c r="BW2020" i="12"/>
  <c r="BX2020" i="12" s="1"/>
  <c r="BW2019" i="12"/>
  <c r="BX2019" i="12" s="1"/>
  <c r="BW2018" i="12"/>
  <c r="BX2018" i="12" s="1"/>
  <c r="BW2017" i="12"/>
  <c r="BX2017" i="12" s="1"/>
  <c r="BX2016" i="12"/>
  <c r="BW2016" i="12"/>
  <c r="BW2015" i="12"/>
  <c r="BX2015" i="12" s="1"/>
  <c r="BW2014" i="12"/>
  <c r="BX2014" i="12" s="1"/>
  <c r="BW2013" i="12"/>
  <c r="BX2013" i="12" s="1"/>
  <c r="BW2012" i="12"/>
  <c r="BX2012" i="12" s="1"/>
  <c r="BW2011" i="12"/>
  <c r="BX2011" i="12" s="1"/>
  <c r="BW2010" i="12"/>
  <c r="BX2010" i="12" s="1"/>
  <c r="BW2009" i="12"/>
  <c r="BX2009" i="12" s="1"/>
  <c r="BX2008" i="12"/>
  <c r="BW2008" i="12"/>
  <c r="BW2007" i="12"/>
  <c r="BX2007" i="12" s="1"/>
  <c r="BW2006" i="12"/>
  <c r="BX2006" i="12" s="1"/>
  <c r="BW2005" i="12"/>
  <c r="BX2005" i="12" s="1"/>
  <c r="BW2004" i="12"/>
  <c r="BX2004" i="12" s="1"/>
  <c r="BW2003" i="12"/>
  <c r="BX2003" i="12" s="1"/>
  <c r="BW2002" i="12"/>
  <c r="BX2002" i="12" s="1"/>
  <c r="BW2001" i="12"/>
  <c r="BX2001" i="12" s="1"/>
  <c r="BX2000" i="12"/>
  <c r="BW2000" i="12"/>
  <c r="BW1999" i="12"/>
  <c r="BX1999" i="12" s="1"/>
  <c r="BW1998" i="12"/>
  <c r="BX1998" i="12" s="1"/>
  <c r="BW1997" i="12"/>
  <c r="BX1997" i="12" s="1"/>
  <c r="BW1996" i="12"/>
  <c r="BX1996" i="12" s="1"/>
  <c r="BW1995" i="12"/>
  <c r="BX1995" i="12" s="1"/>
  <c r="BW1994" i="12"/>
  <c r="BX1994" i="12" s="1"/>
  <c r="BW1993" i="12"/>
  <c r="BX1993" i="12" s="1"/>
  <c r="BX1992" i="12"/>
  <c r="BW1992" i="12"/>
  <c r="BW1991" i="12"/>
  <c r="BX1991" i="12" s="1"/>
  <c r="BW1990" i="12"/>
  <c r="BX1990" i="12" s="1"/>
  <c r="BW1989" i="12"/>
  <c r="BX1989" i="12" s="1"/>
  <c r="BW1988" i="12"/>
  <c r="BX1988" i="12" s="1"/>
  <c r="BW1987" i="12"/>
  <c r="BX1987" i="12" s="1"/>
  <c r="BW1986" i="12"/>
  <c r="BX1986" i="12" s="1"/>
  <c r="BW1985" i="12"/>
  <c r="BX1985" i="12" s="1"/>
  <c r="BX1984" i="12"/>
  <c r="BW1984" i="12"/>
  <c r="BW1983" i="12"/>
  <c r="BX1983" i="12" s="1"/>
  <c r="BW1982" i="12"/>
  <c r="BX1982" i="12" s="1"/>
  <c r="BW1981" i="12"/>
  <c r="BX1981" i="12" s="1"/>
  <c r="BW1980" i="12"/>
  <c r="BX1980" i="12" s="1"/>
  <c r="BW1979" i="12"/>
  <c r="BX1979" i="12" s="1"/>
  <c r="BW1978" i="12"/>
  <c r="BX1978" i="12" s="1"/>
  <c r="BW1977" i="12"/>
  <c r="BX1977" i="12" s="1"/>
  <c r="BX1976" i="12"/>
  <c r="BW1976" i="12"/>
  <c r="BW1975" i="12"/>
  <c r="BX1975" i="12" s="1"/>
  <c r="BW1974" i="12"/>
  <c r="BX1974" i="12" s="1"/>
  <c r="BW1973" i="12"/>
  <c r="BX1973" i="12" s="1"/>
  <c r="BW1972" i="12"/>
  <c r="BX1972" i="12" s="1"/>
  <c r="BW1971" i="12"/>
  <c r="BX1971" i="12" s="1"/>
  <c r="BW1970" i="12"/>
  <c r="BX1970" i="12" s="1"/>
  <c r="BW1969" i="12"/>
  <c r="BX1969" i="12" s="1"/>
  <c r="BX1968" i="12"/>
  <c r="BW1968" i="12"/>
  <c r="BW1967" i="12"/>
  <c r="BX1967" i="12" s="1"/>
  <c r="BW1966" i="12"/>
  <c r="BX1966" i="12" s="1"/>
  <c r="BW1965" i="12"/>
  <c r="BX1965" i="12" s="1"/>
  <c r="BW1964" i="12"/>
  <c r="BX1964" i="12" s="1"/>
  <c r="BW1963" i="12"/>
  <c r="BX1963" i="12" s="1"/>
  <c r="BW1962" i="12"/>
  <c r="BX1962" i="12" s="1"/>
  <c r="BW1961" i="12"/>
  <c r="BX1961" i="12" s="1"/>
  <c r="BX1960" i="12"/>
  <c r="BW1960" i="12"/>
  <c r="BW1959" i="12"/>
  <c r="BX1959" i="12" s="1"/>
  <c r="BW1958" i="12"/>
  <c r="BX1958" i="12" s="1"/>
  <c r="BW1957" i="12"/>
  <c r="BX1957" i="12" s="1"/>
  <c r="BW1956" i="12"/>
  <c r="BX1956" i="12" s="1"/>
  <c r="BW1955" i="12"/>
  <c r="BX1955" i="12" s="1"/>
  <c r="BW1954" i="12"/>
  <c r="BX1954" i="12" s="1"/>
  <c r="BW1953" i="12"/>
  <c r="BX1953" i="12" s="1"/>
  <c r="BX1952" i="12"/>
  <c r="BW1952" i="12"/>
  <c r="BW1951" i="12"/>
  <c r="BX1951" i="12" s="1"/>
  <c r="BW1950" i="12"/>
  <c r="BX1950" i="12" s="1"/>
  <c r="BW1949" i="12"/>
  <c r="BX1949" i="12" s="1"/>
  <c r="BW1948" i="12"/>
  <c r="BX1948" i="12" s="1"/>
  <c r="BW1947" i="12"/>
  <c r="BX1947" i="12" s="1"/>
  <c r="BW1946" i="12"/>
  <c r="BX1946" i="12" s="1"/>
  <c r="BW1945" i="12"/>
  <c r="BX1945" i="12" s="1"/>
  <c r="BX1944" i="12"/>
  <c r="BW1944" i="12"/>
  <c r="BW1943" i="12"/>
  <c r="BX1943" i="12" s="1"/>
  <c r="BW1942" i="12"/>
  <c r="BX1942" i="12" s="1"/>
  <c r="BW1941" i="12"/>
  <c r="BX1941" i="12" s="1"/>
  <c r="BW1940" i="12"/>
  <c r="BX1940" i="12" s="1"/>
  <c r="BW1939" i="12"/>
  <c r="BX1939" i="12" s="1"/>
  <c r="BW1938" i="12"/>
  <c r="BX1938" i="12" s="1"/>
  <c r="BW1937" i="12"/>
  <c r="BX1937" i="12" s="1"/>
  <c r="BX1936" i="12"/>
  <c r="BW1936" i="12"/>
  <c r="BW1935" i="12"/>
  <c r="BX1935" i="12" s="1"/>
  <c r="BW1934" i="12"/>
  <c r="BX1934" i="12" s="1"/>
  <c r="BW1933" i="12"/>
  <c r="BX1933" i="12" s="1"/>
  <c r="BW1932" i="12"/>
  <c r="BX1932" i="12" s="1"/>
  <c r="BW1931" i="12"/>
  <c r="BX1931" i="12" s="1"/>
  <c r="BW1930" i="12"/>
  <c r="BX1930" i="12" s="1"/>
  <c r="BW1929" i="12"/>
  <c r="BX1929" i="12" s="1"/>
  <c r="BX1928" i="12"/>
  <c r="BW1928" i="12"/>
  <c r="BW1927" i="12"/>
  <c r="BX1927" i="12" s="1"/>
  <c r="BW1926" i="12"/>
  <c r="BX1926" i="12" s="1"/>
  <c r="BW1925" i="12"/>
  <c r="BX1925" i="12" s="1"/>
  <c r="BW1924" i="12"/>
  <c r="BX1924" i="12" s="1"/>
  <c r="BW1923" i="12"/>
  <c r="BX1923" i="12" s="1"/>
  <c r="BW1922" i="12"/>
  <c r="BX1922" i="12" s="1"/>
  <c r="BW1921" i="12"/>
  <c r="BX1921" i="12" s="1"/>
  <c r="BX1920" i="12"/>
  <c r="BW1920" i="12"/>
  <c r="BW1919" i="12"/>
  <c r="BX1919" i="12" s="1"/>
  <c r="BW1918" i="12"/>
  <c r="BX1918" i="12" s="1"/>
  <c r="BW1917" i="12"/>
  <c r="BX1917" i="12" s="1"/>
  <c r="BW1916" i="12"/>
  <c r="BX1916" i="12" s="1"/>
  <c r="BW1915" i="12"/>
  <c r="BX1915" i="12" s="1"/>
  <c r="BW1914" i="12"/>
  <c r="BX1914" i="12" s="1"/>
  <c r="BW1913" i="12"/>
  <c r="BX1913" i="12" s="1"/>
  <c r="BX1912" i="12"/>
  <c r="BW1912" i="12"/>
  <c r="BW1911" i="12"/>
  <c r="BX1911" i="12" s="1"/>
  <c r="BW1910" i="12"/>
  <c r="BX1910" i="12" s="1"/>
  <c r="BW1909" i="12"/>
  <c r="BX1909" i="12" s="1"/>
  <c r="BW1908" i="12"/>
  <c r="BX1908" i="12" s="1"/>
  <c r="BW1907" i="12"/>
  <c r="BX1907" i="12" s="1"/>
  <c r="BW1906" i="12"/>
  <c r="BX1906" i="12" s="1"/>
  <c r="BW1905" i="12"/>
  <c r="BX1905" i="12" s="1"/>
  <c r="BX1904" i="12"/>
  <c r="BW1904" i="12"/>
  <c r="BW1903" i="12"/>
  <c r="BX1903" i="12" s="1"/>
  <c r="BW1902" i="12"/>
  <c r="BX1902" i="12" s="1"/>
  <c r="BW1901" i="12"/>
  <c r="BX1901" i="12" s="1"/>
  <c r="BW1900" i="12"/>
  <c r="BX1900" i="12" s="1"/>
  <c r="BW1899" i="12"/>
  <c r="BX1899" i="12" s="1"/>
  <c r="BW1898" i="12"/>
  <c r="BX1898" i="12" s="1"/>
  <c r="BW1897" i="12"/>
  <c r="BX1897" i="12" s="1"/>
  <c r="BX1896" i="12"/>
  <c r="BW1896" i="12"/>
  <c r="BW1895" i="12"/>
  <c r="BX1895" i="12" s="1"/>
  <c r="BW1894" i="12"/>
  <c r="BX1894" i="12" s="1"/>
  <c r="BW1893" i="12"/>
  <c r="BX1893" i="12" s="1"/>
  <c r="BW1892" i="12"/>
  <c r="BX1892" i="12" s="1"/>
  <c r="BW1891" i="12"/>
  <c r="BX1891" i="12" s="1"/>
  <c r="BW1890" i="12"/>
  <c r="BX1890" i="12" s="1"/>
  <c r="BW1889" i="12"/>
  <c r="BX1889" i="12" s="1"/>
  <c r="BX1888" i="12"/>
  <c r="BW1888" i="12"/>
  <c r="BW1887" i="12"/>
  <c r="BX1887" i="12" s="1"/>
  <c r="BW1886" i="12"/>
  <c r="BX1886" i="12" s="1"/>
  <c r="BW1885" i="12"/>
  <c r="BX1885" i="12" s="1"/>
  <c r="BW1884" i="12"/>
  <c r="BX1884" i="12" s="1"/>
  <c r="BW1883" i="12"/>
  <c r="BX1883" i="12" s="1"/>
  <c r="BW1882" i="12"/>
  <c r="BX1882" i="12" s="1"/>
  <c r="BW1881" i="12"/>
  <c r="BX1881" i="12" s="1"/>
  <c r="BX1880" i="12"/>
  <c r="BW1880" i="12"/>
  <c r="BW1879" i="12"/>
  <c r="BX1879" i="12" s="1"/>
  <c r="BW1878" i="12"/>
  <c r="BX1878" i="12" s="1"/>
  <c r="BW1877" i="12"/>
  <c r="BX1877" i="12" s="1"/>
  <c r="BW1876" i="12"/>
  <c r="BX1876" i="12" s="1"/>
  <c r="BW1875" i="12"/>
  <c r="BX1875" i="12" s="1"/>
  <c r="BW1874" i="12"/>
  <c r="BX1874" i="12" s="1"/>
  <c r="BW1873" i="12"/>
  <c r="BX1873" i="12" s="1"/>
  <c r="BX1872" i="12"/>
  <c r="BW1872" i="12"/>
  <c r="BW1871" i="12"/>
  <c r="BX1871" i="12" s="1"/>
  <c r="BW1870" i="12"/>
  <c r="BX1870" i="12" s="1"/>
  <c r="BW1869" i="12"/>
  <c r="BX1869" i="12" s="1"/>
  <c r="BW1868" i="12"/>
  <c r="BX1868" i="12" s="1"/>
  <c r="BW1867" i="12"/>
  <c r="BX1867" i="12" s="1"/>
  <c r="BW1866" i="12"/>
  <c r="BX1866" i="12" s="1"/>
  <c r="BW1865" i="12"/>
  <c r="BX1865" i="12" s="1"/>
  <c r="BX1864" i="12"/>
  <c r="BW1864" i="12"/>
  <c r="BW1863" i="12"/>
  <c r="BX1863" i="12" s="1"/>
  <c r="BW1862" i="12"/>
  <c r="BX1862" i="12" s="1"/>
  <c r="BW1861" i="12"/>
  <c r="BX1861" i="12" s="1"/>
  <c r="BW1860" i="12"/>
  <c r="BX1860" i="12" s="1"/>
  <c r="BW1859" i="12"/>
  <c r="BX1859" i="12" s="1"/>
  <c r="BW1858" i="12"/>
  <c r="BX1858" i="12" s="1"/>
  <c r="BW1857" i="12"/>
  <c r="BX1857" i="12" s="1"/>
  <c r="BX1856" i="12"/>
  <c r="BW1856" i="12"/>
  <c r="BW1855" i="12"/>
  <c r="BX1855" i="12" s="1"/>
  <c r="BW1854" i="12"/>
  <c r="BX1854" i="12" s="1"/>
  <c r="BW1853" i="12"/>
  <c r="BX1853" i="12" s="1"/>
  <c r="BW1852" i="12"/>
  <c r="BX1852" i="12" s="1"/>
  <c r="BW1851" i="12"/>
  <c r="BX1851" i="12" s="1"/>
  <c r="BW1850" i="12"/>
  <c r="BX1850" i="12" s="1"/>
  <c r="BW1849" i="12"/>
  <c r="BX1849" i="12" s="1"/>
  <c r="BX1848" i="12"/>
  <c r="BW1848" i="12"/>
  <c r="BW1847" i="12"/>
  <c r="BX1847" i="12" s="1"/>
  <c r="BW1846" i="12"/>
  <c r="BX1846" i="12" s="1"/>
  <c r="BW1845" i="12"/>
  <c r="BX1845" i="12" s="1"/>
  <c r="BW1844" i="12"/>
  <c r="BX1844" i="12" s="1"/>
  <c r="BW1843" i="12"/>
  <c r="BX1843" i="12" s="1"/>
  <c r="BW1842" i="12"/>
  <c r="BX1842" i="12" s="1"/>
  <c r="BW1841" i="12"/>
  <c r="BX1841" i="12" s="1"/>
  <c r="BX1840" i="12"/>
  <c r="BW1840" i="12"/>
  <c r="BW1839" i="12"/>
  <c r="BX1839" i="12" s="1"/>
  <c r="BW1838" i="12"/>
  <c r="BX1838" i="12" s="1"/>
  <c r="BW1837" i="12"/>
  <c r="BX1837" i="12" s="1"/>
  <c r="BW1836" i="12"/>
  <c r="BX1836" i="12" s="1"/>
  <c r="BW1835" i="12"/>
  <c r="BX1835" i="12" s="1"/>
  <c r="BW1834" i="12"/>
  <c r="BX1834" i="12" s="1"/>
  <c r="BW1833" i="12"/>
  <c r="BX1833" i="12" s="1"/>
  <c r="BX1832" i="12"/>
  <c r="BW1832" i="12"/>
  <c r="BW1831" i="12"/>
  <c r="BX1831" i="12" s="1"/>
  <c r="BW1830" i="12"/>
  <c r="BX1830" i="12" s="1"/>
  <c r="BW1829" i="12"/>
  <c r="BX1829" i="12" s="1"/>
  <c r="BW1828" i="12"/>
  <c r="BX1828" i="12" s="1"/>
  <c r="BW1827" i="12"/>
  <c r="BX1827" i="12" s="1"/>
  <c r="BW1826" i="12"/>
  <c r="BX1826" i="12" s="1"/>
  <c r="BW1825" i="12"/>
  <c r="BX1825" i="12" s="1"/>
  <c r="BX1824" i="12"/>
  <c r="BW1824" i="12"/>
  <c r="BW1823" i="12"/>
  <c r="BX1823" i="12" s="1"/>
  <c r="BW1822" i="12"/>
  <c r="BX1822" i="12" s="1"/>
  <c r="BW1821" i="12"/>
  <c r="BX1821" i="12" s="1"/>
  <c r="BW1820" i="12"/>
  <c r="BX1820" i="12" s="1"/>
  <c r="BW1819" i="12"/>
  <c r="BX1819" i="12" s="1"/>
  <c r="BW1818" i="12"/>
  <c r="BX1818" i="12" s="1"/>
  <c r="BW1817" i="12"/>
  <c r="BX1817" i="12" s="1"/>
  <c r="BX1816" i="12"/>
  <c r="BW1816" i="12"/>
  <c r="BW1815" i="12"/>
  <c r="BX1815" i="12" s="1"/>
  <c r="BW1814" i="12"/>
  <c r="BX1814" i="12" s="1"/>
  <c r="BW1813" i="12"/>
  <c r="BX1813" i="12" s="1"/>
  <c r="BW1812" i="12"/>
  <c r="BX1812" i="12" s="1"/>
  <c r="BW1811" i="12"/>
  <c r="BX1811" i="12" s="1"/>
  <c r="BW1810" i="12"/>
  <c r="BX1810" i="12" s="1"/>
  <c r="BW1809" i="12"/>
  <c r="BX1809" i="12" s="1"/>
  <c r="BX1808" i="12"/>
  <c r="BW1808" i="12"/>
  <c r="BW1807" i="12"/>
  <c r="BX1807" i="12" s="1"/>
  <c r="BW1806" i="12"/>
  <c r="BX1806" i="12" s="1"/>
  <c r="BW1805" i="12"/>
  <c r="BX1805" i="12" s="1"/>
  <c r="BW1804" i="12"/>
  <c r="BX1804" i="12" s="1"/>
  <c r="BW1803" i="12"/>
  <c r="BX1803" i="12" s="1"/>
  <c r="BW1802" i="12"/>
  <c r="BX1802" i="12" s="1"/>
  <c r="BW1801" i="12"/>
  <c r="BX1801" i="12" s="1"/>
  <c r="BX1800" i="12"/>
  <c r="BW1800" i="12"/>
  <c r="BW1799" i="12"/>
  <c r="BX1799" i="12" s="1"/>
  <c r="BW1798" i="12"/>
  <c r="BX1798" i="12" s="1"/>
  <c r="BW1797" i="12"/>
  <c r="BX1797" i="12" s="1"/>
  <c r="BW1796" i="12"/>
  <c r="BX1796" i="12" s="1"/>
  <c r="BW1795" i="12"/>
  <c r="BX1795" i="12" s="1"/>
  <c r="BW1794" i="12"/>
  <c r="BX1794" i="12" s="1"/>
  <c r="BW1793" i="12"/>
  <c r="BX1793" i="12" s="1"/>
  <c r="BX1792" i="12"/>
  <c r="BW1792" i="12"/>
  <c r="BW1791" i="12"/>
  <c r="BX1791" i="12" s="1"/>
  <c r="BW1790" i="12"/>
  <c r="BX1790" i="12" s="1"/>
  <c r="BW1789" i="12"/>
  <c r="BX1789" i="12" s="1"/>
  <c r="BW1788" i="12"/>
  <c r="BX1788" i="12" s="1"/>
  <c r="BW1787" i="12"/>
  <c r="BX1787" i="12" s="1"/>
  <c r="BW1786" i="12"/>
  <c r="BX1786" i="12" s="1"/>
  <c r="BW1785" i="12"/>
  <c r="BX1785" i="12" s="1"/>
  <c r="BX1784" i="12"/>
  <c r="BW1784" i="12"/>
  <c r="BW1783" i="12"/>
  <c r="BX1783" i="12" s="1"/>
  <c r="BW1782" i="12"/>
  <c r="BX1782" i="12" s="1"/>
  <c r="BW1781" i="12"/>
  <c r="BX1781" i="12" s="1"/>
  <c r="BW1780" i="12"/>
  <c r="BX1780" i="12" s="1"/>
  <c r="BW1779" i="12"/>
  <c r="BX1779" i="12" s="1"/>
  <c r="BW1778" i="12"/>
  <c r="BX1778" i="12" s="1"/>
  <c r="BW1777" i="12"/>
  <c r="BX1777" i="12" s="1"/>
  <c r="BX1776" i="12"/>
  <c r="BW1776" i="12"/>
  <c r="BW1775" i="12"/>
  <c r="BX1775" i="12" s="1"/>
  <c r="BW1774" i="12"/>
  <c r="BX1774" i="12" s="1"/>
  <c r="BW1773" i="12"/>
  <c r="BX1773" i="12" s="1"/>
  <c r="BW1772" i="12"/>
  <c r="BX1772" i="12" s="1"/>
  <c r="BW1771" i="12"/>
  <c r="BX1771" i="12" s="1"/>
  <c r="BW1770" i="12"/>
  <c r="BX1770" i="12" s="1"/>
  <c r="BW1769" i="12"/>
  <c r="BX1769" i="12" s="1"/>
  <c r="BX1768" i="12"/>
  <c r="BW1768" i="12"/>
  <c r="BW1767" i="12"/>
  <c r="BX1767" i="12" s="1"/>
  <c r="BW1766" i="12"/>
  <c r="BX1766" i="12" s="1"/>
  <c r="BW1765" i="12"/>
  <c r="BX1765" i="12" s="1"/>
  <c r="BW1764" i="12"/>
  <c r="BX1764" i="12" s="1"/>
  <c r="BW1763" i="12"/>
  <c r="BX1763" i="12" s="1"/>
  <c r="BW1762" i="12"/>
  <c r="BX1762" i="12" s="1"/>
  <c r="BW1761" i="12"/>
  <c r="BX1761" i="12" s="1"/>
  <c r="BX1760" i="12"/>
  <c r="BW1760" i="12"/>
  <c r="BW1759" i="12"/>
  <c r="BX1759" i="12" s="1"/>
  <c r="BW1758" i="12"/>
  <c r="BX1758" i="12" s="1"/>
  <c r="BW1757" i="12"/>
  <c r="BX1757" i="12" s="1"/>
  <c r="BW1756" i="12"/>
  <c r="BX1756" i="12" s="1"/>
  <c r="BW1755" i="12"/>
  <c r="BX1755" i="12" s="1"/>
  <c r="BW1754" i="12"/>
  <c r="BX1754" i="12" s="1"/>
  <c r="BW1753" i="12"/>
  <c r="BX1753" i="12" s="1"/>
  <c r="BX1752" i="12"/>
  <c r="BW1752" i="12"/>
  <c r="BW1751" i="12"/>
  <c r="BX1751" i="12" s="1"/>
  <c r="BW1750" i="12"/>
  <c r="BX1750" i="12" s="1"/>
  <c r="BW1749" i="12"/>
  <c r="BX1749" i="12" s="1"/>
  <c r="BW1748" i="12"/>
  <c r="BX1748" i="12" s="1"/>
  <c r="BW1747" i="12"/>
  <c r="BX1747" i="12" s="1"/>
  <c r="BW1746" i="12"/>
  <c r="BX1746" i="12" s="1"/>
  <c r="BW1745" i="12"/>
  <c r="BX1745" i="12" s="1"/>
  <c r="BX1744" i="12"/>
  <c r="BW1744" i="12"/>
  <c r="BW1743" i="12"/>
  <c r="BX1743" i="12" s="1"/>
  <c r="BW1742" i="12"/>
  <c r="BX1742" i="12" s="1"/>
  <c r="BW1741" i="12"/>
  <c r="BX1741" i="12" s="1"/>
  <c r="BW1740" i="12"/>
  <c r="BX1740" i="12" s="1"/>
  <c r="BW1739" i="12"/>
  <c r="BX1739" i="12" s="1"/>
  <c r="BW1738" i="12"/>
  <c r="BX1738" i="12" s="1"/>
  <c r="BW1737" i="12"/>
  <c r="BX1737" i="12" s="1"/>
  <c r="BX1736" i="12"/>
  <c r="BW1736" i="12"/>
  <c r="BW1735" i="12"/>
  <c r="BX1735" i="12" s="1"/>
  <c r="BW1734" i="12"/>
  <c r="BX1734" i="12" s="1"/>
  <c r="BW1733" i="12"/>
  <c r="BX1733" i="12" s="1"/>
  <c r="BW1732" i="12"/>
  <c r="BX1732" i="12" s="1"/>
  <c r="BW1731" i="12"/>
  <c r="BX1731" i="12" s="1"/>
  <c r="BW1730" i="12"/>
  <c r="BX1730" i="12" s="1"/>
  <c r="BW1729" i="12"/>
  <c r="BX1729" i="12" s="1"/>
  <c r="BX1728" i="12"/>
  <c r="BW1728" i="12"/>
  <c r="BW1727" i="12"/>
  <c r="BX1727" i="12" s="1"/>
  <c r="BW1726" i="12"/>
  <c r="BX1726" i="12" s="1"/>
  <c r="BW1725" i="12"/>
  <c r="BX1725" i="12" s="1"/>
  <c r="BX1724" i="12"/>
  <c r="BW1724" i="12"/>
  <c r="BW1723" i="12"/>
  <c r="BX1723" i="12" s="1"/>
  <c r="BW1722" i="12"/>
  <c r="BX1722" i="12" s="1"/>
  <c r="BW1721" i="12"/>
  <c r="BX1721" i="12" s="1"/>
  <c r="BX1720" i="12"/>
  <c r="BW1720" i="12"/>
  <c r="BW1719" i="12"/>
  <c r="BX1719" i="12" s="1"/>
  <c r="BW1718" i="12"/>
  <c r="BX1718" i="12" s="1"/>
  <c r="BW1717" i="12"/>
  <c r="BX1717" i="12" s="1"/>
  <c r="BX1716" i="12"/>
  <c r="BW1716" i="12"/>
  <c r="BW1715" i="12"/>
  <c r="BX1715" i="12" s="1"/>
  <c r="BW1714" i="12"/>
  <c r="BX1714" i="12" s="1"/>
  <c r="BW1713" i="12"/>
  <c r="BX1713" i="12" s="1"/>
  <c r="BX1712" i="12"/>
  <c r="BW1712" i="12"/>
  <c r="BW1711" i="12"/>
  <c r="BX1711" i="12" s="1"/>
  <c r="BW1710" i="12"/>
  <c r="BX1710" i="12" s="1"/>
  <c r="BW1709" i="12"/>
  <c r="BX1709" i="12" s="1"/>
  <c r="BX1708" i="12"/>
  <c r="BW1708" i="12"/>
  <c r="BW1707" i="12"/>
  <c r="BX1707" i="12" s="1"/>
  <c r="BW1706" i="12"/>
  <c r="BX1706" i="12" s="1"/>
  <c r="BW1705" i="12"/>
  <c r="BX1705" i="12" s="1"/>
  <c r="BX1704" i="12"/>
  <c r="BW1704" i="12"/>
  <c r="BW1703" i="12"/>
  <c r="BX1703" i="12" s="1"/>
  <c r="BW1702" i="12"/>
  <c r="BX1702" i="12" s="1"/>
  <c r="BW1701" i="12"/>
  <c r="BX1701" i="12" s="1"/>
  <c r="BX1700" i="12"/>
  <c r="BW1700" i="12"/>
  <c r="BW1699" i="12"/>
  <c r="BX1699" i="12" s="1"/>
  <c r="BW1698" i="12"/>
  <c r="BX1698" i="12" s="1"/>
  <c r="BW1697" i="12"/>
  <c r="BX1697" i="12" s="1"/>
  <c r="BX1696" i="12"/>
  <c r="BW1696" i="12"/>
  <c r="BW1695" i="12"/>
  <c r="BX1695" i="12" s="1"/>
  <c r="BW1694" i="12"/>
  <c r="BX1694" i="12" s="1"/>
  <c r="BW1693" i="12"/>
  <c r="BX1693" i="12" s="1"/>
  <c r="BX1692" i="12"/>
  <c r="BW1692" i="12"/>
  <c r="BW1691" i="12"/>
  <c r="BX1691" i="12" s="1"/>
  <c r="BW1690" i="12"/>
  <c r="BX1690" i="12" s="1"/>
  <c r="BW1689" i="12"/>
  <c r="BX1689" i="12" s="1"/>
  <c r="BX1688" i="12"/>
  <c r="BW1688" i="12"/>
  <c r="BW1687" i="12"/>
  <c r="BX1687" i="12" s="1"/>
  <c r="BW1686" i="12"/>
  <c r="BX1686" i="12" s="1"/>
  <c r="BW1685" i="12"/>
  <c r="BX1685" i="12" s="1"/>
  <c r="BX1684" i="12"/>
  <c r="BW1684" i="12"/>
  <c r="BW1683" i="12"/>
  <c r="BX1683" i="12" s="1"/>
  <c r="BW1682" i="12"/>
  <c r="BX1682" i="12" s="1"/>
  <c r="BW1681" i="12"/>
  <c r="BX1681" i="12" s="1"/>
  <c r="BX1680" i="12"/>
  <c r="BW1680" i="12"/>
  <c r="BW1679" i="12"/>
  <c r="BX1679" i="12" s="1"/>
  <c r="BW1678" i="12"/>
  <c r="BX1678" i="12" s="1"/>
  <c r="BW1677" i="12"/>
  <c r="BX1677" i="12" s="1"/>
  <c r="BW1676" i="12"/>
  <c r="BX1676" i="12" s="1"/>
  <c r="BW1675" i="12"/>
  <c r="BX1675" i="12" s="1"/>
  <c r="BX1674" i="12"/>
  <c r="BW1674" i="12"/>
  <c r="BW1673" i="12"/>
  <c r="BX1673" i="12" s="1"/>
  <c r="BW1672" i="12"/>
  <c r="BX1672" i="12" s="1"/>
  <c r="BW1671" i="12"/>
  <c r="BX1671" i="12" s="1"/>
  <c r="BX1670" i="12"/>
  <c r="BW1670" i="12"/>
  <c r="BW1669" i="12"/>
  <c r="BX1669" i="12" s="1"/>
  <c r="BW1668" i="12"/>
  <c r="BX1668" i="12" s="1"/>
  <c r="BW1667" i="12"/>
  <c r="BX1667" i="12" s="1"/>
  <c r="BW1666" i="12"/>
  <c r="BX1666" i="12" s="1"/>
  <c r="BW1665" i="12"/>
  <c r="BX1665" i="12" s="1"/>
  <c r="BX1664" i="12"/>
  <c r="BW1664" i="12"/>
  <c r="BW1663" i="12"/>
  <c r="BX1663" i="12" s="1"/>
  <c r="BW1662" i="12"/>
  <c r="BX1662" i="12" s="1"/>
  <c r="BW1661" i="12"/>
  <c r="BX1661" i="12" s="1"/>
  <c r="BW1660" i="12"/>
  <c r="BX1660" i="12" s="1"/>
  <c r="BW1659" i="12"/>
  <c r="BX1659" i="12" s="1"/>
  <c r="BX1658" i="12"/>
  <c r="BW1658" i="12"/>
  <c r="BW1657" i="12"/>
  <c r="BX1657" i="12" s="1"/>
  <c r="BW1656" i="12"/>
  <c r="BX1656" i="12" s="1"/>
  <c r="BW1655" i="12"/>
  <c r="BX1655" i="12" s="1"/>
  <c r="BX1654" i="12"/>
  <c r="BW1654" i="12"/>
  <c r="BW1653" i="12"/>
  <c r="BX1653" i="12" s="1"/>
  <c r="BW1652" i="12"/>
  <c r="BX1652" i="12" s="1"/>
  <c r="BW1651" i="12"/>
  <c r="BX1651" i="12" s="1"/>
  <c r="BW1650" i="12"/>
  <c r="BX1650" i="12" s="1"/>
  <c r="BW1649" i="12"/>
  <c r="BX1649" i="12" s="1"/>
  <c r="BX1648" i="12"/>
  <c r="BW1648" i="12"/>
  <c r="BW1647" i="12"/>
  <c r="BX1647" i="12" s="1"/>
  <c r="BW1646" i="12"/>
  <c r="BX1646" i="12" s="1"/>
  <c r="BW1645" i="12"/>
  <c r="BX1645" i="12" s="1"/>
  <c r="BW1644" i="12"/>
  <c r="BX1644" i="12" s="1"/>
  <c r="BW1643" i="12"/>
  <c r="BX1643" i="12" s="1"/>
  <c r="BX1642" i="12"/>
  <c r="BW1642" i="12"/>
  <c r="BW1641" i="12"/>
  <c r="BX1641" i="12" s="1"/>
  <c r="BW1640" i="12"/>
  <c r="BX1640" i="12" s="1"/>
  <c r="BW1639" i="12"/>
  <c r="BX1639" i="12" s="1"/>
  <c r="BX1638" i="12"/>
  <c r="BW1638" i="12"/>
  <c r="BW1637" i="12"/>
  <c r="BX1637" i="12" s="1"/>
  <c r="BW1636" i="12"/>
  <c r="BX1636" i="12" s="1"/>
  <c r="BW1635" i="12"/>
  <c r="BX1635" i="12" s="1"/>
  <c r="BW1634" i="12"/>
  <c r="BX1634" i="12" s="1"/>
  <c r="BW1633" i="12"/>
  <c r="BX1633" i="12" s="1"/>
  <c r="BX1632" i="12"/>
  <c r="BW1632" i="12"/>
  <c r="BW1631" i="12"/>
  <c r="BX1631" i="12" s="1"/>
  <c r="BW1630" i="12"/>
  <c r="BX1630" i="12" s="1"/>
  <c r="BW1629" i="12"/>
  <c r="BX1629" i="12" s="1"/>
  <c r="BW1628" i="12"/>
  <c r="BX1628" i="12" s="1"/>
  <c r="BW1627" i="12"/>
  <c r="BX1627" i="12" s="1"/>
  <c r="BX1626" i="12"/>
  <c r="BW1626" i="12"/>
  <c r="BW1625" i="12"/>
  <c r="BX1625" i="12" s="1"/>
  <c r="BW1624" i="12"/>
  <c r="BX1624" i="12" s="1"/>
  <c r="BW1623" i="12"/>
  <c r="BX1623" i="12" s="1"/>
  <c r="BX1622" i="12"/>
  <c r="BW1622" i="12"/>
  <c r="BW1621" i="12"/>
  <c r="BX1621" i="12" s="1"/>
  <c r="BW1620" i="12"/>
  <c r="BX1620" i="12" s="1"/>
  <c r="BW1619" i="12"/>
  <c r="BX1619" i="12" s="1"/>
  <c r="BW1618" i="12"/>
  <c r="BX1618" i="12" s="1"/>
  <c r="BW1617" i="12"/>
  <c r="BX1617" i="12" s="1"/>
  <c r="BX1616" i="12"/>
  <c r="BW1616" i="12"/>
  <c r="BW1615" i="12"/>
  <c r="BX1615" i="12" s="1"/>
  <c r="BW1614" i="12"/>
  <c r="BX1614" i="12" s="1"/>
  <c r="BW1613" i="12"/>
  <c r="BX1613" i="12" s="1"/>
  <c r="BW1612" i="12"/>
  <c r="BX1612" i="12" s="1"/>
  <c r="BW1611" i="12"/>
  <c r="BX1611" i="12" s="1"/>
  <c r="BX1610" i="12"/>
  <c r="BW1610" i="12"/>
  <c r="BW1609" i="12"/>
  <c r="BX1609" i="12" s="1"/>
  <c r="BW1608" i="12"/>
  <c r="BX1608" i="12" s="1"/>
  <c r="BW1607" i="12"/>
  <c r="BX1607" i="12" s="1"/>
  <c r="BX1606" i="12"/>
  <c r="BW1606" i="12"/>
  <c r="BW1605" i="12"/>
  <c r="BX1605" i="12" s="1"/>
  <c r="BW1604" i="12"/>
  <c r="BX1604" i="12" s="1"/>
  <c r="BW1603" i="12"/>
  <c r="BX1603" i="12" s="1"/>
  <c r="BW1602" i="12"/>
  <c r="BX1602" i="12" s="1"/>
  <c r="BW1601" i="12"/>
  <c r="BX1601" i="12" s="1"/>
  <c r="BX1600" i="12"/>
  <c r="BW1600" i="12"/>
  <c r="BW1599" i="12"/>
  <c r="BX1599" i="12" s="1"/>
  <c r="BW1598" i="12"/>
  <c r="BX1598" i="12" s="1"/>
  <c r="BW1597" i="12"/>
  <c r="BX1597" i="12" s="1"/>
  <c r="BW1596" i="12"/>
  <c r="BX1596" i="12" s="1"/>
  <c r="BW1595" i="12"/>
  <c r="BX1595" i="12" s="1"/>
  <c r="BX1594" i="12"/>
  <c r="BW1594" i="12"/>
  <c r="BW1593" i="12"/>
  <c r="BX1593" i="12" s="1"/>
  <c r="BW1592" i="12"/>
  <c r="BX1592" i="12" s="1"/>
  <c r="BW1591" i="12"/>
  <c r="BX1591" i="12" s="1"/>
  <c r="BX1590" i="12"/>
  <c r="BW1590" i="12"/>
  <c r="BW1589" i="12"/>
  <c r="BX1589" i="12" s="1"/>
  <c r="BW1588" i="12"/>
  <c r="BX1588" i="12" s="1"/>
  <c r="BW1587" i="12"/>
  <c r="BX1587" i="12" s="1"/>
  <c r="BW1586" i="12"/>
  <c r="BX1586" i="12" s="1"/>
  <c r="BW1585" i="12"/>
  <c r="BX1585" i="12" s="1"/>
  <c r="BX1584" i="12"/>
  <c r="BW1584" i="12"/>
  <c r="BW1583" i="12"/>
  <c r="BX1583" i="12" s="1"/>
  <c r="BW1582" i="12"/>
  <c r="BX1582" i="12" s="1"/>
  <c r="BW1581" i="12"/>
  <c r="BX1581" i="12" s="1"/>
  <c r="BW1580" i="12"/>
  <c r="BX1580" i="12" s="1"/>
  <c r="BW1579" i="12"/>
  <c r="BX1579" i="12" s="1"/>
  <c r="BX1578" i="12"/>
  <c r="BW1578" i="12"/>
  <c r="BW1577" i="12"/>
  <c r="BX1577" i="12" s="1"/>
  <c r="BW1576" i="12"/>
  <c r="BX1576" i="12" s="1"/>
  <c r="BW1575" i="12"/>
  <c r="BX1575" i="12" s="1"/>
  <c r="BX1574" i="12"/>
  <c r="BW1574" i="12"/>
  <c r="BW1573" i="12"/>
  <c r="BX1573" i="12" s="1"/>
  <c r="BW1572" i="12"/>
  <c r="BX1572" i="12" s="1"/>
  <c r="BW1571" i="12"/>
  <c r="BX1571" i="12" s="1"/>
  <c r="BW1570" i="12"/>
  <c r="BX1570" i="12" s="1"/>
  <c r="BW1569" i="12"/>
  <c r="BX1569" i="12" s="1"/>
  <c r="BX1568" i="12"/>
  <c r="BW1568" i="12"/>
  <c r="BW1567" i="12"/>
  <c r="BX1567" i="12" s="1"/>
  <c r="BW1566" i="12"/>
  <c r="BX1566" i="12" s="1"/>
  <c r="BW1565" i="12"/>
  <c r="BX1565" i="12" s="1"/>
  <c r="BW1564" i="12"/>
  <c r="BX1564" i="12" s="1"/>
  <c r="BW1563" i="12"/>
  <c r="BX1563" i="12" s="1"/>
  <c r="BX1562" i="12"/>
  <c r="BW1562" i="12"/>
  <c r="BW1561" i="12"/>
  <c r="BX1561" i="12" s="1"/>
  <c r="BW1560" i="12"/>
  <c r="BX1560" i="12" s="1"/>
  <c r="BW1559" i="12"/>
  <c r="BX1559" i="12" s="1"/>
  <c r="BX1558" i="12"/>
  <c r="BW1558" i="12"/>
  <c r="BX1557" i="12"/>
  <c r="BW1557" i="12"/>
  <c r="BX1556" i="12"/>
  <c r="BW1556" i="12"/>
  <c r="BX1555" i="12"/>
  <c r="BW1555" i="12"/>
  <c r="BX1554" i="12"/>
  <c r="BW1554" i="12"/>
  <c r="BX1553" i="12"/>
  <c r="BW1553" i="12"/>
  <c r="BX1552" i="12"/>
  <c r="BW1552" i="12"/>
  <c r="BX1551" i="12"/>
  <c r="BW1551" i="12"/>
  <c r="BX1550" i="12"/>
  <c r="BW1550" i="12"/>
  <c r="BX1549" i="12"/>
  <c r="BW1549" i="12"/>
  <c r="BX1548" i="12"/>
  <c r="BW1548" i="12"/>
  <c r="BX1547" i="12"/>
  <c r="BW1547" i="12"/>
  <c r="BX1546" i="12"/>
  <c r="BW1546" i="12"/>
  <c r="BX1545" i="12"/>
  <c r="BW1545" i="12"/>
  <c r="BX1544" i="12"/>
  <c r="BW1544" i="12"/>
  <c r="BX1543" i="12"/>
  <c r="BW1543" i="12"/>
  <c r="BX1542" i="12"/>
  <c r="BW1542" i="12"/>
  <c r="BX1541" i="12"/>
  <c r="BW1541" i="12"/>
  <c r="BX1540" i="12"/>
  <c r="BW1540" i="12"/>
  <c r="BX1539" i="12"/>
  <c r="BW1539" i="12"/>
  <c r="BX1538" i="12"/>
  <c r="BW1538" i="12"/>
  <c r="BX1537" i="12"/>
  <c r="BW1537" i="12"/>
  <c r="BX1536" i="12"/>
  <c r="BW1536" i="12"/>
  <c r="BX1535" i="12"/>
  <c r="BW1535" i="12"/>
  <c r="BX1534" i="12"/>
  <c r="BW1534" i="12"/>
  <c r="BX1533" i="12"/>
  <c r="BW1533" i="12"/>
  <c r="BX1532" i="12"/>
  <c r="BW1532" i="12"/>
  <c r="BX1531" i="12"/>
  <c r="BW1531" i="12"/>
  <c r="BX1530" i="12"/>
  <c r="BW1530" i="12"/>
  <c r="BX1529" i="12"/>
  <c r="BW1529" i="12"/>
  <c r="BX1528" i="12"/>
  <c r="BW1528" i="12"/>
  <c r="BX1527" i="12"/>
  <c r="BW1527" i="12"/>
  <c r="BX1526" i="12"/>
  <c r="BW1526" i="12"/>
  <c r="BX1525" i="12"/>
  <c r="BW1525" i="12"/>
  <c r="BX1524" i="12"/>
  <c r="BW1524" i="12"/>
  <c r="BX1523" i="12"/>
  <c r="BW1523" i="12"/>
  <c r="BX1522" i="12"/>
  <c r="BW1522" i="12"/>
  <c r="BX1521" i="12"/>
  <c r="BW1521" i="12"/>
  <c r="BX1520" i="12"/>
  <c r="BW1520" i="12"/>
  <c r="BX1519" i="12"/>
  <c r="BW1519" i="12"/>
  <c r="BX1518" i="12"/>
  <c r="BW1518" i="12"/>
  <c r="BX1517" i="12"/>
  <c r="BW1517" i="12"/>
  <c r="BX1516" i="12"/>
  <c r="BW1516" i="12"/>
  <c r="BX1515" i="12"/>
  <c r="BW1515" i="12"/>
  <c r="BX1514" i="12"/>
  <c r="BW1514" i="12"/>
  <c r="BX1513" i="12"/>
  <c r="BW1513" i="12"/>
  <c r="BX1512" i="12"/>
  <c r="BW1512" i="12"/>
  <c r="BX1511" i="12"/>
  <c r="BW1511" i="12"/>
  <c r="BX1510" i="12"/>
  <c r="BW1510" i="12"/>
  <c r="BX1509" i="12"/>
  <c r="BW1509" i="12"/>
  <c r="BX1508" i="12"/>
  <c r="BW1508" i="12"/>
  <c r="BX1507" i="12"/>
  <c r="BW1507" i="12"/>
  <c r="BX1506" i="12"/>
  <c r="BW1506" i="12"/>
  <c r="BX1505" i="12"/>
  <c r="BW1505" i="12"/>
  <c r="BX1504" i="12"/>
  <c r="BW1504" i="12"/>
  <c r="BX1503" i="12"/>
  <c r="BW1503" i="12"/>
  <c r="BX1502" i="12"/>
  <c r="BW1502" i="12"/>
  <c r="BX1501" i="12"/>
  <c r="BW1501" i="12"/>
  <c r="BX1500" i="12"/>
  <c r="BW1500" i="12"/>
  <c r="BX1499" i="12"/>
  <c r="BW1499" i="12"/>
  <c r="BX1498" i="12"/>
  <c r="BW1498" i="12"/>
  <c r="BX1497" i="12"/>
  <c r="BW1497" i="12"/>
  <c r="BX1496" i="12"/>
  <c r="BW1496" i="12"/>
  <c r="BX1495" i="12"/>
  <c r="BW1495" i="12"/>
  <c r="BX1494" i="12"/>
  <c r="BW1494" i="12"/>
  <c r="BX1493" i="12"/>
  <c r="BW1493" i="12"/>
  <c r="BX1492" i="12"/>
  <c r="BW1492" i="12"/>
  <c r="BX1491" i="12"/>
  <c r="BW1491" i="12"/>
  <c r="BX1490" i="12"/>
  <c r="BW1490" i="12"/>
  <c r="BW1489" i="12"/>
  <c r="BX1489" i="12" s="1"/>
  <c r="BX1488" i="12"/>
  <c r="BW1488" i="12"/>
  <c r="BW1487" i="12"/>
  <c r="BX1487" i="12" s="1"/>
  <c r="BX1486" i="12"/>
  <c r="BW1486" i="12"/>
  <c r="BW1485" i="12"/>
  <c r="BX1485" i="12" s="1"/>
  <c r="BX1484" i="12"/>
  <c r="BW1484" i="12"/>
  <c r="BW1483" i="12"/>
  <c r="BX1483" i="12" s="1"/>
  <c r="BX1482" i="12"/>
  <c r="BW1482" i="12"/>
  <c r="BW1481" i="12"/>
  <c r="BX1481" i="12" s="1"/>
  <c r="BX1480" i="12"/>
  <c r="BW1480" i="12"/>
  <c r="BW1479" i="12"/>
  <c r="BX1479" i="12" s="1"/>
  <c r="BX1478" i="12"/>
  <c r="BW1478" i="12"/>
  <c r="BW1477" i="12"/>
  <c r="BX1477" i="12" s="1"/>
  <c r="BX1476" i="12"/>
  <c r="BW1476" i="12"/>
  <c r="BW1475" i="12"/>
  <c r="BX1475" i="12" s="1"/>
  <c r="BX1474" i="12"/>
  <c r="BW1474" i="12"/>
  <c r="BW1473" i="12"/>
  <c r="BX1473" i="12" s="1"/>
  <c r="BX1472" i="12"/>
  <c r="BW1472" i="12"/>
  <c r="BW1471" i="12"/>
  <c r="BX1471" i="12" s="1"/>
  <c r="BX1470" i="12"/>
  <c r="BW1470" i="12"/>
  <c r="BW1469" i="12"/>
  <c r="BX1469" i="12" s="1"/>
  <c r="BX1468" i="12"/>
  <c r="BW1468" i="12"/>
  <c r="BW1467" i="12"/>
  <c r="BX1467" i="12" s="1"/>
  <c r="BX1466" i="12"/>
  <c r="BW1466" i="12"/>
  <c r="BW1465" i="12"/>
  <c r="BX1465" i="12" s="1"/>
  <c r="BX1464" i="12"/>
  <c r="BW1464" i="12"/>
  <c r="BW1463" i="12"/>
  <c r="BX1463" i="12" s="1"/>
  <c r="BX1462" i="12"/>
  <c r="BW1462" i="12"/>
  <c r="BW1461" i="12"/>
  <c r="BX1461" i="12" s="1"/>
  <c r="BX1460" i="12"/>
  <c r="BW1460" i="12"/>
  <c r="BW1459" i="12"/>
  <c r="BX1459" i="12" s="1"/>
  <c r="BX1458" i="12"/>
  <c r="BW1458" i="12"/>
  <c r="BW1457" i="12"/>
  <c r="BX1457" i="12" s="1"/>
  <c r="BX1456" i="12"/>
  <c r="BW1456" i="12"/>
  <c r="BW1455" i="12"/>
  <c r="BX1455" i="12" s="1"/>
  <c r="BX1454" i="12"/>
  <c r="BW1454" i="12"/>
  <c r="BW1453" i="12"/>
  <c r="BX1453" i="12" s="1"/>
  <c r="BX1452" i="12"/>
  <c r="BW1452" i="12"/>
  <c r="BW1451" i="12"/>
  <c r="BX1451" i="12" s="1"/>
  <c r="BX1450" i="12"/>
  <c r="BW1450" i="12"/>
  <c r="BW1449" i="12"/>
  <c r="BX1449" i="12" s="1"/>
  <c r="BX1448" i="12"/>
  <c r="BW1448" i="12"/>
  <c r="BW1447" i="12"/>
  <c r="BX1447" i="12" s="1"/>
  <c r="BX1446" i="12"/>
  <c r="BW1446" i="12"/>
  <c r="BW1445" i="12"/>
  <c r="BX1445" i="12" s="1"/>
  <c r="BX1444" i="12"/>
  <c r="BW1444" i="12"/>
  <c r="BW1443" i="12"/>
  <c r="BX1443" i="12" s="1"/>
  <c r="BX1442" i="12"/>
  <c r="BW1442" i="12"/>
  <c r="BW1441" i="12"/>
  <c r="BX1441" i="12" s="1"/>
  <c r="BX1440" i="12"/>
  <c r="BW1440" i="12"/>
  <c r="BW1439" i="12"/>
  <c r="BX1439" i="12" s="1"/>
  <c r="BX1438" i="12"/>
  <c r="BW1438" i="12"/>
  <c r="BW1437" i="12"/>
  <c r="BX1437" i="12" s="1"/>
  <c r="BX1436" i="12"/>
  <c r="BW1436" i="12"/>
  <c r="BW1435" i="12"/>
  <c r="BX1435" i="12" s="1"/>
  <c r="BX1434" i="12"/>
  <c r="BW1434" i="12"/>
  <c r="BW1433" i="12"/>
  <c r="BX1433" i="12" s="1"/>
  <c r="BX1432" i="12"/>
  <c r="BW1432" i="12"/>
  <c r="BW1431" i="12"/>
  <c r="BX1431" i="12" s="1"/>
  <c r="BX1430" i="12"/>
  <c r="BW1430" i="12"/>
  <c r="BW1429" i="12"/>
  <c r="BX1429" i="12" s="1"/>
  <c r="BX1428" i="12"/>
  <c r="BW1428" i="12"/>
  <c r="BW1427" i="12"/>
  <c r="BX1427" i="12" s="1"/>
  <c r="BX1426" i="12"/>
  <c r="BW1426" i="12"/>
  <c r="BW1425" i="12"/>
  <c r="BX1425" i="12" s="1"/>
  <c r="BX1424" i="12"/>
  <c r="BW1424" i="12"/>
  <c r="BW1423" i="12"/>
  <c r="BX1423" i="12" s="1"/>
  <c r="BX1422" i="12"/>
  <c r="BW1422" i="12"/>
  <c r="BW1421" i="12"/>
  <c r="BX1421" i="12" s="1"/>
  <c r="BX1420" i="12"/>
  <c r="BW1420" i="12"/>
  <c r="BW1419" i="12"/>
  <c r="BX1419" i="12" s="1"/>
  <c r="BX1418" i="12"/>
  <c r="BW1418" i="12"/>
  <c r="BW1417" i="12"/>
  <c r="BX1417" i="12" s="1"/>
  <c r="BX1416" i="12"/>
  <c r="BW1416" i="12"/>
  <c r="BW1415" i="12"/>
  <c r="BX1415" i="12" s="1"/>
  <c r="BX1414" i="12"/>
  <c r="BW1414" i="12"/>
  <c r="BW1413" i="12"/>
  <c r="BX1413" i="12" s="1"/>
  <c r="BX1412" i="12"/>
  <c r="BW1412" i="12"/>
  <c r="BW1411" i="12"/>
  <c r="BX1411" i="12" s="1"/>
  <c r="BX1410" i="12"/>
  <c r="BW1410" i="12"/>
  <c r="BW1409" i="12"/>
  <c r="BX1409" i="12" s="1"/>
  <c r="BX1408" i="12"/>
  <c r="BW1408" i="12"/>
  <c r="BW1407" i="12"/>
  <c r="BX1407" i="12" s="1"/>
  <c r="BX1406" i="12"/>
  <c r="BW1406" i="12"/>
  <c r="BW1405" i="12"/>
  <c r="BX1405" i="12" s="1"/>
  <c r="BX1404" i="12"/>
  <c r="BW1404" i="12"/>
  <c r="BW1403" i="12"/>
  <c r="BX1403" i="12" s="1"/>
  <c r="BX1402" i="12"/>
  <c r="BW1402" i="12"/>
  <c r="BW1401" i="12"/>
  <c r="BX1401" i="12" s="1"/>
  <c r="BX1400" i="12"/>
  <c r="BW1400" i="12"/>
  <c r="BW1399" i="12"/>
  <c r="BX1399" i="12" s="1"/>
  <c r="BX1398" i="12"/>
  <c r="BW1398" i="12"/>
  <c r="BW1397" i="12"/>
  <c r="BX1397" i="12" s="1"/>
  <c r="BX1396" i="12"/>
  <c r="BW1396" i="12"/>
  <c r="BW1395" i="12"/>
  <c r="BX1395" i="12" s="1"/>
  <c r="BX1394" i="12"/>
  <c r="BW1394" i="12"/>
  <c r="BW1393" i="12"/>
  <c r="BX1393" i="12" s="1"/>
  <c r="BX1392" i="12"/>
  <c r="BW1392" i="12"/>
  <c r="BW1391" i="12"/>
  <c r="BX1391" i="12" s="1"/>
  <c r="BX1390" i="12"/>
  <c r="BW1390" i="12"/>
  <c r="BW1389" i="12"/>
  <c r="BX1389" i="12" s="1"/>
  <c r="BX1388" i="12"/>
  <c r="BW1388" i="12"/>
  <c r="BW1387" i="12"/>
  <c r="BX1387" i="12" s="1"/>
  <c r="BX1386" i="12"/>
  <c r="BW1386" i="12"/>
  <c r="BW1385" i="12"/>
  <c r="BX1385" i="12" s="1"/>
  <c r="BX1384" i="12"/>
  <c r="BW1384" i="12"/>
  <c r="BW1383" i="12"/>
  <c r="BX1383" i="12" s="1"/>
  <c r="BX1382" i="12"/>
  <c r="BW1382" i="12"/>
  <c r="BW1381" i="12"/>
  <c r="BX1381" i="12" s="1"/>
  <c r="BX1380" i="12"/>
  <c r="BW1380" i="12"/>
  <c r="BW1379" i="12"/>
  <c r="BX1379" i="12" s="1"/>
  <c r="BX1378" i="12"/>
  <c r="BW1378" i="12"/>
  <c r="BW1377" i="12"/>
  <c r="BX1377" i="12" s="1"/>
  <c r="BX1376" i="12"/>
  <c r="BW1376" i="12"/>
  <c r="BW1375" i="12"/>
  <c r="BX1375" i="12" s="1"/>
  <c r="BX1374" i="12"/>
  <c r="BW1374" i="12"/>
  <c r="BW1373" i="12"/>
  <c r="BX1373" i="12" s="1"/>
  <c r="BX1372" i="12"/>
  <c r="BW1372" i="12"/>
  <c r="BW1371" i="12"/>
  <c r="BX1371" i="12" s="1"/>
  <c r="BX1370" i="12"/>
  <c r="BW1370" i="12"/>
  <c r="BW1369" i="12"/>
  <c r="BX1369" i="12" s="1"/>
  <c r="BX1368" i="12"/>
  <c r="BW1368" i="12"/>
  <c r="BW1367" i="12"/>
  <c r="BX1367" i="12" s="1"/>
  <c r="BX1366" i="12"/>
  <c r="BW1366" i="12"/>
  <c r="BW1365" i="12"/>
  <c r="BX1365" i="12" s="1"/>
  <c r="BX1364" i="12"/>
  <c r="BW1364" i="12"/>
  <c r="BW1363" i="12"/>
  <c r="BX1363" i="12" s="1"/>
  <c r="BX1362" i="12"/>
  <c r="BW1362" i="12"/>
  <c r="BW1361" i="12"/>
  <c r="BX1361" i="12" s="1"/>
  <c r="BX1360" i="12"/>
  <c r="BW1360" i="12"/>
  <c r="BW1359" i="12"/>
  <c r="BX1359" i="12" s="1"/>
  <c r="BX1358" i="12"/>
  <c r="BW1358" i="12"/>
  <c r="BW1357" i="12"/>
  <c r="BX1357" i="12" s="1"/>
  <c r="BX1356" i="12"/>
  <c r="BW1356" i="12"/>
  <c r="BW1355" i="12"/>
  <c r="BX1355" i="12" s="1"/>
  <c r="BX1354" i="12"/>
  <c r="BW1354" i="12"/>
  <c r="BW1353" i="12"/>
  <c r="BX1353" i="12" s="1"/>
  <c r="BX1352" i="12"/>
  <c r="BW1352" i="12"/>
  <c r="BW1351" i="12"/>
  <c r="BX1351" i="12" s="1"/>
  <c r="BX1350" i="12"/>
  <c r="BW1350" i="12"/>
  <c r="BW1349" i="12"/>
  <c r="BX1349" i="12" s="1"/>
  <c r="BX1348" i="12"/>
  <c r="BW1348" i="12"/>
  <c r="BW1347" i="12"/>
  <c r="BX1347" i="12" s="1"/>
  <c r="BX1346" i="12"/>
  <c r="BW1346" i="12"/>
  <c r="BW1345" i="12"/>
  <c r="BX1345" i="12" s="1"/>
  <c r="BX1344" i="12"/>
  <c r="BW1344" i="12"/>
  <c r="BW1343" i="12"/>
  <c r="BX1343" i="12" s="1"/>
  <c r="BX1342" i="12"/>
  <c r="BW1342" i="12"/>
  <c r="BW1341" i="12"/>
  <c r="BX1341" i="12" s="1"/>
  <c r="BX1340" i="12"/>
  <c r="BW1340" i="12"/>
  <c r="BW1339" i="12"/>
  <c r="BX1339" i="12" s="1"/>
  <c r="BX1338" i="12"/>
  <c r="BW1338" i="12"/>
  <c r="BW1337" i="12"/>
  <c r="BX1337" i="12" s="1"/>
  <c r="BX1336" i="12"/>
  <c r="BW1336" i="12"/>
  <c r="BW1335" i="12"/>
  <c r="BX1335" i="12" s="1"/>
  <c r="BX1334" i="12"/>
  <c r="BW1334" i="12"/>
  <c r="BW1333" i="12"/>
  <c r="BX1333" i="12" s="1"/>
  <c r="BX1332" i="12"/>
  <c r="BW1332" i="12"/>
  <c r="BW1331" i="12"/>
  <c r="BX1331" i="12" s="1"/>
  <c r="BX1330" i="12"/>
  <c r="BW1330" i="12"/>
  <c r="BW1329" i="12"/>
  <c r="BX1329" i="12" s="1"/>
  <c r="BX1328" i="12"/>
  <c r="BW1328" i="12"/>
  <c r="BW1327" i="12"/>
  <c r="BX1327" i="12" s="1"/>
  <c r="BX1326" i="12"/>
  <c r="BW1326" i="12"/>
  <c r="BW1325" i="12"/>
  <c r="BX1325" i="12" s="1"/>
  <c r="BX1324" i="12"/>
  <c r="BW1324" i="12"/>
  <c r="BW1323" i="12"/>
  <c r="BX1323" i="12" s="1"/>
  <c r="BX1322" i="12"/>
  <c r="BW1322" i="12"/>
  <c r="BW1321" i="12"/>
  <c r="BX1321" i="12" s="1"/>
  <c r="BX1320" i="12"/>
  <c r="BW1320" i="12"/>
  <c r="BW1319" i="12"/>
  <c r="BX1319" i="12" s="1"/>
  <c r="BX1318" i="12"/>
  <c r="BW1318" i="12"/>
  <c r="BW1317" i="12"/>
  <c r="BX1317" i="12" s="1"/>
  <c r="BX1316" i="12"/>
  <c r="BW1316" i="12"/>
  <c r="BW1315" i="12"/>
  <c r="BX1315" i="12" s="1"/>
  <c r="BX1314" i="12"/>
  <c r="BW1314" i="12"/>
  <c r="BW1313" i="12"/>
  <c r="BX1313" i="12" s="1"/>
  <c r="BX1312" i="12"/>
  <c r="BW1312" i="12"/>
  <c r="BW1311" i="12"/>
  <c r="BX1311" i="12" s="1"/>
  <c r="BX1310" i="12"/>
  <c r="BW1310" i="12"/>
  <c r="BW1309" i="12"/>
  <c r="BX1309" i="12" s="1"/>
  <c r="BX1308" i="12"/>
  <c r="BW1308" i="12"/>
  <c r="BW1307" i="12"/>
  <c r="BX1307" i="12" s="1"/>
  <c r="BX1306" i="12"/>
  <c r="BW1306" i="12"/>
  <c r="BW1305" i="12"/>
  <c r="BX1305" i="12" s="1"/>
  <c r="BX1304" i="12"/>
  <c r="BW1304" i="12"/>
  <c r="BW1303" i="12"/>
  <c r="BX1303" i="12" s="1"/>
  <c r="BX1302" i="12"/>
  <c r="BW1302" i="12"/>
  <c r="BW1301" i="12"/>
  <c r="BX1301" i="12" s="1"/>
  <c r="BX1300" i="12"/>
  <c r="BW1300" i="12"/>
  <c r="BW1299" i="12"/>
  <c r="BX1299" i="12" s="1"/>
  <c r="BX1298" i="12"/>
  <c r="BW1298" i="12"/>
  <c r="BW1297" i="12"/>
  <c r="BX1297" i="12" s="1"/>
  <c r="BX1296" i="12"/>
  <c r="BW1296" i="12"/>
  <c r="BW1295" i="12"/>
  <c r="BX1295" i="12" s="1"/>
  <c r="BX1294" i="12"/>
  <c r="BW1294" i="12"/>
  <c r="BW1293" i="12"/>
  <c r="BX1293" i="12" s="1"/>
  <c r="BX1292" i="12"/>
  <c r="BW1292" i="12"/>
  <c r="BW1291" i="12"/>
  <c r="BX1291" i="12" s="1"/>
  <c r="BX1290" i="12"/>
  <c r="BW1290" i="12"/>
  <c r="BW1289" i="12"/>
  <c r="BX1289" i="12" s="1"/>
  <c r="BX1288" i="12"/>
  <c r="BW1288" i="12"/>
  <c r="BW1287" i="12"/>
  <c r="BX1287" i="12" s="1"/>
  <c r="BX1286" i="12"/>
  <c r="BW1286" i="12"/>
  <c r="BW1285" i="12"/>
  <c r="BX1285" i="12" s="1"/>
  <c r="BX1284" i="12"/>
  <c r="BW1284" i="12"/>
  <c r="BW1283" i="12"/>
  <c r="BX1283" i="12" s="1"/>
  <c r="BX1282" i="12"/>
  <c r="BW1282" i="12"/>
  <c r="BW1281" i="12"/>
  <c r="BX1281" i="12" s="1"/>
  <c r="BX1280" i="12"/>
  <c r="BW1280" i="12"/>
  <c r="BW1279" i="12"/>
  <c r="BX1279" i="12" s="1"/>
  <c r="BX1278" i="12"/>
  <c r="BW1278" i="12"/>
  <c r="BW1277" i="12"/>
  <c r="BX1277" i="12" s="1"/>
  <c r="BX1276" i="12"/>
  <c r="BW1276" i="12"/>
  <c r="BW1275" i="12"/>
  <c r="BX1275" i="12" s="1"/>
  <c r="BX1274" i="12"/>
  <c r="BW1274" i="12"/>
  <c r="BW1273" i="12"/>
  <c r="BX1273" i="12" s="1"/>
  <c r="BX1272" i="12"/>
  <c r="BW1272" i="12"/>
  <c r="BW1271" i="12"/>
  <c r="BX1271" i="12" s="1"/>
  <c r="BX1270" i="12"/>
  <c r="BW1270" i="12"/>
  <c r="BW1269" i="12"/>
  <c r="BX1269" i="12" s="1"/>
  <c r="BX1268" i="12"/>
  <c r="BW1268" i="12"/>
  <c r="BW1267" i="12"/>
  <c r="BX1267" i="12" s="1"/>
  <c r="BX1266" i="12"/>
  <c r="BW1266" i="12"/>
  <c r="BW1265" i="12"/>
  <c r="BX1265" i="12" s="1"/>
  <c r="BX1264" i="12"/>
  <c r="BW1264" i="12"/>
  <c r="BW1263" i="12"/>
  <c r="BX1263" i="12" s="1"/>
  <c r="BX1262" i="12"/>
  <c r="BW1262" i="12"/>
  <c r="BW1261" i="12"/>
  <c r="BX1261" i="12" s="1"/>
  <c r="BX1260" i="12"/>
  <c r="BW1260" i="12"/>
  <c r="BW1259" i="12"/>
  <c r="BX1259" i="12" s="1"/>
  <c r="BX1258" i="12"/>
  <c r="BW1258" i="12"/>
  <c r="BW1257" i="12"/>
  <c r="BX1257" i="12" s="1"/>
  <c r="BX1256" i="12"/>
  <c r="BW1256" i="12"/>
  <c r="BW1255" i="12"/>
  <c r="BX1255" i="12" s="1"/>
  <c r="BX1254" i="12"/>
  <c r="BW1254" i="12"/>
  <c r="BW1253" i="12"/>
  <c r="BX1253" i="12" s="1"/>
  <c r="BX1252" i="12"/>
  <c r="BW1252" i="12"/>
  <c r="BW1251" i="12"/>
  <c r="BX1251" i="12" s="1"/>
  <c r="BX1250" i="12"/>
  <c r="BW1250" i="12"/>
  <c r="BW1249" i="12"/>
  <c r="BX1249" i="12" s="1"/>
  <c r="BX1248" i="12"/>
  <c r="BW1248" i="12"/>
  <c r="BW1247" i="12"/>
  <c r="BX1247" i="12" s="1"/>
  <c r="BX1246" i="12"/>
  <c r="BW1246" i="12"/>
  <c r="BW1245" i="12"/>
  <c r="BX1245" i="12" s="1"/>
  <c r="BX1244" i="12"/>
  <c r="BW1244" i="12"/>
  <c r="BW1243" i="12"/>
  <c r="BX1243" i="12" s="1"/>
  <c r="BX1242" i="12"/>
  <c r="BW1242" i="12"/>
  <c r="BW1241" i="12"/>
  <c r="BX1241" i="12" s="1"/>
  <c r="BX1240" i="12"/>
  <c r="BW1240" i="12"/>
  <c r="BW1239" i="12"/>
  <c r="BX1239" i="12" s="1"/>
  <c r="BX1238" i="12"/>
  <c r="BW1238" i="12"/>
  <c r="BW1237" i="12"/>
  <c r="BX1237" i="12" s="1"/>
  <c r="BX1236" i="12"/>
  <c r="BW1236" i="12"/>
  <c r="BW1235" i="12"/>
  <c r="BX1235" i="12" s="1"/>
  <c r="BX1234" i="12"/>
  <c r="BW1234" i="12"/>
  <c r="BW1233" i="12"/>
  <c r="BX1233" i="12" s="1"/>
  <c r="BX1232" i="12"/>
  <c r="BW1232" i="12"/>
  <c r="BW1231" i="12"/>
  <c r="BX1231" i="12" s="1"/>
  <c r="BX1230" i="12"/>
  <c r="BW1230" i="12"/>
  <c r="BW1229" i="12"/>
  <c r="BX1229" i="12" s="1"/>
  <c r="BX1228" i="12"/>
  <c r="BW1228" i="12"/>
  <c r="BW1227" i="12"/>
  <c r="BX1227" i="12" s="1"/>
  <c r="BX1226" i="12"/>
  <c r="BW1226" i="12"/>
  <c r="BW1225" i="12"/>
  <c r="BX1225" i="12" s="1"/>
  <c r="BX1224" i="12"/>
  <c r="BW1224" i="12"/>
  <c r="BW1223" i="12"/>
  <c r="BX1223" i="12" s="1"/>
  <c r="BX1222" i="12"/>
  <c r="BW1222" i="12"/>
  <c r="BW1221" i="12"/>
  <c r="BX1221" i="12" s="1"/>
  <c r="BX1220" i="12"/>
  <c r="BW1220" i="12"/>
  <c r="BW1219" i="12"/>
  <c r="BX1219" i="12" s="1"/>
  <c r="BX1218" i="12"/>
  <c r="BW1218" i="12"/>
  <c r="BW1217" i="12"/>
  <c r="BX1217" i="12" s="1"/>
  <c r="BX1216" i="12"/>
  <c r="BW1216" i="12"/>
  <c r="BW1215" i="12"/>
  <c r="BX1215" i="12" s="1"/>
  <c r="BX1214" i="12"/>
  <c r="BW1214" i="12"/>
  <c r="BW1213" i="12"/>
  <c r="BX1213" i="12" s="1"/>
  <c r="BX1212" i="12"/>
  <c r="BW1212" i="12"/>
  <c r="BW1211" i="12"/>
  <c r="BX1211" i="12" s="1"/>
  <c r="BX1210" i="12"/>
  <c r="BW1210" i="12"/>
  <c r="BW1209" i="12"/>
  <c r="BX1209" i="12" s="1"/>
  <c r="BX1208" i="12"/>
  <c r="BW1208" i="12"/>
  <c r="BW1207" i="12"/>
  <c r="BX1207" i="12" s="1"/>
  <c r="BX1206" i="12"/>
  <c r="BW1206" i="12"/>
  <c r="BW1205" i="12"/>
  <c r="BX1205" i="12" s="1"/>
  <c r="BX1204" i="12"/>
  <c r="BW1204" i="12"/>
  <c r="BW1203" i="12"/>
  <c r="BX1203" i="12" s="1"/>
  <c r="BX1202" i="12"/>
  <c r="BW1202" i="12"/>
  <c r="BW1201" i="12"/>
  <c r="BX1201" i="12" s="1"/>
  <c r="BX1200" i="12"/>
  <c r="BW1200" i="12"/>
  <c r="BW1199" i="12"/>
  <c r="BX1199" i="12" s="1"/>
  <c r="BX1198" i="12"/>
  <c r="BW1198" i="12"/>
  <c r="BW1197" i="12"/>
  <c r="BX1197" i="12" s="1"/>
  <c r="BX1196" i="12"/>
  <c r="BW1196" i="12"/>
  <c r="BW1195" i="12"/>
  <c r="BX1195" i="12" s="1"/>
  <c r="BX1194" i="12"/>
  <c r="BW1194" i="12"/>
  <c r="BW1193" i="12"/>
  <c r="BX1193" i="12" s="1"/>
  <c r="BX1192" i="12"/>
  <c r="BW1192" i="12"/>
  <c r="BW1191" i="12"/>
  <c r="BX1191" i="12" s="1"/>
  <c r="BX1190" i="12"/>
  <c r="BW1190" i="12"/>
  <c r="BW1189" i="12"/>
  <c r="BX1189" i="12" s="1"/>
  <c r="BX1188" i="12"/>
  <c r="BW1188" i="12"/>
  <c r="BW1187" i="12"/>
  <c r="BX1187" i="12" s="1"/>
  <c r="BX1186" i="12"/>
  <c r="BW1186" i="12"/>
  <c r="BW1185" i="12"/>
  <c r="BX1185" i="12" s="1"/>
  <c r="BX1184" i="12"/>
  <c r="BW1184" i="12"/>
  <c r="BW1183" i="12"/>
  <c r="BX1183" i="12" s="1"/>
  <c r="BX1182" i="12"/>
  <c r="BW1182" i="12"/>
  <c r="BW1181" i="12"/>
  <c r="BX1181" i="12" s="1"/>
  <c r="BX1180" i="12"/>
  <c r="BW1180" i="12"/>
  <c r="BW1179" i="12"/>
  <c r="BX1179" i="12" s="1"/>
  <c r="BX1178" i="12"/>
  <c r="BW1178" i="12"/>
  <c r="BW1177" i="12"/>
  <c r="BX1177" i="12" s="1"/>
  <c r="BX1176" i="12"/>
  <c r="BW1176" i="12"/>
  <c r="BW1175" i="12"/>
  <c r="BX1175" i="12" s="1"/>
  <c r="BX1174" i="12"/>
  <c r="BW1174" i="12"/>
  <c r="BW1173" i="12"/>
  <c r="BX1173" i="12" s="1"/>
  <c r="BX1172" i="12"/>
  <c r="BW1172" i="12"/>
  <c r="BW1171" i="12"/>
  <c r="BX1171" i="12" s="1"/>
  <c r="BX1170" i="12"/>
  <c r="BW1170" i="12"/>
  <c r="BW1169" i="12"/>
  <c r="BX1169" i="12" s="1"/>
  <c r="BX1168" i="12"/>
  <c r="BW1168" i="12"/>
  <c r="BW1167" i="12"/>
  <c r="BX1167" i="12" s="1"/>
  <c r="BX1166" i="12"/>
  <c r="BW1166" i="12"/>
  <c r="BW1165" i="12"/>
  <c r="BX1165" i="12" s="1"/>
  <c r="BX1164" i="12"/>
  <c r="BW1164" i="12"/>
  <c r="BW1163" i="12"/>
  <c r="BX1163" i="12" s="1"/>
  <c r="BX1162" i="12"/>
  <c r="BW1162" i="12"/>
  <c r="BW1161" i="12"/>
  <c r="BX1161" i="12" s="1"/>
  <c r="BX1160" i="12"/>
  <c r="BW1160" i="12"/>
  <c r="BW1159" i="12"/>
  <c r="BX1159" i="12" s="1"/>
  <c r="BX1158" i="12"/>
  <c r="BW1158" i="12"/>
  <c r="BW1157" i="12"/>
  <c r="BX1157" i="12" s="1"/>
  <c r="BX1156" i="12"/>
  <c r="BW1156" i="12"/>
  <c r="BW1155" i="12"/>
  <c r="BX1155" i="12" s="1"/>
  <c r="BX1154" i="12"/>
  <c r="BW1154" i="12"/>
  <c r="BW1153" i="12"/>
  <c r="BX1153" i="12" s="1"/>
  <c r="BX1152" i="12"/>
  <c r="BW1152" i="12"/>
  <c r="BW1151" i="12"/>
  <c r="BX1151" i="12" s="1"/>
  <c r="BX1150" i="12"/>
  <c r="BW1150" i="12"/>
  <c r="BW1149" i="12"/>
  <c r="BX1149" i="12" s="1"/>
  <c r="BX1148" i="12"/>
  <c r="BW1148" i="12"/>
  <c r="BW1147" i="12"/>
  <c r="BX1147" i="12" s="1"/>
  <c r="BX1146" i="12"/>
  <c r="BW1146" i="12"/>
  <c r="BW1145" i="12"/>
  <c r="BX1145" i="12" s="1"/>
  <c r="BX1144" i="12"/>
  <c r="BW1144" i="12"/>
  <c r="BW1143" i="12"/>
  <c r="BX1143" i="12" s="1"/>
  <c r="BX1142" i="12"/>
  <c r="BW1142" i="12"/>
  <c r="BW1141" i="12"/>
  <c r="BX1141" i="12" s="1"/>
  <c r="BX1140" i="12"/>
  <c r="BW1140" i="12"/>
  <c r="BW1139" i="12"/>
  <c r="BX1139" i="12" s="1"/>
  <c r="BX1138" i="12"/>
  <c r="BW1138" i="12"/>
  <c r="BW1137" i="12"/>
  <c r="BX1137" i="12" s="1"/>
  <c r="BX1136" i="12"/>
  <c r="BW1136" i="12"/>
  <c r="BW1135" i="12"/>
  <c r="BX1135" i="12" s="1"/>
  <c r="BX1134" i="12"/>
  <c r="BW1134" i="12"/>
  <c r="BW1133" i="12"/>
  <c r="BX1133" i="12" s="1"/>
  <c r="BX1132" i="12"/>
  <c r="BW1132" i="12"/>
  <c r="BW1131" i="12"/>
  <c r="BX1131" i="12" s="1"/>
  <c r="BX1130" i="12"/>
  <c r="BW1130" i="12"/>
  <c r="BW1129" i="12"/>
  <c r="BX1129" i="12" s="1"/>
  <c r="BX1128" i="12"/>
  <c r="BW1128" i="12"/>
  <c r="BW1127" i="12"/>
  <c r="BX1127" i="12" s="1"/>
  <c r="BX1126" i="12"/>
  <c r="BW1126" i="12"/>
  <c r="BW1125" i="12"/>
  <c r="BX1125" i="12" s="1"/>
  <c r="BX1124" i="12"/>
  <c r="BW1124" i="12"/>
  <c r="BW1123" i="12"/>
  <c r="BX1123" i="12" s="1"/>
  <c r="BX1122" i="12"/>
  <c r="BW1122" i="12"/>
  <c r="BW1121" i="12"/>
  <c r="BX1121" i="12" s="1"/>
  <c r="BX1120" i="12"/>
  <c r="BW1120" i="12"/>
  <c r="BW1119" i="12"/>
  <c r="BX1119" i="12" s="1"/>
  <c r="BX1118" i="12"/>
  <c r="BW1118" i="12"/>
  <c r="BW1117" i="12"/>
  <c r="BX1117" i="12" s="1"/>
  <c r="BX1116" i="12"/>
  <c r="BW1116" i="12"/>
  <c r="BW1115" i="12"/>
  <c r="BX1115" i="12" s="1"/>
  <c r="BX1114" i="12"/>
  <c r="BW1114" i="12"/>
  <c r="BW1113" i="12"/>
  <c r="BX1113" i="12" s="1"/>
  <c r="BX1112" i="12"/>
  <c r="BW1112" i="12"/>
  <c r="BW1111" i="12"/>
  <c r="BX1111" i="12" s="1"/>
  <c r="BX1110" i="12"/>
  <c r="BW1110" i="12"/>
  <c r="BW1109" i="12"/>
  <c r="BX1109" i="12" s="1"/>
  <c r="BX1108" i="12"/>
  <c r="BW1108" i="12"/>
  <c r="BW1107" i="12"/>
  <c r="BX1107" i="12" s="1"/>
  <c r="BX1106" i="12"/>
  <c r="BW1106" i="12"/>
  <c r="BW1105" i="12"/>
  <c r="BX1105" i="12" s="1"/>
  <c r="BX1104" i="12"/>
  <c r="BW1104" i="12"/>
  <c r="BW1103" i="12"/>
  <c r="BX1103" i="12" s="1"/>
  <c r="BX1102" i="12"/>
  <c r="BW1102" i="12"/>
  <c r="BW1101" i="12"/>
  <c r="BX1101" i="12" s="1"/>
  <c r="BX1100" i="12"/>
  <c r="BW1100" i="12"/>
  <c r="BW1099" i="12"/>
  <c r="BX1099" i="12" s="1"/>
  <c r="BX1098" i="12"/>
  <c r="BW1098" i="12"/>
  <c r="BW1097" i="12"/>
  <c r="BX1097" i="12" s="1"/>
  <c r="BX1096" i="12"/>
  <c r="BW1096" i="12"/>
  <c r="BW1095" i="12"/>
  <c r="BX1095" i="12" s="1"/>
  <c r="BX1094" i="12"/>
  <c r="BW1094" i="12"/>
  <c r="BW1093" i="12"/>
  <c r="BX1093" i="12" s="1"/>
  <c r="BX1092" i="12"/>
  <c r="BW1092" i="12"/>
  <c r="BW1091" i="12"/>
  <c r="BX1091" i="12" s="1"/>
  <c r="BX1090" i="12"/>
  <c r="BW1090" i="12"/>
  <c r="BW1089" i="12"/>
  <c r="BX1089" i="12" s="1"/>
  <c r="BX1088" i="12"/>
  <c r="BW1088" i="12"/>
  <c r="BW1087" i="12"/>
  <c r="BX1087" i="12" s="1"/>
  <c r="BX1086" i="12"/>
  <c r="BW1086" i="12"/>
  <c r="BW1085" i="12"/>
  <c r="BX1085" i="12" s="1"/>
  <c r="BX1084" i="12"/>
  <c r="BW1084" i="12"/>
  <c r="BW1083" i="12"/>
  <c r="BX1083" i="12" s="1"/>
  <c r="BX1082" i="12"/>
  <c r="BW1082" i="12"/>
  <c r="BW1081" i="12"/>
  <c r="BX1081" i="12" s="1"/>
  <c r="BX1080" i="12"/>
  <c r="BW1080" i="12"/>
  <c r="BW1079" i="12"/>
  <c r="BX1079" i="12" s="1"/>
  <c r="BX1078" i="12"/>
  <c r="BW1078" i="12"/>
  <c r="BW1077" i="12"/>
  <c r="BX1077" i="12" s="1"/>
  <c r="BX1076" i="12"/>
  <c r="BW1076" i="12"/>
  <c r="BW1075" i="12"/>
  <c r="BX1075" i="12" s="1"/>
  <c r="BX1074" i="12"/>
  <c r="BW1074" i="12"/>
  <c r="BW1073" i="12"/>
  <c r="BX1073" i="12" s="1"/>
  <c r="BX1072" i="12"/>
  <c r="BW1072" i="12"/>
  <c r="BW1071" i="12"/>
  <c r="BX1071" i="12" s="1"/>
  <c r="BX1070" i="12"/>
  <c r="BW1070" i="12"/>
  <c r="BW1069" i="12"/>
  <c r="BX1069" i="12" s="1"/>
  <c r="BX1068" i="12"/>
  <c r="BW1068" i="12"/>
  <c r="BW1067" i="12"/>
  <c r="BX1067" i="12" s="1"/>
  <c r="BX1066" i="12"/>
  <c r="BW1066" i="12"/>
  <c r="BW1065" i="12"/>
  <c r="BX1065" i="12" s="1"/>
  <c r="BX1064" i="12"/>
  <c r="BW1064" i="12"/>
  <c r="BW1063" i="12"/>
  <c r="BX1063" i="12" s="1"/>
  <c r="BX1062" i="12"/>
  <c r="BW1062" i="12"/>
  <c r="BW1061" i="12"/>
  <c r="BX1061" i="12" s="1"/>
  <c r="BX1060" i="12"/>
  <c r="BW1060" i="12"/>
  <c r="BW1059" i="12"/>
  <c r="BX1059" i="12" s="1"/>
  <c r="BX1058" i="12"/>
  <c r="BW1058" i="12"/>
  <c r="BW1057" i="12"/>
  <c r="BX1057" i="12" s="1"/>
  <c r="BX1056" i="12"/>
  <c r="BW1056" i="12"/>
  <c r="BW1055" i="12"/>
  <c r="BX1055" i="12" s="1"/>
  <c r="BX1054" i="12"/>
  <c r="BW1054" i="12"/>
  <c r="BW1053" i="12"/>
  <c r="BX1053" i="12" s="1"/>
  <c r="BX1052" i="12"/>
  <c r="BW1052" i="12"/>
  <c r="BW1051" i="12"/>
  <c r="BX1051" i="12" s="1"/>
  <c r="BX1050" i="12"/>
  <c r="BW1050" i="12"/>
  <c r="BW1049" i="12"/>
  <c r="BX1049" i="12" s="1"/>
  <c r="BX1048" i="12"/>
  <c r="BW1048" i="12"/>
  <c r="BW1047" i="12"/>
  <c r="BX1047" i="12" s="1"/>
  <c r="BX1046" i="12"/>
  <c r="BW1046" i="12"/>
  <c r="BW1045" i="12"/>
  <c r="BX1045" i="12" s="1"/>
  <c r="BX1044" i="12"/>
  <c r="BW1044" i="12"/>
  <c r="BW1043" i="12"/>
  <c r="BX1043" i="12" s="1"/>
  <c r="BX1042" i="12"/>
  <c r="BW1042" i="12"/>
  <c r="BW1041" i="12"/>
  <c r="BX1041" i="12" s="1"/>
  <c r="BX1040" i="12"/>
  <c r="BW1040" i="12"/>
  <c r="BW1039" i="12"/>
  <c r="BX1039" i="12" s="1"/>
  <c r="BX1038" i="12"/>
  <c r="BW1038" i="12"/>
  <c r="BW1037" i="12"/>
  <c r="BX1037" i="12" s="1"/>
  <c r="BX1036" i="12"/>
  <c r="BW1036" i="12"/>
  <c r="BW1035" i="12"/>
  <c r="BX1035" i="12" s="1"/>
  <c r="BX1034" i="12"/>
  <c r="BW1034" i="12"/>
  <c r="BW1033" i="12"/>
  <c r="BX1033" i="12" s="1"/>
  <c r="BX1032" i="12"/>
  <c r="BW1032" i="12"/>
  <c r="BW1031" i="12"/>
  <c r="BX1031" i="12" s="1"/>
  <c r="BX1030" i="12"/>
  <c r="BW1030" i="12"/>
  <c r="BW1029" i="12"/>
  <c r="BX1029" i="12" s="1"/>
  <c r="BX1028" i="12"/>
  <c r="BW1028" i="12"/>
  <c r="BW1027" i="12"/>
  <c r="BX1027" i="12" s="1"/>
  <c r="BX1026" i="12"/>
  <c r="BW1026" i="12"/>
  <c r="BW1025" i="12"/>
  <c r="BX1025" i="12" s="1"/>
  <c r="BX1024" i="12"/>
  <c r="BW1024" i="12"/>
  <c r="BW1023" i="12"/>
  <c r="BX1023" i="12" s="1"/>
  <c r="BX1022" i="12"/>
  <c r="BW1022" i="12"/>
  <c r="BW1021" i="12"/>
  <c r="BX1021" i="12" s="1"/>
  <c r="BX1020" i="12"/>
  <c r="BW1020" i="12"/>
  <c r="BW1019" i="12"/>
  <c r="BX1019" i="12" s="1"/>
  <c r="BX1018" i="12"/>
  <c r="BW1018" i="12"/>
  <c r="BW1017" i="12"/>
  <c r="BX1017" i="12" s="1"/>
  <c r="BX1016" i="12"/>
  <c r="BW1016" i="12"/>
  <c r="BW1015" i="12"/>
  <c r="BX1015" i="12" s="1"/>
  <c r="BX1014" i="12"/>
  <c r="BW1014" i="12"/>
  <c r="BW1013" i="12"/>
  <c r="BX1013" i="12" s="1"/>
  <c r="BX1012" i="12"/>
  <c r="BW1012" i="12"/>
  <c r="BW1011" i="12"/>
  <c r="BX1011" i="12" s="1"/>
  <c r="BX1010" i="12"/>
  <c r="BW1010" i="12"/>
  <c r="BW1009" i="12"/>
  <c r="BX1009" i="12" s="1"/>
  <c r="BX1008" i="12"/>
  <c r="BW1008" i="12"/>
  <c r="BW1007" i="12"/>
  <c r="BX1007" i="12" s="1"/>
  <c r="BX1006" i="12"/>
  <c r="BW1006" i="12"/>
  <c r="BW1005" i="12"/>
  <c r="BX1005" i="12" s="1"/>
  <c r="BX1004" i="12"/>
  <c r="BW1004" i="12"/>
  <c r="BW1003" i="12"/>
  <c r="BX1003" i="12" s="1"/>
  <c r="BX1002" i="12"/>
  <c r="BW1002" i="12"/>
  <c r="BW1001" i="12"/>
  <c r="BX1001" i="12" s="1"/>
  <c r="BX1000" i="12"/>
  <c r="BW1000" i="12"/>
  <c r="BW999" i="12"/>
  <c r="BX999" i="12" s="1"/>
  <c r="BX998" i="12"/>
  <c r="BW998" i="12"/>
  <c r="BW997" i="12"/>
  <c r="BX997" i="12" s="1"/>
  <c r="BX996" i="12"/>
  <c r="BW996" i="12"/>
  <c r="BW995" i="12"/>
  <c r="BX995" i="12" s="1"/>
  <c r="BX994" i="12"/>
  <c r="BW994" i="12"/>
  <c r="BW993" i="12"/>
  <c r="BX993" i="12" s="1"/>
  <c r="BX992" i="12"/>
  <c r="BW992" i="12"/>
  <c r="BW991" i="12"/>
  <c r="BX991" i="12" s="1"/>
  <c r="BX990" i="12"/>
  <c r="BW990" i="12"/>
  <c r="BW989" i="12"/>
  <c r="BX989" i="12" s="1"/>
  <c r="BX988" i="12"/>
  <c r="BW988" i="12"/>
  <c r="BW987" i="12"/>
  <c r="BX987" i="12" s="1"/>
  <c r="BX986" i="12"/>
  <c r="BW986" i="12"/>
  <c r="BW985" i="12"/>
  <c r="BX985" i="12" s="1"/>
  <c r="BX984" i="12"/>
  <c r="BW984" i="12"/>
  <c r="BW983" i="12"/>
  <c r="BX983" i="12" s="1"/>
  <c r="BX982" i="12"/>
  <c r="BW982" i="12"/>
  <c r="BW981" i="12"/>
  <c r="BX981" i="12" s="1"/>
  <c r="BX980" i="12"/>
  <c r="BW980" i="12"/>
  <c r="BX979" i="12"/>
  <c r="BW979" i="12"/>
  <c r="BX978" i="12"/>
  <c r="BW978" i="12"/>
  <c r="BX977" i="12"/>
  <c r="BW977" i="12"/>
  <c r="BX976" i="12"/>
  <c r="BW976" i="12"/>
  <c r="BX975" i="12"/>
  <c r="BW975" i="12"/>
  <c r="BX974" i="12"/>
  <c r="BW974" i="12"/>
  <c r="BX973" i="12"/>
  <c r="BW973" i="12"/>
  <c r="BX972" i="12"/>
  <c r="BW972" i="12"/>
  <c r="BX971" i="12"/>
  <c r="BW971" i="12"/>
  <c r="BX970" i="12"/>
  <c r="BW970" i="12"/>
  <c r="BX969" i="12"/>
  <c r="BW969" i="12"/>
  <c r="BX968" i="12"/>
  <c r="BW968" i="12"/>
  <c r="BX967" i="12"/>
  <c r="BW967" i="12"/>
  <c r="BX966" i="12"/>
  <c r="BW966" i="12"/>
  <c r="BX965" i="12"/>
  <c r="BW965" i="12"/>
  <c r="BX964" i="12"/>
  <c r="BW964" i="12"/>
  <c r="BX963" i="12"/>
  <c r="BW963" i="12"/>
  <c r="BX962" i="12"/>
  <c r="BW962" i="12"/>
  <c r="BX961" i="12"/>
  <c r="BW961" i="12"/>
  <c r="BX960" i="12"/>
  <c r="BW960" i="12"/>
  <c r="BX959" i="12"/>
  <c r="BW959" i="12"/>
  <c r="BX958" i="12"/>
  <c r="BW958" i="12"/>
  <c r="BX957" i="12"/>
  <c r="BW957" i="12"/>
  <c r="BX956" i="12"/>
  <c r="BW956" i="12"/>
  <c r="BX955" i="12"/>
  <c r="BW955" i="12"/>
  <c r="BX954" i="12"/>
  <c r="BW954" i="12"/>
  <c r="BX953" i="12"/>
  <c r="BW953" i="12"/>
  <c r="BX952" i="12"/>
  <c r="BW952" i="12"/>
  <c r="BX951" i="12"/>
  <c r="BW951" i="12"/>
  <c r="BX950" i="12"/>
  <c r="BW950" i="12"/>
  <c r="BX949" i="12"/>
  <c r="BW949" i="12"/>
  <c r="BX948" i="12"/>
  <c r="BW948" i="12"/>
  <c r="BX947" i="12"/>
  <c r="BW947" i="12"/>
  <c r="BX946" i="12"/>
  <c r="BW946" i="12"/>
  <c r="BX945" i="12"/>
  <c r="BW945" i="12"/>
  <c r="BX944" i="12"/>
  <c r="BW944" i="12"/>
  <c r="BX943" i="12"/>
  <c r="BW943" i="12"/>
  <c r="BX942" i="12"/>
  <c r="BW942" i="12"/>
  <c r="BX941" i="12"/>
  <c r="BW941" i="12"/>
  <c r="BX940" i="12"/>
  <c r="BW940" i="12"/>
  <c r="BX939" i="12"/>
  <c r="BW939" i="12"/>
  <c r="BX938" i="12"/>
  <c r="BW938" i="12"/>
  <c r="BX937" i="12"/>
  <c r="BW937" i="12"/>
  <c r="BX936" i="12"/>
  <c r="BW936" i="12"/>
  <c r="BX935" i="12"/>
  <c r="BW935" i="12"/>
  <c r="BX934" i="12"/>
  <c r="BW934" i="12"/>
  <c r="BX933" i="12"/>
  <c r="BW933" i="12"/>
  <c r="BX932" i="12"/>
  <c r="BW932" i="12"/>
  <c r="BX931" i="12"/>
  <c r="BW931" i="12"/>
  <c r="BX930" i="12"/>
  <c r="BW930" i="12"/>
  <c r="BX929" i="12"/>
  <c r="BW929" i="12"/>
  <c r="BX928" i="12"/>
  <c r="BW928" i="12"/>
  <c r="BX927" i="12"/>
  <c r="BW927" i="12"/>
  <c r="BX926" i="12"/>
  <c r="BW926" i="12"/>
  <c r="BX925" i="12"/>
  <c r="BW925" i="12"/>
  <c r="BX924" i="12"/>
  <c r="BW924" i="12"/>
  <c r="BX923" i="12"/>
  <c r="BW923" i="12"/>
  <c r="BX922" i="12"/>
  <c r="BW922" i="12"/>
  <c r="BX921" i="12"/>
  <c r="BW921" i="12"/>
  <c r="BX920" i="12"/>
  <c r="BW920" i="12"/>
  <c r="BX919" i="12"/>
  <c r="BW919" i="12"/>
  <c r="BX918" i="12"/>
  <c r="BW918" i="12"/>
  <c r="BX917" i="12"/>
  <c r="BW917" i="12"/>
  <c r="BX916" i="12"/>
  <c r="BW916" i="12"/>
  <c r="BX915" i="12"/>
  <c r="BW915" i="12"/>
  <c r="BX914" i="12"/>
  <c r="BW914" i="12"/>
  <c r="BX913" i="12"/>
  <c r="BW913" i="12"/>
  <c r="BX912" i="12"/>
  <c r="BW912" i="12"/>
  <c r="BX911" i="12"/>
  <c r="BW911" i="12"/>
  <c r="BX910" i="12"/>
  <c r="BW910" i="12"/>
  <c r="BX909" i="12"/>
  <c r="BW909" i="12"/>
  <c r="BX908" i="12"/>
  <c r="BW908" i="12"/>
  <c r="BX907" i="12"/>
  <c r="BW907" i="12"/>
  <c r="BX906" i="12"/>
  <c r="BW906" i="12"/>
  <c r="BX905" i="12"/>
  <c r="BW905" i="12"/>
  <c r="BX904" i="12"/>
  <c r="BW904" i="12"/>
  <c r="BX903" i="12"/>
  <c r="BW903" i="12"/>
  <c r="BX902" i="12"/>
  <c r="BW902" i="12"/>
  <c r="BX901" i="12"/>
  <c r="BW901" i="12"/>
  <c r="BX900" i="12"/>
  <c r="BW900" i="12"/>
  <c r="BX899" i="12"/>
  <c r="BW899" i="12"/>
  <c r="BX898" i="12"/>
  <c r="BW898" i="12"/>
  <c r="BX897" i="12"/>
  <c r="BW897" i="12"/>
  <c r="BX896" i="12"/>
  <c r="BW896" i="12"/>
  <c r="BX895" i="12"/>
  <c r="BW895" i="12"/>
  <c r="BX894" i="12"/>
  <c r="BW894" i="12"/>
  <c r="BX893" i="12"/>
  <c r="BW893" i="12"/>
  <c r="BX892" i="12"/>
  <c r="BW892" i="12"/>
  <c r="BX891" i="12"/>
  <c r="BW891" i="12"/>
  <c r="BX890" i="12"/>
  <c r="BW890" i="12"/>
  <c r="BX889" i="12"/>
  <c r="BW889" i="12"/>
  <c r="BX888" i="12"/>
  <c r="BW888" i="12"/>
  <c r="BX887" i="12"/>
  <c r="BW887" i="12"/>
  <c r="BX886" i="12"/>
  <c r="BW886" i="12"/>
  <c r="BX885" i="12"/>
  <c r="BW885" i="12"/>
  <c r="BX884" i="12"/>
  <c r="BW884" i="12"/>
  <c r="BX883" i="12"/>
  <c r="BW883" i="12"/>
  <c r="BX882" i="12"/>
  <c r="BW882" i="12"/>
  <c r="BX881" i="12"/>
  <c r="BW881" i="12"/>
  <c r="BX880" i="12"/>
  <c r="BW880" i="12"/>
  <c r="BX879" i="12"/>
  <c r="BW879" i="12"/>
  <c r="BX878" i="12"/>
  <c r="BW878" i="12"/>
  <c r="BX877" i="12"/>
  <c r="BW877" i="12"/>
  <c r="BX876" i="12"/>
  <c r="BW876" i="12"/>
  <c r="BX875" i="12"/>
  <c r="BW875" i="12"/>
  <c r="BX874" i="12"/>
  <c r="BW874" i="12"/>
  <c r="BX873" i="12"/>
  <c r="BW873" i="12"/>
  <c r="BX872" i="12"/>
  <c r="BW872" i="12"/>
  <c r="BX871" i="12"/>
  <c r="BW871" i="12"/>
  <c r="BX870" i="12"/>
  <c r="BW870" i="12"/>
  <c r="BX869" i="12"/>
  <c r="BW869" i="12"/>
  <c r="BX868" i="12"/>
  <c r="BW868" i="12"/>
  <c r="BX867" i="12"/>
  <c r="BW867" i="12"/>
  <c r="BX866" i="12"/>
  <c r="BW866" i="12"/>
  <c r="BX865" i="12"/>
  <c r="BW865" i="12"/>
  <c r="BX864" i="12"/>
  <c r="BW864" i="12"/>
  <c r="BW863" i="12"/>
  <c r="BX863" i="12" s="1"/>
  <c r="BX862" i="12"/>
  <c r="BW862" i="12"/>
  <c r="BW861" i="12"/>
  <c r="BX861" i="12" s="1"/>
  <c r="BX860" i="12"/>
  <c r="BW860" i="12"/>
  <c r="BW859" i="12"/>
  <c r="BX859" i="12" s="1"/>
  <c r="BW858" i="12"/>
  <c r="BX858" i="12" s="1"/>
  <c r="BW857" i="12"/>
  <c r="BX857" i="12" s="1"/>
  <c r="BX856" i="12"/>
  <c r="BW856" i="12"/>
  <c r="BW855" i="12"/>
  <c r="BX855" i="12" s="1"/>
  <c r="BX854" i="12"/>
  <c r="BW854" i="12"/>
  <c r="BW853" i="12"/>
  <c r="BX853" i="12" s="1"/>
  <c r="BW852" i="12"/>
  <c r="BX852" i="12" s="1"/>
  <c r="BW851" i="12"/>
  <c r="BX851" i="12" s="1"/>
  <c r="BW850" i="12"/>
  <c r="BX850" i="12" s="1"/>
  <c r="BW849" i="12"/>
  <c r="BX849" i="12" s="1"/>
  <c r="BX848" i="12"/>
  <c r="BW848" i="12"/>
  <c r="BW847" i="12"/>
  <c r="BX847" i="12" s="1"/>
  <c r="BW846" i="12"/>
  <c r="BX846" i="12" s="1"/>
  <c r="BW845" i="12"/>
  <c r="BX845" i="12" s="1"/>
  <c r="BW844" i="12"/>
  <c r="BX844" i="12" s="1"/>
  <c r="BW843" i="12"/>
  <c r="BX843" i="12" s="1"/>
  <c r="BX842" i="12"/>
  <c r="BW842" i="12"/>
  <c r="BW841" i="12"/>
  <c r="BX841" i="12" s="1"/>
  <c r="BX840" i="12"/>
  <c r="BW840" i="12"/>
  <c r="BW839" i="12"/>
  <c r="BX839" i="12" s="1"/>
  <c r="BW838" i="12"/>
  <c r="BX838" i="12" s="1"/>
  <c r="BW837" i="12"/>
  <c r="BX837" i="12" s="1"/>
  <c r="BW836" i="12"/>
  <c r="BX836" i="12" s="1"/>
  <c r="BW835" i="12"/>
  <c r="BX835" i="12" s="1"/>
  <c r="BX834" i="12"/>
  <c r="BW834" i="12"/>
  <c r="BW833" i="12"/>
  <c r="BX833" i="12" s="1"/>
  <c r="BX832" i="12"/>
  <c r="BW832" i="12"/>
  <c r="BW831" i="12"/>
  <c r="BX831" i="12" s="1"/>
  <c r="BW830" i="12"/>
  <c r="BX830" i="12" s="1"/>
  <c r="BW829" i="12"/>
  <c r="BX829" i="12" s="1"/>
  <c r="BW828" i="12"/>
  <c r="BX828" i="12" s="1"/>
  <c r="BW827" i="12"/>
  <c r="BX827" i="12" s="1"/>
  <c r="BW826" i="12"/>
  <c r="BX826" i="12" s="1"/>
  <c r="BW825" i="12"/>
  <c r="BX825" i="12" s="1"/>
  <c r="BX824" i="12"/>
  <c r="BW824" i="12"/>
  <c r="BW823" i="12"/>
  <c r="BX823" i="12" s="1"/>
  <c r="BW822" i="12"/>
  <c r="BX822" i="12" s="1"/>
  <c r="BW821" i="12"/>
  <c r="BX821" i="12" s="1"/>
  <c r="BX820" i="12"/>
  <c r="BW820" i="12"/>
  <c r="BW819" i="12"/>
  <c r="BX819" i="12" s="1"/>
  <c r="BW818" i="12"/>
  <c r="BX818" i="12" s="1"/>
  <c r="BW817" i="12"/>
  <c r="BX817" i="12" s="1"/>
  <c r="BX816" i="12"/>
  <c r="BW816" i="12"/>
  <c r="BW815" i="12"/>
  <c r="BX815" i="12" s="1"/>
  <c r="BX814" i="12"/>
  <c r="BW814" i="12"/>
  <c r="BW813" i="12"/>
  <c r="BX813" i="12" s="1"/>
  <c r="BX812" i="12"/>
  <c r="BW812" i="12"/>
  <c r="BW811" i="12"/>
  <c r="BX811" i="12" s="1"/>
  <c r="BW810" i="12"/>
  <c r="BX810" i="12" s="1"/>
  <c r="BW809" i="12"/>
  <c r="BX809" i="12" s="1"/>
  <c r="BX808" i="12"/>
  <c r="BW808" i="12"/>
  <c r="BW807" i="12"/>
  <c r="BX807" i="12" s="1"/>
  <c r="BX806" i="12"/>
  <c r="BW806" i="12"/>
  <c r="BW805" i="12"/>
  <c r="BX805" i="12" s="1"/>
  <c r="BW804" i="12"/>
  <c r="BX804" i="12" s="1"/>
  <c r="BW803" i="12"/>
  <c r="BX803" i="12" s="1"/>
  <c r="BW802" i="12"/>
  <c r="BX802" i="12" s="1"/>
  <c r="BW801" i="12"/>
  <c r="BX801" i="12" s="1"/>
  <c r="BX800" i="12"/>
  <c r="BW800" i="12"/>
  <c r="BW799" i="12"/>
  <c r="BX799" i="12" s="1"/>
  <c r="BW798" i="12"/>
  <c r="BX798" i="12" s="1"/>
  <c r="BW797" i="12"/>
  <c r="BX797" i="12" s="1"/>
  <c r="BW796" i="12"/>
  <c r="BX796" i="12" s="1"/>
  <c r="BW795" i="12"/>
  <c r="BX795" i="12" s="1"/>
  <c r="BW794" i="12"/>
  <c r="BX794" i="12" s="1"/>
  <c r="BW793" i="12"/>
  <c r="BX793" i="12" s="1"/>
  <c r="BX792" i="12"/>
  <c r="BW792" i="12"/>
  <c r="BW791" i="12"/>
  <c r="BX791" i="12" s="1"/>
  <c r="BW790" i="12"/>
  <c r="BX790" i="12" s="1"/>
  <c r="BW789" i="12"/>
  <c r="BX789" i="12" s="1"/>
  <c r="BW788" i="12"/>
  <c r="BX788" i="12" s="1"/>
  <c r="BW787" i="12"/>
  <c r="BX787" i="12" s="1"/>
  <c r="BW786" i="12"/>
  <c r="BX786" i="12" s="1"/>
  <c r="BW785" i="12"/>
  <c r="BX785" i="12" s="1"/>
  <c r="BX784" i="12"/>
  <c r="BW784" i="12"/>
  <c r="BW783" i="12"/>
  <c r="BX783" i="12" s="1"/>
  <c r="BW782" i="12"/>
  <c r="BX782" i="12" s="1"/>
  <c r="BW781" i="12"/>
  <c r="BX781" i="12" s="1"/>
  <c r="BW780" i="12"/>
  <c r="BX780" i="12" s="1"/>
  <c r="BW779" i="12"/>
  <c r="BX779" i="12" s="1"/>
  <c r="BW778" i="12"/>
  <c r="BX778" i="12" s="1"/>
  <c r="BW777" i="12"/>
  <c r="BX777" i="12" s="1"/>
  <c r="BX776" i="12"/>
  <c r="BW776" i="12"/>
  <c r="BW775" i="12"/>
  <c r="BX775" i="12" s="1"/>
  <c r="BW774" i="12"/>
  <c r="BX774" i="12" s="1"/>
  <c r="BW773" i="12"/>
  <c r="BX773" i="12" s="1"/>
  <c r="BW772" i="12"/>
  <c r="BX772" i="12" s="1"/>
  <c r="BW771" i="12"/>
  <c r="BX771" i="12" s="1"/>
  <c r="BX770" i="12"/>
  <c r="BW770" i="12"/>
  <c r="BW769" i="12"/>
  <c r="BX769" i="12" s="1"/>
  <c r="BX768" i="12"/>
  <c r="BW768" i="12"/>
  <c r="BW767" i="12"/>
  <c r="BX767" i="12" s="1"/>
  <c r="BW766" i="12"/>
  <c r="BX766" i="12" s="1"/>
  <c r="BW765" i="12"/>
  <c r="BX765" i="12" s="1"/>
  <c r="BW764" i="12"/>
  <c r="BX764" i="12" s="1"/>
  <c r="BW763" i="12"/>
  <c r="BX763" i="12" s="1"/>
  <c r="BW762" i="12"/>
  <c r="BX762" i="12" s="1"/>
  <c r="BW761" i="12"/>
  <c r="BX761" i="12" s="1"/>
  <c r="BX760" i="12"/>
  <c r="BW760" i="12"/>
  <c r="BW759" i="12"/>
  <c r="BX759" i="12" s="1"/>
  <c r="BW758" i="12"/>
  <c r="BX758" i="12" s="1"/>
  <c r="BW757" i="12"/>
  <c r="BX757" i="12" s="1"/>
  <c r="BW756" i="12"/>
  <c r="BX756" i="12" s="1"/>
  <c r="BW755" i="12"/>
  <c r="BX755" i="12" s="1"/>
  <c r="BX754" i="12"/>
  <c r="BW754" i="12"/>
  <c r="BW753" i="12"/>
  <c r="BX753" i="12" s="1"/>
  <c r="BW752" i="12"/>
  <c r="BX752" i="12" s="1"/>
  <c r="BW751" i="12"/>
  <c r="BX751" i="12" s="1"/>
  <c r="BW750" i="12"/>
  <c r="BX750" i="12" s="1"/>
  <c r="BW749" i="12"/>
  <c r="BX749" i="12" s="1"/>
  <c r="BW748" i="12"/>
  <c r="BX748" i="12" s="1"/>
  <c r="BW747" i="12"/>
  <c r="BX747" i="12" s="1"/>
  <c r="BW746" i="12"/>
  <c r="BX746" i="12" s="1"/>
  <c r="BW745" i="12"/>
  <c r="BX745" i="12" s="1"/>
  <c r="BX744" i="12"/>
  <c r="BW744" i="12"/>
  <c r="BW743" i="12"/>
  <c r="BX743" i="12" s="1"/>
  <c r="BW742" i="12"/>
  <c r="BX742" i="12" s="1"/>
  <c r="BW741" i="12"/>
  <c r="BX741" i="12" s="1"/>
  <c r="BW740" i="12"/>
  <c r="BX740" i="12" s="1"/>
  <c r="BW739" i="12"/>
  <c r="BX739" i="12" s="1"/>
  <c r="BW738" i="12"/>
  <c r="BX738" i="12" s="1"/>
  <c r="BW737" i="12"/>
  <c r="BX737" i="12" s="1"/>
  <c r="BW736" i="12"/>
  <c r="BX736" i="12" s="1"/>
  <c r="BW735" i="12"/>
  <c r="BX735" i="12" s="1"/>
  <c r="BW734" i="12"/>
  <c r="BX734" i="12" s="1"/>
  <c r="BW733" i="12"/>
  <c r="BX733" i="12" s="1"/>
  <c r="BW732" i="12"/>
  <c r="BX732" i="12" s="1"/>
  <c r="BW731" i="12"/>
  <c r="BX731" i="12" s="1"/>
  <c r="BW730" i="12"/>
  <c r="BX730" i="12" s="1"/>
  <c r="BW729" i="12"/>
  <c r="BX729" i="12" s="1"/>
  <c r="BX728" i="12"/>
  <c r="BW728" i="12"/>
  <c r="BW727" i="12"/>
  <c r="BX727" i="12" s="1"/>
  <c r="BW726" i="12"/>
  <c r="BX726" i="12" s="1"/>
  <c r="BW725" i="12"/>
  <c r="BX725" i="12" s="1"/>
  <c r="BW724" i="12"/>
  <c r="BX724" i="12" s="1"/>
  <c r="BW723" i="12"/>
  <c r="BX723" i="12" s="1"/>
  <c r="BW722" i="12"/>
  <c r="BX722" i="12" s="1"/>
  <c r="BW721" i="12"/>
  <c r="BX721" i="12" s="1"/>
  <c r="BX720" i="12"/>
  <c r="BW720" i="12"/>
  <c r="BW719" i="12"/>
  <c r="BX719" i="12" s="1"/>
  <c r="BW718" i="12"/>
  <c r="BX718" i="12" s="1"/>
  <c r="BW717" i="12"/>
  <c r="BX717" i="12" s="1"/>
  <c r="BW716" i="12"/>
  <c r="BX716" i="12" s="1"/>
  <c r="BW715" i="12"/>
  <c r="BX715" i="12" s="1"/>
  <c r="BW714" i="12"/>
  <c r="BX714" i="12" s="1"/>
  <c r="BW713" i="12"/>
  <c r="BX713" i="12" s="1"/>
  <c r="BX712" i="12"/>
  <c r="BW712" i="12"/>
  <c r="BW711" i="12"/>
  <c r="BX711" i="12" s="1"/>
  <c r="BW710" i="12"/>
  <c r="BX710" i="12" s="1"/>
  <c r="BW709" i="12"/>
  <c r="BX709" i="12" s="1"/>
  <c r="BW708" i="12"/>
  <c r="BX708" i="12" s="1"/>
  <c r="BW707" i="12"/>
  <c r="BX707" i="12" s="1"/>
  <c r="BX706" i="12"/>
  <c r="BW706" i="12"/>
  <c r="BW705" i="12"/>
  <c r="BX705" i="12" s="1"/>
  <c r="BX704" i="12"/>
  <c r="BW704" i="12"/>
  <c r="BW703" i="12"/>
  <c r="BX703" i="12" s="1"/>
  <c r="BW702" i="12"/>
  <c r="BX702" i="12" s="1"/>
  <c r="BW701" i="12"/>
  <c r="BX701" i="12" s="1"/>
  <c r="BW700" i="12"/>
  <c r="BX700" i="12" s="1"/>
  <c r="BW699" i="12"/>
  <c r="BX699" i="12" s="1"/>
  <c r="BW698" i="12"/>
  <c r="BX698" i="12" s="1"/>
  <c r="BW697" i="12"/>
  <c r="BX697" i="12" s="1"/>
  <c r="BX696" i="12"/>
  <c r="BW696" i="12"/>
  <c r="BW695" i="12"/>
  <c r="BX695" i="12" s="1"/>
  <c r="BW694" i="12"/>
  <c r="BX694" i="12" s="1"/>
  <c r="BW693" i="12"/>
  <c r="BX693" i="12" s="1"/>
  <c r="BW692" i="12"/>
  <c r="BX692" i="12" s="1"/>
  <c r="BW691" i="12"/>
  <c r="BX691" i="12" s="1"/>
  <c r="BX690" i="12"/>
  <c r="BW690" i="12"/>
  <c r="BW689" i="12"/>
  <c r="BX689" i="12" s="1"/>
  <c r="BW688" i="12"/>
  <c r="BX688" i="12" s="1"/>
  <c r="BW687" i="12"/>
  <c r="BX687" i="12" s="1"/>
  <c r="BW686" i="12"/>
  <c r="BX686" i="12" s="1"/>
  <c r="BW685" i="12"/>
  <c r="BX685" i="12" s="1"/>
  <c r="BW684" i="12"/>
  <c r="BX684" i="12" s="1"/>
  <c r="BW683" i="12"/>
  <c r="BX683" i="12" s="1"/>
  <c r="BW682" i="12"/>
  <c r="BX682" i="12" s="1"/>
  <c r="BW681" i="12"/>
  <c r="BX681" i="12" s="1"/>
  <c r="BX680" i="12"/>
  <c r="BW680" i="12"/>
  <c r="BW679" i="12"/>
  <c r="BX679" i="12" s="1"/>
  <c r="BW678" i="12"/>
  <c r="BX678" i="12" s="1"/>
  <c r="BW677" i="12"/>
  <c r="BX677" i="12" s="1"/>
  <c r="BW676" i="12"/>
  <c r="BX676" i="12" s="1"/>
  <c r="BW675" i="12"/>
  <c r="BX675" i="12" s="1"/>
  <c r="BW674" i="12"/>
  <c r="BX674" i="12" s="1"/>
  <c r="BW673" i="12"/>
  <c r="BX673" i="12" s="1"/>
  <c r="BW672" i="12"/>
  <c r="BX672" i="12" s="1"/>
  <c r="BW671" i="12"/>
  <c r="BX671" i="12" s="1"/>
  <c r="BW670" i="12"/>
  <c r="BX670" i="12" s="1"/>
  <c r="BW669" i="12"/>
  <c r="BX669" i="12" s="1"/>
  <c r="BW668" i="12"/>
  <c r="BX668" i="12" s="1"/>
  <c r="BW667" i="12"/>
  <c r="BX667" i="12" s="1"/>
  <c r="BW666" i="12"/>
  <c r="BX666" i="12" s="1"/>
  <c r="BW665" i="12"/>
  <c r="BX665" i="12" s="1"/>
  <c r="BX664" i="12"/>
  <c r="BW664" i="12"/>
  <c r="BW663" i="12"/>
  <c r="BX663" i="12" s="1"/>
  <c r="BW662" i="12"/>
  <c r="BX662" i="12" s="1"/>
  <c r="BW661" i="12"/>
  <c r="BX661" i="12" s="1"/>
  <c r="BW660" i="12"/>
  <c r="BX660" i="12" s="1"/>
  <c r="BW659" i="12"/>
  <c r="BX659" i="12" s="1"/>
  <c r="BW658" i="12"/>
  <c r="BX658" i="12" s="1"/>
  <c r="BW657" i="12"/>
  <c r="BX657" i="12" s="1"/>
  <c r="BX656" i="12"/>
  <c r="BW656" i="12"/>
  <c r="BW655" i="12"/>
  <c r="BX655" i="12" s="1"/>
  <c r="BW654" i="12"/>
  <c r="BX654" i="12" s="1"/>
  <c r="BW653" i="12"/>
  <c r="BX653" i="12" s="1"/>
  <c r="BW652" i="12"/>
  <c r="BX652" i="12" s="1"/>
  <c r="BW651" i="12"/>
  <c r="BX651" i="12" s="1"/>
  <c r="BW650" i="12"/>
  <c r="BX650" i="12" s="1"/>
  <c r="BW649" i="12"/>
  <c r="BX649" i="12" s="1"/>
  <c r="BX648" i="12"/>
  <c r="BW648" i="12"/>
  <c r="BW647" i="12"/>
  <c r="BX647" i="12" s="1"/>
  <c r="BW646" i="12"/>
  <c r="BX646" i="12" s="1"/>
  <c r="BW645" i="12"/>
  <c r="BX645" i="12" s="1"/>
  <c r="BW644" i="12"/>
  <c r="BX644" i="12" s="1"/>
  <c r="BW643" i="12"/>
  <c r="BX643" i="12" s="1"/>
  <c r="BX642" i="12"/>
  <c r="BW642" i="12"/>
  <c r="BW641" i="12"/>
  <c r="BX641" i="12" s="1"/>
  <c r="BX640" i="12"/>
  <c r="BW640" i="12"/>
  <c r="BW639" i="12"/>
  <c r="BX639" i="12" s="1"/>
  <c r="BW638" i="12"/>
  <c r="BX638" i="12" s="1"/>
  <c r="BW637" i="12"/>
  <c r="BX637" i="12" s="1"/>
  <c r="BW636" i="12"/>
  <c r="BX636" i="12" s="1"/>
  <c r="BW635" i="12"/>
  <c r="BX635" i="12" s="1"/>
  <c r="BW634" i="12"/>
  <c r="BX634" i="12" s="1"/>
  <c r="BW633" i="12"/>
  <c r="BX633" i="12" s="1"/>
  <c r="BX632" i="12"/>
  <c r="BW632" i="12"/>
  <c r="BW631" i="12"/>
  <c r="BX631" i="12" s="1"/>
  <c r="BW630" i="12"/>
  <c r="BX630" i="12" s="1"/>
  <c r="BW629" i="12"/>
  <c r="BX629" i="12" s="1"/>
  <c r="BW628" i="12"/>
  <c r="BX628" i="12" s="1"/>
  <c r="BW627" i="12"/>
  <c r="BX627" i="12" s="1"/>
  <c r="BX626" i="12"/>
  <c r="BW626" i="12"/>
  <c r="BW625" i="12"/>
  <c r="BX625" i="12" s="1"/>
  <c r="BW624" i="12"/>
  <c r="BX624" i="12" s="1"/>
  <c r="BW623" i="12"/>
  <c r="BX623" i="12" s="1"/>
  <c r="BW622" i="12"/>
  <c r="BX622" i="12" s="1"/>
  <c r="BW621" i="12"/>
  <c r="BX621" i="12" s="1"/>
  <c r="BW620" i="12"/>
  <c r="BX620" i="12" s="1"/>
  <c r="BW619" i="12"/>
  <c r="BX619" i="12" s="1"/>
  <c r="BW618" i="12"/>
  <c r="BX618" i="12" s="1"/>
  <c r="BW617" i="12"/>
  <c r="BX617" i="12" s="1"/>
  <c r="BX616" i="12"/>
  <c r="BW616" i="12"/>
  <c r="BW615" i="12"/>
  <c r="BX615" i="12" s="1"/>
  <c r="BW614" i="12"/>
  <c r="BX614" i="12" s="1"/>
  <c r="BW613" i="12"/>
  <c r="BX613" i="12" s="1"/>
  <c r="BW612" i="12"/>
  <c r="BX612" i="12" s="1"/>
  <c r="BW611" i="12"/>
  <c r="BX611" i="12" s="1"/>
  <c r="BW610" i="12"/>
  <c r="BX610" i="12" s="1"/>
  <c r="BW609" i="12"/>
  <c r="BX609" i="12" s="1"/>
  <c r="BW608" i="12"/>
  <c r="BX608" i="12" s="1"/>
  <c r="BW607" i="12"/>
  <c r="BX607" i="12" s="1"/>
  <c r="BW606" i="12"/>
  <c r="BX606" i="12" s="1"/>
  <c r="BW605" i="12"/>
  <c r="BX605" i="12" s="1"/>
  <c r="BW604" i="12"/>
  <c r="BX604" i="12" s="1"/>
  <c r="BW603" i="12"/>
  <c r="BX603" i="12" s="1"/>
  <c r="BW602" i="12"/>
  <c r="BX602" i="12" s="1"/>
  <c r="BW601" i="12"/>
  <c r="BX601" i="12" s="1"/>
  <c r="BX600" i="12"/>
  <c r="BW600" i="12"/>
  <c r="BW599" i="12"/>
  <c r="BX599" i="12" s="1"/>
  <c r="BW598" i="12"/>
  <c r="BX598" i="12" s="1"/>
  <c r="BW597" i="12"/>
  <c r="BX597" i="12" s="1"/>
  <c r="BW596" i="12"/>
  <c r="BX596" i="12" s="1"/>
  <c r="BW595" i="12"/>
  <c r="BX595" i="12" s="1"/>
  <c r="BW594" i="12"/>
  <c r="BX594" i="12" s="1"/>
  <c r="BW593" i="12"/>
  <c r="BX593" i="12" s="1"/>
  <c r="BX592" i="12"/>
  <c r="BW592" i="12"/>
  <c r="BW591" i="12"/>
  <c r="BX591" i="12" s="1"/>
  <c r="BW590" i="12"/>
  <c r="BX590" i="12" s="1"/>
  <c r="BW589" i="12"/>
  <c r="BX589" i="12" s="1"/>
  <c r="BW588" i="12"/>
  <c r="BX588" i="12" s="1"/>
  <c r="BW587" i="12"/>
  <c r="BX587" i="12" s="1"/>
  <c r="BW586" i="12"/>
  <c r="BX586" i="12" s="1"/>
  <c r="BW585" i="12"/>
  <c r="BX585" i="12" s="1"/>
  <c r="BX584" i="12"/>
  <c r="BW584" i="12"/>
  <c r="BW583" i="12"/>
  <c r="BX583" i="12" s="1"/>
  <c r="BW582" i="12"/>
  <c r="BX582" i="12" s="1"/>
  <c r="BW581" i="12"/>
  <c r="BX581" i="12" s="1"/>
  <c r="BW580" i="12"/>
  <c r="BX580" i="12" s="1"/>
  <c r="BW579" i="12"/>
  <c r="BX579" i="12" s="1"/>
  <c r="BX578" i="12"/>
  <c r="BW578" i="12"/>
  <c r="BW577" i="12"/>
  <c r="BX577" i="12" s="1"/>
  <c r="BX576" i="12"/>
  <c r="BW576" i="12"/>
  <c r="BW575" i="12"/>
  <c r="BX575" i="12" s="1"/>
  <c r="BW574" i="12"/>
  <c r="BX574" i="12" s="1"/>
  <c r="BW573" i="12"/>
  <c r="BX573" i="12" s="1"/>
  <c r="BW572" i="12"/>
  <c r="BX572" i="12" s="1"/>
  <c r="BW571" i="12"/>
  <c r="BX571" i="12" s="1"/>
  <c r="BW570" i="12"/>
  <c r="BX570" i="12" s="1"/>
  <c r="BW569" i="12"/>
  <c r="BX569" i="12" s="1"/>
  <c r="BX568" i="12"/>
  <c r="BW568" i="12"/>
  <c r="BW567" i="12"/>
  <c r="BX567" i="12" s="1"/>
  <c r="BW566" i="12"/>
  <c r="BX566" i="12" s="1"/>
  <c r="BW565" i="12"/>
  <c r="BX565" i="12" s="1"/>
  <c r="BW564" i="12"/>
  <c r="BX564" i="12" s="1"/>
  <c r="BW563" i="12"/>
  <c r="BX563" i="12" s="1"/>
  <c r="BX562" i="12"/>
  <c r="BW562" i="12"/>
  <c r="BW561" i="12"/>
  <c r="BX561" i="12" s="1"/>
  <c r="BW560" i="12"/>
  <c r="BX560" i="12" s="1"/>
  <c r="BW559" i="12"/>
  <c r="BX559" i="12" s="1"/>
  <c r="BW558" i="12"/>
  <c r="BX558" i="12" s="1"/>
  <c r="BW557" i="12"/>
  <c r="BX557" i="12" s="1"/>
  <c r="BW556" i="12"/>
  <c r="BX556" i="12" s="1"/>
  <c r="BW555" i="12"/>
  <c r="BX555" i="12" s="1"/>
  <c r="BW554" i="12"/>
  <c r="BX554" i="12" s="1"/>
  <c r="BW553" i="12"/>
  <c r="BX553" i="12" s="1"/>
  <c r="BX552" i="12"/>
  <c r="BW552" i="12"/>
  <c r="BW551" i="12"/>
  <c r="BX551" i="12" s="1"/>
  <c r="BW550" i="12"/>
  <c r="BX550" i="12" s="1"/>
  <c r="BW549" i="12"/>
  <c r="BX549" i="12" s="1"/>
  <c r="BW548" i="12"/>
  <c r="BX548" i="12" s="1"/>
  <c r="BW547" i="12"/>
  <c r="BX547" i="12" s="1"/>
  <c r="BW546" i="12"/>
  <c r="BX546" i="12" s="1"/>
  <c r="BW545" i="12"/>
  <c r="BX545" i="12" s="1"/>
  <c r="BW544" i="12"/>
  <c r="BX544" i="12" s="1"/>
  <c r="BW543" i="12"/>
  <c r="BX543" i="12" s="1"/>
  <c r="BW542" i="12"/>
  <c r="BX542" i="12" s="1"/>
  <c r="BW541" i="12"/>
  <c r="BX541" i="12" s="1"/>
  <c r="BW540" i="12"/>
  <c r="BX540" i="12" s="1"/>
  <c r="BW539" i="12"/>
  <c r="BX539" i="12" s="1"/>
  <c r="BW538" i="12"/>
  <c r="BX538" i="12" s="1"/>
  <c r="BW537" i="12"/>
  <c r="BX537" i="12" s="1"/>
  <c r="BX536" i="12"/>
  <c r="BW536" i="12"/>
  <c r="BW535" i="12"/>
  <c r="BX535" i="12" s="1"/>
  <c r="BW534" i="12"/>
  <c r="BX534" i="12" s="1"/>
  <c r="BW533" i="12"/>
  <c r="BX533" i="12" s="1"/>
  <c r="BW532" i="12"/>
  <c r="BX532" i="12" s="1"/>
  <c r="BW531" i="12"/>
  <c r="BX531" i="12" s="1"/>
  <c r="BW530" i="12"/>
  <c r="BX530" i="12" s="1"/>
  <c r="BW529" i="12"/>
  <c r="BX529" i="12" s="1"/>
  <c r="BX528" i="12"/>
  <c r="BW528" i="12"/>
  <c r="BW527" i="12"/>
  <c r="BX527" i="12" s="1"/>
  <c r="BW526" i="12"/>
  <c r="BX526" i="12" s="1"/>
  <c r="BW525" i="12"/>
  <c r="BX525" i="12" s="1"/>
  <c r="BW524" i="12"/>
  <c r="BX524" i="12" s="1"/>
  <c r="BW523" i="12"/>
  <c r="BX523" i="12" s="1"/>
  <c r="BW522" i="12"/>
  <c r="BX522" i="12" s="1"/>
  <c r="BW521" i="12"/>
  <c r="BX521" i="12" s="1"/>
  <c r="BX520" i="12"/>
  <c r="BW520" i="12"/>
  <c r="BW519" i="12"/>
  <c r="BX519" i="12" s="1"/>
  <c r="BW518" i="12"/>
  <c r="BX518" i="12" s="1"/>
  <c r="BW517" i="12"/>
  <c r="BX517" i="12" s="1"/>
  <c r="BW516" i="12"/>
  <c r="BX516" i="12" s="1"/>
  <c r="BW515" i="12"/>
  <c r="BX515" i="12" s="1"/>
  <c r="BX514" i="12"/>
  <c r="BW514" i="12"/>
  <c r="BW513" i="12"/>
  <c r="BX513" i="12" s="1"/>
  <c r="BX512" i="12"/>
  <c r="BW512" i="12"/>
  <c r="BW511" i="12"/>
  <c r="BX511" i="12" s="1"/>
  <c r="BW510" i="12"/>
  <c r="BX510" i="12" s="1"/>
  <c r="BW509" i="12"/>
  <c r="BX509" i="12" s="1"/>
  <c r="BW508" i="12"/>
  <c r="BX508" i="12" s="1"/>
  <c r="BW507" i="12"/>
  <c r="BX507" i="12" s="1"/>
  <c r="BW506" i="12"/>
  <c r="BX506" i="12" s="1"/>
  <c r="BW505" i="12"/>
  <c r="BX505" i="12" s="1"/>
  <c r="BX504" i="12"/>
  <c r="BW504" i="12"/>
  <c r="BW503" i="12"/>
  <c r="BX503" i="12" s="1"/>
  <c r="BW502" i="12"/>
  <c r="BX502" i="12" s="1"/>
  <c r="BW501" i="12"/>
  <c r="BX501" i="12" s="1"/>
  <c r="BW500" i="12"/>
  <c r="BX500" i="12" s="1"/>
  <c r="BW499" i="12"/>
  <c r="BX499" i="12" s="1"/>
  <c r="BX498" i="12"/>
  <c r="BW498" i="12"/>
  <c r="BW497" i="12"/>
  <c r="BX497" i="12" s="1"/>
  <c r="BW496" i="12"/>
  <c r="BX496" i="12" s="1"/>
  <c r="BW495" i="12"/>
  <c r="BX495" i="12" s="1"/>
  <c r="BW494" i="12"/>
  <c r="BX494" i="12" s="1"/>
  <c r="BW493" i="12"/>
  <c r="BX493" i="12" s="1"/>
  <c r="BW492" i="12"/>
  <c r="BX492" i="12" s="1"/>
  <c r="BW491" i="12"/>
  <c r="BX491" i="12" s="1"/>
  <c r="BW490" i="12"/>
  <c r="BX490" i="12" s="1"/>
  <c r="BW489" i="12"/>
  <c r="BX489" i="12" s="1"/>
  <c r="BX488" i="12"/>
  <c r="BW488" i="12"/>
  <c r="BW487" i="12"/>
  <c r="BX487" i="12" s="1"/>
  <c r="BW486" i="12"/>
  <c r="BX486" i="12" s="1"/>
  <c r="BW485" i="12"/>
  <c r="BX485" i="12" s="1"/>
  <c r="BW484" i="12"/>
  <c r="BX484" i="12" s="1"/>
  <c r="BW483" i="12"/>
  <c r="BX483" i="12" s="1"/>
  <c r="BW482" i="12"/>
  <c r="BX482" i="12" s="1"/>
  <c r="BW481" i="12"/>
  <c r="BX481" i="12" s="1"/>
  <c r="BW480" i="12"/>
  <c r="BX480" i="12" s="1"/>
  <c r="BW479" i="12"/>
  <c r="BX479" i="12" s="1"/>
  <c r="BW478" i="12"/>
  <c r="BX478" i="12" s="1"/>
  <c r="BW477" i="12"/>
  <c r="BX477" i="12" s="1"/>
  <c r="BW476" i="12"/>
  <c r="BX476" i="12" s="1"/>
  <c r="BW475" i="12"/>
  <c r="BX475" i="12" s="1"/>
  <c r="BW474" i="12"/>
  <c r="BX474" i="12" s="1"/>
  <c r="BW473" i="12"/>
  <c r="BX473" i="12" s="1"/>
  <c r="BX472" i="12"/>
  <c r="BW472" i="12"/>
  <c r="BW471" i="12"/>
  <c r="BX471" i="12" s="1"/>
  <c r="BW470" i="12"/>
  <c r="BX470" i="12" s="1"/>
  <c r="BW469" i="12"/>
  <c r="BX469" i="12" s="1"/>
  <c r="BW468" i="12"/>
  <c r="BX468" i="12" s="1"/>
  <c r="BW467" i="12"/>
  <c r="BX467" i="12" s="1"/>
  <c r="BW466" i="12"/>
  <c r="BX466" i="12" s="1"/>
  <c r="BW465" i="12"/>
  <c r="BX465" i="12" s="1"/>
  <c r="BX464" i="12"/>
  <c r="BW464" i="12"/>
  <c r="BW463" i="12"/>
  <c r="BX463" i="12" s="1"/>
  <c r="BW462" i="12"/>
  <c r="BX462" i="12" s="1"/>
  <c r="BW461" i="12"/>
  <c r="BX461" i="12" s="1"/>
  <c r="BW460" i="12"/>
  <c r="BX460" i="12" s="1"/>
  <c r="BW459" i="12"/>
  <c r="BX459" i="12" s="1"/>
  <c r="BW458" i="12"/>
  <c r="BX458" i="12" s="1"/>
  <c r="BW457" i="12"/>
  <c r="BX457" i="12" s="1"/>
  <c r="BX456" i="12"/>
  <c r="BW456" i="12"/>
  <c r="BW455" i="12"/>
  <c r="BX455" i="12" s="1"/>
  <c r="BW454" i="12"/>
  <c r="BX454" i="12" s="1"/>
  <c r="BW453" i="12"/>
  <c r="BX453" i="12" s="1"/>
  <c r="BW452" i="12"/>
  <c r="BX452" i="12" s="1"/>
  <c r="BW451" i="12"/>
  <c r="BX451" i="12" s="1"/>
  <c r="BX450" i="12"/>
  <c r="BW450" i="12"/>
  <c r="BW449" i="12"/>
  <c r="BX449" i="12" s="1"/>
  <c r="BX448" i="12"/>
  <c r="BW448" i="12"/>
  <c r="BW447" i="12"/>
  <c r="BX447" i="12" s="1"/>
  <c r="BW446" i="12"/>
  <c r="BX446" i="12" s="1"/>
  <c r="BW445" i="12"/>
  <c r="BX445" i="12" s="1"/>
  <c r="BW444" i="12"/>
  <c r="BX444" i="12" s="1"/>
  <c r="BW443" i="12"/>
  <c r="BX443" i="12" s="1"/>
  <c r="BW442" i="12"/>
  <c r="BX442" i="12" s="1"/>
  <c r="BW441" i="12"/>
  <c r="BX441" i="12" s="1"/>
  <c r="BX440" i="12"/>
  <c r="BW440" i="12"/>
  <c r="BW439" i="12"/>
  <c r="BX439" i="12" s="1"/>
  <c r="BW438" i="12"/>
  <c r="BX438" i="12" s="1"/>
  <c r="BW437" i="12"/>
  <c r="BX437" i="12" s="1"/>
  <c r="BW436" i="12"/>
  <c r="BX436" i="12" s="1"/>
  <c r="BW435" i="12"/>
  <c r="BX435" i="12" s="1"/>
  <c r="BX434" i="12"/>
  <c r="BW434" i="12"/>
  <c r="BW433" i="12"/>
  <c r="BX433" i="12" s="1"/>
  <c r="BW432" i="12"/>
  <c r="BX432" i="12" s="1"/>
  <c r="BW431" i="12"/>
  <c r="BX431" i="12" s="1"/>
  <c r="BW430" i="12"/>
  <c r="BX430" i="12" s="1"/>
  <c r="BW429" i="12"/>
  <c r="BX429" i="12" s="1"/>
  <c r="BW428" i="12"/>
  <c r="BX428" i="12" s="1"/>
  <c r="BW427" i="12"/>
  <c r="BX427" i="12" s="1"/>
  <c r="BW426" i="12"/>
  <c r="BX426" i="12" s="1"/>
  <c r="BW425" i="12"/>
  <c r="BX425" i="12" s="1"/>
  <c r="BX424" i="12"/>
  <c r="BW424" i="12"/>
  <c r="BW423" i="12"/>
  <c r="BX423" i="12" s="1"/>
  <c r="BW422" i="12"/>
  <c r="BX422" i="12" s="1"/>
  <c r="BW421" i="12"/>
  <c r="BX421" i="12" s="1"/>
  <c r="BW420" i="12"/>
  <c r="BX420" i="12" s="1"/>
  <c r="BW419" i="12"/>
  <c r="BX419" i="12" s="1"/>
  <c r="BW418" i="12"/>
  <c r="BX418" i="12" s="1"/>
  <c r="BW417" i="12"/>
  <c r="BX417" i="12" s="1"/>
  <c r="BW416" i="12"/>
  <c r="BX416" i="12" s="1"/>
  <c r="BW415" i="12"/>
  <c r="BX415" i="12" s="1"/>
  <c r="BW414" i="12"/>
  <c r="BX414" i="12" s="1"/>
  <c r="BW413" i="12"/>
  <c r="BX413" i="12" s="1"/>
  <c r="BW412" i="12"/>
  <c r="BX412" i="12" s="1"/>
  <c r="BW411" i="12"/>
  <c r="BX411" i="12" s="1"/>
  <c r="BW410" i="12"/>
  <c r="BX410" i="12" s="1"/>
  <c r="BW409" i="12"/>
  <c r="BX409" i="12" s="1"/>
  <c r="BX408" i="12"/>
  <c r="BW408" i="12"/>
  <c r="BW407" i="12"/>
  <c r="BX407" i="12" s="1"/>
  <c r="BW406" i="12"/>
  <c r="BX406" i="12" s="1"/>
  <c r="BW405" i="12"/>
  <c r="BX405" i="12" s="1"/>
  <c r="BW404" i="12"/>
  <c r="BX404" i="12" s="1"/>
  <c r="BW403" i="12"/>
  <c r="BX403" i="12" s="1"/>
  <c r="BW402" i="12"/>
  <c r="BX402" i="12" s="1"/>
  <c r="BW401" i="12"/>
  <c r="BX401" i="12" s="1"/>
  <c r="BX400" i="12"/>
  <c r="BW400" i="12"/>
  <c r="BW399" i="12"/>
  <c r="BX399" i="12" s="1"/>
  <c r="BW398" i="12"/>
  <c r="BX398" i="12" s="1"/>
  <c r="BW397" i="12"/>
  <c r="BX397" i="12" s="1"/>
  <c r="BW396" i="12"/>
  <c r="BX396" i="12" s="1"/>
  <c r="BW395" i="12"/>
  <c r="BX395" i="12" s="1"/>
  <c r="BW394" i="12"/>
  <c r="BX394" i="12" s="1"/>
  <c r="BW393" i="12"/>
  <c r="BX393" i="12" s="1"/>
  <c r="BX392" i="12"/>
  <c r="BW392" i="12"/>
  <c r="BW391" i="12"/>
  <c r="BX391" i="12" s="1"/>
  <c r="BW390" i="12"/>
  <c r="BX390" i="12" s="1"/>
  <c r="BW389" i="12"/>
  <c r="BX389" i="12" s="1"/>
  <c r="BW388" i="12"/>
  <c r="BX388" i="12" s="1"/>
  <c r="BW387" i="12"/>
  <c r="BX387" i="12" s="1"/>
  <c r="BX386" i="12"/>
  <c r="BW386" i="12"/>
  <c r="BW385" i="12"/>
  <c r="BX385" i="12" s="1"/>
  <c r="BX384" i="12"/>
  <c r="BW384" i="12"/>
  <c r="BW383" i="12"/>
  <c r="BX383" i="12" s="1"/>
  <c r="BW382" i="12"/>
  <c r="BX382" i="12" s="1"/>
  <c r="BW381" i="12"/>
  <c r="BX381" i="12" s="1"/>
  <c r="BW380" i="12"/>
  <c r="BX380" i="12" s="1"/>
  <c r="BW379" i="12"/>
  <c r="BX379" i="12" s="1"/>
  <c r="BW378" i="12"/>
  <c r="BX378" i="12" s="1"/>
  <c r="BW377" i="12"/>
  <c r="BX377" i="12" s="1"/>
  <c r="BX376" i="12"/>
  <c r="BW376" i="12"/>
  <c r="BW375" i="12"/>
  <c r="BX375" i="12" s="1"/>
  <c r="BW374" i="12"/>
  <c r="BX374" i="12" s="1"/>
  <c r="BW373" i="12"/>
  <c r="BX373" i="12" s="1"/>
  <c r="BW372" i="12"/>
  <c r="BX372" i="12" s="1"/>
  <c r="BW371" i="12"/>
  <c r="BX371" i="12" s="1"/>
  <c r="BX370" i="12"/>
  <c r="BW370" i="12"/>
  <c r="BW369" i="12"/>
  <c r="BX369" i="12" s="1"/>
  <c r="BW368" i="12"/>
  <c r="BX368" i="12" s="1"/>
  <c r="BW367" i="12"/>
  <c r="BX367" i="12" s="1"/>
  <c r="BW366" i="12"/>
  <c r="BX366" i="12" s="1"/>
  <c r="BW365" i="12"/>
  <c r="BX365" i="12" s="1"/>
  <c r="BW364" i="12"/>
  <c r="BX364" i="12" s="1"/>
  <c r="BW363" i="12"/>
  <c r="BX363" i="12" s="1"/>
  <c r="BW362" i="12"/>
  <c r="BX362" i="12" s="1"/>
  <c r="BW361" i="12"/>
  <c r="BX361" i="12" s="1"/>
  <c r="BX360" i="12"/>
  <c r="BW360" i="12"/>
  <c r="BW359" i="12"/>
  <c r="BX359" i="12" s="1"/>
  <c r="BW358" i="12"/>
  <c r="BX358" i="12" s="1"/>
  <c r="BW357" i="12"/>
  <c r="BX357" i="12" s="1"/>
  <c r="BW356" i="12"/>
  <c r="BX356" i="12" s="1"/>
  <c r="BW355" i="12"/>
  <c r="BX355" i="12" s="1"/>
  <c r="BW354" i="12"/>
  <c r="BX354" i="12" s="1"/>
  <c r="BW353" i="12"/>
  <c r="BX353" i="12" s="1"/>
  <c r="BW352" i="12"/>
  <c r="BX352" i="12" s="1"/>
  <c r="BW351" i="12"/>
  <c r="BX351" i="12" s="1"/>
  <c r="BW350" i="12"/>
  <c r="BX350" i="12" s="1"/>
  <c r="BW349" i="12"/>
  <c r="BX349" i="12" s="1"/>
  <c r="BW348" i="12"/>
  <c r="BX348" i="12" s="1"/>
  <c r="BW347" i="12"/>
  <c r="BX347" i="12" s="1"/>
  <c r="BX346" i="12"/>
  <c r="BW346" i="12"/>
  <c r="BW345" i="12"/>
  <c r="BX345" i="12" s="1"/>
  <c r="BX344" i="12"/>
  <c r="BW344" i="12"/>
  <c r="BW343" i="12"/>
  <c r="BX343" i="12" s="1"/>
  <c r="BW342" i="12"/>
  <c r="BX342" i="12" s="1"/>
  <c r="BW341" i="12"/>
  <c r="BX341" i="12" s="1"/>
  <c r="BW340" i="12"/>
  <c r="BX340" i="12" s="1"/>
  <c r="BW339" i="12"/>
  <c r="BX339" i="12" s="1"/>
  <c r="BW338" i="12"/>
  <c r="BX338" i="12" s="1"/>
  <c r="BW337" i="12"/>
  <c r="BX337" i="12" s="1"/>
  <c r="BW336" i="12"/>
  <c r="BX336" i="12" s="1"/>
  <c r="BW335" i="12"/>
  <c r="BX335" i="12" s="1"/>
  <c r="BW334" i="12"/>
  <c r="BX334" i="12" s="1"/>
  <c r="BW333" i="12"/>
  <c r="BX333" i="12" s="1"/>
  <c r="BW332" i="12"/>
  <c r="BX332" i="12" s="1"/>
  <c r="BW331" i="12"/>
  <c r="BX331" i="12" s="1"/>
  <c r="BX330" i="12"/>
  <c r="BW330" i="12"/>
  <c r="BW329" i="12"/>
  <c r="BX329" i="12" s="1"/>
  <c r="BX328" i="12"/>
  <c r="BW328" i="12"/>
  <c r="BW327" i="12"/>
  <c r="BX327" i="12" s="1"/>
  <c r="BW326" i="12"/>
  <c r="BX326" i="12" s="1"/>
  <c r="BW325" i="12"/>
  <c r="BX325" i="12" s="1"/>
  <c r="BW324" i="12"/>
  <c r="BX324" i="12" s="1"/>
  <c r="BW323" i="12"/>
  <c r="BX323" i="12" s="1"/>
  <c r="BW322" i="12"/>
  <c r="BX322" i="12" s="1"/>
  <c r="BW321" i="12"/>
  <c r="BX321" i="12" s="1"/>
  <c r="BW320" i="12"/>
  <c r="BX320" i="12" s="1"/>
  <c r="BW319" i="12"/>
  <c r="BX319" i="12" s="1"/>
  <c r="BW318" i="12"/>
  <c r="BX318" i="12" s="1"/>
  <c r="BW317" i="12"/>
  <c r="BX317" i="12" s="1"/>
  <c r="BW316" i="12"/>
  <c r="BX316" i="12" s="1"/>
  <c r="BW315" i="12"/>
  <c r="BX315" i="12" s="1"/>
  <c r="BX314" i="12"/>
  <c r="BW314" i="12"/>
  <c r="BW313" i="12"/>
  <c r="BX313" i="12" s="1"/>
  <c r="BX312" i="12"/>
  <c r="BW312" i="12"/>
  <c r="BW311" i="12"/>
  <c r="BX311" i="12" s="1"/>
  <c r="BW310" i="12"/>
  <c r="BX310" i="12" s="1"/>
  <c r="BW309" i="12"/>
  <c r="BX309" i="12" s="1"/>
  <c r="BW308" i="12"/>
  <c r="BX308" i="12" s="1"/>
  <c r="BW307" i="12"/>
  <c r="BX307" i="12" s="1"/>
  <c r="BW306" i="12"/>
  <c r="BX306" i="12" s="1"/>
  <c r="BW305" i="12"/>
  <c r="BX305" i="12" s="1"/>
  <c r="BW304" i="12"/>
  <c r="BX304" i="12" s="1"/>
  <c r="BW303" i="12"/>
  <c r="BX303" i="12" s="1"/>
  <c r="BW302" i="12"/>
  <c r="BX302" i="12" s="1"/>
  <c r="BW301" i="12"/>
  <c r="BX301" i="12" s="1"/>
  <c r="BW300" i="12"/>
  <c r="BX300" i="12" s="1"/>
  <c r="BW299" i="12"/>
  <c r="BX299" i="12" s="1"/>
  <c r="BX298" i="12"/>
  <c r="BW298" i="12"/>
  <c r="BW297" i="12"/>
  <c r="BX297" i="12" s="1"/>
  <c r="BX296" i="12"/>
  <c r="BW296" i="12"/>
  <c r="BW295" i="12"/>
  <c r="BX295" i="12" s="1"/>
  <c r="BW294" i="12"/>
  <c r="BX294" i="12" s="1"/>
  <c r="BW293" i="12"/>
  <c r="BX293" i="12" s="1"/>
  <c r="BW292" i="12"/>
  <c r="BX292" i="12" s="1"/>
  <c r="BW291" i="12"/>
  <c r="BX291" i="12" s="1"/>
  <c r="BW290" i="12"/>
  <c r="BX290" i="12" s="1"/>
  <c r="BW289" i="12"/>
  <c r="BX289" i="12" s="1"/>
  <c r="BW288" i="12"/>
  <c r="BX288" i="12" s="1"/>
  <c r="BW287" i="12"/>
  <c r="BX287" i="12" s="1"/>
  <c r="BW286" i="12"/>
  <c r="BX286" i="12" s="1"/>
  <c r="BW285" i="12"/>
  <c r="BX285" i="12" s="1"/>
  <c r="BW284" i="12"/>
  <c r="BX284" i="12" s="1"/>
  <c r="BW283" i="12"/>
  <c r="BX283" i="12" s="1"/>
  <c r="BX282" i="12"/>
  <c r="BW282" i="12"/>
  <c r="BW281" i="12"/>
  <c r="BX281" i="12" s="1"/>
  <c r="BX280" i="12"/>
  <c r="BW280" i="12"/>
  <c r="BW279" i="12"/>
  <c r="BX279" i="12" s="1"/>
  <c r="BW278" i="12"/>
  <c r="BX278" i="12" s="1"/>
  <c r="BW277" i="12"/>
  <c r="BX277" i="12" s="1"/>
  <c r="BW276" i="12"/>
  <c r="BX276" i="12" s="1"/>
  <c r="BW275" i="12"/>
  <c r="BX275" i="12" s="1"/>
  <c r="BW274" i="12"/>
  <c r="BX274" i="12" s="1"/>
  <c r="BW273" i="12"/>
  <c r="BX273" i="12" s="1"/>
  <c r="BW272" i="12"/>
  <c r="BX272" i="12" s="1"/>
  <c r="BW271" i="12"/>
  <c r="BX271" i="12" s="1"/>
  <c r="BW270" i="12"/>
  <c r="BX270" i="12" s="1"/>
  <c r="BW269" i="12"/>
  <c r="BX269" i="12" s="1"/>
  <c r="BW268" i="12"/>
  <c r="BX268" i="12" s="1"/>
  <c r="BW267" i="12"/>
  <c r="BX267" i="12" s="1"/>
  <c r="BX266" i="12"/>
  <c r="BW266" i="12"/>
  <c r="BW265" i="12"/>
  <c r="BX265" i="12" s="1"/>
  <c r="BX264" i="12"/>
  <c r="BW264" i="12"/>
  <c r="BW263" i="12"/>
  <c r="BX263" i="12" s="1"/>
  <c r="BW262" i="12"/>
  <c r="BX262" i="12" s="1"/>
  <c r="BW261" i="12"/>
  <c r="BX261" i="12" s="1"/>
  <c r="BW260" i="12"/>
  <c r="BX260" i="12" s="1"/>
  <c r="BW259" i="12"/>
  <c r="BX259" i="12" s="1"/>
  <c r="BW258" i="12"/>
  <c r="BX258" i="12" s="1"/>
  <c r="BW257" i="12"/>
  <c r="BX257" i="12" s="1"/>
  <c r="BW256" i="12"/>
  <c r="BX256" i="12" s="1"/>
  <c r="BW255" i="12"/>
  <c r="BX255" i="12" s="1"/>
  <c r="BW254" i="12"/>
  <c r="BX254" i="12" s="1"/>
  <c r="BW253" i="12"/>
  <c r="BX253" i="12" s="1"/>
  <c r="BW252" i="12"/>
  <c r="BX252" i="12" s="1"/>
  <c r="BW251" i="12"/>
  <c r="BX251" i="12" s="1"/>
  <c r="BX250" i="12"/>
  <c r="BW250" i="12"/>
  <c r="BW249" i="12"/>
  <c r="BX249" i="12" s="1"/>
  <c r="BX248" i="12"/>
  <c r="BW248" i="12"/>
  <c r="BW247" i="12"/>
  <c r="BX247" i="12" s="1"/>
  <c r="BW246" i="12"/>
  <c r="BX246" i="12" s="1"/>
  <c r="BW245" i="12"/>
  <c r="BX245" i="12" s="1"/>
  <c r="BW244" i="12"/>
  <c r="BX244" i="12" s="1"/>
  <c r="BW243" i="12"/>
  <c r="BX243" i="12" s="1"/>
  <c r="BW242" i="12"/>
  <c r="BX242" i="12" s="1"/>
  <c r="BW241" i="12"/>
  <c r="BX241" i="12" s="1"/>
  <c r="BW240" i="12"/>
  <c r="BX240" i="12" s="1"/>
  <c r="BW239" i="12"/>
  <c r="BX239" i="12" s="1"/>
  <c r="BW238" i="12"/>
  <c r="BX238" i="12" s="1"/>
  <c r="BW237" i="12"/>
  <c r="BX237" i="12" s="1"/>
  <c r="BW236" i="12"/>
  <c r="BX236" i="12" s="1"/>
  <c r="BW235" i="12"/>
  <c r="BX235" i="12" s="1"/>
  <c r="BX234" i="12"/>
  <c r="BW234" i="12"/>
  <c r="BW233" i="12"/>
  <c r="BX233" i="12" s="1"/>
  <c r="BX232" i="12"/>
  <c r="BW232" i="12"/>
  <c r="BW231" i="12"/>
  <c r="BX231" i="12" s="1"/>
  <c r="BW230" i="12"/>
  <c r="BX230" i="12" s="1"/>
  <c r="BW229" i="12"/>
  <c r="BX229" i="12" s="1"/>
  <c r="BW228" i="12"/>
  <c r="BX228" i="12" s="1"/>
  <c r="BW227" i="12"/>
  <c r="BX227" i="12" s="1"/>
  <c r="BW226" i="12"/>
  <c r="BX226" i="12" s="1"/>
  <c r="BW225" i="12"/>
  <c r="BX225" i="12" s="1"/>
  <c r="BW224" i="12"/>
  <c r="BX224" i="12" s="1"/>
  <c r="BW223" i="12"/>
  <c r="BX223" i="12" s="1"/>
  <c r="BW222" i="12"/>
  <c r="BX222" i="12" s="1"/>
  <c r="BW221" i="12"/>
  <c r="BX221" i="12" s="1"/>
  <c r="BW220" i="12"/>
  <c r="BX220" i="12" s="1"/>
  <c r="BW219" i="12"/>
  <c r="BX219" i="12" s="1"/>
  <c r="BX218" i="12"/>
  <c r="BW218" i="12"/>
  <c r="BW217" i="12"/>
  <c r="BX217" i="12" s="1"/>
  <c r="BX216" i="12"/>
  <c r="BW216" i="12"/>
  <c r="BW215" i="12"/>
  <c r="BX215" i="12" s="1"/>
  <c r="BW214" i="12"/>
  <c r="BX214" i="12" s="1"/>
  <c r="BW213" i="12"/>
  <c r="BX213" i="12" s="1"/>
  <c r="BW212" i="12"/>
  <c r="BX212" i="12" s="1"/>
  <c r="BW211" i="12"/>
  <c r="BX211" i="12" s="1"/>
  <c r="BW210" i="12"/>
  <c r="BX210" i="12" s="1"/>
  <c r="BW209" i="12"/>
  <c r="BX209" i="12" s="1"/>
  <c r="BW208" i="12"/>
  <c r="BX208" i="12" s="1"/>
  <c r="BW207" i="12"/>
  <c r="BX207" i="12" s="1"/>
  <c r="BW206" i="12"/>
  <c r="BX206" i="12" s="1"/>
  <c r="BW205" i="12"/>
  <c r="BX205" i="12" s="1"/>
  <c r="BW204" i="12"/>
  <c r="BX204" i="12" s="1"/>
  <c r="BW203" i="12"/>
  <c r="BX203" i="12" s="1"/>
  <c r="BX202" i="12"/>
  <c r="BW202" i="12"/>
  <c r="BW201" i="12"/>
  <c r="BX201" i="12" s="1"/>
  <c r="BX200" i="12"/>
  <c r="BW200" i="12"/>
  <c r="BW199" i="12"/>
  <c r="BX199" i="12" s="1"/>
  <c r="BW198" i="12"/>
  <c r="BX198" i="12" s="1"/>
  <c r="BW197" i="12"/>
  <c r="BX197" i="12" s="1"/>
  <c r="BW196" i="12"/>
  <c r="BX196" i="12" s="1"/>
  <c r="BW195" i="12"/>
  <c r="BX195" i="12" s="1"/>
  <c r="BX194" i="12"/>
  <c r="BW194" i="12"/>
  <c r="BW193" i="12"/>
  <c r="BX193" i="12" s="1"/>
  <c r="BW192" i="12"/>
  <c r="BX192" i="12" s="1"/>
  <c r="BW191" i="12"/>
  <c r="BX191" i="12" s="1"/>
  <c r="BW190" i="12"/>
  <c r="BX190" i="12" s="1"/>
  <c r="BW189" i="12"/>
  <c r="BX189" i="12" s="1"/>
  <c r="BW188" i="12"/>
  <c r="BX188" i="12" s="1"/>
  <c r="BW187" i="12"/>
  <c r="BX187" i="12" s="1"/>
  <c r="BW186" i="12"/>
  <c r="BX186" i="12" s="1"/>
  <c r="BW185" i="12"/>
  <c r="BX185" i="12" s="1"/>
  <c r="BX184" i="12"/>
  <c r="BW184" i="12"/>
  <c r="BW183" i="12"/>
  <c r="BX183" i="12" s="1"/>
  <c r="BW182" i="12"/>
  <c r="BX182" i="12" s="1"/>
  <c r="BW181" i="12"/>
  <c r="BX181" i="12" s="1"/>
  <c r="BW180" i="12"/>
  <c r="BX180" i="12" s="1"/>
  <c r="BW179" i="12"/>
  <c r="BX179" i="12" s="1"/>
  <c r="BX178" i="12"/>
  <c r="BW178" i="12"/>
  <c r="BW177" i="12"/>
  <c r="BX177" i="12" s="1"/>
  <c r="BW176" i="12"/>
  <c r="BX176" i="12" s="1"/>
  <c r="BW175" i="12"/>
  <c r="BX175" i="12" s="1"/>
  <c r="BW174" i="12"/>
  <c r="BX174" i="12" s="1"/>
  <c r="BW173" i="12"/>
  <c r="BX173" i="12" s="1"/>
  <c r="BW172" i="12"/>
  <c r="BX172" i="12" s="1"/>
  <c r="BW171" i="12"/>
  <c r="BX171" i="12" s="1"/>
  <c r="BW170" i="12"/>
  <c r="BX170" i="12" s="1"/>
  <c r="BW169" i="12"/>
  <c r="BX169" i="12" s="1"/>
  <c r="BX168" i="12"/>
  <c r="BW168" i="12"/>
  <c r="BW167" i="12"/>
  <c r="BX167" i="12" s="1"/>
  <c r="BX166" i="12"/>
  <c r="BW166" i="12"/>
  <c r="BW165" i="12"/>
  <c r="BX165" i="12" s="1"/>
  <c r="BW164" i="12"/>
  <c r="BX164" i="12" s="1"/>
  <c r="BW163" i="12"/>
  <c r="BX163" i="12" s="1"/>
  <c r="BX162" i="12"/>
  <c r="BW162" i="12"/>
  <c r="BW161" i="12"/>
  <c r="BX161" i="12" s="1"/>
  <c r="BX160" i="12"/>
  <c r="BW160" i="12"/>
  <c r="BW159" i="12"/>
  <c r="BX159" i="12" s="1"/>
  <c r="BW158" i="12"/>
  <c r="BX158" i="12" s="1"/>
  <c r="BW157" i="12"/>
  <c r="BX157" i="12" s="1"/>
  <c r="BW156" i="12"/>
  <c r="BX156" i="12" s="1"/>
  <c r="BW155" i="12"/>
  <c r="BX155" i="12" s="1"/>
  <c r="BW154" i="12"/>
  <c r="BX154" i="12" s="1"/>
  <c r="BW153" i="12"/>
  <c r="BX153" i="12" s="1"/>
  <c r="BW152" i="12"/>
  <c r="BX152" i="12" s="1"/>
  <c r="BW151" i="12"/>
  <c r="BX151" i="12" s="1"/>
  <c r="BW150" i="12"/>
  <c r="BX150" i="12" s="1"/>
  <c r="BW149" i="12"/>
  <c r="BX149" i="12" s="1"/>
  <c r="BW148" i="12"/>
  <c r="BX148" i="12" s="1"/>
  <c r="BW147" i="12"/>
  <c r="BX147" i="12" s="1"/>
  <c r="BX146" i="12"/>
  <c r="BW146" i="12"/>
  <c r="BW145" i="12"/>
  <c r="BX145" i="12" s="1"/>
  <c r="BX144" i="12"/>
  <c r="BW144" i="12"/>
  <c r="BW143" i="12"/>
  <c r="BX143" i="12" s="1"/>
  <c r="BW142" i="12"/>
  <c r="BX142" i="12" s="1"/>
  <c r="BW141" i="12"/>
  <c r="BX141" i="12" s="1"/>
  <c r="BW140" i="12"/>
  <c r="BX140" i="12" s="1"/>
  <c r="BW139" i="12"/>
  <c r="BX139" i="12" s="1"/>
  <c r="BW138" i="12"/>
  <c r="BX138" i="12" s="1"/>
  <c r="BW137" i="12"/>
  <c r="BX137" i="12" s="1"/>
  <c r="BW136" i="12"/>
  <c r="BX136" i="12" s="1"/>
  <c r="BW135" i="12"/>
  <c r="BX135" i="12" s="1"/>
  <c r="BX134" i="12"/>
  <c r="BW134" i="12"/>
  <c r="BW133" i="12"/>
  <c r="BX133" i="12" s="1"/>
  <c r="BW132" i="12"/>
  <c r="BX132" i="12" s="1"/>
  <c r="BW131" i="12"/>
  <c r="BX131" i="12" s="1"/>
  <c r="BW130" i="12"/>
  <c r="BX130" i="12" s="1"/>
  <c r="BW129" i="12"/>
  <c r="BX129" i="12" s="1"/>
  <c r="BX128" i="12"/>
  <c r="BW128" i="12"/>
  <c r="BW127" i="12"/>
  <c r="BX127" i="12" s="1"/>
  <c r="BW126" i="12"/>
  <c r="BX126" i="12" s="1"/>
  <c r="BW125" i="12"/>
  <c r="BX125" i="12" s="1"/>
  <c r="BW124" i="12"/>
  <c r="BX124" i="12" s="1"/>
  <c r="BW123" i="12"/>
  <c r="BX123" i="12" s="1"/>
  <c r="BX122" i="12"/>
  <c r="BW122" i="12"/>
  <c r="BW121" i="12"/>
  <c r="BX121" i="12" s="1"/>
  <c r="BW120" i="12"/>
  <c r="BX120" i="12" s="1"/>
  <c r="BW119" i="12"/>
  <c r="BX119" i="12" s="1"/>
  <c r="BW118" i="12"/>
  <c r="BX118" i="12" s="1"/>
  <c r="BW117" i="12"/>
  <c r="BX117" i="12" s="1"/>
  <c r="BW116" i="12"/>
  <c r="BX116" i="12" s="1"/>
  <c r="BW115" i="12"/>
  <c r="BX115" i="12" s="1"/>
  <c r="BW114" i="12"/>
  <c r="BX114" i="12" s="1"/>
  <c r="BW113" i="12"/>
  <c r="BX113" i="12" s="1"/>
  <c r="BX112" i="12"/>
  <c r="BW112" i="12"/>
  <c r="BW111" i="12"/>
  <c r="BX111" i="12" s="1"/>
  <c r="BW110" i="12"/>
  <c r="BX110" i="12" s="1"/>
  <c r="BW109" i="12"/>
  <c r="BX109" i="12" s="1"/>
  <c r="BW108" i="12"/>
  <c r="BX108" i="12" s="1"/>
  <c r="BW107" i="12"/>
  <c r="BX107" i="12" s="1"/>
  <c r="BX106" i="12"/>
  <c r="BW106" i="12"/>
  <c r="BW105" i="12"/>
  <c r="BX105" i="12" s="1"/>
  <c r="BW104" i="12"/>
  <c r="BX104" i="12" s="1"/>
  <c r="BW103" i="12"/>
  <c r="BX103" i="12" s="1"/>
  <c r="BW102" i="12"/>
  <c r="BX102" i="12" s="1"/>
  <c r="BW101" i="12"/>
  <c r="BX101" i="12" s="1"/>
  <c r="BW100" i="12"/>
  <c r="BX100" i="12" s="1"/>
  <c r="BW99" i="12"/>
  <c r="BX99" i="12" s="1"/>
  <c r="BW98" i="12"/>
  <c r="BX98" i="12" s="1"/>
  <c r="BW97" i="12"/>
  <c r="BX97" i="12" s="1"/>
  <c r="BW96" i="12"/>
  <c r="BX96" i="12" s="1"/>
  <c r="BW95" i="12"/>
  <c r="BX95" i="12" s="1"/>
  <c r="BW94" i="12"/>
  <c r="BX94" i="12" s="1"/>
  <c r="BW93" i="12"/>
  <c r="BX93" i="12" s="1"/>
  <c r="BW92" i="12"/>
  <c r="BX92" i="12" s="1"/>
  <c r="BW91" i="12"/>
  <c r="BX91" i="12" s="1"/>
  <c r="BX90" i="12"/>
  <c r="BW90" i="12"/>
  <c r="BW89" i="12"/>
  <c r="BX89" i="12" s="1"/>
  <c r="BX88" i="12"/>
  <c r="BW88" i="12"/>
  <c r="BW87" i="12"/>
  <c r="BX87" i="12" s="1"/>
  <c r="BW86" i="12"/>
  <c r="BX86" i="12" s="1"/>
  <c r="BW85" i="12"/>
  <c r="BX85" i="12" s="1"/>
  <c r="BW84" i="12"/>
  <c r="BX84" i="12" s="1"/>
  <c r="BW83" i="12"/>
  <c r="BX83" i="12" s="1"/>
  <c r="BW82" i="12"/>
  <c r="BX82" i="12" s="1"/>
  <c r="BW81" i="12"/>
  <c r="BX81" i="12" s="1"/>
  <c r="BW80" i="12"/>
  <c r="BX80" i="12" s="1"/>
  <c r="BW79" i="12"/>
  <c r="BX79" i="12" s="1"/>
  <c r="BW78" i="12"/>
  <c r="BX78" i="12" s="1"/>
  <c r="BW77" i="12"/>
  <c r="BX77" i="12" s="1"/>
  <c r="BW76" i="12"/>
  <c r="BX76" i="12" s="1"/>
  <c r="BW75" i="12"/>
  <c r="BX75" i="12" s="1"/>
  <c r="BX74" i="12"/>
  <c r="BW74" i="12"/>
  <c r="BW73" i="12"/>
  <c r="BX73" i="12" s="1"/>
  <c r="BX72" i="12"/>
  <c r="BW72" i="12"/>
  <c r="BW71" i="12"/>
  <c r="BX71" i="12" s="1"/>
  <c r="BW70" i="12"/>
  <c r="BX70" i="12" s="1"/>
  <c r="BW69" i="12"/>
  <c r="BX69" i="12" s="1"/>
  <c r="BW68" i="12"/>
  <c r="BX68" i="12" s="1"/>
  <c r="BW67" i="12"/>
  <c r="BX67" i="12" s="1"/>
  <c r="BX66" i="12"/>
  <c r="BW66" i="12"/>
  <c r="BW65" i="12"/>
  <c r="BX65" i="12" s="1"/>
  <c r="BW64" i="12"/>
  <c r="BX64" i="12" s="1"/>
  <c r="BW63" i="12"/>
  <c r="BX63" i="12" s="1"/>
  <c r="BW62" i="12"/>
  <c r="BX62" i="12" s="1"/>
  <c r="BW61" i="12"/>
  <c r="BX61" i="12" s="1"/>
  <c r="BW60" i="12"/>
  <c r="BX60" i="12" s="1"/>
  <c r="BW59" i="12"/>
  <c r="BX59" i="12" s="1"/>
  <c r="BW58" i="12"/>
  <c r="BX58" i="12" s="1"/>
  <c r="BW57" i="12"/>
  <c r="BX57" i="12" s="1"/>
  <c r="BX56" i="12"/>
  <c r="BW56" i="12"/>
  <c r="BW55" i="12"/>
  <c r="BX55" i="12" s="1"/>
  <c r="BW54" i="12"/>
  <c r="BX54" i="12" s="1"/>
  <c r="BW53" i="12"/>
  <c r="BX53" i="12" s="1"/>
  <c r="BW52" i="12"/>
  <c r="BX52" i="12" s="1"/>
  <c r="BW51" i="12"/>
  <c r="BX51" i="12" s="1"/>
  <c r="BX50" i="12"/>
  <c r="BW50" i="12"/>
  <c r="BW49" i="12"/>
  <c r="BX49" i="12" s="1"/>
  <c r="BW48" i="12"/>
  <c r="BX48" i="12" s="1"/>
  <c r="BW47" i="12"/>
  <c r="BX47" i="12" s="1"/>
  <c r="BW46" i="12"/>
  <c r="BX46" i="12" s="1"/>
  <c r="BW45" i="12"/>
  <c r="BX45" i="12" s="1"/>
  <c r="BW44" i="12"/>
  <c r="BX44" i="12" s="1"/>
  <c r="BW43" i="12"/>
  <c r="BX43" i="12" s="1"/>
  <c r="BW42" i="12"/>
  <c r="BX42" i="12" s="1"/>
  <c r="BW41" i="12"/>
  <c r="BX41" i="12" s="1"/>
  <c r="BX40" i="12"/>
  <c r="BW40" i="12"/>
  <c r="BW39" i="12"/>
  <c r="BX39" i="12" s="1"/>
  <c r="BX38" i="12"/>
  <c r="BW38" i="12"/>
  <c r="BW37" i="12"/>
  <c r="BX37" i="12" s="1"/>
  <c r="BW36" i="12"/>
  <c r="BX36" i="12" s="1"/>
  <c r="BW35" i="12"/>
  <c r="BX35" i="12" s="1"/>
  <c r="BX34" i="12"/>
  <c r="BW34" i="12"/>
  <c r="BW33" i="12"/>
  <c r="BX33" i="12" s="1"/>
  <c r="BX32" i="12"/>
  <c r="BW32" i="12"/>
  <c r="BW31" i="12"/>
  <c r="BX31" i="12" s="1"/>
  <c r="BW30" i="12"/>
  <c r="BX30" i="12" s="1"/>
  <c r="BW29" i="12"/>
  <c r="BX29" i="12" s="1"/>
  <c r="BW28" i="12"/>
  <c r="BX28" i="12" s="1"/>
  <c r="BW27" i="12"/>
  <c r="BX27" i="12" s="1"/>
  <c r="BW26" i="12"/>
  <c r="BX26" i="12" s="1"/>
  <c r="BW25" i="12"/>
  <c r="BX25" i="12" s="1"/>
  <c r="BW24" i="12"/>
  <c r="BX24" i="12" s="1"/>
  <c r="BW23" i="12"/>
  <c r="BX23" i="12" s="1"/>
  <c r="BW22" i="12"/>
  <c r="BX22" i="12" s="1"/>
  <c r="BW21" i="12"/>
  <c r="BX21" i="12" s="1"/>
  <c r="BW20" i="12"/>
  <c r="BX20" i="12" s="1"/>
  <c r="BW19" i="12"/>
  <c r="BX19" i="12" s="1"/>
  <c r="BX18" i="12"/>
  <c r="BW18" i="12"/>
  <c r="BW17" i="12"/>
  <c r="BX17" i="12" s="1"/>
  <c r="BX16" i="12"/>
  <c r="BW16" i="12"/>
  <c r="BW15" i="12"/>
  <c r="BX15" i="12" s="1"/>
  <c r="BW14" i="12"/>
  <c r="BX14" i="12" s="1"/>
  <c r="BW13" i="12"/>
  <c r="BX13" i="12" s="1"/>
  <c r="BW12" i="12"/>
  <c r="BX12" i="12" s="1"/>
  <c r="BW11" i="12"/>
  <c r="BX11" i="12" s="1"/>
  <c r="BW10" i="12"/>
  <c r="BX10" i="12" s="1"/>
  <c r="BW9" i="12"/>
  <c r="BX9" i="12" s="1"/>
  <c r="BW8" i="12"/>
  <c r="BX8" i="12" s="1"/>
  <c r="BW7" i="12"/>
  <c r="BX7" i="12" s="1"/>
  <c r="BW2406" i="14"/>
  <c r="BX2406" i="14" s="1"/>
  <c r="BW2405" i="14"/>
  <c r="BX2405" i="14" s="1"/>
  <c r="BW2404" i="14"/>
  <c r="BX2404" i="14" s="1"/>
  <c r="BW2403" i="14"/>
  <c r="BX2403" i="14" s="1"/>
  <c r="BW2402" i="14"/>
  <c r="BX2402" i="14" s="1"/>
  <c r="BW2401" i="14"/>
  <c r="BX2401" i="14" s="1"/>
  <c r="BW2400" i="14"/>
  <c r="BX2400" i="14" s="1"/>
  <c r="BW2399" i="14"/>
  <c r="BX2399" i="14" s="1"/>
  <c r="BW2398" i="14"/>
  <c r="BX2398" i="14" s="1"/>
  <c r="BW2397" i="14"/>
  <c r="BX2397" i="14" s="1"/>
  <c r="BW2396" i="14"/>
  <c r="BX2396" i="14" s="1"/>
  <c r="BW2395" i="14"/>
  <c r="BX2395" i="14" s="1"/>
  <c r="BW2394" i="14"/>
  <c r="BX2394" i="14" s="1"/>
  <c r="BW2393" i="14"/>
  <c r="BX2393" i="14" s="1"/>
  <c r="BW2392" i="14"/>
  <c r="BX2392" i="14" s="1"/>
  <c r="BW2391" i="14"/>
  <c r="BX2391" i="14" s="1"/>
  <c r="BW2390" i="14"/>
  <c r="BX2390" i="14" s="1"/>
  <c r="BW2389" i="14"/>
  <c r="BX2389" i="14" s="1"/>
  <c r="BW2388" i="14"/>
  <c r="BX2388" i="14" s="1"/>
  <c r="BW2387" i="14"/>
  <c r="BX2387" i="14" s="1"/>
  <c r="BW2386" i="14"/>
  <c r="BX2386" i="14" s="1"/>
  <c r="BW2385" i="14"/>
  <c r="BX2385" i="14" s="1"/>
  <c r="BW2384" i="14"/>
  <c r="BX2384" i="14" s="1"/>
  <c r="BW2383" i="14"/>
  <c r="BX2383" i="14" s="1"/>
  <c r="BW2382" i="14"/>
  <c r="BX2382" i="14" s="1"/>
  <c r="BW2381" i="14"/>
  <c r="BX2381" i="14" s="1"/>
  <c r="BW2380" i="14"/>
  <c r="BX2380" i="14" s="1"/>
  <c r="BW2379" i="14"/>
  <c r="BX2379" i="14" s="1"/>
  <c r="BW2378" i="14"/>
  <c r="BX2378" i="14" s="1"/>
  <c r="BW2377" i="14"/>
  <c r="BX2377" i="14" s="1"/>
  <c r="BW2376" i="14"/>
  <c r="BX2376" i="14" s="1"/>
  <c r="BW2375" i="14"/>
  <c r="BX2375" i="14" s="1"/>
  <c r="BW2374" i="14"/>
  <c r="BX2374" i="14" s="1"/>
  <c r="BW2373" i="14"/>
  <c r="BX2373" i="14" s="1"/>
  <c r="BW2372" i="14"/>
  <c r="BX2372" i="14" s="1"/>
  <c r="BW2371" i="14"/>
  <c r="BX2371" i="14" s="1"/>
  <c r="BW2370" i="14"/>
  <c r="BX2370" i="14" s="1"/>
  <c r="BW2369" i="14"/>
  <c r="BX2369" i="14" s="1"/>
  <c r="BW2368" i="14"/>
  <c r="BX2368" i="14" s="1"/>
  <c r="BW2367" i="14"/>
  <c r="BX2367" i="14" s="1"/>
  <c r="BW2366" i="14"/>
  <c r="BX2366" i="14" s="1"/>
  <c r="BW2365" i="14"/>
  <c r="BX2365" i="14" s="1"/>
  <c r="BW2364" i="14"/>
  <c r="BX2364" i="14" s="1"/>
  <c r="BW2363" i="14"/>
  <c r="BX2363" i="14" s="1"/>
  <c r="BW2362" i="14"/>
  <c r="BX2362" i="14" s="1"/>
  <c r="BW2361" i="14"/>
  <c r="BX2361" i="14" s="1"/>
  <c r="BW2360" i="14"/>
  <c r="BX2360" i="14" s="1"/>
  <c r="BW2359" i="14"/>
  <c r="BX2359" i="14" s="1"/>
  <c r="BW2358" i="14"/>
  <c r="BX2358" i="14" s="1"/>
  <c r="BW2357" i="14"/>
  <c r="BX2357" i="14" s="1"/>
  <c r="BW2356" i="14"/>
  <c r="BX2356" i="14" s="1"/>
  <c r="BW2355" i="14"/>
  <c r="BX2355" i="14" s="1"/>
  <c r="BW2354" i="14"/>
  <c r="BX2354" i="14" s="1"/>
  <c r="BW2353" i="14"/>
  <c r="BX2353" i="14" s="1"/>
  <c r="BW2352" i="14"/>
  <c r="BX2352" i="14" s="1"/>
  <c r="BW2351" i="14"/>
  <c r="BX2351" i="14" s="1"/>
  <c r="BW2350" i="14"/>
  <c r="BX2350" i="14" s="1"/>
  <c r="BW2349" i="14"/>
  <c r="BX2349" i="14" s="1"/>
  <c r="BW2348" i="14"/>
  <c r="BX2348" i="14" s="1"/>
  <c r="BW2347" i="14"/>
  <c r="BX2347" i="14" s="1"/>
  <c r="BW2346" i="14"/>
  <c r="BX2346" i="14" s="1"/>
  <c r="BW2345" i="14"/>
  <c r="BX2345" i="14" s="1"/>
  <c r="BW2344" i="14"/>
  <c r="BX2344" i="14" s="1"/>
  <c r="BW2343" i="14"/>
  <c r="BX2343" i="14" s="1"/>
  <c r="BW2342" i="14"/>
  <c r="BX2342" i="14" s="1"/>
  <c r="BW2341" i="14"/>
  <c r="BX2341" i="14" s="1"/>
  <c r="BW2340" i="14"/>
  <c r="BX2340" i="14" s="1"/>
  <c r="BW2339" i="14"/>
  <c r="BX2339" i="14" s="1"/>
  <c r="BW2338" i="14"/>
  <c r="BX2338" i="14" s="1"/>
  <c r="BW2337" i="14"/>
  <c r="BX2337" i="14" s="1"/>
  <c r="BW2336" i="14"/>
  <c r="BX2336" i="14" s="1"/>
  <c r="BW2335" i="14"/>
  <c r="BX2335" i="14" s="1"/>
  <c r="BW2334" i="14"/>
  <c r="BX2334" i="14" s="1"/>
  <c r="BW2333" i="14"/>
  <c r="BX2333" i="14" s="1"/>
  <c r="BW2332" i="14"/>
  <c r="BX2332" i="14" s="1"/>
  <c r="BW2331" i="14"/>
  <c r="BX2331" i="14" s="1"/>
  <c r="BW2330" i="14"/>
  <c r="BX2330" i="14" s="1"/>
  <c r="BW2329" i="14"/>
  <c r="BX2329" i="14" s="1"/>
  <c r="BW2328" i="14"/>
  <c r="BX2328" i="14" s="1"/>
  <c r="BW2327" i="14"/>
  <c r="BX2327" i="14" s="1"/>
  <c r="BW2326" i="14"/>
  <c r="BX2326" i="14" s="1"/>
  <c r="BW2325" i="14"/>
  <c r="BX2325" i="14" s="1"/>
  <c r="BW2324" i="14"/>
  <c r="BX2324" i="14" s="1"/>
  <c r="BW2323" i="14"/>
  <c r="BX2323" i="14" s="1"/>
  <c r="BW2322" i="14"/>
  <c r="BX2322" i="14" s="1"/>
  <c r="BW2321" i="14"/>
  <c r="BX2321" i="14" s="1"/>
  <c r="BW2320" i="14"/>
  <c r="BX2320" i="14" s="1"/>
  <c r="BW2319" i="14"/>
  <c r="BX2319" i="14" s="1"/>
  <c r="BW2318" i="14"/>
  <c r="BX2318" i="14" s="1"/>
  <c r="BW2317" i="14"/>
  <c r="BX2317" i="14" s="1"/>
  <c r="BW2316" i="14"/>
  <c r="BX2316" i="14" s="1"/>
  <c r="BW2315" i="14"/>
  <c r="BX2315" i="14" s="1"/>
  <c r="BW2314" i="14"/>
  <c r="BX2314" i="14" s="1"/>
  <c r="BW2313" i="14"/>
  <c r="BX2313" i="14" s="1"/>
  <c r="BW2312" i="14"/>
  <c r="BX2312" i="14" s="1"/>
  <c r="BW2311" i="14"/>
  <c r="BX2311" i="14" s="1"/>
  <c r="BW2310" i="14"/>
  <c r="BX2310" i="14" s="1"/>
  <c r="BW2309" i="14"/>
  <c r="BX2309" i="14" s="1"/>
  <c r="BW2308" i="14"/>
  <c r="BX2308" i="14" s="1"/>
  <c r="BW2307" i="14"/>
  <c r="BX2307" i="14" s="1"/>
  <c r="BW2306" i="14"/>
  <c r="BX2306" i="14" s="1"/>
  <c r="BW2305" i="14"/>
  <c r="BX2305" i="14" s="1"/>
  <c r="BW2304" i="14"/>
  <c r="BX2304" i="14" s="1"/>
  <c r="BW2303" i="14"/>
  <c r="BX2303" i="14" s="1"/>
  <c r="BW2302" i="14"/>
  <c r="BX2302" i="14" s="1"/>
  <c r="BW2301" i="14"/>
  <c r="BX2301" i="14" s="1"/>
  <c r="BW2300" i="14"/>
  <c r="BX2300" i="14" s="1"/>
  <c r="BW2299" i="14"/>
  <c r="BX2299" i="14" s="1"/>
  <c r="BW2298" i="14"/>
  <c r="BX2298" i="14" s="1"/>
  <c r="BW2297" i="14"/>
  <c r="BX2297" i="14" s="1"/>
  <c r="BW2296" i="14"/>
  <c r="BX2296" i="14" s="1"/>
  <c r="BW2295" i="14"/>
  <c r="BX2295" i="14" s="1"/>
  <c r="BW2294" i="14"/>
  <c r="BX2294" i="14" s="1"/>
  <c r="BW2293" i="14"/>
  <c r="BX2293" i="14" s="1"/>
  <c r="BW2292" i="14"/>
  <c r="BX2292" i="14" s="1"/>
  <c r="BW2291" i="14"/>
  <c r="BX2291" i="14" s="1"/>
  <c r="BW2290" i="14"/>
  <c r="BX2290" i="14" s="1"/>
  <c r="BW2289" i="14"/>
  <c r="BX2289" i="14" s="1"/>
  <c r="BW2288" i="14"/>
  <c r="BX2288" i="14" s="1"/>
  <c r="BW2287" i="14"/>
  <c r="BX2287" i="14" s="1"/>
  <c r="BW2286" i="14"/>
  <c r="BX2286" i="14" s="1"/>
  <c r="BW2285" i="14"/>
  <c r="BX2285" i="14" s="1"/>
  <c r="BW2284" i="14"/>
  <c r="BX2284" i="14" s="1"/>
  <c r="BW2283" i="14"/>
  <c r="BX2283" i="14" s="1"/>
  <c r="BW2282" i="14"/>
  <c r="BX2282" i="14" s="1"/>
  <c r="BW2281" i="14"/>
  <c r="BX2281" i="14" s="1"/>
  <c r="BW2280" i="14"/>
  <c r="BX2280" i="14" s="1"/>
  <c r="BW2279" i="14"/>
  <c r="BX2279" i="14" s="1"/>
  <c r="BW2278" i="14"/>
  <c r="BX2278" i="14" s="1"/>
  <c r="BW2277" i="14"/>
  <c r="BX2277" i="14" s="1"/>
  <c r="BW2276" i="14"/>
  <c r="BX2276" i="14" s="1"/>
  <c r="BW2275" i="14"/>
  <c r="BX2275" i="14" s="1"/>
  <c r="BW2274" i="14"/>
  <c r="BX2274" i="14" s="1"/>
  <c r="BW2273" i="14"/>
  <c r="BX2273" i="14" s="1"/>
  <c r="BW2272" i="14"/>
  <c r="BX2272" i="14" s="1"/>
  <c r="BW2271" i="14"/>
  <c r="BX2271" i="14" s="1"/>
  <c r="BW2270" i="14"/>
  <c r="BX2270" i="14" s="1"/>
  <c r="BW2269" i="14"/>
  <c r="BX2269" i="14" s="1"/>
  <c r="BW2268" i="14"/>
  <c r="BX2268" i="14" s="1"/>
  <c r="BW2267" i="14"/>
  <c r="BX2267" i="14" s="1"/>
  <c r="BW2266" i="14"/>
  <c r="BX2266" i="14" s="1"/>
  <c r="BW2265" i="14"/>
  <c r="BX2265" i="14" s="1"/>
  <c r="BW2264" i="14"/>
  <c r="BX2264" i="14" s="1"/>
  <c r="BW2263" i="14"/>
  <c r="BX2263" i="14" s="1"/>
  <c r="BW2262" i="14"/>
  <c r="BX2262" i="14" s="1"/>
  <c r="BW2261" i="14"/>
  <c r="BX2261" i="14" s="1"/>
  <c r="BW2260" i="14"/>
  <c r="BX2260" i="14" s="1"/>
  <c r="BW2259" i="14"/>
  <c r="BX2259" i="14" s="1"/>
  <c r="BW2258" i="14"/>
  <c r="BX2258" i="14" s="1"/>
  <c r="BW2257" i="14"/>
  <c r="BX2257" i="14" s="1"/>
  <c r="BW2256" i="14"/>
  <c r="BX2256" i="14" s="1"/>
  <c r="BW2255" i="14"/>
  <c r="BX2255" i="14" s="1"/>
  <c r="BW2254" i="14"/>
  <c r="BX2254" i="14" s="1"/>
  <c r="BW2253" i="14"/>
  <c r="BX2253" i="14" s="1"/>
  <c r="BW2252" i="14"/>
  <c r="BX2252" i="14" s="1"/>
  <c r="BW2251" i="14"/>
  <c r="BX2251" i="14" s="1"/>
  <c r="BW2250" i="14"/>
  <c r="BX2250" i="14" s="1"/>
  <c r="BW2249" i="14"/>
  <c r="BX2249" i="14" s="1"/>
  <c r="BW2248" i="14"/>
  <c r="BX2248" i="14" s="1"/>
  <c r="BW2247" i="14"/>
  <c r="BX2247" i="14" s="1"/>
  <c r="BW2246" i="14"/>
  <c r="BX2246" i="14" s="1"/>
  <c r="BW2245" i="14"/>
  <c r="BX2245" i="14" s="1"/>
  <c r="BW2244" i="14"/>
  <c r="BX2244" i="14" s="1"/>
  <c r="BW2243" i="14"/>
  <c r="BX2243" i="14" s="1"/>
  <c r="BW2242" i="14"/>
  <c r="BX2242" i="14" s="1"/>
  <c r="BW2241" i="14"/>
  <c r="BX2241" i="14" s="1"/>
  <c r="BW2240" i="14"/>
  <c r="BX2240" i="14" s="1"/>
  <c r="BW2239" i="14"/>
  <c r="BX2239" i="14" s="1"/>
  <c r="BW2238" i="14"/>
  <c r="BX2238" i="14" s="1"/>
  <c r="BW2237" i="14"/>
  <c r="BX2237" i="14" s="1"/>
  <c r="BW2236" i="14"/>
  <c r="BX2236" i="14" s="1"/>
  <c r="BW2235" i="14"/>
  <c r="BX2235" i="14" s="1"/>
  <c r="BW2234" i="14"/>
  <c r="BX2234" i="14" s="1"/>
  <c r="BW2233" i="14"/>
  <c r="BX2233" i="14" s="1"/>
  <c r="BW2232" i="14"/>
  <c r="BX2232" i="14" s="1"/>
  <c r="BW2231" i="14"/>
  <c r="BX2231" i="14" s="1"/>
  <c r="BX2230" i="14"/>
  <c r="BW2230" i="14"/>
  <c r="BW2229" i="14"/>
  <c r="BX2229" i="14" s="1"/>
  <c r="BX2228" i="14"/>
  <c r="BW2228" i="14"/>
  <c r="BW2227" i="14"/>
  <c r="BX2227" i="14" s="1"/>
  <c r="BW2226" i="14"/>
  <c r="BX2226" i="14" s="1"/>
  <c r="BW2225" i="14"/>
  <c r="BX2225" i="14" s="1"/>
  <c r="BW2224" i="14"/>
  <c r="BX2224" i="14" s="1"/>
  <c r="BW2223" i="14"/>
  <c r="BX2223" i="14" s="1"/>
  <c r="BX2222" i="14"/>
  <c r="BW2222" i="14"/>
  <c r="BW2221" i="14"/>
  <c r="BX2221" i="14" s="1"/>
  <c r="BW2220" i="14"/>
  <c r="BX2220" i="14" s="1"/>
  <c r="BW2219" i="14"/>
  <c r="BX2219" i="14" s="1"/>
  <c r="BW2218" i="14"/>
  <c r="BX2218" i="14" s="1"/>
  <c r="BW2217" i="14"/>
  <c r="BX2217" i="14" s="1"/>
  <c r="BW2216" i="14"/>
  <c r="BX2216" i="14" s="1"/>
  <c r="BW2215" i="14"/>
  <c r="BX2215" i="14" s="1"/>
  <c r="BX2214" i="14"/>
  <c r="BW2214" i="14"/>
  <c r="BW2213" i="14"/>
  <c r="BX2213" i="14" s="1"/>
  <c r="BX2212" i="14"/>
  <c r="BW2212" i="14"/>
  <c r="BW2211" i="14"/>
  <c r="BX2211" i="14" s="1"/>
  <c r="BW2210" i="14"/>
  <c r="BX2210" i="14" s="1"/>
  <c r="BW2209" i="14"/>
  <c r="BX2209" i="14" s="1"/>
  <c r="BW2208" i="14"/>
  <c r="BX2208" i="14" s="1"/>
  <c r="BW2207" i="14"/>
  <c r="BX2207" i="14" s="1"/>
  <c r="BX2206" i="14"/>
  <c r="BW2206" i="14"/>
  <c r="BW2205" i="14"/>
  <c r="BX2205" i="14" s="1"/>
  <c r="BW2204" i="14"/>
  <c r="BX2204" i="14" s="1"/>
  <c r="BW2203" i="14"/>
  <c r="BX2203" i="14" s="1"/>
  <c r="BW2202" i="14"/>
  <c r="BX2202" i="14" s="1"/>
  <c r="BW2201" i="14"/>
  <c r="BX2201" i="14" s="1"/>
  <c r="BW2200" i="14"/>
  <c r="BX2200" i="14" s="1"/>
  <c r="BW2199" i="14"/>
  <c r="BX2199" i="14" s="1"/>
  <c r="BX2198" i="14"/>
  <c r="BW2198" i="14"/>
  <c r="BW2197" i="14"/>
  <c r="BX2197" i="14" s="1"/>
  <c r="BW2196" i="14"/>
  <c r="BX2196" i="14" s="1"/>
  <c r="BW2195" i="14"/>
  <c r="BX2195" i="14" s="1"/>
  <c r="BW2194" i="14"/>
  <c r="BX2194" i="14" s="1"/>
  <c r="BW2193" i="14"/>
  <c r="BX2193" i="14" s="1"/>
  <c r="BW2192" i="14"/>
  <c r="BX2192" i="14" s="1"/>
  <c r="BW2191" i="14"/>
  <c r="BX2191" i="14" s="1"/>
  <c r="BX2190" i="14"/>
  <c r="BW2190" i="14"/>
  <c r="BW2189" i="14"/>
  <c r="BX2189" i="14" s="1"/>
  <c r="BW2188" i="14"/>
  <c r="BX2188" i="14" s="1"/>
  <c r="BW2187" i="14"/>
  <c r="BX2187" i="14" s="1"/>
  <c r="BW2186" i="14"/>
  <c r="BX2186" i="14" s="1"/>
  <c r="BW2185" i="14"/>
  <c r="BX2185" i="14" s="1"/>
  <c r="BW2184" i="14"/>
  <c r="BX2184" i="14" s="1"/>
  <c r="BW2183" i="14"/>
  <c r="BX2183" i="14" s="1"/>
  <c r="BX2182" i="14"/>
  <c r="BW2182" i="14"/>
  <c r="BW2181" i="14"/>
  <c r="BX2181" i="14" s="1"/>
  <c r="BX2180" i="14"/>
  <c r="BW2180" i="14"/>
  <c r="BW2179" i="14"/>
  <c r="BX2179" i="14" s="1"/>
  <c r="BW2178" i="14"/>
  <c r="BX2178" i="14" s="1"/>
  <c r="BW2177" i="14"/>
  <c r="BX2177" i="14" s="1"/>
  <c r="BW2176" i="14"/>
  <c r="BX2176" i="14" s="1"/>
  <c r="BW2175" i="14"/>
  <c r="BX2175" i="14" s="1"/>
  <c r="BX2174" i="14"/>
  <c r="BW2174" i="14"/>
  <c r="BW2173" i="14"/>
  <c r="BX2173" i="14" s="1"/>
  <c r="BW2172" i="14"/>
  <c r="BX2172" i="14" s="1"/>
  <c r="BW2171" i="14"/>
  <c r="BX2171" i="14" s="1"/>
  <c r="BW2170" i="14"/>
  <c r="BX2170" i="14" s="1"/>
  <c r="BW2169" i="14"/>
  <c r="BX2169" i="14" s="1"/>
  <c r="BW2168" i="14"/>
  <c r="BX2168" i="14" s="1"/>
  <c r="BW2167" i="14"/>
  <c r="BX2167" i="14" s="1"/>
  <c r="BX2166" i="14"/>
  <c r="BW2166" i="14"/>
  <c r="BW2165" i="14"/>
  <c r="BX2165" i="14" s="1"/>
  <c r="BX2164" i="14"/>
  <c r="BW2164" i="14"/>
  <c r="BW2163" i="14"/>
  <c r="BX2163" i="14" s="1"/>
  <c r="BW2162" i="14"/>
  <c r="BX2162" i="14" s="1"/>
  <c r="BW2161" i="14"/>
  <c r="BX2161" i="14" s="1"/>
  <c r="BW2160" i="14"/>
  <c r="BX2160" i="14" s="1"/>
  <c r="BW2159" i="14"/>
  <c r="BX2159" i="14" s="1"/>
  <c r="BX2158" i="14"/>
  <c r="BW2158" i="14"/>
  <c r="BW2157" i="14"/>
  <c r="BX2157" i="14" s="1"/>
  <c r="BW2156" i="14"/>
  <c r="BX2156" i="14" s="1"/>
  <c r="BW2155" i="14"/>
  <c r="BX2155" i="14" s="1"/>
  <c r="BW2154" i="14"/>
  <c r="BX2154" i="14" s="1"/>
  <c r="BW2153" i="14"/>
  <c r="BX2153" i="14" s="1"/>
  <c r="BW2152" i="14"/>
  <c r="BX2152" i="14" s="1"/>
  <c r="BW2151" i="14"/>
  <c r="BX2151" i="14" s="1"/>
  <c r="BX2150" i="14"/>
  <c r="BW2150" i="14"/>
  <c r="BW2149" i="14"/>
  <c r="BX2149" i="14" s="1"/>
  <c r="BW2148" i="14"/>
  <c r="BX2148" i="14" s="1"/>
  <c r="BW2147" i="14"/>
  <c r="BX2147" i="14" s="1"/>
  <c r="BW2146" i="14"/>
  <c r="BX2146" i="14" s="1"/>
  <c r="BW2145" i="14"/>
  <c r="BX2145" i="14" s="1"/>
  <c r="BW2144" i="14"/>
  <c r="BX2144" i="14" s="1"/>
  <c r="BW2143" i="14"/>
  <c r="BX2143" i="14" s="1"/>
  <c r="BX2142" i="14"/>
  <c r="BW2142" i="14"/>
  <c r="BW2141" i="14"/>
  <c r="BX2141" i="14" s="1"/>
  <c r="BW2140" i="14"/>
  <c r="BX2140" i="14" s="1"/>
  <c r="BW2139" i="14"/>
  <c r="BX2139" i="14" s="1"/>
  <c r="BW2138" i="14"/>
  <c r="BX2138" i="14" s="1"/>
  <c r="BW2137" i="14"/>
  <c r="BX2137" i="14" s="1"/>
  <c r="BW2136" i="14"/>
  <c r="BX2136" i="14" s="1"/>
  <c r="BW2135" i="14"/>
  <c r="BX2135" i="14" s="1"/>
  <c r="BX2134" i="14"/>
  <c r="BW2134" i="14"/>
  <c r="BW2133" i="14"/>
  <c r="BX2133" i="14" s="1"/>
  <c r="BX2132" i="14"/>
  <c r="BW2132" i="14"/>
  <c r="BW2131" i="14"/>
  <c r="BX2131" i="14" s="1"/>
  <c r="BW2130" i="14"/>
  <c r="BX2130" i="14" s="1"/>
  <c r="BW2129" i="14"/>
  <c r="BX2129" i="14" s="1"/>
  <c r="BW2128" i="14"/>
  <c r="BX2128" i="14" s="1"/>
  <c r="BW2127" i="14"/>
  <c r="BX2127" i="14" s="1"/>
  <c r="BX2126" i="14"/>
  <c r="BW2126" i="14"/>
  <c r="BW2125" i="14"/>
  <c r="BX2125" i="14" s="1"/>
  <c r="BW2124" i="14"/>
  <c r="BX2124" i="14" s="1"/>
  <c r="BW2123" i="14"/>
  <c r="BX2123" i="14" s="1"/>
  <c r="BW2122" i="14"/>
  <c r="BX2122" i="14" s="1"/>
  <c r="BW2121" i="14"/>
  <c r="BX2121" i="14" s="1"/>
  <c r="BW2120" i="14"/>
  <c r="BX2120" i="14" s="1"/>
  <c r="BW2119" i="14"/>
  <c r="BX2119" i="14" s="1"/>
  <c r="BX2118" i="14"/>
  <c r="BW2118" i="14"/>
  <c r="BW2117" i="14"/>
  <c r="BX2117" i="14" s="1"/>
  <c r="BX2116" i="14"/>
  <c r="BW2116" i="14"/>
  <c r="BW2115" i="14"/>
  <c r="BX2115" i="14" s="1"/>
  <c r="BW2114" i="14"/>
  <c r="BX2114" i="14" s="1"/>
  <c r="BW2113" i="14"/>
  <c r="BX2113" i="14" s="1"/>
  <c r="BW2112" i="14"/>
  <c r="BX2112" i="14" s="1"/>
  <c r="BW2111" i="14"/>
  <c r="BX2111" i="14" s="1"/>
  <c r="BX2110" i="14"/>
  <c r="BW2110" i="14"/>
  <c r="BW2109" i="14"/>
  <c r="BX2109" i="14" s="1"/>
  <c r="BW2108" i="14"/>
  <c r="BX2108" i="14" s="1"/>
  <c r="BW2107" i="14"/>
  <c r="BX2107" i="14" s="1"/>
  <c r="BW2106" i="14"/>
  <c r="BX2106" i="14" s="1"/>
  <c r="BW2105" i="14"/>
  <c r="BX2105" i="14" s="1"/>
  <c r="BW2104" i="14"/>
  <c r="BX2104" i="14" s="1"/>
  <c r="BW2103" i="14"/>
  <c r="BX2103" i="14" s="1"/>
  <c r="BX2102" i="14"/>
  <c r="BW2102" i="14"/>
  <c r="BW2101" i="14"/>
  <c r="BX2101" i="14" s="1"/>
  <c r="BX2100" i="14"/>
  <c r="BW2100" i="14"/>
  <c r="BW2099" i="14"/>
  <c r="BX2099" i="14" s="1"/>
  <c r="BW2098" i="14"/>
  <c r="BX2098" i="14" s="1"/>
  <c r="BW2097" i="14"/>
  <c r="BX2097" i="14" s="1"/>
  <c r="BW2096" i="14"/>
  <c r="BX2096" i="14" s="1"/>
  <c r="BW2095" i="14"/>
  <c r="BX2095" i="14" s="1"/>
  <c r="BX2094" i="14"/>
  <c r="BW2094" i="14"/>
  <c r="BW2093" i="14"/>
  <c r="BX2093" i="14" s="1"/>
  <c r="BW2092" i="14"/>
  <c r="BX2092" i="14" s="1"/>
  <c r="BW2091" i="14"/>
  <c r="BX2091" i="14" s="1"/>
  <c r="BW2090" i="14"/>
  <c r="BX2090" i="14" s="1"/>
  <c r="BW2089" i="14"/>
  <c r="BX2089" i="14" s="1"/>
  <c r="BW2088" i="14"/>
  <c r="BX2088" i="14" s="1"/>
  <c r="BW2087" i="14"/>
  <c r="BX2087" i="14" s="1"/>
  <c r="BX2086" i="14"/>
  <c r="BW2086" i="14"/>
  <c r="BW2085" i="14"/>
  <c r="BX2085" i="14" s="1"/>
  <c r="BX2084" i="14"/>
  <c r="BW2084" i="14"/>
  <c r="BW2083" i="14"/>
  <c r="BX2083" i="14" s="1"/>
  <c r="BW2082" i="14"/>
  <c r="BX2082" i="14" s="1"/>
  <c r="BW2081" i="14"/>
  <c r="BX2081" i="14" s="1"/>
  <c r="BW2080" i="14"/>
  <c r="BX2080" i="14" s="1"/>
  <c r="BW2079" i="14"/>
  <c r="BX2079" i="14" s="1"/>
  <c r="BX2078" i="14"/>
  <c r="BW2078" i="14"/>
  <c r="BW2077" i="14"/>
  <c r="BX2077" i="14" s="1"/>
  <c r="BW2076" i="14"/>
  <c r="BX2076" i="14" s="1"/>
  <c r="BW2075" i="14"/>
  <c r="BX2075" i="14" s="1"/>
  <c r="BW2074" i="14"/>
  <c r="BX2074" i="14" s="1"/>
  <c r="BW2073" i="14"/>
  <c r="BX2073" i="14" s="1"/>
  <c r="BW2072" i="14"/>
  <c r="BX2072" i="14" s="1"/>
  <c r="BW2071" i="14"/>
  <c r="BX2071" i="14" s="1"/>
  <c r="BX2070" i="14"/>
  <c r="BW2070" i="14"/>
  <c r="BW2069" i="14"/>
  <c r="BX2069" i="14" s="1"/>
  <c r="BX2068" i="14"/>
  <c r="BW2068" i="14"/>
  <c r="BW2067" i="14"/>
  <c r="BX2067" i="14" s="1"/>
  <c r="BW2066" i="14"/>
  <c r="BX2066" i="14" s="1"/>
  <c r="BW2065" i="14"/>
  <c r="BX2065" i="14" s="1"/>
  <c r="BW2064" i="14"/>
  <c r="BX2064" i="14" s="1"/>
  <c r="BW2063" i="14"/>
  <c r="BX2063" i="14" s="1"/>
  <c r="BX2062" i="14"/>
  <c r="BW2062" i="14"/>
  <c r="BW2061" i="14"/>
  <c r="BX2061" i="14" s="1"/>
  <c r="BW2060" i="14"/>
  <c r="BX2060" i="14" s="1"/>
  <c r="BW2059" i="14"/>
  <c r="BX2059" i="14" s="1"/>
  <c r="BW2058" i="14"/>
  <c r="BX2058" i="14" s="1"/>
  <c r="BW2057" i="14"/>
  <c r="BX2057" i="14" s="1"/>
  <c r="BW2056" i="14"/>
  <c r="BX2056" i="14" s="1"/>
  <c r="BW2055" i="14"/>
  <c r="BX2055" i="14" s="1"/>
  <c r="BX2054" i="14"/>
  <c r="BW2054" i="14"/>
  <c r="BW2053" i="14"/>
  <c r="BX2053" i="14" s="1"/>
  <c r="BX2052" i="14"/>
  <c r="BW2052" i="14"/>
  <c r="BW2051" i="14"/>
  <c r="BX2051" i="14" s="1"/>
  <c r="BW2050" i="14"/>
  <c r="BX2050" i="14" s="1"/>
  <c r="BW2049" i="14"/>
  <c r="BX2049" i="14" s="1"/>
  <c r="BW2048" i="14"/>
  <c r="BX2048" i="14" s="1"/>
  <c r="BW2047" i="14"/>
  <c r="BX2047" i="14" s="1"/>
  <c r="BX2046" i="14"/>
  <c r="BW2046" i="14"/>
  <c r="BW2045" i="14"/>
  <c r="BX2045" i="14" s="1"/>
  <c r="BW2044" i="14"/>
  <c r="BX2044" i="14" s="1"/>
  <c r="BW2043" i="14"/>
  <c r="BX2043" i="14" s="1"/>
  <c r="BW2042" i="14"/>
  <c r="BX2042" i="14" s="1"/>
  <c r="BW2041" i="14"/>
  <c r="BX2041" i="14" s="1"/>
  <c r="BW2040" i="14"/>
  <c r="BX2040" i="14" s="1"/>
  <c r="BW2039" i="14"/>
  <c r="BX2039" i="14" s="1"/>
  <c r="BX2038" i="14"/>
  <c r="BW2038" i="14"/>
  <c r="BW2037" i="14"/>
  <c r="BX2037" i="14" s="1"/>
  <c r="BW2036" i="14"/>
  <c r="BX2036" i="14" s="1"/>
  <c r="BW2035" i="14"/>
  <c r="BX2035" i="14" s="1"/>
  <c r="BW2034" i="14"/>
  <c r="BX2034" i="14" s="1"/>
  <c r="BW2033" i="14"/>
  <c r="BX2033" i="14" s="1"/>
  <c r="BW2032" i="14"/>
  <c r="BX2032" i="14" s="1"/>
  <c r="BW2031" i="14"/>
  <c r="BX2031" i="14" s="1"/>
  <c r="BX2030" i="14"/>
  <c r="BW2030" i="14"/>
  <c r="BW2029" i="14"/>
  <c r="BX2029" i="14" s="1"/>
  <c r="BW2028" i="14"/>
  <c r="BX2028" i="14" s="1"/>
  <c r="BW2027" i="14"/>
  <c r="BX2027" i="14" s="1"/>
  <c r="BW2026" i="14"/>
  <c r="BX2026" i="14" s="1"/>
  <c r="BW2025" i="14"/>
  <c r="BX2025" i="14" s="1"/>
  <c r="BW2024" i="14"/>
  <c r="BX2024" i="14" s="1"/>
  <c r="BW2023" i="14"/>
  <c r="BX2023" i="14" s="1"/>
  <c r="BX2022" i="14"/>
  <c r="BW2022" i="14"/>
  <c r="BW2021" i="14"/>
  <c r="BX2021" i="14" s="1"/>
  <c r="BW2020" i="14"/>
  <c r="BX2020" i="14" s="1"/>
  <c r="BW2019" i="14"/>
  <c r="BX2019" i="14" s="1"/>
  <c r="BW2018" i="14"/>
  <c r="BX2018" i="14" s="1"/>
  <c r="BW2017" i="14"/>
  <c r="BX2017" i="14" s="1"/>
  <c r="BW2016" i="14"/>
  <c r="BX2016" i="14" s="1"/>
  <c r="BW2015" i="14"/>
  <c r="BX2015" i="14" s="1"/>
  <c r="BX2014" i="14"/>
  <c r="BW2014" i="14"/>
  <c r="BW2013" i="14"/>
  <c r="BX2013" i="14" s="1"/>
  <c r="BW2012" i="14"/>
  <c r="BX2012" i="14" s="1"/>
  <c r="BW2011" i="14"/>
  <c r="BX2011" i="14" s="1"/>
  <c r="BW2010" i="14"/>
  <c r="BX2010" i="14" s="1"/>
  <c r="BW2009" i="14"/>
  <c r="BX2009" i="14" s="1"/>
  <c r="BW2008" i="14"/>
  <c r="BX2008" i="14" s="1"/>
  <c r="BW2007" i="14"/>
  <c r="BX2007" i="14" s="1"/>
  <c r="BX2006" i="14"/>
  <c r="BW2006" i="14"/>
  <c r="BW2005" i="14"/>
  <c r="BX2005" i="14" s="1"/>
  <c r="BW2004" i="14"/>
  <c r="BX2004" i="14" s="1"/>
  <c r="BW2003" i="14"/>
  <c r="BX2003" i="14" s="1"/>
  <c r="BW2002" i="14"/>
  <c r="BX2002" i="14" s="1"/>
  <c r="BW2001" i="14"/>
  <c r="BX2001" i="14" s="1"/>
  <c r="BW2000" i="14"/>
  <c r="BX2000" i="14" s="1"/>
  <c r="BW1999" i="14"/>
  <c r="BX1999" i="14" s="1"/>
  <c r="BX1998" i="14"/>
  <c r="BW1998" i="14"/>
  <c r="BW1997" i="14"/>
  <c r="BX1997" i="14" s="1"/>
  <c r="BW1996" i="14"/>
  <c r="BX1996" i="14" s="1"/>
  <c r="BW1995" i="14"/>
  <c r="BX1995" i="14" s="1"/>
  <c r="BW1994" i="14"/>
  <c r="BX1994" i="14" s="1"/>
  <c r="BW1993" i="14"/>
  <c r="BX1993" i="14" s="1"/>
  <c r="BW1992" i="14"/>
  <c r="BX1992" i="14" s="1"/>
  <c r="BW1991" i="14"/>
  <c r="BX1991" i="14" s="1"/>
  <c r="BX1990" i="14"/>
  <c r="BW1990" i="14"/>
  <c r="BW1989" i="14"/>
  <c r="BX1989" i="14" s="1"/>
  <c r="BW1988" i="14"/>
  <c r="BX1988" i="14" s="1"/>
  <c r="BW1987" i="14"/>
  <c r="BX1987" i="14" s="1"/>
  <c r="BW1986" i="14"/>
  <c r="BX1986" i="14" s="1"/>
  <c r="BW1985" i="14"/>
  <c r="BX1985" i="14" s="1"/>
  <c r="BW1984" i="14"/>
  <c r="BX1984" i="14" s="1"/>
  <c r="BW1983" i="14"/>
  <c r="BX1983" i="14" s="1"/>
  <c r="BX1982" i="14"/>
  <c r="BW1982" i="14"/>
  <c r="BW1981" i="14"/>
  <c r="BX1981" i="14" s="1"/>
  <c r="BW1980" i="14"/>
  <c r="BX1980" i="14" s="1"/>
  <c r="BW1979" i="14"/>
  <c r="BX1979" i="14" s="1"/>
  <c r="BW1978" i="14"/>
  <c r="BX1978" i="14" s="1"/>
  <c r="BW1977" i="14"/>
  <c r="BX1977" i="14" s="1"/>
  <c r="BW1976" i="14"/>
  <c r="BX1976" i="14" s="1"/>
  <c r="BW1975" i="14"/>
  <c r="BX1975" i="14" s="1"/>
  <c r="BX1974" i="14"/>
  <c r="BW1974" i="14"/>
  <c r="BW1973" i="14"/>
  <c r="BX1973" i="14" s="1"/>
  <c r="BW1972" i="14"/>
  <c r="BX1972" i="14" s="1"/>
  <c r="BW1971" i="14"/>
  <c r="BX1971" i="14" s="1"/>
  <c r="BW1970" i="14"/>
  <c r="BX1970" i="14" s="1"/>
  <c r="BW1969" i="14"/>
  <c r="BX1969" i="14" s="1"/>
  <c r="BW1968" i="14"/>
  <c r="BX1968" i="14" s="1"/>
  <c r="BW1967" i="14"/>
  <c r="BX1967" i="14" s="1"/>
  <c r="BW1966" i="14"/>
  <c r="BX1966" i="14" s="1"/>
  <c r="BW1965" i="14"/>
  <c r="BX1965" i="14" s="1"/>
  <c r="BW1964" i="14"/>
  <c r="BX1964" i="14" s="1"/>
  <c r="BW1963" i="14"/>
  <c r="BX1963" i="14" s="1"/>
  <c r="BW1962" i="14"/>
  <c r="BX1962" i="14" s="1"/>
  <c r="BW1961" i="14"/>
  <c r="BX1961" i="14" s="1"/>
  <c r="BW1960" i="14"/>
  <c r="BX1960" i="14" s="1"/>
  <c r="BW1959" i="14"/>
  <c r="BX1959" i="14" s="1"/>
  <c r="BX1958" i="14"/>
  <c r="BW1958" i="14"/>
  <c r="BW1957" i="14"/>
  <c r="BX1957" i="14" s="1"/>
  <c r="BW1956" i="14"/>
  <c r="BX1956" i="14" s="1"/>
  <c r="BW1955" i="14"/>
  <c r="BX1955" i="14" s="1"/>
  <c r="BW1954" i="14"/>
  <c r="BX1954" i="14" s="1"/>
  <c r="BW1953" i="14"/>
  <c r="BX1953" i="14" s="1"/>
  <c r="BW1952" i="14"/>
  <c r="BX1952" i="14" s="1"/>
  <c r="BW1951" i="14"/>
  <c r="BX1951" i="14" s="1"/>
  <c r="BW1950" i="14"/>
  <c r="BX1950" i="14" s="1"/>
  <c r="BW1949" i="14"/>
  <c r="BX1949" i="14" s="1"/>
  <c r="BW1948" i="14"/>
  <c r="BX1948" i="14" s="1"/>
  <c r="BW1947" i="14"/>
  <c r="BX1947" i="14" s="1"/>
  <c r="BW1946" i="14"/>
  <c r="BX1946" i="14" s="1"/>
  <c r="BW1945" i="14"/>
  <c r="BX1945" i="14" s="1"/>
  <c r="BW1944" i="14"/>
  <c r="BX1944" i="14" s="1"/>
  <c r="BW1943" i="14"/>
  <c r="BX1943" i="14" s="1"/>
  <c r="BW1942" i="14"/>
  <c r="BX1942" i="14" s="1"/>
  <c r="BW1941" i="14"/>
  <c r="BX1941" i="14" s="1"/>
  <c r="BW1940" i="14"/>
  <c r="BX1940" i="14" s="1"/>
  <c r="BW1939" i="14"/>
  <c r="BX1939" i="14" s="1"/>
  <c r="BW1938" i="14"/>
  <c r="BX1938" i="14" s="1"/>
  <c r="BW1937" i="14"/>
  <c r="BX1937" i="14" s="1"/>
  <c r="BW1936" i="14"/>
  <c r="BX1936" i="14" s="1"/>
  <c r="BW1935" i="14"/>
  <c r="BX1935" i="14" s="1"/>
  <c r="BX1934" i="14"/>
  <c r="BW1934" i="14"/>
  <c r="BW1933" i="14"/>
  <c r="BX1933" i="14" s="1"/>
  <c r="BW1932" i="14"/>
  <c r="BX1932" i="14" s="1"/>
  <c r="BW1931" i="14"/>
  <c r="BX1931" i="14" s="1"/>
  <c r="BW1930" i="14"/>
  <c r="BX1930" i="14" s="1"/>
  <c r="BW1929" i="14"/>
  <c r="BX1929" i="14" s="1"/>
  <c r="BW1928" i="14"/>
  <c r="BX1928" i="14" s="1"/>
  <c r="BW1927" i="14"/>
  <c r="BX1927" i="14" s="1"/>
  <c r="BW1926" i="14"/>
  <c r="BX1926" i="14" s="1"/>
  <c r="BW1925" i="14"/>
  <c r="BX1925" i="14" s="1"/>
  <c r="BX1924" i="14"/>
  <c r="BW1924" i="14"/>
  <c r="BW1923" i="14"/>
  <c r="BX1923" i="14" s="1"/>
  <c r="BW1922" i="14"/>
  <c r="BX1922" i="14" s="1"/>
  <c r="BW1921" i="14"/>
  <c r="BX1921" i="14" s="1"/>
  <c r="BW1920" i="14"/>
  <c r="BX1920" i="14" s="1"/>
  <c r="BW1919" i="14"/>
  <c r="BX1919" i="14" s="1"/>
  <c r="BW1918" i="14"/>
  <c r="BX1918" i="14" s="1"/>
  <c r="BW1917" i="14"/>
  <c r="BX1917" i="14" s="1"/>
  <c r="BW1916" i="14"/>
  <c r="BX1916" i="14" s="1"/>
  <c r="BW1915" i="14"/>
  <c r="BX1915" i="14" s="1"/>
  <c r="BW1914" i="14"/>
  <c r="BX1914" i="14" s="1"/>
  <c r="BW1913" i="14"/>
  <c r="BX1913" i="14" s="1"/>
  <c r="BW1912" i="14"/>
  <c r="BX1912" i="14" s="1"/>
  <c r="BW1911" i="14"/>
  <c r="BX1911" i="14" s="1"/>
  <c r="BX1910" i="14"/>
  <c r="BW1910" i="14"/>
  <c r="BW1909" i="14"/>
  <c r="BX1909" i="14" s="1"/>
  <c r="BW1908" i="14"/>
  <c r="BX1908" i="14" s="1"/>
  <c r="BW1907" i="14"/>
  <c r="BX1907" i="14" s="1"/>
  <c r="BW1906" i="14"/>
  <c r="BX1906" i="14" s="1"/>
  <c r="BW1905" i="14"/>
  <c r="BX1905" i="14" s="1"/>
  <c r="BW1904" i="14"/>
  <c r="BX1904" i="14" s="1"/>
  <c r="BW1903" i="14"/>
  <c r="BX1903" i="14" s="1"/>
  <c r="BW1902" i="14"/>
  <c r="BX1902" i="14" s="1"/>
  <c r="BW1901" i="14"/>
  <c r="BX1901" i="14" s="1"/>
  <c r="BW1900" i="14"/>
  <c r="BX1900" i="14" s="1"/>
  <c r="BW1899" i="14"/>
  <c r="BX1899" i="14" s="1"/>
  <c r="BW1898" i="14"/>
  <c r="BX1898" i="14" s="1"/>
  <c r="BW1897" i="14"/>
  <c r="BX1897" i="14" s="1"/>
  <c r="BW1896" i="14"/>
  <c r="BX1896" i="14" s="1"/>
  <c r="BW1895" i="14"/>
  <c r="BX1895" i="14" s="1"/>
  <c r="BW1894" i="14"/>
  <c r="BX1894" i="14" s="1"/>
  <c r="BW1893" i="14"/>
  <c r="BX1893" i="14" s="1"/>
  <c r="BW1892" i="14"/>
  <c r="BX1892" i="14" s="1"/>
  <c r="BW1891" i="14"/>
  <c r="BX1891" i="14" s="1"/>
  <c r="BW1890" i="14"/>
  <c r="BX1890" i="14" s="1"/>
  <c r="BW1889" i="14"/>
  <c r="BX1889" i="14" s="1"/>
  <c r="BW1888" i="14"/>
  <c r="BX1888" i="14" s="1"/>
  <c r="BX1887" i="14"/>
  <c r="BW1887" i="14"/>
  <c r="BW1886" i="14"/>
  <c r="BX1886" i="14" s="1"/>
  <c r="BW1885" i="14"/>
  <c r="BX1885" i="14" s="1"/>
  <c r="BW1884" i="14"/>
  <c r="BX1884" i="14" s="1"/>
  <c r="BW1883" i="14"/>
  <c r="BX1883" i="14" s="1"/>
  <c r="BW1882" i="14"/>
  <c r="BX1882" i="14" s="1"/>
  <c r="BW1881" i="14"/>
  <c r="BX1881" i="14" s="1"/>
  <c r="BW1880" i="14"/>
  <c r="BX1880" i="14" s="1"/>
  <c r="BX1879" i="14"/>
  <c r="BW1879" i="14"/>
  <c r="BW1878" i="14"/>
  <c r="BX1878" i="14" s="1"/>
  <c r="BW1877" i="14"/>
  <c r="BX1877" i="14" s="1"/>
  <c r="BW1876" i="14"/>
  <c r="BX1876" i="14" s="1"/>
  <c r="BW1875" i="14"/>
  <c r="BX1875" i="14" s="1"/>
  <c r="BW1874" i="14"/>
  <c r="BX1874" i="14" s="1"/>
  <c r="BW1873" i="14"/>
  <c r="BX1873" i="14" s="1"/>
  <c r="BW1872" i="14"/>
  <c r="BX1872" i="14" s="1"/>
  <c r="BW1871" i="14"/>
  <c r="BX1871" i="14" s="1"/>
  <c r="BW1870" i="14"/>
  <c r="BX1870" i="14" s="1"/>
  <c r="BX1869" i="14"/>
  <c r="BW1869" i="14"/>
  <c r="BW1868" i="14"/>
  <c r="BX1868" i="14" s="1"/>
  <c r="BW1867" i="14"/>
  <c r="BX1867" i="14" s="1"/>
  <c r="BW1866" i="14"/>
  <c r="BX1866" i="14" s="1"/>
  <c r="BW1865" i="14"/>
  <c r="BX1865" i="14" s="1"/>
  <c r="BW1864" i="14"/>
  <c r="BX1864" i="14" s="1"/>
  <c r="BX1863" i="14"/>
  <c r="BW1863" i="14"/>
  <c r="BW1862" i="14"/>
  <c r="BX1862" i="14" s="1"/>
  <c r="BW1861" i="14"/>
  <c r="BX1861" i="14" s="1"/>
  <c r="BW1860" i="14"/>
  <c r="BX1860" i="14" s="1"/>
  <c r="BW1859" i="14"/>
  <c r="BX1859" i="14" s="1"/>
  <c r="BW1858" i="14"/>
  <c r="BX1858" i="14" s="1"/>
  <c r="BW1857" i="14"/>
  <c r="BX1857" i="14" s="1"/>
  <c r="BW1856" i="14"/>
  <c r="BX1856" i="14" s="1"/>
  <c r="BX1855" i="14"/>
  <c r="BW1855" i="14"/>
  <c r="BW1854" i="14"/>
  <c r="BX1854" i="14" s="1"/>
  <c r="BX1853" i="14"/>
  <c r="BW1853" i="14"/>
  <c r="BW1852" i="14"/>
  <c r="BX1852" i="14" s="1"/>
  <c r="BW1851" i="14"/>
  <c r="BX1851" i="14" s="1"/>
  <c r="BW1850" i="14"/>
  <c r="BX1850" i="14" s="1"/>
  <c r="BW1849" i="14"/>
  <c r="BX1849" i="14" s="1"/>
  <c r="BW1848" i="14"/>
  <c r="BX1848" i="14" s="1"/>
  <c r="BW1847" i="14"/>
  <c r="BX1847" i="14" s="1"/>
  <c r="BW1846" i="14"/>
  <c r="BX1846" i="14" s="1"/>
  <c r="BW1845" i="14"/>
  <c r="BX1845" i="14" s="1"/>
  <c r="BW1844" i="14"/>
  <c r="BX1844" i="14" s="1"/>
  <c r="BW1843" i="14"/>
  <c r="BX1843" i="14" s="1"/>
  <c r="BW1842" i="14"/>
  <c r="BX1842" i="14" s="1"/>
  <c r="BW1841" i="14"/>
  <c r="BX1841" i="14" s="1"/>
  <c r="BW1840" i="14"/>
  <c r="BX1840" i="14" s="1"/>
  <c r="BX1839" i="14"/>
  <c r="BW1839" i="14"/>
  <c r="BW1838" i="14"/>
  <c r="BX1838" i="14" s="1"/>
  <c r="BW1837" i="14"/>
  <c r="BX1837" i="14" s="1"/>
  <c r="BW1836" i="14"/>
  <c r="BX1836" i="14" s="1"/>
  <c r="BW1835" i="14"/>
  <c r="BX1835" i="14" s="1"/>
  <c r="BW1834" i="14"/>
  <c r="BX1834" i="14" s="1"/>
  <c r="BW1833" i="14"/>
  <c r="BX1833" i="14" s="1"/>
  <c r="BW1832" i="14"/>
  <c r="BX1832" i="14" s="1"/>
  <c r="BW1831" i="14"/>
  <c r="BX1831" i="14" s="1"/>
  <c r="BW1830" i="14"/>
  <c r="BX1830" i="14" s="1"/>
  <c r="BW1829" i="14"/>
  <c r="BX1829" i="14" s="1"/>
  <c r="BW1828" i="14"/>
  <c r="BX1828" i="14" s="1"/>
  <c r="BW1827" i="14"/>
  <c r="BX1827" i="14" s="1"/>
  <c r="BW1826" i="14"/>
  <c r="BX1826" i="14" s="1"/>
  <c r="BW1825" i="14"/>
  <c r="BX1825" i="14" s="1"/>
  <c r="BW1824" i="14"/>
  <c r="BX1824" i="14" s="1"/>
  <c r="BW1823" i="14"/>
  <c r="BX1823" i="14" s="1"/>
  <c r="BW1822" i="14"/>
  <c r="BX1822" i="14" s="1"/>
  <c r="BW1821" i="14"/>
  <c r="BX1821" i="14" s="1"/>
  <c r="BW1820" i="14"/>
  <c r="BX1820" i="14" s="1"/>
  <c r="BW1819" i="14"/>
  <c r="BX1819" i="14" s="1"/>
  <c r="BW1818" i="14"/>
  <c r="BX1818" i="14" s="1"/>
  <c r="BW1817" i="14"/>
  <c r="BX1817" i="14" s="1"/>
  <c r="BW1816" i="14"/>
  <c r="BX1816" i="14" s="1"/>
  <c r="BW1815" i="14"/>
  <c r="BX1815" i="14" s="1"/>
  <c r="BW1814" i="14"/>
  <c r="BX1814" i="14" s="1"/>
  <c r="BW1813" i="14"/>
  <c r="BX1813" i="14" s="1"/>
  <c r="BW1812" i="14"/>
  <c r="BX1812" i="14" s="1"/>
  <c r="BW1811" i="14"/>
  <c r="BX1811" i="14" s="1"/>
  <c r="BW1810" i="14"/>
  <c r="BX1810" i="14" s="1"/>
  <c r="BW1809" i="14"/>
  <c r="BX1809" i="14" s="1"/>
  <c r="BW1808" i="14"/>
  <c r="BX1808" i="14" s="1"/>
  <c r="BW1807" i="14"/>
  <c r="BX1807" i="14" s="1"/>
  <c r="BW1806" i="14"/>
  <c r="BX1806" i="14" s="1"/>
  <c r="BW1805" i="14"/>
  <c r="BX1805" i="14" s="1"/>
  <c r="BW1804" i="14"/>
  <c r="BX1804" i="14" s="1"/>
  <c r="BW1803" i="14"/>
  <c r="BX1803" i="14" s="1"/>
  <c r="BW1802" i="14"/>
  <c r="BX1802" i="14" s="1"/>
  <c r="BW1801" i="14"/>
  <c r="BX1801" i="14" s="1"/>
  <c r="BW1800" i="14"/>
  <c r="BX1800" i="14" s="1"/>
  <c r="BX1799" i="14"/>
  <c r="BW1799" i="14"/>
  <c r="BW1798" i="14"/>
  <c r="BX1798" i="14" s="1"/>
  <c r="BW1797" i="14"/>
  <c r="BX1797" i="14" s="1"/>
  <c r="BW1796" i="14"/>
  <c r="BX1796" i="14" s="1"/>
  <c r="BW1795" i="14"/>
  <c r="BX1795" i="14" s="1"/>
  <c r="BW1794" i="14"/>
  <c r="BX1794" i="14" s="1"/>
  <c r="BW1793" i="14"/>
  <c r="BX1793" i="14" s="1"/>
  <c r="BW1792" i="14"/>
  <c r="BX1792" i="14" s="1"/>
  <c r="BW1791" i="14"/>
  <c r="BX1791" i="14" s="1"/>
  <c r="BW1790" i="14"/>
  <c r="BX1790" i="14" s="1"/>
  <c r="BX1789" i="14"/>
  <c r="BW1789" i="14"/>
  <c r="BW1788" i="14"/>
  <c r="BX1788" i="14" s="1"/>
  <c r="BW1787" i="14"/>
  <c r="BX1787" i="14" s="1"/>
  <c r="BW1786" i="14"/>
  <c r="BX1786" i="14" s="1"/>
  <c r="BW1785" i="14"/>
  <c r="BX1785" i="14" s="1"/>
  <c r="BW1784" i="14"/>
  <c r="BX1784" i="14" s="1"/>
  <c r="BX1783" i="14"/>
  <c r="BW1783" i="14"/>
  <c r="BW1782" i="14"/>
  <c r="BX1782" i="14" s="1"/>
  <c r="BW1781" i="14"/>
  <c r="BX1781" i="14" s="1"/>
  <c r="BW1780" i="14"/>
  <c r="BX1780" i="14" s="1"/>
  <c r="BW1779" i="14"/>
  <c r="BX1779" i="14" s="1"/>
  <c r="BW1778" i="14"/>
  <c r="BX1778" i="14" s="1"/>
  <c r="BW1777" i="14"/>
  <c r="BX1777" i="14" s="1"/>
  <c r="BW1776" i="14"/>
  <c r="BX1776" i="14" s="1"/>
  <c r="BX1775" i="14"/>
  <c r="BW1775" i="14"/>
  <c r="BW1774" i="14"/>
  <c r="BX1774" i="14" s="1"/>
  <c r="BX1773" i="14"/>
  <c r="BW1773" i="14"/>
  <c r="BW1772" i="14"/>
  <c r="BX1772" i="14" s="1"/>
  <c r="BW1771" i="14"/>
  <c r="BX1771" i="14" s="1"/>
  <c r="BW1770" i="14"/>
  <c r="BX1770" i="14" s="1"/>
  <c r="BW1769" i="14"/>
  <c r="BX1769" i="14" s="1"/>
  <c r="BW1768" i="14"/>
  <c r="BX1768" i="14" s="1"/>
  <c r="BW1767" i="14"/>
  <c r="BX1767" i="14" s="1"/>
  <c r="BW1766" i="14"/>
  <c r="BX1766" i="14" s="1"/>
  <c r="BW1765" i="14"/>
  <c r="BX1765" i="14" s="1"/>
  <c r="BW1764" i="14"/>
  <c r="BX1764" i="14" s="1"/>
  <c r="BW1763" i="14"/>
  <c r="BX1763" i="14" s="1"/>
  <c r="BW1762" i="14"/>
  <c r="BX1762" i="14" s="1"/>
  <c r="BW1761" i="14"/>
  <c r="BX1761" i="14" s="1"/>
  <c r="BW1760" i="14"/>
  <c r="BX1760" i="14" s="1"/>
  <c r="BX1759" i="14"/>
  <c r="BW1759" i="14"/>
  <c r="BW1758" i="14"/>
  <c r="BX1758" i="14" s="1"/>
  <c r="BW1757" i="14"/>
  <c r="BX1757" i="14" s="1"/>
  <c r="BW1756" i="14"/>
  <c r="BX1756" i="14" s="1"/>
  <c r="BW1755" i="14"/>
  <c r="BX1755" i="14" s="1"/>
  <c r="BW1754" i="14"/>
  <c r="BX1754" i="14" s="1"/>
  <c r="BW1753" i="14"/>
  <c r="BX1753" i="14" s="1"/>
  <c r="BW1752" i="14"/>
  <c r="BX1752" i="14" s="1"/>
  <c r="BX1751" i="14"/>
  <c r="BW1751" i="14"/>
  <c r="BW1750" i="14"/>
  <c r="BX1750" i="14" s="1"/>
  <c r="BW1749" i="14"/>
  <c r="BX1749" i="14" s="1"/>
  <c r="BW1748" i="14"/>
  <c r="BX1748" i="14" s="1"/>
  <c r="BW1747" i="14"/>
  <c r="BX1747" i="14" s="1"/>
  <c r="BW1746" i="14"/>
  <c r="BX1746" i="14" s="1"/>
  <c r="BW1745" i="14"/>
  <c r="BX1745" i="14" s="1"/>
  <c r="BW1744" i="14"/>
  <c r="BX1744" i="14" s="1"/>
  <c r="BW1743" i="14"/>
  <c r="BX1743" i="14" s="1"/>
  <c r="BW1742" i="14"/>
  <c r="BX1742" i="14" s="1"/>
  <c r="BX1741" i="14"/>
  <c r="BW1741" i="14"/>
  <c r="BW1740" i="14"/>
  <c r="BX1740" i="14" s="1"/>
  <c r="BW1739" i="14"/>
  <c r="BX1739" i="14" s="1"/>
  <c r="BW1738" i="14"/>
  <c r="BX1738" i="14" s="1"/>
  <c r="BW1737" i="14"/>
  <c r="BX1737" i="14" s="1"/>
  <c r="BW1736" i="14"/>
  <c r="BX1736" i="14" s="1"/>
  <c r="BX1735" i="14"/>
  <c r="BW1735" i="14"/>
  <c r="BW1734" i="14"/>
  <c r="BX1734" i="14" s="1"/>
  <c r="BW1733" i="14"/>
  <c r="BX1733" i="14" s="1"/>
  <c r="BW1732" i="14"/>
  <c r="BX1732" i="14" s="1"/>
  <c r="BW1731" i="14"/>
  <c r="BX1731" i="14" s="1"/>
  <c r="BW1730" i="14"/>
  <c r="BX1730" i="14" s="1"/>
  <c r="BW1729" i="14"/>
  <c r="BX1729" i="14" s="1"/>
  <c r="BW1728" i="14"/>
  <c r="BX1728" i="14" s="1"/>
  <c r="BW1727" i="14"/>
  <c r="BX1727" i="14" s="1"/>
  <c r="BW1726" i="14"/>
  <c r="BX1726" i="14" s="1"/>
  <c r="BX1725" i="14"/>
  <c r="BW1725" i="14"/>
  <c r="BW1724" i="14"/>
  <c r="BX1724" i="14" s="1"/>
  <c r="BW1723" i="14"/>
  <c r="BX1723" i="14" s="1"/>
  <c r="BW1722" i="14"/>
  <c r="BX1722" i="14" s="1"/>
  <c r="BW1721" i="14"/>
  <c r="BX1721" i="14" s="1"/>
  <c r="BW1720" i="14"/>
  <c r="BX1720" i="14" s="1"/>
  <c r="BW1719" i="14"/>
  <c r="BX1719" i="14" s="1"/>
  <c r="BW1718" i="14"/>
  <c r="BX1718" i="14" s="1"/>
  <c r="BW1717" i="14"/>
  <c r="BX1717" i="14" s="1"/>
  <c r="BW1716" i="14"/>
  <c r="BX1716" i="14" s="1"/>
  <c r="BW1715" i="14"/>
  <c r="BX1715" i="14" s="1"/>
  <c r="BW1714" i="14"/>
  <c r="BX1714" i="14" s="1"/>
  <c r="BW1713" i="14"/>
  <c r="BX1713" i="14" s="1"/>
  <c r="BW1712" i="14"/>
  <c r="BX1712" i="14" s="1"/>
  <c r="BX1711" i="14"/>
  <c r="BW1711" i="14"/>
  <c r="BW1710" i="14"/>
  <c r="BX1710" i="14" s="1"/>
  <c r="BW1709" i="14"/>
  <c r="BX1709" i="14" s="1"/>
  <c r="BW1708" i="14"/>
  <c r="BX1708" i="14" s="1"/>
  <c r="BW1707" i="14"/>
  <c r="BX1707" i="14" s="1"/>
  <c r="BW1706" i="14"/>
  <c r="BX1706" i="14" s="1"/>
  <c r="BW1705" i="14"/>
  <c r="BX1705" i="14" s="1"/>
  <c r="BW1704" i="14"/>
  <c r="BX1704" i="14" s="1"/>
  <c r="BW1703" i="14"/>
  <c r="BX1703" i="14" s="1"/>
  <c r="BW1702" i="14"/>
  <c r="BX1702" i="14" s="1"/>
  <c r="BW1701" i="14"/>
  <c r="BX1701" i="14" s="1"/>
  <c r="BW1700" i="14"/>
  <c r="BX1700" i="14" s="1"/>
  <c r="BW1699" i="14"/>
  <c r="BX1699" i="14" s="1"/>
  <c r="BW1698" i="14"/>
  <c r="BX1698" i="14" s="1"/>
  <c r="BW1697" i="14"/>
  <c r="BX1697" i="14" s="1"/>
  <c r="BW1696" i="14"/>
  <c r="BX1696" i="14" s="1"/>
  <c r="BX1695" i="14"/>
  <c r="BW1695" i="14"/>
  <c r="BW1694" i="14"/>
  <c r="BX1694" i="14" s="1"/>
  <c r="BW1693" i="14"/>
  <c r="BX1693" i="14" s="1"/>
  <c r="BW1692" i="14"/>
  <c r="BX1692" i="14" s="1"/>
  <c r="BW1691" i="14"/>
  <c r="BX1691" i="14" s="1"/>
  <c r="BW1690" i="14"/>
  <c r="BX1690" i="14" s="1"/>
  <c r="BW1689" i="14"/>
  <c r="BX1689" i="14" s="1"/>
  <c r="BW1688" i="14"/>
  <c r="BX1688" i="14" s="1"/>
  <c r="BW1687" i="14"/>
  <c r="BX1687" i="14" s="1"/>
  <c r="BW1686" i="14"/>
  <c r="BX1686" i="14" s="1"/>
  <c r="BW1685" i="14"/>
  <c r="BX1685" i="14" s="1"/>
  <c r="BW1684" i="14"/>
  <c r="BX1684" i="14" s="1"/>
  <c r="BW1683" i="14"/>
  <c r="BX1683" i="14" s="1"/>
  <c r="BW1682" i="14"/>
  <c r="BX1682" i="14" s="1"/>
  <c r="BW1681" i="14"/>
  <c r="BX1681" i="14" s="1"/>
  <c r="BW1680" i="14"/>
  <c r="BX1680" i="14" s="1"/>
  <c r="BW1679" i="14"/>
  <c r="BX1679" i="14" s="1"/>
  <c r="BW1678" i="14"/>
  <c r="BX1678" i="14" s="1"/>
  <c r="BW1677" i="14"/>
  <c r="BX1677" i="14" s="1"/>
  <c r="BW1676" i="14"/>
  <c r="BX1676" i="14" s="1"/>
  <c r="BW1675" i="14"/>
  <c r="BX1675" i="14" s="1"/>
  <c r="BW1674" i="14"/>
  <c r="BX1674" i="14" s="1"/>
  <c r="BW1673" i="14"/>
  <c r="BX1673" i="14" s="1"/>
  <c r="BW1672" i="14"/>
  <c r="BX1672" i="14" s="1"/>
  <c r="BX1671" i="14"/>
  <c r="BW1671" i="14"/>
  <c r="BW1670" i="14"/>
  <c r="BX1670" i="14" s="1"/>
  <c r="BW1669" i="14"/>
  <c r="BX1669" i="14" s="1"/>
  <c r="BW1668" i="14"/>
  <c r="BX1668" i="14" s="1"/>
  <c r="BW1667" i="14"/>
  <c r="BX1667" i="14" s="1"/>
  <c r="BW1666" i="14"/>
  <c r="BX1666" i="14" s="1"/>
  <c r="BW1665" i="14"/>
  <c r="BX1665" i="14" s="1"/>
  <c r="BW1664" i="14"/>
  <c r="BX1664" i="14" s="1"/>
  <c r="BW1663" i="14"/>
  <c r="BX1663" i="14" s="1"/>
  <c r="BW1662" i="14"/>
  <c r="BX1662" i="14" s="1"/>
  <c r="BX1661" i="14"/>
  <c r="BW1661" i="14"/>
  <c r="BW1660" i="14"/>
  <c r="BX1660" i="14" s="1"/>
  <c r="BW1659" i="14"/>
  <c r="BX1659" i="14" s="1"/>
  <c r="BW1658" i="14"/>
  <c r="BX1658" i="14" s="1"/>
  <c r="BW1657" i="14"/>
  <c r="BX1657" i="14" s="1"/>
  <c r="BW1656" i="14"/>
  <c r="BX1656" i="14" s="1"/>
  <c r="BW1655" i="14"/>
  <c r="BX1655" i="14" s="1"/>
  <c r="BW1654" i="14"/>
  <c r="BX1654" i="14" s="1"/>
  <c r="BW1653" i="14"/>
  <c r="BX1653" i="14" s="1"/>
  <c r="BW1652" i="14"/>
  <c r="BX1652" i="14" s="1"/>
  <c r="BW1651" i="14"/>
  <c r="BX1651" i="14" s="1"/>
  <c r="BW1650" i="14"/>
  <c r="BX1650" i="14" s="1"/>
  <c r="BW1649" i="14"/>
  <c r="BX1649" i="14" s="1"/>
  <c r="BW1648" i="14"/>
  <c r="BX1648" i="14" s="1"/>
  <c r="BX1647" i="14"/>
  <c r="BW1647" i="14"/>
  <c r="BW1646" i="14"/>
  <c r="BX1646" i="14" s="1"/>
  <c r="BW1645" i="14"/>
  <c r="BX1645" i="14" s="1"/>
  <c r="BW1644" i="14"/>
  <c r="BX1644" i="14" s="1"/>
  <c r="BW1643" i="14"/>
  <c r="BX1643" i="14" s="1"/>
  <c r="BW1642" i="14"/>
  <c r="BX1642" i="14" s="1"/>
  <c r="BW1641" i="14"/>
  <c r="BX1641" i="14" s="1"/>
  <c r="BW1640" i="14"/>
  <c r="BX1640" i="14" s="1"/>
  <c r="BW1639" i="14"/>
  <c r="BX1639" i="14" s="1"/>
  <c r="BW1638" i="14"/>
  <c r="BX1638" i="14" s="1"/>
  <c r="BW1637" i="14"/>
  <c r="BX1637" i="14" s="1"/>
  <c r="BW1636" i="14"/>
  <c r="BX1636" i="14" s="1"/>
  <c r="BW1635" i="14"/>
  <c r="BX1635" i="14" s="1"/>
  <c r="BW1634" i="14"/>
  <c r="BX1634" i="14" s="1"/>
  <c r="BW1633" i="14"/>
  <c r="BX1633" i="14" s="1"/>
  <c r="BW1632" i="14"/>
  <c r="BX1632" i="14" s="1"/>
  <c r="BW1631" i="14"/>
  <c r="BX1631" i="14" s="1"/>
  <c r="BW1630" i="14"/>
  <c r="BX1630" i="14" s="1"/>
  <c r="BW1629" i="14"/>
  <c r="BX1629" i="14" s="1"/>
  <c r="BW1628" i="14"/>
  <c r="BX1628" i="14" s="1"/>
  <c r="BW1627" i="14"/>
  <c r="BX1627" i="14" s="1"/>
  <c r="BW1626" i="14"/>
  <c r="BX1626" i="14" s="1"/>
  <c r="BW1625" i="14"/>
  <c r="BX1625" i="14" s="1"/>
  <c r="BW1624" i="14"/>
  <c r="BX1624" i="14" s="1"/>
  <c r="BW1623" i="14"/>
  <c r="BX1623" i="14" s="1"/>
  <c r="BW1622" i="14"/>
  <c r="BX1622" i="14" s="1"/>
  <c r="BW1621" i="14"/>
  <c r="BX1621" i="14" s="1"/>
  <c r="BW1620" i="14"/>
  <c r="BX1620" i="14" s="1"/>
  <c r="BW1619" i="14"/>
  <c r="BX1619" i="14" s="1"/>
  <c r="BW1618" i="14"/>
  <c r="BX1618" i="14" s="1"/>
  <c r="BW1617" i="14"/>
  <c r="BX1617" i="14" s="1"/>
  <c r="BW1616" i="14"/>
  <c r="BX1616" i="14" s="1"/>
  <c r="BW1615" i="14"/>
  <c r="BX1615" i="14" s="1"/>
  <c r="BW1614" i="14"/>
  <c r="BX1614" i="14" s="1"/>
  <c r="BW1613" i="14"/>
  <c r="BX1613" i="14" s="1"/>
  <c r="BW1612" i="14"/>
  <c r="BX1612" i="14" s="1"/>
  <c r="BW1611" i="14"/>
  <c r="BX1611" i="14" s="1"/>
  <c r="BW1610" i="14"/>
  <c r="BX1610" i="14" s="1"/>
  <c r="BW1609" i="14"/>
  <c r="BX1609" i="14" s="1"/>
  <c r="BW1608" i="14"/>
  <c r="BX1608" i="14" s="1"/>
  <c r="BX1607" i="14"/>
  <c r="BW1607" i="14"/>
  <c r="BW1606" i="14"/>
  <c r="BX1606" i="14" s="1"/>
  <c r="BW1605" i="14"/>
  <c r="BX1605" i="14" s="1"/>
  <c r="BW1604" i="14"/>
  <c r="BX1604" i="14" s="1"/>
  <c r="BW1603" i="14"/>
  <c r="BX1603" i="14" s="1"/>
  <c r="BW1602" i="14"/>
  <c r="BX1602" i="14" s="1"/>
  <c r="BW1601" i="14"/>
  <c r="BX1601" i="14" s="1"/>
  <c r="BW1600" i="14"/>
  <c r="BX1600" i="14" s="1"/>
  <c r="BW1599" i="14"/>
  <c r="BX1599" i="14" s="1"/>
  <c r="BW1598" i="14"/>
  <c r="BX1598" i="14" s="1"/>
  <c r="BX1597" i="14"/>
  <c r="BW1597" i="14"/>
  <c r="BW1596" i="14"/>
  <c r="BX1596" i="14" s="1"/>
  <c r="BW1595" i="14"/>
  <c r="BX1595" i="14" s="1"/>
  <c r="BW1594" i="14"/>
  <c r="BX1594" i="14" s="1"/>
  <c r="BW1593" i="14"/>
  <c r="BX1593" i="14" s="1"/>
  <c r="BW1592" i="14"/>
  <c r="BX1592" i="14" s="1"/>
  <c r="BW1591" i="14"/>
  <c r="BX1591" i="14" s="1"/>
  <c r="BW1590" i="14"/>
  <c r="BX1590" i="14" s="1"/>
  <c r="BW1589" i="14"/>
  <c r="BX1589" i="14" s="1"/>
  <c r="BW1588" i="14"/>
  <c r="BX1588" i="14" s="1"/>
  <c r="BW1587" i="14"/>
  <c r="BX1587" i="14" s="1"/>
  <c r="BW1586" i="14"/>
  <c r="BX1586" i="14" s="1"/>
  <c r="BW1585" i="14"/>
  <c r="BX1585" i="14" s="1"/>
  <c r="BW1584" i="14"/>
  <c r="BX1584" i="14" s="1"/>
  <c r="BX1583" i="14"/>
  <c r="BW1583" i="14"/>
  <c r="BW1582" i="14"/>
  <c r="BX1582" i="14" s="1"/>
  <c r="BW1581" i="14"/>
  <c r="BX1581" i="14" s="1"/>
  <c r="BW1580" i="14"/>
  <c r="BX1580" i="14" s="1"/>
  <c r="BW1579" i="14"/>
  <c r="BX1579" i="14" s="1"/>
  <c r="BW1578" i="14"/>
  <c r="BX1578" i="14" s="1"/>
  <c r="BW1577" i="14"/>
  <c r="BX1577" i="14" s="1"/>
  <c r="BW1576" i="14"/>
  <c r="BX1576" i="14" s="1"/>
  <c r="BW1575" i="14"/>
  <c r="BX1575" i="14" s="1"/>
  <c r="BW1574" i="14"/>
  <c r="BX1574" i="14" s="1"/>
  <c r="BW1573" i="14"/>
  <c r="BX1573" i="14" s="1"/>
  <c r="BW1572" i="14"/>
  <c r="BX1572" i="14" s="1"/>
  <c r="BW1571" i="14"/>
  <c r="BX1571" i="14" s="1"/>
  <c r="BW1570" i="14"/>
  <c r="BX1570" i="14" s="1"/>
  <c r="BW1569" i="14"/>
  <c r="BX1569" i="14" s="1"/>
  <c r="BW1568" i="14"/>
  <c r="BX1568" i="14" s="1"/>
  <c r="BX1567" i="14"/>
  <c r="BW1567" i="14"/>
  <c r="BW1566" i="14"/>
  <c r="BX1566" i="14" s="1"/>
  <c r="BW1565" i="14"/>
  <c r="BX1565" i="14" s="1"/>
  <c r="BW1564" i="14"/>
  <c r="BX1564" i="14" s="1"/>
  <c r="BW1563" i="14"/>
  <c r="BX1563" i="14" s="1"/>
  <c r="BW1562" i="14"/>
  <c r="BX1562" i="14" s="1"/>
  <c r="BW1561" i="14"/>
  <c r="BX1561" i="14" s="1"/>
  <c r="BW1560" i="14"/>
  <c r="BX1560" i="14" s="1"/>
  <c r="BW1559" i="14"/>
  <c r="BX1559" i="14" s="1"/>
  <c r="BW1558" i="14"/>
  <c r="BX1558" i="14" s="1"/>
  <c r="BW1557" i="14"/>
  <c r="BX1557" i="14" s="1"/>
  <c r="BW1556" i="14"/>
  <c r="BX1556" i="14" s="1"/>
  <c r="BW1555" i="14"/>
  <c r="BX1555" i="14" s="1"/>
  <c r="BW1554" i="14"/>
  <c r="BX1554" i="14" s="1"/>
  <c r="BW1553" i="14"/>
  <c r="BX1553" i="14" s="1"/>
  <c r="BW1552" i="14"/>
  <c r="BX1552" i="14" s="1"/>
  <c r="BW1551" i="14"/>
  <c r="BX1551" i="14" s="1"/>
  <c r="BW1550" i="14"/>
  <c r="BX1550" i="14" s="1"/>
  <c r="BW1549" i="14"/>
  <c r="BX1549" i="14" s="1"/>
  <c r="BW1548" i="14"/>
  <c r="BX1548" i="14" s="1"/>
  <c r="BW1547" i="14"/>
  <c r="BX1547" i="14" s="1"/>
  <c r="BW1546" i="14"/>
  <c r="BX1546" i="14" s="1"/>
  <c r="BW1545" i="14"/>
  <c r="BX1545" i="14" s="1"/>
  <c r="BW1544" i="14"/>
  <c r="BX1544" i="14" s="1"/>
  <c r="BX1543" i="14"/>
  <c r="BW1543" i="14"/>
  <c r="BW1542" i="14"/>
  <c r="BX1542" i="14" s="1"/>
  <c r="BW1541" i="14"/>
  <c r="BX1541" i="14" s="1"/>
  <c r="BW1540" i="14"/>
  <c r="BX1540" i="14" s="1"/>
  <c r="BW1539" i="14"/>
  <c r="BX1539" i="14" s="1"/>
  <c r="BW1538" i="14"/>
  <c r="BX1538" i="14" s="1"/>
  <c r="BW1537" i="14"/>
  <c r="BX1537" i="14" s="1"/>
  <c r="BW1536" i="14"/>
  <c r="BX1536" i="14" s="1"/>
  <c r="BW1535" i="14"/>
  <c r="BX1535" i="14" s="1"/>
  <c r="BW1534" i="14"/>
  <c r="BX1534" i="14" s="1"/>
  <c r="BX1533" i="14"/>
  <c r="BW1533" i="14"/>
  <c r="BW1532" i="14"/>
  <c r="BX1532" i="14" s="1"/>
  <c r="BW1531" i="14"/>
  <c r="BX1531" i="14" s="1"/>
  <c r="BW1530" i="14"/>
  <c r="BX1530" i="14" s="1"/>
  <c r="BW1529" i="14"/>
  <c r="BX1529" i="14" s="1"/>
  <c r="BW1528" i="14"/>
  <c r="BX1528" i="14" s="1"/>
  <c r="BW1527" i="14"/>
  <c r="BX1527" i="14" s="1"/>
  <c r="BW1526" i="14"/>
  <c r="BX1526" i="14" s="1"/>
  <c r="BW1525" i="14"/>
  <c r="BX1525" i="14" s="1"/>
  <c r="BW1524" i="14"/>
  <c r="BX1524" i="14" s="1"/>
  <c r="BW1523" i="14"/>
  <c r="BX1523" i="14" s="1"/>
  <c r="BW1522" i="14"/>
  <c r="BX1522" i="14" s="1"/>
  <c r="BW1521" i="14"/>
  <c r="BX1521" i="14" s="1"/>
  <c r="BW1520" i="14"/>
  <c r="BX1520" i="14" s="1"/>
  <c r="BX1519" i="14"/>
  <c r="BW1519" i="14"/>
  <c r="BW1518" i="14"/>
  <c r="BX1518" i="14" s="1"/>
  <c r="BW1517" i="14"/>
  <c r="BX1517" i="14" s="1"/>
  <c r="BW1516" i="14"/>
  <c r="BX1516" i="14" s="1"/>
  <c r="BW1515" i="14"/>
  <c r="BX1515" i="14" s="1"/>
  <c r="BW1514" i="14"/>
  <c r="BX1514" i="14" s="1"/>
  <c r="BW1513" i="14"/>
  <c r="BX1513" i="14" s="1"/>
  <c r="BW1512" i="14"/>
  <c r="BX1512" i="14" s="1"/>
  <c r="BW1511" i="14"/>
  <c r="BX1511" i="14" s="1"/>
  <c r="BW1510" i="14"/>
  <c r="BX1510" i="14" s="1"/>
  <c r="BW1509" i="14"/>
  <c r="BX1509" i="14" s="1"/>
  <c r="BW1508" i="14"/>
  <c r="BX1508" i="14" s="1"/>
  <c r="BW1507" i="14"/>
  <c r="BX1507" i="14" s="1"/>
  <c r="BW1506" i="14"/>
  <c r="BX1506" i="14" s="1"/>
  <c r="BW1505" i="14"/>
  <c r="BX1505" i="14" s="1"/>
  <c r="BW1504" i="14"/>
  <c r="BX1504" i="14" s="1"/>
  <c r="BW1503" i="14"/>
  <c r="BX1503" i="14" s="1"/>
  <c r="BW1502" i="14"/>
  <c r="BX1502" i="14" s="1"/>
  <c r="BW1501" i="14"/>
  <c r="BX1501" i="14" s="1"/>
  <c r="BW1500" i="14"/>
  <c r="BX1500" i="14" s="1"/>
  <c r="BW1499" i="14"/>
  <c r="BX1499" i="14" s="1"/>
  <c r="BW1498" i="14"/>
  <c r="BX1498" i="14" s="1"/>
  <c r="BW1497" i="14"/>
  <c r="BX1497" i="14" s="1"/>
  <c r="BW1496" i="14"/>
  <c r="BX1496" i="14" s="1"/>
  <c r="BW1495" i="14"/>
  <c r="BX1495" i="14" s="1"/>
  <c r="BW1494" i="14"/>
  <c r="BX1494" i="14" s="1"/>
  <c r="BW1493" i="14"/>
  <c r="BX1493" i="14" s="1"/>
  <c r="BW1492" i="14"/>
  <c r="BX1492" i="14" s="1"/>
  <c r="BW1491" i="14"/>
  <c r="BX1491" i="14" s="1"/>
  <c r="BW1490" i="14"/>
  <c r="BX1490" i="14" s="1"/>
  <c r="BW1489" i="14"/>
  <c r="BX1489" i="14" s="1"/>
  <c r="BW1488" i="14"/>
  <c r="BX1488" i="14" s="1"/>
  <c r="BW1487" i="14"/>
  <c r="BX1487" i="14" s="1"/>
  <c r="BW1486" i="14"/>
  <c r="BX1486" i="14" s="1"/>
  <c r="BW1485" i="14"/>
  <c r="BX1485" i="14" s="1"/>
  <c r="BW1484" i="14"/>
  <c r="BX1484" i="14" s="1"/>
  <c r="BW1483" i="14"/>
  <c r="BX1483" i="14" s="1"/>
  <c r="BW1482" i="14"/>
  <c r="BX1482" i="14" s="1"/>
  <c r="BW1481" i="14"/>
  <c r="BX1481" i="14" s="1"/>
  <c r="BW1480" i="14"/>
  <c r="BX1480" i="14" s="1"/>
  <c r="BX1479" i="14"/>
  <c r="BW1479" i="14"/>
  <c r="BW1478" i="14"/>
  <c r="BX1478" i="14" s="1"/>
  <c r="BW1477" i="14"/>
  <c r="BX1477" i="14" s="1"/>
  <c r="BW1476" i="14"/>
  <c r="BX1476" i="14" s="1"/>
  <c r="BW1475" i="14"/>
  <c r="BX1475" i="14" s="1"/>
  <c r="BW1474" i="14"/>
  <c r="BX1474" i="14" s="1"/>
  <c r="BW1473" i="14"/>
  <c r="BX1473" i="14" s="1"/>
  <c r="BW1472" i="14"/>
  <c r="BX1472" i="14" s="1"/>
  <c r="BW1471" i="14"/>
  <c r="BX1471" i="14" s="1"/>
  <c r="BW1470" i="14"/>
  <c r="BX1470" i="14" s="1"/>
  <c r="BX1469" i="14"/>
  <c r="BW1469" i="14"/>
  <c r="BW1468" i="14"/>
  <c r="BX1468" i="14" s="1"/>
  <c r="BW1467" i="14"/>
  <c r="BX1467" i="14" s="1"/>
  <c r="BW1466" i="14"/>
  <c r="BX1466" i="14" s="1"/>
  <c r="BW1465" i="14"/>
  <c r="BX1465" i="14" s="1"/>
  <c r="BW1464" i="14"/>
  <c r="BX1464" i="14" s="1"/>
  <c r="BW1463" i="14"/>
  <c r="BX1463" i="14" s="1"/>
  <c r="BW1462" i="14"/>
  <c r="BX1462" i="14" s="1"/>
  <c r="BW1461" i="14"/>
  <c r="BX1461" i="14" s="1"/>
  <c r="BW1460" i="14"/>
  <c r="BX1460" i="14" s="1"/>
  <c r="BW1459" i="14"/>
  <c r="BX1459" i="14" s="1"/>
  <c r="BW1458" i="14"/>
  <c r="BX1458" i="14" s="1"/>
  <c r="BW1457" i="14"/>
  <c r="BX1457" i="14" s="1"/>
  <c r="BW1456" i="14"/>
  <c r="BX1456" i="14" s="1"/>
  <c r="BX1455" i="14"/>
  <c r="BW1455" i="14"/>
  <c r="BW1454" i="14"/>
  <c r="BX1454" i="14" s="1"/>
  <c r="BW1453" i="14"/>
  <c r="BX1453" i="14" s="1"/>
  <c r="BW1452" i="14"/>
  <c r="BX1452" i="14" s="1"/>
  <c r="BW1451" i="14"/>
  <c r="BX1451" i="14" s="1"/>
  <c r="BW1450" i="14"/>
  <c r="BX1450" i="14" s="1"/>
  <c r="BW1449" i="14"/>
  <c r="BX1449" i="14" s="1"/>
  <c r="BW1448" i="14"/>
  <c r="BX1448" i="14" s="1"/>
  <c r="BW1447" i="14"/>
  <c r="BX1447" i="14" s="1"/>
  <c r="BW1446" i="14"/>
  <c r="BX1446" i="14" s="1"/>
  <c r="BW1445" i="14"/>
  <c r="BX1445" i="14" s="1"/>
  <c r="BW1444" i="14"/>
  <c r="BX1444" i="14" s="1"/>
  <c r="BW1443" i="14"/>
  <c r="BX1443" i="14" s="1"/>
  <c r="BW1442" i="14"/>
  <c r="BX1442" i="14" s="1"/>
  <c r="BW1441" i="14"/>
  <c r="BX1441" i="14" s="1"/>
  <c r="BW1440" i="14"/>
  <c r="BX1440" i="14" s="1"/>
  <c r="BX1439" i="14"/>
  <c r="BW1439" i="14"/>
  <c r="BW1438" i="14"/>
  <c r="BX1438" i="14" s="1"/>
  <c r="BW1437" i="14"/>
  <c r="BX1437" i="14" s="1"/>
  <c r="BW1436" i="14"/>
  <c r="BX1436" i="14" s="1"/>
  <c r="BW1435" i="14"/>
  <c r="BX1435" i="14" s="1"/>
  <c r="BW1434" i="14"/>
  <c r="BX1434" i="14" s="1"/>
  <c r="BW1433" i="14"/>
  <c r="BX1433" i="14" s="1"/>
  <c r="BW1432" i="14"/>
  <c r="BX1432" i="14" s="1"/>
  <c r="BW1431" i="14"/>
  <c r="BX1431" i="14" s="1"/>
  <c r="BW1430" i="14"/>
  <c r="BX1430" i="14" s="1"/>
  <c r="BW1429" i="14"/>
  <c r="BX1429" i="14" s="1"/>
  <c r="BW1428" i="14"/>
  <c r="BX1428" i="14" s="1"/>
  <c r="BW1427" i="14"/>
  <c r="BX1427" i="14" s="1"/>
  <c r="BW1426" i="14"/>
  <c r="BX1426" i="14" s="1"/>
  <c r="BW1425" i="14"/>
  <c r="BX1425" i="14" s="1"/>
  <c r="BW1424" i="14"/>
  <c r="BX1424" i="14" s="1"/>
  <c r="BW1423" i="14"/>
  <c r="BX1423" i="14" s="1"/>
  <c r="BW1422" i="14"/>
  <c r="BX1422" i="14" s="1"/>
  <c r="BW1421" i="14"/>
  <c r="BX1421" i="14" s="1"/>
  <c r="BW1420" i="14"/>
  <c r="BX1420" i="14" s="1"/>
  <c r="BW1419" i="14"/>
  <c r="BX1419" i="14" s="1"/>
  <c r="BW1418" i="14"/>
  <c r="BX1418" i="14" s="1"/>
  <c r="BW1417" i="14"/>
  <c r="BX1417" i="14" s="1"/>
  <c r="BW1416" i="14"/>
  <c r="BX1416" i="14" s="1"/>
  <c r="BX1415" i="14"/>
  <c r="BW1415" i="14"/>
  <c r="BW1414" i="14"/>
  <c r="BX1414" i="14" s="1"/>
  <c r="BW1413" i="14"/>
  <c r="BX1413" i="14" s="1"/>
  <c r="BW1412" i="14"/>
  <c r="BX1412" i="14" s="1"/>
  <c r="BW1411" i="14"/>
  <c r="BX1411" i="14" s="1"/>
  <c r="BW1410" i="14"/>
  <c r="BX1410" i="14" s="1"/>
  <c r="BW1409" i="14"/>
  <c r="BX1409" i="14" s="1"/>
  <c r="BW1408" i="14"/>
  <c r="BX1408" i="14" s="1"/>
  <c r="BW1407" i="14"/>
  <c r="BX1407" i="14" s="1"/>
  <c r="BW1406" i="14"/>
  <c r="BX1406" i="14" s="1"/>
  <c r="BX1405" i="14"/>
  <c r="BW1405" i="14"/>
  <c r="BW1404" i="14"/>
  <c r="BX1404" i="14" s="1"/>
  <c r="BW1403" i="14"/>
  <c r="BX1403" i="14" s="1"/>
  <c r="BW1402" i="14"/>
  <c r="BX1402" i="14" s="1"/>
  <c r="BW1401" i="14"/>
  <c r="BX1401" i="14" s="1"/>
  <c r="BW1400" i="14"/>
  <c r="BX1400" i="14" s="1"/>
  <c r="BW1399" i="14"/>
  <c r="BX1399" i="14" s="1"/>
  <c r="BW1398" i="14"/>
  <c r="BX1398" i="14" s="1"/>
  <c r="BW1397" i="14"/>
  <c r="BX1397" i="14" s="1"/>
  <c r="BW1396" i="14"/>
  <c r="BX1396" i="14" s="1"/>
  <c r="BW1395" i="14"/>
  <c r="BX1395" i="14" s="1"/>
  <c r="BW1394" i="14"/>
  <c r="BX1394" i="14" s="1"/>
  <c r="BW1393" i="14"/>
  <c r="BX1393" i="14" s="1"/>
  <c r="BW1392" i="14"/>
  <c r="BX1392" i="14" s="1"/>
  <c r="BX1391" i="14"/>
  <c r="BW1391" i="14"/>
  <c r="BW1390" i="14"/>
  <c r="BX1390" i="14" s="1"/>
  <c r="BW1389" i="14"/>
  <c r="BX1389" i="14" s="1"/>
  <c r="BW1388" i="14"/>
  <c r="BX1388" i="14" s="1"/>
  <c r="BW1387" i="14"/>
  <c r="BX1387" i="14" s="1"/>
  <c r="BW1386" i="14"/>
  <c r="BX1386" i="14" s="1"/>
  <c r="BW1385" i="14"/>
  <c r="BX1385" i="14" s="1"/>
  <c r="BW1384" i="14"/>
  <c r="BX1384" i="14" s="1"/>
  <c r="BW1383" i="14"/>
  <c r="BX1383" i="14" s="1"/>
  <c r="BW1382" i="14"/>
  <c r="BX1382" i="14" s="1"/>
  <c r="BW1381" i="14"/>
  <c r="BX1381" i="14" s="1"/>
  <c r="BW1380" i="14"/>
  <c r="BX1380" i="14" s="1"/>
  <c r="BW1379" i="14"/>
  <c r="BX1379" i="14" s="1"/>
  <c r="BW1378" i="14"/>
  <c r="BX1378" i="14" s="1"/>
  <c r="BW1377" i="14"/>
  <c r="BX1377" i="14" s="1"/>
  <c r="BW1376" i="14"/>
  <c r="BX1376" i="14" s="1"/>
  <c r="BW1375" i="14"/>
  <c r="BX1375" i="14" s="1"/>
  <c r="BW1374" i="14"/>
  <c r="BX1374" i="14" s="1"/>
  <c r="BW1373" i="14"/>
  <c r="BX1373" i="14" s="1"/>
  <c r="BW1372" i="14"/>
  <c r="BX1372" i="14" s="1"/>
  <c r="BW1371" i="14"/>
  <c r="BX1371" i="14" s="1"/>
  <c r="BW1370" i="14"/>
  <c r="BX1370" i="14" s="1"/>
  <c r="BW1369" i="14"/>
  <c r="BX1369" i="14" s="1"/>
  <c r="BW1368" i="14"/>
  <c r="BX1368" i="14" s="1"/>
  <c r="BW1367" i="14"/>
  <c r="BX1367" i="14" s="1"/>
  <c r="BW1366" i="14"/>
  <c r="BX1366" i="14" s="1"/>
  <c r="BW1365" i="14"/>
  <c r="BX1365" i="14" s="1"/>
  <c r="BW1364" i="14"/>
  <c r="BX1364" i="14" s="1"/>
  <c r="BW1363" i="14"/>
  <c r="BX1363" i="14" s="1"/>
  <c r="BW1362" i="14"/>
  <c r="BX1362" i="14" s="1"/>
  <c r="BW1361" i="14"/>
  <c r="BX1361" i="14" s="1"/>
  <c r="BW1360" i="14"/>
  <c r="BX1360" i="14" s="1"/>
  <c r="BW1359" i="14"/>
  <c r="BX1359" i="14" s="1"/>
  <c r="BW1358" i="14"/>
  <c r="BX1358" i="14" s="1"/>
  <c r="BW1357" i="14"/>
  <c r="BX1357" i="14" s="1"/>
  <c r="BW1356" i="14"/>
  <c r="BX1356" i="14" s="1"/>
  <c r="BW1355" i="14"/>
  <c r="BX1355" i="14" s="1"/>
  <c r="BW1354" i="14"/>
  <c r="BX1354" i="14" s="1"/>
  <c r="BW1353" i="14"/>
  <c r="BX1353" i="14" s="1"/>
  <c r="BW1352" i="14"/>
  <c r="BX1352" i="14" s="1"/>
  <c r="BX1351" i="14"/>
  <c r="BW1351" i="14"/>
  <c r="BW1350" i="14"/>
  <c r="BX1350" i="14" s="1"/>
  <c r="BW1349" i="14"/>
  <c r="BX1349" i="14" s="1"/>
  <c r="BW1348" i="14"/>
  <c r="BX1348" i="14" s="1"/>
  <c r="BW1347" i="14"/>
  <c r="BX1347" i="14" s="1"/>
  <c r="BW1346" i="14"/>
  <c r="BX1346" i="14" s="1"/>
  <c r="BW1345" i="14"/>
  <c r="BX1345" i="14" s="1"/>
  <c r="BW1344" i="14"/>
  <c r="BX1344" i="14" s="1"/>
  <c r="BW1343" i="14"/>
  <c r="BX1343" i="14" s="1"/>
  <c r="BW1342" i="14"/>
  <c r="BX1342" i="14" s="1"/>
  <c r="BX1341" i="14"/>
  <c r="BW1341" i="14"/>
  <c r="BW1340" i="14"/>
  <c r="BX1340" i="14" s="1"/>
  <c r="BW1339" i="14"/>
  <c r="BX1339" i="14" s="1"/>
  <c r="BW1338" i="14"/>
  <c r="BX1338" i="14" s="1"/>
  <c r="BW1337" i="14"/>
  <c r="BX1337" i="14" s="1"/>
  <c r="BW1336" i="14"/>
  <c r="BX1336" i="14" s="1"/>
  <c r="BW1335" i="14"/>
  <c r="BX1335" i="14" s="1"/>
  <c r="BW1334" i="14"/>
  <c r="BX1334" i="14" s="1"/>
  <c r="BW1333" i="14"/>
  <c r="BX1333" i="14" s="1"/>
  <c r="BW1332" i="14"/>
  <c r="BX1332" i="14" s="1"/>
  <c r="BW1331" i="14"/>
  <c r="BX1331" i="14" s="1"/>
  <c r="BW1330" i="14"/>
  <c r="BX1330" i="14" s="1"/>
  <c r="BW1329" i="14"/>
  <c r="BX1329" i="14" s="1"/>
  <c r="BW1328" i="14"/>
  <c r="BX1328" i="14" s="1"/>
  <c r="BX1327" i="14"/>
  <c r="BW1327" i="14"/>
  <c r="BW1326" i="14"/>
  <c r="BX1326" i="14" s="1"/>
  <c r="BW1325" i="14"/>
  <c r="BX1325" i="14" s="1"/>
  <c r="BW1324" i="14"/>
  <c r="BX1324" i="14" s="1"/>
  <c r="BW1323" i="14"/>
  <c r="BX1323" i="14" s="1"/>
  <c r="BW1322" i="14"/>
  <c r="BX1322" i="14" s="1"/>
  <c r="BW1321" i="14"/>
  <c r="BX1321" i="14" s="1"/>
  <c r="BW1320" i="14"/>
  <c r="BX1320" i="14" s="1"/>
  <c r="BW1319" i="14"/>
  <c r="BX1319" i="14" s="1"/>
  <c r="BW1318" i="14"/>
  <c r="BX1318" i="14" s="1"/>
  <c r="BW1317" i="14"/>
  <c r="BX1317" i="14" s="1"/>
  <c r="BW1316" i="14"/>
  <c r="BX1316" i="14" s="1"/>
  <c r="BW1315" i="14"/>
  <c r="BX1315" i="14" s="1"/>
  <c r="BW1314" i="14"/>
  <c r="BX1314" i="14" s="1"/>
  <c r="BW1313" i="14"/>
  <c r="BX1313" i="14" s="1"/>
  <c r="BW1312" i="14"/>
  <c r="BX1312" i="14" s="1"/>
  <c r="BX1311" i="14"/>
  <c r="BW1311" i="14"/>
  <c r="BW1310" i="14"/>
  <c r="BX1310" i="14" s="1"/>
  <c r="BW1309" i="14"/>
  <c r="BX1309" i="14" s="1"/>
  <c r="BW1308" i="14"/>
  <c r="BX1308" i="14" s="1"/>
  <c r="BW1307" i="14"/>
  <c r="BX1307" i="14" s="1"/>
  <c r="BW1306" i="14"/>
  <c r="BX1306" i="14" s="1"/>
  <c r="BW1305" i="14"/>
  <c r="BX1305" i="14" s="1"/>
  <c r="BW1304" i="14"/>
  <c r="BX1304" i="14" s="1"/>
  <c r="BW1303" i="14"/>
  <c r="BX1303" i="14" s="1"/>
  <c r="BW1302" i="14"/>
  <c r="BX1302" i="14" s="1"/>
  <c r="BW1301" i="14"/>
  <c r="BX1301" i="14" s="1"/>
  <c r="BW1300" i="14"/>
  <c r="BX1300" i="14" s="1"/>
  <c r="BW1299" i="14"/>
  <c r="BX1299" i="14" s="1"/>
  <c r="BW1298" i="14"/>
  <c r="BX1298" i="14" s="1"/>
  <c r="BW1297" i="14"/>
  <c r="BX1297" i="14" s="1"/>
  <c r="BW1296" i="14"/>
  <c r="BX1296" i="14" s="1"/>
  <c r="BW1295" i="14"/>
  <c r="BX1295" i="14" s="1"/>
  <c r="BW1294" i="14"/>
  <c r="BX1294" i="14" s="1"/>
  <c r="BX1293" i="14"/>
  <c r="BW1293" i="14"/>
  <c r="BW1292" i="14"/>
  <c r="BX1292" i="14" s="1"/>
  <c r="BW1291" i="14"/>
  <c r="BX1291" i="14" s="1"/>
  <c r="BW1290" i="14"/>
  <c r="BX1290" i="14" s="1"/>
  <c r="BW1289" i="14"/>
  <c r="BX1289" i="14" s="1"/>
  <c r="BW1288" i="14"/>
  <c r="BX1288" i="14" s="1"/>
  <c r="BX1287" i="14"/>
  <c r="BW1287" i="14"/>
  <c r="BW1286" i="14"/>
  <c r="BX1286" i="14" s="1"/>
  <c r="BW1285" i="14"/>
  <c r="BX1285" i="14" s="1"/>
  <c r="BW1284" i="14"/>
  <c r="BX1284" i="14" s="1"/>
  <c r="BW1283" i="14"/>
  <c r="BX1283" i="14" s="1"/>
  <c r="BW1282" i="14"/>
  <c r="BX1282" i="14" s="1"/>
  <c r="BW1281" i="14"/>
  <c r="BX1281" i="14" s="1"/>
  <c r="BW1280" i="14"/>
  <c r="BX1280" i="14" s="1"/>
  <c r="BW1279" i="14"/>
  <c r="BX1279" i="14" s="1"/>
  <c r="BW1278" i="14"/>
  <c r="BX1278" i="14" s="1"/>
  <c r="BX1277" i="14"/>
  <c r="BW1277" i="14"/>
  <c r="BW1276" i="14"/>
  <c r="BX1276" i="14" s="1"/>
  <c r="BW1275" i="14"/>
  <c r="BX1275" i="14" s="1"/>
  <c r="BW1274" i="14"/>
  <c r="BX1274" i="14" s="1"/>
  <c r="BW1273" i="14"/>
  <c r="BX1273" i="14" s="1"/>
  <c r="BW1272" i="14"/>
  <c r="BX1272" i="14" s="1"/>
  <c r="BX1271" i="14"/>
  <c r="BW1271" i="14"/>
  <c r="BW1270" i="14"/>
  <c r="BX1270" i="14" s="1"/>
  <c r="BW1269" i="14"/>
  <c r="BX1269" i="14" s="1"/>
  <c r="BW1268" i="14"/>
  <c r="BX1268" i="14" s="1"/>
  <c r="BW1267" i="14"/>
  <c r="BX1267" i="14" s="1"/>
  <c r="BW1266" i="14"/>
  <c r="BX1266" i="14" s="1"/>
  <c r="BW1265" i="14"/>
  <c r="BX1265" i="14" s="1"/>
  <c r="BW1264" i="14"/>
  <c r="BX1264" i="14" s="1"/>
  <c r="BX1263" i="14"/>
  <c r="BW1263" i="14"/>
  <c r="BW1262" i="14"/>
  <c r="BX1262" i="14" s="1"/>
  <c r="BW1261" i="14"/>
  <c r="BX1261" i="14" s="1"/>
  <c r="BW1260" i="14"/>
  <c r="BX1260" i="14" s="1"/>
  <c r="BX1259" i="14"/>
  <c r="BW1259" i="14"/>
  <c r="BW1258" i="14"/>
  <c r="BX1258" i="14" s="1"/>
  <c r="BW1257" i="14"/>
  <c r="BX1257" i="14" s="1"/>
  <c r="BW1256" i="14"/>
  <c r="BX1256" i="14" s="1"/>
  <c r="BW1255" i="14"/>
  <c r="BX1255" i="14" s="1"/>
  <c r="BW1254" i="14"/>
  <c r="BX1254" i="14" s="1"/>
  <c r="BX1253" i="14"/>
  <c r="BW1253" i="14"/>
  <c r="BW1252" i="14"/>
  <c r="BX1252" i="14" s="1"/>
  <c r="BW1251" i="14"/>
  <c r="BX1251" i="14" s="1"/>
  <c r="BW1250" i="14"/>
  <c r="BX1250" i="14" s="1"/>
  <c r="BW1249" i="14"/>
  <c r="BX1249" i="14" s="1"/>
  <c r="BW1248" i="14"/>
  <c r="BX1248" i="14" s="1"/>
  <c r="BX1247" i="14"/>
  <c r="BW1247" i="14"/>
  <c r="BW1246" i="14"/>
  <c r="BX1246" i="14" s="1"/>
  <c r="BW1245" i="14"/>
  <c r="BX1245" i="14" s="1"/>
  <c r="BW1244" i="14"/>
  <c r="BX1244" i="14" s="1"/>
  <c r="BX1243" i="14"/>
  <c r="BW1243" i="14"/>
  <c r="BW1242" i="14"/>
  <c r="BX1242" i="14" s="1"/>
  <c r="BW1241" i="14"/>
  <c r="BX1241" i="14" s="1"/>
  <c r="BW1240" i="14"/>
  <c r="BX1240" i="14" s="1"/>
  <c r="BW1239" i="14"/>
  <c r="BX1239" i="14" s="1"/>
  <c r="BW1238" i="14"/>
  <c r="BX1238" i="14" s="1"/>
  <c r="BX1237" i="14"/>
  <c r="BW1237" i="14"/>
  <c r="BW1236" i="14"/>
  <c r="BX1236" i="14" s="1"/>
  <c r="BW1235" i="14"/>
  <c r="BX1235" i="14" s="1"/>
  <c r="BW1234" i="14"/>
  <c r="BX1234" i="14" s="1"/>
  <c r="BW1233" i="14"/>
  <c r="BX1233" i="14" s="1"/>
  <c r="BW1232" i="14"/>
  <c r="BX1232" i="14" s="1"/>
  <c r="BW1231" i="14"/>
  <c r="BX1231" i="14" s="1"/>
  <c r="BX1230" i="14"/>
  <c r="BW1230" i="14"/>
  <c r="BW1229" i="14"/>
  <c r="BX1229" i="14" s="1"/>
  <c r="BX1228" i="14"/>
  <c r="BW1228" i="14"/>
  <c r="BW1227" i="14"/>
  <c r="BX1227" i="14" s="1"/>
  <c r="BW1226" i="14"/>
  <c r="BX1226" i="14" s="1"/>
  <c r="BW1225" i="14"/>
  <c r="BX1225" i="14" s="1"/>
  <c r="BW1224" i="14"/>
  <c r="BX1224" i="14" s="1"/>
  <c r="BW1223" i="14"/>
  <c r="BX1223" i="14" s="1"/>
  <c r="BW1222" i="14"/>
  <c r="BX1222" i="14" s="1"/>
  <c r="BW1221" i="14"/>
  <c r="BX1221" i="14" s="1"/>
  <c r="BW1220" i="14"/>
  <c r="BX1220" i="14" s="1"/>
  <c r="BW1219" i="14"/>
  <c r="BX1219" i="14" s="1"/>
  <c r="BW1218" i="14"/>
  <c r="BX1218" i="14" s="1"/>
  <c r="BW1217" i="14"/>
  <c r="BX1217" i="14" s="1"/>
  <c r="BW1216" i="14"/>
  <c r="BX1216" i="14" s="1"/>
  <c r="BW1215" i="14"/>
  <c r="BX1215" i="14" s="1"/>
  <c r="BX1214" i="14"/>
  <c r="BW1214" i="14"/>
  <c r="BW1213" i="14"/>
  <c r="BX1213" i="14" s="1"/>
  <c r="BW1212" i="14"/>
  <c r="BX1212" i="14" s="1"/>
  <c r="BW1211" i="14"/>
  <c r="BX1211" i="14" s="1"/>
  <c r="BW1210" i="14"/>
  <c r="BX1210" i="14" s="1"/>
  <c r="BW1209" i="14"/>
  <c r="BX1209" i="14" s="1"/>
  <c r="BW1208" i="14"/>
  <c r="BX1208" i="14" s="1"/>
  <c r="BW1207" i="14"/>
  <c r="BX1207" i="14" s="1"/>
  <c r="BW1206" i="14"/>
  <c r="BX1206" i="14" s="1"/>
  <c r="BW1205" i="14"/>
  <c r="BX1205" i="14" s="1"/>
  <c r="BW1204" i="14"/>
  <c r="BX1204" i="14" s="1"/>
  <c r="BW1203" i="14"/>
  <c r="BX1203" i="14" s="1"/>
  <c r="BW1202" i="14"/>
  <c r="BX1202" i="14" s="1"/>
  <c r="BW1201" i="14"/>
  <c r="BX1201" i="14" s="1"/>
  <c r="BW1200" i="14"/>
  <c r="BX1200" i="14" s="1"/>
  <c r="BW1199" i="14"/>
  <c r="BX1199" i="14" s="1"/>
  <c r="BW1198" i="14"/>
  <c r="BX1198" i="14" s="1"/>
  <c r="BW1197" i="14"/>
  <c r="BX1197" i="14" s="1"/>
  <c r="BW1196" i="14"/>
  <c r="BX1196" i="14" s="1"/>
  <c r="BW1195" i="14"/>
  <c r="BX1195" i="14" s="1"/>
  <c r="BW1194" i="14"/>
  <c r="BX1194" i="14" s="1"/>
  <c r="BW1193" i="14"/>
  <c r="BX1193" i="14" s="1"/>
  <c r="BW1192" i="14"/>
  <c r="BX1192" i="14" s="1"/>
  <c r="BW1191" i="14"/>
  <c r="BX1191" i="14" s="1"/>
  <c r="BX1190" i="14"/>
  <c r="BW1190" i="14"/>
  <c r="BW1189" i="14"/>
  <c r="BX1189" i="14" s="1"/>
  <c r="BW1188" i="14"/>
  <c r="BX1188" i="14" s="1"/>
  <c r="BW1187" i="14"/>
  <c r="BX1187" i="14" s="1"/>
  <c r="BW1186" i="14"/>
  <c r="BX1186" i="14" s="1"/>
  <c r="BW1185" i="14"/>
  <c r="BX1185" i="14" s="1"/>
  <c r="BW1184" i="14"/>
  <c r="BX1184" i="14" s="1"/>
  <c r="BW1183" i="14"/>
  <c r="BX1183" i="14" s="1"/>
  <c r="BW1182" i="14"/>
  <c r="BX1182" i="14" s="1"/>
  <c r="BW1181" i="14"/>
  <c r="BX1181" i="14" s="1"/>
  <c r="BX1180" i="14"/>
  <c r="BW1180" i="14"/>
  <c r="BW1179" i="14"/>
  <c r="BX1179" i="14" s="1"/>
  <c r="BW1178" i="14"/>
  <c r="BX1178" i="14" s="1"/>
  <c r="BW1177" i="14"/>
  <c r="BX1177" i="14" s="1"/>
  <c r="BW1176" i="14"/>
  <c r="BX1176" i="14" s="1"/>
  <c r="BW1175" i="14"/>
  <c r="BX1175" i="14" s="1"/>
  <c r="BX1174" i="14"/>
  <c r="BW1174" i="14"/>
  <c r="BW1173" i="14"/>
  <c r="BX1173" i="14" s="1"/>
  <c r="BW1172" i="14"/>
  <c r="BX1172" i="14" s="1"/>
  <c r="BW1171" i="14"/>
  <c r="BX1171" i="14" s="1"/>
  <c r="BW1170" i="14"/>
  <c r="BX1170" i="14" s="1"/>
  <c r="BW1169" i="14"/>
  <c r="BX1169" i="14" s="1"/>
  <c r="BW1168" i="14"/>
  <c r="BX1168" i="14" s="1"/>
  <c r="BW1167" i="14"/>
  <c r="BX1167" i="14" s="1"/>
  <c r="BX1166" i="14"/>
  <c r="BW1166" i="14"/>
  <c r="BW1165" i="14"/>
  <c r="BX1165" i="14" s="1"/>
  <c r="BX1164" i="14"/>
  <c r="BW1164" i="14"/>
  <c r="BW1163" i="14"/>
  <c r="BX1163" i="14" s="1"/>
  <c r="BW1162" i="14"/>
  <c r="BX1162" i="14" s="1"/>
  <c r="BW1161" i="14"/>
  <c r="BX1161" i="14" s="1"/>
  <c r="BW1160" i="14"/>
  <c r="BX1160" i="14" s="1"/>
  <c r="BW1159" i="14"/>
  <c r="BX1159" i="14" s="1"/>
  <c r="BW1158" i="14"/>
  <c r="BX1158" i="14" s="1"/>
  <c r="BW1157" i="14"/>
  <c r="BX1157" i="14" s="1"/>
  <c r="BW1156" i="14"/>
  <c r="BX1156" i="14" s="1"/>
  <c r="BW1155" i="14"/>
  <c r="BX1155" i="14" s="1"/>
  <c r="BW1154" i="14"/>
  <c r="BX1154" i="14" s="1"/>
  <c r="BW1153" i="14"/>
  <c r="BX1153" i="14" s="1"/>
  <c r="BW1152" i="14"/>
  <c r="BX1152" i="14" s="1"/>
  <c r="BW1151" i="14"/>
  <c r="BX1151" i="14" s="1"/>
  <c r="BX1150" i="14"/>
  <c r="BW1150" i="14"/>
  <c r="BW1149" i="14"/>
  <c r="BX1149" i="14" s="1"/>
  <c r="BW1148" i="14"/>
  <c r="BX1148" i="14" s="1"/>
  <c r="BW1147" i="14"/>
  <c r="BX1147" i="14" s="1"/>
  <c r="BW1146" i="14"/>
  <c r="BX1146" i="14" s="1"/>
  <c r="BW1145" i="14"/>
  <c r="BX1145" i="14" s="1"/>
  <c r="BW1144" i="14"/>
  <c r="BX1144" i="14" s="1"/>
  <c r="BW1143" i="14"/>
  <c r="BX1143" i="14" s="1"/>
  <c r="BW1142" i="14"/>
  <c r="BX1142" i="14" s="1"/>
  <c r="BW1141" i="14"/>
  <c r="BX1141" i="14" s="1"/>
  <c r="BW1140" i="14"/>
  <c r="BX1140" i="14" s="1"/>
  <c r="BW1139" i="14"/>
  <c r="BX1139" i="14" s="1"/>
  <c r="BW1138" i="14"/>
  <c r="BX1138" i="14" s="1"/>
  <c r="BW1137" i="14"/>
  <c r="BX1137" i="14" s="1"/>
  <c r="BW1136" i="14"/>
  <c r="BX1136" i="14" s="1"/>
  <c r="BW1135" i="14"/>
  <c r="BX1135" i="14" s="1"/>
  <c r="BW1134" i="14"/>
  <c r="BX1134" i="14" s="1"/>
  <c r="BW1133" i="14"/>
  <c r="BX1133" i="14" s="1"/>
  <c r="BW1132" i="14"/>
  <c r="BX1132" i="14" s="1"/>
  <c r="BW1131" i="14"/>
  <c r="BX1131" i="14" s="1"/>
  <c r="BW1130" i="14"/>
  <c r="BX1130" i="14" s="1"/>
  <c r="BW1129" i="14"/>
  <c r="BX1129" i="14" s="1"/>
  <c r="BW1128" i="14"/>
  <c r="BX1128" i="14" s="1"/>
  <c r="BW1127" i="14"/>
  <c r="BX1127" i="14" s="1"/>
  <c r="BX1126" i="14"/>
  <c r="BW1126" i="14"/>
  <c r="BW1125" i="14"/>
  <c r="BX1125" i="14" s="1"/>
  <c r="BW1124" i="14"/>
  <c r="BX1124" i="14" s="1"/>
  <c r="BW1123" i="14"/>
  <c r="BX1123" i="14" s="1"/>
  <c r="BW1122" i="14"/>
  <c r="BX1122" i="14" s="1"/>
  <c r="BW1121" i="14"/>
  <c r="BX1121" i="14" s="1"/>
  <c r="BW1120" i="14"/>
  <c r="BX1120" i="14" s="1"/>
  <c r="BW1119" i="14"/>
  <c r="BX1119" i="14" s="1"/>
  <c r="BW1118" i="14"/>
  <c r="BX1118" i="14" s="1"/>
  <c r="BW1117" i="14"/>
  <c r="BX1117" i="14" s="1"/>
  <c r="BX1116" i="14"/>
  <c r="BW1116" i="14"/>
  <c r="BW1115" i="14"/>
  <c r="BX1115" i="14" s="1"/>
  <c r="BW1114" i="14"/>
  <c r="BX1114" i="14" s="1"/>
  <c r="BW1113" i="14"/>
  <c r="BX1113" i="14" s="1"/>
  <c r="BW1112" i="14"/>
  <c r="BX1112" i="14" s="1"/>
  <c r="BW1111" i="14"/>
  <c r="BX1111" i="14" s="1"/>
  <c r="BX1110" i="14"/>
  <c r="BW1110" i="14"/>
  <c r="BW1109" i="14"/>
  <c r="BX1109" i="14" s="1"/>
  <c r="BW1108" i="14"/>
  <c r="BX1108" i="14" s="1"/>
  <c r="BW1107" i="14"/>
  <c r="BX1107" i="14" s="1"/>
  <c r="BW1106" i="14"/>
  <c r="BX1106" i="14" s="1"/>
  <c r="BW1105" i="14"/>
  <c r="BX1105" i="14" s="1"/>
  <c r="BW1104" i="14"/>
  <c r="BX1104" i="14" s="1"/>
  <c r="BW1103" i="14"/>
  <c r="BX1103" i="14" s="1"/>
  <c r="BX1102" i="14"/>
  <c r="BW1102" i="14"/>
  <c r="BW1101" i="14"/>
  <c r="BX1101" i="14" s="1"/>
  <c r="BX1100" i="14"/>
  <c r="BW1100" i="14"/>
  <c r="BW1099" i="14"/>
  <c r="BX1099" i="14" s="1"/>
  <c r="BW1098" i="14"/>
  <c r="BX1098" i="14" s="1"/>
  <c r="BW1097" i="14"/>
  <c r="BX1097" i="14" s="1"/>
  <c r="BW1096" i="14"/>
  <c r="BX1096" i="14" s="1"/>
  <c r="BW1095" i="14"/>
  <c r="BX1095" i="14" s="1"/>
  <c r="BX1094" i="14"/>
  <c r="BW1094" i="14"/>
  <c r="BW1093" i="14"/>
  <c r="BX1093" i="14" s="1"/>
  <c r="BW1092" i="14"/>
  <c r="BX1092" i="14" s="1"/>
  <c r="BW1091" i="14"/>
  <c r="BX1091" i="14" s="1"/>
  <c r="BW1090" i="14"/>
  <c r="BX1090" i="14" s="1"/>
  <c r="BW1089" i="14"/>
  <c r="BX1089" i="14" s="1"/>
  <c r="BW1088" i="14"/>
  <c r="BX1088" i="14" s="1"/>
  <c r="BW1087" i="14"/>
  <c r="BX1087" i="14" s="1"/>
  <c r="BX1086" i="14"/>
  <c r="BW1086" i="14"/>
  <c r="BW1085" i="14"/>
  <c r="BX1085" i="14" s="1"/>
  <c r="BX1084" i="14"/>
  <c r="BW1084" i="14"/>
  <c r="BW1083" i="14"/>
  <c r="BX1083" i="14" s="1"/>
  <c r="BW1082" i="14"/>
  <c r="BX1082" i="14" s="1"/>
  <c r="BW1081" i="14"/>
  <c r="BX1081" i="14" s="1"/>
  <c r="BW1080" i="14"/>
  <c r="BX1080" i="14" s="1"/>
  <c r="BW1079" i="14"/>
  <c r="BX1079" i="14" s="1"/>
  <c r="BW1078" i="14"/>
  <c r="BX1078" i="14" s="1"/>
  <c r="BW1077" i="14"/>
  <c r="BX1077" i="14" s="1"/>
  <c r="BW1076" i="14"/>
  <c r="BX1076" i="14" s="1"/>
  <c r="BW1075" i="14"/>
  <c r="BX1075" i="14" s="1"/>
  <c r="BW1074" i="14"/>
  <c r="BX1074" i="14" s="1"/>
  <c r="BW1073" i="14"/>
  <c r="BX1073" i="14" s="1"/>
  <c r="BW1072" i="14"/>
  <c r="BX1072" i="14" s="1"/>
  <c r="BW1071" i="14"/>
  <c r="BX1071" i="14" s="1"/>
  <c r="BW1070" i="14"/>
  <c r="BX1070" i="14" s="1"/>
  <c r="BW1069" i="14"/>
  <c r="BX1069" i="14" s="1"/>
  <c r="BW1068" i="14"/>
  <c r="BX1068" i="14" s="1"/>
  <c r="BW1067" i="14"/>
  <c r="BX1067" i="14" s="1"/>
  <c r="BW1066" i="14"/>
  <c r="BX1066" i="14" s="1"/>
  <c r="BW1065" i="14"/>
  <c r="BX1065" i="14" s="1"/>
  <c r="BW1064" i="14"/>
  <c r="BX1064" i="14" s="1"/>
  <c r="BW1063" i="14"/>
  <c r="BX1063" i="14" s="1"/>
  <c r="BX1062" i="14"/>
  <c r="BW1062" i="14"/>
  <c r="BW1061" i="14"/>
  <c r="BX1061" i="14" s="1"/>
  <c r="BW1060" i="14"/>
  <c r="BX1060" i="14" s="1"/>
  <c r="BW1059" i="14"/>
  <c r="BX1059" i="14" s="1"/>
  <c r="BW1058" i="14"/>
  <c r="BX1058" i="14" s="1"/>
  <c r="BW1057" i="14"/>
  <c r="BX1057" i="14" s="1"/>
  <c r="BW1056" i="14"/>
  <c r="BX1056" i="14" s="1"/>
  <c r="BW1055" i="14"/>
  <c r="BX1055" i="14" s="1"/>
  <c r="BW1054" i="14"/>
  <c r="BX1054" i="14" s="1"/>
  <c r="BW1053" i="14"/>
  <c r="BX1053" i="14" s="1"/>
  <c r="BX1052" i="14"/>
  <c r="BW1052" i="14"/>
  <c r="BW1051" i="14"/>
  <c r="BX1051" i="14" s="1"/>
  <c r="BW1050" i="14"/>
  <c r="BX1050" i="14" s="1"/>
  <c r="BW1049" i="14"/>
  <c r="BX1049" i="14" s="1"/>
  <c r="BW1048" i="14"/>
  <c r="BX1048" i="14" s="1"/>
  <c r="BW1047" i="14"/>
  <c r="BX1047" i="14" s="1"/>
  <c r="BX1046" i="14"/>
  <c r="BW1046" i="14"/>
  <c r="BW1045" i="14"/>
  <c r="BX1045" i="14" s="1"/>
  <c r="BW1044" i="14"/>
  <c r="BX1044" i="14" s="1"/>
  <c r="BW1043" i="14"/>
  <c r="BX1043" i="14" s="1"/>
  <c r="BW1042" i="14"/>
  <c r="BX1042" i="14" s="1"/>
  <c r="BW1041" i="14"/>
  <c r="BX1041" i="14" s="1"/>
  <c r="BW1040" i="14"/>
  <c r="BX1040" i="14" s="1"/>
  <c r="BW1039" i="14"/>
  <c r="BX1039" i="14" s="1"/>
  <c r="BX1038" i="14"/>
  <c r="BW1038" i="14"/>
  <c r="BW1037" i="14"/>
  <c r="BX1037" i="14" s="1"/>
  <c r="BX1036" i="14"/>
  <c r="BW1036" i="14"/>
  <c r="BW1035" i="14"/>
  <c r="BX1035" i="14" s="1"/>
  <c r="BW1034" i="14"/>
  <c r="BX1034" i="14" s="1"/>
  <c r="BW1033" i="14"/>
  <c r="BX1033" i="14" s="1"/>
  <c r="BW1032" i="14"/>
  <c r="BX1032" i="14" s="1"/>
  <c r="BW1031" i="14"/>
  <c r="BX1031" i="14" s="1"/>
  <c r="BW1030" i="14"/>
  <c r="BX1030" i="14" s="1"/>
  <c r="BW1029" i="14"/>
  <c r="BX1029" i="14" s="1"/>
  <c r="BW1028" i="14"/>
  <c r="BX1028" i="14" s="1"/>
  <c r="BW1027" i="14"/>
  <c r="BX1027" i="14" s="1"/>
  <c r="BW1026" i="14"/>
  <c r="BX1026" i="14" s="1"/>
  <c r="BW1025" i="14"/>
  <c r="BX1025" i="14" s="1"/>
  <c r="BW1024" i="14"/>
  <c r="BX1024" i="14" s="1"/>
  <c r="BW1023" i="14"/>
  <c r="BX1023" i="14" s="1"/>
  <c r="BX1022" i="14"/>
  <c r="BW1022" i="14"/>
  <c r="BW1021" i="14"/>
  <c r="BX1021" i="14" s="1"/>
  <c r="BW1020" i="14"/>
  <c r="BX1020" i="14" s="1"/>
  <c r="BW1019" i="14"/>
  <c r="BX1019" i="14" s="1"/>
  <c r="BW1018" i="14"/>
  <c r="BX1018" i="14" s="1"/>
  <c r="BW1017" i="14"/>
  <c r="BX1017" i="14" s="1"/>
  <c r="BW1016" i="14"/>
  <c r="BX1016" i="14" s="1"/>
  <c r="BW1015" i="14"/>
  <c r="BX1015" i="14" s="1"/>
  <c r="BW1014" i="14"/>
  <c r="BX1014" i="14" s="1"/>
  <c r="BW1013" i="14"/>
  <c r="BX1013" i="14" s="1"/>
  <c r="BW1012" i="14"/>
  <c r="BX1012" i="14" s="1"/>
  <c r="BW1011" i="14"/>
  <c r="BX1011" i="14" s="1"/>
  <c r="BW1010" i="14"/>
  <c r="BX1010" i="14" s="1"/>
  <c r="BW1009" i="14"/>
  <c r="BX1009" i="14" s="1"/>
  <c r="BW1008" i="14"/>
  <c r="BX1008" i="14" s="1"/>
  <c r="BW1007" i="14"/>
  <c r="BX1007" i="14" s="1"/>
  <c r="BX1006" i="14"/>
  <c r="BW1006" i="14"/>
  <c r="BW1005" i="14"/>
  <c r="BX1005" i="14" s="1"/>
  <c r="BW1004" i="14"/>
  <c r="BX1004" i="14" s="1"/>
  <c r="BW1003" i="14"/>
  <c r="BX1003" i="14" s="1"/>
  <c r="BW1002" i="14"/>
  <c r="BX1002" i="14" s="1"/>
  <c r="BW1001" i="14"/>
  <c r="BX1001" i="14" s="1"/>
  <c r="BW1000" i="14"/>
  <c r="BX1000" i="14" s="1"/>
  <c r="BW999" i="14"/>
  <c r="BX999" i="14" s="1"/>
  <c r="BX998" i="14"/>
  <c r="BW998" i="14"/>
  <c r="BW997" i="14"/>
  <c r="BX997" i="14" s="1"/>
  <c r="BW996" i="14"/>
  <c r="BX996" i="14" s="1"/>
  <c r="BW995" i="14"/>
  <c r="BX995" i="14" s="1"/>
  <c r="BW994" i="14"/>
  <c r="BX994" i="14" s="1"/>
  <c r="BW993" i="14"/>
  <c r="BX993" i="14" s="1"/>
  <c r="BW992" i="14"/>
  <c r="BX992" i="14" s="1"/>
  <c r="BW991" i="14"/>
  <c r="BX991" i="14" s="1"/>
  <c r="BW990" i="14"/>
  <c r="BX990" i="14" s="1"/>
  <c r="BW989" i="14"/>
  <c r="BX989" i="14" s="1"/>
  <c r="BX988" i="14"/>
  <c r="BW988" i="14"/>
  <c r="BW987" i="14"/>
  <c r="BX987" i="14" s="1"/>
  <c r="BW986" i="14"/>
  <c r="BX986" i="14" s="1"/>
  <c r="BW985" i="14"/>
  <c r="BX985" i="14" s="1"/>
  <c r="BW984" i="14"/>
  <c r="BX984" i="14" s="1"/>
  <c r="BW983" i="14"/>
  <c r="BX983" i="14" s="1"/>
  <c r="BW982" i="14"/>
  <c r="BX982" i="14" s="1"/>
  <c r="BW981" i="14"/>
  <c r="BX981" i="14" s="1"/>
  <c r="BW980" i="14"/>
  <c r="BX980" i="14" s="1"/>
  <c r="BW979" i="14"/>
  <c r="BX979" i="14" s="1"/>
  <c r="BW978" i="14"/>
  <c r="BX978" i="14" s="1"/>
  <c r="BW977" i="14"/>
  <c r="BX977" i="14" s="1"/>
  <c r="BW976" i="14"/>
  <c r="BX976" i="14" s="1"/>
  <c r="BW975" i="14"/>
  <c r="BX975" i="14" s="1"/>
  <c r="BX974" i="14"/>
  <c r="BW974" i="14"/>
  <c r="BW973" i="14"/>
  <c r="BX973" i="14" s="1"/>
  <c r="BW972" i="14"/>
  <c r="BX972" i="14" s="1"/>
  <c r="BW971" i="14"/>
  <c r="BX971" i="14" s="1"/>
  <c r="BW970" i="14"/>
  <c r="BX970" i="14" s="1"/>
  <c r="BW969" i="14"/>
  <c r="BX969" i="14" s="1"/>
  <c r="BW968" i="14"/>
  <c r="BX968" i="14" s="1"/>
  <c r="BW967" i="14"/>
  <c r="BX967" i="14" s="1"/>
  <c r="BW966" i="14"/>
  <c r="BX966" i="14" s="1"/>
  <c r="BW965" i="14"/>
  <c r="BX965" i="14" s="1"/>
  <c r="BW964" i="14"/>
  <c r="BX964" i="14" s="1"/>
  <c r="BW963" i="14"/>
  <c r="BX963" i="14" s="1"/>
  <c r="BW962" i="14"/>
  <c r="BX962" i="14" s="1"/>
  <c r="BW961" i="14"/>
  <c r="BX961" i="14" s="1"/>
  <c r="BW960" i="14"/>
  <c r="BX960" i="14" s="1"/>
  <c r="BW959" i="14"/>
  <c r="BX959" i="14" s="1"/>
  <c r="BW958" i="14"/>
  <c r="BX958" i="14" s="1"/>
  <c r="BW957" i="14"/>
  <c r="BX957" i="14" s="1"/>
  <c r="BW956" i="14"/>
  <c r="BX956" i="14" s="1"/>
  <c r="BW955" i="14"/>
  <c r="BX955" i="14" s="1"/>
  <c r="BW954" i="14"/>
  <c r="BX954" i="14" s="1"/>
  <c r="BW953" i="14"/>
  <c r="BX953" i="14" s="1"/>
  <c r="BW952" i="14"/>
  <c r="BX952" i="14" s="1"/>
  <c r="BW951" i="14"/>
  <c r="BX951" i="14" s="1"/>
  <c r="BW950" i="14"/>
  <c r="BX950" i="14" s="1"/>
  <c r="BW949" i="14"/>
  <c r="BX949" i="14" s="1"/>
  <c r="BW948" i="14"/>
  <c r="BX948" i="14" s="1"/>
  <c r="BW947" i="14"/>
  <c r="BX947" i="14" s="1"/>
  <c r="BW946" i="14"/>
  <c r="BX946" i="14" s="1"/>
  <c r="BW945" i="14"/>
  <c r="BX945" i="14" s="1"/>
  <c r="BW944" i="14"/>
  <c r="BX944" i="14" s="1"/>
  <c r="BW943" i="14"/>
  <c r="BX943" i="14" s="1"/>
  <c r="BW942" i="14"/>
  <c r="BX942" i="14" s="1"/>
  <c r="BW941" i="14"/>
  <c r="BX941" i="14" s="1"/>
  <c r="BW940" i="14"/>
  <c r="BX940" i="14" s="1"/>
  <c r="BW939" i="14"/>
  <c r="BX939" i="14" s="1"/>
  <c r="BW938" i="14"/>
  <c r="BX938" i="14" s="1"/>
  <c r="BW937" i="14"/>
  <c r="BX937" i="14" s="1"/>
  <c r="BW936" i="14"/>
  <c r="BX936" i="14" s="1"/>
  <c r="BW935" i="14"/>
  <c r="BX935" i="14" s="1"/>
  <c r="BX934" i="14"/>
  <c r="BW934" i="14"/>
  <c r="BW933" i="14"/>
  <c r="BX933" i="14" s="1"/>
  <c r="BW932" i="14"/>
  <c r="BX932" i="14" s="1"/>
  <c r="BW931" i="14"/>
  <c r="BX931" i="14" s="1"/>
  <c r="BW930" i="14"/>
  <c r="BX930" i="14" s="1"/>
  <c r="BW929" i="14"/>
  <c r="BX929" i="14" s="1"/>
  <c r="BW928" i="14"/>
  <c r="BX928" i="14" s="1"/>
  <c r="BW927" i="14"/>
  <c r="BX927" i="14" s="1"/>
  <c r="BW926" i="14"/>
  <c r="BX926" i="14" s="1"/>
  <c r="BW925" i="14"/>
  <c r="BX925" i="14" s="1"/>
  <c r="BX924" i="14"/>
  <c r="BW924" i="14"/>
  <c r="BW923" i="14"/>
  <c r="BX923" i="14" s="1"/>
  <c r="BW922" i="14"/>
  <c r="BX922" i="14" s="1"/>
  <c r="BW921" i="14"/>
  <c r="BX921" i="14" s="1"/>
  <c r="BW920" i="14"/>
  <c r="BX920" i="14" s="1"/>
  <c r="BW919" i="14"/>
  <c r="BX919" i="14" s="1"/>
  <c r="BX918" i="14"/>
  <c r="BW918" i="14"/>
  <c r="BW917" i="14"/>
  <c r="BX917" i="14" s="1"/>
  <c r="BW916" i="14"/>
  <c r="BX916" i="14" s="1"/>
  <c r="BW915" i="14"/>
  <c r="BX915" i="14" s="1"/>
  <c r="BW914" i="14"/>
  <c r="BX914" i="14" s="1"/>
  <c r="BW913" i="14"/>
  <c r="BX913" i="14" s="1"/>
  <c r="BW912" i="14"/>
  <c r="BX912" i="14" s="1"/>
  <c r="BW911" i="14"/>
  <c r="BX911" i="14" s="1"/>
  <c r="BX910" i="14"/>
  <c r="BW910" i="14"/>
  <c r="BW909" i="14"/>
  <c r="BX909" i="14" s="1"/>
  <c r="BX908" i="14"/>
  <c r="BW908" i="14"/>
  <c r="BW907" i="14"/>
  <c r="BX907" i="14" s="1"/>
  <c r="BW906" i="14"/>
  <c r="BX906" i="14" s="1"/>
  <c r="BW905" i="14"/>
  <c r="BX905" i="14" s="1"/>
  <c r="BW904" i="14"/>
  <c r="BX904" i="14" s="1"/>
  <c r="BW903" i="14"/>
  <c r="BX903" i="14" s="1"/>
  <c r="BW902" i="14"/>
  <c r="BX902" i="14" s="1"/>
  <c r="BW901" i="14"/>
  <c r="BX901" i="14" s="1"/>
  <c r="BW900" i="14"/>
  <c r="BX900" i="14" s="1"/>
  <c r="BW899" i="14"/>
  <c r="BX899" i="14" s="1"/>
  <c r="BW898" i="14"/>
  <c r="BX898" i="14" s="1"/>
  <c r="BW897" i="14"/>
  <c r="BX897" i="14" s="1"/>
  <c r="BW896" i="14"/>
  <c r="BX896" i="14" s="1"/>
  <c r="BW895" i="14"/>
  <c r="BX895" i="14" s="1"/>
  <c r="BW894" i="14"/>
  <c r="BX894" i="14" s="1"/>
  <c r="BW893" i="14"/>
  <c r="BX893" i="14" s="1"/>
  <c r="BW892" i="14"/>
  <c r="BX892" i="14" s="1"/>
  <c r="BW891" i="14"/>
  <c r="BX891" i="14" s="1"/>
  <c r="BW890" i="14"/>
  <c r="BX890" i="14" s="1"/>
  <c r="BW889" i="14"/>
  <c r="BX889" i="14" s="1"/>
  <c r="BW888" i="14"/>
  <c r="BX888" i="14" s="1"/>
  <c r="BX887" i="14"/>
  <c r="BW887" i="14"/>
  <c r="BW886" i="14"/>
  <c r="BX886" i="14" s="1"/>
  <c r="BW885" i="14"/>
  <c r="BX885" i="14" s="1"/>
  <c r="BW884" i="14"/>
  <c r="BX884" i="14" s="1"/>
  <c r="BW883" i="14"/>
  <c r="BX883" i="14" s="1"/>
  <c r="BW882" i="14"/>
  <c r="BX882" i="14" s="1"/>
  <c r="BW881" i="14"/>
  <c r="BX881" i="14" s="1"/>
  <c r="BW880" i="14"/>
  <c r="BX880" i="14" s="1"/>
  <c r="BW879" i="14"/>
  <c r="BX879" i="14" s="1"/>
  <c r="BW878" i="14"/>
  <c r="BX878" i="14" s="1"/>
  <c r="BW877" i="14"/>
  <c r="BX877" i="14" s="1"/>
  <c r="BW876" i="14"/>
  <c r="BX876" i="14" s="1"/>
  <c r="BW875" i="14"/>
  <c r="BX875" i="14" s="1"/>
  <c r="BW874" i="14"/>
  <c r="BX874" i="14" s="1"/>
  <c r="BW873" i="14"/>
  <c r="BX873" i="14" s="1"/>
  <c r="BW872" i="14"/>
  <c r="BX872" i="14" s="1"/>
  <c r="BW871" i="14"/>
  <c r="BX871" i="14" s="1"/>
  <c r="BW870" i="14"/>
  <c r="BX870" i="14" s="1"/>
  <c r="BW869" i="14"/>
  <c r="BX869" i="14" s="1"/>
  <c r="BW868" i="14"/>
  <c r="BX868" i="14" s="1"/>
  <c r="BW867" i="14"/>
  <c r="BX867" i="14" s="1"/>
  <c r="BW866" i="14"/>
  <c r="BX866" i="14" s="1"/>
  <c r="BW865" i="14"/>
  <c r="BX865" i="14" s="1"/>
  <c r="BW864" i="14"/>
  <c r="BX864" i="14" s="1"/>
  <c r="BX863" i="14"/>
  <c r="BW863" i="14"/>
  <c r="BW862" i="14"/>
  <c r="BX862" i="14" s="1"/>
  <c r="BW861" i="14"/>
  <c r="BX861" i="14" s="1"/>
  <c r="BW860" i="14"/>
  <c r="BX860" i="14" s="1"/>
  <c r="BW859" i="14"/>
  <c r="BX859" i="14" s="1"/>
  <c r="BW858" i="14"/>
  <c r="BX858" i="14" s="1"/>
  <c r="BW857" i="14"/>
  <c r="BX857" i="14" s="1"/>
  <c r="BW856" i="14"/>
  <c r="BX856" i="14" s="1"/>
  <c r="BW855" i="14"/>
  <c r="BX855" i="14" s="1"/>
  <c r="BW854" i="14"/>
  <c r="BX854" i="14" s="1"/>
  <c r="BX853" i="14"/>
  <c r="BW853" i="14"/>
  <c r="BW852" i="14"/>
  <c r="BX852" i="14" s="1"/>
  <c r="BW851" i="14"/>
  <c r="BX851" i="14" s="1"/>
  <c r="BW850" i="14"/>
  <c r="BX850" i="14" s="1"/>
  <c r="BW849" i="14"/>
  <c r="BX849" i="14" s="1"/>
  <c r="BW848" i="14"/>
  <c r="BX848" i="14" s="1"/>
  <c r="BW847" i="14"/>
  <c r="BX847" i="14" s="1"/>
  <c r="BW846" i="14"/>
  <c r="BX846" i="14" s="1"/>
  <c r="BW845" i="14"/>
  <c r="BX845" i="14" s="1"/>
  <c r="BW844" i="14"/>
  <c r="BX844" i="14" s="1"/>
  <c r="BW843" i="14"/>
  <c r="BX843" i="14" s="1"/>
  <c r="BW842" i="14"/>
  <c r="BX842" i="14" s="1"/>
  <c r="BW841" i="14"/>
  <c r="BX841" i="14" s="1"/>
  <c r="BW840" i="14"/>
  <c r="BX840" i="14" s="1"/>
  <c r="BX839" i="14"/>
  <c r="BW839" i="14"/>
  <c r="BW838" i="14"/>
  <c r="BX838" i="14" s="1"/>
  <c r="BW837" i="14"/>
  <c r="BX837" i="14" s="1"/>
  <c r="BW836" i="14"/>
  <c r="BX836" i="14" s="1"/>
  <c r="BW835" i="14"/>
  <c r="BX835" i="14" s="1"/>
  <c r="BW834" i="14"/>
  <c r="BX834" i="14" s="1"/>
  <c r="BW833" i="14"/>
  <c r="BX833" i="14" s="1"/>
  <c r="BW832" i="14"/>
  <c r="BX832" i="14" s="1"/>
  <c r="BW831" i="14"/>
  <c r="BX831" i="14" s="1"/>
  <c r="BW830" i="14"/>
  <c r="BX830" i="14" s="1"/>
  <c r="BW829" i="14"/>
  <c r="BX829" i="14" s="1"/>
  <c r="BW828" i="14"/>
  <c r="BX828" i="14" s="1"/>
  <c r="BW827" i="14"/>
  <c r="BX827" i="14" s="1"/>
  <c r="BW826" i="14"/>
  <c r="BX826" i="14" s="1"/>
  <c r="BW825" i="14"/>
  <c r="BX825" i="14" s="1"/>
  <c r="BW824" i="14"/>
  <c r="BX824" i="14" s="1"/>
  <c r="BW823" i="14"/>
  <c r="BX823" i="14" s="1"/>
  <c r="BW822" i="14"/>
  <c r="BX822" i="14" s="1"/>
  <c r="BW821" i="14"/>
  <c r="BX821" i="14" s="1"/>
  <c r="BW820" i="14"/>
  <c r="BX820" i="14" s="1"/>
  <c r="BW819" i="14"/>
  <c r="BX819" i="14" s="1"/>
  <c r="BW818" i="14"/>
  <c r="BX818" i="14" s="1"/>
  <c r="BW817" i="14"/>
  <c r="BX817" i="14" s="1"/>
  <c r="BW816" i="14"/>
  <c r="BX816" i="14" s="1"/>
  <c r="BW815" i="14"/>
  <c r="BX815" i="14" s="1"/>
  <c r="BW814" i="14"/>
  <c r="BX814" i="14" s="1"/>
  <c r="BW813" i="14"/>
  <c r="BX813" i="14" s="1"/>
  <c r="BW812" i="14"/>
  <c r="BX812" i="14" s="1"/>
  <c r="BW811" i="14"/>
  <c r="BX811" i="14" s="1"/>
  <c r="BW810" i="14"/>
  <c r="BX810" i="14" s="1"/>
  <c r="BW809" i="14"/>
  <c r="BX809" i="14" s="1"/>
  <c r="BW808" i="14"/>
  <c r="BX808" i="14" s="1"/>
  <c r="BW807" i="14"/>
  <c r="BX807" i="14" s="1"/>
  <c r="BW806" i="14"/>
  <c r="BX806" i="14" s="1"/>
  <c r="BW805" i="14"/>
  <c r="BX805" i="14" s="1"/>
  <c r="BW804" i="14"/>
  <c r="BX804" i="14" s="1"/>
  <c r="BW803" i="14"/>
  <c r="BX803" i="14" s="1"/>
  <c r="BW802" i="14"/>
  <c r="BX802" i="14" s="1"/>
  <c r="BW801" i="14"/>
  <c r="BX801" i="14" s="1"/>
  <c r="BW800" i="14"/>
  <c r="BX800" i="14" s="1"/>
  <c r="BX799" i="14"/>
  <c r="BW799" i="14"/>
  <c r="BW798" i="14"/>
  <c r="BX798" i="14" s="1"/>
  <c r="BW797" i="14"/>
  <c r="BX797" i="14" s="1"/>
  <c r="BW796" i="14"/>
  <c r="BX796" i="14" s="1"/>
  <c r="BW795" i="14"/>
  <c r="BX795" i="14" s="1"/>
  <c r="BW794" i="14"/>
  <c r="BX794" i="14" s="1"/>
  <c r="BW793" i="14"/>
  <c r="BX793" i="14" s="1"/>
  <c r="BW792" i="14"/>
  <c r="BX792" i="14" s="1"/>
  <c r="BW791" i="14"/>
  <c r="BX791" i="14" s="1"/>
  <c r="BW790" i="14"/>
  <c r="BX790" i="14" s="1"/>
  <c r="BX789" i="14"/>
  <c r="BW789" i="14"/>
  <c r="BW788" i="14"/>
  <c r="BX788" i="14" s="1"/>
  <c r="BW787" i="14"/>
  <c r="BX787" i="14" s="1"/>
  <c r="BW786" i="14"/>
  <c r="BX786" i="14" s="1"/>
  <c r="BW785" i="14"/>
  <c r="BX785" i="14" s="1"/>
  <c r="BW784" i="14"/>
  <c r="BX784" i="14" s="1"/>
  <c r="BW783" i="14"/>
  <c r="BX783" i="14" s="1"/>
  <c r="BW782" i="14"/>
  <c r="BX782" i="14" s="1"/>
  <c r="BW781" i="14"/>
  <c r="BX781" i="14" s="1"/>
  <c r="BW780" i="14"/>
  <c r="BX780" i="14" s="1"/>
  <c r="BW779" i="14"/>
  <c r="BX779" i="14" s="1"/>
  <c r="BW778" i="14"/>
  <c r="BX778" i="14" s="1"/>
  <c r="BW777" i="14"/>
  <c r="BX777" i="14" s="1"/>
  <c r="BW776" i="14"/>
  <c r="BX776" i="14" s="1"/>
  <c r="BX775" i="14"/>
  <c r="BW775" i="14"/>
  <c r="BW774" i="14"/>
  <c r="BX774" i="14" s="1"/>
  <c r="BW773" i="14"/>
  <c r="BX773" i="14" s="1"/>
  <c r="BW772" i="14"/>
  <c r="BX772" i="14" s="1"/>
  <c r="BW771" i="14"/>
  <c r="BX771" i="14" s="1"/>
  <c r="BW770" i="14"/>
  <c r="BX770" i="14" s="1"/>
  <c r="BW769" i="14"/>
  <c r="BX769" i="14" s="1"/>
  <c r="BW768" i="14"/>
  <c r="BX768" i="14" s="1"/>
  <c r="BW767" i="14"/>
  <c r="BX767" i="14" s="1"/>
  <c r="BW766" i="14"/>
  <c r="BX766" i="14" s="1"/>
  <c r="BW765" i="14"/>
  <c r="BX765" i="14" s="1"/>
  <c r="BW764" i="14"/>
  <c r="BX764" i="14" s="1"/>
  <c r="BW763" i="14"/>
  <c r="BX763" i="14" s="1"/>
  <c r="BW762" i="14"/>
  <c r="BX762" i="14" s="1"/>
  <c r="BW761" i="14"/>
  <c r="BX761" i="14" s="1"/>
  <c r="BW760" i="14"/>
  <c r="BX760" i="14" s="1"/>
  <c r="BW759" i="14"/>
  <c r="BX759" i="14" s="1"/>
  <c r="BW758" i="14"/>
  <c r="BX758" i="14" s="1"/>
  <c r="BW757" i="14"/>
  <c r="BX757" i="14" s="1"/>
  <c r="BW756" i="14"/>
  <c r="BX756" i="14" s="1"/>
  <c r="BW755" i="14"/>
  <c r="BX755" i="14" s="1"/>
  <c r="BW754" i="14"/>
  <c r="BX754" i="14" s="1"/>
  <c r="BW753" i="14"/>
  <c r="BX753" i="14" s="1"/>
  <c r="BW752" i="14"/>
  <c r="BX752" i="14" s="1"/>
  <c r="BW751" i="14"/>
  <c r="BX751" i="14" s="1"/>
  <c r="BW750" i="14"/>
  <c r="BX750" i="14" s="1"/>
  <c r="BW749" i="14"/>
  <c r="BX749" i="14" s="1"/>
  <c r="BW748" i="14"/>
  <c r="BX748" i="14" s="1"/>
  <c r="BW747" i="14"/>
  <c r="BX747" i="14" s="1"/>
  <c r="BW746" i="14"/>
  <c r="BX746" i="14" s="1"/>
  <c r="BW745" i="14"/>
  <c r="BX745" i="14" s="1"/>
  <c r="BW744" i="14"/>
  <c r="BX744" i="14" s="1"/>
  <c r="BW743" i="14"/>
  <c r="BX743" i="14" s="1"/>
  <c r="BW742" i="14"/>
  <c r="BX742" i="14" s="1"/>
  <c r="BW741" i="14"/>
  <c r="BX741" i="14" s="1"/>
  <c r="BW740" i="14"/>
  <c r="BX740" i="14" s="1"/>
  <c r="BW739" i="14"/>
  <c r="BX739" i="14" s="1"/>
  <c r="BW738" i="14"/>
  <c r="BX738" i="14" s="1"/>
  <c r="BW737" i="14"/>
  <c r="BX737" i="14" s="1"/>
  <c r="BW736" i="14"/>
  <c r="BX736" i="14" s="1"/>
  <c r="BX735" i="14"/>
  <c r="BW735" i="14"/>
  <c r="BW734" i="14"/>
  <c r="BX734" i="14" s="1"/>
  <c r="BW733" i="14"/>
  <c r="BX733" i="14" s="1"/>
  <c r="BW732" i="14"/>
  <c r="BX732" i="14" s="1"/>
  <c r="BW731" i="14"/>
  <c r="BX731" i="14" s="1"/>
  <c r="BW730" i="14"/>
  <c r="BX730" i="14" s="1"/>
  <c r="BW729" i="14"/>
  <c r="BX729" i="14" s="1"/>
  <c r="BW728" i="14"/>
  <c r="BX728" i="14" s="1"/>
  <c r="BW727" i="14"/>
  <c r="BX727" i="14" s="1"/>
  <c r="BW726" i="14"/>
  <c r="BX726" i="14" s="1"/>
  <c r="BX725" i="14"/>
  <c r="BW725" i="14"/>
  <c r="BW724" i="14"/>
  <c r="BX724" i="14" s="1"/>
  <c r="BW723" i="14"/>
  <c r="BX723" i="14" s="1"/>
  <c r="BW722" i="14"/>
  <c r="BX722" i="14" s="1"/>
  <c r="BW721" i="14"/>
  <c r="BX721" i="14" s="1"/>
  <c r="BW720" i="14"/>
  <c r="BX720" i="14" s="1"/>
  <c r="BW719" i="14"/>
  <c r="BX719" i="14" s="1"/>
  <c r="BW718" i="14"/>
  <c r="BX718" i="14" s="1"/>
  <c r="BW717" i="14"/>
  <c r="BX717" i="14" s="1"/>
  <c r="BW716" i="14"/>
  <c r="BX716" i="14" s="1"/>
  <c r="BW715" i="14"/>
  <c r="BX715" i="14" s="1"/>
  <c r="BW714" i="14"/>
  <c r="BX714" i="14" s="1"/>
  <c r="BW713" i="14"/>
  <c r="BX713" i="14" s="1"/>
  <c r="BW712" i="14"/>
  <c r="BX712" i="14" s="1"/>
  <c r="BX711" i="14"/>
  <c r="BW711" i="14"/>
  <c r="BW710" i="14"/>
  <c r="BX710" i="14" s="1"/>
  <c r="BW709" i="14"/>
  <c r="BX709" i="14" s="1"/>
  <c r="BW708" i="14"/>
  <c r="BX708" i="14" s="1"/>
  <c r="BW707" i="14"/>
  <c r="BX707" i="14" s="1"/>
  <c r="BW706" i="14"/>
  <c r="BX706" i="14" s="1"/>
  <c r="BW705" i="14"/>
  <c r="BX705" i="14" s="1"/>
  <c r="BW704" i="14"/>
  <c r="BX704" i="14" s="1"/>
  <c r="BW703" i="14"/>
  <c r="BX703" i="14" s="1"/>
  <c r="BW702" i="14"/>
  <c r="BX702" i="14" s="1"/>
  <c r="BW701" i="14"/>
  <c r="BX701" i="14" s="1"/>
  <c r="BW700" i="14"/>
  <c r="BX700" i="14" s="1"/>
  <c r="BW699" i="14"/>
  <c r="BX699" i="14" s="1"/>
  <c r="BW698" i="14"/>
  <c r="BX698" i="14" s="1"/>
  <c r="BW697" i="14"/>
  <c r="BX697" i="14" s="1"/>
  <c r="BW696" i="14"/>
  <c r="BX696" i="14" s="1"/>
  <c r="BW695" i="14"/>
  <c r="BX695" i="14" s="1"/>
  <c r="BW694" i="14"/>
  <c r="BX694" i="14" s="1"/>
  <c r="BW693" i="14"/>
  <c r="BX693" i="14" s="1"/>
  <c r="BW692" i="14"/>
  <c r="BX692" i="14" s="1"/>
  <c r="BW691" i="14"/>
  <c r="BX691" i="14" s="1"/>
  <c r="BW690" i="14"/>
  <c r="BX690" i="14" s="1"/>
  <c r="BW689" i="14"/>
  <c r="BX689" i="14" s="1"/>
  <c r="BW688" i="14"/>
  <c r="BX688" i="14" s="1"/>
  <c r="BW687" i="14"/>
  <c r="BX687" i="14" s="1"/>
  <c r="BW686" i="14"/>
  <c r="BX686" i="14" s="1"/>
  <c r="BW685" i="14"/>
  <c r="BX685" i="14" s="1"/>
  <c r="BW684" i="14"/>
  <c r="BX684" i="14" s="1"/>
  <c r="BW683" i="14"/>
  <c r="BX683" i="14" s="1"/>
  <c r="BW682" i="14"/>
  <c r="BX682" i="14" s="1"/>
  <c r="BW681" i="14"/>
  <c r="BX681" i="14" s="1"/>
  <c r="BW680" i="14"/>
  <c r="BX680" i="14" s="1"/>
  <c r="BW679" i="14"/>
  <c r="BX679" i="14" s="1"/>
  <c r="BW678" i="14"/>
  <c r="BX678" i="14" s="1"/>
  <c r="BW677" i="14"/>
  <c r="BX677" i="14" s="1"/>
  <c r="BW676" i="14"/>
  <c r="BX676" i="14" s="1"/>
  <c r="BW675" i="14"/>
  <c r="BX675" i="14" s="1"/>
  <c r="BW674" i="14"/>
  <c r="BX674" i="14" s="1"/>
  <c r="BW673" i="14"/>
  <c r="BX673" i="14" s="1"/>
  <c r="BW672" i="14"/>
  <c r="BX672" i="14" s="1"/>
  <c r="BX671" i="14"/>
  <c r="BW671" i="14"/>
  <c r="BW670" i="14"/>
  <c r="BX670" i="14" s="1"/>
  <c r="BW669" i="14"/>
  <c r="BX669" i="14" s="1"/>
  <c r="BW668" i="14"/>
  <c r="BX668" i="14" s="1"/>
  <c r="BW667" i="14"/>
  <c r="BX667" i="14" s="1"/>
  <c r="BW666" i="14"/>
  <c r="BX666" i="14" s="1"/>
  <c r="BW665" i="14"/>
  <c r="BX665" i="14" s="1"/>
  <c r="BW664" i="14"/>
  <c r="BX664" i="14" s="1"/>
  <c r="BW663" i="14"/>
  <c r="BX663" i="14" s="1"/>
  <c r="BW662" i="14"/>
  <c r="BX662" i="14" s="1"/>
  <c r="BX661" i="14"/>
  <c r="BW661" i="14"/>
  <c r="BW660" i="14"/>
  <c r="BX660" i="14" s="1"/>
  <c r="BW659" i="14"/>
  <c r="BX659" i="14" s="1"/>
  <c r="BW658" i="14"/>
  <c r="BX658" i="14" s="1"/>
  <c r="BW657" i="14"/>
  <c r="BX657" i="14" s="1"/>
  <c r="BW656" i="14"/>
  <c r="BX656" i="14" s="1"/>
  <c r="BW655" i="14"/>
  <c r="BX655" i="14" s="1"/>
  <c r="BW654" i="14"/>
  <c r="BX654" i="14" s="1"/>
  <c r="BW653" i="14"/>
  <c r="BX653" i="14" s="1"/>
  <c r="BW652" i="14"/>
  <c r="BX652" i="14" s="1"/>
  <c r="BW651" i="14"/>
  <c r="BX651" i="14" s="1"/>
  <c r="BW650" i="14"/>
  <c r="BX650" i="14" s="1"/>
  <c r="BW649" i="14"/>
  <c r="BX649" i="14" s="1"/>
  <c r="BW648" i="14"/>
  <c r="BX648" i="14" s="1"/>
  <c r="BX647" i="14"/>
  <c r="BW647" i="14"/>
  <c r="BW646" i="14"/>
  <c r="BX646" i="14" s="1"/>
  <c r="BW645" i="14"/>
  <c r="BX645" i="14" s="1"/>
  <c r="BW644" i="14"/>
  <c r="BX644" i="14" s="1"/>
  <c r="BW643" i="14"/>
  <c r="BX643" i="14" s="1"/>
  <c r="BW642" i="14"/>
  <c r="BX642" i="14" s="1"/>
  <c r="BW641" i="14"/>
  <c r="BX641" i="14" s="1"/>
  <c r="BW640" i="14"/>
  <c r="BX640" i="14" s="1"/>
  <c r="BW639" i="14"/>
  <c r="BX639" i="14" s="1"/>
  <c r="BW638" i="14"/>
  <c r="BX638" i="14" s="1"/>
  <c r="BW637" i="14"/>
  <c r="BX637" i="14" s="1"/>
  <c r="BW636" i="14"/>
  <c r="BX636" i="14" s="1"/>
  <c r="BW635" i="14"/>
  <c r="BX635" i="14" s="1"/>
  <c r="BW634" i="14"/>
  <c r="BX634" i="14" s="1"/>
  <c r="BW633" i="14"/>
  <c r="BX633" i="14" s="1"/>
  <c r="BW632" i="14"/>
  <c r="BX632" i="14" s="1"/>
  <c r="BW631" i="14"/>
  <c r="BX631" i="14" s="1"/>
  <c r="BW630" i="14"/>
  <c r="BX630" i="14" s="1"/>
  <c r="BW629" i="14"/>
  <c r="BX629" i="14" s="1"/>
  <c r="BW628" i="14"/>
  <c r="BX628" i="14" s="1"/>
  <c r="BW627" i="14"/>
  <c r="BX627" i="14" s="1"/>
  <c r="BW626" i="14"/>
  <c r="BX626" i="14" s="1"/>
  <c r="BW625" i="14"/>
  <c r="BX625" i="14" s="1"/>
  <c r="BW624" i="14"/>
  <c r="BX624" i="14" s="1"/>
  <c r="BW623" i="14"/>
  <c r="BX623" i="14" s="1"/>
  <c r="BW622" i="14"/>
  <c r="BX622" i="14" s="1"/>
  <c r="BW621" i="14"/>
  <c r="BX621" i="14" s="1"/>
  <c r="BW620" i="14"/>
  <c r="BX620" i="14" s="1"/>
  <c r="BW619" i="14"/>
  <c r="BX619" i="14" s="1"/>
  <c r="BW618" i="14"/>
  <c r="BX618" i="14" s="1"/>
  <c r="BW617" i="14"/>
  <c r="BX617" i="14" s="1"/>
  <c r="BW616" i="14"/>
  <c r="BX616" i="14" s="1"/>
  <c r="BW615" i="14"/>
  <c r="BX615" i="14" s="1"/>
  <c r="BW614" i="14"/>
  <c r="BX614" i="14" s="1"/>
  <c r="BW613" i="14"/>
  <c r="BX613" i="14" s="1"/>
  <c r="BW612" i="14"/>
  <c r="BX612" i="14" s="1"/>
  <c r="BW611" i="14"/>
  <c r="BX611" i="14" s="1"/>
  <c r="BW610" i="14"/>
  <c r="BX610" i="14" s="1"/>
  <c r="BW609" i="14"/>
  <c r="BX609" i="14" s="1"/>
  <c r="BW608" i="14"/>
  <c r="BX608" i="14" s="1"/>
  <c r="BX607" i="14"/>
  <c r="BW607" i="14"/>
  <c r="BW606" i="14"/>
  <c r="BX606" i="14" s="1"/>
  <c r="BW605" i="14"/>
  <c r="BX605" i="14" s="1"/>
  <c r="BW604" i="14"/>
  <c r="BX604" i="14" s="1"/>
  <c r="BW603" i="14"/>
  <c r="BX603" i="14" s="1"/>
  <c r="BW602" i="14"/>
  <c r="BX602" i="14" s="1"/>
  <c r="BW601" i="14"/>
  <c r="BX601" i="14" s="1"/>
  <c r="BW600" i="14"/>
  <c r="BX600" i="14" s="1"/>
  <c r="BW599" i="14"/>
  <c r="BX599" i="14" s="1"/>
  <c r="BW598" i="14"/>
  <c r="BX598" i="14" s="1"/>
  <c r="BX597" i="14"/>
  <c r="BW597" i="14"/>
  <c r="BW596" i="14"/>
  <c r="BX596" i="14" s="1"/>
  <c r="BW595" i="14"/>
  <c r="BX595" i="14" s="1"/>
  <c r="BW594" i="14"/>
  <c r="BX594" i="14" s="1"/>
  <c r="BW593" i="14"/>
  <c r="BX593" i="14" s="1"/>
  <c r="BW592" i="14"/>
  <c r="BX592" i="14" s="1"/>
  <c r="BW591" i="14"/>
  <c r="BX591" i="14" s="1"/>
  <c r="BW590" i="14"/>
  <c r="BX590" i="14" s="1"/>
  <c r="BW589" i="14"/>
  <c r="BX589" i="14" s="1"/>
  <c r="BW588" i="14"/>
  <c r="BX588" i="14" s="1"/>
  <c r="BW587" i="14"/>
  <c r="BX587" i="14" s="1"/>
  <c r="BW586" i="14"/>
  <c r="BX586" i="14" s="1"/>
  <c r="BW585" i="14"/>
  <c r="BX585" i="14" s="1"/>
  <c r="BW584" i="14"/>
  <c r="BX584" i="14" s="1"/>
  <c r="BX583" i="14"/>
  <c r="BW583" i="14"/>
  <c r="BW582" i="14"/>
  <c r="BX582" i="14" s="1"/>
  <c r="BW581" i="14"/>
  <c r="BX581" i="14" s="1"/>
  <c r="BW580" i="14"/>
  <c r="BX580" i="14" s="1"/>
  <c r="BW579" i="14"/>
  <c r="BX579" i="14" s="1"/>
  <c r="BW578" i="14"/>
  <c r="BX578" i="14" s="1"/>
  <c r="BW577" i="14"/>
  <c r="BX577" i="14" s="1"/>
  <c r="BW576" i="14"/>
  <c r="BX576" i="14" s="1"/>
  <c r="BW575" i="14"/>
  <c r="BX575" i="14" s="1"/>
  <c r="BW574" i="14"/>
  <c r="BX574" i="14" s="1"/>
  <c r="BW573" i="14"/>
  <c r="BX573" i="14" s="1"/>
  <c r="BW572" i="14"/>
  <c r="BX572" i="14" s="1"/>
  <c r="BW571" i="14"/>
  <c r="BX571" i="14" s="1"/>
  <c r="BW570" i="14"/>
  <c r="BX570" i="14" s="1"/>
  <c r="BW569" i="14"/>
  <c r="BX569" i="14" s="1"/>
  <c r="BW568" i="14"/>
  <c r="BX568" i="14" s="1"/>
  <c r="BW567" i="14"/>
  <c r="BX567" i="14" s="1"/>
  <c r="BW566" i="14"/>
  <c r="BX566" i="14" s="1"/>
  <c r="BW565" i="14"/>
  <c r="BX565" i="14" s="1"/>
  <c r="BW564" i="14"/>
  <c r="BX564" i="14" s="1"/>
  <c r="BW563" i="14"/>
  <c r="BX563" i="14" s="1"/>
  <c r="BW562" i="14"/>
  <c r="BX562" i="14" s="1"/>
  <c r="BW561" i="14"/>
  <c r="BX561" i="14" s="1"/>
  <c r="BW560" i="14"/>
  <c r="BX560" i="14" s="1"/>
  <c r="BW559" i="14"/>
  <c r="BX559" i="14" s="1"/>
  <c r="BW558" i="14"/>
  <c r="BX558" i="14" s="1"/>
  <c r="BW557" i="14"/>
  <c r="BX557" i="14" s="1"/>
  <c r="BW556" i="14"/>
  <c r="BX556" i="14" s="1"/>
  <c r="BW555" i="14"/>
  <c r="BX555" i="14" s="1"/>
  <c r="BW554" i="14"/>
  <c r="BX554" i="14" s="1"/>
  <c r="BW553" i="14"/>
  <c r="BX553" i="14" s="1"/>
  <c r="BW552" i="14"/>
  <c r="BX552" i="14" s="1"/>
  <c r="BW551" i="14"/>
  <c r="BX551" i="14" s="1"/>
  <c r="BW550" i="14"/>
  <c r="BX550" i="14" s="1"/>
  <c r="BW549" i="14"/>
  <c r="BX549" i="14" s="1"/>
  <c r="BW548" i="14"/>
  <c r="BX548" i="14" s="1"/>
  <c r="BW547" i="14"/>
  <c r="BX547" i="14" s="1"/>
  <c r="BW546" i="14"/>
  <c r="BX546" i="14" s="1"/>
  <c r="BW545" i="14"/>
  <c r="BX545" i="14" s="1"/>
  <c r="BW544" i="14"/>
  <c r="BX544" i="14" s="1"/>
  <c r="BX543" i="14"/>
  <c r="BW543" i="14"/>
  <c r="BW542" i="14"/>
  <c r="BX542" i="14" s="1"/>
  <c r="BW541" i="14"/>
  <c r="BX541" i="14" s="1"/>
  <c r="BW540" i="14"/>
  <c r="BX540" i="14" s="1"/>
  <c r="BW539" i="14"/>
  <c r="BX539" i="14" s="1"/>
  <c r="BW538" i="14"/>
  <c r="BX538" i="14" s="1"/>
  <c r="BW537" i="14"/>
  <c r="BX537" i="14" s="1"/>
  <c r="BW536" i="14"/>
  <c r="BX536" i="14" s="1"/>
  <c r="BW535" i="14"/>
  <c r="BX535" i="14" s="1"/>
  <c r="BW534" i="14"/>
  <c r="BX534" i="14" s="1"/>
  <c r="BX533" i="14"/>
  <c r="BW533" i="14"/>
  <c r="BW532" i="14"/>
  <c r="BX532" i="14" s="1"/>
  <c r="BW531" i="14"/>
  <c r="BX531" i="14" s="1"/>
  <c r="BW530" i="14"/>
  <c r="BX530" i="14" s="1"/>
  <c r="BW529" i="14"/>
  <c r="BX529" i="14" s="1"/>
  <c r="BW528" i="14"/>
  <c r="BX528" i="14" s="1"/>
  <c r="BW527" i="14"/>
  <c r="BX527" i="14" s="1"/>
  <c r="BW526" i="14"/>
  <c r="BX526" i="14" s="1"/>
  <c r="BW525" i="14"/>
  <c r="BX525" i="14" s="1"/>
  <c r="BW524" i="14"/>
  <c r="BX524" i="14" s="1"/>
  <c r="BW523" i="14"/>
  <c r="BX523" i="14" s="1"/>
  <c r="BW522" i="14"/>
  <c r="BX522" i="14" s="1"/>
  <c r="BW521" i="14"/>
  <c r="BX521" i="14" s="1"/>
  <c r="BW520" i="14"/>
  <c r="BX520" i="14" s="1"/>
  <c r="BX519" i="14"/>
  <c r="BW519" i="14"/>
  <c r="BW518" i="14"/>
  <c r="BX518" i="14" s="1"/>
  <c r="BW517" i="14"/>
  <c r="BX517" i="14" s="1"/>
  <c r="BW516" i="14"/>
  <c r="BX516" i="14" s="1"/>
  <c r="BW515" i="14"/>
  <c r="BX515" i="14" s="1"/>
  <c r="BW514" i="14"/>
  <c r="BX514" i="14" s="1"/>
  <c r="BW513" i="14"/>
  <c r="BX513" i="14" s="1"/>
  <c r="BW512" i="14"/>
  <c r="BX512" i="14" s="1"/>
  <c r="BW511" i="14"/>
  <c r="BX511" i="14" s="1"/>
  <c r="BW510" i="14"/>
  <c r="BX510" i="14" s="1"/>
  <c r="BW509" i="14"/>
  <c r="BX509" i="14" s="1"/>
  <c r="BW508" i="14"/>
  <c r="BX508" i="14" s="1"/>
  <c r="BW507" i="14"/>
  <c r="BX507" i="14" s="1"/>
  <c r="BW506" i="14"/>
  <c r="BX506" i="14" s="1"/>
  <c r="BW505" i="14"/>
  <c r="BX505" i="14" s="1"/>
  <c r="BW504" i="14"/>
  <c r="BX504" i="14" s="1"/>
  <c r="BW503" i="14"/>
  <c r="BX503" i="14" s="1"/>
  <c r="BW502" i="14"/>
  <c r="BX502" i="14" s="1"/>
  <c r="BW501" i="14"/>
  <c r="BX501" i="14" s="1"/>
  <c r="BW500" i="14"/>
  <c r="BX500" i="14" s="1"/>
  <c r="BW499" i="14"/>
  <c r="BX499" i="14" s="1"/>
  <c r="BW498" i="14"/>
  <c r="BX498" i="14" s="1"/>
  <c r="BW497" i="14"/>
  <c r="BX497" i="14" s="1"/>
  <c r="BW496" i="14"/>
  <c r="BX496" i="14" s="1"/>
  <c r="BW495" i="14"/>
  <c r="BX495" i="14" s="1"/>
  <c r="BW494" i="14"/>
  <c r="BX494" i="14" s="1"/>
  <c r="BW493" i="14"/>
  <c r="BX493" i="14" s="1"/>
  <c r="BW492" i="14"/>
  <c r="BX492" i="14" s="1"/>
  <c r="BW491" i="14"/>
  <c r="BX491" i="14" s="1"/>
  <c r="BW490" i="14"/>
  <c r="BX490" i="14" s="1"/>
  <c r="BW489" i="14"/>
  <c r="BX489" i="14" s="1"/>
  <c r="BW488" i="14"/>
  <c r="BX488" i="14" s="1"/>
  <c r="BW487" i="14"/>
  <c r="BX487" i="14" s="1"/>
  <c r="BW486" i="14"/>
  <c r="BX486" i="14" s="1"/>
  <c r="BW485" i="14"/>
  <c r="BX485" i="14" s="1"/>
  <c r="BW484" i="14"/>
  <c r="BX484" i="14" s="1"/>
  <c r="BW483" i="14"/>
  <c r="BX483" i="14" s="1"/>
  <c r="BW482" i="14"/>
  <c r="BX482" i="14" s="1"/>
  <c r="BW481" i="14"/>
  <c r="BX481" i="14" s="1"/>
  <c r="BW480" i="14"/>
  <c r="BX480" i="14" s="1"/>
  <c r="BX479" i="14"/>
  <c r="BW479" i="14"/>
  <c r="BW478" i="14"/>
  <c r="BX478" i="14" s="1"/>
  <c r="BW477" i="14"/>
  <c r="BX477" i="14" s="1"/>
  <c r="BW476" i="14"/>
  <c r="BX476" i="14" s="1"/>
  <c r="BW475" i="14"/>
  <c r="BX475" i="14" s="1"/>
  <c r="BW474" i="14"/>
  <c r="BX474" i="14" s="1"/>
  <c r="BW473" i="14"/>
  <c r="BX473" i="14" s="1"/>
  <c r="BW472" i="14"/>
  <c r="BX472" i="14" s="1"/>
  <c r="BW471" i="14"/>
  <c r="BX471" i="14" s="1"/>
  <c r="BW470" i="14"/>
  <c r="BX470" i="14" s="1"/>
  <c r="BX469" i="14"/>
  <c r="BW469" i="14"/>
  <c r="BW468" i="14"/>
  <c r="BX468" i="14" s="1"/>
  <c r="BW467" i="14"/>
  <c r="BX467" i="14" s="1"/>
  <c r="BW466" i="14"/>
  <c r="BX466" i="14" s="1"/>
  <c r="BW465" i="14"/>
  <c r="BX465" i="14" s="1"/>
  <c r="BW464" i="14"/>
  <c r="BX464" i="14" s="1"/>
  <c r="BW463" i="14"/>
  <c r="BX463" i="14" s="1"/>
  <c r="BW462" i="14"/>
  <c r="BX462" i="14" s="1"/>
  <c r="BW461" i="14"/>
  <c r="BX461" i="14" s="1"/>
  <c r="BW460" i="14"/>
  <c r="BX460" i="14" s="1"/>
  <c r="BW459" i="14"/>
  <c r="BX459" i="14" s="1"/>
  <c r="BW458" i="14"/>
  <c r="BX458" i="14" s="1"/>
  <c r="BW457" i="14"/>
  <c r="BX457" i="14" s="1"/>
  <c r="BW456" i="14"/>
  <c r="BX456" i="14" s="1"/>
  <c r="BX455" i="14"/>
  <c r="BW455" i="14"/>
  <c r="BW454" i="14"/>
  <c r="BX454" i="14" s="1"/>
  <c r="BW453" i="14"/>
  <c r="BX453" i="14" s="1"/>
  <c r="BW452" i="14"/>
  <c r="BX452" i="14" s="1"/>
  <c r="BW451" i="14"/>
  <c r="BX451" i="14" s="1"/>
  <c r="BW450" i="14"/>
  <c r="BX450" i="14" s="1"/>
  <c r="BW449" i="14"/>
  <c r="BX449" i="14" s="1"/>
  <c r="BW448" i="14"/>
  <c r="BX448" i="14" s="1"/>
  <c r="BW447" i="14"/>
  <c r="BX447" i="14" s="1"/>
  <c r="BW446" i="14"/>
  <c r="BX446" i="14" s="1"/>
  <c r="BW445" i="14"/>
  <c r="BX445" i="14" s="1"/>
  <c r="BW444" i="14"/>
  <c r="BX444" i="14" s="1"/>
  <c r="BW443" i="14"/>
  <c r="BX443" i="14" s="1"/>
  <c r="BW442" i="14"/>
  <c r="BX442" i="14" s="1"/>
  <c r="BW441" i="14"/>
  <c r="BX441" i="14" s="1"/>
  <c r="BW440" i="14"/>
  <c r="BX440" i="14" s="1"/>
  <c r="BX439" i="14"/>
  <c r="BW439" i="14"/>
  <c r="BW438" i="14"/>
  <c r="BX438" i="14" s="1"/>
  <c r="BW437" i="14"/>
  <c r="BX437" i="14" s="1"/>
  <c r="BW436" i="14"/>
  <c r="BX436" i="14" s="1"/>
  <c r="BW435" i="14"/>
  <c r="BX435" i="14" s="1"/>
  <c r="BW434" i="14"/>
  <c r="BX434" i="14" s="1"/>
  <c r="BW433" i="14"/>
  <c r="BX433" i="14" s="1"/>
  <c r="BW432" i="14"/>
  <c r="BX432" i="14" s="1"/>
  <c r="BW431" i="14"/>
  <c r="BX431" i="14" s="1"/>
  <c r="BW430" i="14"/>
  <c r="BX430" i="14" s="1"/>
  <c r="BW429" i="14"/>
  <c r="BX429" i="14" s="1"/>
  <c r="BW428" i="14"/>
  <c r="BX428" i="14" s="1"/>
  <c r="BW427" i="14"/>
  <c r="BX427" i="14" s="1"/>
  <c r="BW426" i="14"/>
  <c r="BX426" i="14" s="1"/>
  <c r="BW425" i="14"/>
  <c r="BX425" i="14" s="1"/>
  <c r="BW424" i="14"/>
  <c r="BX424" i="14" s="1"/>
  <c r="BW423" i="14"/>
  <c r="BX423" i="14" s="1"/>
  <c r="BW422" i="14"/>
  <c r="BX422" i="14" s="1"/>
  <c r="BW421" i="14"/>
  <c r="BX421" i="14" s="1"/>
  <c r="BW420" i="14"/>
  <c r="BX420" i="14" s="1"/>
  <c r="BW419" i="14"/>
  <c r="BX419" i="14" s="1"/>
  <c r="BW418" i="14"/>
  <c r="BX418" i="14" s="1"/>
  <c r="BW417" i="14"/>
  <c r="BX417" i="14" s="1"/>
  <c r="BW416" i="14"/>
  <c r="BX416" i="14" s="1"/>
  <c r="BX415" i="14"/>
  <c r="BW415" i="14"/>
  <c r="BW414" i="14"/>
  <c r="BX414" i="14" s="1"/>
  <c r="BW413" i="14"/>
  <c r="BX413" i="14" s="1"/>
  <c r="BW412" i="14"/>
  <c r="BX412" i="14" s="1"/>
  <c r="BW411" i="14"/>
  <c r="BX411" i="14" s="1"/>
  <c r="BW410" i="14"/>
  <c r="BX410" i="14" s="1"/>
  <c r="BW409" i="14"/>
  <c r="BX409" i="14" s="1"/>
  <c r="BW408" i="14"/>
  <c r="BX408" i="14" s="1"/>
  <c r="BW407" i="14"/>
  <c r="BX407" i="14" s="1"/>
  <c r="BW406" i="14"/>
  <c r="BX406" i="14" s="1"/>
  <c r="BX405" i="14"/>
  <c r="BW405" i="14"/>
  <c r="BW404" i="14"/>
  <c r="BX404" i="14" s="1"/>
  <c r="BW403" i="14"/>
  <c r="BX403" i="14" s="1"/>
  <c r="BW402" i="14"/>
  <c r="BX402" i="14" s="1"/>
  <c r="BW401" i="14"/>
  <c r="BX401" i="14" s="1"/>
  <c r="BW400" i="14"/>
  <c r="BX400" i="14" s="1"/>
  <c r="BX399" i="14"/>
  <c r="BW399" i="14"/>
  <c r="BW398" i="14"/>
  <c r="BX398" i="14" s="1"/>
  <c r="BW397" i="14"/>
  <c r="BX397" i="14" s="1"/>
  <c r="BW396" i="14"/>
  <c r="BX396" i="14" s="1"/>
  <c r="BW395" i="14"/>
  <c r="BX395" i="14" s="1"/>
  <c r="BW394" i="14"/>
  <c r="BX394" i="14" s="1"/>
  <c r="BW393" i="14"/>
  <c r="BX393" i="14" s="1"/>
  <c r="BW392" i="14"/>
  <c r="BX392" i="14" s="1"/>
  <c r="BX391" i="14"/>
  <c r="BW391" i="14"/>
  <c r="BW390" i="14"/>
  <c r="BX390" i="14" s="1"/>
  <c r="BX389" i="14"/>
  <c r="BW389" i="14"/>
  <c r="BW388" i="14"/>
  <c r="BX388" i="14" s="1"/>
  <c r="BW387" i="14"/>
  <c r="BX387" i="14" s="1"/>
  <c r="BW386" i="14"/>
  <c r="BX386" i="14" s="1"/>
  <c r="BW385" i="14"/>
  <c r="BX385" i="14" s="1"/>
  <c r="BW384" i="14"/>
  <c r="BX384" i="14" s="1"/>
  <c r="BW383" i="14"/>
  <c r="BX383" i="14" s="1"/>
  <c r="BW382" i="14"/>
  <c r="BX382" i="14" s="1"/>
  <c r="BW381" i="14"/>
  <c r="BX381" i="14" s="1"/>
  <c r="BW380" i="14"/>
  <c r="BX380" i="14" s="1"/>
  <c r="BW379" i="14"/>
  <c r="BX379" i="14" s="1"/>
  <c r="BW378" i="14"/>
  <c r="BX378" i="14" s="1"/>
  <c r="BW377" i="14"/>
  <c r="BX377" i="14" s="1"/>
  <c r="BW376" i="14"/>
  <c r="BX376" i="14" s="1"/>
  <c r="BX375" i="14"/>
  <c r="BW375" i="14"/>
  <c r="BW374" i="14"/>
  <c r="BX374" i="14" s="1"/>
  <c r="BW373" i="14"/>
  <c r="BX373" i="14" s="1"/>
  <c r="BW372" i="14"/>
  <c r="BX372" i="14" s="1"/>
  <c r="BW371" i="14"/>
  <c r="BX371" i="14" s="1"/>
  <c r="BW370" i="14"/>
  <c r="BX370" i="14" s="1"/>
  <c r="BW369" i="14"/>
  <c r="BX369" i="14" s="1"/>
  <c r="BW368" i="14"/>
  <c r="BX368" i="14" s="1"/>
  <c r="BW367" i="14"/>
  <c r="BX367" i="14" s="1"/>
  <c r="BW366" i="14"/>
  <c r="BX366" i="14" s="1"/>
  <c r="BW365" i="14"/>
  <c r="BX365" i="14" s="1"/>
  <c r="BW364" i="14"/>
  <c r="BX364" i="14" s="1"/>
  <c r="BW363" i="14"/>
  <c r="BX363" i="14" s="1"/>
  <c r="BW362" i="14"/>
  <c r="BX362" i="14" s="1"/>
  <c r="BW361" i="14"/>
  <c r="BX361" i="14" s="1"/>
  <c r="BW360" i="14"/>
  <c r="BX360" i="14" s="1"/>
  <c r="BW359" i="14"/>
  <c r="BX359" i="14" s="1"/>
  <c r="BW358" i="14"/>
  <c r="BX358" i="14" s="1"/>
  <c r="BW357" i="14"/>
  <c r="BX357" i="14" s="1"/>
  <c r="BW356" i="14"/>
  <c r="BX356" i="14" s="1"/>
  <c r="BW355" i="14"/>
  <c r="BX355" i="14" s="1"/>
  <c r="BW354" i="14"/>
  <c r="BX354" i="14" s="1"/>
  <c r="BW353" i="14"/>
  <c r="BX353" i="14" s="1"/>
  <c r="BW352" i="14"/>
  <c r="BX352" i="14" s="1"/>
  <c r="BW351" i="14"/>
  <c r="BX351" i="14" s="1"/>
  <c r="BW350" i="14"/>
  <c r="BX350" i="14" s="1"/>
  <c r="BW349" i="14"/>
  <c r="BX349" i="14" s="1"/>
  <c r="BW348" i="14"/>
  <c r="BX348" i="14" s="1"/>
  <c r="BW347" i="14"/>
  <c r="BX347" i="14" s="1"/>
  <c r="BW346" i="14"/>
  <c r="BX346" i="14" s="1"/>
  <c r="BW345" i="14"/>
  <c r="BX345" i="14" s="1"/>
  <c r="BW344" i="14"/>
  <c r="BX344" i="14" s="1"/>
  <c r="BX343" i="14"/>
  <c r="BW343" i="14"/>
  <c r="BW342" i="14"/>
  <c r="BX342" i="14" s="1"/>
  <c r="BW341" i="14"/>
  <c r="BX341" i="14" s="1"/>
  <c r="BW340" i="14"/>
  <c r="BX340" i="14" s="1"/>
  <c r="BW339" i="14"/>
  <c r="BX339" i="14" s="1"/>
  <c r="BW338" i="14"/>
  <c r="BX338" i="14" s="1"/>
  <c r="BW337" i="14"/>
  <c r="BX337" i="14" s="1"/>
  <c r="BW336" i="14"/>
  <c r="BX336" i="14" s="1"/>
  <c r="BW335" i="14"/>
  <c r="BX335" i="14" s="1"/>
  <c r="BW334" i="14"/>
  <c r="BX334" i="14" s="1"/>
  <c r="BW333" i="14"/>
  <c r="BX333" i="14" s="1"/>
  <c r="BW332" i="14"/>
  <c r="BX332" i="14" s="1"/>
  <c r="BW331" i="14"/>
  <c r="BX331" i="14" s="1"/>
  <c r="BW330" i="14"/>
  <c r="BX330" i="14" s="1"/>
  <c r="BW329" i="14"/>
  <c r="BX329" i="14" s="1"/>
  <c r="BW328" i="14"/>
  <c r="BX328" i="14" s="1"/>
  <c r="BW327" i="14"/>
  <c r="BX327" i="14" s="1"/>
  <c r="BW326" i="14"/>
  <c r="BX326" i="14" s="1"/>
  <c r="BW325" i="14"/>
  <c r="BX325" i="14" s="1"/>
  <c r="BW324" i="14"/>
  <c r="BX324" i="14" s="1"/>
  <c r="BW323" i="14"/>
  <c r="BX323" i="14" s="1"/>
  <c r="BW322" i="14"/>
  <c r="BX322" i="14" s="1"/>
  <c r="BW321" i="14"/>
  <c r="BX321" i="14" s="1"/>
  <c r="BW320" i="14"/>
  <c r="BX320" i="14" s="1"/>
  <c r="BW319" i="14"/>
  <c r="BX319" i="14" s="1"/>
  <c r="BW318" i="14"/>
  <c r="BX318" i="14" s="1"/>
  <c r="BW317" i="14"/>
  <c r="BX317" i="14" s="1"/>
  <c r="BW316" i="14"/>
  <c r="BX316" i="14" s="1"/>
  <c r="BW315" i="14"/>
  <c r="BX315" i="14" s="1"/>
  <c r="BW314" i="14"/>
  <c r="BX314" i="14" s="1"/>
  <c r="BW313" i="14"/>
  <c r="BX313" i="14" s="1"/>
  <c r="BW312" i="14"/>
  <c r="BX312" i="14" s="1"/>
  <c r="BX311" i="14"/>
  <c r="BW311" i="14"/>
  <c r="BW310" i="14"/>
  <c r="BX310" i="14" s="1"/>
  <c r="BW309" i="14"/>
  <c r="BX309" i="14" s="1"/>
  <c r="BW308" i="14"/>
  <c r="BX308" i="14" s="1"/>
  <c r="BW307" i="14"/>
  <c r="BX307" i="14" s="1"/>
  <c r="BW306" i="14"/>
  <c r="BX306" i="14" s="1"/>
  <c r="BW305" i="14"/>
  <c r="BX305" i="14" s="1"/>
  <c r="BW304" i="14"/>
  <c r="BX304" i="14" s="1"/>
  <c r="BW303" i="14"/>
  <c r="BX303" i="14" s="1"/>
  <c r="BW302" i="14"/>
  <c r="BX302" i="14" s="1"/>
  <c r="BW301" i="14"/>
  <c r="BX301" i="14" s="1"/>
  <c r="BW300" i="14"/>
  <c r="BX300" i="14" s="1"/>
  <c r="BW299" i="14"/>
  <c r="BX299" i="14" s="1"/>
  <c r="BW298" i="14"/>
  <c r="BX298" i="14" s="1"/>
  <c r="BW297" i="14"/>
  <c r="BX297" i="14" s="1"/>
  <c r="BW296" i="14"/>
  <c r="BX296" i="14" s="1"/>
  <c r="BW295" i="14"/>
  <c r="BX295" i="14" s="1"/>
  <c r="BW294" i="14"/>
  <c r="BX294" i="14" s="1"/>
  <c r="BX293" i="14"/>
  <c r="BW293" i="14"/>
  <c r="BW292" i="14"/>
  <c r="BX292" i="14" s="1"/>
  <c r="BW291" i="14"/>
  <c r="BX291" i="14" s="1"/>
  <c r="BW290" i="14"/>
  <c r="BX290" i="14" s="1"/>
  <c r="BW289" i="14"/>
  <c r="BX289" i="14" s="1"/>
  <c r="BW288" i="14"/>
  <c r="BX288" i="14" s="1"/>
  <c r="BX287" i="14"/>
  <c r="BW287" i="14"/>
  <c r="BW286" i="14"/>
  <c r="BX286" i="14" s="1"/>
  <c r="BW285" i="14"/>
  <c r="BX285" i="14" s="1"/>
  <c r="BW284" i="14"/>
  <c r="BX284" i="14" s="1"/>
  <c r="BW283" i="14"/>
  <c r="BX283" i="14" s="1"/>
  <c r="BW282" i="14"/>
  <c r="BX282" i="14" s="1"/>
  <c r="BW281" i="14"/>
  <c r="BX281" i="14" s="1"/>
  <c r="BW280" i="14"/>
  <c r="BX280" i="14" s="1"/>
  <c r="BW279" i="14"/>
  <c r="BX279" i="14" s="1"/>
  <c r="BW278" i="14"/>
  <c r="BX278" i="14" s="1"/>
  <c r="BX277" i="14"/>
  <c r="BW277" i="14"/>
  <c r="BW276" i="14"/>
  <c r="BX276" i="14" s="1"/>
  <c r="BW275" i="14"/>
  <c r="BX275" i="14" s="1"/>
  <c r="BW274" i="14"/>
  <c r="BX274" i="14" s="1"/>
  <c r="BW273" i="14"/>
  <c r="BX273" i="14" s="1"/>
  <c r="BW272" i="14"/>
  <c r="BX272" i="14" s="1"/>
  <c r="BW271" i="14"/>
  <c r="BX271" i="14" s="1"/>
  <c r="BW270" i="14"/>
  <c r="BX270" i="14" s="1"/>
  <c r="BW269" i="14"/>
  <c r="BX269" i="14" s="1"/>
  <c r="BW268" i="14"/>
  <c r="BX268" i="14" s="1"/>
  <c r="BW267" i="14"/>
  <c r="BX267" i="14" s="1"/>
  <c r="BW266" i="14"/>
  <c r="BX266" i="14" s="1"/>
  <c r="BW265" i="14"/>
  <c r="BX265" i="14" s="1"/>
  <c r="BW264" i="14"/>
  <c r="BX264" i="14" s="1"/>
  <c r="BW263" i="14"/>
  <c r="BX263" i="14" s="1"/>
  <c r="BW262" i="14"/>
  <c r="BX262" i="14" s="1"/>
  <c r="BX261" i="14"/>
  <c r="BW261" i="14"/>
  <c r="BW260" i="14"/>
  <c r="BX260" i="14" s="1"/>
  <c r="BW259" i="14"/>
  <c r="BX259" i="14" s="1"/>
  <c r="BW258" i="14"/>
  <c r="BX258" i="14" s="1"/>
  <c r="BW257" i="14"/>
  <c r="BX257" i="14" s="1"/>
  <c r="BW256" i="14"/>
  <c r="BX256" i="14" s="1"/>
  <c r="BX255" i="14"/>
  <c r="BW255" i="14"/>
  <c r="BW254" i="14"/>
  <c r="BX254" i="14" s="1"/>
  <c r="BW253" i="14"/>
  <c r="BX253" i="14" s="1"/>
  <c r="BW252" i="14"/>
  <c r="BX252" i="14" s="1"/>
  <c r="BW251" i="14"/>
  <c r="BX251" i="14" s="1"/>
  <c r="BW250" i="14"/>
  <c r="BX250" i="14" s="1"/>
  <c r="BW249" i="14"/>
  <c r="BX249" i="14" s="1"/>
  <c r="BW248" i="14"/>
  <c r="BX248" i="14" s="1"/>
  <c r="BW247" i="14"/>
  <c r="BX247" i="14" s="1"/>
  <c r="BW246" i="14"/>
  <c r="BX246" i="14" s="1"/>
  <c r="BX245" i="14"/>
  <c r="BW245" i="14"/>
  <c r="BW244" i="14"/>
  <c r="BX244" i="14" s="1"/>
  <c r="BW243" i="14"/>
  <c r="BX243" i="14" s="1"/>
  <c r="BW242" i="14"/>
  <c r="BX242" i="14" s="1"/>
  <c r="BW241" i="14"/>
  <c r="BX241" i="14" s="1"/>
  <c r="BW240" i="14"/>
  <c r="BX240" i="14" s="1"/>
  <c r="BW239" i="14"/>
  <c r="BX239" i="14" s="1"/>
  <c r="BW238" i="14"/>
  <c r="BX238" i="14" s="1"/>
  <c r="BW237" i="14"/>
  <c r="BX237" i="14" s="1"/>
  <c r="BW236" i="14"/>
  <c r="BX236" i="14" s="1"/>
  <c r="BW235" i="14"/>
  <c r="BX235" i="14" s="1"/>
  <c r="BW234" i="14"/>
  <c r="BX234" i="14" s="1"/>
  <c r="BW233" i="14"/>
  <c r="BX233" i="14" s="1"/>
  <c r="BW232" i="14"/>
  <c r="BX232" i="14" s="1"/>
  <c r="BW231" i="14"/>
  <c r="BX231" i="14" s="1"/>
  <c r="BW230" i="14"/>
  <c r="BX230" i="14" s="1"/>
  <c r="BX229" i="14"/>
  <c r="BW229" i="14"/>
  <c r="BW228" i="14"/>
  <c r="BX228" i="14" s="1"/>
  <c r="BW227" i="14"/>
  <c r="BX227" i="14" s="1"/>
  <c r="BW226" i="14"/>
  <c r="BX226" i="14" s="1"/>
  <c r="BW225" i="14"/>
  <c r="BX225" i="14" s="1"/>
  <c r="BW224" i="14"/>
  <c r="BX224" i="14" s="1"/>
  <c r="BX223" i="14"/>
  <c r="BW223" i="14"/>
  <c r="BW222" i="14"/>
  <c r="BX222" i="14" s="1"/>
  <c r="BW221" i="14"/>
  <c r="BX221" i="14" s="1"/>
  <c r="BW220" i="14"/>
  <c r="BX220" i="14" s="1"/>
  <c r="BW219" i="14"/>
  <c r="BX219" i="14" s="1"/>
  <c r="BW218" i="14"/>
  <c r="BX218" i="14" s="1"/>
  <c r="BW217" i="14"/>
  <c r="BX217" i="14" s="1"/>
  <c r="BW216" i="14"/>
  <c r="BX216" i="14" s="1"/>
  <c r="BW215" i="14"/>
  <c r="BX215" i="14" s="1"/>
  <c r="BW214" i="14"/>
  <c r="BX214" i="14" s="1"/>
  <c r="BX213" i="14"/>
  <c r="BW213" i="14"/>
  <c r="BW212" i="14"/>
  <c r="BX212" i="14" s="1"/>
  <c r="BW211" i="14"/>
  <c r="BX211" i="14" s="1"/>
  <c r="BW210" i="14"/>
  <c r="BX210" i="14" s="1"/>
  <c r="BW209" i="14"/>
  <c r="BX209" i="14" s="1"/>
  <c r="BW208" i="14"/>
  <c r="BX208" i="14" s="1"/>
  <c r="BW207" i="14"/>
  <c r="BX207" i="14" s="1"/>
  <c r="BW206" i="14"/>
  <c r="BX206" i="14" s="1"/>
  <c r="BW205" i="14"/>
  <c r="BX205" i="14" s="1"/>
  <c r="BW204" i="14"/>
  <c r="BX204" i="14" s="1"/>
  <c r="BW203" i="14"/>
  <c r="BX203" i="14" s="1"/>
  <c r="BW202" i="14"/>
  <c r="BX202" i="14" s="1"/>
  <c r="BW201" i="14"/>
  <c r="BX201" i="14" s="1"/>
  <c r="BW200" i="14"/>
  <c r="BX200" i="14" s="1"/>
  <c r="BW199" i="14"/>
  <c r="BX199" i="14" s="1"/>
  <c r="BW198" i="14"/>
  <c r="BX198" i="14" s="1"/>
  <c r="BW197" i="14"/>
  <c r="BX197" i="14" s="1"/>
  <c r="BW196" i="14"/>
  <c r="BX196" i="14" s="1"/>
  <c r="BW195" i="14"/>
  <c r="BX195" i="14" s="1"/>
  <c r="BW194" i="14"/>
  <c r="BX194" i="14" s="1"/>
  <c r="BW193" i="14"/>
  <c r="BX193" i="14" s="1"/>
  <c r="BW192" i="14"/>
  <c r="BX192" i="14" s="1"/>
  <c r="BW191" i="14"/>
  <c r="BX191" i="14" s="1"/>
  <c r="BW190" i="14"/>
  <c r="BX190" i="14" s="1"/>
  <c r="BX189" i="14"/>
  <c r="BW189" i="14"/>
  <c r="BW188" i="14"/>
  <c r="BX188" i="14" s="1"/>
  <c r="BW187" i="14"/>
  <c r="BX187" i="14" s="1"/>
  <c r="BW186" i="14"/>
  <c r="BX186" i="14" s="1"/>
  <c r="BW185" i="14"/>
  <c r="BX185" i="14" s="1"/>
  <c r="BW184" i="14"/>
  <c r="BX184" i="14" s="1"/>
  <c r="BW183" i="14"/>
  <c r="BX183" i="14" s="1"/>
  <c r="BW182" i="14"/>
  <c r="BX182" i="14" s="1"/>
  <c r="BX181" i="14"/>
  <c r="BW181" i="14"/>
  <c r="BW180" i="14"/>
  <c r="BX180" i="14" s="1"/>
  <c r="BW179" i="14"/>
  <c r="BX179" i="14" s="1"/>
  <c r="BW178" i="14"/>
  <c r="BX178" i="14" s="1"/>
  <c r="BW177" i="14"/>
  <c r="BX177" i="14" s="1"/>
  <c r="BW176" i="14"/>
  <c r="BX176" i="14" s="1"/>
  <c r="BW175" i="14"/>
  <c r="BX175" i="14" s="1"/>
  <c r="BW174" i="14"/>
  <c r="BX174" i="14" s="1"/>
  <c r="BW173" i="14"/>
  <c r="BX173" i="14" s="1"/>
  <c r="BW172" i="14"/>
  <c r="BX172" i="14" s="1"/>
  <c r="BW171" i="14"/>
  <c r="BX171" i="14" s="1"/>
  <c r="BW170" i="14"/>
  <c r="BX170" i="14" s="1"/>
  <c r="BW169" i="14"/>
  <c r="BX169" i="14" s="1"/>
  <c r="BW168" i="14"/>
  <c r="BX168" i="14" s="1"/>
  <c r="BW167" i="14"/>
  <c r="BX167" i="14" s="1"/>
  <c r="BW166" i="14"/>
  <c r="BX166" i="14" s="1"/>
  <c r="BW165" i="14"/>
  <c r="BX165" i="14" s="1"/>
  <c r="BW164" i="14"/>
  <c r="BX164" i="14" s="1"/>
  <c r="BW163" i="14"/>
  <c r="BX163" i="14" s="1"/>
  <c r="BW162" i="14"/>
  <c r="BX162" i="14" s="1"/>
  <c r="BW161" i="14"/>
  <c r="BX161" i="14" s="1"/>
  <c r="BW160" i="14"/>
  <c r="BX160" i="14" s="1"/>
  <c r="BW159" i="14"/>
  <c r="BX159" i="14" s="1"/>
  <c r="BW158" i="14"/>
  <c r="BX158" i="14" s="1"/>
  <c r="BW157" i="14"/>
  <c r="BX157" i="14" s="1"/>
  <c r="BW156" i="14"/>
  <c r="BX156" i="14" s="1"/>
  <c r="BW155" i="14"/>
  <c r="BX155" i="14" s="1"/>
  <c r="BW154" i="14"/>
  <c r="BX154" i="14" s="1"/>
  <c r="BW153" i="14"/>
  <c r="BX153" i="14" s="1"/>
  <c r="BW152" i="14"/>
  <c r="BX152" i="14" s="1"/>
  <c r="BW151" i="14"/>
  <c r="BX151" i="14" s="1"/>
  <c r="BW150" i="14"/>
  <c r="BX150" i="14" s="1"/>
  <c r="BX149" i="14"/>
  <c r="BW149" i="14"/>
  <c r="BW148" i="14"/>
  <c r="BX148" i="14" s="1"/>
  <c r="BW147" i="14"/>
  <c r="BX147" i="14" s="1"/>
  <c r="BW146" i="14"/>
  <c r="BX146" i="14" s="1"/>
  <c r="BW145" i="14"/>
  <c r="BX145" i="14" s="1"/>
  <c r="BW144" i="14"/>
  <c r="BX144" i="14" s="1"/>
  <c r="BW143" i="14"/>
  <c r="BX143" i="14" s="1"/>
  <c r="BW142" i="14"/>
  <c r="BX142" i="14" s="1"/>
  <c r="BW141" i="14"/>
  <c r="BX141" i="14" s="1"/>
  <c r="BW140" i="14"/>
  <c r="BX140" i="14" s="1"/>
  <c r="BW139" i="14"/>
  <c r="BX139" i="14" s="1"/>
  <c r="BW138" i="14"/>
  <c r="BX138" i="14" s="1"/>
  <c r="BW137" i="14"/>
  <c r="BX137" i="14" s="1"/>
  <c r="BW136" i="14"/>
  <c r="BX136" i="14" s="1"/>
  <c r="BW135" i="14"/>
  <c r="BX135" i="14" s="1"/>
  <c r="BW134" i="14"/>
  <c r="BX134" i="14" s="1"/>
  <c r="BW133" i="14"/>
  <c r="BX133" i="14" s="1"/>
  <c r="BW132" i="14"/>
  <c r="BX132" i="14" s="1"/>
  <c r="BW131" i="14"/>
  <c r="BX131" i="14" s="1"/>
  <c r="BW130" i="14"/>
  <c r="BX130" i="14" s="1"/>
  <c r="BW129" i="14"/>
  <c r="BX129" i="14" s="1"/>
  <c r="BW128" i="14"/>
  <c r="BX128" i="14" s="1"/>
  <c r="BW127" i="14"/>
  <c r="BX127" i="14" s="1"/>
  <c r="BW126" i="14"/>
  <c r="BX126" i="14" s="1"/>
  <c r="BX125" i="14"/>
  <c r="BW125" i="14"/>
  <c r="BW124" i="14"/>
  <c r="BX124" i="14" s="1"/>
  <c r="BW123" i="14"/>
  <c r="BX123" i="14" s="1"/>
  <c r="BW122" i="14"/>
  <c r="BX122" i="14" s="1"/>
  <c r="BW121" i="14"/>
  <c r="BX121" i="14" s="1"/>
  <c r="BW120" i="14"/>
  <c r="BX120" i="14" s="1"/>
  <c r="BW119" i="14"/>
  <c r="BX119" i="14" s="1"/>
  <c r="BW118" i="14"/>
  <c r="BX118" i="14" s="1"/>
  <c r="BX117" i="14"/>
  <c r="BW117" i="14"/>
  <c r="BW116" i="14"/>
  <c r="BX116" i="14" s="1"/>
  <c r="BW115" i="14"/>
  <c r="BX115" i="14" s="1"/>
  <c r="BW114" i="14"/>
  <c r="BX114" i="14" s="1"/>
  <c r="BW113" i="14"/>
  <c r="BX113" i="14" s="1"/>
  <c r="BW112" i="14"/>
  <c r="BX112" i="14" s="1"/>
  <c r="BW111" i="14"/>
  <c r="BX111" i="14" s="1"/>
  <c r="BW110" i="14"/>
  <c r="BX110" i="14" s="1"/>
  <c r="BW109" i="14"/>
  <c r="BX109" i="14" s="1"/>
  <c r="BW108" i="14"/>
  <c r="BX108" i="14" s="1"/>
  <c r="BW107" i="14"/>
  <c r="BX107" i="14" s="1"/>
  <c r="BW106" i="14"/>
  <c r="BX106" i="14" s="1"/>
  <c r="BW105" i="14"/>
  <c r="BX105" i="14" s="1"/>
  <c r="BW104" i="14"/>
  <c r="BX104" i="14" s="1"/>
  <c r="BW103" i="14"/>
  <c r="BX103" i="14" s="1"/>
  <c r="BW102" i="14"/>
  <c r="BX102" i="14" s="1"/>
  <c r="BW101" i="14"/>
  <c r="BX101" i="14" s="1"/>
  <c r="BW100" i="14"/>
  <c r="BX100" i="14" s="1"/>
  <c r="BW99" i="14"/>
  <c r="BX99" i="14" s="1"/>
  <c r="BW98" i="14"/>
  <c r="BX98" i="14" s="1"/>
  <c r="BW97" i="14"/>
  <c r="BX97" i="14" s="1"/>
  <c r="BW96" i="14"/>
  <c r="BX96" i="14" s="1"/>
  <c r="BW95" i="14"/>
  <c r="BX95" i="14" s="1"/>
  <c r="BW94" i="14"/>
  <c r="BX94" i="14" s="1"/>
  <c r="BW93" i="14"/>
  <c r="BX93" i="14" s="1"/>
  <c r="BW92" i="14"/>
  <c r="BX92" i="14" s="1"/>
  <c r="BW91" i="14"/>
  <c r="BX91" i="14" s="1"/>
  <c r="BW90" i="14"/>
  <c r="BX90" i="14" s="1"/>
  <c r="BW89" i="14"/>
  <c r="BX89" i="14" s="1"/>
  <c r="BW88" i="14"/>
  <c r="BX88" i="14" s="1"/>
  <c r="BW87" i="14"/>
  <c r="BX87" i="14" s="1"/>
  <c r="BW86" i="14"/>
  <c r="BX86" i="14" s="1"/>
  <c r="BX85" i="14"/>
  <c r="BW85" i="14"/>
  <c r="BW84" i="14"/>
  <c r="BX84" i="14" s="1"/>
  <c r="BW83" i="14"/>
  <c r="BX83" i="14" s="1"/>
  <c r="BW82" i="14"/>
  <c r="BX82" i="14" s="1"/>
  <c r="BW81" i="14"/>
  <c r="BX81" i="14" s="1"/>
  <c r="BW80" i="14"/>
  <c r="BX80" i="14" s="1"/>
  <c r="BW79" i="14"/>
  <c r="BX79" i="14" s="1"/>
  <c r="BW78" i="14"/>
  <c r="BX78" i="14" s="1"/>
  <c r="BW77" i="14"/>
  <c r="BX77" i="14" s="1"/>
  <c r="BW76" i="14"/>
  <c r="BX76" i="14" s="1"/>
  <c r="BW75" i="14"/>
  <c r="BX75" i="14" s="1"/>
  <c r="BW74" i="14"/>
  <c r="BX74" i="14" s="1"/>
  <c r="BW73" i="14"/>
  <c r="BX73" i="14" s="1"/>
  <c r="BW72" i="14"/>
  <c r="BX72" i="14" s="1"/>
  <c r="BW71" i="14"/>
  <c r="BX71" i="14" s="1"/>
  <c r="BW70" i="14"/>
  <c r="BX70" i="14" s="1"/>
  <c r="BW69" i="14"/>
  <c r="BX69" i="14" s="1"/>
  <c r="BW68" i="14"/>
  <c r="BX68" i="14" s="1"/>
  <c r="BW67" i="14"/>
  <c r="BX67" i="14" s="1"/>
  <c r="BW66" i="14"/>
  <c r="BX66" i="14" s="1"/>
  <c r="BW65" i="14"/>
  <c r="BX65" i="14" s="1"/>
  <c r="BW64" i="14"/>
  <c r="BX64" i="14" s="1"/>
  <c r="BW63" i="14"/>
  <c r="BX63" i="14" s="1"/>
  <c r="BW62" i="14"/>
  <c r="BX62" i="14" s="1"/>
  <c r="BX61" i="14"/>
  <c r="BW61" i="14"/>
  <c r="BW60" i="14"/>
  <c r="BX60" i="14" s="1"/>
  <c r="BW59" i="14"/>
  <c r="BX59" i="14" s="1"/>
  <c r="BW58" i="14"/>
  <c r="BX58" i="14" s="1"/>
  <c r="BW57" i="14"/>
  <c r="BX57" i="14" s="1"/>
  <c r="BW56" i="14"/>
  <c r="BX56" i="14" s="1"/>
  <c r="BW55" i="14"/>
  <c r="BX55" i="14" s="1"/>
  <c r="BW54" i="14"/>
  <c r="BX54" i="14" s="1"/>
  <c r="BX53" i="14"/>
  <c r="BW53" i="14"/>
  <c r="BW52" i="14"/>
  <c r="BX52" i="14" s="1"/>
  <c r="BW51" i="14"/>
  <c r="BX51" i="14" s="1"/>
  <c r="BW50" i="14"/>
  <c r="BX50" i="14" s="1"/>
  <c r="BW49" i="14"/>
  <c r="BX49" i="14" s="1"/>
  <c r="BW48" i="14"/>
  <c r="BX48" i="14" s="1"/>
  <c r="BW47" i="14"/>
  <c r="BX47" i="14" s="1"/>
  <c r="BW46" i="14"/>
  <c r="BX46" i="14" s="1"/>
  <c r="BW45" i="14"/>
  <c r="BX45" i="14" s="1"/>
  <c r="BW44" i="14"/>
  <c r="BX44" i="14" s="1"/>
  <c r="BW43" i="14"/>
  <c r="BX43" i="14" s="1"/>
  <c r="BW42" i="14"/>
  <c r="BX42" i="14" s="1"/>
  <c r="BW41" i="14"/>
  <c r="BX41" i="14" s="1"/>
  <c r="BW40" i="14"/>
  <c r="BX40" i="14" s="1"/>
  <c r="BW39" i="14"/>
  <c r="BX39" i="14" s="1"/>
  <c r="BW38" i="14"/>
  <c r="BX38" i="14" s="1"/>
  <c r="BW37" i="14"/>
  <c r="BX37" i="14" s="1"/>
  <c r="BW36" i="14"/>
  <c r="BX36" i="14" s="1"/>
  <c r="BW35" i="14"/>
  <c r="BX35" i="14" s="1"/>
  <c r="BW34" i="14"/>
  <c r="BX34" i="14" s="1"/>
  <c r="BW33" i="14"/>
  <c r="BX33" i="14" s="1"/>
  <c r="BW32" i="14"/>
  <c r="BX32" i="14" s="1"/>
  <c r="BW31" i="14"/>
  <c r="BX31" i="14" s="1"/>
  <c r="BW30" i="14"/>
  <c r="BX30" i="14" s="1"/>
  <c r="BW29" i="14"/>
  <c r="BX29" i="14" s="1"/>
  <c r="BW28" i="14"/>
  <c r="BX28" i="14" s="1"/>
  <c r="BW27" i="14"/>
  <c r="BX27" i="14" s="1"/>
  <c r="BW26" i="14"/>
  <c r="BX26" i="14" s="1"/>
  <c r="BW25" i="14"/>
  <c r="BX25" i="14" s="1"/>
  <c r="BW24" i="14"/>
  <c r="BX24" i="14" s="1"/>
  <c r="BW23" i="14"/>
  <c r="BX23" i="14" s="1"/>
  <c r="BW22" i="14"/>
  <c r="BX22" i="14" s="1"/>
  <c r="BX21" i="14"/>
  <c r="BW21" i="14"/>
  <c r="BW20" i="14"/>
  <c r="BX20" i="14" s="1"/>
  <c r="BW19" i="14"/>
  <c r="BX19" i="14" s="1"/>
  <c r="BW18" i="14"/>
  <c r="BX18" i="14" s="1"/>
  <c r="BW17" i="14"/>
  <c r="BX17" i="14" s="1"/>
  <c r="BW16" i="14"/>
  <c r="BX16" i="14" s="1"/>
  <c r="BW15" i="14"/>
  <c r="BX15" i="14" s="1"/>
  <c r="BW14" i="14"/>
  <c r="BX14" i="14" s="1"/>
  <c r="BW13" i="14"/>
  <c r="BX13" i="14" s="1"/>
  <c r="BW12" i="14"/>
  <c r="BX12" i="14" s="1"/>
  <c r="BW11" i="14"/>
  <c r="BX11" i="14" s="1"/>
  <c r="BW10" i="14"/>
  <c r="BX10" i="14" s="1"/>
  <c r="BW9" i="14"/>
  <c r="BX9" i="14" s="1"/>
  <c r="BW8" i="14"/>
  <c r="BX8" i="14" s="1"/>
  <c r="BW7" i="14"/>
  <c r="BX7" i="14" s="1"/>
  <c r="BU3" i="12" l="1"/>
  <c r="BU2" i="12"/>
  <c r="BU3" i="14"/>
  <c r="BU2" i="14"/>
  <c r="F2431" i="5" l="1"/>
  <c r="G2431" i="5"/>
  <c r="H2431" i="5"/>
  <c r="I2431" i="5"/>
  <c r="J2431" i="5" s="1"/>
  <c r="K2431" i="5" s="1"/>
  <c r="L2431" i="5" s="1"/>
  <c r="M2431" i="5" s="1"/>
  <c r="N2431" i="5" s="1"/>
  <c r="O2431" i="5" s="1"/>
  <c r="P2431" i="5" s="1"/>
  <c r="Q2431" i="5" s="1"/>
  <c r="R2431" i="5" s="1"/>
  <c r="S2431" i="5" s="1"/>
  <c r="T2431" i="5" s="1"/>
  <c r="U2431" i="5" s="1"/>
  <c r="V2431" i="5" s="1"/>
  <c r="W2431" i="5" s="1"/>
  <c r="X2431" i="5" s="1"/>
  <c r="Y2431" i="5" s="1"/>
  <c r="Z2431" i="5" s="1"/>
  <c r="AA2431" i="5" s="1"/>
  <c r="AB2431" i="5" s="1"/>
  <c r="AC2431" i="5" s="1"/>
  <c r="AD2431" i="5" s="1"/>
  <c r="AE2431" i="5" s="1"/>
  <c r="AF2431" i="5" s="1"/>
  <c r="AG2431" i="5" s="1"/>
  <c r="AH2431" i="5" s="1"/>
  <c r="AI2431" i="5" s="1"/>
  <c r="AJ2431" i="5" s="1"/>
  <c r="AK2431" i="5" s="1"/>
  <c r="AL2431" i="5" s="1"/>
  <c r="E2431" i="5"/>
  <c r="BL4" i="14" l="1"/>
  <c r="C1" i="15"/>
  <c r="D1" i="15"/>
  <c r="E1" i="15"/>
  <c r="F1" i="15" s="1"/>
  <c r="G1" i="15" s="1"/>
  <c r="H1" i="15" s="1"/>
  <c r="I1" i="15" s="1"/>
  <c r="J1" i="15" s="1"/>
  <c r="K1" i="15" s="1"/>
  <c r="L1" i="15" s="1"/>
  <c r="M1" i="15" s="1"/>
  <c r="N1" i="15" s="1"/>
  <c r="O1" i="15" s="1"/>
  <c r="P1" i="15" s="1"/>
  <c r="Q1" i="15" s="1"/>
  <c r="R1" i="15" s="1"/>
  <c r="S1" i="15" s="1"/>
  <c r="T1" i="15" s="1"/>
  <c r="U1" i="15" s="1"/>
  <c r="V1" i="15" s="1"/>
  <c r="W1" i="15" s="1"/>
  <c r="X1" i="15" s="1"/>
  <c r="Y1" i="15" s="1"/>
  <c r="Z1" i="15" s="1"/>
  <c r="AA1" i="15" s="1"/>
  <c r="AB1" i="15" s="1"/>
  <c r="AC1" i="15" s="1"/>
  <c r="AD1" i="15" s="1"/>
  <c r="AE1" i="15" s="1"/>
  <c r="AF1" i="15" s="1"/>
  <c r="AG1" i="15" s="1"/>
  <c r="AH1" i="15" s="1"/>
  <c r="AI1" i="15" s="1"/>
  <c r="AJ1" i="15" s="1"/>
  <c r="AK1" i="15" s="1"/>
  <c r="AL1" i="15" s="1"/>
  <c r="AM1" i="15" s="1"/>
  <c r="AN1" i="15" s="1"/>
  <c r="AO1" i="15" s="1"/>
  <c r="AP1" i="15" s="1"/>
  <c r="AQ1" i="15" s="1"/>
  <c r="AR1" i="15" s="1"/>
  <c r="AS1" i="15" s="1"/>
  <c r="AT1" i="15" s="1"/>
  <c r="AU1" i="15" s="1"/>
  <c r="AV1" i="15" s="1"/>
  <c r="AW1" i="15" s="1"/>
  <c r="AX1" i="15" s="1"/>
  <c r="AY1" i="15" s="1"/>
  <c r="AZ1" i="15" s="1"/>
  <c r="BA1" i="15" s="1"/>
  <c r="BB1" i="15" s="1"/>
  <c r="BC1" i="15" s="1"/>
  <c r="BD1" i="15" s="1"/>
  <c r="BE1" i="15" s="1"/>
  <c r="BF1" i="15" s="1"/>
  <c r="BG1" i="15" s="1"/>
  <c r="BH1" i="15" s="1"/>
  <c r="BI1" i="15" s="1"/>
  <c r="BJ1" i="15" s="1"/>
  <c r="BK1" i="15" s="1"/>
  <c r="BL1" i="15" s="1"/>
  <c r="BM1" i="15" s="1"/>
  <c r="BN1" i="15" s="1"/>
  <c r="BO1" i="15" s="1"/>
  <c r="BP1" i="15" s="1"/>
  <c r="BQ1" i="15" s="1"/>
  <c r="BR1" i="15" s="1"/>
  <c r="BS1" i="15" s="1"/>
  <c r="BT1" i="15" s="1"/>
  <c r="BU1" i="15" s="1"/>
  <c r="BV1" i="15" s="1"/>
  <c r="BW1" i="15" s="1"/>
  <c r="BX1" i="15" s="1"/>
  <c r="BY1" i="15" s="1"/>
  <c r="BZ1" i="15" s="1"/>
  <c r="CA1" i="15" s="1"/>
  <c r="CB1" i="15" s="1"/>
  <c r="CC1" i="15" s="1"/>
  <c r="CD1" i="15" s="1"/>
  <c r="CE1" i="15" s="1"/>
  <c r="CF1" i="15" s="1"/>
  <c r="CG1" i="15" s="1"/>
  <c r="CH1" i="15" s="1"/>
  <c r="CI1" i="15" s="1"/>
  <c r="CJ1" i="15" s="1"/>
  <c r="CK1" i="15" s="1"/>
  <c r="CL1" i="15" s="1"/>
  <c r="CM1" i="15" s="1"/>
  <c r="CN1" i="15" s="1"/>
  <c r="CO1" i="15" s="1"/>
  <c r="CP1" i="15" s="1"/>
  <c r="CQ1" i="15" s="1"/>
  <c r="CR1" i="15" s="1"/>
  <c r="CS1" i="15" s="1"/>
  <c r="CT1" i="15" s="1"/>
  <c r="B1" i="15"/>
  <c r="BJ4" i="14"/>
  <c r="F1012" i="5"/>
  <c r="G1012" i="5" s="1"/>
  <c r="H1012" i="5" s="1"/>
  <c r="I1012" i="5" s="1"/>
  <c r="J1012" i="5" s="1"/>
  <c r="K1012" i="5" s="1"/>
  <c r="L1012" i="5" s="1"/>
  <c r="M1012" i="5" s="1"/>
  <c r="N1012" i="5" s="1"/>
  <c r="O1012" i="5" s="1"/>
  <c r="P1012" i="5" s="1"/>
  <c r="Q1012" i="5" s="1"/>
  <c r="R1012" i="5" s="1"/>
  <c r="S1012" i="5" s="1"/>
  <c r="T1012" i="5" s="1"/>
  <c r="U1012" i="5" s="1"/>
  <c r="V1012" i="5" s="1"/>
  <c r="W1012" i="5" s="1"/>
  <c r="X1012" i="5" s="1"/>
  <c r="Y1012" i="5" s="1"/>
  <c r="Z1012" i="5" s="1"/>
  <c r="AA1012" i="5" s="1"/>
  <c r="AB1012" i="5" s="1"/>
  <c r="AC1012" i="5" s="1"/>
  <c r="AD1012" i="5" s="1"/>
  <c r="AE1012" i="5" s="1"/>
  <c r="AF1012" i="5" s="1"/>
  <c r="AG1012" i="5" s="1"/>
  <c r="AH1012" i="5" s="1"/>
  <c r="AI1012" i="5" s="1"/>
  <c r="AJ1012" i="5" s="1"/>
  <c r="AK1012" i="5" s="1"/>
  <c r="AL1012" i="5" s="1"/>
  <c r="E1012" i="5"/>
  <c r="E206" i="14"/>
  <c r="D206" i="14"/>
  <c r="C206" i="14"/>
  <c r="B206" i="14"/>
  <c r="E205" i="14"/>
  <c r="D205" i="14"/>
  <c r="C205" i="14"/>
  <c r="B205" i="14"/>
  <c r="E204" i="14"/>
  <c r="D204" i="14"/>
  <c r="C204" i="14"/>
  <c r="B204" i="14"/>
  <c r="E203" i="14"/>
  <c r="D203" i="14"/>
  <c r="C203" i="14"/>
  <c r="B203" i="14"/>
  <c r="E202" i="14"/>
  <c r="D202" i="14"/>
  <c r="C202" i="14"/>
  <c r="B202" i="14"/>
  <c r="E201" i="14"/>
  <c r="D201" i="14"/>
  <c r="C201" i="14"/>
  <c r="B201" i="14"/>
  <c r="E200" i="14"/>
  <c r="D200" i="14"/>
  <c r="C200" i="14"/>
  <c r="B200" i="14"/>
  <c r="E199" i="14"/>
  <c r="D199" i="14"/>
  <c r="C199" i="14"/>
  <c r="B199" i="14"/>
  <c r="E198" i="14"/>
  <c r="D198" i="14"/>
  <c r="C198" i="14"/>
  <c r="B198" i="14"/>
  <c r="E197" i="14"/>
  <c r="D197" i="14"/>
  <c r="C197" i="14"/>
  <c r="B197" i="14"/>
  <c r="E196" i="14"/>
  <c r="D196" i="14"/>
  <c r="C196" i="14"/>
  <c r="B196" i="14"/>
  <c r="E195" i="14"/>
  <c r="D195" i="14"/>
  <c r="C195" i="14"/>
  <c r="B195" i="14"/>
  <c r="E194" i="14"/>
  <c r="D194" i="14"/>
  <c r="C194" i="14"/>
  <c r="B194" i="14"/>
  <c r="E193" i="14"/>
  <c r="D193" i="14"/>
  <c r="C193" i="14"/>
  <c r="B193" i="14"/>
  <c r="E192" i="14"/>
  <c r="D192" i="14"/>
  <c r="C192" i="14"/>
  <c r="B192" i="14"/>
  <c r="E191" i="14"/>
  <c r="D191" i="14"/>
  <c r="C191" i="14"/>
  <c r="B191" i="14"/>
  <c r="E190" i="14"/>
  <c r="D190" i="14"/>
  <c r="C190" i="14"/>
  <c r="B190" i="14"/>
  <c r="E189" i="14"/>
  <c r="D189" i="14"/>
  <c r="C189" i="14"/>
  <c r="B189" i="14"/>
  <c r="E188" i="14"/>
  <c r="D188" i="14"/>
  <c r="C188" i="14"/>
  <c r="B188" i="14"/>
  <c r="E187" i="14"/>
  <c r="D187" i="14"/>
  <c r="C187" i="14"/>
  <c r="B187" i="14"/>
  <c r="E186" i="14"/>
  <c r="D186" i="14"/>
  <c r="C186" i="14"/>
  <c r="B186" i="14"/>
  <c r="E185" i="14"/>
  <c r="D185" i="14"/>
  <c r="C185" i="14"/>
  <c r="B185" i="14"/>
  <c r="E184" i="14"/>
  <c r="D184" i="14"/>
  <c r="C184" i="14"/>
  <c r="B184" i="14"/>
  <c r="E183" i="14"/>
  <c r="D183" i="14"/>
  <c r="C183" i="14"/>
  <c r="B183" i="14"/>
  <c r="E182" i="14"/>
  <c r="D182" i="14"/>
  <c r="C182" i="14"/>
  <c r="B182" i="14"/>
  <c r="E181" i="14"/>
  <c r="D181" i="14"/>
  <c r="C181" i="14"/>
  <c r="B181" i="14"/>
  <c r="E180" i="14"/>
  <c r="D180" i="14"/>
  <c r="C180" i="14"/>
  <c r="B180" i="14"/>
  <c r="E179" i="14"/>
  <c r="D179" i="14"/>
  <c r="C179" i="14"/>
  <c r="B179" i="14"/>
  <c r="E178" i="14"/>
  <c r="D178" i="14"/>
  <c r="C178" i="14"/>
  <c r="B178" i="14"/>
  <c r="E177" i="14"/>
  <c r="D177" i="14"/>
  <c r="C177" i="14"/>
  <c r="B177" i="14"/>
  <c r="E176" i="14"/>
  <c r="D176" i="14"/>
  <c r="C176" i="14"/>
  <c r="B176" i="14"/>
  <c r="E175" i="14"/>
  <c r="D175" i="14"/>
  <c r="C175" i="14"/>
  <c r="B175" i="14"/>
  <c r="E174" i="14"/>
  <c r="D174" i="14"/>
  <c r="C174" i="14"/>
  <c r="B174" i="14"/>
  <c r="E173" i="14"/>
  <c r="D173" i="14"/>
  <c r="C173" i="14"/>
  <c r="B173" i="14"/>
  <c r="E172" i="14"/>
  <c r="D172" i="14"/>
  <c r="C172" i="14"/>
  <c r="B172" i="14"/>
  <c r="E171" i="14"/>
  <c r="D171" i="14"/>
  <c r="C171" i="14"/>
  <c r="B171" i="14"/>
  <c r="E170" i="14"/>
  <c r="D170" i="14"/>
  <c r="C170" i="14"/>
  <c r="B170" i="14"/>
  <c r="E169" i="14"/>
  <c r="D169" i="14"/>
  <c r="C169" i="14"/>
  <c r="B169" i="14"/>
  <c r="E168" i="14"/>
  <c r="D168" i="14"/>
  <c r="C168" i="14"/>
  <c r="B168" i="14"/>
  <c r="E167" i="14"/>
  <c r="D167" i="14"/>
  <c r="C167" i="14"/>
  <c r="B167" i="14"/>
  <c r="E166" i="14"/>
  <c r="D166" i="14"/>
  <c r="C166" i="14"/>
  <c r="B166" i="14"/>
  <c r="E165" i="14"/>
  <c r="D165" i="14"/>
  <c r="C165" i="14"/>
  <c r="B165" i="14"/>
  <c r="E164" i="14"/>
  <c r="D164" i="14"/>
  <c r="C164" i="14"/>
  <c r="B164" i="14"/>
  <c r="E163" i="14"/>
  <c r="D163" i="14"/>
  <c r="C163" i="14"/>
  <c r="B163" i="14"/>
  <c r="E162" i="14"/>
  <c r="D162" i="14"/>
  <c r="C162" i="14"/>
  <c r="B162" i="14"/>
  <c r="E161" i="14"/>
  <c r="D161" i="14"/>
  <c r="C161" i="14"/>
  <c r="B161" i="14"/>
  <c r="E160" i="14"/>
  <c r="D160" i="14"/>
  <c r="C160" i="14"/>
  <c r="B160" i="14"/>
  <c r="E159" i="14"/>
  <c r="D159" i="14"/>
  <c r="C159" i="14"/>
  <c r="B159" i="14"/>
  <c r="E158" i="14"/>
  <c r="D158" i="14"/>
  <c r="C158" i="14"/>
  <c r="B158" i="14"/>
  <c r="E157" i="14"/>
  <c r="D157" i="14"/>
  <c r="C157" i="14"/>
  <c r="B157" i="14"/>
  <c r="E156" i="14"/>
  <c r="D156" i="14"/>
  <c r="C156" i="14"/>
  <c r="B156" i="14"/>
  <c r="E155" i="14"/>
  <c r="D155" i="14"/>
  <c r="C155" i="14"/>
  <c r="B155" i="14"/>
  <c r="E154" i="14"/>
  <c r="D154" i="14"/>
  <c r="C154" i="14"/>
  <c r="B154" i="14"/>
  <c r="E153" i="14"/>
  <c r="D153" i="14"/>
  <c r="C153" i="14"/>
  <c r="B153" i="14"/>
  <c r="E152" i="14"/>
  <c r="D152" i="14"/>
  <c r="C152" i="14"/>
  <c r="B152" i="14"/>
  <c r="E151" i="14"/>
  <c r="D151" i="14"/>
  <c r="C151" i="14"/>
  <c r="B151" i="14"/>
  <c r="E150" i="14"/>
  <c r="D150" i="14"/>
  <c r="C150" i="14"/>
  <c r="B150" i="14"/>
  <c r="E149" i="14"/>
  <c r="D149" i="14"/>
  <c r="C149" i="14"/>
  <c r="B149" i="14"/>
  <c r="E148" i="14"/>
  <c r="D148" i="14"/>
  <c r="C148" i="14"/>
  <c r="B148" i="14"/>
  <c r="E147" i="14"/>
  <c r="D147" i="14"/>
  <c r="C147" i="14"/>
  <c r="B147" i="14"/>
  <c r="E146" i="14"/>
  <c r="D146" i="14"/>
  <c r="C146" i="14"/>
  <c r="B146" i="14"/>
  <c r="E145" i="14"/>
  <c r="D145" i="14"/>
  <c r="C145" i="14"/>
  <c r="B145" i="14"/>
  <c r="E144" i="14"/>
  <c r="D144" i="14"/>
  <c r="C144" i="14"/>
  <c r="B144" i="14"/>
  <c r="E143" i="14"/>
  <c r="D143" i="14"/>
  <c r="C143" i="14"/>
  <c r="B143" i="14"/>
  <c r="E142" i="14"/>
  <c r="D142" i="14"/>
  <c r="C142" i="14"/>
  <c r="B142" i="14"/>
  <c r="E141" i="14"/>
  <c r="D141" i="14"/>
  <c r="C141" i="14"/>
  <c r="B141" i="14"/>
  <c r="E140" i="14"/>
  <c r="D140" i="14"/>
  <c r="C140" i="14"/>
  <c r="B140" i="14"/>
  <c r="E139" i="14"/>
  <c r="D139" i="14"/>
  <c r="C139" i="14"/>
  <c r="B139" i="14"/>
  <c r="E138" i="14"/>
  <c r="D138" i="14"/>
  <c r="C138" i="14"/>
  <c r="B138" i="14"/>
  <c r="E137" i="14"/>
  <c r="D137" i="14"/>
  <c r="C137" i="14"/>
  <c r="B137" i="14"/>
  <c r="E136" i="14"/>
  <c r="D136" i="14"/>
  <c r="C136" i="14"/>
  <c r="B136" i="14"/>
  <c r="E135" i="14"/>
  <c r="D135" i="14"/>
  <c r="C135" i="14"/>
  <c r="B135" i="14"/>
  <c r="E134" i="14"/>
  <c r="D134" i="14"/>
  <c r="C134" i="14"/>
  <c r="B134" i="14"/>
  <c r="E133" i="14"/>
  <c r="D133" i="14"/>
  <c r="C133" i="14"/>
  <c r="B133" i="14"/>
  <c r="E132" i="14"/>
  <c r="D132" i="14"/>
  <c r="C132" i="14"/>
  <c r="B132" i="14"/>
  <c r="E131" i="14"/>
  <c r="D131" i="14"/>
  <c r="C131" i="14"/>
  <c r="B131" i="14"/>
  <c r="E130" i="14"/>
  <c r="D130" i="14"/>
  <c r="C130" i="14"/>
  <c r="B130" i="14"/>
  <c r="E129" i="14"/>
  <c r="D129" i="14"/>
  <c r="C129" i="14"/>
  <c r="B129" i="14"/>
  <c r="E128" i="14"/>
  <c r="D128" i="14"/>
  <c r="C128" i="14"/>
  <c r="B128" i="14"/>
  <c r="E127" i="14"/>
  <c r="D127" i="14"/>
  <c r="C127" i="14"/>
  <c r="B127" i="14"/>
  <c r="E126" i="14"/>
  <c r="D126" i="14"/>
  <c r="C126" i="14"/>
  <c r="B126" i="14"/>
  <c r="E125" i="14"/>
  <c r="D125" i="14"/>
  <c r="C125" i="14"/>
  <c r="B125" i="14"/>
  <c r="E124" i="14"/>
  <c r="D124" i="14"/>
  <c r="C124" i="14"/>
  <c r="B124" i="14"/>
  <c r="E123" i="14"/>
  <c r="D123" i="14"/>
  <c r="C123" i="14"/>
  <c r="B123" i="14"/>
  <c r="E122" i="14"/>
  <c r="D122" i="14"/>
  <c r="C122" i="14"/>
  <c r="B122" i="14"/>
  <c r="E121" i="14"/>
  <c r="D121" i="14"/>
  <c r="C121" i="14"/>
  <c r="B121" i="14"/>
  <c r="E120" i="14"/>
  <c r="D120" i="14"/>
  <c r="C120" i="14"/>
  <c r="B120" i="14"/>
  <c r="E119" i="14"/>
  <c r="D119" i="14"/>
  <c r="C119" i="14"/>
  <c r="B119" i="14"/>
  <c r="E118" i="14"/>
  <c r="D118" i="14"/>
  <c r="C118" i="14"/>
  <c r="B118" i="14"/>
  <c r="E117" i="14"/>
  <c r="D117" i="14"/>
  <c r="C117" i="14"/>
  <c r="B117" i="14"/>
  <c r="E116" i="14"/>
  <c r="D116" i="14"/>
  <c r="C116" i="14"/>
  <c r="B116" i="14"/>
  <c r="E115" i="14"/>
  <c r="D115" i="14"/>
  <c r="C115" i="14"/>
  <c r="B115" i="14"/>
  <c r="E114" i="14"/>
  <c r="D114" i="14"/>
  <c r="C114" i="14"/>
  <c r="B114" i="14"/>
  <c r="E113" i="14"/>
  <c r="D113" i="14"/>
  <c r="C113" i="14"/>
  <c r="B113" i="14"/>
  <c r="E112" i="14"/>
  <c r="D112" i="14"/>
  <c r="C112" i="14"/>
  <c r="B112" i="14"/>
  <c r="E111" i="14"/>
  <c r="D111" i="14"/>
  <c r="C111" i="14"/>
  <c r="B111" i="14"/>
  <c r="E110" i="14"/>
  <c r="D110" i="14"/>
  <c r="C110" i="14"/>
  <c r="B110" i="14"/>
  <c r="E109" i="14"/>
  <c r="D109" i="14"/>
  <c r="C109" i="14"/>
  <c r="B109" i="14"/>
  <c r="E108" i="14"/>
  <c r="D108" i="14"/>
  <c r="C108" i="14"/>
  <c r="B108" i="14"/>
  <c r="E107" i="14"/>
  <c r="D107" i="14"/>
  <c r="C107" i="14"/>
  <c r="B107" i="14"/>
  <c r="E106" i="14"/>
  <c r="D106" i="14"/>
  <c r="C106" i="14"/>
  <c r="B106" i="14"/>
  <c r="E105" i="14"/>
  <c r="D105" i="14"/>
  <c r="C105" i="14"/>
  <c r="B105" i="14"/>
  <c r="E104" i="14"/>
  <c r="D104" i="14"/>
  <c r="C104" i="14"/>
  <c r="B104" i="14"/>
  <c r="E103" i="14"/>
  <c r="D103" i="14"/>
  <c r="C103" i="14"/>
  <c r="B103" i="14"/>
  <c r="E102" i="14"/>
  <c r="D102" i="14"/>
  <c r="C102" i="14"/>
  <c r="B102" i="14"/>
  <c r="E101" i="14"/>
  <c r="D101" i="14"/>
  <c r="C101" i="14"/>
  <c r="B101" i="14"/>
  <c r="E100" i="14"/>
  <c r="D100" i="14"/>
  <c r="C100" i="14"/>
  <c r="B100" i="14"/>
  <c r="E99" i="14"/>
  <c r="D99" i="14"/>
  <c r="C99" i="14"/>
  <c r="B99" i="14"/>
  <c r="E98" i="14"/>
  <c r="D98" i="14"/>
  <c r="C98" i="14"/>
  <c r="B98" i="14"/>
  <c r="E97" i="14"/>
  <c r="D97" i="14"/>
  <c r="C97" i="14"/>
  <c r="B97" i="14"/>
  <c r="E96" i="14"/>
  <c r="D96" i="14"/>
  <c r="C96" i="14"/>
  <c r="B96" i="14"/>
  <c r="E95" i="14"/>
  <c r="D95" i="14"/>
  <c r="C95" i="14"/>
  <c r="B95" i="14"/>
  <c r="E94" i="14"/>
  <c r="D94" i="14"/>
  <c r="C94" i="14"/>
  <c r="B94" i="14"/>
  <c r="E93" i="14"/>
  <c r="D93" i="14"/>
  <c r="C93" i="14"/>
  <c r="B93" i="14"/>
  <c r="E92" i="14"/>
  <c r="D92" i="14"/>
  <c r="C92" i="14"/>
  <c r="B92" i="14"/>
  <c r="E91" i="14"/>
  <c r="D91" i="14"/>
  <c r="C91" i="14"/>
  <c r="B91" i="14"/>
  <c r="E90" i="14"/>
  <c r="D90" i="14"/>
  <c r="C90" i="14"/>
  <c r="B90" i="14"/>
  <c r="E89" i="14"/>
  <c r="D89" i="14"/>
  <c r="C89" i="14"/>
  <c r="B89" i="14"/>
  <c r="E88" i="14"/>
  <c r="D88" i="14"/>
  <c r="C88" i="14"/>
  <c r="B88" i="14"/>
  <c r="E87" i="14"/>
  <c r="D87" i="14"/>
  <c r="C87" i="14"/>
  <c r="B87" i="14"/>
  <c r="E86" i="14"/>
  <c r="D86" i="14"/>
  <c r="C86" i="14"/>
  <c r="B86" i="14"/>
  <c r="E85" i="14"/>
  <c r="D85" i="14"/>
  <c r="C85" i="14"/>
  <c r="B85" i="14"/>
  <c r="E84" i="14"/>
  <c r="D84" i="14"/>
  <c r="C84" i="14"/>
  <c r="B84" i="14"/>
  <c r="E83" i="14"/>
  <c r="D83" i="14"/>
  <c r="C83" i="14"/>
  <c r="B83" i="14"/>
  <c r="E82" i="14"/>
  <c r="D82" i="14"/>
  <c r="C82" i="14"/>
  <c r="B82" i="14"/>
  <c r="E81" i="14"/>
  <c r="D81" i="14"/>
  <c r="C81" i="14"/>
  <c r="B81" i="14"/>
  <c r="E80" i="14"/>
  <c r="D80" i="14"/>
  <c r="C80" i="14"/>
  <c r="B80" i="14"/>
  <c r="E79" i="14"/>
  <c r="D79" i="14"/>
  <c r="C79" i="14"/>
  <c r="B79" i="14"/>
  <c r="E78" i="14"/>
  <c r="D78" i="14"/>
  <c r="C78" i="14"/>
  <c r="B78" i="14"/>
  <c r="E77" i="14"/>
  <c r="D77" i="14"/>
  <c r="C77" i="14"/>
  <c r="B77" i="14"/>
  <c r="E76" i="14"/>
  <c r="D76" i="14"/>
  <c r="C76" i="14"/>
  <c r="B76" i="14"/>
  <c r="E75" i="14"/>
  <c r="D75" i="14"/>
  <c r="C75" i="14"/>
  <c r="B75" i="14"/>
  <c r="E74" i="14"/>
  <c r="D74" i="14"/>
  <c r="C74" i="14"/>
  <c r="BG74" i="14" s="1"/>
  <c r="BH74" i="14" s="1"/>
  <c r="B74" i="14"/>
  <c r="E73" i="14"/>
  <c r="D73" i="14"/>
  <c r="C73" i="14"/>
  <c r="B73" i="14"/>
  <c r="E72" i="14"/>
  <c r="D72" i="14"/>
  <c r="C72" i="14"/>
  <c r="B72" i="14"/>
  <c r="E71" i="14"/>
  <c r="D71" i="14"/>
  <c r="C71" i="14"/>
  <c r="B71" i="14"/>
  <c r="E70" i="14"/>
  <c r="D70" i="14"/>
  <c r="C70" i="14"/>
  <c r="B70" i="14"/>
  <c r="E69" i="14"/>
  <c r="D69" i="14"/>
  <c r="C69" i="14"/>
  <c r="B69" i="14"/>
  <c r="E68" i="14"/>
  <c r="D68" i="14"/>
  <c r="C68" i="14"/>
  <c r="B68" i="14"/>
  <c r="E67" i="14"/>
  <c r="D67" i="14"/>
  <c r="C67" i="14"/>
  <c r="B67" i="14"/>
  <c r="E66" i="14"/>
  <c r="D66" i="14"/>
  <c r="C66" i="14"/>
  <c r="B66" i="14"/>
  <c r="E65" i="14"/>
  <c r="D65" i="14"/>
  <c r="C65" i="14"/>
  <c r="B65" i="14"/>
  <c r="E64" i="14"/>
  <c r="D64" i="14"/>
  <c r="C64" i="14"/>
  <c r="B64" i="14"/>
  <c r="E63" i="14"/>
  <c r="D63" i="14"/>
  <c r="C63" i="14"/>
  <c r="B63" i="14"/>
  <c r="E62" i="14"/>
  <c r="D62" i="14"/>
  <c r="C62" i="14"/>
  <c r="B62" i="14"/>
  <c r="E61" i="14"/>
  <c r="D61" i="14"/>
  <c r="C61" i="14"/>
  <c r="B61" i="14"/>
  <c r="E60" i="14"/>
  <c r="D60" i="14"/>
  <c r="C60" i="14"/>
  <c r="B60" i="14"/>
  <c r="E59" i="14"/>
  <c r="D59" i="14"/>
  <c r="C59" i="14"/>
  <c r="B59" i="14"/>
  <c r="E58" i="14"/>
  <c r="D58" i="14"/>
  <c r="C58" i="14"/>
  <c r="B58" i="14"/>
  <c r="E57" i="14"/>
  <c r="D57" i="14"/>
  <c r="C57" i="14"/>
  <c r="B57" i="14"/>
  <c r="E56" i="14"/>
  <c r="D56" i="14"/>
  <c r="C56" i="14"/>
  <c r="B56" i="14"/>
  <c r="E55" i="14"/>
  <c r="D55" i="14"/>
  <c r="C55" i="14"/>
  <c r="B55" i="14"/>
  <c r="E54" i="14"/>
  <c r="D54" i="14"/>
  <c r="C54" i="14"/>
  <c r="B54" i="14"/>
  <c r="E53" i="14"/>
  <c r="D53" i="14"/>
  <c r="C53" i="14"/>
  <c r="B53" i="14"/>
  <c r="E52" i="14"/>
  <c r="D52" i="14"/>
  <c r="C52" i="14"/>
  <c r="B52" i="14"/>
  <c r="E51" i="14"/>
  <c r="D51" i="14"/>
  <c r="C51" i="14"/>
  <c r="B51" i="14"/>
  <c r="E50" i="14"/>
  <c r="D50" i="14"/>
  <c r="C50" i="14"/>
  <c r="B50" i="14"/>
  <c r="E49" i="14"/>
  <c r="D49" i="14"/>
  <c r="C49" i="14"/>
  <c r="B49" i="14"/>
  <c r="E48" i="14"/>
  <c r="D48" i="14"/>
  <c r="C48" i="14"/>
  <c r="B48" i="14"/>
  <c r="E47" i="14"/>
  <c r="D47" i="14"/>
  <c r="C47" i="14"/>
  <c r="B47" i="14"/>
  <c r="E46" i="14"/>
  <c r="D46" i="14"/>
  <c r="C46" i="14"/>
  <c r="B46" i="14"/>
  <c r="E45" i="14"/>
  <c r="D45" i="14"/>
  <c r="C45" i="14"/>
  <c r="B45" i="14"/>
  <c r="E44" i="14"/>
  <c r="D44" i="14"/>
  <c r="C44" i="14"/>
  <c r="B44" i="14"/>
  <c r="E43" i="14"/>
  <c r="D43" i="14"/>
  <c r="C43" i="14"/>
  <c r="B43" i="14"/>
  <c r="E42" i="14"/>
  <c r="D42" i="14"/>
  <c r="C42" i="14"/>
  <c r="B42" i="14"/>
  <c r="E41" i="14"/>
  <c r="D41" i="14"/>
  <c r="C41" i="14"/>
  <c r="B41" i="14"/>
  <c r="E40" i="14"/>
  <c r="D40" i="14"/>
  <c r="C40" i="14"/>
  <c r="B40" i="14"/>
  <c r="E39" i="14"/>
  <c r="D39" i="14"/>
  <c r="C39" i="14"/>
  <c r="B39" i="14"/>
  <c r="E38" i="14"/>
  <c r="D38" i="14"/>
  <c r="C38" i="14"/>
  <c r="B38" i="14"/>
  <c r="E37" i="14"/>
  <c r="D37" i="14"/>
  <c r="C37" i="14"/>
  <c r="B37" i="14"/>
  <c r="E36" i="14"/>
  <c r="D36" i="14"/>
  <c r="C36" i="14"/>
  <c r="B36" i="14"/>
  <c r="E35" i="14"/>
  <c r="D35" i="14"/>
  <c r="C35" i="14"/>
  <c r="B35" i="14"/>
  <c r="E34" i="14"/>
  <c r="D34" i="14"/>
  <c r="C34" i="14"/>
  <c r="B34" i="14"/>
  <c r="E33" i="14"/>
  <c r="D33" i="14"/>
  <c r="C33" i="14"/>
  <c r="B33" i="14"/>
  <c r="E32" i="14"/>
  <c r="D32" i="14"/>
  <c r="C32" i="14"/>
  <c r="B32" i="14"/>
  <c r="E31" i="14"/>
  <c r="D31" i="14"/>
  <c r="C31" i="14"/>
  <c r="B31" i="14"/>
  <c r="E30" i="14"/>
  <c r="D30" i="14"/>
  <c r="C30" i="14"/>
  <c r="B30" i="14"/>
  <c r="E29" i="14"/>
  <c r="D29" i="14"/>
  <c r="C29" i="14"/>
  <c r="B29" i="14"/>
  <c r="D28" i="14"/>
  <c r="C28" i="14"/>
  <c r="B28" i="14"/>
  <c r="E27" i="14"/>
  <c r="D27" i="14"/>
  <c r="C27" i="14"/>
  <c r="B27" i="14"/>
  <c r="E26" i="14"/>
  <c r="D26" i="14"/>
  <c r="C26" i="14"/>
  <c r="B26" i="14"/>
  <c r="E25" i="14"/>
  <c r="D25" i="14"/>
  <c r="C25" i="14"/>
  <c r="B25" i="14"/>
  <c r="E24" i="14"/>
  <c r="D24" i="14"/>
  <c r="C24" i="14"/>
  <c r="B24" i="14"/>
  <c r="E23" i="14"/>
  <c r="D23" i="14"/>
  <c r="C23" i="14"/>
  <c r="B23" i="14"/>
  <c r="E22" i="14"/>
  <c r="D22" i="14"/>
  <c r="C22" i="14"/>
  <c r="B22" i="14"/>
  <c r="E21" i="14"/>
  <c r="D21" i="14"/>
  <c r="C21" i="14"/>
  <c r="B21" i="14"/>
  <c r="E20" i="14"/>
  <c r="D20" i="14"/>
  <c r="C20" i="14"/>
  <c r="B20" i="14"/>
  <c r="E19" i="14"/>
  <c r="D19" i="14"/>
  <c r="C19" i="14"/>
  <c r="B19" i="14"/>
  <c r="E18" i="14"/>
  <c r="D18" i="14"/>
  <c r="C18" i="14"/>
  <c r="B18" i="14"/>
  <c r="E17" i="14"/>
  <c r="D17" i="14"/>
  <c r="C17" i="14"/>
  <c r="B17" i="14"/>
  <c r="E16" i="14"/>
  <c r="D16" i="14"/>
  <c r="C16" i="14"/>
  <c r="B16" i="14"/>
  <c r="E15" i="14"/>
  <c r="D15" i="14"/>
  <c r="C15" i="14"/>
  <c r="B15" i="14"/>
  <c r="E14" i="14"/>
  <c r="D14" i="14"/>
  <c r="C14" i="14"/>
  <c r="B14" i="14"/>
  <c r="E13" i="14"/>
  <c r="D13" i="14"/>
  <c r="C13" i="14"/>
  <c r="B13" i="14"/>
  <c r="E12" i="14"/>
  <c r="D12" i="14"/>
  <c r="C12" i="14"/>
  <c r="B12" i="14"/>
  <c r="E11" i="14"/>
  <c r="D11" i="14"/>
  <c r="C11" i="14"/>
  <c r="B11" i="14"/>
  <c r="E10" i="14"/>
  <c r="D10" i="14"/>
  <c r="C10" i="14"/>
  <c r="B10" i="14"/>
  <c r="E9" i="14"/>
  <c r="D9" i="14"/>
  <c r="C9" i="14"/>
  <c r="B9" i="14"/>
  <c r="BR8" i="14"/>
  <c r="E8" i="14"/>
  <c r="D8" i="14"/>
  <c r="C8" i="14"/>
  <c r="B8" i="14"/>
  <c r="BR7" i="14"/>
  <c r="E7" i="14"/>
  <c r="D7" i="14"/>
  <c r="C7" i="14"/>
  <c r="B7" i="14"/>
  <c r="BG199" i="12"/>
  <c r="BL181" i="12"/>
  <c r="BL174" i="12"/>
  <c r="BG167" i="12"/>
  <c r="BG160" i="12"/>
  <c r="BG153" i="12"/>
  <c r="BG149" i="12"/>
  <c r="BL148" i="12"/>
  <c r="BG145" i="12"/>
  <c r="BL144" i="12"/>
  <c r="BG141" i="12"/>
  <c r="BL140" i="12"/>
  <c r="BG137" i="12"/>
  <c r="BL136" i="12"/>
  <c r="BG133" i="12"/>
  <c r="BL132" i="12"/>
  <c r="BG129" i="12"/>
  <c r="BL128" i="12"/>
  <c r="BG125" i="12"/>
  <c r="BL124" i="12"/>
  <c r="BG121" i="12"/>
  <c r="BL120" i="12"/>
  <c r="BG117" i="12"/>
  <c r="BL116" i="12"/>
  <c r="BG113" i="12"/>
  <c r="BL112" i="12"/>
  <c r="BG109" i="12"/>
  <c r="BL108" i="12"/>
  <c r="BL107" i="12"/>
  <c r="BG106" i="12"/>
  <c r="BL105" i="12"/>
  <c r="BG104" i="12"/>
  <c r="BL103" i="12"/>
  <c r="BG102" i="12"/>
  <c r="BL101" i="12"/>
  <c r="BG100" i="12"/>
  <c r="BL99" i="12"/>
  <c r="BG98" i="12"/>
  <c r="BL97" i="12"/>
  <c r="BG96" i="12"/>
  <c r="BL95" i="12"/>
  <c r="BG94" i="12"/>
  <c r="BL93" i="12"/>
  <c r="BG92" i="12"/>
  <c r="BL91" i="12"/>
  <c r="BG90" i="12"/>
  <c r="BL89" i="12"/>
  <c r="BG88" i="12"/>
  <c r="BL87" i="12"/>
  <c r="BG86" i="12"/>
  <c r="BL85" i="12"/>
  <c r="BG84" i="12"/>
  <c r="BL83" i="12"/>
  <c r="BG82" i="12"/>
  <c r="BL81" i="12"/>
  <c r="BG80" i="12"/>
  <c r="BG79" i="12"/>
  <c r="BG78" i="12"/>
  <c r="BG77" i="12"/>
  <c r="BG76" i="12"/>
  <c r="BG75" i="12"/>
  <c r="BL74" i="12"/>
  <c r="BG74" i="12"/>
  <c r="BH74" i="12" s="1"/>
  <c r="BB74" i="12"/>
  <c r="BC74" i="12" s="1"/>
  <c r="AW74" i="12"/>
  <c r="AR74" i="12"/>
  <c r="AM74" i="12"/>
  <c r="AH74" i="12"/>
  <c r="AI74" i="12" s="1"/>
  <c r="AC74" i="12"/>
  <c r="AD74" i="12" s="1"/>
  <c r="X74" i="12"/>
  <c r="S74" i="12"/>
  <c r="T74" i="12" s="1"/>
  <c r="N74" i="12"/>
  <c r="O74" i="12" s="1"/>
  <c r="I74" i="12"/>
  <c r="J74" i="12" s="1"/>
  <c r="BG73" i="12"/>
  <c r="BG72" i="12"/>
  <c r="BG71" i="12"/>
  <c r="BG70" i="12"/>
  <c r="BG69" i="12"/>
  <c r="BG68" i="12"/>
  <c r="BG67" i="12"/>
  <c r="BG66" i="12"/>
  <c r="BG65" i="12"/>
  <c r="BG64" i="12"/>
  <c r="BG63" i="12"/>
  <c r="BG62" i="12"/>
  <c r="BG61" i="12"/>
  <c r="BG60" i="12"/>
  <c r="BG59" i="12"/>
  <c r="BG58" i="12"/>
  <c r="BG57" i="12"/>
  <c r="BG56" i="12"/>
  <c r="BG55" i="12"/>
  <c r="BG54" i="12"/>
  <c r="BG53" i="12"/>
  <c r="BG52" i="12"/>
  <c r="BG51" i="12"/>
  <c r="BG50" i="12"/>
  <c r="BG49" i="12"/>
  <c r="BG48" i="12"/>
  <c r="BG47" i="12"/>
  <c r="BG46" i="12"/>
  <c r="BG45" i="12"/>
  <c r="BG44" i="12"/>
  <c r="BG43" i="12"/>
  <c r="BG42" i="12"/>
  <c r="BG41" i="12"/>
  <c r="BG40" i="12"/>
  <c r="BG39" i="12"/>
  <c r="BG38" i="12"/>
  <c r="BG37" i="12"/>
  <c r="BG36" i="12"/>
  <c r="BG35" i="12"/>
  <c r="BG34" i="12"/>
  <c r="BG33" i="12"/>
  <c r="BG32" i="12"/>
  <c r="BG31" i="12"/>
  <c r="BG30" i="12"/>
  <c r="BG29" i="12"/>
  <c r="BG28" i="12"/>
  <c r="BG27" i="12"/>
  <c r="BG26" i="12"/>
  <c r="BG25" i="12"/>
  <c r="BG24" i="12"/>
  <c r="BG23" i="12"/>
  <c r="BG22" i="12"/>
  <c r="BG21" i="12"/>
  <c r="BG20" i="12"/>
  <c r="BG19" i="12"/>
  <c r="BG18" i="12"/>
  <c r="BG17" i="12"/>
  <c r="BG16" i="12"/>
  <c r="BG15" i="12"/>
  <c r="BG14" i="12"/>
  <c r="BG13" i="12"/>
  <c r="BG12" i="12"/>
  <c r="BG11" i="12"/>
  <c r="BG10" i="12"/>
  <c r="BG9" i="12"/>
  <c r="BG8" i="12"/>
  <c r="BG7" i="12"/>
  <c r="BG5" i="12"/>
  <c r="BL4" i="12"/>
  <c r="BL197" i="12" s="1"/>
  <c r="BJ85" i="12"/>
  <c r="BJ84" i="12"/>
  <c r="BJ81" i="12"/>
  <c r="BJ4" i="12"/>
  <c r="E1418" i="5"/>
  <c r="F1418" i="5" s="1"/>
  <c r="G1418" i="5" s="1"/>
  <c r="H1418" i="5" s="1"/>
  <c r="I1418" i="5" s="1"/>
  <c r="J1418" i="5" s="1"/>
  <c r="K1418" i="5" s="1"/>
  <c r="L1418" i="5" s="1"/>
  <c r="M1418" i="5" s="1"/>
  <c r="N1418" i="5" s="1"/>
  <c r="O1418" i="5" s="1"/>
  <c r="P1418" i="5" s="1"/>
  <c r="Q1418" i="5" s="1"/>
  <c r="R1418" i="5" s="1"/>
  <c r="S1418" i="5" s="1"/>
  <c r="T1418" i="5" s="1"/>
  <c r="U1418" i="5" s="1"/>
  <c r="V1418" i="5" s="1"/>
  <c r="W1418" i="5" s="1"/>
  <c r="X1418" i="5" s="1"/>
  <c r="Y1418" i="5" s="1"/>
  <c r="Z1418" i="5" s="1"/>
  <c r="AA1418" i="5" s="1"/>
  <c r="AB1418" i="5" s="1"/>
  <c r="AC1418" i="5" s="1"/>
  <c r="AD1418" i="5" s="1"/>
  <c r="AE1418" i="5" s="1"/>
  <c r="AF1418" i="5" s="1"/>
  <c r="AG1418" i="5" s="1"/>
  <c r="AH1418" i="5" s="1"/>
  <c r="AI1418" i="5" s="1"/>
  <c r="AJ1418" i="5" s="1"/>
  <c r="AK1418" i="5" s="1"/>
  <c r="AL1418" i="5" s="1"/>
  <c r="G1215" i="5"/>
  <c r="H1215" i="5" s="1"/>
  <c r="I1215" i="5" s="1"/>
  <c r="J1215" i="5" s="1"/>
  <c r="K1215" i="5" s="1"/>
  <c r="L1215" i="5" s="1"/>
  <c r="M1215" i="5" s="1"/>
  <c r="N1215" i="5" s="1"/>
  <c r="O1215" i="5" s="1"/>
  <c r="P1215" i="5" s="1"/>
  <c r="Q1215" i="5" s="1"/>
  <c r="R1215" i="5" s="1"/>
  <c r="S1215" i="5" s="1"/>
  <c r="T1215" i="5" s="1"/>
  <c r="U1215" i="5" s="1"/>
  <c r="V1215" i="5" s="1"/>
  <c r="W1215" i="5" s="1"/>
  <c r="X1215" i="5" s="1"/>
  <c r="Y1215" i="5" s="1"/>
  <c r="Z1215" i="5" s="1"/>
  <c r="AA1215" i="5" s="1"/>
  <c r="AB1215" i="5" s="1"/>
  <c r="AC1215" i="5" s="1"/>
  <c r="AD1215" i="5" s="1"/>
  <c r="AE1215" i="5" s="1"/>
  <c r="AF1215" i="5" s="1"/>
  <c r="AG1215" i="5" s="1"/>
  <c r="AH1215" i="5" s="1"/>
  <c r="AI1215" i="5" s="1"/>
  <c r="AJ1215" i="5" s="1"/>
  <c r="AK1215" i="5" s="1"/>
  <c r="AL1215" i="5" s="1"/>
  <c r="F1215" i="5"/>
  <c r="E1215" i="5"/>
  <c r="C1" i="13"/>
  <c r="D1" i="13"/>
  <c r="E1" i="13"/>
  <c r="F1" i="13" s="1"/>
  <c r="G1" i="13" s="1"/>
  <c r="H1" i="13" s="1"/>
  <c r="I1" i="13" s="1"/>
  <c r="J1" i="13" s="1"/>
  <c r="K1" i="13" s="1"/>
  <c r="L1" i="13" s="1"/>
  <c r="M1" i="13" s="1"/>
  <c r="N1" i="13" s="1"/>
  <c r="O1" i="13" s="1"/>
  <c r="P1" i="13" s="1"/>
  <c r="Q1" i="13" s="1"/>
  <c r="R1" i="13" s="1"/>
  <c r="S1" i="13" s="1"/>
  <c r="T1" i="13" s="1"/>
  <c r="U1" i="13" s="1"/>
  <c r="V1" i="13" s="1"/>
  <c r="W1" i="13" s="1"/>
  <c r="X1" i="13" s="1"/>
  <c r="Y1" i="13" s="1"/>
  <c r="Z1" i="13" s="1"/>
  <c r="AA1" i="13" s="1"/>
  <c r="AB1" i="13" s="1"/>
  <c r="AC1" i="13" s="1"/>
  <c r="AD1" i="13" s="1"/>
  <c r="AE1" i="13" s="1"/>
  <c r="AF1" i="13" s="1"/>
  <c r="AG1" i="13" s="1"/>
  <c r="AH1" i="13" s="1"/>
  <c r="AI1" i="13" s="1"/>
  <c r="AJ1" i="13" s="1"/>
  <c r="AK1" i="13" s="1"/>
  <c r="AL1" i="13" s="1"/>
  <c r="AM1" i="13" s="1"/>
  <c r="AN1" i="13" s="1"/>
  <c r="AO1" i="13" s="1"/>
  <c r="AP1" i="13" s="1"/>
  <c r="AQ1" i="13" s="1"/>
  <c r="AR1" i="13" s="1"/>
  <c r="AS1" i="13" s="1"/>
  <c r="AT1" i="13" s="1"/>
  <c r="AU1" i="13" s="1"/>
  <c r="AV1" i="13" s="1"/>
  <c r="AW1" i="13" s="1"/>
  <c r="AX1" i="13" s="1"/>
  <c r="AY1" i="13" s="1"/>
  <c r="AZ1" i="13" s="1"/>
  <c r="BA1" i="13" s="1"/>
  <c r="BB1" i="13" s="1"/>
  <c r="BC1" i="13" s="1"/>
  <c r="BD1" i="13" s="1"/>
  <c r="BE1" i="13" s="1"/>
  <c r="BF1" i="13" s="1"/>
  <c r="BG1" i="13" s="1"/>
  <c r="BH1" i="13" s="1"/>
  <c r="BI1" i="13" s="1"/>
  <c r="BJ1" i="13" s="1"/>
  <c r="BK1" i="13" s="1"/>
  <c r="BL1" i="13" s="1"/>
  <c r="BM1" i="13" s="1"/>
  <c r="BN1" i="13" s="1"/>
  <c r="BO1" i="13" s="1"/>
  <c r="BP1" i="13" s="1"/>
  <c r="BQ1" i="13" s="1"/>
  <c r="BR1" i="13" s="1"/>
  <c r="BS1" i="13" s="1"/>
  <c r="BT1" i="13" s="1"/>
  <c r="BU1" i="13" s="1"/>
  <c r="BV1" i="13" s="1"/>
  <c r="BW1" i="13" s="1"/>
  <c r="BX1" i="13" s="1"/>
  <c r="BY1" i="13" s="1"/>
  <c r="BZ1" i="13" s="1"/>
  <c r="CA1" i="13" s="1"/>
  <c r="CB1" i="13" s="1"/>
  <c r="CC1" i="13" s="1"/>
  <c r="CD1" i="13" s="1"/>
  <c r="CE1" i="13" s="1"/>
  <c r="CF1" i="13" s="1"/>
  <c r="CG1" i="13" s="1"/>
  <c r="CH1" i="13" s="1"/>
  <c r="CI1" i="13" s="1"/>
  <c r="CJ1" i="13" s="1"/>
  <c r="CK1" i="13" s="1"/>
  <c r="CL1" i="13" s="1"/>
  <c r="CM1" i="13" s="1"/>
  <c r="CN1" i="13" s="1"/>
  <c r="CO1" i="13" s="1"/>
  <c r="CP1" i="13" s="1"/>
  <c r="CQ1" i="13" s="1"/>
  <c r="CR1" i="13" s="1"/>
  <c r="CS1" i="13" s="1"/>
  <c r="CT1" i="13" s="1"/>
  <c r="B1" i="13"/>
  <c r="E206" i="12"/>
  <c r="D206" i="12"/>
  <c r="C206" i="12"/>
  <c r="B206" i="12"/>
  <c r="E205" i="12"/>
  <c r="D205" i="12"/>
  <c r="C205" i="12"/>
  <c r="B205" i="12"/>
  <c r="E204" i="12"/>
  <c r="D204" i="12"/>
  <c r="C204" i="12"/>
  <c r="B204" i="12"/>
  <c r="E203" i="12"/>
  <c r="D203" i="12"/>
  <c r="C203" i="12"/>
  <c r="B203" i="12"/>
  <c r="E202" i="12"/>
  <c r="D202" i="12"/>
  <c r="C202" i="12"/>
  <c r="B202" i="12"/>
  <c r="E201" i="12"/>
  <c r="D201" i="12"/>
  <c r="C201" i="12"/>
  <c r="B201" i="12"/>
  <c r="E200" i="12"/>
  <c r="D200" i="12"/>
  <c r="C200" i="12"/>
  <c r="B200" i="12"/>
  <c r="E199" i="12"/>
  <c r="D199" i="12"/>
  <c r="C199" i="12"/>
  <c r="B199" i="12"/>
  <c r="E198" i="12"/>
  <c r="D198" i="12"/>
  <c r="C198" i="12"/>
  <c r="B198" i="12"/>
  <c r="E197" i="12"/>
  <c r="D197" i="12"/>
  <c r="C197" i="12"/>
  <c r="B197" i="12"/>
  <c r="E196" i="12"/>
  <c r="D196" i="12"/>
  <c r="C196" i="12"/>
  <c r="B196" i="12"/>
  <c r="E195" i="12"/>
  <c r="D195" i="12"/>
  <c r="C195" i="12"/>
  <c r="B195" i="12"/>
  <c r="E194" i="12"/>
  <c r="D194" i="12"/>
  <c r="C194" i="12"/>
  <c r="B194" i="12"/>
  <c r="E193" i="12"/>
  <c r="D193" i="12"/>
  <c r="C193" i="12"/>
  <c r="B193" i="12"/>
  <c r="E192" i="12"/>
  <c r="D192" i="12"/>
  <c r="C192" i="12"/>
  <c r="B192" i="12"/>
  <c r="E191" i="12"/>
  <c r="D191" i="12"/>
  <c r="C191" i="12"/>
  <c r="B191" i="12"/>
  <c r="E190" i="12"/>
  <c r="D190" i="12"/>
  <c r="C190" i="12"/>
  <c r="B190" i="12"/>
  <c r="E189" i="12"/>
  <c r="D189" i="12"/>
  <c r="C189" i="12"/>
  <c r="B189" i="12"/>
  <c r="E188" i="12"/>
  <c r="D188" i="12"/>
  <c r="C188" i="12"/>
  <c r="B188" i="12"/>
  <c r="E187" i="12"/>
  <c r="D187" i="12"/>
  <c r="C187" i="12"/>
  <c r="B187" i="12"/>
  <c r="E186" i="12"/>
  <c r="D186" i="12"/>
  <c r="C186" i="12"/>
  <c r="B186" i="12"/>
  <c r="E185" i="12"/>
  <c r="D185" i="12"/>
  <c r="C185" i="12"/>
  <c r="B185" i="12"/>
  <c r="E184" i="12"/>
  <c r="D184" i="12"/>
  <c r="C184" i="12"/>
  <c r="B184" i="12"/>
  <c r="E183" i="12"/>
  <c r="D183" i="12"/>
  <c r="C183" i="12"/>
  <c r="B183" i="12"/>
  <c r="E182" i="12"/>
  <c r="D182" i="12"/>
  <c r="C182" i="12"/>
  <c r="B182" i="12"/>
  <c r="E181" i="12"/>
  <c r="D181" i="12"/>
  <c r="C181" i="12"/>
  <c r="B181" i="12"/>
  <c r="E180" i="12"/>
  <c r="D180" i="12"/>
  <c r="C180" i="12"/>
  <c r="B180" i="12"/>
  <c r="E179" i="12"/>
  <c r="D179" i="12"/>
  <c r="C179" i="12"/>
  <c r="B179" i="12"/>
  <c r="E178" i="12"/>
  <c r="D178" i="12"/>
  <c r="C178" i="12"/>
  <c r="B178" i="12"/>
  <c r="E177" i="12"/>
  <c r="D177" i="12"/>
  <c r="C177" i="12"/>
  <c r="B177" i="12"/>
  <c r="E176" i="12"/>
  <c r="D176" i="12"/>
  <c r="C176" i="12"/>
  <c r="B176" i="12"/>
  <c r="E175" i="12"/>
  <c r="D175" i="12"/>
  <c r="C175" i="12"/>
  <c r="B175" i="12"/>
  <c r="E174" i="12"/>
  <c r="D174" i="12"/>
  <c r="C174" i="12"/>
  <c r="B174" i="12"/>
  <c r="E173" i="12"/>
  <c r="D173" i="12"/>
  <c r="C173" i="12"/>
  <c r="B173" i="12"/>
  <c r="E172" i="12"/>
  <c r="D172" i="12"/>
  <c r="C172" i="12"/>
  <c r="B172" i="12"/>
  <c r="E171" i="12"/>
  <c r="D171" i="12"/>
  <c r="C171" i="12"/>
  <c r="B171" i="12"/>
  <c r="E170" i="12"/>
  <c r="D170" i="12"/>
  <c r="C170" i="12"/>
  <c r="B170" i="12"/>
  <c r="E169" i="12"/>
  <c r="D169" i="12"/>
  <c r="C169" i="12"/>
  <c r="B169" i="12"/>
  <c r="E168" i="12"/>
  <c r="D168" i="12"/>
  <c r="C168" i="12"/>
  <c r="B168" i="12"/>
  <c r="E167" i="12"/>
  <c r="D167" i="12"/>
  <c r="C167" i="12"/>
  <c r="B167" i="12"/>
  <c r="E166" i="12"/>
  <c r="D166" i="12"/>
  <c r="C166" i="12"/>
  <c r="B166" i="12"/>
  <c r="E165" i="12"/>
  <c r="D165" i="12"/>
  <c r="C165" i="12"/>
  <c r="B165" i="12"/>
  <c r="E164" i="12"/>
  <c r="D164" i="12"/>
  <c r="C164" i="12"/>
  <c r="B164" i="12"/>
  <c r="E163" i="12"/>
  <c r="D163" i="12"/>
  <c r="C163" i="12"/>
  <c r="B163" i="12"/>
  <c r="E162" i="12"/>
  <c r="D162" i="12"/>
  <c r="C162" i="12"/>
  <c r="B162" i="12"/>
  <c r="E161" i="12"/>
  <c r="D161" i="12"/>
  <c r="C161" i="12"/>
  <c r="B161" i="12"/>
  <c r="E160" i="12"/>
  <c r="D160" i="12"/>
  <c r="C160" i="12"/>
  <c r="B160" i="12"/>
  <c r="E159" i="12"/>
  <c r="D159" i="12"/>
  <c r="C159" i="12"/>
  <c r="B159" i="12"/>
  <c r="E158" i="12"/>
  <c r="D158" i="12"/>
  <c r="C158" i="12"/>
  <c r="B158" i="12"/>
  <c r="E157" i="12"/>
  <c r="D157" i="12"/>
  <c r="C157" i="12"/>
  <c r="B157" i="12"/>
  <c r="E156" i="12"/>
  <c r="D156" i="12"/>
  <c r="C156" i="12"/>
  <c r="B156" i="12"/>
  <c r="E155" i="12"/>
  <c r="D155" i="12"/>
  <c r="C155" i="12"/>
  <c r="B155" i="12"/>
  <c r="E154" i="12"/>
  <c r="D154" i="12"/>
  <c r="C154" i="12"/>
  <c r="B154" i="12"/>
  <c r="E153" i="12"/>
  <c r="D153" i="12"/>
  <c r="C153" i="12"/>
  <c r="B153" i="12"/>
  <c r="E152" i="12"/>
  <c r="D152" i="12"/>
  <c r="C152" i="12"/>
  <c r="B152" i="12"/>
  <c r="E151" i="12"/>
  <c r="D151" i="12"/>
  <c r="C151" i="12"/>
  <c r="B151" i="12"/>
  <c r="E150" i="12"/>
  <c r="D150" i="12"/>
  <c r="C150" i="12"/>
  <c r="B150" i="12"/>
  <c r="E149" i="12"/>
  <c r="D149" i="12"/>
  <c r="C149" i="12"/>
  <c r="B149" i="12"/>
  <c r="E148" i="12"/>
  <c r="D148" i="12"/>
  <c r="C148" i="12"/>
  <c r="B148" i="12"/>
  <c r="E147" i="12"/>
  <c r="D147" i="12"/>
  <c r="C147" i="12"/>
  <c r="B147" i="12"/>
  <c r="E146" i="12"/>
  <c r="D146" i="12"/>
  <c r="C146" i="12"/>
  <c r="B146" i="12"/>
  <c r="E145" i="12"/>
  <c r="D145" i="12"/>
  <c r="C145" i="12"/>
  <c r="B145" i="12"/>
  <c r="E144" i="12"/>
  <c r="D144" i="12"/>
  <c r="C144" i="12"/>
  <c r="B144" i="12"/>
  <c r="E143" i="12"/>
  <c r="D143" i="12"/>
  <c r="C143" i="12"/>
  <c r="B143" i="12"/>
  <c r="E142" i="12"/>
  <c r="D142" i="12"/>
  <c r="C142" i="12"/>
  <c r="B142" i="12"/>
  <c r="E141" i="12"/>
  <c r="D141" i="12"/>
  <c r="C141" i="12"/>
  <c r="B141" i="12"/>
  <c r="E140" i="12"/>
  <c r="D140" i="12"/>
  <c r="C140" i="12"/>
  <c r="B140" i="12"/>
  <c r="E139" i="12"/>
  <c r="D139" i="12"/>
  <c r="C139" i="12"/>
  <c r="B139" i="12"/>
  <c r="E138" i="12"/>
  <c r="D138" i="12"/>
  <c r="C138" i="12"/>
  <c r="B138" i="12"/>
  <c r="E137" i="12"/>
  <c r="D137" i="12"/>
  <c r="C137" i="12"/>
  <c r="B137" i="12"/>
  <c r="E136" i="12"/>
  <c r="D136" i="12"/>
  <c r="C136" i="12"/>
  <c r="B136" i="12"/>
  <c r="E135" i="12"/>
  <c r="D135" i="12"/>
  <c r="C135" i="12"/>
  <c r="B135" i="12"/>
  <c r="E134" i="12"/>
  <c r="D134" i="12"/>
  <c r="C134" i="12"/>
  <c r="B134" i="12"/>
  <c r="E133" i="12"/>
  <c r="D133" i="12"/>
  <c r="C133" i="12"/>
  <c r="B133" i="12"/>
  <c r="E132" i="12"/>
  <c r="D132" i="12"/>
  <c r="C132" i="12"/>
  <c r="B132" i="12"/>
  <c r="E131" i="12"/>
  <c r="D131" i="12"/>
  <c r="C131" i="12"/>
  <c r="B131" i="12"/>
  <c r="E130" i="12"/>
  <c r="D130" i="12"/>
  <c r="C130" i="12"/>
  <c r="B130" i="12"/>
  <c r="E129" i="12"/>
  <c r="D129" i="12"/>
  <c r="C129" i="12"/>
  <c r="B129" i="12"/>
  <c r="E128" i="12"/>
  <c r="D128" i="12"/>
  <c r="C128" i="12"/>
  <c r="B128" i="12"/>
  <c r="E127" i="12"/>
  <c r="D127" i="12"/>
  <c r="C127" i="12"/>
  <c r="B127" i="12"/>
  <c r="E126" i="12"/>
  <c r="D126" i="12"/>
  <c r="C126" i="12"/>
  <c r="B126" i="12"/>
  <c r="E125" i="12"/>
  <c r="D125" i="12"/>
  <c r="C125" i="12"/>
  <c r="B125" i="12"/>
  <c r="E124" i="12"/>
  <c r="D124" i="12"/>
  <c r="C124" i="12"/>
  <c r="B124" i="12"/>
  <c r="E123" i="12"/>
  <c r="D123" i="12"/>
  <c r="C123" i="12"/>
  <c r="B123" i="12"/>
  <c r="E122" i="12"/>
  <c r="D122" i="12"/>
  <c r="C122" i="12"/>
  <c r="B122" i="12"/>
  <c r="E121" i="12"/>
  <c r="D121" i="12"/>
  <c r="C121" i="12"/>
  <c r="B121" i="12"/>
  <c r="E120" i="12"/>
  <c r="D120" i="12"/>
  <c r="C120" i="12"/>
  <c r="B120" i="12"/>
  <c r="E119" i="12"/>
  <c r="D119" i="12"/>
  <c r="C119" i="12"/>
  <c r="B119" i="12"/>
  <c r="E118" i="12"/>
  <c r="D118" i="12"/>
  <c r="C118" i="12"/>
  <c r="B118" i="12"/>
  <c r="E117" i="12"/>
  <c r="D117" i="12"/>
  <c r="C117" i="12"/>
  <c r="B117" i="12"/>
  <c r="E116" i="12"/>
  <c r="D116" i="12"/>
  <c r="C116" i="12"/>
  <c r="B116" i="12"/>
  <c r="E115" i="12"/>
  <c r="D115" i="12"/>
  <c r="C115" i="12"/>
  <c r="B115" i="12"/>
  <c r="E114" i="12"/>
  <c r="D114" i="12"/>
  <c r="C114" i="12"/>
  <c r="B114" i="12"/>
  <c r="E113" i="12"/>
  <c r="D113" i="12"/>
  <c r="C113" i="12"/>
  <c r="B113" i="12"/>
  <c r="E112" i="12"/>
  <c r="D112" i="12"/>
  <c r="C112" i="12"/>
  <c r="B112" i="12"/>
  <c r="E111" i="12"/>
  <c r="D111" i="12"/>
  <c r="C111" i="12"/>
  <c r="B111" i="12"/>
  <c r="E110" i="12"/>
  <c r="D110" i="12"/>
  <c r="C110" i="12"/>
  <c r="B110" i="12"/>
  <c r="E109" i="12"/>
  <c r="D109" i="12"/>
  <c r="C109" i="12"/>
  <c r="B109" i="12"/>
  <c r="E108" i="12"/>
  <c r="D108" i="12"/>
  <c r="C108" i="12"/>
  <c r="B108" i="12"/>
  <c r="E107" i="12"/>
  <c r="D107" i="12"/>
  <c r="C107" i="12"/>
  <c r="B107" i="12"/>
  <c r="E106" i="12"/>
  <c r="D106" i="12"/>
  <c r="C106" i="12"/>
  <c r="B106" i="12"/>
  <c r="E105" i="12"/>
  <c r="D105" i="12"/>
  <c r="C105" i="12"/>
  <c r="B105" i="12"/>
  <c r="E104" i="12"/>
  <c r="D104" i="12"/>
  <c r="C104" i="12"/>
  <c r="B104" i="12"/>
  <c r="E103" i="12"/>
  <c r="D103" i="12"/>
  <c r="C103" i="12"/>
  <c r="B103" i="12"/>
  <c r="E102" i="12"/>
  <c r="D102" i="12"/>
  <c r="C102" i="12"/>
  <c r="B102" i="12"/>
  <c r="E101" i="12"/>
  <c r="D101" i="12"/>
  <c r="C101" i="12"/>
  <c r="B101" i="12"/>
  <c r="E100" i="12"/>
  <c r="D100" i="12"/>
  <c r="C100" i="12"/>
  <c r="B100" i="12"/>
  <c r="E99" i="12"/>
  <c r="D99" i="12"/>
  <c r="C99" i="12"/>
  <c r="B99" i="12"/>
  <c r="E98" i="12"/>
  <c r="D98" i="12"/>
  <c r="C98" i="12"/>
  <c r="B98" i="12"/>
  <c r="E97" i="12"/>
  <c r="D97" i="12"/>
  <c r="C97" i="12"/>
  <c r="B97" i="12"/>
  <c r="E96" i="12"/>
  <c r="D96" i="12"/>
  <c r="C96" i="12"/>
  <c r="B96" i="12"/>
  <c r="E95" i="12"/>
  <c r="D95" i="12"/>
  <c r="C95" i="12"/>
  <c r="B95" i="12"/>
  <c r="E94" i="12"/>
  <c r="D94" i="12"/>
  <c r="C94" i="12"/>
  <c r="B94" i="12"/>
  <c r="E93" i="12"/>
  <c r="D93" i="12"/>
  <c r="C93" i="12"/>
  <c r="B93" i="12"/>
  <c r="E92" i="12"/>
  <c r="D92" i="12"/>
  <c r="C92" i="12"/>
  <c r="B92" i="12"/>
  <c r="E91" i="12"/>
  <c r="D91" i="12"/>
  <c r="C91" i="12"/>
  <c r="B91" i="12"/>
  <c r="E90" i="12"/>
  <c r="D90" i="12"/>
  <c r="C90" i="12"/>
  <c r="B90" i="12"/>
  <c r="E89" i="12"/>
  <c r="D89" i="12"/>
  <c r="C89" i="12"/>
  <c r="B89" i="12"/>
  <c r="E88" i="12"/>
  <c r="D88" i="12"/>
  <c r="C88" i="12"/>
  <c r="B88" i="12"/>
  <c r="E87" i="12"/>
  <c r="D87" i="12"/>
  <c r="C87" i="12"/>
  <c r="B87" i="12"/>
  <c r="E86" i="12"/>
  <c r="D86" i="12"/>
  <c r="C86" i="12"/>
  <c r="B86" i="12"/>
  <c r="E85" i="12"/>
  <c r="D85" i="12"/>
  <c r="C85" i="12"/>
  <c r="B85" i="12"/>
  <c r="E84" i="12"/>
  <c r="D84" i="12"/>
  <c r="C84" i="12"/>
  <c r="B84" i="12"/>
  <c r="E83" i="12"/>
  <c r="D83" i="12"/>
  <c r="C83" i="12"/>
  <c r="B83" i="12"/>
  <c r="E82" i="12"/>
  <c r="D82" i="12"/>
  <c r="C82" i="12"/>
  <c r="B82" i="12"/>
  <c r="E81" i="12"/>
  <c r="D81" i="12"/>
  <c r="C81" i="12"/>
  <c r="B81" i="12"/>
  <c r="E80" i="12"/>
  <c r="D80" i="12"/>
  <c r="C80" i="12"/>
  <c r="B80" i="12"/>
  <c r="E79" i="12"/>
  <c r="D79" i="12"/>
  <c r="C79" i="12"/>
  <c r="B79" i="12"/>
  <c r="E78" i="12"/>
  <c r="D78" i="12"/>
  <c r="C78" i="12"/>
  <c r="B78" i="12"/>
  <c r="E77" i="12"/>
  <c r="D77" i="12"/>
  <c r="C77" i="12"/>
  <c r="B77" i="12"/>
  <c r="E76" i="12"/>
  <c r="D76" i="12"/>
  <c r="C76" i="12"/>
  <c r="B76" i="12"/>
  <c r="E75" i="12"/>
  <c r="D75" i="12"/>
  <c r="C75" i="12"/>
  <c r="B75" i="12"/>
  <c r="BM74" i="12"/>
  <c r="AX74" i="12"/>
  <c r="AS74" i="12"/>
  <c r="AN74" i="12"/>
  <c r="Y74" i="12"/>
  <c r="E74" i="12"/>
  <c r="D74" i="12"/>
  <c r="C74" i="12"/>
  <c r="B74" i="12"/>
  <c r="E73" i="12"/>
  <c r="D73" i="12"/>
  <c r="C73" i="12"/>
  <c r="B73" i="12"/>
  <c r="E72" i="12"/>
  <c r="D72" i="12"/>
  <c r="C72" i="12"/>
  <c r="B72" i="12"/>
  <c r="E71" i="12"/>
  <c r="D71" i="12"/>
  <c r="C71" i="12"/>
  <c r="B71" i="12"/>
  <c r="E70" i="12"/>
  <c r="D70" i="12"/>
  <c r="C70" i="12"/>
  <c r="B70" i="12"/>
  <c r="E69" i="12"/>
  <c r="D69" i="12"/>
  <c r="C69" i="12"/>
  <c r="B69" i="12"/>
  <c r="E68" i="12"/>
  <c r="D68" i="12"/>
  <c r="C68" i="12"/>
  <c r="B68" i="12"/>
  <c r="E67" i="12"/>
  <c r="D67" i="12"/>
  <c r="C67" i="12"/>
  <c r="B67" i="12"/>
  <c r="E66" i="12"/>
  <c r="D66" i="12"/>
  <c r="C66" i="12"/>
  <c r="B66" i="12"/>
  <c r="E65" i="12"/>
  <c r="D65" i="12"/>
  <c r="C65" i="12"/>
  <c r="B65" i="12"/>
  <c r="E64" i="12"/>
  <c r="D64" i="12"/>
  <c r="C64" i="12"/>
  <c r="B64" i="12"/>
  <c r="E63" i="12"/>
  <c r="D63" i="12"/>
  <c r="C63" i="12"/>
  <c r="B63" i="12"/>
  <c r="E62" i="12"/>
  <c r="D62" i="12"/>
  <c r="C62" i="12"/>
  <c r="B62" i="12"/>
  <c r="E61" i="12"/>
  <c r="D61" i="12"/>
  <c r="C61" i="12"/>
  <c r="B61" i="12"/>
  <c r="E60" i="12"/>
  <c r="D60" i="12"/>
  <c r="C60" i="12"/>
  <c r="B60" i="12"/>
  <c r="E59" i="12"/>
  <c r="D59" i="12"/>
  <c r="C59" i="12"/>
  <c r="B59" i="12"/>
  <c r="E58" i="12"/>
  <c r="D58" i="12"/>
  <c r="C58" i="12"/>
  <c r="B58" i="12"/>
  <c r="E57" i="12"/>
  <c r="D57" i="12"/>
  <c r="C57" i="12"/>
  <c r="B57" i="12"/>
  <c r="E56" i="12"/>
  <c r="D56" i="12"/>
  <c r="C56" i="12"/>
  <c r="B56" i="12"/>
  <c r="E55" i="12"/>
  <c r="D55" i="12"/>
  <c r="C55" i="12"/>
  <c r="B55" i="12"/>
  <c r="E54" i="12"/>
  <c r="D54" i="12"/>
  <c r="C54" i="12"/>
  <c r="B54" i="12"/>
  <c r="E53" i="12"/>
  <c r="D53" i="12"/>
  <c r="C53" i="12"/>
  <c r="B53" i="12"/>
  <c r="E52" i="12"/>
  <c r="D52" i="12"/>
  <c r="C52" i="12"/>
  <c r="B52" i="12"/>
  <c r="E51" i="12"/>
  <c r="D51" i="12"/>
  <c r="C51" i="12"/>
  <c r="B51" i="12"/>
  <c r="E50" i="12"/>
  <c r="D50" i="12"/>
  <c r="C50" i="12"/>
  <c r="B50" i="12"/>
  <c r="E49" i="12"/>
  <c r="D49" i="12"/>
  <c r="C49" i="12"/>
  <c r="B49" i="12"/>
  <c r="E48" i="12"/>
  <c r="D48" i="12"/>
  <c r="C48" i="12"/>
  <c r="B48" i="12"/>
  <c r="E47" i="12"/>
  <c r="D47" i="12"/>
  <c r="C47" i="12"/>
  <c r="B47" i="12"/>
  <c r="E46" i="12"/>
  <c r="D46" i="12"/>
  <c r="C46" i="12"/>
  <c r="B46" i="12"/>
  <c r="E45" i="12"/>
  <c r="D45" i="12"/>
  <c r="C45" i="12"/>
  <c r="B45" i="12"/>
  <c r="E44" i="12"/>
  <c r="D44" i="12"/>
  <c r="C44" i="12"/>
  <c r="B44" i="12"/>
  <c r="E43" i="12"/>
  <c r="D43" i="12"/>
  <c r="C43" i="12"/>
  <c r="B43" i="12"/>
  <c r="E42" i="12"/>
  <c r="D42" i="12"/>
  <c r="C42" i="12"/>
  <c r="B42" i="12"/>
  <c r="E41" i="12"/>
  <c r="D41" i="12"/>
  <c r="C41" i="12"/>
  <c r="B41" i="12"/>
  <c r="E40" i="12"/>
  <c r="D40" i="12"/>
  <c r="C40" i="12"/>
  <c r="B40" i="12"/>
  <c r="E39" i="12"/>
  <c r="D39" i="12"/>
  <c r="C39" i="12"/>
  <c r="B39" i="12"/>
  <c r="E38" i="12"/>
  <c r="D38" i="12"/>
  <c r="C38" i="12"/>
  <c r="B38" i="12"/>
  <c r="E37" i="12"/>
  <c r="D37" i="12"/>
  <c r="C37" i="12"/>
  <c r="B37" i="12"/>
  <c r="E36" i="12"/>
  <c r="D36" i="12"/>
  <c r="C36" i="12"/>
  <c r="B36" i="12"/>
  <c r="E35" i="12"/>
  <c r="D35" i="12"/>
  <c r="C35" i="12"/>
  <c r="B35" i="12"/>
  <c r="E34" i="12"/>
  <c r="D34" i="12"/>
  <c r="C34" i="12"/>
  <c r="B34" i="12"/>
  <c r="E33" i="12"/>
  <c r="D33" i="12"/>
  <c r="C33" i="12"/>
  <c r="B33" i="12"/>
  <c r="E32" i="12"/>
  <c r="D32" i="12"/>
  <c r="C32" i="12"/>
  <c r="B32" i="12"/>
  <c r="E31" i="12"/>
  <c r="D31" i="12"/>
  <c r="C31" i="12"/>
  <c r="B31" i="12"/>
  <c r="E30" i="12"/>
  <c r="D30" i="12"/>
  <c r="C30" i="12"/>
  <c r="B30" i="12"/>
  <c r="E29" i="12"/>
  <c r="D29" i="12"/>
  <c r="C29" i="12"/>
  <c r="B29" i="12"/>
  <c r="D28" i="12"/>
  <c r="C28" i="12"/>
  <c r="B28" i="12"/>
  <c r="E27" i="12"/>
  <c r="D27" i="12"/>
  <c r="C27" i="12"/>
  <c r="B27" i="12"/>
  <c r="E26" i="12"/>
  <c r="D26" i="12"/>
  <c r="C26" i="12"/>
  <c r="B26" i="12"/>
  <c r="E25" i="12"/>
  <c r="D25" i="12"/>
  <c r="C25" i="12"/>
  <c r="B25" i="12"/>
  <c r="E24" i="12"/>
  <c r="D24" i="12"/>
  <c r="C24" i="12"/>
  <c r="B24" i="12"/>
  <c r="E23" i="12"/>
  <c r="D23" i="12"/>
  <c r="C23" i="12"/>
  <c r="B23" i="12"/>
  <c r="E22" i="12"/>
  <c r="D22" i="12"/>
  <c r="C22" i="12"/>
  <c r="B22" i="12"/>
  <c r="E21" i="12"/>
  <c r="D21" i="12"/>
  <c r="C21" i="12"/>
  <c r="B21" i="12"/>
  <c r="E20" i="12"/>
  <c r="D20" i="12"/>
  <c r="C20" i="12"/>
  <c r="B20" i="12"/>
  <c r="E19" i="12"/>
  <c r="D19" i="12"/>
  <c r="C19" i="12"/>
  <c r="B19" i="12"/>
  <c r="E18" i="12"/>
  <c r="D18" i="12"/>
  <c r="C18" i="12"/>
  <c r="B18" i="12"/>
  <c r="E17" i="12"/>
  <c r="D17" i="12"/>
  <c r="C17" i="12"/>
  <c r="B17" i="12"/>
  <c r="E16" i="12"/>
  <c r="D16" i="12"/>
  <c r="C16" i="12"/>
  <c r="B16" i="12"/>
  <c r="E15" i="12"/>
  <c r="D15" i="12"/>
  <c r="C15" i="12"/>
  <c r="B15" i="12"/>
  <c r="E14" i="12"/>
  <c r="D14" i="12"/>
  <c r="C14" i="12"/>
  <c r="B14" i="12"/>
  <c r="E13" i="12"/>
  <c r="D13" i="12"/>
  <c r="C13" i="12"/>
  <c r="B13" i="12"/>
  <c r="E12" i="12"/>
  <c r="D12" i="12"/>
  <c r="C12" i="12"/>
  <c r="B12" i="12"/>
  <c r="E11" i="12"/>
  <c r="D11" i="12"/>
  <c r="C11" i="12"/>
  <c r="B11" i="12"/>
  <c r="E10" i="12"/>
  <c r="D10" i="12"/>
  <c r="C10" i="12"/>
  <c r="B10" i="12"/>
  <c r="E9" i="12"/>
  <c r="D9" i="12"/>
  <c r="C9" i="12"/>
  <c r="B9" i="12"/>
  <c r="BR8" i="12"/>
  <c r="E8" i="12"/>
  <c r="D8" i="12"/>
  <c r="C8" i="12"/>
  <c r="B8" i="12"/>
  <c r="BR7" i="12"/>
  <c r="E7" i="12"/>
  <c r="D7" i="12"/>
  <c r="C7" i="12"/>
  <c r="B7" i="12"/>
  <c r="BG4" i="12"/>
  <c r="F809" i="5"/>
  <c r="G809" i="5"/>
  <c r="H809" i="5"/>
  <c r="I809" i="5" s="1"/>
  <c r="J809" i="5" s="1"/>
  <c r="K809" i="5" s="1"/>
  <c r="L809" i="5" s="1"/>
  <c r="M809" i="5" s="1"/>
  <c r="N809" i="5" s="1"/>
  <c r="O809" i="5" s="1"/>
  <c r="P809" i="5" s="1"/>
  <c r="Q809" i="5" s="1"/>
  <c r="R809" i="5" s="1"/>
  <c r="S809" i="5" s="1"/>
  <c r="T809" i="5" s="1"/>
  <c r="U809" i="5" s="1"/>
  <c r="V809" i="5" s="1"/>
  <c r="W809" i="5" s="1"/>
  <c r="X809" i="5" s="1"/>
  <c r="Y809" i="5" s="1"/>
  <c r="Z809" i="5" s="1"/>
  <c r="AA809" i="5" s="1"/>
  <c r="AB809" i="5" s="1"/>
  <c r="AC809" i="5" s="1"/>
  <c r="AD809" i="5" s="1"/>
  <c r="AE809" i="5" s="1"/>
  <c r="AF809" i="5" s="1"/>
  <c r="AG809" i="5" s="1"/>
  <c r="AH809" i="5" s="1"/>
  <c r="AI809" i="5" s="1"/>
  <c r="AJ809" i="5" s="1"/>
  <c r="AK809" i="5" s="1"/>
  <c r="AL809" i="5" s="1"/>
  <c r="E809" i="5"/>
  <c r="BH7" i="12" l="1"/>
  <c r="AW74" i="14"/>
  <c r="N74" i="14"/>
  <c r="O74" i="14" s="1"/>
  <c r="AH74" i="14"/>
  <c r="AI74" i="14" s="1"/>
  <c r="BB74" i="14"/>
  <c r="BC74" i="14" s="1"/>
  <c r="I74" i="14"/>
  <c r="J74" i="14" s="1"/>
  <c r="BJ151" i="14"/>
  <c r="S74" i="14"/>
  <c r="T74" i="14" s="1"/>
  <c r="AM74" i="14"/>
  <c r="AN74" i="14" s="1"/>
  <c r="AX74" i="14"/>
  <c r="AC74" i="14"/>
  <c r="BL93" i="14"/>
  <c r="BM93" i="14" s="1"/>
  <c r="X74" i="14"/>
  <c r="Y74" i="14" s="1"/>
  <c r="AR74" i="14"/>
  <c r="AS74" i="14" s="1"/>
  <c r="BL74" i="14"/>
  <c r="BM74" i="14" s="1"/>
  <c r="BJ10" i="14"/>
  <c r="BJ26" i="14"/>
  <c r="BJ34" i="14"/>
  <c r="BJ42" i="14"/>
  <c r="BK42" i="14" s="1"/>
  <c r="BJ46" i="14"/>
  <c r="BJ58" i="14"/>
  <c r="BJ66" i="14"/>
  <c r="BK66" i="14" s="1"/>
  <c r="BJ70" i="14"/>
  <c r="BK70" i="14" s="1"/>
  <c r="BJ78" i="14"/>
  <c r="BJ86" i="14"/>
  <c r="BJ98" i="14"/>
  <c r="BJ114" i="14"/>
  <c r="BK114" i="14" s="1"/>
  <c r="BJ155" i="14"/>
  <c r="BJ11" i="14"/>
  <c r="BJ19" i="14"/>
  <c r="BK19" i="14" s="1"/>
  <c r="BJ27" i="14"/>
  <c r="BK27" i="14" s="1"/>
  <c r="BJ31" i="14"/>
  <c r="BJ39" i="14"/>
  <c r="BJ43" i="14"/>
  <c r="BK43" i="14" s="1"/>
  <c r="BJ55" i="14"/>
  <c r="BK55" i="14" s="1"/>
  <c r="BJ67" i="14"/>
  <c r="BJ75" i="14"/>
  <c r="BJ83" i="14"/>
  <c r="BK83" i="14" s="1"/>
  <c r="BJ92" i="14"/>
  <c r="BK92" i="14" s="1"/>
  <c r="BJ100" i="14"/>
  <c r="BJ127" i="14"/>
  <c r="BJ163" i="14"/>
  <c r="BK163" i="14" s="1"/>
  <c r="BJ8" i="14"/>
  <c r="BK8" i="14" s="1"/>
  <c r="BJ12" i="14"/>
  <c r="BJ16" i="14"/>
  <c r="BJ20" i="14"/>
  <c r="BK20" i="14" s="1"/>
  <c r="BJ24" i="14"/>
  <c r="BK24" i="14" s="1"/>
  <c r="BJ28" i="14"/>
  <c r="BJ32" i="14"/>
  <c r="BJ36" i="14"/>
  <c r="BJ40" i="14"/>
  <c r="BK40" i="14" s="1"/>
  <c r="BJ44" i="14"/>
  <c r="BJ48" i="14"/>
  <c r="BJ52" i="14"/>
  <c r="BK52" i="14" s="1"/>
  <c r="BJ56" i="14"/>
  <c r="BK56" i="14" s="1"/>
  <c r="BJ60" i="14"/>
  <c r="BJ64" i="14"/>
  <c r="BJ68" i="14"/>
  <c r="BJ72" i="14"/>
  <c r="BK72" i="14" s="1"/>
  <c r="BJ76" i="14"/>
  <c r="BJ80" i="14"/>
  <c r="BJ84" i="14"/>
  <c r="BK84" i="14" s="1"/>
  <c r="BJ88" i="14"/>
  <c r="BK88" i="14" s="1"/>
  <c r="BJ94" i="14"/>
  <c r="BJ102" i="14"/>
  <c r="BJ110" i="14"/>
  <c r="BK110" i="14" s="1"/>
  <c r="BJ118" i="14"/>
  <c r="BK118" i="14" s="1"/>
  <c r="BJ131" i="14"/>
  <c r="BJ147" i="14"/>
  <c r="BJ14" i="14"/>
  <c r="BJ18" i="14"/>
  <c r="BJ22" i="14"/>
  <c r="BK22" i="14" s="1"/>
  <c r="BJ30" i="14"/>
  <c r="BK30" i="14" s="1"/>
  <c r="BJ38" i="14"/>
  <c r="BJ50" i="14"/>
  <c r="BJ54" i="14"/>
  <c r="BJ62" i="14"/>
  <c r="BK62" i="14" s="1"/>
  <c r="BJ74" i="14"/>
  <c r="BJ82" i="14"/>
  <c r="BJ90" i="14"/>
  <c r="BK90" i="14" s="1"/>
  <c r="BJ106" i="14"/>
  <c r="BK106" i="14" s="1"/>
  <c r="BJ123" i="14"/>
  <c r="BJ139" i="14"/>
  <c r="BJ7" i="14"/>
  <c r="BK7" i="14" s="1"/>
  <c r="BJ15" i="14"/>
  <c r="BJ23" i="14"/>
  <c r="BJ35" i="14"/>
  <c r="BJ47" i="14"/>
  <c r="BK47" i="14" s="1"/>
  <c r="BJ51" i="14"/>
  <c r="BJ59" i="14"/>
  <c r="BJ63" i="14"/>
  <c r="BJ71" i="14"/>
  <c r="BK71" i="14" s="1"/>
  <c r="BJ79" i="14"/>
  <c r="BJ87" i="14"/>
  <c r="BJ108" i="14"/>
  <c r="BK108" i="14" s="1"/>
  <c r="BJ116" i="14"/>
  <c r="BK116" i="14" s="1"/>
  <c r="BJ143" i="14"/>
  <c r="BJ9" i="14"/>
  <c r="BJ13" i="14"/>
  <c r="BK13" i="14" s="1"/>
  <c r="BJ17" i="14"/>
  <c r="BK17" i="14" s="1"/>
  <c r="BJ21" i="14"/>
  <c r="BJ25" i="14"/>
  <c r="BJ29" i="14"/>
  <c r="BJ33" i="14"/>
  <c r="BK33" i="14" s="1"/>
  <c r="BJ37" i="14"/>
  <c r="BJ41" i="14"/>
  <c r="BJ45" i="14"/>
  <c r="BJ49" i="14"/>
  <c r="BK49" i="14" s="1"/>
  <c r="BJ53" i="14"/>
  <c r="BJ57" i="14"/>
  <c r="BJ61" i="14"/>
  <c r="BK61" i="14" s="1"/>
  <c r="BJ65" i="14"/>
  <c r="BK65" i="14" s="1"/>
  <c r="BJ69" i="14"/>
  <c r="BJ73" i="14"/>
  <c r="BJ77" i="14"/>
  <c r="BJ81" i="14"/>
  <c r="BK81" i="14" s="1"/>
  <c r="BJ85" i="14"/>
  <c r="BJ89" i="14"/>
  <c r="BJ96" i="14"/>
  <c r="BJ104" i="14"/>
  <c r="BK104" i="14" s="1"/>
  <c r="BJ112" i="14"/>
  <c r="BJ119" i="14"/>
  <c r="BJ135" i="14"/>
  <c r="BK135" i="14" s="1"/>
  <c r="BJ86" i="12"/>
  <c r="BJ164" i="12"/>
  <c r="BJ156" i="12"/>
  <c r="BK156" i="12" s="1"/>
  <c r="BJ205" i="14"/>
  <c r="BJ201" i="14"/>
  <c r="BJ197" i="14"/>
  <c r="BK197" i="14" s="1"/>
  <c r="BJ193" i="14"/>
  <c r="BK193" i="14" s="1"/>
  <c r="BJ189" i="14"/>
  <c r="BK189" i="14" s="1"/>
  <c r="BJ185" i="14"/>
  <c r="BJ181" i="14"/>
  <c r="BK181" i="14" s="1"/>
  <c r="BJ206" i="14"/>
  <c r="BK206" i="14" s="1"/>
  <c r="BJ202" i="14"/>
  <c r="BK202" i="14" s="1"/>
  <c r="BJ198" i="14"/>
  <c r="BJ194" i="14"/>
  <c r="BK194" i="14" s="1"/>
  <c r="BJ190" i="14"/>
  <c r="BK190" i="14" s="1"/>
  <c r="BJ186" i="14"/>
  <c r="BK186" i="14" s="1"/>
  <c r="BJ182" i="14"/>
  <c r="BJ178" i="14"/>
  <c r="BK178" i="14" s="1"/>
  <c r="BJ177" i="14"/>
  <c r="BK177" i="14" s="1"/>
  <c r="BJ176" i="14"/>
  <c r="BK176" i="14" s="1"/>
  <c r="BJ175" i="14"/>
  <c r="BJ174" i="14"/>
  <c r="BK174" i="14" s="1"/>
  <c r="BJ173" i="14"/>
  <c r="BK173" i="14" s="1"/>
  <c r="BJ172" i="14"/>
  <c r="BJ171" i="14"/>
  <c r="BJ200" i="14"/>
  <c r="BK200" i="14" s="1"/>
  <c r="BJ192" i="14"/>
  <c r="BK192" i="14" s="1"/>
  <c r="BJ184" i="14"/>
  <c r="BK184" i="14" s="1"/>
  <c r="BJ199" i="14"/>
  <c r="BJ191" i="14"/>
  <c r="BK191" i="14" s="1"/>
  <c r="BJ183" i="14"/>
  <c r="BK183" i="14" s="1"/>
  <c r="BJ196" i="14"/>
  <c r="BK196" i="14" s="1"/>
  <c r="BJ180" i="14"/>
  <c r="BJ170" i="14"/>
  <c r="BK170" i="14" s="1"/>
  <c r="BJ169" i="14"/>
  <c r="BK169" i="14" s="1"/>
  <c r="BJ165" i="14"/>
  <c r="BJ161" i="14"/>
  <c r="BJ203" i="14"/>
  <c r="BK203" i="14" s="1"/>
  <c r="BJ187" i="14"/>
  <c r="BK187" i="14" s="1"/>
  <c r="BJ168" i="14"/>
  <c r="BJ164" i="14"/>
  <c r="BJ160" i="14"/>
  <c r="BK160" i="14" s="1"/>
  <c r="BJ204" i="14"/>
  <c r="BK204" i="14" s="1"/>
  <c r="BJ167" i="14"/>
  <c r="BK167" i="14" s="1"/>
  <c r="BJ159" i="14"/>
  <c r="BJ179" i="14"/>
  <c r="BK179" i="14" s="1"/>
  <c r="BJ166" i="14"/>
  <c r="BK166" i="14" s="1"/>
  <c r="BJ158" i="14"/>
  <c r="BK158" i="14" s="1"/>
  <c r="BJ156" i="14"/>
  <c r="BJ154" i="14"/>
  <c r="BK154" i="14" s="1"/>
  <c r="BJ152" i="14"/>
  <c r="BJ150" i="14"/>
  <c r="BK150" i="14" s="1"/>
  <c r="BJ148" i="14"/>
  <c r="BJ146" i="14"/>
  <c r="BK146" i="14" s="1"/>
  <c r="BJ144" i="14"/>
  <c r="BK144" i="14" s="1"/>
  <c r="BJ142" i="14"/>
  <c r="BJ140" i="14"/>
  <c r="BJ138" i="14"/>
  <c r="BK138" i="14" s="1"/>
  <c r="BJ136" i="14"/>
  <c r="BK136" i="14" s="1"/>
  <c r="BJ134" i="14"/>
  <c r="BJ132" i="14"/>
  <c r="BJ130" i="14"/>
  <c r="BK130" i="14" s="1"/>
  <c r="BJ128" i="14"/>
  <c r="BK128" i="14" s="1"/>
  <c r="BJ126" i="14"/>
  <c r="BK126" i="14" s="1"/>
  <c r="BJ124" i="14"/>
  <c r="BJ122" i="14"/>
  <c r="BK122" i="14" s="1"/>
  <c r="BJ120" i="14"/>
  <c r="BJ91" i="14"/>
  <c r="BK91" i="14" s="1"/>
  <c r="BJ93" i="14"/>
  <c r="BJ95" i="14"/>
  <c r="BK95" i="14" s="1"/>
  <c r="BJ97" i="14"/>
  <c r="BK97" i="14" s="1"/>
  <c r="BJ99" i="14"/>
  <c r="BK99" i="14" s="1"/>
  <c r="BJ101" i="14"/>
  <c r="BJ103" i="14"/>
  <c r="BK103" i="14" s="1"/>
  <c r="BJ105" i="14"/>
  <c r="BK105" i="14" s="1"/>
  <c r="BJ107" i="14"/>
  <c r="BK107" i="14" s="1"/>
  <c r="BJ109" i="14"/>
  <c r="BJ111" i="14"/>
  <c r="BK111" i="14" s="1"/>
  <c r="BJ113" i="14"/>
  <c r="BK113" i="14" s="1"/>
  <c r="BJ115" i="14"/>
  <c r="BK115" i="14" s="1"/>
  <c r="BJ117" i="14"/>
  <c r="BJ121" i="14"/>
  <c r="BK121" i="14" s="1"/>
  <c r="BJ125" i="14"/>
  <c r="BK125" i="14" s="1"/>
  <c r="BJ129" i="14"/>
  <c r="BK129" i="14" s="1"/>
  <c r="BJ133" i="14"/>
  <c r="BJ137" i="14"/>
  <c r="BK137" i="14" s="1"/>
  <c r="BJ141" i="14"/>
  <c r="BK141" i="14" s="1"/>
  <c r="BJ145" i="14"/>
  <c r="BJ149" i="14"/>
  <c r="BJ153" i="14"/>
  <c r="BK153" i="14" s="1"/>
  <c r="BJ157" i="14"/>
  <c r="BJ162" i="14"/>
  <c r="BJ195" i="14"/>
  <c r="BJ188" i="14"/>
  <c r="BK188" i="14" s="1"/>
  <c r="BL13" i="14"/>
  <c r="BM13" i="14" s="1"/>
  <c r="BL19" i="14"/>
  <c r="BM19" i="14" s="1"/>
  <c r="BL23" i="14"/>
  <c r="BM23" i="14" s="1"/>
  <c r="BL27" i="14"/>
  <c r="BL31" i="14"/>
  <c r="BM31" i="14" s="1"/>
  <c r="BL37" i="14"/>
  <c r="BM37" i="14" s="1"/>
  <c r="BL41" i="14"/>
  <c r="BM41" i="14" s="1"/>
  <c r="BL45" i="14"/>
  <c r="BL47" i="14"/>
  <c r="BM47" i="14" s="1"/>
  <c r="BL55" i="14"/>
  <c r="BM55" i="14" s="1"/>
  <c r="BL59" i="14"/>
  <c r="BM59" i="14" s="1"/>
  <c r="BL63" i="14"/>
  <c r="BM63" i="14" s="1"/>
  <c r="BL67" i="14"/>
  <c r="BM67" i="14" s="1"/>
  <c r="BL71" i="14"/>
  <c r="BM71" i="14" s="1"/>
  <c r="BL76" i="14"/>
  <c r="BM76" i="14" s="1"/>
  <c r="BL83" i="14"/>
  <c r="BL87" i="14"/>
  <c r="BL5" i="14"/>
  <c r="BL8" i="14"/>
  <c r="BM8" i="14" s="1"/>
  <c r="BL10" i="14"/>
  <c r="BM10" i="14" s="1"/>
  <c r="BL12" i="14"/>
  <c r="BM12" i="14" s="1"/>
  <c r="BL14" i="14"/>
  <c r="BM14" i="14" s="1"/>
  <c r="BL16" i="14"/>
  <c r="BM16" i="14" s="1"/>
  <c r="BL18" i="14"/>
  <c r="BM18" i="14" s="1"/>
  <c r="BL20" i="14"/>
  <c r="BM20" i="14" s="1"/>
  <c r="BL22" i="14"/>
  <c r="BL24" i="14"/>
  <c r="BL26" i="14"/>
  <c r="BM26" i="14" s="1"/>
  <c r="BL28" i="14"/>
  <c r="BM28" i="14" s="1"/>
  <c r="BL30" i="14"/>
  <c r="BM30" i="14" s="1"/>
  <c r="BL32" i="14"/>
  <c r="BM32" i="14" s="1"/>
  <c r="BL34" i="14"/>
  <c r="BM34" i="14" s="1"/>
  <c r="BL36" i="14"/>
  <c r="BM36" i="14" s="1"/>
  <c r="BL38" i="14"/>
  <c r="BM38" i="14" s="1"/>
  <c r="BL40" i="14"/>
  <c r="BL42" i="14"/>
  <c r="BM42" i="14" s="1"/>
  <c r="BL44" i="14"/>
  <c r="BL46" i="14"/>
  <c r="BM46" i="14" s="1"/>
  <c r="BL48" i="14"/>
  <c r="BM48" i="14" s="1"/>
  <c r="BL50" i="14"/>
  <c r="BM50" i="14" s="1"/>
  <c r="BL52" i="14"/>
  <c r="BL54" i="14"/>
  <c r="BM54" i="14" s="1"/>
  <c r="BL56" i="14"/>
  <c r="BL58" i="14"/>
  <c r="BM58" i="14" s="1"/>
  <c r="BL60" i="14"/>
  <c r="BM60" i="14" s="1"/>
  <c r="BL62" i="14"/>
  <c r="BL64" i="14"/>
  <c r="BM64" i="14" s="1"/>
  <c r="BL66" i="14"/>
  <c r="BM66" i="14" s="1"/>
  <c r="BL68" i="14"/>
  <c r="BM68" i="14" s="1"/>
  <c r="BL70" i="14"/>
  <c r="BM70" i="14" s="1"/>
  <c r="BL72" i="14"/>
  <c r="BM72" i="14" s="1"/>
  <c r="BL75" i="14"/>
  <c r="BM75" i="14" s="1"/>
  <c r="BL77" i="14"/>
  <c r="BM77" i="14" s="1"/>
  <c r="BL79" i="14"/>
  <c r="BM79" i="14" s="1"/>
  <c r="BL81" i="14"/>
  <c r="BL85" i="14"/>
  <c r="BL89" i="14"/>
  <c r="BM89" i="14" s="1"/>
  <c r="BM22" i="14"/>
  <c r="BM24" i="14"/>
  <c r="BM27" i="14"/>
  <c r="BL206" i="14"/>
  <c r="BL205" i="14"/>
  <c r="BL204" i="14"/>
  <c r="BM204" i="14" s="1"/>
  <c r="BL203" i="14"/>
  <c r="BM203" i="14" s="1"/>
  <c r="BL202" i="14"/>
  <c r="BL201" i="14"/>
  <c r="BM201" i="14" s="1"/>
  <c r="BL200" i="14"/>
  <c r="BM200" i="14" s="1"/>
  <c r="BL199" i="14"/>
  <c r="BL198" i="14"/>
  <c r="BL197" i="14"/>
  <c r="BM197" i="14" s="1"/>
  <c r="BL196" i="14"/>
  <c r="BM196" i="14" s="1"/>
  <c r="BL195" i="14"/>
  <c r="BM195" i="14" s="1"/>
  <c r="BL194" i="14"/>
  <c r="BL193" i="14"/>
  <c r="BL192" i="14"/>
  <c r="BM192" i="14" s="1"/>
  <c r="BL191" i="14"/>
  <c r="BL190" i="14"/>
  <c r="BL189" i="14"/>
  <c r="BM189" i="14" s="1"/>
  <c r="BL188" i="14"/>
  <c r="BL187" i="14"/>
  <c r="BL186" i="14"/>
  <c r="BL185" i="14"/>
  <c r="BM185" i="14" s="1"/>
  <c r="BL184" i="14"/>
  <c r="BM184" i="14" s="1"/>
  <c r="BL183" i="14"/>
  <c r="BM183" i="14" s="1"/>
  <c r="BL182" i="14"/>
  <c r="BL181" i="14"/>
  <c r="BL180" i="14"/>
  <c r="BM180" i="14" s="1"/>
  <c r="BL179" i="14"/>
  <c r="BM179" i="14" s="1"/>
  <c r="BL178" i="14"/>
  <c r="BL177" i="14"/>
  <c r="BM177" i="14" s="1"/>
  <c r="BL175" i="14"/>
  <c r="BM175" i="14" s="1"/>
  <c r="BL173" i="14"/>
  <c r="BL171" i="14"/>
  <c r="BL169" i="14"/>
  <c r="BM169" i="14" s="1"/>
  <c r="BL167" i="14"/>
  <c r="BM167" i="14" s="1"/>
  <c r="BL164" i="14"/>
  <c r="BM164" i="14" s="1"/>
  <c r="BL174" i="14"/>
  <c r="BL170" i="14"/>
  <c r="BL163" i="14"/>
  <c r="BM163" i="14" s="1"/>
  <c r="BL161" i="14"/>
  <c r="BM161" i="14" s="1"/>
  <c r="BL159" i="14"/>
  <c r="BL157" i="14"/>
  <c r="BL155" i="14"/>
  <c r="BM155" i="14" s="1"/>
  <c r="BL153" i="14"/>
  <c r="BL151" i="14"/>
  <c r="BL150" i="14"/>
  <c r="BM150" i="14" s="1"/>
  <c r="BL149" i="14"/>
  <c r="BM149" i="14" s="1"/>
  <c r="BL148" i="14"/>
  <c r="BL147" i="14"/>
  <c r="BL146" i="14"/>
  <c r="BM146" i="14" s="1"/>
  <c r="BL145" i="14"/>
  <c r="BM145" i="14" s="1"/>
  <c r="BL144" i="14"/>
  <c r="BL143" i="14"/>
  <c r="BL142" i="14"/>
  <c r="BL141" i="14"/>
  <c r="BM141" i="14" s="1"/>
  <c r="BL140" i="14"/>
  <c r="BM140" i="14" s="1"/>
  <c r="BL139" i="14"/>
  <c r="BL138" i="14"/>
  <c r="BM138" i="14" s="1"/>
  <c r="BL137" i="14"/>
  <c r="BM137" i="14" s="1"/>
  <c r="BL136" i="14"/>
  <c r="BL135" i="14"/>
  <c r="BL134" i="14"/>
  <c r="BL133" i="14"/>
  <c r="BM133" i="14" s="1"/>
  <c r="BL132" i="14"/>
  <c r="BM132" i="14" s="1"/>
  <c r="BL131" i="14"/>
  <c r="BM131" i="14" s="1"/>
  <c r="BL130" i="14"/>
  <c r="BM130" i="14" s="1"/>
  <c r="BL129" i="14"/>
  <c r="BM129" i="14" s="1"/>
  <c r="BL128" i="14"/>
  <c r="BL127" i="14"/>
  <c r="BL126" i="14"/>
  <c r="BM126" i="14" s="1"/>
  <c r="BL125" i="14"/>
  <c r="BM125" i="14" s="1"/>
  <c r="BL124" i="14"/>
  <c r="BM124" i="14" s="1"/>
  <c r="BL123" i="14"/>
  <c r="BL122" i="14"/>
  <c r="BL121" i="14"/>
  <c r="BL120" i="14"/>
  <c r="BL119" i="14"/>
  <c r="BM119" i="14" s="1"/>
  <c r="BL118" i="14"/>
  <c r="BM118" i="14" s="1"/>
  <c r="BL117" i="14"/>
  <c r="BL116" i="14"/>
  <c r="BM116" i="14" s="1"/>
  <c r="BL115" i="14"/>
  <c r="BL114" i="14"/>
  <c r="BM114" i="14" s="1"/>
  <c r="BL113" i="14"/>
  <c r="BM113" i="14" s="1"/>
  <c r="BL112" i="14"/>
  <c r="BM112" i="14" s="1"/>
  <c r="BL111" i="14"/>
  <c r="BL110" i="14"/>
  <c r="BM110" i="14" s="1"/>
  <c r="BL109" i="14"/>
  <c r="BM109" i="14" s="1"/>
  <c r="BL108" i="14"/>
  <c r="BM108" i="14" s="1"/>
  <c r="BL176" i="14"/>
  <c r="BL168" i="14"/>
  <c r="BM168" i="14" s="1"/>
  <c r="BL160" i="14"/>
  <c r="BM160" i="14" s="1"/>
  <c r="BL156" i="14"/>
  <c r="BM156" i="14" s="1"/>
  <c r="BL152" i="14"/>
  <c r="BL165" i="14"/>
  <c r="BM165" i="14" s="1"/>
  <c r="BL162" i="14"/>
  <c r="BM162" i="14" s="1"/>
  <c r="BL154" i="14"/>
  <c r="BM154" i="14" s="1"/>
  <c r="BL106" i="14"/>
  <c r="BM106" i="14" s="1"/>
  <c r="BL104" i="14"/>
  <c r="BM104" i="14" s="1"/>
  <c r="BL102" i="14"/>
  <c r="BM102" i="14" s="1"/>
  <c r="BL100" i="14"/>
  <c r="BL98" i="14"/>
  <c r="BL96" i="14"/>
  <c r="BM96" i="14" s="1"/>
  <c r="BL94" i="14"/>
  <c r="BM94" i="14" s="1"/>
  <c r="BL92" i="14"/>
  <c r="BM92" i="14" s="1"/>
  <c r="BL90" i="14"/>
  <c r="BL88" i="14"/>
  <c r="BM88" i="14" s="1"/>
  <c r="BL86" i="14"/>
  <c r="BM86" i="14" s="1"/>
  <c r="BL84" i="14"/>
  <c r="BM84" i="14" s="1"/>
  <c r="BL82" i="14"/>
  <c r="BM82" i="14" s="1"/>
  <c r="BL80" i="14"/>
  <c r="BM80" i="14" s="1"/>
  <c r="BL172" i="14"/>
  <c r="BM172" i="14" s="1"/>
  <c r="BL158" i="14"/>
  <c r="BL107" i="14"/>
  <c r="BL103" i="14"/>
  <c r="BL99" i="14"/>
  <c r="BM99" i="14" s="1"/>
  <c r="BL105" i="14"/>
  <c r="BM105" i="14" s="1"/>
  <c r="BL101" i="14"/>
  <c r="BM101" i="14" s="1"/>
  <c r="BL97" i="14"/>
  <c r="BL7" i="14"/>
  <c r="BM7" i="14" s="1"/>
  <c r="BL9" i="14"/>
  <c r="BM9" i="14" s="1"/>
  <c r="BL11" i="14"/>
  <c r="BM11" i="14" s="1"/>
  <c r="BL15" i="14"/>
  <c r="BM15" i="14" s="1"/>
  <c r="BL17" i="14"/>
  <c r="BM17" i="14" s="1"/>
  <c r="BL21" i="14"/>
  <c r="BM21" i="14" s="1"/>
  <c r="BL25" i="14"/>
  <c r="BM25" i="14" s="1"/>
  <c r="BL29" i="14"/>
  <c r="BM29" i="14" s="1"/>
  <c r="BL33" i="14"/>
  <c r="BM33" i="14" s="1"/>
  <c r="BL35" i="14"/>
  <c r="BM35" i="14" s="1"/>
  <c r="BL39" i="14"/>
  <c r="BM39" i="14" s="1"/>
  <c r="BL43" i="14"/>
  <c r="BL49" i="14"/>
  <c r="BM49" i="14" s="1"/>
  <c r="BL51" i="14"/>
  <c r="BL53" i="14"/>
  <c r="BL57" i="14"/>
  <c r="BM57" i="14" s="1"/>
  <c r="BL61" i="14"/>
  <c r="BM61" i="14" s="1"/>
  <c r="BL65" i="14"/>
  <c r="BL69" i="14"/>
  <c r="BL73" i="14"/>
  <c r="BM73" i="14" s="1"/>
  <c r="BL78" i="14"/>
  <c r="BM78" i="14" s="1"/>
  <c r="BL91" i="14"/>
  <c r="BL95" i="14"/>
  <c r="BL166" i="14"/>
  <c r="BK9" i="14"/>
  <c r="BK10" i="14"/>
  <c r="BK15" i="14"/>
  <c r="BK18" i="14"/>
  <c r="BK25" i="14"/>
  <c r="BK38" i="14"/>
  <c r="BK39" i="14"/>
  <c r="BK45" i="14"/>
  <c r="BK48" i="14"/>
  <c r="BK50" i="14"/>
  <c r="BK51" i="14"/>
  <c r="BK53" i="14"/>
  <c r="BK54" i="14"/>
  <c r="BK57" i="14"/>
  <c r="BK58" i="14"/>
  <c r="BK59" i="14"/>
  <c r="BK60" i="14"/>
  <c r="BK63" i="14"/>
  <c r="BK64" i="14"/>
  <c r="BK67" i="14"/>
  <c r="BK68" i="14"/>
  <c r="BK69" i="14"/>
  <c r="BK11" i="14"/>
  <c r="BK12" i="14"/>
  <c r="BK14" i="14"/>
  <c r="BK16" i="14"/>
  <c r="BK21" i="14"/>
  <c r="BK23" i="14"/>
  <c r="BK26" i="14"/>
  <c r="BK34" i="14"/>
  <c r="BK41" i="14"/>
  <c r="BK44" i="14"/>
  <c r="BK46" i="14"/>
  <c r="BJ7" i="12"/>
  <c r="BJ8" i="12"/>
  <c r="BJ9" i="12"/>
  <c r="BK9" i="12" s="1"/>
  <c r="BJ10" i="12"/>
  <c r="BK10" i="12" s="1"/>
  <c r="BJ11" i="12"/>
  <c r="BJ12" i="12"/>
  <c r="BK12" i="12" s="1"/>
  <c r="BJ13" i="12"/>
  <c r="BJ14" i="12"/>
  <c r="BJ15" i="12"/>
  <c r="BJ16" i="12"/>
  <c r="BK16" i="12" s="1"/>
  <c r="BJ17" i="12"/>
  <c r="BK17" i="12" s="1"/>
  <c r="BJ18" i="12"/>
  <c r="BK18" i="12" s="1"/>
  <c r="BJ19" i="12"/>
  <c r="BK19" i="12" s="1"/>
  <c r="BJ20" i="12"/>
  <c r="BJ21" i="12"/>
  <c r="BK21" i="12" s="1"/>
  <c r="BJ22" i="12"/>
  <c r="BK22" i="12" s="1"/>
  <c r="BJ23" i="12"/>
  <c r="BK23" i="12" s="1"/>
  <c r="BJ24" i="12"/>
  <c r="BK24" i="12" s="1"/>
  <c r="BJ25" i="12"/>
  <c r="BK25" i="12" s="1"/>
  <c r="BJ26" i="12"/>
  <c r="BK26" i="12" s="1"/>
  <c r="BJ27" i="12"/>
  <c r="BJ28" i="12"/>
  <c r="BK28" i="12" s="1"/>
  <c r="BJ29" i="12"/>
  <c r="BK29" i="12" s="1"/>
  <c r="BJ30" i="12"/>
  <c r="BK30" i="12" s="1"/>
  <c r="BJ31" i="12"/>
  <c r="BK31" i="12" s="1"/>
  <c r="BJ32" i="12"/>
  <c r="BJ33" i="12"/>
  <c r="BK33" i="12" s="1"/>
  <c r="BJ34" i="12"/>
  <c r="BK34" i="12" s="1"/>
  <c r="BJ35" i="12"/>
  <c r="BK35" i="12" s="1"/>
  <c r="BJ36" i="12"/>
  <c r="BK36" i="12" s="1"/>
  <c r="BJ37" i="12"/>
  <c r="BK37" i="12" s="1"/>
  <c r="BJ38" i="12"/>
  <c r="BK38" i="12" s="1"/>
  <c r="BJ39" i="12"/>
  <c r="BK39" i="12" s="1"/>
  <c r="BJ40" i="12"/>
  <c r="BJ41" i="12"/>
  <c r="BJ42" i="12"/>
  <c r="BK42" i="12" s="1"/>
  <c r="BJ43" i="12"/>
  <c r="BK43" i="12" s="1"/>
  <c r="BJ44" i="12"/>
  <c r="BJ45" i="12"/>
  <c r="BK45" i="12" s="1"/>
  <c r="BJ46" i="12"/>
  <c r="BK46" i="12" s="1"/>
  <c r="BJ47" i="12"/>
  <c r="BK47" i="12" s="1"/>
  <c r="BJ48" i="12"/>
  <c r="BK48" i="12" s="1"/>
  <c r="BJ49" i="12"/>
  <c r="BJ50" i="12"/>
  <c r="BK50" i="12" s="1"/>
  <c r="BJ51" i="12"/>
  <c r="BJ52" i="12"/>
  <c r="BK52" i="12" s="1"/>
  <c r="BJ53" i="12"/>
  <c r="BK53" i="12" s="1"/>
  <c r="BJ54" i="12"/>
  <c r="BK54" i="12" s="1"/>
  <c r="BJ55" i="12"/>
  <c r="BJ56" i="12"/>
  <c r="BJ57" i="12"/>
  <c r="BK57" i="12" s="1"/>
  <c r="BJ58" i="12"/>
  <c r="BK58" i="12" s="1"/>
  <c r="BJ59" i="12"/>
  <c r="BJ60" i="12"/>
  <c r="BK60" i="12" s="1"/>
  <c r="BJ61" i="12"/>
  <c r="BK61" i="12" s="1"/>
  <c r="BJ62" i="12"/>
  <c r="BK62" i="12" s="1"/>
  <c r="BJ63" i="12"/>
  <c r="BK63" i="12" s="1"/>
  <c r="BJ64" i="12"/>
  <c r="BJ65" i="12"/>
  <c r="BK65" i="12" s="1"/>
  <c r="BJ66" i="12"/>
  <c r="BK66" i="12" s="1"/>
  <c r="BJ67" i="12"/>
  <c r="BK67" i="12" s="1"/>
  <c r="BJ68" i="12"/>
  <c r="BJ69" i="12"/>
  <c r="BK69" i="12" s="1"/>
  <c r="BJ70" i="12"/>
  <c r="BK70" i="12" s="1"/>
  <c r="BJ71" i="12"/>
  <c r="BK71" i="12" s="1"/>
  <c r="BJ72" i="12"/>
  <c r="BK72" i="12" s="1"/>
  <c r="BJ73" i="12"/>
  <c r="BK73" i="12" s="1"/>
  <c r="BJ74" i="12"/>
  <c r="BK74" i="12" s="1"/>
  <c r="BJ75" i="12"/>
  <c r="BK75" i="12" s="1"/>
  <c r="BJ76" i="12"/>
  <c r="BJ77" i="12"/>
  <c r="BK77" i="12" s="1"/>
  <c r="BJ78" i="12"/>
  <c r="BK78" i="12" s="1"/>
  <c r="BJ79" i="12"/>
  <c r="BK79" i="12" s="1"/>
  <c r="BJ80" i="12"/>
  <c r="BJ82" i="12"/>
  <c r="BK82" i="12" s="1"/>
  <c r="BJ206" i="12"/>
  <c r="BK206" i="12" s="1"/>
  <c r="BJ205" i="12"/>
  <c r="BK205" i="12" s="1"/>
  <c r="BJ204" i="12"/>
  <c r="BJ203" i="12"/>
  <c r="BK203" i="12" s="1"/>
  <c r="BJ202" i="12"/>
  <c r="BK202" i="12" s="1"/>
  <c r="BJ201" i="12"/>
  <c r="BK201" i="12" s="1"/>
  <c r="BJ200" i="12"/>
  <c r="BJ199" i="12"/>
  <c r="BK199" i="12" s="1"/>
  <c r="BJ198" i="12"/>
  <c r="BK198" i="12" s="1"/>
  <c r="BJ197" i="12"/>
  <c r="BJ196" i="12"/>
  <c r="BK196" i="12" s="1"/>
  <c r="BJ195" i="12"/>
  <c r="BK195" i="12" s="1"/>
  <c r="BJ194" i="12"/>
  <c r="BK194" i="12" s="1"/>
  <c r="BJ193" i="12"/>
  <c r="BK193" i="12" s="1"/>
  <c r="BJ192" i="12"/>
  <c r="BJ191" i="12"/>
  <c r="BK191" i="12" s="1"/>
  <c r="BJ190" i="12"/>
  <c r="BJ189" i="12"/>
  <c r="BK189" i="12" s="1"/>
  <c r="BJ188" i="12"/>
  <c r="BK188" i="12" s="1"/>
  <c r="BJ187" i="12"/>
  <c r="BK187" i="12" s="1"/>
  <c r="BJ186" i="12"/>
  <c r="BK186" i="12" s="1"/>
  <c r="BJ185" i="12"/>
  <c r="BK185" i="12" s="1"/>
  <c r="BJ184" i="12"/>
  <c r="BJ183" i="12"/>
  <c r="BK183" i="12" s="1"/>
  <c r="BJ182" i="12"/>
  <c r="BK182" i="12" s="1"/>
  <c r="BJ181" i="12"/>
  <c r="BK181" i="12" s="1"/>
  <c r="BJ180" i="12"/>
  <c r="BK180" i="12" s="1"/>
  <c r="BJ179" i="12"/>
  <c r="BK179" i="12" s="1"/>
  <c r="BJ178" i="12"/>
  <c r="BK178" i="12" s="1"/>
  <c r="BJ177" i="12"/>
  <c r="BK177" i="12" s="1"/>
  <c r="BJ176" i="12"/>
  <c r="BJ175" i="12"/>
  <c r="BJ174" i="12"/>
  <c r="BK174" i="12" s="1"/>
  <c r="BJ173" i="12"/>
  <c r="BK173" i="12" s="1"/>
  <c r="BJ172" i="12"/>
  <c r="BK172" i="12" s="1"/>
  <c r="BJ171" i="12"/>
  <c r="BK171" i="12" s="1"/>
  <c r="BJ170" i="12"/>
  <c r="BK170" i="12" s="1"/>
  <c r="BJ167" i="12"/>
  <c r="BK167" i="12" s="1"/>
  <c r="BJ166" i="12"/>
  <c r="BJ165" i="12"/>
  <c r="BK165" i="12" s="1"/>
  <c r="BJ163" i="12"/>
  <c r="BK163" i="12" s="1"/>
  <c r="BJ161" i="12"/>
  <c r="BJ159" i="12"/>
  <c r="BJ157" i="12"/>
  <c r="BK157" i="12" s="1"/>
  <c r="BJ155" i="12"/>
  <c r="BK155" i="12" s="1"/>
  <c r="BJ153" i="12"/>
  <c r="BK153" i="12" s="1"/>
  <c r="BJ151" i="12"/>
  <c r="BK151" i="12" s="1"/>
  <c r="BJ150" i="12"/>
  <c r="BK150" i="12" s="1"/>
  <c r="BJ149" i="12"/>
  <c r="BK149" i="12" s="1"/>
  <c r="BJ148" i="12"/>
  <c r="BK148" i="12" s="1"/>
  <c r="BJ147" i="12"/>
  <c r="BK147" i="12" s="1"/>
  <c r="BJ146" i="12"/>
  <c r="BK146" i="12" s="1"/>
  <c r="BJ145" i="12"/>
  <c r="BK145" i="12" s="1"/>
  <c r="BJ144" i="12"/>
  <c r="BK144" i="12" s="1"/>
  <c r="BJ143" i="12"/>
  <c r="BJ142" i="12"/>
  <c r="BK142" i="12" s="1"/>
  <c r="BJ141" i="12"/>
  <c r="BK141" i="12" s="1"/>
  <c r="BJ140" i="12"/>
  <c r="BK140" i="12" s="1"/>
  <c r="BJ139" i="12"/>
  <c r="BJ138" i="12"/>
  <c r="BK138" i="12" s="1"/>
  <c r="BJ137" i="12"/>
  <c r="BK137" i="12" s="1"/>
  <c r="BJ136" i="12"/>
  <c r="BJ135" i="12"/>
  <c r="BJ134" i="12"/>
  <c r="BJ133" i="12"/>
  <c r="BK133" i="12" s="1"/>
  <c r="BJ132" i="12"/>
  <c r="BK132" i="12" s="1"/>
  <c r="BJ131" i="12"/>
  <c r="BJ130" i="12"/>
  <c r="BK130" i="12" s="1"/>
  <c r="BJ129" i="12"/>
  <c r="BK129" i="12" s="1"/>
  <c r="BJ128" i="12"/>
  <c r="BJ127" i="12"/>
  <c r="BK127" i="12" s="1"/>
  <c r="BJ126" i="12"/>
  <c r="BK126" i="12" s="1"/>
  <c r="BJ125" i="12"/>
  <c r="BJ124" i="12"/>
  <c r="BK124" i="12" s="1"/>
  <c r="BJ123" i="12"/>
  <c r="BJ122" i="12"/>
  <c r="BK122" i="12" s="1"/>
  <c r="BJ121" i="12"/>
  <c r="BJ120" i="12"/>
  <c r="BK120" i="12" s="1"/>
  <c r="BJ119" i="12"/>
  <c r="BJ118" i="12"/>
  <c r="BK118" i="12" s="1"/>
  <c r="BJ117" i="12"/>
  <c r="BK117" i="12" s="1"/>
  <c r="BJ116" i="12"/>
  <c r="BJ115" i="12"/>
  <c r="BJ114" i="12"/>
  <c r="BK114" i="12" s="1"/>
  <c r="BJ113" i="12"/>
  <c r="BK113" i="12" s="1"/>
  <c r="BJ112" i="12"/>
  <c r="BJ111" i="12"/>
  <c r="BK111" i="12" s="1"/>
  <c r="BJ110" i="12"/>
  <c r="BK110" i="12" s="1"/>
  <c r="BJ162" i="12"/>
  <c r="BK162" i="12" s="1"/>
  <c r="BJ158" i="12"/>
  <c r="BK158" i="12" s="1"/>
  <c r="BJ154" i="12"/>
  <c r="BJ109" i="12"/>
  <c r="BK109" i="12" s="1"/>
  <c r="BJ108" i="12"/>
  <c r="BJ107" i="12"/>
  <c r="BK107" i="12" s="1"/>
  <c r="BJ106" i="12"/>
  <c r="BJ105" i="12"/>
  <c r="BK105" i="12" s="1"/>
  <c r="BJ104" i="12"/>
  <c r="BK104" i="12" s="1"/>
  <c r="BJ103" i="12"/>
  <c r="BJ102" i="12"/>
  <c r="BJ101" i="12"/>
  <c r="BK101" i="12" s="1"/>
  <c r="BJ100" i="12"/>
  <c r="BK100" i="12" s="1"/>
  <c r="BJ99" i="12"/>
  <c r="BK99" i="12" s="1"/>
  <c r="BJ98" i="12"/>
  <c r="BK98" i="12" s="1"/>
  <c r="BJ97" i="12"/>
  <c r="BK97" i="12" s="1"/>
  <c r="BJ96" i="12"/>
  <c r="BK96" i="12" s="1"/>
  <c r="BJ95" i="12"/>
  <c r="BK95" i="12" s="1"/>
  <c r="BJ94" i="12"/>
  <c r="BK94" i="12" s="1"/>
  <c r="BJ93" i="12"/>
  <c r="BK93" i="12" s="1"/>
  <c r="BJ92" i="12"/>
  <c r="BK92" i="12" s="1"/>
  <c r="BJ91" i="12"/>
  <c r="BK91" i="12" s="1"/>
  <c r="BJ90" i="12"/>
  <c r="BK90" i="12" s="1"/>
  <c r="BJ89" i="12"/>
  <c r="BJ88" i="12"/>
  <c r="BK88" i="12" s="1"/>
  <c r="BJ87" i="12"/>
  <c r="BK87" i="12" s="1"/>
  <c r="BJ168" i="12"/>
  <c r="BK168" i="12" s="1"/>
  <c r="BJ83" i="12"/>
  <c r="BK83" i="12" s="1"/>
  <c r="BJ152" i="12"/>
  <c r="BK152" i="12" s="1"/>
  <c r="BJ160" i="12"/>
  <c r="BK160" i="12" s="1"/>
  <c r="BJ169" i="12"/>
  <c r="BK169" i="12" s="1"/>
  <c r="BK32" i="14"/>
  <c r="BK36" i="14"/>
  <c r="BK31" i="14"/>
  <c r="BK35" i="14"/>
  <c r="BK29" i="14"/>
  <c r="BK37" i="14"/>
  <c r="BK201" i="14"/>
  <c r="BK199" i="14"/>
  <c r="BK198" i="14"/>
  <c r="BK182" i="14"/>
  <c r="BK164" i="14"/>
  <c r="BK162" i="14"/>
  <c r="BK156" i="14"/>
  <c r="BK185" i="14"/>
  <c r="BK74" i="14"/>
  <c r="BK78" i="14"/>
  <c r="BG4" i="14"/>
  <c r="BK75" i="14"/>
  <c r="BM202" i="14"/>
  <c r="BM190" i="14"/>
  <c r="BM188" i="14"/>
  <c r="BM186" i="14"/>
  <c r="BM182" i="14"/>
  <c r="BM178" i="14"/>
  <c r="BM176" i="14"/>
  <c r="BM193" i="14"/>
  <c r="BM191" i="14"/>
  <c r="BM143" i="14"/>
  <c r="BM142" i="14"/>
  <c r="BM139" i="14"/>
  <c r="BM136" i="14"/>
  <c r="BM135" i="14"/>
  <c r="BM134" i="14"/>
  <c r="BM181" i="14"/>
  <c r="BM127" i="14"/>
  <c r="BM123" i="14"/>
  <c r="BM111" i="14"/>
  <c r="BM107" i="14"/>
  <c r="BM122" i="14"/>
  <c r="BM128" i="14"/>
  <c r="BM117" i="14"/>
  <c r="BM120" i="14"/>
  <c r="BM98" i="14"/>
  <c r="BM90" i="14"/>
  <c r="BM121" i="14"/>
  <c r="BM115" i="14"/>
  <c r="BM103" i="14"/>
  <c r="BM95" i="14"/>
  <c r="BM91" i="14"/>
  <c r="BM87" i="14"/>
  <c r="BM83" i="14"/>
  <c r="BM97" i="14"/>
  <c r="BM85" i="14"/>
  <c r="BM81" i="14"/>
  <c r="BK73" i="14"/>
  <c r="BK77" i="14"/>
  <c r="BK87" i="14"/>
  <c r="BE4" i="14"/>
  <c r="BK28" i="14"/>
  <c r="BM40" i="14"/>
  <c r="BM43" i="14"/>
  <c r="BM44" i="14"/>
  <c r="BM45" i="14"/>
  <c r="BM51" i="14"/>
  <c r="BM52" i="14"/>
  <c r="BM53" i="14"/>
  <c r="BM56" i="14"/>
  <c r="BM62" i="14"/>
  <c r="BM65" i="14"/>
  <c r="BM69" i="14"/>
  <c r="BK76" i="14"/>
  <c r="BM100" i="14"/>
  <c r="AD74" i="14"/>
  <c r="BK80" i="14"/>
  <c r="BK96" i="14"/>
  <c r="BK100" i="14"/>
  <c r="BK151" i="14"/>
  <c r="BK82" i="14"/>
  <c r="BK86" i="14"/>
  <c r="BK94" i="14"/>
  <c r="BK98" i="14"/>
  <c r="BK79" i="14"/>
  <c r="BK85" i="14"/>
  <c r="BK89" i="14"/>
  <c r="BK93" i="14"/>
  <c r="BK102" i="14"/>
  <c r="BK112" i="14"/>
  <c r="BK120" i="14"/>
  <c r="BK133" i="14"/>
  <c r="BK145" i="14"/>
  <c r="BK109" i="14"/>
  <c r="BK132" i="14"/>
  <c r="BK134" i="14"/>
  <c r="BK149" i="14"/>
  <c r="BK157" i="14"/>
  <c r="BK161" i="14"/>
  <c r="BK147" i="14"/>
  <c r="BK155" i="14"/>
  <c r="BK165" i="14"/>
  <c r="BK117" i="14"/>
  <c r="BK119" i="14"/>
  <c r="BK123" i="14"/>
  <c r="BK127" i="14"/>
  <c r="BK131" i="14"/>
  <c r="BM148" i="14"/>
  <c r="BM152" i="14"/>
  <c r="BM157" i="14"/>
  <c r="BK124" i="14"/>
  <c r="BM147" i="14"/>
  <c r="BM151" i="14"/>
  <c r="BM153" i="14"/>
  <c r="BK139" i="14"/>
  <c r="BK140" i="14"/>
  <c r="BK142" i="14"/>
  <c r="BK143" i="14"/>
  <c r="BK148" i="14"/>
  <c r="BK152" i="14"/>
  <c r="BK180" i="14"/>
  <c r="BK101" i="14"/>
  <c r="BM159" i="14"/>
  <c r="BK159" i="14"/>
  <c r="BK168" i="14"/>
  <c r="BK171" i="14"/>
  <c r="BK172" i="14"/>
  <c r="BK175" i="14"/>
  <c r="BM144" i="14"/>
  <c r="BM158" i="14"/>
  <c r="BM166" i="14"/>
  <c r="BM170" i="14"/>
  <c r="BM171" i="14"/>
  <c r="BM173" i="14"/>
  <c r="BM174" i="14"/>
  <c r="BM187" i="14"/>
  <c r="BK195" i="14"/>
  <c r="BM198" i="14"/>
  <c r="BM199" i="14"/>
  <c r="BM194" i="14"/>
  <c r="BK205" i="14"/>
  <c r="BM206" i="14"/>
  <c r="BM205" i="14"/>
  <c r="BH38" i="12"/>
  <c r="BG206" i="12"/>
  <c r="BH206" i="12" s="1"/>
  <c r="BG204" i="12"/>
  <c r="BG202" i="12"/>
  <c r="BH202" i="12" s="1"/>
  <c r="BG200" i="12"/>
  <c r="BG198" i="12"/>
  <c r="BH198" i="12" s="1"/>
  <c r="BG196" i="12"/>
  <c r="BG194" i="12"/>
  <c r="BH194" i="12" s="1"/>
  <c r="BG192" i="12"/>
  <c r="BG190" i="12"/>
  <c r="BH190" i="12" s="1"/>
  <c r="BG188" i="12"/>
  <c r="BG186" i="12"/>
  <c r="BG184" i="12"/>
  <c r="BG182" i="12"/>
  <c r="BH182" i="12" s="1"/>
  <c r="BG180" i="12"/>
  <c r="BG178" i="12"/>
  <c r="BH178" i="12" s="1"/>
  <c r="BG205" i="12"/>
  <c r="BH205" i="12" s="1"/>
  <c r="BG201" i="12"/>
  <c r="BH201" i="12" s="1"/>
  <c r="BG197" i="12"/>
  <c r="BG193" i="12"/>
  <c r="BH193" i="12" s="1"/>
  <c r="BG189" i="12"/>
  <c r="BG185" i="12"/>
  <c r="BH185" i="12" s="1"/>
  <c r="BG181" i="12"/>
  <c r="BG176" i="12"/>
  <c r="BG174" i="12"/>
  <c r="BG172" i="12"/>
  <c r="BH172" i="12" s="1"/>
  <c r="BG170" i="12"/>
  <c r="BG168" i="12"/>
  <c r="BG166" i="12"/>
  <c r="BG164" i="12"/>
  <c r="BH164" i="12" s="1"/>
  <c r="BG203" i="12"/>
  <c r="BG195" i="12"/>
  <c r="BH195" i="12" s="1"/>
  <c r="BG187" i="12"/>
  <c r="BG179" i="12"/>
  <c r="BH179" i="12" s="1"/>
  <c r="BG177" i="12"/>
  <c r="BG173" i="12"/>
  <c r="BG169" i="12"/>
  <c r="BH169" i="12" s="1"/>
  <c r="BG165" i="12"/>
  <c r="BH165" i="12" s="1"/>
  <c r="BG163" i="12"/>
  <c r="BG161" i="12"/>
  <c r="BH161" i="12" s="1"/>
  <c r="BG159" i="12"/>
  <c r="BH159" i="12" s="1"/>
  <c r="BG157" i="12"/>
  <c r="BH157" i="12" s="1"/>
  <c r="BG155" i="12"/>
  <c r="BG150" i="12"/>
  <c r="BH150" i="12" s="1"/>
  <c r="BG151" i="12"/>
  <c r="BH151" i="12" s="1"/>
  <c r="BG191" i="12"/>
  <c r="BH191" i="12" s="1"/>
  <c r="BG171" i="12"/>
  <c r="BG162" i="12"/>
  <c r="BH162" i="12" s="1"/>
  <c r="BG158" i="12"/>
  <c r="BH158" i="12" s="1"/>
  <c r="BG154" i="12"/>
  <c r="BH154" i="12" s="1"/>
  <c r="BG152" i="12"/>
  <c r="BG148" i="12"/>
  <c r="BH148" i="12" s="1"/>
  <c r="BG146" i="12"/>
  <c r="BH146" i="12" s="1"/>
  <c r="BG144" i="12"/>
  <c r="BH144" i="12" s="1"/>
  <c r="BG142" i="12"/>
  <c r="BG140" i="12"/>
  <c r="BH140" i="12" s="1"/>
  <c r="BG138" i="12"/>
  <c r="BH138" i="12" s="1"/>
  <c r="BG136" i="12"/>
  <c r="BH136" i="12" s="1"/>
  <c r="BG134" i="12"/>
  <c r="BG132" i="12"/>
  <c r="BH132" i="12" s="1"/>
  <c r="BG130" i="12"/>
  <c r="BG128" i="12"/>
  <c r="BH128" i="12" s="1"/>
  <c r="BG126" i="12"/>
  <c r="BG124" i="12"/>
  <c r="BG122" i="12"/>
  <c r="BH122" i="12" s="1"/>
  <c r="BG120" i="12"/>
  <c r="BH120" i="12" s="1"/>
  <c r="BG118" i="12"/>
  <c r="BG116" i="12"/>
  <c r="BH116" i="12" s="1"/>
  <c r="BG114" i="12"/>
  <c r="BH114" i="12" s="1"/>
  <c r="BG112" i="12"/>
  <c r="BG110" i="12"/>
  <c r="BG108" i="12"/>
  <c r="BH108" i="12" s="1"/>
  <c r="BG81" i="12"/>
  <c r="BH81" i="12" s="1"/>
  <c r="BG83" i="12"/>
  <c r="BH83" i="12" s="1"/>
  <c r="BG85" i="12"/>
  <c r="BG87" i="12"/>
  <c r="BG89" i="12"/>
  <c r="BH89" i="12" s="1"/>
  <c r="BG91" i="12"/>
  <c r="BH91" i="12" s="1"/>
  <c r="BG93" i="12"/>
  <c r="BG95" i="12"/>
  <c r="BH95" i="12" s="1"/>
  <c r="BG97" i="12"/>
  <c r="BH97" i="12" s="1"/>
  <c r="BG99" i="12"/>
  <c r="BH99" i="12" s="1"/>
  <c r="BG101" i="12"/>
  <c r="BG103" i="12"/>
  <c r="BH103" i="12" s="1"/>
  <c r="BG105" i="12"/>
  <c r="BG107" i="12"/>
  <c r="BH107" i="12" s="1"/>
  <c r="BL110" i="12"/>
  <c r="BL114" i="12"/>
  <c r="BM114" i="12" s="1"/>
  <c r="BL118" i="12"/>
  <c r="BL122" i="12"/>
  <c r="BM122" i="12" s="1"/>
  <c r="BL126" i="12"/>
  <c r="BL130" i="12"/>
  <c r="BL134" i="12"/>
  <c r="BL138" i="12"/>
  <c r="BM138" i="12" s="1"/>
  <c r="BL142" i="12"/>
  <c r="BL146" i="12"/>
  <c r="BM146" i="12" s="1"/>
  <c r="BL152" i="12"/>
  <c r="BL166" i="12"/>
  <c r="BM166" i="12" s="1"/>
  <c r="BL206" i="12"/>
  <c r="BL204" i="12"/>
  <c r="BM204" i="12" s="1"/>
  <c r="BL202" i="12"/>
  <c r="BM202" i="12" s="1"/>
  <c r="BL200" i="12"/>
  <c r="BM200" i="12" s="1"/>
  <c r="BL198" i="12"/>
  <c r="BL196" i="12"/>
  <c r="BM196" i="12" s="1"/>
  <c r="BL194" i="12"/>
  <c r="BL192" i="12"/>
  <c r="BM192" i="12" s="1"/>
  <c r="BL190" i="12"/>
  <c r="BL188" i="12"/>
  <c r="BL186" i="12"/>
  <c r="BL184" i="12"/>
  <c r="BM184" i="12" s="1"/>
  <c r="BL182" i="12"/>
  <c r="BL180" i="12"/>
  <c r="BM180" i="12" s="1"/>
  <c r="BL178" i="12"/>
  <c r="BM178" i="12" s="1"/>
  <c r="BL203" i="12"/>
  <c r="BM203" i="12" s="1"/>
  <c r="BL199" i="12"/>
  <c r="BL195" i="12"/>
  <c r="BL191" i="12"/>
  <c r="BM191" i="12" s="1"/>
  <c r="BL187" i="12"/>
  <c r="BM187" i="12" s="1"/>
  <c r="BL183" i="12"/>
  <c r="BL179" i="12"/>
  <c r="BM179" i="12" s="1"/>
  <c r="BL177" i="12"/>
  <c r="BL175" i="12"/>
  <c r="BM175" i="12" s="1"/>
  <c r="BL173" i="12"/>
  <c r="BL171" i="12"/>
  <c r="BM171" i="12" s="1"/>
  <c r="BL169" i="12"/>
  <c r="BL167" i="12"/>
  <c r="BM167" i="12" s="1"/>
  <c r="BL165" i="12"/>
  <c r="BL163" i="12"/>
  <c r="BM163" i="12" s="1"/>
  <c r="BL162" i="12"/>
  <c r="BL161" i="12"/>
  <c r="BM161" i="12" s="1"/>
  <c r="BL160" i="12"/>
  <c r="BL159" i="12"/>
  <c r="BM159" i="12" s="1"/>
  <c r="BL158" i="12"/>
  <c r="BM158" i="12" s="1"/>
  <c r="BL157" i="12"/>
  <c r="BM157" i="12" s="1"/>
  <c r="BL156" i="12"/>
  <c r="BL155" i="12"/>
  <c r="BL154" i="12"/>
  <c r="BL153" i="12"/>
  <c r="BM153" i="12" s="1"/>
  <c r="BL201" i="12"/>
  <c r="BL193" i="12"/>
  <c r="BL185" i="12"/>
  <c r="BM185" i="12" s="1"/>
  <c r="BL176" i="12"/>
  <c r="BM176" i="12" s="1"/>
  <c r="BL172" i="12"/>
  <c r="BL168" i="12"/>
  <c r="BM168" i="12" s="1"/>
  <c r="BL164" i="12"/>
  <c r="BM164" i="12" s="1"/>
  <c r="BL150" i="12"/>
  <c r="BM150" i="12" s="1"/>
  <c r="BL205" i="12"/>
  <c r="BL189" i="12"/>
  <c r="BL170" i="12"/>
  <c r="BL149" i="12"/>
  <c r="BM149" i="12" s="1"/>
  <c r="BL147" i="12"/>
  <c r="BL145" i="12"/>
  <c r="BM145" i="12" s="1"/>
  <c r="BL143" i="12"/>
  <c r="BL141" i="12"/>
  <c r="BM141" i="12" s="1"/>
  <c r="BL139" i="12"/>
  <c r="BL137" i="12"/>
  <c r="BL135" i="12"/>
  <c r="BL133" i="12"/>
  <c r="BM133" i="12" s="1"/>
  <c r="BL131" i="12"/>
  <c r="BL129" i="12"/>
  <c r="BM129" i="12" s="1"/>
  <c r="BL127" i="12"/>
  <c r="BM127" i="12" s="1"/>
  <c r="BL125" i="12"/>
  <c r="BM125" i="12" s="1"/>
  <c r="BL123" i="12"/>
  <c r="BL121" i="12"/>
  <c r="BM121" i="12" s="1"/>
  <c r="BL119" i="12"/>
  <c r="BL117" i="12"/>
  <c r="BM117" i="12" s="1"/>
  <c r="BL115" i="12"/>
  <c r="BL113" i="12"/>
  <c r="BM113" i="12" s="1"/>
  <c r="BL111" i="12"/>
  <c r="BL109" i="12"/>
  <c r="BM109" i="12" s="1"/>
  <c r="BL151" i="12"/>
  <c r="BL5" i="12"/>
  <c r="BL7" i="12"/>
  <c r="BL8" i="12"/>
  <c r="BM8" i="12" s="1"/>
  <c r="BL9" i="12"/>
  <c r="BL10" i="12"/>
  <c r="BL11" i="12"/>
  <c r="BL12" i="12"/>
  <c r="BM12" i="12" s="1"/>
  <c r="BL13" i="12"/>
  <c r="BL14" i="12"/>
  <c r="BL15" i="12"/>
  <c r="BL16" i="12"/>
  <c r="BM16" i="12" s="1"/>
  <c r="BL17" i="12"/>
  <c r="BL18" i="12"/>
  <c r="BM18" i="12" s="1"/>
  <c r="BL19" i="12"/>
  <c r="BL20" i="12"/>
  <c r="BM20" i="12" s="1"/>
  <c r="BL21" i="12"/>
  <c r="BL22" i="12"/>
  <c r="BM22" i="12" s="1"/>
  <c r="BL23" i="12"/>
  <c r="BM23" i="12" s="1"/>
  <c r="BL24" i="12"/>
  <c r="BM24" i="12" s="1"/>
  <c r="BL25" i="12"/>
  <c r="BL26" i="12"/>
  <c r="BM26" i="12" s="1"/>
  <c r="BL27" i="12"/>
  <c r="BM27" i="12" s="1"/>
  <c r="BL28" i="12"/>
  <c r="BM28" i="12" s="1"/>
  <c r="BL29" i="12"/>
  <c r="BM29" i="12" s="1"/>
  <c r="BL30" i="12"/>
  <c r="BM30" i="12" s="1"/>
  <c r="BL31" i="12"/>
  <c r="BM31" i="12" s="1"/>
  <c r="BL32" i="12"/>
  <c r="BM32" i="12" s="1"/>
  <c r="BL33" i="12"/>
  <c r="BL34" i="12"/>
  <c r="BM34" i="12" s="1"/>
  <c r="BL35" i="12"/>
  <c r="BL36" i="12"/>
  <c r="BM36" i="12" s="1"/>
  <c r="BL37" i="12"/>
  <c r="BL38" i="12"/>
  <c r="BM38" i="12" s="1"/>
  <c r="BL39" i="12"/>
  <c r="BM39" i="12" s="1"/>
  <c r="BL40" i="12"/>
  <c r="BM40" i="12" s="1"/>
  <c r="BL41" i="12"/>
  <c r="BL42" i="12"/>
  <c r="BM42" i="12" s="1"/>
  <c r="BL43" i="12"/>
  <c r="BM43" i="12" s="1"/>
  <c r="BL44" i="12"/>
  <c r="BM44" i="12" s="1"/>
  <c r="BL45" i="12"/>
  <c r="BL46" i="12"/>
  <c r="BM46" i="12" s="1"/>
  <c r="BL47" i="12"/>
  <c r="BM47" i="12" s="1"/>
  <c r="BL48" i="12"/>
  <c r="BM48" i="12" s="1"/>
  <c r="BL49" i="12"/>
  <c r="BL50" i="12"/>
  <c r="BM50" i="12" s="1"/>
  <c r="BL51" i="12"/>
  <c r="BL52" i="12"/>
  <c r="BM52" i="12" s="1"/>
  <c r="BL53" i="12"/>
  <c r="BL54" i="12"/>
  <c r="BM54" i="12" s="1"/>
  <c r="BL55" i="12"/>
  <c r="BL56" i="12"/>
  <c r="BM56" i="12" s="1"/>
  <c r="BL57" i="12"/>
  <c r="BL58" i="12"/>
  <c r="BL59" i="12"/>
  <c r="BL60" i="12"/>
  <c r="BM60" i="12" s="1"/>
  <c r="BL61" i="12"/>
  <c r="BL62" i="12"/>
  <c r="BM62" i="12" s="1"/>
  <c r="BL63" i="12"/>
  <c r="BL64" i="12"/>
  <c r="BM64" i="12" s="1"/>
  <c r="BL65" i="12"/>
  <c r="BL66" i="12"/>
  <c r="BM66" i="12" s="1"/>
  <c r="BL67" i="12"/>
  <c r="BL68" i="12"/>
  <c r="BM68" i="12" s="1"/>
  <c r="BL69" i="12"/>
  <c r="BL70" i="12"/>
  <c r="BM70" i="12" s="1"/>
  <c r="BL71" i="12"/>
  <c r="BM71" i="12" s="1"/>
  <c r="BL72" i="12"/>
  <c r="BM72" i="12" s="1"/>
  <c r="BL73" i="12"/>
  <c r="BL75" i="12"/>
  <c r="BM75" i="12" s="1"/>
  <c r="BL76" i="12"/>
  <c r="BL77" i="12"/>
  <c r="BM77" i="12" s="1"/>
  <c r="BL78" i="12"/>
  <c r="BL79" i="12"/>
  <c r="BL80" i="12"/>
  <c r="BM80" i="12" s="1"/>
  <c r="BL82" i="12"/>
  <c r="BM82" i="12" s="1"/>
  <c r="BL84" i="12"/>
  <c r="BL86" i="12"/>
  <c r="BM86" i="12" s="1"/>
  <c r="BL88" i="12"/>
  <c r="BL90" i="12"/>
  <c r="BM90" i="12" s="1"/>
  <c r="BL92" i="12"/>
  <c r="BL94" i="12"/>
  <c r="BL96" i="12"/>
  <c r="BM96" i="12" s="1"/>
  <c r="BL98" i="12"/>
  <c r="BM98" i="12" s="1"/>
  <c r="BL100" i="12"/>
  <c r="BL102" i="12"/>
  <c r="BL104" i="12"/>
  <c r="BL106" i="12"/>
  <c r="BM106" i="12" s="1"/>
  <c r="BG111" i="12"/>
  <c r="BG115" i="12"/>
  <c r="BG119" i="12"/>
  <c r="BG123" i="12"/>
  <c r="BH123" i="12" s="1"/>
  <c r="BG127" i="12"/>
  <c r="BG131" i="12"/>
  <c r="BH131" i="12" s="1"/>
  <c r="BG135" i="12"/>
  <c r="BH135" i="12" s="1"/>
  <c r="BG139" i="12"/>
  <c r="BH139" i="12" s="1"/>
  <c r="BG143" i="12"/>
  <c r="BG147" i="12"/>
  <c r="BG156" i="12"/>
  <c r="BG175" i="12"/>
  <c r="BH175" i="12" s="1"/>
  <c r="BG183" i="12"/>
  <c r="BK14" i="12"/>
  <c r="BK7" i="12"/>
  <c r="BM9" i="12"/>
  <c r="BM13" i="12"/>
  <c r="BM14" i="12"/>
  <c r="BK32" i="12"/>
  <c r="BK41" i="12"/>
  <c r="BK51" i="12"/>
  <c r="BK68" i="12"/>
  <c r="BH86" i="12"/>
  <c r="BM88" i="12"/>
  <c r="BK200" i="12"/>
  <c r="BK197" i="12"/>
  <c r="BK136" i="12"/>
  <c r="BK139" i="12"/>
  <c r="BK135" i="12"/>
  <c r="BK56" i="12"/>
  <c r="BK55" i="12"/>
  <c r="BK8" i="12"/>
  <c r="BM10" i="12"/>
  <c r="BM11" i="12"/>
  <c r="BM15" i="12"/>
  <c r="BM17" i="12"/>
  <c r="BM19" i="12"/>
  <c r="BM21" i="12"/>
  <c r="BM25" i="12"/>
  <c r="BB4" i="12"/>
  <c r="BM205" i="12"/>
  <c r="BM201" i="12"/>
  <c r="BM195" i="12"/>
  <c r="BM197" i="12"/>
  <c r="BM194" i="12"/>
  <c r="BM183" i="12"/>
  <c r="BM182" i="12"/>
  <c r="BM174" i="12"/>
  <c r="BM170" i="12"/>
  <c r="BM173" i="12"/>
  <c r="BM172" i="12"/>
  <c r="BM148" i="12"/>
  <c r="BM134" i="12"/>
  <c r="BM132" i="12"/>
  <c r="BM131" i="12"/>
  <c r="BM130" i="12"/>
  <c r="BM128" i="12"/>
  <c r="BM126" i="12"/>
  <c r="BM124" i="12"/>
  <c r="BM123" i="12"/>
  <c r="BM119" i="12"/>
  <c r="BM120" i="12"/>
  <c r="BM118" i="12"/>
  <c r="BM116" i="12"/>
  <c r="BM91" i="12"/>
  <c r="BM89" i="12"/>
  <c r="BM97" i="12"/>
  <c r="BM95" i="12"/>
  <c r="BM94" i="12"/>
  <c r="BM93" i="12"/>
  <c r="BM92" i="12"/>
  <c r="BM49" i="12"/>
  <c r="BM45" i="12"/>
  <c r="BM41" i="12"/>
  <c r="BM7" i="12"/>
  <c r="BH9" i="12"/>
  <c r="BH10" i="12"/>
  <c r="BH11" i="12"/>
  <c r="BH12" i="12"/>
  <c r="BH13" i="12"/>
  <c r="BH14" i="12"/>
  <c r="BH15" i="12"/>
  <c r="BH16" i="12"/>
  <c r="BH17" i="12"/>
  <c r="BH18" i="12"/>
  <c r="BH19" i="12"/>
  <c r="BH20" i="12"/>
  <c r="BH21" i="12"/>
  <c r="BH22" i="12"/>
  <c r="BH23" i="12"/>
  <c r="BH24" i="12"/>
  <c r="BH25" i="12"/>
  <c r="BH26" i="12"/>
  <c r="BH27" i="12"/>
  <c r="BM37" i="12"/>
  <c r="BH39" i="12"/>
  <c r="BH40" i="12"/>
  <c r="BH42" i="12"/>
  <c r="BH44" i="12"/>
  <c r="BH46" i="12"/>
  <c r="BH48" i="12"/>
  <c r="BH50" i="12"/>
  <c r="BH51" i="12"/>
  <c r="BH52" i="12"/>
  <c r="BH53" i="12"/>
  <c r="BH54" i="12"/>
  <c r="BH55" i="12"/>
  <c r="BH56" i="12"/>
  <c r="BH57" i="12"/>
  <c r="BH58" i="12"/>
  <c r="BH59" i="12"/>
  <c r="BH60" i="12"/>
  <c r="BH61" i="12"/>
  <c r="BH62" i="12"/>
  <c r="BH63" i="12"/>
  <c r="BH64" i="12"/>
  <c r="BH65" i="12"/>
  <c r="BH8" i="12"/>
  <c r="BK15" i="12"/>
  <c r="BK20" i="12"/>
  <c r="BK27" i="12"/>
  <c r="BM33" i="12"/>
  <c r="BM35" i="12"/>
  <c r="BK40" i="12"/>
  <c r="BK44" i="12"/>
  <c r="BM51" i="12"/>
  <c r="BM53" i="12"/>
  <c r="BM55" i="12"/>
  <c r="BM57" i="12"/>
  <c r="BM58" i="12"/>
  <c r="BM59" i="12"/>
  <c r="BM61" i="12"/>
  <c r="BM63" i="12"/>
  <c r="BM65" i="12"/>
  <c r="BK76" i="12"/>
  <c r="BH204" i="12"/>
  <c r="BH203" i="12"/>
  <c r="BH200" i="12"/>
  <c r="BH196" i="12"/>
  <c r="BH183" i="12"/>
  <c r="BH149" i="12"/>
  <c r="BH163" i="12"/>
  <c r="BH155" i="12"/>
  <c r="BH153" i="12"/>
  <c r="BH160" i="12"/>
  <c r="BH156" i="12"/>
  <c r="BH152" i="12"/>
  <c r="BH134" i="12"/>
  <c r="BH133" i="12"/>
  <c r="BH130" i="12"/>
  <c r="BH129" i="12"/>
  <c r="BH127" i="12"/>
  <c r="BH126" i="12"/>
  <c r="BH125" i="12"/>
  <c r="BH118" i="12"/>
  <c r="BH124" i="12"/>
  <c r="BH117" i="12"/>
  <c r="BH115" i="12"/>
  <c r="BH121" i="12"/>
  <c r="BH96" i="12"/>
  <c r="BH94" i="12"/>
  <c r="BH93" i="12"/>
  <c r="BH92" i="12"/>
  <c r="BH90" i="12"/>
  <c r="BH88" i="12"/>
  <c r="BH119" i="12"/>
  <c r="BH85" i="12"/>
  <c r="BH84" i="12"/>
  <c r="BH79" i="12"/>
  <c r="BH78" i="12"/>
  <c r="BH77" i="12"/>
  <c r="BH76" i="12"/>
  <c r="BH75" i="12"/>
  <c r="BH73" i="12"/>
  <c r="BH72" i="12"/>
  <c r="BH71" i="12"/>
  <c r="BH70" i="12"/>
  <c r="BH69" i="12"/>
  <c r="BH68" i="12"/>
  <c r="BH67" i="12"/>
  <c r="BH66" i="12"/>
  <c r="BH87" i="12"/>
  <c r="BH28" i="12"/>
  <c r="BH29" i="12"/>
  <c r="BH30" i="12"/>
  <c r="BH31" i="12"/>
  <c r="BH32" i="12"/>
  <c r="BH33" i="12"/>
  <c r="BH34" i="12"/>
  <c r="BH35" i="12"/>
  <c r="BH36" i="12"/>
  <c r="BH37" i="12"/>
  <c r="BH41" i="12"/>
  <c r="BH43" i="12"/>
  <c r="BH45" i="12"/>
  <c r="BH47" i="12"/>
  <c r="BH49" i="12"/>
  <c r="BK59" i="12"/>
  <c r="BK64" i="12"/>
  <c r="BM67" i="12"/>
  <c r="BM69" i="12"/>
  <c r="BM73" i="12"/>
  <c r="BM76" i="12"/>
  <c r="BM78" i="12"/>
  <c r="BH82" i="12"/>
  <c r="BM79" i="12"/>
  <c r="BH80" i="12"/>
  <c r="BM81" i="12"/>
  <c r="BM83" i="12"/>
  <c r="BM84" i="12"/>
  <c r="BM85" i="12"/>
  <c r="BM87" i="12"/>
  <c r="BK119" i="12"/>
  <c r="BK89" i="12"/>
  <c r="BK102" i="12"/>
  <c r="BK106" i="12"/>
  <c r="BK121" i="12"/>
  <c r="BK80" i="12"/>
  <c r="BK81" i="12"/>
  <c r="BK84" i="12"/>
  <c r="BK85" i="12"/>
  <c r="BK86" i="12"/>
  <c r="BK103" i="12"/>
  <c r="BK115" i="12"/>
  <c r="BK123" i="12"/>
  <c r="BK125" i="12"/>
  <c r="BK108" i="12"/>
  <c r="BK112" i="12"/>
  <c r="BM142" i="12"/>
  <c r="BH142" i="12"/>
  <c r="BH98" i="12"/>
  <c r="BK128" i="12"/>
  <c r="BM99" i="12"/>
  <c r="BM100" i="12"/>
  <c r="BH100" i="12"/>
  <c r="BM101" i="12"/>
  <c r="BH101" i="12"/>
  <c r="BM102" i="12"/>
  <c r="BH102" i="12"/>
  <c r="BM103" i="12"/>
  <c r="BM104" i="12"/>
  <c r="BH104" i="12"/>
  <c r="BM105" i="12"/>
  <c r="BH105" i="12"/>
  <c r="BH106" i="12"/>
  <c r="BM107" i="12"/>
  <c r="BM108" i="12"/>
  <c r="BH109" i="12"/>
  <c r="BM110" i="12"/>
  <c r="BH110" i="12"/>
  <c r="BM111" i="12"/>
  <c r="BH111" i="12"/>
  <c r="BM112" i="12"/>
  <c r="BH112" i="12"/>
  <c r="BH113" i="12"/>
  <c r="BM115" i="12"/>
  <c r="BK131" i="12"/>
  <c r="BK116" i="12"/>
  <c r="BK134" i="12"/>
  <c r="BM137" i="12"/>
  <c r="BH137" i="12"/>
  <c r="BH141" i="12"/>
  <c r="BM139" i="12"/>
  <c r="BM143" i="12"/>
  <c r="BH143" i="12"/>
  <c r="BM136" i="12"/>
  <c r="BM140" i="12"/>
  <c r="BK143" i="12"/>
  <c r="BM135" i="12"/>
  <c r="BM144" i="12"/>
  <c r="BH145" i="12"/>
  <c r="BH147" i="12"/>
  <c r="BM147" i="12"/>
  <c r="BM155" i="12"/>
  <c r="BM151" i="12"/>
  <c r="BK154" i="12"/>
  <c r="BK164" i="12"/>
  <c r="BM152" i="12"/>
  <c r="BM154" i="12"/>
  <c r="BM156" i="12"/>
  <c r="BM160" i="12"/>
  <c r="BM162" i="12"/>
  <c r="BK159" i="12"/>
  <c r="BK161" i="12"/>
  <c r="BM165" i="12"/>
  <c r="BK166" i="12"/>
  <c r="BH166" i="12"/>
  <c r="BH167" i="12"/>
  <c r="BH168" i="12"/>
  <c r="BM169" i="12"/>
  <c r="BH170" i="12"/>
  <c r="BH171" i="12"/>
  <c r="BH173" i="12"/>
  <c r="BH174" i="12"/>
  <c r="BK175" i="12"/>
  <c r="BK176" i="12"/>
  <c r="BH176" i="12"/>
  <c r="BM177" i="12"/>
  <c r="BH177" i="12"/>
  <c r="BH180" i="12"/>
  <c r="BH181" i="12"/>
  <c r="BM181" i="12"/>
  <c r="BK184" i="12"/>
  <c r="BH199" i="12"/>
  <c r="BM199" i="12"/>
  <c r="BH184" i="12"/>
  <c r="BM186" i="12"/>
  <c r="BH186" i="12"/>
  <c r="BH187" i="12"/>
  <c r="BM188" i="12"/>
  <c r="BH188" i="12"/>
  <c r="BM189" i="12"/>
  <c r="BH189" i="12"/>
  <c r="BM190" i="12"/>
  <c r="BK190" i="12"/>
  <c r="BH192" i="12"/>
  <c r="BK192" i="12"/>
  <c r="BM193" i="12"/>
  <c r="BM206" i="12"/>
  <c r="BH197" i="12"/>
  <c r="BM198" i="12"/>
  <c r="BK204" i="12"/>
  <c r="BE206" i="14" l="1"/>
  <c r="BF206" i="14" s="1"/>
  <c r="BE205" i="14"/>
  <c r="BF205" i="14" s="1"/>
  <c r="BE204" i="14"/>
  <c r="BE203" i="14"/>
  <c r="BF203" i="14" s="1"/>
  <c r="BE202" i="14"/>
  <c r="BF202" i="14" s="1"/>
  <c r="BE201" i="14"/>
  <c r="BE200" i="14"/>
  <c r="BF200" i="14" s="1"/>
  <c r="BE199" i="14"/>
  <c r="BE198" i="14"/>
  <c r="BF198" i="14" s="1"/>
  <c r="BE197" i="14"/>
  <c r="BE196" i="14"/>
  <c r="BF196" i="14" s="1"/>
  <c r="BE195" i="14"/>
  <c r="BF195" i="14" s="1"/>
  <c r="BE194" i="14"/>
  <c r="BF194" i="14" s="1"/>
  <c r="BE193" i="14"/>
  <c r="BE192" i="14"/>
  <c r="BF192" i="14" s="1"/>
  <c r="BE191" i="14"/>
  <c r="BF191" i="14" s="1"/>
  <c r="BE190" i="14"/>
  <c r="BF190" i="14" s="1"/>
  <c r="BE189" i="14"/>
  <c r="BE188" i="14"/>
  <c r="BF188" i="14" s="1"/>
  <c r="BE187" i="14"/>
  <c r="BF187" i="14" s="1"/>
  <c r="BE186" i="14"/>
  <c r="BF186" i="14" s="1"/>
  <c r="BE185" i="14"/>
  <c r="BE184" i="14"/>
  <c r="BF184" i="14" s="1"/>
  <c r="BE183" i="14"/>
  <c r="BF183" i="14" s="1"/>
  <c r="BE182" i="14"/>
  <c r="BE181" i="14"/>
  <c r="BE180" i="14"/>
  <c r="BF180" i="14" s="1"/>
  <c r="BE179" i="14"/>
  <c r="BF179" i="14" s="1"/>
  <c r="BE178" i="14"/>
  <c r="BF178" i="14" s="1"/>
  <c r="BE177" i="14"/>
  <c r="BE174" i="14"/>
  <c r="BE173" i="14"/>
  <c r="BF173" i="14" s="1"/>
  <c r="BE176" i="14"/>
  <c r="BF176" i="14" s="1"/>
  <c r="BE166" i="14"/>
  <c r="BE162" i="14"/>
  <c r="BE158" i="14"/>
  <c r="BF158" i="14" s="1"/>
  <c r="BE157" i="14"/>
  <c r="BF157" i="14" s="1"/>
  <c r="BE156" i="14"/>
  <c r="BE155" i="14"/>
  <c r="BF155" i="14" s="1"/>
  <c r="BE154" i="14"/>
  <c r="BF154" i="14" s="1"/>
  <c r="BE153" i="14"/>
  <c r="BF153" i="14" s="1"/>
  <c r="BE152" i="14"/>
  <c r="BE151" i="14"/>
  <c r="BF151" i="14" s="1"/>
  <c r="BE150" i="14"/>
  <c r="BF150" i="14" s="1"/>
  <c r="BE149" i="14"/>
  <c r="BF149" i="14" s="1"/>
  <c r="BE148" i="14"/>
  <c r="BE147" i="14"/>
  <c r="BF147" i="14" s="1"/>
  <c r="BE146" i="14"/>
  <c r="BF146" i="14" s="1"/>
  <c r="BE145" i="14"/>
  <c r="BF145" i="14" s="1"/>
  <c r="BE144" i="14"/>
  <c r="BE143" i="14"/>
  <c r="BF143" i="14" s="1"/>
  <c r="BE142" i="14"/>
  <c r="BF142" i="14" s="1"/>
  <c r="BE141" i="14"/>
  <c r="BE140" i="14"/>
  <c r="BF140" i="14" s="1"/>
  <c r="BE139" i="14"/>
  <c r="BF139" i="14" s="1"/>
  <c r="BE138" i="14"/>
  <c r="BF138" i="14" s="1"/>
  <c r="BE137" i="14"/>
  <c r="BF137" i="14" s="1"/>
  <c r="BE136" i="14"/>
  <c r="BF136" i="14" s="1"/>
  <c r="BE135" i="14"/>
  <c r="BF135" i="14" s="1"/>
  <c r="BE134" i="14"/>
  <c r="BF134" i="14" s="1"/>
  <c r="BE133" i="14"/>
  <c r="BF133" i="14" s="1"/>
  <c r="BE132" i="14"/>
  <c r="BF132" i="14" s="1"/>
  <c r="BE131" i="14"/>
  <c r="BF131" i="14" s="1"/>
  <c r="BE130" i="14"/>
  <c r="BF130" i="14" s="1"/>
  <c r="BE129" i="14"/>
  <c r="BF129" i="14" s="1"/>
  <c r="BE128" i="14"/>
  <c r="BF128" i="14" s="1"/>
  <c r="BE127" i="14"/>
  <c r="BE126" i="14"/>
  <c r="BF126" i="14" s="1"/>
  <c r="BE125" i="14"/>
  <c r="BE124" i="14"/>
  <c r="BF124" i="14" s="1"/>
  <c r="BE123" i="14"/>
  <c r="BE122" i="14"/>
  <c r="BF122" i="14" s="1"/>
  <c r="BE121" i="14"/>
  <c r="BF121" i="14" s="1"/>
  <c r="BE120" i="14"/>
  <c r="BF120" i="14" s="1"/>
  <c r="BE119" i="14"/>
  <c r="BF119" i="14" s="1"/>
  <c r="BE175" i="14"/>
  <c r="BF175" i="14" s="1"/>
  <c r="BE170" i="14"/>
  <c r="BF170" i="14" s="1"/>
  <c r="BE169" i="14"/>
  <c r="BE165" i="14"/>
  <c r="BF165" i="14" s="1"/>
  <c r="BE161" i="14"/>
  <c r="BF161" i="14" s="1"/>
  <c r="BE168" i="14"/>
  <c r="BE160" i="14"/>
  <c r="BE118" i="14"/>
  <c r="BF118" i="14" s="1"/>
  <c r="BE117" i="14"/>
  <c r="BE116" i="14"/>
  <c r="BF116" i="14" s="1"/>
  <c r="BE115" i="14"/>
  <c r="BE114" i="14"/>
  <c r="BE113" i="14"/>
  <c r="BF113" i="14" s="1"/>
  <c r="BE112" i="14"/>
  <c r="BF112" i="14" s="1"/>
  <c r="BE111" i="14"/>
  <c r="BE110" i="14"/>
  <c r="BE109" i="14"/>
  <c r="BF109" i="14" s="1"/>
  <c r="BE108" i="14"/>
  <c r="BF108" i="14" s="1"/>
  <c r="BE107" i="14"/>
  <c r="BE106" i="14"/>
  <c r="BF106" i="14" s="1"/>
  <c r="BE105" i="14"/>
  <c r="BF105" i="14" s="1"/>
  <c r="BE104" i="14"/>
  <c r="BF104" i="14" s="1"/>
  <c r="BE103" i="14"/>
  <c r="BE102" i="14"/>
  <c r="BF102" i="14" s="1"/>
  <c r="BE101" i="14"/>
  <c r="BF101" i="14" s="1"/>
  <c r="BE100" i="14"/>
  <c r="BF100" i="14" s="1"/>
  <c r="BE99" i="14"/>
  <c r="BE98" i="14"/>
  <c r="BF98" i="14" s="1"/>
  <c r="BE97" i="14"/>
  <c r="BF97" i="14" s="1"/>
  <c r="BE96" i="14"/>
  <c r="BF96" i="14" s="1"/>
  <c r="BE95" i="14"/>
  <c r="BE94" i="14"/>
  <c r="BF94" i="14" s="1"/>
  <c r="BE93" i="14"/>
  <c r="BF93" i="14" s="1"/>
  <c r="BE92" i="14"/>
  <c r="BF92" i="14" s="1"/>
  <c r="BE91" i="14"/>
  <c r="BE171" i="14"/>
  <c r="BF171" i="14" s="1"/>
  <c r="BE167" i="14"/>
  <c r="BF167" i="14" s="1"/>
  <c r="BE159" i="14"/>
  <c r="BF159" i="14" s="1"/>
  <c r="BE172" i="14"/>
  <c r="BE164" i="14"/>
  <c r="BF164" i="14" s="1"/>
  <c r="BE90" i="14"/>
  <c r="BF90" i="14" s="1"/>
  <c r="BE5" i="14"/>
  <c r="BE88" i="14"/>
  <c r="BF88" i="14" s="1"/>
  <c r="BE86" i="14"/>
  <c r="BF86" i="14" s="1"/>
  <c r="BE84" i="14"/>
  <c r="BF84" i="14" s="1"/>
  <c r="BE82" i="14"/>
  <c r="BF82" i="14" s="1"/>
  <c r="BE80" i="14"/>
  <c r="BF80" i="14" s="1"/>
  <c r="BE78" i="14"/>
  <c r="BE76" i="14"/>
  <c r="BF76" i="14" s="1"/>
  <c r="BE74" i="14"/>
  <c r="BE72" i="14"/>
  <c r="BE70" i="14"/>
  <c r="BF70" i="14" s="1"/>
  <c r="BE68" i="14"/>
  <c r="BF68" i="14" s="1"/>
  <c r="BE66" i="14"/>
  <c r="BF66" i="14" s="1"/>
  <c r="BE64" i="14"/>
  <c r="BE62" i="14"/>
  <c r="BE60" i="14"/>
  <c r="BF60" i="14" s="1"/>
  <c r="BE58" i="14"/>
  <c r="BF58" i="14" s="1"/>
  <c r="BE56" i="14"/>
  <c r="BE54" i="14"/>
  <c r="BF54" i="14" s="1"/>
  <c r="BE52" i="14"/>
  <c r="BF52" i="14" s="1"/>
  <c r="BE50" i="14"/>
  <c r="BF50" i="14" s="1"/>
  <c r="BE48" i="14"/>
  <c r="BE46" i="14"/>
  <c r="BF46" i="14" s="1"/>
  <c r="BE44" i="14"/>
  <c r="BF44" i="14" s="1"/>
  <c r="BE42" i="14"/>
  <c r="BE40" i="14"/>
  <c r="BE38" i="14"/>
  <c r="BF38" i="14" s="1"/>
  <c r="BE36" i="14"/>
  <c r="BF36" i="14" s="1"/>
  <c r="BE34" i="14"/>
  <c r="BF34" i="14" s="1"/>
  <c r="BE32" i="14"/>
  <c r="BF32" i="14" s="1"/>
  <c r="BE30" i="14"/>
  <c r="BF30" i="14" s="1"/>
  <c r="BE28" i="14"/>
  <c r="BF28" i="14" s="1"/>
  <c r="BE26" i="14"/>
  <c r="BF26" i="14" s="1"/>
  <c r="BE24" i="14"/>
  <c r="BE22" i="14"/>
  <c r="BF22" i="14" s="1"/>
  <c r="BE20" i="14"/>
  <c r="BF20" i="14" s="1"/>
  <c r="BE18" i="14"/>
  <c r="BF18" i="14" s="1"/>
  <c r="BE16" i="14"/>
  <c r="BE14" i="14"/>
  <c r="BF14" i="14" s="1"/>
  <c r="BE12" i="14"/>
  <c r="BF12" i="14" s="1"/>
  <c r="BE10" i="14"/>
  <c r="BE8" i="14"/>
  <c r="BE163" i="14"/>
  <c r="BF163" i="14" s="1"/>
  <c r="BE89" i="14"/>
  <c r="BF89" i="14" s="1"/>
  <c r="BE87" i="14"/>
  <c r="BF87" i="14" s="1"/>
  <c r="BE85" i="14"/>
  <c r="BE83" i="14"/>
  <c r="BF83" i="14" s="1"/>
  <c r="BE81" i="14"/>
  <c r="BF81" i="14" s="1"/>
  <c r="BE79" i="14"/>
  <c r="BF79" i="14" s="1"/>
  <c r="BE77" i="14"/>
  <c r="BE75" i="14"/>
  <c r="BE73" i="14"/>
  <c r="BF73" i="14" s="1"/>
  <c r="BE71" i="14"/>
  <c r="BF71" i="14" s="1"/>
  <c r="BE69" i="14"/>
  <c r="BE67" i="14"/>
  <c r="BF67" i="14" s="1"/>
  <c r="BE65" i="14"/>
  <c r="BE63" i="14"/>
  <c r="BF63" i="14" s="1"/>
  <c r="BE61" i="14"/>
  <c r="BE59" i="14"/>
  <c r="BF59" i="14" s="1"/>
  <c r="BE57" i="14"/>
  <c r="BF57" i="14" s="1"/>
  <c r="BE55" i="14"/>
  <c r="BE53" i="14"/>
  <c r="BE51" i="14"/>
  <c r="BF51" i="14" s="1"/>
  <c r="BE49" i="14"/>
  <c r="BF49" i="14" s="1"/>
  <c r="BE47" i="14"/>
  <c r="BF47" i="14" s="1"/>
  <c r="BE45" i="14"/>
  <c r="BE43" i="14"/>
  <c r="BE41" i="14"/>
  <c r="BF41" i="14" s="1"/>
  <c r="BE39" i="14"/>
  <c r="BF39" i="14" s="1"/>
  <c r="BE37" i="14"/>
  <c r="BE35" i="14"/>
  <c r="BF35" i="14" s="1"/>
  <c r="BE27" i="14"/>
  <c r="BF27" i="14" s="1"/>
  <c r="BE19" i="14"/>
  <c r="BF19" i="14" s="1"/>
  <c r="BE11" i="14"/>
  <c r="BE23" i="14"/>
  <c r="BF23" i="14" s="1"/>
  <c r="BE15" i="14"/>
  <c r="BF15" i="14" s="1"/>
  <c r="BE7" i="14"/>
  <c r="BE29" i="14"/>
  <c r="BE21" i="14"/>
  <c r="BF21" i="14" s="1"/>
  <c r="BE33" i="14"/>
  <c r="BE25" i="14"/>
  <c r="BE17" i="14"/>
  <c r="BE9" i="14"/>
  <c r="BF9" i="14" s="1"/>
  <c r="BE31" i="14"/>
  <c r="BF31" i="14" s="1"/>
  <c r="BE13" i="14"/>
  <c r="BF13" i="14" s="1"/>
  <c r="BG206" i="14"/>
  <c r="BH206" i="14" s="1"/>
  <c r="BG205" i="14"/>
  <c r="BH205" i="14" s="1"/>
  <c r="BG204" i="14"/>
  <c r="BH204" i="14" s="1"/>
  <c r="BG203" i="14"/>
  <c r="BG202" i="14"/>
  <c r="BH202" i="14" s="1"/>
  <c r="BG201" i="14"/>
  <c r="BH201" i="14" s="1"/>
  <c r="BG200" i="14"/>
  <c r="BH200" i="14" s="1"/>
  <c r="BG199" i="14"/>
  <c r="BH199" i="14" s="1"/>
  <c r="BG198" i="14"/>
  <c r="BH198" i="14" s="1"/>
  <c r="BG197" i="14"/>
  <c r="BH197" i="14" s="1"/>
  <c r="BG196" i="14"/>
  <c r="BH196" i="14" s="1"/>
  <c r="BG195" i="14"/>
  <c r="BH195" i="14" s="1"/>
  <c r="BG194" i="14"/>
  <c r="BH194" i="14" s="1"/>
  <c r="BG193" i="14"/>
  <c r="BH193" i="14" s="1"/>
  <c r="BG192" i="14"/>
  <c r="BH192" i="14" s="1"/>
  <c r="BG191" i="14"/>
  <c r="BG190" i="14"/>
  <c r="BH190" i="14" s="1"/>
  <c r="BG189" i="14"/>
  <c r="BH189" i="14" s="1"/>
  <c r="BG188" i="14"/>
  <c r="BH188" i="14" s="1"/>
  <c r="BG187" i="14"/>
  <c r="BG186" i="14"/>
  <c r="BG185" i="14"/>
  <c r="BG184" i="14"/>
  <c r="BG183" i="14"/>
  <c r="BG182" i="14"/>
  <c r="BG181" i="14"/>
  <c r="BG180" i="14"/>
  <c r="BH180" i="14" s="1"/>
  <c r="BG179" i="14"/>
  <c r="BG178" i="14"/>
  <c r="BH178" i="14" s="1"/>
  <c r="BG164" i="14"/>
  <c r="BH164" i="14" s="1"/>
  <c r="BG176" i="14"/>
  <c r="BH176" i="14" s="1"/>
  <c r="BG174" i="14"/>
  <c r="BH174" i="14" s="1"/>
  <c r="BG172" i="14"/>
  <c r="BH172" i="14" s="1"/>
  <c r="BG170" i="14"/>
  <c r="BH170" i="14" s="1"/>
  <c r="BG168" i="14"/>
  <c r="BH168" i="14" s="1"/>
  <c r="BG165" i="14"/>
  <c r="BH165" i="14" s="1"/>
  <c r="BG163" i="14"/>
  <c r="BH163" i="14" s="1"/>
  <c r="BG162" i="14"/>
  <c r="BH162" i="14" s="1"/>
  <c r="BG161" i="14"/>
  <c r="BH161" i="14" s="1"/>
  <c r="BG160" i="14"/>
  <c r="BH160" i="14" s="1"/>
  <c r="BG159" i="14"/>
  <c r="BH159" i="14" s="1"/>
  <c r="BG158" i="14"/>
  <c r="BH158" i="14" s="1"/>
  <c r="BG157" i="14"/>
  <c r="BH157" i="14" s="1"/>
  <c r="BG156" i="14"/>
  <c r="BH156" i="14" s="1"/>
  <c r="BG155" i="14"/>
  <c r="BH155" i="14" s="1"/>
  <c r="BG154" i="14"/>
  <c r="BH154" i="14" s="1"/>
  <c r="BG153" i="14"/>
  <c r="BH153" i="14" s="1"/>
  <c r="BG152" i="14"/>
  <c r="BH152" i="14" s="1"/>
  <c r="BG151" i="14"/>
  <c r="BH151" i="14" s="1"/>
  <c r="BG177" i="14"/>
  <c r="BH177" i="14" s="1"/>
  <c r="BG173" i="14"/>
  <c r="BH173" i="14" s="1"/>
  <c r="BG169" i="14"/>
  <c r="BH169" i="14" s="1"/>
  <c r="BG175" i="14"/>
  <c r="BH175" i="14" s="1"/>
  <c r="BG167" i="14"/>
  <c r="BH167" i="14" s="1"/>
  <c r="BG149" i="14"/>
  <c r="BH149" i="14" s="1"/>
  <c r="BG147" i="14"/>
  <c r="BH147" i="14" s="1"/>
  <c r="BG145" i="14"/>
  <c r="BH145" i="14" s="1"/>
  <c r="BG143" i="14"/>
  <c r="BH143" i="14" s="1"/>
  <c r="BG141" i="14"/>
  <c r="BH141" i="14" s="1"/>
  <c r="BG139" i="14"/>
  <c r="BG137" i="14"/>
  <c r="BH137" i="14" s="1"/>
  <c r="BG135" i="14"/>
  <c r="BH135" i="14" s="1"/>
  <c r="BG133" i="14"/>
  <c r="BH133" i="14" s="1"/>
  <c r="BG131" i="14"/>
  <c r="BG129" i="14"/>
  <c r="BH129" i="14" s="1"/>
  <c r="BG127" i="14"/>
  <c r="BH127" i="14" s="1"/>
  <c r="BG125" i="14"/>
  <c r="BG123" i="14"/>
  <c r="BG121" i="14"/>
  <c r="BH121" i="14" s="1"/>
  <c r="BG119" i="14"/>
  <c r="BG117" i="14"/>
  <c r="BH117" i="14" s="1"/>
  <c r="BG115" i="14"/>
  <c r="BG113" i="14"/>
  <c r="BH113" i="14" s="1"/>
  <c r="BG111" i="14"/>
  <c r="BH111" i="14" s="1"/>
  <c r="BG109" i="14"/>
  <c r="BH109" i="14" s="1"/>
  <c r="BG166" i="14"/>
  <c r="BH166" i="14" s="1"/>
  <c r="BG148" i="14"/>
  <c r="BH148" i="14" s="1"/>
  <c r="BG144" i="14"/>
  <c r="BH144" i="14" s="1"/>
  <c r="BG140" i="14"/>
  <c r="BG136" i="14"/>
  <c r="BG132" i="14"/>
  <c r="BH132" i="14" s="1"/>
  <c r="BG128" i="14"/>
  <c r="BH128" i="14" s="1"/>
  <c r="BG124" i="14"/>
  <c r="BH124" i="14" s="1"/>
  <c r="BG120" i="14"/>
  <c r="BG116" i="14"/>
  <c r="BH116" i="14" s="1"/>
  <c r="BG112" i="14"/>
  <c r="BH112" i="14" s="1"/>
  <c r="BG108" i="14"/>
  <c r="BH108" i="14" s="1"/>
  <c r="BG106" i="14"/>
  <c r="BG104" i="14"/>
  <c r="BH104" i="14" s="1"/>
  <c r="BG102" i="14"/>
  <c r="BH102" i="14" s="1"/>
  <c r="BG100" i="14"/>
  <c r="BH100" i="14" s="1"/>
  <c r="BG98" i="14"/>
  <c r="BG96" i="14"/>
  <c r="BH96" i="14" s="1"/>
  <c r="BG94" i="14"/>
  <c r="BH94" i="14" s="1"/>
  <c r="BG92" i="14"/>
  <c r="BH92" i="14" s="1"/>
  <c r="BG90" i="14"/>
  <c r="BG88" i="14"/>
  <c r="BG86" i="14"/>
  <c r="BH86" i="14" s="1"/>
  <c r="BG84" i="14"/>
  <c r="BH84" i="14" s="1"/>
  <c r="BG82" i="14"/>
  <c r="BG80" i="14"/>
  <c r="BH80" i="14" s="1"/>
  <c r="BG142" i="14"/>
  <c r="BH142" i="14" s="1"/>
  <c r="BG126" i="14"/>
  <c r="BH126" i="14" s="1"/>
  <c r="BG110" i="14"/>
  <c r="BG101" i="14"/>
  <c r="BH101" i="14" s="1"/>
  <c r="BG95" i="14"/>
  <c r="BG91" i="14"/>
  <c r="BG87" i="14"/>
  <c r="BG83" i="14"/>
  <c r="BG78" i="14"/>
  <c r="BH78" i="14" s="1"/>
  <c r="BG76" i="14"/>
  <c r="BH76" i="14" s="1"/>
  <c r="BG73" i="14"/>
  <c r="BG71" i="14"/>
  <c r="BH71" i="14" s="1"/>
  <c r="BG69" i="14"/>
  <c r="BH69" i="14" s="1"/>
  <c r="BG67" i="14"/>
  <c r="BH67" i="14" s="1"/>
  <c r="BG65" i="14"/>
  <c r="BH65" i="14" s="1"/>
  <c r="BG63" i="14"/>
  <c r="BH63" i="14" s="1"/>
  <c r="BG61" i="14"/>
  <c r="BH61" i="14" s="1"/>
  <c r="BG59" i="14"/>
  <c r="BH59" i="14" s="1"/>
  <c r="BG57" i="14"/>
  <c r="BH57" i="14" s="1"/>
  <c r="BG55" i="14"/>
  <c r="BH55" i="14" s="1"/>
  <c r="BG53" i="14"/>
  <c r="BH53" i="14" s="1"/>
  <c r="BG51" i="14"/>
  <c r="BH51" i="14" s="1"/>
  <c r="BG49" i="14"/>
  <c r="BG47" i="14"/>
  <c r="BH47" i="14" s="1"/>
  <c r="BG45" i="14"/>
  <c r="BH45" i="14" s="1"/>
  <c r="BG43" i="14"/>
  <c r="BH43" i="14" s="1"/>
  <c r="BG41" i="14"/>
  <c r="BG39" i="14"/>
  <c r="BH39" i="14" s="1"/>
  <c r="BG37" i="14"/>
  <c r="BG35" i="14"/>
  <c r="BH35" i="14" s="1"/>
  <c r="BG33" i="14"/>
  <c r="BG31" i="14"/>
  <c r="BH31" i="14" s="1"/>
  <c r="BG29" i="14"/>
  <c r="BH29" i="14" s="1"/>
  <c r="BG27" i="14"/>
  <c r="BH27" i="14" s="1"/>
  <c r="BG25" i="14"/>
  <c r="BH25" i="14" s="1"/>
  <c r="BG23" i="14"/>
  <c r="BG21" i="14"/>
  <c r="BH21" i="14" s="1"/>
  <c r="BG19" i="14"/>
  <c r="BH19" i="14" s="1"/>
  <c r="BG17" i="14"/>
  <c r="BH17" i="14" s="1"/>
  <c r="BG15" i="14"/>
  <c r="BH15" i="14" s="1"/>
  <c r="BG13" i="14"/>
  <c r="BH13" i="14" s="1"/>
  <c r="BG11" i="14"/>
  <c r="BH11" i="14" s="1"/>
  <c r="BG9" i="14"/>
  <c r="BH9" i="14" s="1"/>
  <c r="BG7" i="14"/>
  <c r="BH7" i="14" s="1"/>
  <c r="BG81" i="14"/>
  <c r="BG79" i="14"/>
  <c r="BH79" i="14" s="1"/>
  <c r="BG72" i="14"/>
  <c r="BH72" i="14" s="1"/>
  <c r="BG68" i="14"/>
  <c r="BH68" i="14" s="1"/>
  <c r="BG62" i="14"/>
  <c r="BH62" i="14" s="1"/>
  <c r="BG58" i="14"/>
  <c r="BH58" i="14" s="1"/>
  <c r="BG50" i="14"/>
  <c r="BH50" i="14" s="1"/>
  <c r="BG46" i="14"/>
  <c r="BH46" i="14" s="1"/>
  <c r="BG44" i="14"/>
  <c r="BH44" i="14" s="1"/>
  <c r="BG38" i="14"/>
  <c r="BH38" i="14" s="1"/>
  <c r="BG34" i="14"/>
  <c r="BG30" i="14"/>
  <c r="BG26" i="14"/>
  <c r="BH26" i="14" s="1"/>
  <c r="BG24" i="14"/>
  <c r="BH24" i="14" s="1"/>
  <c r="BG20" i="14"/>
  <c r="BH20" i="14" s="1"/>
  <c r="BG18" i="14"/>
  <c r="BH18" i="14" s="1"/>
  <c r="BG12" i="14"/>
  <c r="BH12" i="14" s="1"/>
  <c r="BG8" i="14"/>
  <c r="BH8" i="14" s="1"/>
  <c r="BG5" i="14"/>
  <c r="BG138" i="14"/>
  <c r="BH138" i="14" s="1"/>
  <c r="BG122" i="14"/>
  <c r="BG107" i="14"/>
  <c r="BG99" i="14"/>
  <c r="BG146" i="14"/>
  <c r="BH146" i="14" s="1"/>
  <c r="BG130" i="14"/>
  <c r="BH130" i="14" s="1"/>
  <c r="BG114" i="14"/>
  <c r="BG103" i="14"/>
  <c r="BG150" i="14"/>
  <c r="BH150" i="14" s="1"/>
  <c r="BG134" i="14"/>
  <c r="BH134" i="14" s="1"/>
  <c r="BG118" i="14"/>
  <c r="BH118" i="14" s="1"/>
  <c r="BG105" i="14"/>
  <c r="BG97" i="14"/>
  <c r="BH97" i="14" s="1"/>
  <c r="BG93" i="14"/>
  <c r="BH93" i="14" s="1"/>
  <c r="BG89" i="14"/>
  <c r="BH89" i="14" s="1"/>
  <c r="BG85" i="14"/>
  <c r="BG77" i="14"/>
  <c r="BH77" i="14" s="1"/>
  <c r="BG75" i="14"/>
  <c r="BH75" i="14" s="1"/>
  <c r="BG70" i="14"/>
  <c r="BH70" i="14" s="1"/>
  <c r="BG66" i="14"/>
  <c r="BH66" i="14" s="1"/>
  <c r="BG64" i="14"/>
  <c r="BH64" i="14" s="1"/>
  <c r="BG60" i="14"/>
  <c r="BH60" i="14" s="1"/>
  <c r="BG56" i="14"/>
  <c r="BH56" i="14" s="1"/>
  <c r="BG54" i="14"/>
  <c r="BH54" i="14" s="1"/>
  <c r="BG52" i="14"/>
  <c r="BH52" i="14" s="1"/>
  <c r="BG48" i="14"/>
  <c r="BH48" i="14" s="1"/>
  <c r="BG42" i="14"/>
  <c r="BH42" i="14" s="1"/>
  <c r="BG40" i="14"/>
  <c r="BH40" i="14" s="1"/>
  <c r="BG36" i="14"/>
  <c r="BH36" i="14" s="1"/>
  <c r="BG32" i="14"/>
  <c r="BH32" i="14" s="1"/>
  <c r="BG28" i="14"/>
  <c r="BH28" i="14" s="1"/>
  <c r="BG22" i="14"/>
  <c r="BG16" i="14"/>
  <c r="BH16" i="14" s="1"/>
  <c r="BG14" i="14"/>
  <c r="BH14" i="14" s="1"/>
  <c r="BG10" i="14"/>
  <c r="BH10" i="14" s="1"/>
  <c r="BG171" i="14"/>
  <c r="BH171" i="14" s="1"/>
  <c r="BF197" i="14"/>
  <c r="BF199" i="14"/>
  <c r="BF185" i="14"/>
  <c r="BF182" i="14"/>
  <c r="BF174" i="14"/>
  <c r="BF172" i="14"/>
  <c r="BF168" i="14"/>
  <c r="BF166" i="14"/>
  <c r="BF144" i="14"/>
  <c r="BF169" i="14"/>
  <c r="AZ4" i="14"/>
  <c r="BF72" i="14"/>
  <c r="BF64" i="14"/>
  <c r="BF56" i="14"/>
  <c r="BF40" i="14"/>
  <c r="BF125" i="14"/>
  <c r="BF148" i="14"/>
  <c r="BF189" i="14"/>
  <c r="BF181" i="14"/>
  <c r="BF162" i="14"/>
  <c r="BF160" i="14"/>
  <c r="BF114" i="14"/>
  <c r="BF110" i="14"/>
  <c r="BF78" i="14"/>
  <c r="BF204" i="14"/>
  <c r="BF201" i="14"/>
  <c r="BF177" i="14"/>
  <c r="BF127" i="14"/>
  <c r="BF123" i="14"/>
  <c r="BF115" i="14"/>
  <c r="BF111" i="14"/>
  <c r="BF107" i="14"/>
  <c r="BF103" i="14"/>
  <c r="BF99" i="14"/>
  <c r="BF95" i="14"/>
  <c r="BF91" i="14"/>
  <c r="BF75" i="14"/>
  <c r="BF152" i="14"/>
  <c r="BH23" i="14"/>
  <c r="BF55" i="14"/>
  <c r="BF43" i="14"/>
  <c r="BF25" i="14"/>
  <c r="BF17" i="14"/>
  <c r="BF7" i="14"/>
  <c r="BF10" i="14"/>
  <c r="BF193" i="14"/>
  <c r="BF37" i="14"/>
  <c r="BF33" i="14"/>
  <c r="BF29" i="14"/>
  <c r="BF8" i="14"/>
  <c r="BF69" i="14"/>
  <c r="BF65" i="14"/>
  <c r="BF61" i="14"/>
  <c r="BF53" i="14"/>
  <c r="BF45" i="14"/>
  <c r="BF11" i="14"/>
  <c r="BH203" i="14"/>
  <c r="BH191" i="14"/>
  <c r="BH187" i="14"/>
  <c r="BH186" i="14"/>
  <c r="BH185" i="14"/>
  <c r="BH184" i="14"/>
  <c r="BH183" i="14"/>
  <c r="BH182" i="14"/>
  <c r="BH181" i="14"/>
  <c r="BH179" i="14"/>
  <c r="BH136" i="14"/>
  <c r="BH120" i="14"/>
  <c r="BH110" i="14"/>
  <c r="BH106" i="14"/>
  <c r="BH139" i="14"/>
  <c r="BH123" i="14"/>
  <c r="BH119" i="14"/>
  <c r="BH114" i="14"/>
  <c r="BH125" i="14"/>
  <c r="BH115" i="14"/>
  <c r="BH140" i="14"/>
  <c r="BH105" i="14"/>
  <c r="BH88" i="14"/>
  <c r="BH85" i="14"/>
  <c r="BH81" i="14"/>
  <c r="BH131" i="14"/>
  <c r="BH122" i="14"/>
  <c r="BH107" i="14"/>
  <c r="BH103" i="14"/>
  <c r="BH99" i="14"/>
  <c r="BH95" i="14"/>
  <c r="BH91" i="14"/>
  <c r="BH87" i="14"/>
  <c r="BH83" i="14"/>
  <c r="BH90" i="14"/>
  <c r="BH98" i="14"/>
  <c r="BH82" i="14"/>
  <c r="BH73" i="14"/>
  <c r="BH34" i="14"/>
  <c r="BH33" i="14"/>
  <c r="BH30" i="14"/>
  <c r="BB4" i="14"/>
  <c r="BH37" i="14"/>
  <c r="BF48" i="14"/>
  <c r="BF141" i="14"/>
  <c r="BF117" i="14"/>
  <c r="BF85" i="14"/>
  <c r="BF77" i="14"/>
  <c r="BF156" i="14"/>
  <c r="BF74" i="14"/>
  <c r="BH49" i="14"/>
  <c r="BH41" i="14"/>
  <c r="BH22" i="14"/>
  <c r="BF62" i="14"/>
  <c r="BF42" i="14"/>
  <c r="BF24" i="14"/>
  <c r="BF16" i="14"/>
  <c r="BB206" i="12"/>
  <c r="BC206" i="12" s="1"/>
  <c r="BB205" i="12"/>
  <c r="BB204" i="12"/>
  <c r="BC204" i="12" s="1"/>
  <c r="BB203" i="12"/>
  <c r="BC203" i="12" s="1"/>
  <c r="BB202" i="12"/>
  <c r="BB201" i="12"/>
  <c r="BB200" i="12"/>
  <c r="BB199" i="12"/>
  <c r="BC199" i="12" s="1"/>
  <c r="BB198" i="12"/>
  <c r="BB197" i="12"/>
  <c r="BB196" i="12"/>
  <c r="BC196" i="12" s="1"/>
  <c r="BB195" i="12"/>
  <c r="BC195" i="12" s="1"/>
  <c r="BB194" i="12"/>
  <c r="BC194" i="12" s="1"/>
  <c r="BB193" i="12"/>
  <c r="BC193" i="12" s="1"/>
  <c r="BB192" i="12"/>
  <c r="BC192" i="12" s="1"/>
  <c r="BB191" i="12"/>
  <c r="BC191" i="12" s="1"/>
  <c r="BB190" i="12"/>
  <c r="BC190" i="12" s="1"/>
  <c r="BB189" i="12"/>
  <c r="BC189" i="12" s="1"/>
  <c r="BB188" i="12"/>
  <c r="BC188" i="12" s="1"/>
  <c r="BB187" i="12"/>
  <c r="BC187" i="12" s="1"/>
  <c r="BB186" i="12"/>
  <c r="BC186" i="12" s="1"/>
  <c r="BB185" i="12"/>
  <c r="BC185" i="12" s="1"/>
  <c r="BB184" i="12"/>
  <c r="BC184" i="12" s="1"/>
  <c r="BB183" i="12"/>
  <c r="BC183" i="12" s="1"/>
  <c r="BB182" i="12"/>
  <c r="BB181" i="12"/>
  <c r="BC181" i="12" s="1"/>
  <c r="BB180" i="12"/>
  <c r="BC180" i="12" s="1"/>
  <c r="BB179" i="12"/>
  <c r="BC179" i="12" s="1"/>
  <c r="BB178" i="12"/>
  <c r="BC178" i="12" s="1"/>
  <c r="BB177" i="12"/>
  <c r="BC177" i="12" s="1"/>
  <c r="BB176" i="12"/>
  <c r="BC176" i="12" s="1"/>
  <c r="BB175" i="12"/>
  <c r="BC175" i="12" s="1"/>
  <c r="BB174" i="12"/>
  <c r="BC174" i="12" s="1"/>
  <c r="BB173" i="12"/>
  <c r="BC173" i="12" s="1"/>
  <c r="BB172" i="12"/>
  <c r="BC172" i="12" s="1"/>
  <c r="BB171" i="12"/>
  <c r="BC171" i="12" s="1"/>
  <c r="BB170" i="12"/>
  <c r="BC170" i="12" s="1"/>
  <c r="BB169" i="12"/>
  <c r="BC169" i="12" s="1"/>
  <c r="BB168" i="12"/>
  <c r="BC168" i="12" s="1"/>
  <c r="BB167" i="12"/>
  <c r="BC167" i="12" s="1"/>
  <c r="BB166" i="12"/>
  <c r="BC166" i="12" s="1"/>
  <c r="BB165" i="12"/>
  <c r="BB164" i="12"/>
  <c r="BC164" i="12" s="1"/>
  <c r="BB151" i="12"/>
  <c r="BC151" i="12" s="1"/>
  <c r="BB162" i="12"/>
  <c r="BB160" i="12"/>
  <c r="BB158" i="12"/>
  <c r="BC158" i="12" s="1"/>
  <c r="BB156" i="12"/>
  <c r="BC156" i="12" s="1"/>
  <c r="BB154" i="12"/>
  <c r="BB152" i="12"/>
  <c r="BB149" i="12"/>
  <c r="BC149" i="12" s="1"/>
  <c r="BB148" i="12"/>
  <c r="BC148" i="12" s="1"/>
  <c r="BB147" i="12"/>
  <c r="BC147" i="12" s="1"/>
  <c r="BB146" i="12"/>
  <c r="BC146" i="12" s="1"/>
  <c r="BB145" i="12"/>
  <c r="BC145" i="12" s="1"/>
  <c r="BB144" i="12"/>
  <c r="BC144" i="12" s="1"/>
  <c r="BB143" i="12"/>
  <c r="BC143" i="12" s="1"/>
  <c r="BB142" i="12"/>
  <c r="BC142" i="12" s="1"/>
  <c r="BB141" i="12"/>
  <c r="BC141" i="12" s="1"/>
  <c r="BB140" i="12"/>
  <c r="BC140" i="12" s="1"/>
  <c r="BB139" i="12"/>
  <c r="BC139" i="12" s="1"/>
  <c r="BB138" i="12"/>
  <c r="BC138" i="12" s="1"/>
  <c r="BB137" i="12"/>
  <c r="BC137" i="12" s="1"/>
  <c r="BB136" i="12"/>
  <c r="BC136" i="12" s="1"/>
  <c r="BB135" i="12"/>
  <c r="BB134" i="12"/>
  <c r="BC134" i="12" s="1"/>
  <c r="BB133" i="12"/>
  <c r="BC133" i="12" s="1"/>
  <c r="BB132" i="12"/>
  <c r="BC132" i="12" s="1"/>
  <c r="BB131" i="12"/>
  <c r="BB130" i="12"/>
  <c r="BC130" i="12" s="1"/>
  <c r="BB129" i="12"/>
  <c r="BC129" i="12" s="1"/>
  <c r="BB128" i="12"/>
  <c r="BC128" i="12" s="1"/>
  <c r="BB127" i="12"/>
  <c r="BB126" i="12"/>
  <c r="BC126" i="12" s="1"/>
  <c r="BB125" i="12"/>
  <c r="BC125" i="12" s="1"/>
  <c r="BB124" i="12"/>
  <c r="BC124" i="12" s="1"/>
  <c r="BB123" i="12"/>
  <c r="BB122" i="12"/>
  <c r="BC122" i="12" s="1"/>
  <c r="BB121" i="12"/>
  <c r="BB120" i="12"/>
  <c r="BC120" i="12" s="1"/>
  <c r="BB119" i="12"/>
  <c r="BB118" i="12"/>
  <c r="BC118" i="12" s="1"/>
  <c r="BB117" i="12"/>
  <c r="BC117" i="12" s="1"/>
  <c r="BB116" i="12"/>
  <c r="BC116" i="12" s="1"/>
  <c r="BB115" i="12"/>
  <c r="BC115" i="12" s="1"/>
  <c r="BB114" i="12"/>
  <c r="BC114" i="12" s="1"/>
  <c r="BB113" i="12"/>
  <c r="BC113" i="12" s="1"/>
  <c r="BB112" i="12"/>
  <c r="BC112" i="12" s="1"/>
  <c r="BB111" i="12"/>
  <c r="BC111" i="12" s="1"/>
  <c r="BB110" i="12"/>
  <c r="BC110" i="12" s="1"/>
  <c r="BB109" i="12"/>
  <c r="BC109" i="12" s="1"/>
  <c r="BB108" i="12"/>
  <c r="BC108" i="12" s="1"/>
  <c r="BB163" i="12"/>
  <c r="BB159" i="12"/>
  <c r="BC159" i="12" s="1"/>
  <c r="BB155" i="12"/>
  <c r="BC155" i="12" s="1"/>
  <c r="BB150" i="12"/>
  <c r="BC150" i="12" s="1"/>
  <c r="BB153" i="12"/>
  <c r="BB107" i="12"/>
  <c r="BC107" i="12" s="1"/>
  <c r="BB106" i="12"/>
  <c r="BC106" i="12" s="1"/>
  <c r="BB105" i="12"/>
  <c r="BC105" i="12" s="1"/>
  <c r="BB104" i="12"/>
  <c r="BC104" i="12" s="1"/>
  <c r="BB103" i="12"/>
  <c r="BC103" i="12" s="1"/>
  <c r="BB102" i="12"/>
  <c r="BC102" i="12" s="1"/>
  <c r="BB101" i="12"/>
  <c r="BC101" i="12" s="1"/>
  <c r="BB100" i="12"/>
  <c r="BC100" i="12" s="1"/>
  <c r="BB99" i="12"/>
  <c r="BC99" i="12" s="1"/>
  <c r="BB98" i="12"/>
  <c r="BB97" i="12"/>
  <c r="BC97" i="12" s="1"/>
  <c r="BB96" i="12"/>
  <c r="BB95" i="12"/>
  <c r="BC95" i="12" s="1"/>
  <c r="BB94" i="12"/>
  <c r="BB93" i="12"/>
  <c r="BC93" i="12" s="1"/>
  <c r="BB92" i="12"/>
  <c r="BB91" i="12"/>
  <c r="BC91" i="12" s="1"/>
  <c r="BB90" i="12"/>
  <c r="BC90" i="12" s="1"/>
  <c r="BB89" i="12"/>
  <c r="BC89" i="12" s="1"/>
  <c r="BB88" i="12"/>
  <c r="BC88" i="12" s="1"/>
  <c r="BB87" i="12"/>
  <c r="BC87" i="12" s="1"/>
  <c r="BB86" i="12"/>
  <c r="BC86" i="12" s="1"/>
  <c r="BB85" i="12"/>
  <c r="BC85" i="12" s="1"/>
  <c r="BB84" i="12"/>
  <c r="BC84" i="12" s="1"/>
  <c r="BB83" i="12"/>
  <c r="BC83" i="12" s="1"/>
  <c r="BB82" i="12"/>
  <c r="BC82" i="12" s="1"/>
  <c r="BB81" i="12"/>
  <c r="BC81" i="12" s="1"/>
  <c r="BB80" i="12"/>
  <c r="BC80" i="12" s="1"/>
  <c r="BB161" i="12"/>
  <c r="BB157" i="12"/>
  <c r="BB75" i="12"/>
  <c r="BC75" i="12" s="1"/>
  <c r="BB70" i="12"/>
  <c r="BB64" i="12"/>
  <c r="BC64" i="12" s="1"/>
  <c r="BB60" i="12"/>
  <c r="BC60" i="12" s="1"/>
  <c r="BB56" i="12"/>
  <c r="BC56" i="12" s="1"/>
  <c r="BB46" i="12"/>
  <c r="BB44" i="12"/>
  <c r="BC44" i="12" s="1"/>
  <c r="BB38" i="12"/>
  <c r="BB34" i="12"/>
  <c r="BC34" i="12" s="1"/>
  <c r="BB30" i="12"/>
  <c r="BB26" i="12"/>
  <c r="BC26" i="12" s="1"/>
  <c r="BB24" i="12"/>
  <c r="BC24" i="12" s="1"/>
  <c r="BB20" i="12"/>
  <c r="BC20" i="12" s="1"/>
  <c r="BB16" i="12"/>
  <c r="BB14" i="12"/>
  <c r="BC14" i="12" s="1"/>
  <c r="BB10" i="12"/>
  <c r="BC10" i="12" s="1"/>
  <c r="BB8" i="12"/>
  <c r="BC8" i="12" s="1"/>
  <c r="BB5" i="12"/>
  <c r="BB79" i="12"/>
  <c r="BB78" i="12"/>
  <c r="BC78" i="12" s="1"/>
  <c r="BB76" i="12"/>
  <c r="BC76" i="12" s="1"/>
  <c r="BB73" i="12"/>
  <c r="BB71" i="12"/>
  <c r="BC71" i="12" s="1"/>
  <c r="BB69" i="12"/>
  <c r="BC69" i="12" s="1"/>
  <c r="BB67" i="12"/>
  <c r="BC67" i="12" s="1"/>
  <c r="BB65" i="12"/>
  <c r="BB63" i="12"/>
  <c r="BC63" i="12" s="1"/>
  <c r="BB61" i="12"/>
  <c r="BC61" i="12" s="1"/>
  <c r="BB59" i="12"/>
  <c r="BC59" i="12" s="1"/>
  <c r="BB57" i="12"/>
  <c r="BB55" i="12"/>
  <c r="BC55" i="12" s="1"/>
  <c r="BB53" i="12"/>
  <c r="BC53" i="12" s="1"/>
  <c r="BB51" i="12"/>
  <c r="BC51" i="12" s="1"/>
  <c r="BB49" i="12"/>
  <c r="BB47" i="12"/>
  <c r="BB45" i="12"/>
  <c r="BB43" i="12"/>
  <c r="BC43" i="12" s="1"/>
  <c r="BB41" i="12"/>
  <c r="BB39" i="12"/>
  <c r="BC39" i="12" s="1"/>
  <c r="BB37" i="12"/>
  <c r="BC37" i="12" s="1"/>
  <c r="BB35" i="12"/>
  <c r="BC35" i="12" s="1"/>
  <c r="BB33" i="12"/>
  <c r="BB31" i="12"/>
  <c r="BC31" i="12" s="1"/>
  <c r="BB29" i="12"/>
  <c r="BC29" i="12" s="1"/>
  <c r="BB27" i="12"/>
  <c r="BC27" i="12" s="1"/>
  <c r="BB25" i="12"/>
  <c r="BB23" i="12"/>
  <c r="BC23" i="12" s="1"/>
  <c r="BB21" i="12"/>
  <c r="BC21" i="12" s="1"/>
  <c r="BB19" i="12"/>
  <c r="BC19" i="12" s="1"/>
  <c r="BB17" i="12"/>
  <c r="BC17" i="12" s="1"/>
  <c r="BB15" i="12"/>
  <c r="BB13" i="12"/>
  <c r="BB11" i="12"/>
  <c r="BC11" i="12" s="1"/>
  <c r="BB9" i="12"/>
  <c r="BB7" i="12"/>
  <c r="BC7" i="12" s="1"/>
  <c r="BB77" i="12"/>
  <c r="BB72" i="12"/>
  <c r="BC72" i="12" s="1"/>
  <c r="BB68" i="12"/>
  <c r="BB66" i="12"/>
  <c r="BC66" i="12" s="1"/>
  <c r="BB62" i="12"/>
  <c r="BB58" i="12"/>
  <c r="BC58" i="12" s="1"/>
  <c r="BB54" i="12"/>
  <c r="BB52" i="12"/>
  <c r="BC52" i="12" s="1"/>
  <c r="BB50" i="12"/>
  <c r="BC50" i="12" s="1"/>
  <c r="BB48" i="12"/>
  <c r="BC48" i="12" s="1"/>
  <c r="BB42" i="12"/>
  <c r="BB40" i="12"/>
  <c r="BC40" i="12" s="1"/>
  <c r="BB36" i="12"/>
  <c r="BC36" i="12" s="1"/>
  <c r="BB32" i="12"/>
  <c r="BC32" i="12" s="1"/>
  <c r="BB28" i="12"/>
  <c r="BB22" i="12"/>
  <c r="BC22" i="12" s="1"/>
  <c r="BB18" i="12"/>
  <c r="BB12" i="12"/>
  <c r="BC12" i="12" s="1"/>
  <c r="BK49" i="12"/>
  <c r="BK11" i="12"/>
  <c r="BE4" i="12"/>
  <c r="BK13" i="12"/>
  <c r="BC202" i="12"/>
  <c r="BC201" i="12"/>
  <c r="BC200" i="12"/>
  <c r="BC205" i="12"/>
  <c r="BC198" i="12"/>
  <c r="BC197" i="12"/>
  <c r="BC182" i="12"/>
  <c r="BC165" i="12"/>
  <c r="BC162" i="12"/>
  <c r="BC160" i="12"/>
  <c r="BC154" i="12"/>
  <c r="BC152" i="12"/>
  <c r="BC163" i="12"/>
  <c r="BC161" i="12"/>
  <c r="BC157" i="12"/>
  <c r="BC153" i="12"/>
  <c r="BC135" i="12"/>
  <c r="BC131" i="12"/>
  <c r="BC127" i="12"/>
  <c r="BC123" i="12"/>
  <c r="BC121" i="12"/>
  <c r="BC119" i="12"/>
  <c r="BC92" i="12"/>
  <c r="BC79" i="12"/>
  <c r="BC98" i="12"/>
  <c r="BC96" i="12"/>
  <c r="BC94" i="12"/>
  <c r="BC49" i="12"/>
  <c r="BC47" i="12"/>
  <c r="BC46" i="12"/>
  <c r="BC45" i="12"/>
  <c r="BC42" i="12"/>
  <c r="BC41" i="12"/>
  <c r="BC73" i="12"/>
  <c r="BC77" i="12"/>
  <c r="BC70" i="12"/>
  <c r="BC68" i="12"/>
  <c r="BC65" i="12"/>
  <c r="BC62" i="12"/>
  <c r="BC57" i="12"/>
  <c r="BC54" i="12"/>
  <c r="BC38" i="12"/>
  <c r="BC33" i="12"/>
  <c r="BC30" i="12"/>
  <c r="BC28" i="12"/>
  <c r="AW4" i="12"/>
  <c r="BC25" i="12"/>
  <c r="BC15" i="12"/>
  <c r="BC9" i="12"/>
  <c r="BC16" i="12"/>
  <c r="BC18" i="12"/>
  <c r="BC13" i="12"/>
  <c r="D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2491" i="5"/>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4" i="5"/>
  <c r="D2635" i="5"/>
  <c r="D2636" i="5"/>
  <c r="D2637" i="5"/>
  <c r="D2638" i="5"/>
  <c r="D2639" i="5"/>
  <c r="D2640" i="5"/>
  <c r="D2641" i="5"/>
  <c r="D2642" i="5"/>
  <c r="D2643" i="5"/>
  <c r="D2644" i="5"/>
  <c r="D2645" i="5"/>
  <c r="D2646" i="5"/>
  <c r="D2647" i="5"/>
  <c r="D2648" i="5"/>
  <c r="D2649" i="5"/>
  <c r="D2650" i="5"/>
  <c r="D2651" i="5"/>
  <c r="D2652" i="5"/>
  <c r="D2653" i="5"/>
  <c r="D2654" i="5"/>
  <c r="D2655" i="5"/>
  <c r="D2656" i="5"/>
  <c r="D2657" i="5"/>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809" i="5"/>
  <c r="D2810" i="5"/>
  <c r="D2811" i="5"/>
  <c r="D2812" i="5"/>
  <c r="D2813" i="5"/>
  <c r="D2814" i="5"/>
  <c r="D2815" i="5"/>
  <c r="D2816" i="5"/>
  <c r="D2817" i="5"/>
  <c r="D2818" i="5"/>
  <c r="D2819" i="5"/>
  <c r="D2820" i="5"/>
  <c r="D2821" i="5"/>
  <c r="D2822" i="5"/>
  <c r="D2823" i="5"/>
  <c r="D2824" i="5"/>
  <c r="D2825" i="5"/>
  <c r="D2826" i="5"/>
  <c r="D2827" i="5"/>
  <c r="D2828" i="5"/>
  <c r="D2829" i="5"/>
  <c r="D2830" i="5"/>
  <c r="D2831" i="5"/>
  <c r="D2832" i="5"/>
  <c r="D2833" i="5"/>
  <c r="D2834" i="5"/>
  <c r="D2835" i="5"/>
  <c r="D2836" i="5"/>
  <c r="D2837" i="5"/>
  <c r="D2838" i="5"/>
  <c r="D2839" i="5"/>
  <c r="D2840" i="5"/>
  <c r="D2841" i="5"/>
  <c r="D2842" i="5"/>
  <c r="D2843" i="5"/>
  <c r="D2844" i="5"/>
  <c r="D2845" i="5"/>
  <c r="D2846" i="5"/>
  <c r="D2847" i="5"/>
  <c r="D2848" i="5"/>
  <c r="D2849" i="5"/>
  <c r="D2850" i="5"/>
  <c r="D2851" i="5"/>
  <c r="D2852" i="5"/>
  <c r="D2853" i="5"/>
  <c r="D2854" i="5"/>
  <c r="D2855" i="5"/>
  <c r="D2856" i="5"/>
  <c r="D2857" i="5"/>
  <c r="D2858" i="5"/>
  <c r="D2859" i="5"/>
  <c r="D2860" i="5"/>
  <c r="D2861" i="5"/>
  <c r="D2862" i="5"/>
  <c r="D2863" i="5"/>
  <c r="D2864" i="5"/>
  <c r="D2865" i="5"/>
  <c r="D2866" i="5"/>
  <c r="D2867" i="5"/>
  <c r="D2868" i="5"/>
  <c r="D2869" i="5"/>
  <c r="D2870" i="5"/>
  <c r="D2871" i="5"/>
  <c r="D2872" i="5"/>
  <c r="D2873" i="5"/>
  <c r="D2874" i="5"/>
  <c r="D2875" i="5"/>
  <c r="D2876" i="5"/>
  <c r="D2877" i="5"/>
  <c r="D2878" i="5"/>
  <c r="D2879" i="5"/>
  <c r="D2880" i="5"/>
  <c r="D2881" i="5"/>
  <c r="D2882" i="5"/>
  <c r="D2883" i="5"/>
  <c r="D2884" i="5"/>
  <c r="D2885" i="5"/>
  <c r="D2886" i="5"/>
  <c r="D2887" i="5"/>
  <c r="D2888" i="5"/>
  <c r="D2889" i="5"/>
  <c r="D2890" i="5"/>
  <c r="D2891" i="5"/>
  <c r="D2892" i="5"/>
  <c r="D2893" i="5"/>
  <c r="D2894" i="5"/>
  <c r="D2895" i="5"/>
  <c r="D2896" i="5"/>
  <c r="D2897" i="5"/>
  <c r="D2898" i="5"/>
  <c r="D2899" i="5"/>
  <c r="D2900" i="5"/>
  <c r="D2901" i="5"/>
  <c r="D2902" i="5"/>
  <c r="D2903" i="5"/>
  <c r="D2904" i="5"/>
  <c r="D2905" i="5"/>
  <c r="D2906" i="5"/>
  <c r="D2907" i="5"/>
  <c r="D2908" i="5"/>
  <c r="D2909" i="5"/>
  <c r="D2910" i="5"/>
  <c r="D2911" i="5"/>
  <c r="D2912" i="5"/>
  <c r="D2913" i="5"/>
  <c r="D2914" i="5"/>
  <c r="D2915" i="5"/>
  <c r="D2916" i="5"/>
  <c r="D2917" i="5"/>
  <c r="D2918" i="5"/>
  <c r="D2919" i="5"/>
  <c r="D2920" i="5"/>
  <c r="D2921" i="5"/>
  <c r="D2922" i="5"/>
  <c r="D2923" i="5"/>
  <c r="D2924" i="5"/>
  <c r="D2925" i="5"/>
  <c r="D2926" i="5"/>
  <c r="D2927" i="5"/>
  <c r="D2928" i="5"/>
  <c r="D2929" i="5"/>
  <c r="D2930" i="5"/>
  <c r="D2931" i="5"/>
  <c r="D2932" i="5"/>
  <c r="D2933" i="5"/>
  <c r="D2934" i="5"/>
  <c r="D2935" i="5"/>
  <c r="D2936" i="5"/>
  <c r="D2937" i="5"/>
  <c r="D2938" i="5"/>
  <c r="D2939" i="5"/>
  <c r="D2940" i="5"/>
  <c r="D2941" i="5"/>
  <c r="D2942" i="5"/>
  <c r="D2943" i="5"/>
  <c r="D2944" i="5"/>
  <c r="D2945" i="5"/>
  <c r="D2946" i="5"/>
  <c r="D2947" i="5"/>
  <c r="D2948" i="5"/>
  <c r="D2949" i="5"/>
  <c r="D2950" i="5"/>
  <c r="D2951" i="5"/>
  <c r="D2952" i="5"/>
  <c r="D2953" i="5"/>
  <c r="D2954" i="5"/>
  <c r="D2955" i="5"/>
  <c r="D2956" i="5"/>
  <c r="D2957" i="5"/>
  <c r="D2958" i="5"/>
  <c r="D2959" i="5"/>
  <c r="D2960" i="5"/>
  <c r="D2961" i="5"/>
  <c r="D2962" i="5"/>
  <c r="D2963" i="5"/>
  <c r="D2964" i="5"/>
  <c r="D2965" i="5"/>
  <c r="D2966" i="5"/>
  <c r="D2967" i="5"/>
  <c r="D2968" i="5"/>
  <c r="D2969" i="5"/>
  <c r="D2970" i="5"/>
  <c r="D2971" i="5"/>
  <c r="D2972" i="5"/>
  <c r="D2973" i="5"/>
  <c r="D2974" i="5"/>
  <c r="D2975" i="5"/>
  <c r="D2976" i="5"/>
  <c r="D2977" i="5"/>
  <c r="D2978" i="5"/>
  <c r="D2979" i="5"/>
  <c r="D2980" i="5"/>
  <c r="D2981" i="5"/>
  <c r="D2982" i="5"/>
  <c r="D2983" i="5"/>
  <c r="D2984" i="5"/>
  <c r="D2985" i="5"/>
  <c r="D2986" i="5"/>
  <c r="D2987" i="5"/>
  <c r="D2988" i="5"/>
  <c r="D2989" i="5"/>
  <c r="D2990" i="5"/>
  <c r="D2991" i="5"/>
  <c r="D2992" i="5"/>
  <c r="D2993" i="5"/>
  <c r="D2994" i="5"/>
  <c r="D2995" i="5"/>
  <c r="D2996" i="5"/>
  <c r="D2997" i="5"/>
  <c r="D2998" i="5"/>
  <c r="D2999" i="5"/>
  <c r="D3000" i="5"/>
  <c r="D3001" i="5"/>
  <c r="D3002" i="5"/>
  <c r="D3003" i="5"/>
  <c r="D3004" i="5"/>
  <c r="D3005" i="5"/>
  <c r="D3006" i="5"/>
  <c r="D3007" i="5"/>
  <c r="D3008" i="5"/>
  <c r="D3009" i="5"/>
  <c r="D3010" i="5"/>
  <c r="D3011" i="5"/>
  <c r="D3012" i="5"/>
  <c r="D3013" i="5"/>
  <c r="D3014" i="5"/>
  <c r="D3015" i="5"/>
  <c r="D3016" i="5"/>
  <c r="D3017" i="5"/>
  <c r="D3018" i="5"/>
  <c r="D3019" i="5"/>
  <c r="D3020" i="5"/>
  <c r="D3021" i="5"/>
  <c r="D3022" i="5"/>
  <c r="D3023" i="5"/>
  <c r="D3024" i="5"/>
  <c r="D3025" i="5"/>
  <c r="D3026" i="5"/>
  <c r="D3027" i="5"/>
  <c r="D3028" i="5"/>
  <c r="D3029" i="5"/>
  <c r="D3030" i="5"/>
  <c r="D3031" i="5"/>
  <c r="D3032" i="5"/>
  <c r="D3033" i="5"/>
  <c r="D3034" i="5"/>
  <c r="D3035" i="5"/>
  <c r="D3036" i="5"/>
  <c r="H248" i="2"/>
  <c r="G248" i="2"/>
  <c r="F248" i="2"/>
  <c r="H247" i="2"/>
  <c r="G247" i="2"/>
  <c r="F247" i="2"/>
  <c r="H246" i="2"/>
  <c r="G246" i="2"/>
  <c r="F246" i="2"/>
  <c r="H245" i="2"/>
  <c r="G245" i="2"/>
  <c r="F245" i="2"/>
  <c r="H244" i="2"/>
  <c r="G244" i="2"/>
  <c r="F244" i="2"/>
  <c r="H243" i="2"/>
  <c r="G243" i="2"/>
  <c r="F243" i="2"/>
  <c r="H242" i="2"/>
  <c r="G242" i="2"/>
  <c r="F242" i="2"/>
  <c r="H241" i="2"/>
  <c r="G241" i="2"/>
  <c r="F241" i="2"/>
  <c r="H240" i="2"/>
  <c r="G240" i="2"/>
  <c r="F240" i="2"/>
  <c r="H239" i="2"/>
  <c r="G239" i="2"/>
  <c r="F239" i="2"/>
  <c r="H238" i="2"/>
  <c r="G238" i="2"/>
  <c r="F238" i="2"/>
  <c r="H237" i="2"/>
  <c r="G237" i="2"/>
  <c r="F237" i="2"/>
  <c r="H236" i="2"/>
  <c r="G236" i="2"/>
  <c r="F236" i="2"/>
  <c r="H235" i="2"/>
  <c r="G235" i="2"/>
  <c r="F235" i="2"/>
  <c r="H234" i="2"/>
  <c r="G234" i="2"/>
  <c r="F234" i="2"/>
  <c r="H233" i="2"/>
  <c r="G233" i="2"/>
  <c r="F233" i="2"/>
  <c r="H232" i="2"/>
  <c r="G232" i="2"/>
  <c r="F232" i="2"/>
  <c r="H231" i="2"/>
  <c r="G231" i="2"/>
  <c r="F231" i="2"/>
  <c r="H230" i="2"/>
  <c r="G230" i="2"/>
  <c r="F230" i="2"/>
  <c r="H229" i="2"/>
  <c r="G229" i="2"/>
  <c r="F229" i="2"/>
  <c r="H228" i="2"/>
  <c r="G228" i="2"/>
  <c r="F228" i="2"/>
  <c r="H227" i="2"/>
  <c r="G227" i="2"/>
  <c r="F227" i="2"/>
  <c r="H226" i="2"/>
  <c r="G226" i="2"/>
  <c r="F226" i="2"/>
  <c r="H225" i="2"/>
  <c r="G225" i="2"/>
  <c r="F225" i="2"/>
  <c r="H224" i="2"/>
  <c r="G224" i="2"/>
  <c r="F224" i="2"/>
  <c r="H223" i="2"/>
  <c r="G223" i="2"/>
  <c r="F223" i="2"/>
  <c r="H222" i="2"/>
  <c r="G222" i="2"/>
  <c r="F222" i="2"/>
  <c r="H221" i="2"/>
  <c r="G221" i="2"/>
  <c r="F221" i="2"/>
  <c r="H220" i="2"/>
  <c r="G220" i="2"/>
  <c r="F220" i="2"/>
  <c r="H219" i="2"/>
  <c r="G219" i="2"/>
  <c r="F219" i="2"/>
  <c r="H218" i="2"/>
  <c r="G218" i="2"/>
  <c r="F218" i="2"/>
  <c r="H217" i="2"/>
  <c r="G217" i="2"/>
  <c r="F217" i="2"/>
  <c r="H216" i="2"/>
  <c r="G216" i="2"/>
  <c r="F216" i="2"/>
  <c r="H215" i="2"/>
  <c r="G215" i="2"/>
  <c r="F215" i="2"/>
  <c r="H214" i="2"/>
  <c r="G214" i="2"/>
  <c r="F214" i="2"/>
  <c r="H213" i="2"/>
  <c r="G213" i="2"/>
  <c r="F213" i="2"/>
  <c r="H212" i="2"/>
  <c r="G212" i="2"/>
  <c r="F212" i="2"/>
  <c r="H211" i="2"/>
  <c r="G211" i="2"/>
  <c r="F211" i="2"/>
  <c r="H210" i="2"/>
  <c r="G210" i="2"/>
  <c r="F210" i="2"/>
  <c r="H209" i="2"/>
  <c r="G209" i="2"/>
  <c r="F209" i="2"/>
  <c r="H208" i="2"/>
  <c r="G208" i="2"/>
  <c r="F208" i="2"/>
  <c r="H207" i="2"/>
  <c r="G207" i="2"/>
  <c r="F207" i="2"/>
  <c r="H206" i="2"/>
  <c r="G206" i="2"/>
  <c r="F206" i="2"/>
  <c r="H205" i="2"/>
  <c r="G205" i="2"/>
  <c r="F205" i="2"/>
  <c r="H204" i="2"/>
  <c r="G204" i="2"/>
  <c r="F204" i="2"/>
  <c r="H203" i="2"/>
  <c r="G203" i="2"/>
  <c r="F203" i="2"/>
  <c r="H202" i="2"/>
  <c r="G202" i="2"/>
  <c r="F202" i="2"/>
  <c r="H201" i="2"/>
  <c r="G201" i="2"/>
  <c r="F201" i="2"/>
  <c r="H200" i="2"/>
  <c r="G200" i="2"/>
  <c r="F200" i="2"/>
  <c r="H199" i="2"/>
  <c r="G199" i="2"/>
  <c r="F199" i="2"/>
  <c r="H198" i="2"/>
  <c r="G198" i="2"/>
  <c r="F198" i="2"/>
  <c r="H197" i="2"/>
  <c r="G197" i="2"/>
  <c r="F197" i="2"/>
  <c r="H196" i="2"/>
  <c r="G196" i="2"/>
  <c r="F196" i="2"/>
  <c r="H195" i="2"/>
  <c r="G195" i="2"/>
  <c r="F195" i="2"/>
  <c r="H194" i="2"/>
  <c r="G194" i="2"/>
  <c r="F194" i="2"/>
  <c r="H193" i="2"/>
  <c r="G193" i="2"/>
  <c r="F193" i="2"/>
  <c r="H192" i="2"/>
  <c r="G192" i="2"/>
  <c r="F192" i="2"/>
  <c r="H191" i="2"/>
  <c r="G191" i="2"/>
  <c r="F191" i="2"/>
  <c r="H190" i="2"/>
  <c r="G190" i="2"/>
  <c r="F190" i="2"/>
  <c r="H189" i="2"/>
  <c r="G189" i="2"/>
  <c r="F189" i="2"/>
  <c r="H188" i="2"/>
  <c r="G188" i="2"/>
  <c r="F188" i="2"/>
  <c r="H187" i="2"/>
  <c r="G187" i="2"/>
  <c r="F187" i="2"/>
  <c r="H186" i="2"/>
  <c r="G186" i="2"/>
  <c r="F186" i="2"/>
  <c r="H185" i="2"/>
  <c r="G185" i="2"/>
  <c r="F185" i="2"/>
  <c r="H184" i="2"/>
  <c r="G184" i="2"/>
  <c r="F184" i="2"/>
  <c r="H183" i="2"/>
  <c r="G183" i="2"/>
  <c r="F183" i="2"/>
  <c r="H182" i="2"/>
  <c r="G182" i="2"/>
  <c r="F182" i="2"/>
  <c r="H181" i="2"/>
  <c r="G181" i="2"/>
  <c r="F181" i="2"/>
  <c r="H180" i="2"/>
  <c r="G180" i="2"/>
  <c r="F180" i="2"/>
  <c r="H179" i="2"/>
  <c r="G179" i="2"/>
  <c r="F179" i="2"/>
  <c r="H178" i="2"/>
  <c r="G178" i="2"/>
  <c r="F178" i="2"/>
  <c r="H177" i="2"/>
  <c r="G177" i="2"/>
  <c r="F177" i="2"/>
  <c r="H176" i="2"/>
  <c r="G176" i="2"/>
  <c r="F176" i="2"/>
  <c r="H175" i="2"/>
  <c r="G175" i="2"/>
  <c r="F175" i="2"/>
  <c r="H174" i="2"/>
  <c r="G174" i="2"/>
  <c r="F174" i="2"/>
  <c r="H173" i="2"/>
  <c r="G173" i="2"/>
  <c r="F173" i="2"/>
  <c r="H172" i="2"/>
  <c r="G172" i="2"/>
  <c r="F172" i="2"/>
  <c r="H171" i="2"/>
  <c r="G171" i="2"/>
  <c r="F171" i="2"/>
  <c r="H170" i="2"/>
  <c r="G170" i="2"/>
  <c r="F170" i="2"/>
  <c r="H169" i="2"/>
  <c r="G169" i="2"/>
  <c r="F169" i="2"/>
  <c r="H168" i="2"/>
  <c r="G168" i="2"/>
  <c r="F168" i="2"/>
  <c r="H167" i="2"/>
  <c r="G167" i="2"/>
  <c r="F167" i="2"/>
  <c r="H166" i="2"/>
  <c r="G166" i="2"/>
  <c r="F166" i="2"/>
  <c r="H165" i="2"/>
  <c r="G165" i="2"/>
  <c r="F165" i="2"/>
  <c r="H164" i="2"/>
  <c r="G164" i="2"/>
  <c r="F164" i="2"/>
  <c r="H163" i="2"/>
  <c r="G163" i="2"/>
  <c r="F163" i="2"/>
  <c r="H162" i="2"/>
  <c r="G162" i="2"/>
  <c r="F162" i="2"/>
  <c r="H161" i="2"/>
  <c r="G161" i="2"/>
  <c r="F161" i="2"/>
  <c r="H160" i="2"/>
  <c r="G160" i="2"/>
  <c r="F160" i="2"/>
  <c r="H159" i="2"/>
  <c r="G159" i="2"/>
  <c r="F159" i="2"/>
  <c r="H158" i="2"/>
  <c r="G158" i="2"/>
  <c r="F158" i="2"/>
  <c r="H157" i="2"/>
  <c r="G157" i="2"/>
  <c r="F157" i="2"/>
  <c r="H156" i="2"/>
  <c r="G156" i="2"/>
  <c r="F156" i="2"/>
  <c r="H155" i="2"/>
  <c r="G155" i="2"/>
  <c r="F155" i="2"/>
  <c r="H154" i="2"/>
  <c r="G154" i="2"/>
  <c r="F154" i="2"/>
  <c r="H153" i="2"/>
  <c r="G153" i="2"/>
  <c r="F153" i="2"/>
  <c r="H152" i="2"/>
  <c r="G152" i="2"/>
  <c r="F152" i="2"/>
  <c r="H151" i="2"/>
  <c r="G151" i="2"/>
  <c r="F151" i="2"/>
  <c r="H150" i="2"/>
  <c r="G150" i="2"/>
  <c r="F150" i="2"/>
  <c r="H149" i="2"/>
  <c r="G149" i="2"/>
  <c r="F149" i="2"/>
  <c r="H148" i="2"/>
  <c r="G148" i="2"/>
  <c r="F148" i="2"/>
  <c r="H147" i="2"/>
  <c r="G147" i="2"/>
  <c r="F147" i="2"/>
  <c r="H146" i="2"/>
  <c r="G146" i="2"/>
  <c r="F146" i="2"/>
  <c r="H145" i="2"/>
  <c r="G145" i="2"/>
  <c r="F145" i="2"/>
  <c r="H144" i="2"/>
  <c r="G144" i="2"/>
  <c r="F144" i="2"/>
  <c r="H143" i="2"/>
  <c r="G143" i="2"/>
  <c r="F143" i="2"/>
  <c r="H142" i="2"/>
  <c r="G142" i="2"/>
  <c r="F142" i="2"/>
  <c r="H141" i="2"/>
  <c r="G141" i="2"/>
  <c r="F141" i="2"/>
  <c r="H140" i="2"/>
  <c r="G140" i="2"/>
  <c r="F140" i="2"/>
  <c r="H139" i="2"/>
  <c r="G139" i="2"/>
  <c r="F139" i="2"/>
  <c r="H138" i="2"/>
  <c r="G138" i="2"/>
  <c r="F138" i="2"/>
  <c r="H137" i="2"/>
  <c r="G137" i="2"/>
  <c r="F137" i="2"/>
  <c r="H136" i="2"/>
  <c r="G136" i="2"/>
  <c r="F136" i="2"/>
  <c r="H135" i="2"/>
  <c r="G135" i="2"/>
  <c r="F135" i="2"/>
  <c r="H134" i="2"/>
  <c r="G134" i="2"/>
  <c r="F134" i="2"/>
  <c r="H133" i="2"/>
  <c r="G133" i="2"/>
  <c r="F133" i="2"/>
  <c r="H132" i="2"/>
  <c r="G132" i="2"/>
  <c r="F132" i="2"/>
  <c r="H131" i="2"/>
  <c r="G131" i="2"/>
  <c r="F131" i="2"/>
  <c r="H130" i="2"/>
  <c r="G130" i="2"/>
  <c r="F130" i="2"/>
  <c r="H129" i="2"/>
  <c r="G129" i="2"/>
  <c r="F129" i="2"/>
  <c r="H128" i="2"/>
  <c r="G128" i="2"/>
  <c r="F128" i="2"/>
  <c r="H127" i="2"/>
  <c r="G127" i="2"/>
  <c r="F127" i="2"/>
  <c r="H126" i="2"/>
  <c r="G126" i="2"/>
  <c r="F126" i="2"/>
  <c r="H125" i="2"/>
  <c r="G125" i="2"/>
  <c r="F125" i="2"/>
  <c r="H124" i="2"/>
  <c r="G124" i="2"/>
  <c r="F124" i="2"/>
  <c r="H123" i="2"/>
  <c r="G123" i="2"/>
  <c r="F123" i="2"/>
  <c r="H122" i="2"/>
  <c r="G122" i="2"/>
  <c r="F122" i="2"/>
  <c r="H121" i="2"/>
  <c r="G121" i="2"/>
  <c r="F121" i="2"/>
  <c r="H120" i="2"/>
  <c r="G120" i="2"/>
  <c r="F120" i="2"/>
  <c r="H119" i="2"/>
  <c r="G119" i="2"/>
  <c r="F119" i="2"/>
  <c r="H118" i="2"/>
  <c r="G118" i="2"/>
  <c r="F118" i="2"/>
  <c r="H117" i="2"/>
  <c r="G117" i="2"/>
  <c r="F117" i="2"/>
  <c r="H116" i="2"/>
  <c r="G116" i="2"/>
  <c r="F116" i="2"/>
  <c r="H115" i="2"/>
  <c r="G115" i="2"/>
  <c r="F115" i="2"/>
  <c r="H114" i="2"/>
  <c r="G114" i="2"/>
  <c r="F114" i="2"/>
  <c r="H113" i="2"/>
  <c r="G113" i="2"/>
  <c r="F113" i="2"/>
  <c r="H112" i="2"/>
  <c r="G112" i="2"/>
  <c r="F112" i="2"/>
  <c r="H111" i="2"/>
  <c r="G111" i="2"/>
  <c r="F111" i="2"/>
  <c r="H110" i="2"/>
  <c r="G110" i="2"/>
  <c r="F110" i="2"/>
  <c r="H109" i="2"/>
  <c r="G109" i="2"/>
  <c r="F109" i="2"/>
  <c r="H108" i="2"/>
  <c r="G108" i="2"/>
  <c r="F108" i="2"/>
  <c r="H107" i="2"/>
  <c r="G107" i="2"/>
  <c r="F107" i="2"/>
  <c r="H106" i="2"/>
  <c r="G106" i="2"/>
  <c r="F106" i="2"/>
  <c r="H105" i="2"/>
  <c r="G105" i="2"/>
  <c r="F105" i="2"/>
  <c r="H104" i="2"/>
  <c r="G104" i="2"/>
  <c r="F104" i="2"/>
  <c r="H103" i="2"/>
  <c r="G103" i="2"/>
  <c r="F103" i="2"/>
  <c r="H102" i="2"/>
  <c r="G102" i="2"/>
  <c r="F102" i="2"/>
  <c r="H101" i="2"/>
  <c r="G101" i="2"/>
  <c r="F101" i="2"/>
  <c r="H100" i="2"/>
  <c r="G100" i="2"/>
  <c r="F100" i="2"/>
  <c r="H99" i="2"/>
  <c r="G99" i="2"/>
  <c r="F99" i="2"/>
  <c r="H98" i="2"/>
  <c r="G98" i="2"/>
  <c r="F98" i="2"/>
  <c r="H97" i="2"/>
  <c r="G97" i="2"/>
  <c r="F97" i="2"/>
  <c r="H96" i="2"/>
  <c r="G96" i="2"/>
  <c r="F96" i="2"/>
  <c r="H95" i="2"/>
  <c r="G95" i="2"/>
  <c r="F95" i="2"/>
  <c r="H94" i="2"/>
  <c r="G94" i="2"/>
  <c r="F94" i="2"/>
  <c r="H93" i="2"/>
  <c r="G93" i="2"/>
  <c r="F93" i="2"/>
  <c r="H92" i="2"/>
  <c r="G92" i="2"/>
  <c r="F92" i="2"/>
  <c r="H91" i="2"/>
  <c r="G91" i="2"/>
  <c r="F91" i="2"/>
  <c r="H90" i="2"/>
  <c r="G90" i="2"/>
  <c r="F90" i="2"/>
  <c r="H89" i="2"/>
  <c r="G89" i="2"/>
  <c r="F89" i="2"/>
  <c r="H88" i="2"/>
  <c r="G88" i="2"/>
  <c r="F88" i="2"/>
  <c r="H87" i="2"/>
  <c r="G87" i="2"/>
  <c r="F87" i="2"/>
  <c r="H86" i="2"/>
  <c r="G86" i="2"/>
  <c r="F86" i="2"/>
  <c r="H85" i="2"/>
  <c r="G85" i="2"/>
  <c r="F85" i="2"/>
  <c r="H84" i="2"/>
  <c r="G84" i="2"/>
  <c r="F84" i="2"/>
  <c r="H83" i="2"/>
  <c r="G83" i="2"/>
  <c r="F83" i="2"/>
  <c r="H82" i="2"/>
  <c r="G82" i="2"/>
  <c r="F82" i="2"/>
  <c r="H81" i="2"/>
  <c r="G81" i="2"/>
  <c r="F81" i="2"/>
  <c r="H80" i="2"/>
  <c r="G80" i="2"/>
  <c r="F80" i="2"/>
  <c r="H79" i="2"/>
  <c r="G79" i="2"/>
  <c r="F79" i="2"/>
  <c r="H78" i="2"/>
  <c r="G78" i="2"/>
  <c r="F78" i="2"/>
  <c r="H77" i="2"/>
  <c r="G77" i="2"/>
  <c r="F77" i="2"/>
  <c r="H76" i="2"/>
  <c r="G76" i="2"/>
  <c r="F76" i="2"/>
  <c r="H75" i="2"/>
  <c r="G75" i="2"/>
  <c r="F75" i="2"/>
  <c r="H74" i="2"/>
  <c r="G74" i="2"/>
  <c r="F74" i="2"/>
  <c r="H73" i="2"/>
  <c r="G73" i="2"/>
  <c r="F73" i="2"/>
  <c r="H72" i="2"/>
  <c r="G72" i="2"/>
  <c r="F72" i="2"/>
  <c r="H71" i="2"/>
  <c r="G71" i="2"/>
  <c r="F71" i="2"/>
  <c r="H70" i="2"/>
  <c r="G70" i="2"/>
  <c r="F70" i="2"/>
  <c r="H69" i="2"/>
  <c r="G69" i="2"/>
  <c r="F69" i="2"/>
  <c r="H68" i="2"/>
  <c r="G68" i="2"/>
  <c r="F68" i="2"/>
  <c r="H67" i="2"/>
  <c r="G67" i="2"/>
  <c r="F67" i="2"/>
  <c r="H66" i="2"/>
  <c r="G66" i="2"/>
  <c r="F66" i="2"/>
  <c r="H65" i="2"/>
  <c r="G65" i="2"/>
  <c r="F65" i="2"/>
  <c r="H64" i="2"/>
  <c r="G64" i="2"/>
  <c r="F64" i="2"/>
  <c r="H63" i="2"/>
  <c r="G63" i="2"/>
  <c r="F63" i="2"/>
  <c r="H62" i="2"/>
  <c r="G62" i="2"/>
  <c r="F62" i="2"/>
  <c r="H61" i="2"/>
  <c r="G61" i="2"/>
  <c r="F61" i="2"/>
  <c r="H60" i="2"/>
  <c r="G60" i="2"/>
  <c r="F60" i="2"/>
  <c r="H59" i="2"/>
  <c r="G59" i="2"/>
  <c r="F59" i="2"/>
  <c r="H58" i="2"/>
  <c r="G58" i="2"/>
  <c r="F58" i="2"/>
  <c r="H57" i="2"/>
  <c r="G57" i="2"/>
  <c r="F57" i="2"/>
  <c r="H56" i="2"/>
  <c r="G56" i="2"/>
  <c r="F56" i="2"/>
  <c r="H55" i="2"/>
  <c r="G55" i="2"/>
  <c r="F55" i="2"/>
  <c r="H54" i="2"/>
  <c r="G54" i="2"/>
  <c r="F54" i="2"/>
  <c r="H53" i="2"/>
  <c r="G53" i="2"/>
  <c r="F53" i="2"/>
  <c r="H52" i="2"/>
  <c r="G52" i="2"/>
  <c r="F52" i="2"/>
  <c r="H51" i="2"/>
  <c r="G51" i="2"/>
  <c r="F51" i="2"/>
  <c r="H50" i="2"/>
  <c r="G50" i="2"/>
  <c r="F50" i="2"/>
  <c r="H49" i="2"/>
  <c r="G49" i="2"/>
  <c r="F49" i="2"/>
  <c r="H48" i="2"/>
  <c r="G48" i="2"/>
  <c r="F48" i="2"/>
  <c r="H47" i="2"/>
  <c r="G47" i="2"/>
  <c r="F47" i="2"/>
  <c r="H46" i="2"/>
  <c r="G46" i="2"/>
  <c r="F46" i="2"/>
  <c r="H45" i="2"/>
  <c r="G45" i="2"/>
  <c r="F45" i="2"/>
  <c r="H44" i="2"/>
  <c r="G44" i="2"/>
  <c r="F44" i="2"/>
  <c r="H43" i="2"/>
  <c r="G43" i="2"/>
  <c r="F43" i="2"/>
  <c r="H42" i="2"/>
  <c r="G42" i="2"/>
  <c r="F42" i="2"/>
  <c r="H41" i="2"/>
  <c r="G41" i="2"/>
  <c r="F41" i="2"/>
  <c r="H40" i="2"/>
  <c r="G40" i="2"/>
  <c r="F40" i="2"/>
  <c r="H39" i="2"/>
  <c r="G39" i="2"/>
  <c r="F39" i="2"/>
  <c r="H38" i="2"/>
  <c r="G38" i="2"/>
  <c r="F38" i="2"/>
  <c r="H37" i="2"/>
  <c r="G37" i="2"/>
  <c r="F37" i="2"/>
  <c r="H36" i="2"/>
  <c r="G36" i="2"/>
  <c r="F36" i="2"/>
  <c r="H35" i="2"/>
  <c r="G35" i="2"/>
  <c r="F35" i="2"/>
  <c r="H34" i="2"/>
  <c r="G34" i="2"/>
  <c r="F34" i="2"/>
  <c r="H33" i="2"/>
  <c r="G33" i="2"/>
  <c r="F33" i="2"/>
  <c r="H32" i="2"/>
  <c r="G32" i="2"/>
  <c r="F32" i="2"/>
  <c r="H31" i="2"/>
  <c r="G31" i="2"/>
  <c r="F31" i="2"/>
  <c r="H30" i="2"/>
  <c r="G30" i="2"/>
  <c r="F30" i="2"/>
  <c r="H29" i="2"/>
  <c r="G29" i="2"/>
  <c r="F29" i="2"/>
  <c r="H28" i="2"/>
  <c r="G28" i="2"/>
  <c r="F28" i="2"/>
  <c r="H27" i="2"/>
  <c r="G27" i="2"/>
  <c r="F27" i="2"/>
  <c r="H26" i="2"/>
  <c r="G26" i="2"/>
  <c r="F26" i="2"/>
  <c r="H25" i="2"/>
  <c r="G25" i="2"/>
  <c r="F25" i="2"/>
  <c r="H24" i="2"/>
  <c r="G24" i="2"/>
  <c r="F24" i="2"/>
  <c r="H23" i="2"/>
  <c r="G23" i="2"/>
  <c r="F23" i="2"/>
  <c r="H22" i="2"/>
  <c r="G22" i="2"/>
  <c r="F22" i="2"/>
  <c r="H21" i="2"/>
  <c r="G21" i="2"/>
  <c r="F21" i="2"/>
  <c r="H20" i="2"/>
  <c r="G20" i="2"/>
  <c r="F20" i="2"/>
  <c r="H19" i="2"/>
  <c r="G19" i="2"/>
  <c r="F19" i="2"/>
  <c r="H18" i="2"/>
  <c r="G18" i="2"/>
  <c r="F18" i="2"/>
  <c r="H17" i="2"/>
  <c r="G17" i="2"/>
  <c r="F17" i="2"/>
  <c r="H16" i="2"/>
  <c r="G16" i="2"/>
  <c r="F16" i="2"/>
  <c r="H15" i="2"/>
  <c r="G15" i="2"/>
  <c r="F15" i="2"/>
  <c r="H14" i="2"/>
  <c r="G14" i="2"/>
  <c r="F14" i="2"/>
  <c r="H13" i="2"/>
  <c r="G13" i="2"/>
  <c r="F13" i="2"/>
  <c r="H12" i="2"/>
  <c r="G12" i="2"/>
  <c r="F12" i="2"/>
  <c r="H11" i="2"/>
  <c r="G11" i="2"/>
  <c r="F11" i="2"/>
  <c r="H10" i="2"/>
  <c r="G10" i="2"/>
  <c r="F10" i="2"/>
  <c r="H9" i="2"/>
  <c r="G9" i="2"/>
  <c r="F9" i="2"/>
  <c r="H8" i="2"/>
  <c r="G8" i="2"/>
  <c r="F8" i="2"/>
  <c r="H7" i="2"/>
  <c r="G7" i="2"/>
  <c r="F7" i="2"/>
  <c r="H6" i="2"/>
  <c r="G6" i="2"/>
  <c r="F6" i="2"/>
  <c r="H5" i="2"/>
  <c r="G5" i="2"/>
  <c r="F5" i="2"/>
  <c r="H4" i="2"/>
  <c r="G4" i="2"/>
  <c r="F4" i="2"/>
  <c r="H3" i="2"/>
  <c r="G3" i="2"/>
  <c r="F3" i="2"/>
  <c r="H2" i="2"/>
  <c r="G2" i="2"/>
  <c r="F2" i="2"/>
  <c r="G201" i="1"/>
  <c r="F201" i="1"/>
  <c r="E201" i="1"/>
  <c r="G200" i="1"/>
  <c r="F200" i="1"/>
  <c r="E200" i="1"/>
  <c r="G199" i="1"/>
  <c r="F199" i="1"/>
  <c r="E199" i="1"/>
  <c r="G198" i="1"/>
  <c r="F198" i="1"/>
  <c r="E198" i="1"/>
  <c r="G197" i="1"/>
  <c r="F197" i="1"/>
  <c r="E197" i="1"/>
  <c r="G196" i="1"/>
  <c r="F196" i="1"/>
  <c r="E196" i="1"/>
  <c r="G195" i="1"/>
  <c r="F195" i="1"/>
  <c r="E195" i="1"/>
  <c r="G194" i="1"/>
  <c r="F194" i="1"/>
  <c r="E194" i="1"/>
  <c r="G193" i="1"/>
  <c r="F193" i="1"/>
  <c r="E193" i="1"/>
  <c r="G192" i="1"/>
  <c r="F192" i="1"/>
  <c r="E192" i="1"/>
  <c r="G191" i="1"/>
  <c r="F191" i="1"/>
  <c r="E191" i="1"/>
  <c r="G190" i="1"/>
  <c r="F190" i="1"/>
  <c r="E190" i="1"/>
  <c r="G189" i="1"/>
  <c r="F189" i="1"/>
  <c r="E189" i="1"/>
  <c r="G188" i="1"/>
  <c r="F188" i="1"/>
  <c r="E188"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4" i="1"/>
  <c r="F174" i="1"/>
  <c r="E174" i="1"/>
  <c r="G173" i="1"/>
  <c r="F173" i="1"/>
  <c r="E173" i="1"/>
  <c r="G172" i="1"/>
  <c r="F172" i="1"/>
  <c r="E172" i="1"/>
  <c r="G171" i="1"/>
  <c r="F171" i="1"/>
  <c r="E171" i="1"/>
  <c r="G170" i="1"/>
  <c r="F170" i="1"/>
  <c r="E170" i="1"/>
  <c r="G169" i="1"/>
  <c r="F169" i="1"/>
  <c r="E169" i="1"/>
  <c r="G168" i="1"/>
  <c r="F168" i="1"/>
  <c r="E168" i="1"/>
  <c r="G167" i="1"/>
  <c r="F167" i="1"/>
  <c r="E167" i="1"/>
  <c r="G166" i="1"/>
  <c r="F166" i="1"/>
  <c r="E166" i="1"/>
  <c r="G165" i="1"/>
  <c r="F165" i="1"/>
  <c r="E165" i="1"/>
  <c r="G164" i="1"/>
  <c r="F164" i="1"/>
  <c r="E164" i="1"/>
  <c r="G163" i="1"/>
  <c r="F163" i="1"/>
  <c r="E163" i="1"/>
  <c r="G162" i="1"/>
  <c r="F162" i="1"/>
  <c r="E162" i="1"/>
  <c r="G161" i="1"/>
  <c r="F161" i="1"/>
  <c r="E161" i="1"/>
  <c r="G160" i="1"/>
  <c r="F160" i="1"/>
  <c r="E160" i="1"/>
  <c r="G159" i="1"/>
  <c r="F159" i="1"/>
  <c r="E159" i="1"/>
  <c r="G158" i="1"/>
  <c r="F158" i="1"/>
  <c r="E158" i="1"/>
  <c r="G157" i="1"/>
  <c r="F157" i="1"/>
  <c r="E157" i="1"/>
  <c r="G156" i="1"/>
  <c r="F156" i="1"/>
  <c r="E156" i="1"/>
  <c r="G155" i="1"/>
  <c r="F155" i="1"/>
  <c r="E155" i="1"/>
  <c r="G154" i="1"/>
  <c r="F154" i="1"/>
  <c r="E154" i="1"/>
  <c r="G153" i="1"/>
  <c r="F153" i="1"/>
  <c r="E153" i="1"/>
  <c r="G152" i="1"/>
  <c r="F152" i="1"/>
  <c r="E152" i="1"/>
  <c r="G151" i="1"/>
  <c r="F151" i="1"/>
  <c r="E151" i="1"/>
  <c r="G150" i="1"/>
  <c r="F150" i="1"/>
  <c r="E150" i="1"/>
  <c r="G149" i="1"/>
  <c r="F149" i="1"/>
  <c r="E149" i="1"/>
  <c r="G148" i="1"/>
  <c r="F148" i="1"/>
  <c r="E148" i="1"/>
  <c r="G147" i="1"/>
  <c r="F147" i="1"/>
  <c r="E147" i="1"/>
  <c r="G146" i="1"/>
  <c r="F146" i="1"/>
  <c r="E146" i="1"/>
  <c r="G145" i="1"/>
  <c r="F145" i="1"/>
  <c r="E145" i="1"/>
  <c r="G144" i="1"/>
  <c r="F144" i="1"/>
  <c r="E144" i="1"/>
  <c r="G143" i="1"/>
  <c r="F143" i="1"/>
  <c r="E143" i="1"/>
  <c r="G142" i="1"/>
  <c r="F142" i="1"/>
  <c r="E142" i="1"/>
  <c r="G141" i="1"/>
  <c r="F141" i="1"/>
  <c r="E141" i="1"/>
  <c r="G140" i="1"/>
  <c r="F140" i="1"/>
  <c r="E140" i="1"/>
  <c r="G139" i="1"/>
  <c r="F139" i="1"/>
  <c r="E139" i="1"/>
  <c r="G138" i="1"/>
  <c r="F138" i="1"/>
  <c r="E138" i="1"/>
  <c r="G137" i="1"/>
  <c r="F137" i="1"/>
  <c r="E137" i="1"/>
  <c r="G136" i="1"/>
  <c r="F136" i="1"/>
  <c r="E136" i="1"/>
  <c r="G135" i="1"/>
  <c r="F135" i="1"/>
  <c r="E135" i="1"/>
  <c r="G134" i="1"/>
  <c r="F134" i="1"/>
  <c r="E134" i="1"/>
  <c r="G133" i="1"/>
  <c r="F133" i="1"/>
  <c r="E133" i="1"/>
  <c r="G132" i="1"/>
  <c r="F132" i="1"/>
  <c r="E132" i="1"/>
  <c r="G131" i="1"/>
  <c r="F131" i="1"/>
  <c r="E131" i="1"/>
  <c r="G130" i="1"/>
  <c r="F130" i="1"/>
  <c r="E130" i="1"/>
  <c r="G129" i="1"/>
  <c r="F129" i="1"/>
  <c r="E129" i="1"/>
  <c r="G128" i="1"/>
  <c r="F128" i="1"/>
  <c r="E128" i="1"/>
  <c r="G127" i="1"/>
  <c r="F127" i="1"/>
  <c r="E127" i="1"/>
  <c r="G126" i="1"/>
  <c r="F126" i="1"/>
  <c r="E126" i="1"/>
  <c r="G125" i="1"/>
  <c r="F125" i="1"/>
  <c r="E125" i="1"/>
  <c r="G124" i="1"/>
  <c r="F124" i="1"/>
  <c r="E124" i="1"/>
  <c r="G123" i="1"/>
  <c r="F123" i="1"/>
  <c r="E123" i="1"/>
  <c r="G122" i="1"/>
  <c r="F122" i="1"/>
  <c r="E122" i="1"/>
  <c r="G121" i="1"/>
  <c r="F121" i="1"/>
  <c r="E121" i="1"/>
  <c r="G120" i="1"/>
  <c r="F120" i="1"/>
  <c r="E120" i="1"/>
  <c r="G119" i="1"/>
  <c r="F119" i="1"/>
  <c r="E119" i="1"/>
  <c r="G118" i="1"/>
  <c r="F118" i="1"/>
  <c r="E118" i="1"/>
  <c r="G117" i="1"/>
  <c r="F117" i="1"/>
  <c r="E117" i="1"/>
  <c r="G116" i="1"/>
  <c r="F116" i="1"/>
  <c r="E116" i="1"/>
  <c r="G115" i="1"/>
  <c r="F115" i="1"/>
  <c r="E115" i="1"/>
  <c r="G114" i="1"/>
  <c r="F114" i="1"/>
  <c r="E114" i="1"/>
  <c r="G113" i="1"/>
  <c r="F113" i="1"/>
  <c r="E113" i="1"/>
  <c r="G112" i="1"/>
  <c r="F112" i="1"/>
  <c r="E112" i="1"/>
  <c r="G111" i="1"/>
  <c r="F111" i="1"/>
  <c r="E111" i="1"/>
  <c r="G110" i="1"/>
  <c r="F110" i="1"/>
  <c r="E110" i="1"/>
  <c r="G109" i="1"/>
  <c r="F109" i="1"/>
  <c r="E109"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2" i="1"/>
  <c r="F92" i="1"/>
  <c r="E92"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5" i="1"/>
  <c r="F75" i="1"/>
  <c r="E75" i="1"/>
  <c r="G74" i="1"/>
  <c r="F74" i="1"/>
  <c r="E74" i="1"/>
  <c r="G73" i="1"/>
  <c r="F73" i="1"/>
  <c r="E73" i="1"/>
  <c r="G72" i="1"/>
  <c r="F72" i="1"/>
  <c r="E72" i="1"/>
  <c r="G71" i="1"/>
  <c r="F71" i="1"/>
  <c r="E71" i="1"/>
  <c r="G70" i="1"/>
  <c r="F70" i="1"/>
  <c r="E70" i="1"/>
  <c r="G69" i="1"/>
  <c r="F69" i="1"/>
  <c r="E69" i="1"/>
  <c r="G68" i="1"/>
  <c r="F68" i="1"/>
  <c r="E68" i="1"/>
  <c r="G67" i="1"/>
  <c r="F67" i="1"/>
  <c r="E67" i="1"/>
  <c r="G66" i="1"/>
  <c r="F66" i="1"/>
  <c r="E66" i="1"/>
  <c r="G65" i="1"/>
  <c r="F65" i="1"/>
  <c r="E65" i="1"/>
  <c r="G64" i="1"/>
  <c r="F64" i="1"/>
  <c r="E64" i="1"/>
  <c r="G63" i="1"/>
  <c r="F63" i="1"/>
  <c r="E63" i="1"/>
  <c r="G62" i="1"/>
  <c r="F62" i="1"/>
  <c r="E62" i="1"/>
  <c r="G61" i="1"/>
  <c r="F61" i="1"/>
  <c r="E61" i="1"/>
  <c r="G60" i="1"/>
  <c r="F60" i="1"/>
  <c r="E60" i="1"/>
  <c r="G59" i="1"/>
  <c r="F59" i="1"/>
  <c r="E59" i="1"/>
  <c r="G58" i="1"/>
  <c r="F58" i="1"/>
  <c r="E58" i="1"/>
  <c r="G57" i="1"/>
  <c r="F57" i="1"/>
  <c r="E57" i="1"/>
  <c r="G56" i="1"/>
  <c r="F56" i="1"/>
  <c r="E56" i="1"/>
  <c r="G55" i="1"/>
  <c r="F55" i="1"/>
  <c r="E55" i="1"/>
  <c r="G54" i="1"/>
  <c r="F54" i="1"/>
  <c r="E54" i="1"/>
  <c r="G53" i="1"/>
  <c r="F53" i="1"/>
  <c r="E53" i="1"/>
  <c r="G52" i="1"/>
  <c r="F52" i="1"/>
  <c r="E52" i="1"/>
  <c r="G51" i="1"/>
  <c r="F51" i="1"/>
  <c r="E51" i="1"/>
  <c r="G50" i="1"/>
  <c r="F50" i="1"/>
  <c r="E50" i="1"/>
  <c r="G49" i="1"/>
  <c r="F49" i="1"/>
  <c r="E49" i="1"/>
  <c r="G48" i="1"/>
  <c r="F48" i="1"/>
  <c r="E48" i="1"/>
  <c r="G47" i="1"/>
  <c r="F47" i="1"/>
  <c r="E47" i="1"/>
  <c r="G46" i="1"/>
  <c r="F46" i="1"/>
  <c r="E46" i="1"/>
  <c r="G45" i="1"/>
  <c r="F45" i="1"/>
  <c r="E45" i="1"/>
  <c r="G44" i="1"/>
  <c r="F44" i="1"/>
  <c r="E44" i="1"/>
  <c r="G43" i="1"/>
  <c r="F43" i="1"/>
  <c r="E43" i="1"/>
  <c r="G42" i="1"/>
  <c r="F42" i="1"/>
  <c r="E42" i="1"/>
  <c r="G41" i="1"/>
  <c r="F41" i="1"/>
  <c r="E41" i="1"/>
  <c r="G40" i="1"/>
  <c r="F40" i="1"/>
  <c r="E40" i="1"/>
  <c r="G39" i="1"/>
  <c r="F39" i="1"/>
  <c r="E39" i="1"/>
  <c r="G38" i="1"/>
  <c r="F38" i="1"/>
  <c r="E38" i="1"/>
  <c r="G37" i="1"/>
  <c r="F37" i="1"/>
  <c r="E37" i="1"/>
  <c r="G36" i="1"/>
  <c r="F36" i="1"/>
  <c r="E36" i="1"/>
  <c r="G35" i="1"/>
  <c r="F35" i="1"/>
  <c r="E35" i="1"/>
  <c r="G34" i="1"/>
  <c r="F34" i="1"/>
  <c r="E34" i="1"/>
  <c r="G33" i="1"/>
  <c r="F33" i="1"/>
  <c r="E33" i="1"/>
  <c r="G32" i="1"/>
  <c r="F32" i="1"/>
  <c r="E32" i="1"/>
  <c r="G31" i="1"/>
  <c r="F31" i="1"/>
  <c r="E31" i="1"/>
  <c r="G30" i="1"/>
  <c r="F30" i="1"/>
  <c r="E30" i="1"/>
  <c r="G29" i="1"/>
  <c r="F29" i="1"/>
  <c r="E29" i="1"/>
  <c r="G28" i="1"/>
  <c r="F28" i="1"/>
  <c r="E28" i="1"/>
  <c r="G27" i="1"/>
  <c r="F27" i="1"/>
  <c r="E27" i="1"/>
  <c r="G26" i="1"/>
  <c r="F26" i="1"/>
  <c r="E26" i="1"/>
  <c r="G25" i="1"/>
  <c r="F25" i="1"/>
  <c r="E25" i="1"/>
  <c r="G24" i="1"/>
  <c r="F24" i="1"/>
  <c r="E24" i="1"/>
  <c r="G23" i="1"/>
  <c r="F23" i="1"/>
  <c r="E23" i="1"/>
  <c r="G22" i="1"/>
  <c r="F22" i="1"/>
  <c r="E22" i="1"/>
  <c r="G21" i="1"/>
  <c r="F21" i="1"/>
  <c r="E21" i="1"/>
  <c r="G20" i="1"/>
  <c r="F20" i="1"/>
  <c r="E20" i="1"/>
  <c r="G19" i="1"/>
  <c r="F19" i="1"/>
  <c r="E19" i="1"/>
  <c r="G18" i="1"/>
  <c r="F18" i="1"/>
  <c r="E18" i="1"/>
  <c r="G17" i="1"/>
  <c r="F17" i="1"/>
  <c r="E17" i="1"/>
  <c r="G16" i="1"/>
  <c r="F16" i="1"/>
  <c r="E16" i="1"/>
  <c r="G15" i="1"/>
  <c r="F15" i="1"/>
  <c r="E15" i="1"/>
  <c r="G14" i="1"/>
  <c r="F14" i="1"/>
  <c r="E14" i="1"/>
  <c r="G13" i="1"/>
  <c r="F13" i="1"/>
  <c r="E13" i="1"/>
  <c r="G12" i="1"/>
  <c r="F12" i="1"/>
  <c r="E12" i="1"/>
  <c r="G11" i="1"/>
  <c r="F11" i="1"/>
  <c r="E11" i="1"/>
  <c r="G10" i="1"/>
  <c r="F10" i="1"/>
  <c r="E10" i="1"/>
  <c r="G9" i="1"/>
  <c r="F9" i="1"/>
  <c r="E9" i="1"/>
  <c r="G8" i="1"/>
  <c r="F8" i="1"/>
  <c r="E8" i="1"/>
  <c r="G7" i="1"/>
  <c r="F7" i="1"/>
  <c r="E7" i="1"/>
  <c r="G6" i="1"/>
  <c r="F6" i="1"/>
  <c r="E6" i="1"/>
  <c r="G5" i="1"/>
  <c r="F5" i="1"/>
  <c r="E5" i="1"/>
  <c r="G4" i="1"/>
  <c r="F4" i="1"/>
  <c r="E4" i="1"/>
  <c r="G3" i="1"/>
  <c r="F3" i="1"/>
  <c r="E3" i="1"/>
  <c r="G2" i="1"/>
  <c r="F2" i="1"/>
  <c r="E2" i="1"/>
  <c r="AZ206" i="14" l="1"/>
  <c r="AZ202" i="14"/>
  <c r="BA202" i="14" s="1"/>
  <c r="AZ198" i="14"/>
  <c r="BA198" i="14" s="1"/>
  <c r="AZ194" i="14"/>
  <c r="BA194" i="14" s="1"/>
  <c r="AZ190" i="14"/>
  <c r="AZ186" i="14"/>
  <c r="BA186" i="14" s="1"/>
  <c r="AZ182" i="14"/>
  <c r="BA182" i="14" s="1"/>
  <c r="AZ203" i="14"/>
  <c r="BA203" i="14" s="1"/>
  <c r="AZ199" i="14"/>
  <c r="AZ195" i="14"/>
  <c r="BA195" i="14" s="1"/>
  <c r="AZ191" i="14"/>
  <c r="BA191" i="14" s="1"/>
  <c r="AZ187" i="14"/>
  <c r="AZ183" i="14"/>
  <c r="AZ179" i="14"/>
  <c r="BA179" i="14" s="1"/>
  <c r="AZ201" i="14"/>
  <c r="BA201" i="14" s="1"/>
  <c r="AZ193" i="14"/>
  <c r="BA193" i="14" s="1"/>
  <c r="AZ185" i="14"/>
  <c r="AZ178" i="14"/>
  <c r="AZ175" i="14"/>
  <c r="BA175" i="14" s="1"/>
  <c r="AZ171" i="14"/>
  <c r="BA171" i="14" s="1"/>
  <c r="AZ170" i="14"/>
  <c r="AZ200" i="14"/>
  <c r="BA200" i="14" s="1"/>
  <c r="AZ192" i="14"/>
  <c r="BA192" i="14" s="1"/>
  <c r="AZ184" i="14"/>
  <c r="AZ174" i="14"/>
  <c r="AZ205" i="14"/>
  <c r="BA205" i="14" s="1"/>
  <c r="AZ189" i="14"/>
  <c r="BA189" i="14" s="1"/>
  <c r="AZ177" i="14"/>
  <c r="BA177" i="14" s="1"/>
  <c r="AZ167" i="14"/>
  <c r="AZ163" i="14"/>
  <c r="AZ159" i="14"/>
  <c r="BA159" i="14" s="1"/>
  <c r="AZ196" i="14"/>
  <c r="BA196" i="14" s="1"/>
  <c r="AZ180" i="14"/>
  <c r="AZ176" i="14"/>
  <c r="BA176" i="14" s="1"/>
  <c r="AZ166" i="14"/>
  <c r="BA166" i="14" s="1"/>
  <c r="AZ162" i="14"/>
  <c r="BA162" i="14" s="1"/>
  <c r="AZ158" i="14"/>
  <c r="AZ157" i="14"/>
  <c r="BA157" i="14" s="1"/>
  <c r="AZ156" i="14"/>
  <c r="BA156" i="14" s="1"/>
  <c r="AZ155" i="14"/>
  <c r="AZ154" i="14"/>
  <c r="AZ153" i="14"/>
  <c r="AZ152" i="14"/>
  <c r="BA152" i="14" s="1"/>
  <c r="AZ151" i="14"/>
  <c r="BA151" i="14" s="1"/>
  <c r="AZ150" i="14"/>
  <c r="AZ149" i="14"/>
  <c r="AZ148" i="14"/>
  <c r="BA148" i="14" s="1"/>
  <c r="AZ147" i="14"/>
  <c r="AZ146" i="14"/>
  <c r="AZ145" i="14"/>
  <c r="AZ144" i="14"/>
  <c r="AZ143" i="14"/>
  <c r="BA143" i="14" s="1"/>
  <c r="AZ142" i="14"/>
  <c r="AZ141" i="14"/>
  <c r="AZ140" i="14"/>
  <c r="BA140" i="14" s="1"/>
  <c r="AZ139" i="14"/>
  <c r="BA139" i="14" s="1"/>
  <c r="AZ138" i="14"/>
  <c r="AZ137" i="14"/>
  <c r="BA137" i="14" s="1"/>
  <c r="AZ136" i="14"/>
  <c r="BA136" i="14" s="1"/>
  <c r="AZ135" i="14"/>
  <c r="AZ134" i="14"/>
  <c r="AZ133" i="14"/>
  <c r="BA133" i="14" s="1"/>
  <c r="AZ132" i="14"/>
  <c r="BA132" i="14" s="1"/>
  <c r="AZ131" i="14"/>
  <c r="BA131" i="14" s="1"/>
  <c r="AZ130" i="14"/>
  <c r="AZ129" i="14"/>
  <c r="AZ128" i="14"/>
  <c r="BA128" i="14" s="1"/>
  <c r="AZ127" i="14"/>
  <c r="AZ126" i="14"/>
  <c r="AZ125" i="14"/>
  <c r="AZ124" i="14"/>
  <c r="AZ123" i="14"/>
  <c r="BA123" i="14" s="1"/>
  <c r="AZ122" i="14"/>
  <c r="AZ121" i="14"/>
  <c r="BA121" i="14" s="1"/>
  <c r="AZ120" i="14"/>
  <c r="BA120" i="14" s="1"/>
  <c r="AZ119" i="14"/>
  <c r="BA119" i="14" s="1"/>
  <c r="AZ197" i="14"/>
  <c r="AZ173" i="14"/>
  <c r="AZ169" i="14"/>
  <c r="BA169" i="14" s="1"/>
  <c r="AZ161" i="14"/>
  <c r="BA161" i="14" s="1"/>
  <c r="AZ204" i="14"/>
  <c r="AZ168" i="14"/>
  <c r="BA168" i="14" s="1"/>
  <c r="AZ160" i="14"/>
  <c r="BA160" i="14" s="1"/>
  <c r="AZ118" i="14"/>
  <c r="BA118" i="14" s="1"/>
  <c r="AZ117" i="14"/>
  <c r="AZ116" i="14"/>
  <c r="AZ115" i="14"/>
  <c r="AZ114" i="14"/>
  <c r="BA114" i="14" s="1"/>
  <c r="AZ113" i="14"/>
  <c r="AZ112" i="14"/>
  <c r="AZ111" i="14"/>
  <c r="BA111" i="14" s="1"/>
  <c r="AZ110" i="14"/>
  <c r="BA110" i="14" s="1"/>
  <c r="AZ109" i="14"/>
  <c r="AZ108" i="14"/>
  <c r="AZ107" i="14"/>
  <c r="BA107" i="14" s="1"/>
  <c r="AZ106" i="14"/>
  <c r="AZ105" i="14"/>
  <c r="AZ104" i="14"/>
  <c r="AZ103" i="14"/>
  <c r="BA103" i="14" s="1"/>
  <c r="AZ102" i="14"/>
  <c r="BA102" i="14" s="1"/>
  <c r="AZ101" i="14"/>
  <c r="AZ100" i="14"/>
  <c r="BA100" i="14" s="1"/>
  <c r="AZ99" i="14"/>
  <c r="BA99" i="14" s="1"/>
  <c r="AZ98" i="14"/>
  <c r="BA98" i="14" s="1"/>
  <c r="AZ97" i="14"/>
  <c r="AZ96" i="14"/>
  <c r="BA96" i="14" s="1"/>
  <c r="AZ95" i="14"/>
  <c r="BA95" i="14" s="1"/>
  <c r="AZ94" i="14"/>
  <c r="BA94" i="14" s="1"/>
  <c r="AZ93" i="14"/>
  <c r="AZ92" i="14"/>
  <c r="BA92" i="14" s="1"/>
  <c r="AZ91" i="14"/>
  <c r="BA91" i="14" s="1"/>
  <c r="AZ90" i="14"/>
  <c r="AZ181" i="14"/>
  <c r="AZ89" i="14"/>
  <c r="AZ88" i="14"/>
  <c r="BA88" i="14" s="1"/>
  <c r="AZ87" i="14"/>
  <c r="BA87" i="14" s="1"/>
  <c r="AZ86" i="14"/>
  <c r="AZ85" i="14"/>
  <c r="AZ84" i="14"/>
  <c r="BA84" i="14" s="1"/>
  <c r="AZ83" i="14"/>
  <c r="BA83" i="14" s="1"/>
  <c r="AZ82" i="14"/>
  <c r="AZ81" i="14"/>
  <c r="BA81" i="14" s="1"/>
  <c r="AZ80" i="14"/>
  <c r="BA80" i="14" s="1"/>
  <c r="AZ79" i="14"/>
  <c r="AZ78" i="14"/>
  <c r="AZ77" i="14"/>
  <c r="BA77" i="14" s="1"/>
  <c r="AZ76" i="14"/>
  <c r="BA76" i="14" s="1"/>
  <c r="AZ75" i="14"/>
  <c r="BA75" i="14" s="1"/>
  <c r="AZ74" i="14"/>
  <c r="AZ73" i="14"/>
  <c r="AZ72" i="14"/>
  <c r="BA72" i="14" s="1"/>
  <c r="AZ71" i="14"/>
  <c r="AZ70" i="14"/>
  <c r="AZ69" i="14"/>
  <c r="BA69" i="14" s="1"/>
  <c r="AZ68" i="14"/>
  <c r="BA68" i="14" s="1"/>
  <c r="AZ67" i="14"/>
  <c r="BA67" i="14" s="1"/>
  <c r="AZ66" i="14"/>
  <c r="AZ65" i="14"/>
  <c r="BA65" i="14" s="1"/>
  <c r="AZ64" i="14"/>
  <c r="BA64" i="14" s="1"/>
  <c r="AZ63" i="14"/>
  <c r="BA63" i="14" s="1"/>
  <c r="AZ62" i="14"/>
  <c r="AZ61" i="14"/>
  <c r="AZ60" i="14"/>
  <c r="BA60" i="14" s="1"/>
  <c r="AZ59" i="14"/>
  <c r="BA59" i="14" s="1"/>
  <c r="AZ58" i="14"/>
  <c r="AZ57" i="14"/>
  <c r="BA57" i="14" s="1"/>
  <c r="AZ56" i="14"/>
  <c r="BA56" i="14" s="1"/>
  <c r="AZ55" i="14"/>
  <c r="BA55" i="14" s="1"/>
  <c r="AZ54" i="14"/>
  <c r="AZ53" i="14"/>
  <c r="AZ52" i="14"/>
  <c r="BA52" i="14" s="1"/>
  <c r="AZ51" i="14"/>
  <c r="BA51" i="14" s="1"/>
  <c r="AZ50" i="14"/>
  <c r="AZ49" i="14"/>
  <c r="BA49" i="14" s="1"/>
  <c r="AZ48" i="14"/>
  <c r="BA48" i="14" s="1"/>
  <c r="AZ47" i="14"/>
  <c r="BA47" i="14" s="1"/>
  <c r="AZ46" i="14"/>
  <c r="AZ45" i="14"/>
  <c r="AZ44" i="14"/>
  <c r="BA44" i="14" s="1"/>
  <c r="AZ43" i="14"/>
  <c r="BA43" i="14" s="1"/>
  <c r="AZ42" i="14"/>
  <c r="AZ41" i="14"/>
  <c r="BA41" i="14" s="1"/>
  <c r="AZ40" i="14"/>
  <c r="BA40" i="14" s="1"/>
  <c r="AZ39" i="14"/>
  <c r="BA39" i="14" s="1"/>
  <c r="AZ38" i="14"/>
  <c r="AZ37" i="14"/>
  <c r="BA37" i="14" s="1"/>
  <c r="AZ36" i="14"/>
  <c r="BA36" i="14" s="1"/>
  <c r="AZ35" i="14"/>
  <c r="AZ34" i="14"/>
  <c r="AZ33" i="14"/>
  <c r="BA33" i="14" s="1"/>
  <c r="AZ32" i="14"/>
  <c r="BA32" i="14" s="1"/>
  <c r="AZ31" i="14"/>
  <c r="AZ30" i="14"/>
  <c r="AZ29" i="14"/>
  <c r="AZ28" i="14"/>
  <c r="BA28" i="14" s="1"/>
  <c r="AZ27" i="14"/>
  <c r="BA27" i="14" s="1"/>
  <c r="AZ26" i="14"/>
  <c r="AZ25" i="14"/>
  <c r="BA25" i="14" s="1"/>
  <c r="AZ24" i="14"/>
  <c r="BA24" i="14" s="1"/>
  <c r="AZ23" i="14"/>
  <c r="AZ22" i="14"/>
  <c r="AZ21" i="14"/>
  <c r="AZ20" i="14"/>
  <c r="BA20" i="14" s="1"/>
  <c r="AZ19" i="14"/>
  <c r="BA19" i="14" s="1"/>
  <c r="AZ18" i="14"/>
  <c r="AZ17" i="14"/>
  <c r="AZ16" i="14"/>
  <c r="BA16" i="14" s="1"/>
  <c r="AZ15" i="14"/>
  <c r="BA15" i="14" s="1"/>
  <c r="AZ14" i="14"/>
  <c r="AZ13" i="14"/>
  <c r="AZ12" i="14"/>
  <c r="BA12" i="14" s="1"/>
  <c r="AZ11" i="14"/>
  <c r="BA11" i="14" s="1"/>
  <c r="AZ10" i="14"/>
  <c r="AZ9" i="14"/>
  <c r="AZ8" i="14"/>
  <c r="BA8" i="14" s="1"/>
  <c r="AZ7" i="14"/>
  <c r="BA7" i="14" s="1"/>
  <c r="AZ188" i="14"/>
  <c r="AZ172" i="14"/>
  <c r="BA172" i="14" s="1"/>
  <c r="AZ164" i="14"/>
  <c r="BA164" i="14" s="1"/>
  <c r="AZ165" i="14"/>
  <c r="BA165" i="14" s="1"/>
  <c r="AZ5" i="14"/>
  <c r="BB206" i="14"/>
  <c r="BC206" i="14" s="1"/>
  <c r="BB204" i="14"/>
  <c r="BC204" i="14" s="1"/>
  <c r="BB202" i="14"/>
  <c r="BC202" i="14" s="1"/>
  <c r="BB200" i="14"/>
  <c r="BB198" i="14"/>
  <c r="BC198" i="14" s="1"/>
  <c r="BB196" i="14"/>
  <c r="BC196" i="14" s="1"/>
  <c r="BB194" i="14"/>
  <c r="BC194" i="14" s="1"/>
  <c r="BB192" i="14"/>
  <c r="BB190" i="14"/>
  <c r="BC190" i="14" s="1"/>
  <c r="BB188" i="14"/>
  <c r="BC188" i="14" s="1"/>
  <c r="BB186" i="14"/>
  <c r="BB184" i="14"/>
  <c r="BC184" i="14" s="1"/>
  <c r="BB182" i="14"/>
  <c r="BC182" i="14" s="1"/>
  <c r="BB180" i="14"/>
  <c r="BC180" i="14" s="1"/>
  <c r="BB178" i="14"/>
  <c r="BC178" i="14" s="1"/>
  <c r="BB177" i="14"/>
  <c r="BB176" i="14"/>
  <c r="BB175" i="14"/>
  <c r="BC175" i="14" s="1"/>
  <c r="BB174" i="14"/>
  <c r="BB173" i="14"/>
  <c r="BC173" i="14" s="1"/>
  <c r="BB172" i="14"/>
  <c r="BC172" i="14" s="1"/>
  <c r="BB171" i="14"/>
  <c r="BC171" i="14" s="1"/>
  <c r="BB170" i="14"/>
  <c r="BB169" i="14"/>
  <c r="BC169" i="14" s="1"/>
  <c r="BB168" i="14"/>
  <c r="BC168" i="14" s="1"/>
  <c r="BB203" i="14"/>
  <c r="BC203" i="14" s="1"/>
  <c r="BB199" i="14"/>
  <c r="BC199" i="14" s="1"/>
  <c r="BB195" i="14"/>
  <c r="BC195" i="14" s="1"/>
  <c r="BB191" i="14"/>
  <c r="BC191" i="14" s="1"/>
  <c r="BB187" i="14"/>
  <c r="BB183" i="14"/>
  <c r="BB179" i="14"/>
  <c r="BC179" i="14" s="1"/>
  <c r="BB165" i="14"/>
  <c r="BB163" i="14"/>
  <c r="BB162" i="14"/>
  <c r="BB161" i="14"/>
  <c r="BB160" i="14"/>
  <c r="BC160" i="14" s="1"/>
  <c r="BB159" i="14"/>
  <c r="BB158" i="14"/>
  <c r="BC158" i="14" s="1"/>
  <c r="BB157" i="14"/>
  <c r="BC157" i="14" s="1"/>
  <c r="BB156" i="14"/>
  <c r="BB155" i="14"/>
  <c r="BC155" i="14" s="1"/>
  <c r="BB154" i="14"/>
  <c r="BC154" i="14" s="1"/>
  <c r="BB153" i="14"/>
  <c r="BC153" i="14" s="1"/>
  <c r="BB152" i="14"/>
  <c r="BC152" i="14" s="1"/>
  <c r="BB151" i="14"/>
  <c r="BC151" i="14" s="1"/>
  <c r="BB166" i="14"/>
  <c r="BC166" i="14" s="1"/>
  <c r="BB164" i="14"/>
  <c r="BC164" i="14" s="1"/>
  <c r="BB205" i="14"/>
  <c r="BC205" i="14" s="1"/>
  <c r="BB197" i="14"/>
  <c r="BC197" i="14" s="1"/>
  <c r="BB189" i="14"/>
  <c r="BB181" i="14"/>
  <c r="BC181" i="14" s="1"/>
  <c r="BB201" i="14"/>
  <c r="BC201" i="14" s="1"/>
  <c r="BB185" i="14"/>
  <c r="BC185" i="14" s="1"/>
  <c r="BB150" i="14"/>
  <c r="BB148" i="14"/>
  <c r="BC148" i="14" s="1"/>
  <c r="BB146" i="14"/>
  <c r="BC146" i="14" s="1"/>
  <c r="BB144" i="14"/>
  <c r="BC144" i="14" s="1"/>
  <c r="BB142" i="14"/>
  <c r="BC142" i="14" s="1"/>
  <c r="BB140" i="14"/>
  <c r="BC140" i="14" s="1"/>
  <c r="BB138" i="14"/>
  <c r="BC138" i="14" s="1"/>
  <c r="BB136" i="14"/>
  <c r="BC136" i="14" s="1"/>
  <c r="BB134" i="14"/>
  <c r="BC134" i="14" s="1"/>
  <c r="BB132" i="14"/>
  <c r="BC132" i="14" s="1"/>
  <c r="BB130" i="14"/>
  <c r="BB128" i="14"/>
  <c r="BB126" i="14"/>
  <c r="BB124" i="14"/>
  <c r="BC124" i="14" s="1"/>
  <c r="BB122" i="14"/>
  <c r="BC122" i="14" s="1"/>
  <c r="BB120" i="14"/>
  <c r="BC120" i="14" s="1"/>
  <c r="BB118" i="14"/>
  <c r="BB116" i="14"/>
  <c r="BC116" i="14" s="1"/>
  <c r="BB114" i="14"/>
  <c r="BC114" i="14" s="1"/>
  <c r="BB112" i="14"/>
  <c r="BB110" i="14"/>
  <c r="BC110" i="14" s="1"/>
  <c r="BB108" i="14"/>
  <c r="BC108" i="14" s="1"/>
  <c r="BB107" i="14"/>
  <c r="BB106" i="14"/>
  <c r="BC106" i="14" s="1"/>
  <c r="BB105" i="14"/>
  <c r="BC105" i="14" s="1"/>
  <c r="BB104" i="14"/>
  <c r="BC104" i="14" s="1"/>
  <c r="BB103" i="14"/>
  <c r="BC103" i="14" s="1"/>
  <c r="BB102" i="14"/>
  <c r="BC102" i="14" s="1"/>
  <c r="BB101" i="14"/>
  <c r="BC101" i="14" s="1"/>
  <c r="BB100" i="14"/>
  <c r="BC100" i="14" s="1"/>
  <c r="BB99" i="14"/>
  <c r="BC99" i="14" s="1"/>
  <c r="BB98" i="14"/>
  <c r="BC98" i="14" s="1"/>
  <c r="BB97" i="14"/>
  <c r="BB96" i="14"/>
  <c r="BC96" i="14" s="1"/>
  <c r="BB95" i="14"/>
  <c r="BC95" i="14" s="1"/>
  <c r="BB94" i="14"/>
  <c r="BC94" i="14" s="1"/>
  <c r="BB93" i="14"/>
  <c r="BB92" i="14"/>
  <c r="BC92" i="14" s="1"/>
  <c r="BB91" i="14"/>
  <c r="BC91" i="14" s="1"/>
  <c r="BB90" i="14"/>
  <c r="BC90" i="14" s="1"/>
  <c r="BB89" i="14"/>
  <c r="BC89" i="14" s="1"/>
  <c r="BB88" i="14"/>
  <c r="BB87" i="14"/>
  <c r="BB86" i="14"/>
  <c r="BB85" i="14"/>
  <c r="BC85" i="14" s="1"/>
  <c r="BB84" i="14"/>
  <c r="BC84" i="14" s="1"/>
  <c r="BB83" i="14"/>
  <c r="BC83" i="14" s="1"/>
  <c r="BB82" i="14"/>
  <c r="BC82" i="14" s="1"/>
  <c r="BB81" i="14"/>
  <c r="BB80" i="14"/>
  <c r="BC80" i="14" s="1"/>
  <c r="BB193" i="14"/>
  <c r="BC193" i="14" s="1"/>
  <c r="BB147" i="14"/>
  <c r="BB143" i="14"/>
  <c r="BB139" i="14"/>
  <c r="BC139" i="14" s="1"/>
  <c r="BB135" i="14"/>
  <c r="BC135" i="14" s="1"/>
  <c r="BB131" i="14"/>
  <c r="BC131" i="14" s="1"/>
  <c r="BB127" i="14"/>
  <c r="BC127" i="14" s="1"/>
  <c r="BB123" i="14"/>
  <c r="BB119" i="14"/>
  <c r="BC119" i="14" s="1"/>
  <c r="BB115" i="14"/>
  <c r="BC115" i="14" s="1"/>
  <c r="BB111" i="14"/>
  <c r="BC111" i="14" s="1"/>
  <c r="BB79" i="14"/>
  <c r="BC79" i="14" s="1"/>
  <c r="BB78" i="14"/>
  <c r="BB77" i="14"/>
  <c r="BC77" i="14" s="1"/>
  <c r="BB76" i="14"/>
  <c r="BC76" i="14" s="1"/>
  <c r="BB75" i="14"/>
  <c r="BC75" i="14" s="1"/>
  <c r="BB73" i="14"/>
  <c r="BC73" i="14" s="1"/>
  <c r="BB72" i="14"/>
  <c r="BC72" i="14" s="1"/>
  <c r="BB71" i="14"/>
  <c r="BC71" i="14" s="1"/>
  <c r="BB70" i="14"/>
  <c r="BC70" i="14" s="1"/>
  <c r="BB69" i="14"/>
  <c r="BC69" i="14" s="1"/>
  <c r="BB68" i="14"/>
  <c r="BB67" i="14"/>
  <c r="BB66" i="14"/>
  <c r="BC66" i="14" s="1"/>
  <c r="BB65" i="14"/>
  <c r="BC65" i="14" s="1"/>
  <c r="BB64" i="14"/>
  <c r="BC64" i="14" s="1"/>
  <c r="BB63" i="14"/>
  <c r="BC63" i="14" s="1"/>
  <c r="BB62" i="14"/>
  <c r="BC62" i="14" s="1"/>
  <c r="BB61" i="14"/>
  <c r="BB60" i="14"/>
  <c r="BC60" i="14" s="1"/>
  <c r="BB59" i="14"/>
  <c r="BB58" i="14"/>
  <c r="BC58" i="14" s="1"/>
  <c r="BB57" i="14"/>
  <c r="BC57" i="14" s="1"/>
  <c r="BB56" i="14"/>
  <c r="BC56" i="14" s="1"/>
  <c r="BB55" i="14"/>
  <c r="BC55" i="14" s="1"/>
  <c r="BB54" i="14"/>
  <c r="BC54" i="14" s="1"/>
  <c r="BB53" i="14"/>
  <c r="BC53" i="14" s="1"/>
  <c r="BB52" i="14"/>
  <c r="BB51" i="14"/>
  <c r="BB50" i="14"/>
  <c r="BC50" i="14" s="1"/>
  <c r="BB49" i="14"/>
  <c r="BC49" i="14" s="1"/>
  <c r="BB48" i="14"/>
  <c r="BC48" i="14" s="1"/>
  <c r="BB47" i="14"/>
  <c r="BC47" i="14" s="1"/>
  <c r="BB46" i="14"/>
  <c r="BC46" i="14" s="1"/>
  <c r="BB45" i="14"/>
  <c r="BC45" i="14" s="1"/>
  <c r="BB44" i="14"/>
  <c r="BC44" i="14" s="1"/>
  <c r="BB43" i="14"/>
  <c r="BC43" i="14" s="1"/>
  <c r="BB42" i="14"/>
  <c r="BC42" i="14" s="1"/>
  <c r="BB41" i="14"/>
  <c r="BC41" i="14" s="1"/>
  <c r="BB40" i="14"/>
  <c r="BC40" i="14" s="1"/>
  <c r="BB39" i="14"/>
  <c r="BC39" i="14" s="1"/>
  <c r="BB38" i="14"/>
  <c r="BC38" i="14" s="1"/>
  <c r="BB37" i="14"/>
  <c r="BC37" i="14" s="1"/>
  <c r="BB36" i="14"/>
  <c r="BC36" i="14" s="1"/>
  <c r="BB35" i="14"/>
  <c r="BB34" i="14"/>
  <c r="BC34" i="14" s="1"/>
  <c r="BB33" i="14"/>
  <c r="BB32" i="14"/>
  <c r="BC32" i="14" s="1"/>
  <c r="BB31" i="14"/>
  <c r="BC31" i="14" s="1"/>
  <c r="BB30" i="14"/>
  <c r="BC30" i="14" s="1"/>
  <c r="BB29" i="14"/>
  <c r="BC29" i="14" s="1"/>
  <c r="BB28" i="14"/>
  <c r="BC28" i="14" s="1"/>
  <c r="BB27" i="14"/>
  <c r="BB26" i="14"/>
  <c r="BC26" i="14" s="1"/>
  <c r="BB25" i="14"/>
  <c r="BC25" i="14" s="1"/>
  <c r="BB24" i="14"/>
  <c r="BC24" i="14" s="1"/>
  <c r="BB23" i="14"/>
  <c r="BC23" i="14" s="1"/>
  <c r="BB22" i="14"/>
  <c r="BC22" i="14" s="1"/>
  <c r="BB21" i="14"/>
  <c r="BC21" i="14" s="1"/>
  <c r="BB20" i="14"/>
  <c r="BB19" i="14"/>
  <c r="BC19" i="14" s="1"/>
  <c r="BB18" i="14"/>
  <c r="BC18" i="14" s="1"/>
  <c r="BB17" i="14"/>
  <c r="BB16" i="14"/>
  <c r="BC16" i="14" s="1"/>
  <c r="BB15" i="14"/>
  <c r="BC15" i="14" s="1"/>
  <c r="BB14" i="14"/>
  <c r="BC14" i="14" s="1"/>
  <c r="BB13" i="14"/>
  <c r="BC13" i="14" s="1"/>
  <c r="BB12" i="14"/>
  <c r="BC12" i="14" s="1"/>
  <c r="BB11" i="14"/>
  <c r="BB10" i="14"/>
  <c r="BC10" i="14" s="1"/>
  <c r="BB9" i="14"/>
  <c r="BC9" i="14" s="1"/>
  <c r="BB8" i="14"/>
  <c r="BC8" i="14" s="1"/>
  <c r="BB7" i="14"/>
  <c r="BC7" i="14" s="1"/>
  <c r="BB5" i="14"/>
  <c r="BB149" i="14"/>
  <c r="BC149" i="14" s="1"/>
  <c r="BB145" i="14"/>
  <c r="BC145" i="14" s="1"/>
  <c r="BB141" i="14"/>
  <c r="BC141" i="14" s="1"/>
  <c r="BB133" i="14"/>
  <c r="BC133" i="14" s="1"/>
  <c r="BB129" i="14"/>
  <c r="BC129" i="14" s="1"/>
  <c r="BB125" i="14"/>
  <c r="BC125" i="14" s="1"/>
  <c r="BB121" i="14"/>
  <c r="BC121" i="14" s="1"/>
  <c r="BB109" i="14"/>
  <c r="BC109" i="14" s="1"/>
  <c r="BB167" i="14"/>
  <c r="BC167" i="14" s="1"/>
  <c r="BB137" i="14"/>
  <c r="BB117" i="14"/>
  <c r="BC117" i="14" s="1"/>
  <c r="BB113" i="14"/>
  <c r="BC113" i="14" s="1"/>
  <c r="BE206" i="12"/>
  <c r="BE204" i="12"/>
  <c r="BF204" i="12" s="1"/>
  <c r="BE202" i="12"/>
  <c r="BF202" i="12" s="1"/>
  <c r="BE200" i="12"/>
  <c r="BF200" i="12" s="1"/>
  <c r="BE198" i="12"/>
  <c r="BF198" i="12" s="1"/>
  <c r="BE196" i="12"/>
  <c r="BF196" i="12" s="1"/>
  <c r="BE194" i="12"/>
  <c r="BF194" i="12" s="1"/>
  <c r="BE192" i="12"/>
  <c r="BF192" i="12" s="1"/>
  <c r="BE190" i="12"/>
  <c r="BF190" i="12" s="1"/>
  <c r="BE188" i="12"/>
  <c r="BE186" i="12"/>
  <c r="BE184" i="12"/>
  <c r="BF184" i="12" s="1"/>
  <c r="BE182" i="12"/>
  <c r="BE180" i="12"/>
  <c r="BE178" i="12"/>
  <c r="BE177" i="12"/>
  <c r="BF177" i="12" s="1"/>
  <c r="BE176" i="12"/>
  <c r="BE175" i="12"/>
  <c r="BF175" i="12" s="1"/>
  <c r="BE174" i="12"/>
  <c r="BE173" i="12"/>
  <c r="BF173" i="12" s="1"/>
  <c r="BE172" i="12"/>
  <c r="BF172" i="12" s="1"/>
  <c r="BE171" i="12"/>
  <c r="BF171" i="12" s="1"/>
  <c r="BE170" i="12"/>
  <c r="BF170" i="12" s="1"/>
  <c r="BE169" i="12"/>
  <c r="BF169" i="12" s="1"/>
  <c r="BE168" i="12"/>
  <c r="BE167" i="12"/>
  <c r="BF167" i="12" s="1"/>
  <c r="BE166" i="12"/>
  <c r="BF166" i="12" s="1"/>
  <c r="BE203" i="12"/>
  <c r="BF203" i="12" s="1"/>
  <c r="BE199" i="12"/>
  <c r="BE195" i="12"/>
  <c r="BF195" i="12" s="1"/>
  <c r="BE191" i="12"/>
  <c r="BF191" i="12" s="1"/>
  <c r="BE187" i="12"/>
  <c r="BF187" i="12" s="1"/>
  <c r="BE183" i="12"/>
  <c r="BF183" i="12" s="1"/>
  <c r="BE179" i="12"/>
  <c r="BE205" i="12"/>
  <c r="BF205" i="12" s="1"/>
  <c r="BE197" i="12"/>
  <c r="BF197" i="12" s="1"/>
  <c r="BE189" i="12"/>
  <c r="BF189" i="12" s="1"/>
  <c r="BE181" i="12"/>
  <c r="BE165" i="12"/>
  <c r="BE163" i="12"/>
  <c r="BF163" i="12" s="1"/>
  <c r="BE161" i="12"/>
  <c r="BF161" i="12" s="1"/>
  <c r="BE159" i="12"/>
  <c r="BE157" i="12"/>
  <c r="BF157" i="12" s="1"/>
  <c r="BE155" i="12"/>
  <c r="BF155" i="12" s="1"/>
  <c r="BE153" i="12"/>
  <c r="BE151" i="12"/>
  <c r="BE150" i="12"/>
  <c r="BF150" i="12" s="1"/>
  <c r="BE149" i="12"/>
  <c r="BF149" i="12" s="1"/>
  <c r="BE148" i="12"/>
  <c r="BE147" i="12"/>
  <c r="BF147" i="12" s="1"/>
  <c r="BE146" i="12"/>
  <c r="BF146" i="12" s="1"/>
  <c r="BE145" i="12"/>
  <c r="BF145" i="12" s="1"/>
  <c r="BE144" i="12"/>
  <c r="BF144" i="12" s="1"/>
  <c r="BE143" i="12"/>
  <c r="BF143" i="12" s="1"/>
  <c r="BE142" i="12"/>
  <c r="BE141" i="12"/>
  <c r="BF141" i="12" s="1"/>
  <c r="BE140" i="12"/>
  <c r="BF140" i="12" s="1"/>
  <c r="BE139" i="12"/>
  <c r="BE138" i="12"/>
  <c r="BF138" i="12" s="1"/>
  <c r="BE137" i="12"/>
  <c r="BF137" i="12" s="1"/>
  <c r="BE136" i="12"/>
  <c r="BF136" i="12" s="1"/>
  <c r="BE135" i="12"/>
  <c r="BE134" i="12"/>
  <c r="BF134" i="12" s="1"/>
  <c r="BE133" i="12"/>
  <c r="BF133" i="12" s="1"/>
  <c r="BE132" i="12"/>
  <c r="BE131" i="12"/>
  <c r="BF131" i="12" s="1"/>
  <c r="BE130" i="12"/>
  <c r="BF130" i="12" s="1"/>
  <c r="BE129" i="12"/>
  <c r="BF129" i="12" s="1"/>
  <c r="BE128" i="12"/>
  <c r="BF128" i="12" s="1"/>
  <c r="BE127" i="12"/>
  <c r="BE126" i="12"/>
  <c r="BE125" i="12"/>
  <c r="BF125" i="12" s="1"/>
  <c r="BE124" i="12"/>
  <c r="BF124" i="12" s="1"/>
  <c r="BE123" i="12"/>
  <c r="BF123" i="12" s="1"/>
  <c r="BE122" i="12"/>
  <c r="BF122" i="12" s="1"/>
  <c r="BE121" i="12"/>
  <c r="BF121" i="12" s="1"/>
  <c r="BE120" i="12"/>
  <c r="BF120" i="12" s="1"/>
  <c r="BE119" i="12"/>
  <c r="BE118" i="12"/>
  <c r="BF118" i="12" s="1"/>
  <c r="BE117" i="12"/>
  <c r="BE116" i="12"/>
  <c r="BF116" i="12" s="1"/>
  <c r="BE115" i="12"/>
  <c r="BE114" i="12"/>
  <c r="BF114" i="12" s="1"/>
  <c r="BE113" i="12"/>
  <c r="BF113" i="12" s="1"/>
  <c r="BE112" i="12"/>
  <c r="BF112" i="12" s="1"/>
  <c r="BE111" i="12"/>
  <c r="BF111" i="12" s="1"/>
  <c r="BE110" i="12"/>
  <c r="BF110" i="12" s="1"/>
  <c r="BE193" i="12"/>
  <c r="BF193" i="12" s="1"/>
  <c r="BE162" i="12"/>
  <c r="BE158" i="12"/>
  <c r="BF158" i="12" s="1"/>
  <c r="BE154" i="12"/>
  <c r="BE109" i="12"/>
  <c r="BF109" i="12" s="1"/>
  <c r="BE108" i="12"/>
  <c r="BF108" i="12" s="1"/>
  <c r="BE107" i="12"/>
  <c r="BE106" i="12"/>
  <c r="BF106" i="12" s="1"/>
  <c r="BE105" i="12"/>
  <c r="BF105" i="12" s="1"/>
  <c r="BE104" i="12"/>
  <c r="BF104" i="12" s="1"/>
  <c r="BE103" i="12"/>
  <c r="BE102" i="12"/>
  <c r="BF102" i="12" s="1"/>
  <c r="BE101" i="12"/>
  <c r="BF101" i="12" s="1"/>
  <c r="BE100" i="12"/>
  <c r="BF100" i="12" s="1"/>
  <c r="BE99" i="12"/>
  <c r="BE98" i="12"/>
  <c r="BE97" i="12"/>
  <c r="BF97" i="12" s="1"/>
  <c r="BE96" i="12"/>
  <c r="BE95" i="12"/>
  <c r="BE94" i="12"/>
  <c r="BF94" i="12" s="1"/>
  <c r="BE93" i="12"/>
  <c r="BF93" i="12" s="1"/>
  <c r="BE92" i="12"/>
  <c r="BF92" i="12" s="1"/>
  <c r="BE91" i="12"/>
  <c r="BE90" i="12"/>
  <c r="BE89" i="12"/>
  <c r="BF89" i="12" s="1"/>
  <c r="BE88" i="12"/>
  <c r="BF88" i="12" s="1"/>
  <c r="BE87" i="12"/>
  <c r="BE86" i="12"/>
  <c r="BF86" i="12" s="1"/>
  <c r="BE85" i="12"/>
  <c r="BF85" i="12" s="1"/>
  <c r="BE84" i="12"/>
  <c r="BF84" i="12" s="1"/>
  <c r="BE83" i="12"/>
  <c r="BF83" i="12" s="1"/>
  <c r="BE82" i="12"/>
  <c r="BF82" i="12" s="1"/>
  <c r="BE81" i="12"/>
  <c r="BF81" i="12" s="1"/>
  <c r="BE201" i="12"/>
  <c r="BF201" i="12" s="1"/>
  <c r="BE160" i="12"/>
  <c r="BF160" i="12" s="1"/>
  <c r="BE152" i="12"/>
  <c r="BE5" i="12"/>
  <c r="BE185" i="12"/>
  <c r="BE80" i="12"/>
  <c r="BE78" i="12"/>
  <c r="BF78" i="12" s="1"/>
  <c r="BE76" i="12"/>
  <c r="BF76" i="12" s="1"/>
  <c r="BE74" i="12"/>
  <c r="BF74" i="12" s="1"/>
  <c r="BE72" i="12"/>
  <c r="BE70" i="12"/>
  <c r="BF70" i="12" s="1"/>
  <c r="BE68" i="12"/>
  <c r="BF68" i="12" s="1"/>
  <c r="BE66" i="12"/>
  <c r="BF66" i="12" s="1"/>
  <c r="BE64" i="12"/>
  <c r="BF64" i="12" s="1"/>
  <c r="BE62" i="12"/>
  <c r="BE60" i="12"/>
  <c r="BF60" i="12" s="1"/>
  <c r="BE58" i="12"/>
  <c r="BF58" i="12" s="1"/>
  <c r="BE56" i="12"/>
  <c r="BF56" i="12" s="1"/>
  <c r="BE54" i="12"/>
  <c r="BE52" i="12"/>
  <c r="BF52" i="12" s="1"/>
  <c r="BE50" i="12"/>
  <c r="BF50" i="12" s="1"/>
  <c r="BE48" i="12"/>
  <c r="BE46" i="12"/>
  <c r="BF46" i="12" s="1"/>
  <c r="BE44" i="12"/>
  <c r="BF44" i="12" s="1"/>
  <c r="BE42" i="12"/>
  <c r="BF42" i="12" s="1"/>
  <c r="BE40" i="12"/>
  <c r="BE38" i="12"/>
  <c r="BF38" i="12" s="1"/>
  <c r="BE36" i="12"/>
  <c r="BF36" i="12" s="1"/>
  <c r="BE34" i="12"/>
  <c r="BE32" i="12"/>
  <c r="BE30" i="12"/>
  <c r="BE28" i="12"/>
  <c r="BF28" i="12" s="1"/>
  <c r="BE26" i="12"/>
  <c r="BF26" i="12" s="1"/>
  <c r="BE24" i="12"/>
  <c r="BF24" i="12" s="1"/>
  <c r="BE22" i="12"/>
  <c r="BE20" i="12"/>
  <c r="BF20" i="12" s="1"/>
  <c r="BE18" i="12"/>
  <c r="BF18" i="12" s="1"/>
  <c r="BE16" i="12"/>
  <c r="BE14" i="12"/>
  <c r="BF14" i="12" s="1"/>
  <c r="BE12" i="12"/>
  <c r="BF12" i="12" s="1"/>
  <c r="BE10" i="12"/>
  <c r="BF10" i="12" s="1"/>
  <c r="BE8" i="12"/>
  <c r="BE156" i="12"/>
  <c r="BE43" i="12"/>
  <c r="BF43" i="12" s="1"/>
  <c r="BE35" i="12"/>
  <c r="BF35" i="12" s="1"/>
  <c r="BE27" i="12"/>
  <c r="BE19" i="12"/>
  <c r="BF19" i="12" s="1"/>
  <c r="BE11" i="12"/>
  <c r="BF11" i="12" s="1"/>
  <c r="BE23" i="12"/>
  <c r="BE15" i="12"/>
  <c r="BF15" i="12" s="1"/>
  <c r="BE79" i="12"/>
  <c r="BE71" i="12"/>
  <c r="BF71" i="12" s="1"/>
  <c r="BE59" i="12"/>
  <c r="BF59" i="12" s="1"/>
  <c r="BE51" i="12"/>
  <c r="BF51" i="12" s="1"/>
  <c r="BE47" i="12"/>
  <c r="BF47" i="12" s="1"/>
  <c r="BE29" i="12"/>
  <c r="BF29" i="12" s="1"/>
  <c r="BE21" i="12"/>
  <c r="BF21" i="12" s="1"/>
  <c r="BE77" i="12"/>
  <c r="BF77" i="12" s="1"/>
  <c r="BE73" i="12"/>
  <c r="BE69" i="12"/>
  <c r="BF69" i="12" s="1"/>
  <c r="BE65" i="12"/>
  <c r="BE61" i="12"/>
  <c r="BF61" i="12" s="1"/>
  <c r="BE57" i="12"/>
  <c r="BF57" i="12" s="1"/>
  <c r="BE53" i="12"/>
  <c r="BF53" i="12" s="1"/>
  <c r="BE49" i="12"/>
  <c r="BF49" i="12" s="1"/>
  <c r="BE41" i="12"/>
  <c r="BE33" i="12"/>
  <c r="BF33" i="12" s="1"/>
  <c r="BE25" i="12"/>
  <c r="BF25" i="12" s="1"/>
  <c r="BE17" i="12"/>
  <c r="BF17" i="12" s="1"/>
  <c r="BE9" i="12"/>
  <c r="BF9" i="12" s="1"/>
  <c r="BE164" i="12"/>
  <c r="BF164" i="12" s="1"/>
  <c r="BE39" i="12"/>
  <c r="BF39" i="12" s="1"/>
  <c r="BE31" i="12"/>
  <c r="BF31" i="12" s="1"/>
  <c r="BE7" i="12"/>
  <c r="BF7" i="12" s="1"/>
  <c r="BE75" i="12"/>
  <c r="BE67" i="12"/>
  <c r="BF67" i="12" s="1"/>
  <c r="BE63" i="12"/>
  <c r="BE55" i="12"/>
  <c r="BE45" i="12"/>
  <c r="BF45" i="12" s="1"/>
  <c r="BE37" i="12"/>
  <c r="BF37" i="12" s="1"/>
  <c r="BE13" i="12"/>
  <c r="BF13" i="12" s="1"/>
  <c r="BC192" i="14"/>
  <c r="BC187" i="14"/>
  <c r="BC186" i="14"/>
  <c r="BC183" i="14"/>
  <c r="BC189" i="14"/>
  <c r="BC176" i="14"/>
  <c r="BC143" i="14"/>
  <c r="BC137" i="14"/>
  <c r="BC123" i="14"/>
  <c r="BC130" i="14"/>
  <c r="BC128" i="14"/>
  <c r="BC126" i="14"/>
  <c r="BC118" i="14"/>
  <c r="BC112" i="14"/>
  <c r="BC177" i="14"/>
  <c r="BC107" i="14"/>
  <c r="BC86" i="14"/>
  <c r="BC78" i="14"/>
  <c r="BC87" i="14"/>
  <c r="BC97" i="14"/>
  <c r="BC93" i="14"/>
  <c r="BC81" i="14"/>
  <c r="BC33" i="14"/>
  <c r="AW4" i="14"/>
  <c r="BC88" i="14"/>
  <c r="BC35" i="14"/>
  <c r="BC17" i="14"/>
  <c r="BC159" i="14"/>
  <c r="BC27" i="14"/>
  <c r="BC20" i="14"/>
  <c r="BC51" i="14"/>
  <c r="BC59" i="14"/>
  <c r="BC61" i="14"/>
  <c r="BC67" i="14"/>
  <c r="BC165" i="14"/>
  <c r="BC52" i="14"/>
  <c r="BC68" i="14"/>
  <c r="BC147" i="14"/>
  <c r="BC161" i="14"/>
  <c r="BC200" i="14"/>
  <c r="BC150" i="14"/>
  <c r="BC11" i="14"/>
  <c r="BC163" i="14"/>
  <c r="BC156" i="14"/>
  <c r="BC162" i="14"/>
  <c r="BC170" i="14"/>
  <c r="BC174" i="14"/>
  <c r="BA204" i="14"/>
  <c r="BA199" i="14"/>
  <c r="BA197" i="14"/>
  <c r="AU4" i="14"/>
  <c r="BA71" i="14"/>
  <c r="BA42" i="14"/>
  <c r="BA70" i="14"/>
  <c r="BA53" i="14"/>
  <c r="BA66" i="14"/>
  <c r="BA62" i="14"/>
  <c r="BA61" i="14"/>
  <c r="BA58" i="14"/>
  <c r="BA54" i="14"/>
  <c r="BA50" i="14"/>
  <c r="BA46" i="14"/>
  <c r="BA45" i="14"/>
  <c r="BA38" i="14"/>
  <c r="BA23" i="14"/>
  <c r="BA29" i="14"/>
  <c r="BA147" i="14"/>
  <c r="BA85" i="14"/>
  <c r="BA89" i="14"/>
  <c r="BA105" i="14"/>
  <c r="BA117" i="14"/>
  <c r="BA183" i="14"/>
  <c r="BA108" i="14"/>
  <c r="BA112" i="14"/>
  <c r="BA181" i="14"/>
  <c r="BA9" i="14"/>
  <c r="BA145" i="14"/>
  <c r="BA155" i="14"/>
  <c r="BA10" i="14"/>
  <c r="BA14" i="14"/>
  <c r="BA18" i="14"/>
  <c r="BA22" i="14"/>
  <c r="BA26" i="14"/>
  <c r="BA73" i="14"/>
  <c r="BA101" i="14"/>
  <c r="BA124" i="14"/>
  <c r="BA21" i="14"/>
  <c r="BA31" i="14"/>
  <c r="BA30" i="14"/>
  <c r="BA34" i="14"/>
  <c r="BA149" i="14"/>
  <c r="BA150" i="14"/>
  <c r="BA180" i="14"/>
  <c r="BA74" i="14"/>
  <c r="BA78" i="14"/>
  <c r="BA82" i="14"/>
  <c r="BA86" i="14"/>
  <c r="BA90" i="14"/>
  <c r="BA106" i="14"/>
  <c r="BA122" i="14"/>
  <c r="BA126" i="14"/>
  <c r="BA130" i="14"/>
  <c r="BA134" i="14"/>
  <c r="BA138" i="14"/>
  <c r="BA142" i="14"/>
  <c r="BA167" i="14"/>
  <c r="BA184" i="14"/>
  <c r="BA93" i="14"/>
  <c r="BA97" i="14"/>
  <c r="BA109" i="14"/>
  <c r="BA113" i="14"/>
  <c r="BA125" i="14"/>
  <c r="BA129" i="14"/>
  <c r="BA141" i="14"/>
  <c r="BA144" i="14"/>
  <c r="BA178" i="14"/>
  <c r="BA187" i="14"/>
  <c r="BA153" i="14"/>
  <c r="BA146" i="14"/>
  <c r="BA154" i="14"/>
  <c r="BA104" i="14"/>
  <c r="BA116" i="14"/>
  <c r="BA158" i="14"/>
  <c r="BA173" i="14"/>
  <c r="BA190" i="14"/>
  <c r="BA13" i="14"/>
  <c r="BA17" i="14"/>
  <c r="BA35" i="14"/>
  <c r="BA163" i="14"/>
  <c r="BA79" i="14"/>
  <c r="BA115" i="14"/>
  <c r="BA185" i="14"/>
  <c r="BA170" i="14"/>
  <c r="BA174" i="14"/>
  <c r="BA127" i="14"/>
  <c r="BA135" i="14"/>
  <c r="BA188" i="14"/>
  <c r="BA206" i="14"/>
  <c r="AW206" i="12"/>
  <c r="AW205" i="12"/>
  <c r="AX205" i="12" s="1"/>
  <c r="AW204" i="12"/>
  <c r="AW203" i="12"/>
  <c r="AX203" i="12" s="1"/>
  <c r="AW202" i="12"/>
  <c r="AW201" i="12"/>
  <c r="AX201" i="12" s="1"/>
  <c r="AW200" i="12"/>
  <c r="AW199" i="12"/>
  <c r="AX199" i="12" s="1"/>
  <c r="AW198" i="12"/>
  <c r="AW197" i="12"/>
  <c r="AX197" i="12" s="1"/>
  <c r="AW196" i="12"/>
  <c r="AX196" i="12" s="1"/>
  <c r="AW195" i="12"/>
  <c r="AW194" i="12"/>
  <c r="AW193" i="12"/>
  <c r="AX193" i="12" s="1"/>
  <c r="AW192" i="12"/>
  <c r="AX192" i="12" s="1"/>
  <c r="AW191" i="12"/>
  <c r="AX191" i="12" s="1"/>
  <c r="AW190" i="12"/>
  <c r="AW189" i="12"/>
  <c r="AW188" i="12"/>
  <c r="AW187" i="12"/>
  <c r="AX187" i="12" s="1"/>
  <c r="AW186" i="12"/>
  <c r="AW185" i="12"/>
  <c r="AX185" i="12" s="1"/>
  <c r="AW184" i="12"/>
  <c r="AW183" i="12"/>
  <c r="AX183" i="12" s="1"/>
  <c r="AW182" i="12"/>
  <c r="AW181" i="12"/>
  <c r="AX181" i="12" s="1"/>
  <c r="AW180" i="12"/>
  <c r="AX180" i="12" s="1"/>
  <c r="AW179" i="12"/>
  <c r="AX179" i="12" s="1"/>
  <c r="AW178" i="12"/>
  <c r="AW177" i="12"/>
  <c r="AX177" i="12" s="1"/>
  <c r="AW176" i="12"/>
  <c r="AX176" i="12" s="1"/>
  <c r="AW175" i="12"/>
  <c r="AX175" i="12" s="1"/>
  <c r="AW174" i="12"/>
  <c r="AW173" i="12"/>
  <c r="AW172" i="12"/>
  <c r="AX172" i="12" s="1"/>
  <c r="AW171" i="12"/>
  <c r="AW170" i="12"/>
  <c r="AW169" i="12"/>
  <c r="AX169" i="12" s="1"/>
  <c r="AW168" i="12"/>
  <c r="AW167" i="12"/>
  <c r="AX167" i="12" s="1"/>
  <c r="AW166" i="12"/>
  <c r="AW165" i="12"/>
  <c r="AX165" i="12" s="1"/>
  <c r="AW164" i="12"/>
  <c r="AX164" i="12" s="1"/>
  <c r="AW163" i="12"/>
  <c r="AX163" i="12" s="1"/>
  <c r="AW162" i="12"/>
  <c r="AW161" i="12"/>
  <c r="AX161" i="12" s="1"/>
  <c r="AW160" i="12"/>
  <c r="AX160" i="12" s="1"/>
  <c r="AW159" i="12"/>
  <c r="AX159" i="12" s="1"/>
  <c r="AW158" i="12"/>
  <c r="AW157" i="12"/>
  <c r="AX157" i="12" s="1"/>
  <c r="AW156" i="12"/>
  <c r="AW155" i="12"/>
  <c r="AW154" i="12"/>
  <c r="AW153" i="12"/>
  <c r="AX153" i="12" s="1"/>
  <c r="AW152" i="12"/>
  <c r="AX152" i="12" s="1"/>
  <c r="AW151" i="12"/>
  <c r="AX151" i="12" s="1"/>
  <c r="AW150" i="12"/>
  <c r="AW149" i="12"/>
  <c r="AX149" i="12" s="1"/>
  <c r="AW148" i="12"/>
  <c r="AX148" i="12" s="1"/>
  <c r="AW147" i="12"/>
  <c r="AX147" i="12" s="1"/>
  <c r="AW146" i="12"/>
  <c r="AW145" i="12"/>
  <c r="AX145" i="12" s="1"/>
  <c r="AW144" i="12"/>
  <c r="AX144" i="12" s="1"/>
  <c r="AW143" i="12"/>
  <c r="AW142" i="12"/>
  <c r="AW141" i="12"/>
  <c r="AX141" i="12" s="1"/>
  <c r="AW140" i="12"/>
  <c r="AX140" i="12" s="1"/>
  <c r="AW139" i="12"/>
  <c r="AW138" i="12"/>
  <c r="AW137" i="12"/>
  <c r="AX137" i="12" s="1"/>
  <c r="AW136" i="12"/>
  <c r="AX136" i="12" s="1"/>
  <c r="AW135" i="12"/>
  <c r="AX135" i="12" s="1"/>
  <c r="AW134" i="12"/>
  <c r="AW133" i="12"/>
  <c r="AX133" i="12" s="1"/>
  <c r="AW132" i="12"/>
  <c r="AX132" i="12" s="1"/>
  <c r="AW131" i="12"/>
  <c r="AX131" i="12" s="1"/>
  <c r="AW130" i="12"/>
  <c r="AW129" i="12"/>
  <c r="AX129" i="12" s="1"/>
  <c r="AW128" i="12"/>
  <c r="AX128" i="12" s="1"/>
  <c r="AW127" i="12"/>
  <c r="AX127" i="12" s="1"/>
  <c r="AW126" i="12"/>
  <c r="AW125" i="12"/>
  <c r="AX125" i="12" s="1"/>
  <c r="AW124" i="12"/>
  <c r="AX124" i="12" s="1"/>
  <c r="AW123" i="12"/>
  <c r="AX123" i="12" s="1"/>
  <c r="AW122" i="12"/>
  <c r="AW121" i="12"/>
  <c r="AW120" i="12"/>
  <c r="AX120" i="12" s="1"/>
  <c r="AW119" i="12"/>
  <c r="AX119" i="12" s="1"/>
  <c r="AW118" i="12"/>
  <c r="AW117" i="12"/>
  <c r="AX117" i="12" s="1"/>
  <c r="AW116" i="12"/>
  <c r="AX116" i="12" s="1"/>
  <c r="AW115" i="12"/>
  <c r="AX115" i="12" s="1"/>
  <c r="AW114" i="12"/>
  <c r="AW113" i="12"/>
  <c r="AX113" i="12" s="1"/>
  <c r="AW112" i="12"/>
  <c r="AX112" i="12" s="1"/>
  <c r="AW111" i="12"/>
  <c r="AX111" i="12" s="1"/>
  <c r="AW110" i="12"/>
  <c r="AW109" i="12"/>
  <c r="AX109" i="12" s="1"/>
  <c r="AW108" i="12"/>
  <c r="AX108" i="12" s="1"/>
  <c r="AW107" i="12"/>
  <c r="AX107" i="12" s="1"/>
  <c r="AW106" i="12"/>
  <c r="AW105" i="12"/>
  <c r="AX105" i="12" s="1"/>
  <c r="AW104" i="12"/>
  <c r="AX104" i="12" s="1"/>
  <c r="AW103" i="12"/>
  <c r="AX103" i="12" s="1"/>
  <c r="AW102" i="12"/>
  <c r="AW101" i="12"/>
  <c r="AX101" i="12" s="1"/>
  <c r="AW100" i="12"/>
  <c r="AX100" i="12" s="1"/>
  <c r="AW99" i="12"/>
  <c r="AX99" i="12" s="1"/>
  <c r="AW98" i="12"/>
  <c r="AW97" i="12"/>
  <c r="AX97" i="12" s="1"/>
  <c r="AW96" i="12"/>
  <c r="AW95" i="12"/>
  <c r="AX95" i="12" s="1"/>
  <c r="AW94" i="12"/>
  <c r="AW93" i="12"/>
  <c r="AX93" i="12" s="1"/>
  <c r="AW92" i="12"/>
  <c r="AW91" i="12"/>
  <c r="AX91" i="12" s="1"/>
  <c r="AW90" i="12"/>
  <c r="AW89" i="12"/>
  <c r="AX89" i="12" s="1"/>
  <c r="AW88" i="12"/>
  <c r="AW87" i="12"/>
  <c r="AX87" i="12" s="1"/>
  <c r="AW86" i="12"/>
  <c r="AW85" i="12"/>
  <c r="AX85" i="12" s="1"/>
  <c r="AW84" i="12"/>
  <c r="AX84" i="12" s="1"/>
  <c r="AW83" i="12"/>
  <c r="AW82" i="12"/>
  <c r="AW81" i="12"/>
  <c r="AW80" i="12"/>
  <c r="AX80" i="12" s="1"/>
  <c r="AW79" i="12"/>
  <c r="AX79" i="12" s="1"/>
  <c r="AW78" i="12"/>
  <c r="AW77" i="12"/>
  <c r="AX77" i="12" s="1"/>
  <c r="AW76" i="12"/>
  <c r="AW75" i="12"/>
  <c r="AX75" i="12" s="1"/>
  <c r="AW73" i="12"/>
  <c r="AW72" i="12"/>
  <c r="AX72" i="12" s="1"/>
  <c r="AW71" i="12"/>
  <c r="AW70" i="12"/>
  <c r="AX70" i="12" s="1"/>
  <c r="AW69" i="12"/>
  <c r="AW68" i="12"/>
  <c r="AX68" i="12" s="1"/>
  <c r="AW67" i="12"/>
  <c r="AW66" i="12"/>
  <c r="AX66" i="12" s="1"/>
  <c r="AW65" i="12"/>
  <c r="AW64" i="12"/>
  <c r="AX64" i="12" s="1"/>
  <c r="AW63" i="12"/>
  <c r="AW62" i="12"/>
  <c r="AX62" i="12" s="1"/>
  <c r="AW61" i="12"/>
  <c r="AW60" i="12"/>
  <c r="AX60" i="12" s="1"/>
  <c r="AW59" i="12"/>
  <c r="AW58" i="12"/>
  <c r="AX58" i="12" s="1"/>
  <c r="AW57" i="12"/>
  <c r="AW56" i="12"/>
  <c r="AX56" i="12" s="1"/>
  <c r="AW55" i="12"/>
  <c r="AW54" i="12"/>
  <c r="AX54" i="12" s="1"/>
  <c r="AW53" i="12"/>
  <c r="AW52" i="12"/>
  <c r="AX52" i="12" s="1"/>
  <c r="AW51" i="12"/>
  <c r="AW50" i="12"/>
  <c r="AX50" i="12" s="1"/>
  <c r="AW49" i="12"/>
  <c r="AW48" i="12"/>
  <c r="AX48" i="12" s="1"/>
  <c r="AW47" i="12"/>
  <c r="AW46" i="12"/>
  <c r="AX46" i="12" s="1"/>
  <c r="AW45" i="12"/>
  <c r="AW44" i="12"/>
  <c r="AX44" i="12" s="1"/>
  <c r="AW43" i="12"/>
  <c r="AX43" i="12" s="1"/>
  <c r="AW42" i="12"/>
  <c r="AW41" i="12"/>
  <c r="AW40" i="12"/>
  <c r="AX40" i="12" s="1"/>
  <c r="AW39" i="12"/>
  <c r="AX39" i="12" s="1"/>
  <c r="AW38" i="12"/>
  <c r="AX38" i="12" s="1"/>
  <c r="AW37" i="12"/>
  <c r="AX37" i="12" s="1"/>
  <c r="AW36" i="12"/>
  <c r="AX36" i="12" s="1"/>
  <c r="AW35" i="12"/>
  <c r="AX35" i="12" s="1"/>
  <c r="AW34" i="12"/>
  <c r="AX34" i="12" s="1"/>
  <c r="AW33" i="12"/>
  <c r="AX33" i="12" s="1"/>
  <c r="AW32" i="12"/>
  <c r="AX32" i="12" s="1"/>
  <c r="AW31" i="12"/>
  <c r="AX31" i="12" s="1"/>
  <c r="AW30" i="12"/>
  <c r="AX30" i="12" s="1"/>
  <c r="AW29" i="12"/>
  <c r="AW28" i="12"/>
  <c r="AX28" i="12" s="1"/>
  <c r="AW27" i="12"/>
  <c r="AX27" i="12" s="1"/>
  <c r="AW26" i="12"/>
  <c r="AX26" i="12" s="1"/>
  <c r="AW25" i="12"/>
  <c r="AW24" i="12"/>
  <c r="AX24" i="12" s="1"/>
  <c r="AW23" i="12"/>
  <c r="AX23" i="12" s="1"/>
  <c r="AW22" i="12"/>
  <c r="AX22" i="12" s="1"/>
  <c r="AW21" i="12"/>
  <c r="AW20" i="12"/>
  <c r="AX20" i="12" s="1"/>
  <c r="AW19" i="12"/>
  <c r="AW18" i="12"/>
  <c r="AX18" i="12" s="1"/>
  <c r="AW17" i="12"/>
  <c r="AW16" i="12"/>
  <c r="AX16" i="12" s="1"/>
  <c r="AW15" i="12"/>
  <c r="AX15" i="12" s="1"/>
  <c r="AW14" i="12"/>
  <c r="AX14" i="12" s="1"/>
  <c r="AW13" i="12"/>
  <c r="AW12" i="12"/>
  <c r="AW11" i="12"/>
  <c r="AX11" i="12" s="1"/>
  <c r="AW10" i="12"/>
  <c r="AX10" i="12" s="1"/>
  <c r="AW9" i="12"/>
  <c r="AW8" i="12"/>
  <c r="AX8" i="12" s="1"/>
  <c r="AW7" i="12"/>
  <c r="AW5" i="12"/>
  <c r="AZ4" i="12"/>
  <c r="BF40" i="12"/>
  <c r="BF132" i="12"/>
  <c r="BF22" i="12"/>
  <c r="BF30" i="12"/>
  <c r="BF32" i="12"/>
  <c r="BF63" i="12"/>
  <c r="BF75" i="12"/>
  <c r="BF80" i="12"/>
  <c r="BF135" i="12"/>
  <c r="BF16" i="12"/>
  <c r="BF199" i="12"/>
  <c r="BF126" i="12"/>
  <c r="BF23" i="12"/>
  <c r="BF27" i="12"/>
  <c r="BF34" i="12"/>
  <c r="BF48" i="12"/>
  <c r="BF72" i="12"/>
  <c r="BF79" i="12"/>
  <c r="BF107" i="12"/>
  <c r="BF115" i="12"/>
  <c r="BF91" i="12"/>
  <c r="BF174" i="12"/>
  <c r="BF54" i="12"/>
  <c r="BF41" i="12"/>
  <c r="BF127" i="12"/>
  <c r="BF142" i="12"/>
  <c r="BF148" i="12"/>
  <c r="BF152" i="12"/>
  <c r="BF156" i="12"/>
  <c r="BF168" i="12"/>
  <c r="BF179" i="12"/>
  <c r="BF8" i="12"/>
  <c r="BF119" i="12"/>
  <c r="BF99" i="12"/>
  <c r="BF98" i="12"/>
  <c r="BF117" i="12"/>
  <c r="BF87" i="12"/>
  <c r="BF153" i="12"/>
  <c r="BF165" i="12"/>
  <c r="BF176" i="12"/>
  <c r="BF180" i="12"/>
  <c r="BF186" i="12"/>
  <c r="BF55" i="12"/>
  <c r="BF90" i="12"/>
  <c r="BF96" i="12"/>
  <c r="BF182" i="12"/>
  <c r="BF154" i="12"/>
  <c r="BF206" i="12"/>
  <c r="BF139" i="12"/>
  <c r="BF181" i="12"/>
  <c r="BF73" i="12"/>
  <c r="BF103" i="12"/>
  <c r="BF151" i="12"/>
  <c r="BF159" i="12"/>
  <c r="BF185" i="12"/>
  <c r="BF188" i="12"/>
  <c r="BF62" i="12"/>
  <c r="BF162" i="12"/>
  <c r="BF178" i="12"/>
  <c r="BF65" i="12"/>
  <c r="BF95" i="12"/>
  <c r="AX204" i="12"/>
  <c r="AX202" i="12"/>
  <c r="AX200" i="12"/>
  <c r="AX195" i="12"/>
  <c r="AX182" i="12"/>
  <c r="AX134" i="12"/>
  <c r="AX130" i="12"/>
  <c r="AX126" i="12"/>
  <c r="AX121" i="12"/>
  <c r="AX122" i="12"/>
  <c r="AX118" i="12"/>
  <c r="AX98" i="12"/>
  <c r="AX96" i="12"/>
  <c r="AX94" i="12"/>
  <c r="AX92" i="12"/>
  <c r="AX90" i="12"/>
  <c r="AX88" i="12"/>
  <c r="AX78" i="12"/>
  <c r="AX76" i="12"/>
  <c r="AX73" i="12"/>
  <c r="AX71" i="12"/>
  <c r="AX69" i="12"/>
  <c r="AX67" i="12"/>
  <c r="AX65" i="12"/>
  <c r="AX63" i="12"/>
  <c r="AX61" i="12"/>
  <c r="AX59" i="12"/>
  <c r="AX57" i="12"/>
  <c r="AX55" i="12"/>
  <c r="AX53" i="12"/>
  <c r="AX51" i="12"/>
  <c r="AX25" i="12"/>
  <c r="AX21" i="12"/>
  <c r="AX17" i="12"/>
  <c r="AX12" i="12"/>
  <c r="AX42" i="12"/>
  <c r="AR4" i="12"/>
  <c r="AX19" i="12"/>
  <c r="AX49" i="12"/>
  <c r="AX47" i="12"/>
  <c r="AX45" i="12"/>
  <c r="AX41" i="12"/>
  <c r="AX13" i="12"/>
  <c r="AX9" i="12"/>
  <c r="AX29" i="12"/>
  <c r="AX142" i="12"/>
  <c r="AX139" i="12"/>
  <c r="AX171" i="12"/>
  <c r="AX156" i="12"/>
  <c r="AX173" i="12"/>
  <c r="AX194" i="12"/>
  <c r="AX198" i="12"/>
  <c r="AX143" i="12"/>
  <c r="AX190" i="12"/>
  <c r="AX81" i="12"/>
  <c r="AX82" i="12"/>
  <c r="AX83" i="12"/>
  <c r="AX86" i="12"/>
  <c r="AX174" i="12"/>
  <c r="AX154" i="12"/>
  <c r="AX158" i="12"/>
  <c r="AX162" i="12"/>
  <c r="AX189" i="12"/>
  <c r="AX206" i="12"/>
  <c r="AX155" i="12"/>
  <c r="AX7" i="12"/>
  <c r="AX150" i="12"/>
  <c r="AX138" i="12"/>
  <c r="AX102" i="12"/>
  <c r="AX106" i="12"/>
  <c r="AX110" i="12"/>
  <c r="AX114" i="12"/>
  <c r="AX146" i="12"/>
  <c r="AX166" i="12"/>
  <c r="AX168" i="12"/>
  <c r="AX170" i="12"/>
  <c r="AX178" i="12"/>
  <c r="AX184" i="12"/>
  <c r="AX186" i="12"/>
  <c r="AX188" i="12"/>
  <c r="AU203" i="14" l="1"/>
  <c r="AU199" i="14"/>
  <c r="AU195" i="14"/>
  <c r="AV195" i="14" s="1"/>
  <c r="AU191" i="14"/>
  <c r="AV191" i="14" s="1"/>
  <c r="AU187" i="14"/>
  <c r="AU183" i="14"/>
  <c r="AU179" i="14"/>
  <c r="AV179" i="14" s="1"/>
  <c r="AU204" i="14"/>
  <c r="AV204" i="14" s="1"/>
  <c r="AU200" i="14"/>
  <c r="AU196" i="14"/>
  <c r="AU192" i="14"/>
  <c r="AV192" i="14" s="1"/>
  <c r="AU188" i="14"/>
  <c r="AV188" i="14" s="1"/>
  <c r="AU184" i="14"/>
  <c r="AU180" i="14"/>
  <c r="AU202" i="14"/>
  <c r="AV202" i="14" s="1"/>
  <c r="AU194" i="14"/>
  <c r="AV194" i="14" s="1"/>
  <c r="AU186" i="14"/>
  <c r="AU176" i="14"/>
  <c r="AU172" i="14"/>
  <c r="AV172" i="14" s="1"/>
  <c r="AU201" i="14"/>
  <c r="AV201" i="14" s="1"/>
  <c r="AU193" i="14"/>
  <c r="AU185" i="14"/>
  <c r="AU178" i="14"/>
  <c r="AV178" i="14" s="1"/>
  <c r="AU175" i="14"/>
  <c r="AV175" i="14" s="1"/>
  <c r="AU171" i="14"/>
  <c r="AU170" i="14"/>
  <c r="AU169" i="14"/>
  <c r="AV169" i="14" s="1"/>
  <c r="AU168" i="14"/>
  <c r="AV168" i="14" s="1"/>
  <c r="AU167" i="14"/>
  <c r="AU166" i="14"/>
  <c r="AU165" i="14"/>
  <c r="AV165" i="14" s="1"/>
  <c r="AU164" i="14"/>
  <c r="AV164" i="14" s="1"/>
  <c r="AU163" i="14"/>
  <c r="AU162" i="14"/>
  <c r="AU161" i="14"/>
  <c r="AV161" i="14" s="1"/>
  <c r="AU160" i="14"/>
  <c r="AV160" i="14" s="1"/>
  <c r="AU159" i="14"/>
  <c r="AU198" i="14"/>
  <c r="AU182" i="14"/>
  <c r="AV182" i="14" s="1"/>
  <c r="AU205" i="14"/>
  <c r="AV205" i="14" s="1"/>
  <c r="AU189" i="14"/>
  <c r="AU177" i="14"/>
  <c r="AU190" i="14"/>
  <c r="AV190" i="14" s="1"/>
  <c r="AU157" i="14"/>
  <c r="AV157" i="14" s="1"/>
  <c r="AU155" i="14"/>
  <c r="AU153" i="14"/>
  <c r="AU151" i="14"/>
  <c r="AV151" i="14" s="1"/>
  <c r="AU149" i="14"/>
  <c r="AU147" i="14"/>
  <c r="AU145" i="14"/>
  <c r="AU143" i="14"/>
  <c r="AV143" i="14" s="1"/>
  <c r="AU141" i="14"/>
  <c r="AV141" i="14" s="1"/>
  <c r="AU139" i="14"/>
  <c r="AU137" i="14"/>
  <c r="AU135" i="14"/>
  <c r="AV135" i="14" s="1"/>
  <c r="AU133" i="14"/>
  <c r="AV133" i="14" s="1"/>
  <c r="AU131" i="14"/>
  <c r="AU129" i="14"/>
  <c r="AU127" i="14"/>
  <c r="AV127" i="14" s="1"/>
  <c r="AU125" i="14"/>
  <c r="AV125" i="14" s="1"/>
  <c r="AU123" i="14"/>
  <c r="AU121" i="14"/>
  <c r="AU119" i="14"/>
  <c r="AV119" i="14" s="1"/>
  <c r="AU197" i="14"/>
  <c r="AV197" i="14" s="1"/>
  <c r="AU173" i="14"/>
  <c r="AU156" i="14"/>
  <c r="AU152" i="14"/>
  <c r="AV152" i="14" s="1"/>
  <c r="AU148" i="14"/>
  <c r="AV148" i="14" s="1"/>
  <c r="AU144" i="14"/>
  <c r="AU140" i="14"/>
  <c r="AU136" i="14"/>
  <c r="AU132" i="14"/>
  <c r="AV132" i="14" s="1"/>
  <c r="AU128" i="14"/>
  <c r="AU124" i="14"/>
  <c r="AU120" i="14"/>
  <c r="AV120" i="14" s="1"/>
  <c r="AU118" i="14"/>
  <c r="AV118" i="14" s="1"/>
  <c r="AU116" i="14"/>
  <c r="AU114" i="14"/>
  <c r="AU112" i="14"/>
  <c r="AV112" i="14" s="1"/>
  <c r="AU110" i="14"/>
  <c r="AV110" i="14" s="1"/>
  <c r="AU108" i="14"/>
  <c r="AU106" i="14"/>
  <c r="AU104" i="14"/>
  <c r="AV104" i="14" s="1"/>
  <c r="AU102" i="14"/>
  <c r="AV102" i="14" s="1"/>
  <c r="AU100" i="14"/>
  <c r="AU98" i="14"/>
  <c r="AU96" i="14"/>
  <c r="AV96" i="14" s="1"/>
  <c r="AU94" i="14"/>
  <c r="AV94" i="14" s="1"/>
  <c r="AU92" i="14"/>
  <c r="AU5" i="14"/>
  <c r="AU181" i="14"/>
  <c r="AU90" i="14"/>
  <c r="AV90" i="14" s="1"/>
  <c r="AU89" i="14"/>
  <c r="AU88" i="14"/>
  <c r="AU87" i="14"/>
  <c r="AV87" i="14" s="1"/>
  <c r="AU86" i="14"/>
  <c r="AU85" i="14"/>
  <c r="AU84" i="14"/>
  <c r="AU83" i="14"/>
  <c r="AV83" i="14" s="1"/>
  <c r="AU82" i="14"/>
  <c r="AV82" i="14" s="1"/>
  <c r="AU81" i="14"/>
  <c r="AU80" i="14"/>
  <c r="AU79" i="14"/>
  <c r="AU78" i="14"/>
  <c r="AV78" i="14" s="1"/>
  <c r="AU77" i="14"/>
  <c r="AU76" i="14"/>
  <c r="AU75" i="14"/>
  <c r="AV75" i="14" s="1"/>
  <c r="AU74" i="14"/>
  <c r="AV74" i="14" s="1"/>
  <c r="AU73" i="14"/>
  <c r="AU72" i="14"/>
  <c r="AU71" i="14"/>
  <c r="AV71" i="14" s="1"/>
  <c r="AU70" i="14"/>
  <c r="AV70" i="14" s="1"/>
  <c r="AU69" i="14"/>
  <c r="AU68" i="14"/>
  <c r="AU67" i="14"/>
  <c r="AV67" i="14" s="1"/>
  <c r="AU66" i="14"/>
  <c r="AV66" i="14" s="1"/>
  <c r="AU65" i="14"/>
  <c r="AU64" i="14"/>
  <c r="AU63" i="14"/>
  <c r="AV63" i="14" s="1"/>
  <c r="AU62" i="14"/>
  <c r="AV62" i="14" s="1"/>
  <c r="AU61" i="14"/>
  <c r="AU60" i="14"/>
  <c r="AU59" i="14"/>
  <c r="AU58" i="14"/>
  <c r="AU57" i="14"/>
  <c r="AU56" i="14"/>
  <c r="AU55" i="14"/>
  <c r="AV55" i="14" s="1"/>
  <c r="AU54" i="14"/>
  <c r="AV54" i="14" s="1"/>
  <c r="AU53" i="14"/>
  <c r="AU52" i="14"/>
  <c r="AU51" i="14"/>
  <c r="AV51" i="14" s="1"/>
  <c r="AU50" i="14"/>
  <c r="AV50" i="14" s="1"/>
  <c r="AU49" i="14"/>
  <c r="AU48" i="14"/>
  <c r="AU47" i="14"/>
  <c r="AV47" i="14" s="1"/>
  <c r="AU46" i="14"/>
  <c r="AV46" i="14" s="1"/>
  <c r="AU45" i="14"/>
  <c r="AU44" i="14"/>
  <c r="AU43" i="14"/>
  <c r="AU42" i="14"/>
  <c r="AV42" i="14" s="1"/>
  <c r="AU41" i="14"/>
  <c r="AU40" i="14"/>
  <c r="AU39" i="14"/>
  <c r="AV39" i="14" s="1"/>
  <c r="AU38" i="14"/>
  <c r="AV38" i="14" s="1"/>
  <c r="AU37" i="14"/>
  <c r="AU36" i="14"/>
  <c r="AU35" i="14"/>
  <c r="AV35" i="14" s="1"/>
  <c r="AU34" i="14"/>
  <c r="AV34" i="14" s="1"/>
  <c r="AU33" i="14"/>
  <c r="AU32" i="14"/>
  <c r="AU31" i="14"/>
  <c r="AU30" i="14"/>
  <c r="AU29" i="14"/>
  <c r="AU28" i="14"/>
  <c r="AU27" i="14"/>
  <c r="AV27" i="14" s="1"/>
  <c r="AU26" i="14"/>
  <c r="AV26" i="14" s="1"/>
  <c r="AU25" i="14"/>
  <c r="AU24" i="14"/>
  <c r="AU23" i="14"/>
  <c r="AV23" i="14" s="1"/>
  <c r="AU22" i="14"/>
  <c r="AV22" i="14" s="1"/>
  <c r="AU21" i="14"/>
  <c r="AU20" i="14"/>
  <c r="AU19" i="14"/>
  <c r="AV19" i="14" s="1"/>
  <c r="AU18" i="14"/>
  <c r="AV18" i="14" s="1"/>
  <c r="AU17" i="14"/>
  <c r="AU16" i="14"/>
  <c r="AU15" i="14"/>
  <c r="AV15" i="14" s="1"/>
  <c r="AU14" i="14"/>
  <c r="AV14" i="14" s="1"/>
  <c r="AU13" i="14"/>
  <c r="AU12" i="14"/>
  <c r="AU11" i="14"/>
  <c r="AV11" i="14" s="1"/>
  <c r="AU10" i="14"/>
  <c r="AV10" i="14" s="1"/>
  <c r="AU9" i="14"/>
  <c r="AU8" i="14"/>
  <c r="AU7" i="14"/>
  <c r="AV7" i="14" s="1"/>
  <c r="AU174" i="14"/>
  <c r="AV174" i="14" s="1"/>
  <c r="AU158" i="14"/>
  <c r="AU150" i="14"/>
  <c r="AU142" i="14"/>
  <c r="AV142" i="14" s="1"/>
  <c r="AU134" i="14"/>
  <c r="AV134" i="14" s="1"/>
  <c r="AU126" i="14"/>
  <c r="AU117" i="14"/>
  <c r="AU113" i="14"/>
  <c r="AV113" i="14" s="1"/>
  <c r="AU109" i="14"/>
  <c r="AV109" i="14" s="1"/>
  <c r="AU105" i="14"/>
  <c r="AU101" i="14"/>
  <c r="AU97" i="14"/>
  <c r="AV97" i="14" s="1"/>
  <c r="AU93" i="14"/>
  <c r="AV93" i="14" s="1"/>
  <c r="AU206" i="14"/>
  <c r="AU138" i="14"/>
  <c r="AU130" i="14"/>
  <c r="AV130" i="14" s="1"/>
  <c r="AU103" i="14"/>
  <c r="AV103" i="14" s="1"/>
  <c r="AU99" i="14"/>
  <c r="AU95" i="14"/>
  <c r="AU91" i="14"/>
  <c r="AV91" i="14" s="1"/>
  <c r="AU154" i="14"/>
  <c r="AV154" i="14" s="1"/>
  <c r="AU146" i="14"/>
  <c r="AU122" i="14"/>
  <c r="AU115" i="14"/>
  <c r="AV115" i="14" s="1"/>
  <c r="AU111" i="14"/>
  <c r="AV111" i="14" s="1"/>
  <c r="AU107" i="14"/>
  <c r="AW206" i="14"/>
  <c r="AX206" i="14" s="1"/>
  <c r="AW204" i="14"/>
  <c r="AW202" i="14"/>
  <c r="AX202" i="14" s="1"/>
  <c r="AW200" i="14"/>
  <c r="AX200" i="14" s="1"/>
  <c r="AW198" i="14"/>
  <c r="AW196" i="14"/>
  <c r="AW194" i="14"/>
  <c r="AX194" i="14" s="1"/>
  <c r="AW192" i="14"/>
  <c r="AX192" i="14" s="1"/>
  <c r="AW190" i="14"/>
  <c r="AX190" i="14" s="1"/>
  <c r="AW188" i="14"/>
  <c r="AW186" i="14"/>
  <c r="AX186" i="14" s="1"/>
  <c r="AW184" i="14"/>
  <c r="AX184" i="14" s="1"/>
  <c r="AW182" i="14"/>
  <c r="AX182" i="14" s="1"/>
  <c r="AW180" i="14"/>
  <c r="AW178" i="14"/>
  <c r="AX178" i="14" s="1"/>
  <c r="AW177" i="14"/>
  <c r="AX177" i="14" s="1"/>
  <c r="AW176" i="14"/>
  <c r="AW175" i="14"/>
  <c r="AW174" i="14"/>
  <c r="AX174" i="14" s="1"/>
  <c r="AW173" i="14"/>
  <c r="AX173" i="14" s="1"/>
  <c r="AW172" i="14"/>
  <c r="AW171" i="14"/>
  <c r="AW170" i="14"/>
  <c r="AW169" i="14"/>
  <c r="AX169" i="14" s="1"/>
  <c r="AW168" i="14"/>
  <c r="AX168" i="14" s="1"/>
  <c r="AW167" i="14"/>
  <c r="AW166" i="14"/>
  <c r="AX166" i="14" s="1"/>
  <c r="AW165" i="14"/>
  <c r="AX165" i="14" s="1"/>
  <c r="AW164" i="14"/>
  <c r="AX164" i="14" s="1"/>
  <c r="AW205" i="14"/>
  <c r="AW201" i="14"/>
  <c r="AX201" i="14" s="1"/>
  <c r="AW197" i="14"/>
  <c r="AX197" i="14" s="1"/>
  <c r="AW193" i="14"/>
  <c r="AW189" i="14"/>
  <c r="AW185" i="14"/>
  <c r="AX185" i="14" s="1"/>
  <c r="AW181" i="14"/>
  <c r="AW203" i="14"/>
  <c r="AX203" i="14" s="1"/>
  <c r="AW195" i="14"/>
  <c r="AW187" i="14"/>
  <c r="AX187" i="14" s="1"/>
  <c r="AW179" i="14"/>
  <c r="AW162" i="14"/>
  <c r="AW160" i="14"/>
  <c r="AW158" i="14"/>
  <c r="AX158" i="14" s="1"/>
  <c r="AW156" i="14"/>
  <c r="AX156" i="14" s="1"/>
  <c r="AW154" i="14"/>
  <c r="AW152" i="14"/>
  <c r="AW150" i="14"/>
  <c r="AX150" i="14" s="1"/>
  <c r="AW149" i="14"/>
  <c r="AX149" i="14" s="1"/>
  <c r="AW148" i="14"/>
  <c r="AX148" i="14" s="1"/>
  <c r="AW147" i="14"/>
  <c r="AW146" i="14"/>
  <c r="AX146" i="14" s="1"/>
  <c r="AW145" i="14"/>
  <c r="AX145" i="14" s="1"/>
  <c r="AW144" i="14"/>
  <c r="AX144" i="14" s="1"/>
  <c r="AW143" i="14"/>
  <c r="AW142" i="14"/>
  <c r="AX142" i="14" s="1"/>
  <c r="AW141" i="14"/>
  <c r="AX141" i="14" s="1"/>
  <c r="AW140" i="14"/>
  <c r="AX140" i="14" s="1"/>
  <c r="AW139" i="14"/>
  <c r="AW138" i="14"/>
  <c r="AX138" i="14" s="1"/>
  <c r="AW137" i="14"/>
  <c r="AX137" i="14" s="1"/>
  <c r="AW136" i="14"/>
  <c r="AW135" i="14"/>
  <c r="AW134" i="14"/>
  <c r="AX134" i="14" s="1"/>
  <c r="AW133" i="14"/>
  <c r="AW132" i="14"/>
  <c r="AX132" i="14" s="1"/>
  <c r="AW131" i="14"/>
  <c r="AW130" i="14"/>
  <c r="AX130" i="14" s="1"/>
  <c r="AW129" i="14"/>
  <c r="AX129" i="14" s="1"/>
  <c r="AW128" i="14"/>
  <c r="AX128" i="14" s="1"/>
  <c r="AW127" i="14"/>
  <c r="AW126" i="14"/>
  <c r="AX126" i="14" s="1"/>
  <c r="AW125" i="14"/>
  <c r="AW124" i="14"/>
  <c r="AW123" i="14"/>
  <c r="AW122" i="14"/>
  <c r="AX122" i="14" s="1"/>
  <c r="AW121" i="14"/>
  <c r="AX121" i="14" s="1"/>
  <c r="AW120" i="14"/>
  <c r="AW119" i="14"/>
  <c r="AW118" i="14"/>
  <c r="AX118" i="14" s="1"/>
  <c r="AW117" i="14"/>
  <c r="AW116" i="14"/>
  <c r="AX116" i="14" s="1"/>
  <c r="AW115" i="14"/>
  <c r="AW114" i="14"/>
  <c r="AX114" i="14" s="1"/>
  <c r="AW113" i="14"/>
  <c r="AX113" i="14" s="1"/>
  <c r="AW112" i="14"/>
  <c r="AW111" i="14"/>
  <c r="AW110" i="14"/>
  <c r="AX110" i="14" s="1"/>
  <c r="AW109" i="14"/>
  <c r="AX109" i="14" s="1"/>
  <c r="AW199" i="14"/>
  <c r="AX199" i="14" s="1"/>
  <c r="AW183" i="14"/>
  <c r="AW161" i="14"/>
  <c r="AW157" i="14"/>
  <c r="AX157" i="14" s="1"/>
  <c r="AW153" i="14"/>
  <c r="AX153" i="14" s="1"/>
  <c r="AW108" i="14"/>
  <c r="AW107" i="14"/>
  <c r="AX107" i="14" s="1"/>
  <c r="AW106" i="14"/>
  <c r="AX106" i="14" s="1"/>
  <c r="AW105" i="14"/>
  <c r="AX105" i="14" s="1"/>
  <c r="AW104" i="14"/>
  <c r="AW103" i="14"/>
  <c r="AX103" i="14" s="1"/>
  <c r="AW102" i="14"/>
  <c r="AW101" i="14"/>
  <c r="AW100" i="14"/>
  <c r="AW99" i="14"/>
  <c r="AW98" i="14"/>
  <c r="AX98" i="14" s="1"/>
  <c r="AW97" i="14"/>
  <c r="AX97" i="14" s="1"/>
  <c r="AW96" i="14"/>
  <c r="AW95" i="14"/>
  <c r="AX95" i="14" s="1"/>
  <c r="AW94" i="14"/>
  <c r="AX94" i="14" s="1"/>
  <c r="AW93" i="14"/>
  <c r="AX93" i="14" s="1"/>
  <c r="AW92" i="14"/>
  <c r="AW91" i="14"/>
  <c r="AX91" i="14" s="1"/>
  <c r="AW90" i="14"/>
  <c r="AW89" i="14"/>
  <c r="AW88" i="14"/>
  <c r="AW87" i="14"/>
  <c r="AX87" i="14" s="1"/>
  <c r="AW86" i="14"/>
  <c r="AW85" i="14"/>
  <c r="AW84" i="14"/>
  <c r="AW83" i="14"/>
  <c r="AX83" i="14" s="1"/>
  <c r="AW82" i="14"/>
  <c r="AX82" i="14" s="1"/>
  <c r="AW81" i="14"/>
  <c r="AX81" i="14" s="1"/>
  <c r="AW80" i="14"/>
  <c r="AW191" i="14"/>
  <c r="AX191" i="14" s="1"/>
  <c r="AW159" i="14"/>
  <c r="AX159" i="14" s="1"/>
  <c r="AW151" i="14"/>
  <c r="AW79" i="14"/>
  <c r="AW78" i="14"/>
  <c r="AX78" i="14" s="1"/>
  <c r="AW77" i="14"/>
  <c r="AX77" i="14" s="1"/>
  <c r="AW76" i="14"/>
  <c r="AW75" i="14"/>
  <c r="AW73" i="14"/>
  <c r="AW72" i="14"/>
  <c r="AX72" i="14" s="1"/>
  <c r="AW71" i="14"/>
  <c r="AW70" i="14"/>
  <c r="AW69" i="14"/>
  <c r="AX69" i="14" s="1"/>
  <c r="AW68" i="14"/>
  <c r="AX68" i="14" s="1"/>
  <c r="AW67" i="14"/>
  <c r="AX67" i="14" s="1"/>
  <c r="AW66" i="14"/>
  <c r="AW65" i="14"/>
  <c r="AX65" i="14" s="1"/>
  <c r="AW64" i="14"/>
  <c r="AX64" i="14" s="1"/>
  <c r="AW63" i="14"/>
  <c r="AW62" i="14"/>
  <c r="AW61" i="14"/>
  <c r="AX61" i="14" s="1"/>
  <c r="AW60" i="14"/>
  <c r="AX60" i="14" s="1"/>
  <c r="AW59" i="14"/>
  <c r="AX59" i="14" s="1"/>
  <c r="AW58" i="14"/>
  <c r="AW57" i="14"/>
  <c r="AX57" i="14" s="1"/>
  <c r="AW56" i="14"/>
  <c r="AX56" i="14" s="1"/>
  <c r="AW55" i="14"/>
  <c r="AW54" i="14"/>
  <c r="AW53" i="14"/>
  <c r="AX53" i="14" s="1"/>
  <c r="AW52" i="14"/>
  <c r="AX52" i="14" s="1"/>
  <c r="AW51" i="14"/>
  <c r="AX51" i="14" s="1"/>
  <c r="AW50" i="14"/>
  <c r="AW49" i="14"/>
  <c r="AX49" i="14" s="1"/>
  <c r="AW48" i="14"/>
  <c r="AX48" i="14" s="1"/>
  <c r="AW47" i="14"/>
  <c r="AX47" i="14" s="1"/>
  <c r="AW46" i="14"/>
  <c r="AW45" i="14"/>
  <c r="AX45" i="14" s="1"/>
  <c r="AW44" i="14"/>
  <c r="AX44" i="14" s="1"/>
  <c r="AW43" i="14"/>
  <c r="AW42" i="14"/>
  <c r="AW41" i="14"/>
  <c r="AX41" i="14" s="1"/>
  <c r="AW40" i="14"/>
  <c r="AX40" i="14" s="1"/>
  <c r="AW39" i="14"/>
  <c r="AX39" i="14" s="1"/>
  <c r="AW38" i="14"/>
  <c r="AW37" i="14"/>
  <c r="AX37" i="14" s="1"/>
  <c r="AW36" i="14"/>
  <c r="AX36" i="14" s="1"/>
  <c r="AW35" i="14"/>
  <c r="AX35" i="14" s="1"/>
  <c r="AW34" i="14"/>
  <c r="AW33" i="14"/>
  <c r="AX33" i="14" s="1"/>
  <c r="AW32" i="14"/>
  <c r="AX32" i="14" s="1"/>
  <c r="AW31" i="14"/>
  <c r="AX31" i="14" s="1"/>
  <c r="AW30" i="14"/>
  <c r="AW29" i="14"/>
  <c r="AX29" i="14" s="1"/>
  <c r="AW28" i="14"/>
  <c r="AW27" i="14"/>
  <c r="AW26" i="14"/>
  <c r="AW25" i="14"/>
  <c r="AX25" i="14" s="1"/>
  <c r="AW24" i="14"/>
  <c r="AX24" i="14" s="1"/>
  <c r="AW23" i="14"/>
  <c r="AX23" i="14" s="1"/>
  <c r="AW22" i="14"/>
  <c r="AW21" i="14"/>
  <c r="AX21" i="14" s="1"/>
  <c r="AW20" i="14"/>
  <c r="AX20" i="14" s="1"/>
  <c r="AW19" i="14"/>
  <c r="AX19" i="14" s="1"/>
  <c r="AW18" i="14"/>
  <c r="AW17" i="14"/>
  <c r="AX17" i="14" s="1"/>
  <c r="AW16" i="14"/>
  <c r="AW15" i="14"/>
  <c r="AW14" i="14"/>
  <c r="AW13" i="14"/>
  <c r="AX13" i="14" s="1"/>
  <c r="AW12" i="14"/>
  <c r="AX12" i="14" s="1"/>
  <c r="AW11" i="14"/>
  <c r="AX11" i="14" s="1"/>
  <c r="AW10" i="14"/>
  <c r="AW9" i="14"/>
  <c r="AX9" i="14" s="1"/>
  <c r="AW8" i="14"/>
  <c r="AX8" i="14" s="1"/>
  <c r="AW7" i="14"/>
  <c r="AW5" i="14"/>
  <c r="AW155" i="14"/>
  <c r="AX155" i="14" s="1"/>
  <c r="AW163" i="14"/>
  <c r="AX163" i="14" s="1"/>
  <c r="AZ206" i="12"/>
  <c r="AZ205" i="12"/>
  <c r="AZ204" i="12"/>
  <c r="BA204" i="12" s="1"/>
  <c r="AZ203" i="12"/>
  <c r="BA203" i="12" s="1"/>
  <c r="AZ202" i="12"/>
  <c r="AZ201" i="12"/>
  <c r="AZ200" i="12"/>
  <c r="BA200" i="12" s="1"/>
  <c r="AZ199" i="12"/>
  <c r="BA199" i="12" s="1"/>
  <c r="AZ198" i="12"/>
  <c r="AZ197" i="12"/>
  <c r="AZ196" i="12"/>
  <c r="BA196" i="12" s="1"/>
  <c r="AZ195" i="12"/>
  <c r="BA195" i="12" s="1"/>
  <c r="AZ194" i="12"/>
  <c r="AZ193" i="12"/>
  <c r="AZ192" i="12"/>
  <c r="BA192" i="12" s="1"/>
  <c r="AZ191" i="12"/>
  <c r="BA191" i="12" s="1"/>
  <c r="AZ190" i="12"/>
  <c r="AZ189" i="12"/>
  <c r="AZ188" i="12"/>
  <c r="BA188" i="12" s="1"/>
  <c r="AZ187" i="12"/>
  <c r="BA187" i="12" s="1"/>
  <c r="AZ186" i="12"/>
  <c r="AZ185" i="12"/>
  <c r="AZ184" i="12"/>
  <c r="AZ183" i="12"/>
  <c r="BA183" i="12" s="1"/>
  <c r="AZ182" i="12"/>
  <c r="AZ181" i="12"/>
  <c r="AZ180" i="12"/>
  <c r="BA180" i="12" s="1"/>
  <c r="AZ179" i="12"/>
  <c r="BA179" i="12" s="1"/>
  <c r="AZ177" i="12"/>
  <c r="AZ175" i="12"/>
  <c r="AZ173" i="12"/>
  <c r="BA173" i="12" s="1"/>
  <c r="AZ171" i="12"/>
  <c r="BA171" i="12" s="1"/>
  <c r="AZ168" i="12"/>
  <c r="BA168" i="12" s="1"/>
  <c r="AZ165" i="12"/>
  <c r="AZ164" i="12"/>
  <c r="BA164" i="12" s="1"/>
  <c r="AZ163" i="12"/>
  <c r="BA163" i="12" s="1"/>
  <c r="AZ162" i="12"/>
  <c r="AZ161" i="12"/>
  <c r="AZ160" i="12"/>
  <c r="BA160" i="12" s="1"/>
  <c r="AZ159" i="12"/>
  <c r="BA159" i="12" s="1"/>
  <c r="AZ158" i="12"/>
  <c r="AZ157" i="12"/>
  <c r="AZ156" i="12"/>
  <c r="BA156" i="12" s="1"/>
  <c r="AZ155" i="12"/>
  <c r="BA155" i="12" s="1"/>
  <c r="AZ154" i="12"/>
  <c r="AZ153" i="12"/>
  <c r="AZ152" i="12"/>
  <c r="AZ167" i="12"/>
  <c r="BA167" i="12" s="1"/>
  <c r="AZ176" i="12"/>
  <c r="BA176" i="12" s="1"/>
  <c r="AZ172" i="12"/>
  <c r="AZ166" i="12"/>
  <c r="BA166" i="12" s="1"/>
  <c r="AZ178" i="12"/>
  <c r="BA178" i="12" s="1"/>
  <c r="AZ170" i="12"/>
  <c r="AZ151" i="12"/>
  <c r="AZ149" i="12"/>
  <c r="AZ147" i="12"/>
  <c r="BA147" i="12" s="1"/>
  <c r="AZ145" i="12"/>
  <c r="BA145" i="12" s="1"/>
  <c r="AZ143" i="12"/>
  <c r="AZ141" i="12"/>
  <c r="AZ139" i="12"/>
  <c r="BA139" i="12" s="1"/>
  <c r="AZ137" i="12"/>
  <c r="BA137" i="12" s="1"/>
  <c r="AZ135" i="12"/>
  <c r="AZ133" i="12"/>
  <c r="BA133" i="12" s="1"/>
  <c r="AZ131" i="12"/>
  <c r="BA131" i="12" s="1"/>
  <c r="AZ129" i="12"/>
  <c r="AZ127" i="12"/>
  <c r="AZ125" i="12"/>
  <c r="BA125" i="12" s="1"/>
  <c r="AZ123" i="12"/>
  <c r="BA123" i="12" s="1"/>
  <c r="AZ121" i="12"/>
  <c r="AZ119" i="12"/>
  <c r="AZ117" i="12"/>
  <c r="BA117" i="12" s="1"/>
  <c r="AZ115" i="12"/>
  <c r="BA115" i="12" s="1"/>
  <c r="AZ113" i="12"/>
  <c r="AZ111" i="12"/>
  <c r="AZ174" i="12"/>
  <c r="AZ148" i="12"/>
  <c r="BA148" i="12" s="1"/>
  <c r="AZ144" i="12"/>
  <c r="BA144" i="12" s="1"/>
  <c r="AZ140" i="12"/>
  <c r="AZ136" i="12"/>
  <c r="AZ132" i="12"/>
  <c r="BA132" i="12" s="1"/>
  <c r="AZ128" i="12"/>
  <c r="BA128" i="12" s="1"/>
  <c r="AZ124" i="12"/>
  <c r="AZ120" i="12"/>
  <c r="AZ116" i="12"/>
  <c r="BA116" i="12" s="1"/>
  <c r="AZ112" i="12"/>
  <c r="BA112" i="12" s="1"/>
  <c r="AZ108" i="12"/>
  <c r="AZ106" i="12"/>
  <c r="BA106" i="12" s="1"/>
  <c r="AZ104" i="12"/>
  <c r="BA104" i="12" s="1"/>
  <c r="AZ102" i="12"/>
  <c r="BA102" i="12" s="1"/>
  <c r="AZ100" i="12"/>
  <c r="AZ98" i="12"/>
  <c r="AZ96" i="12"/>
  <c r="BA96" i="12" s="1"/>
  <c r="AZ94" i="12"/>
  <c r="BA94" i="12" s="1"/>
  <c r="AZ92" i="12"/>
  <c r="AZ90" i="12"/>
  <c r="BA90" i="12" s="1"/>
  <c r="AZ88" i="12"/>
  <c r="BA88" i="12" s="1"/>
  <c r="AZ84" i="12"/>
  <c r="AZ142" i="12"/>
  <c r="AZ138" i="12"/>
  <c r="BA138" i="12" s="1"/>
  <c r="AZ122" i="12"/>
  <c r="BA122" i="12" s="1"/>
  <c r="AZ118" i="12"/>
  <c r="AZ110" i="12"/>
  <c r="AZ169" i="12"/>
  <c r="BA169" i="12" s="1"/>
  <c r="AZ83" i="12"/>
  <c r="BA83" i="12" s="1"/>
  <c r="AZ150" i="12"/>
  <c r="AZ146" i="12"/>
  <c r="AZ134" i="12"/>
  <c r="BA134" i="12" s="1"/>
  <c r="AZ130" i="12"/>
  <c r="BA130" i="12" s="1"/>
  <c r="AZ126" i="12"/>
  <c r="AZ114" i="12"/>
  <c r="AZ109" i="12"/>
  <c r="BA109" i="12" s="1"/>
  <c r="AZ107" i="12"/>
  <c r="BA107" i="12" s="1"/>
  <c r="AZ103" i="12"/>
  <c r="AZ99" i="12"/>
  <c r="AZ95" i="12"/>
  <c r="BA95" i="12" s="1"/>
  <c r="AZ91" i="12"/>
  <c r="BA91" i="12" s="1"/>
  <c r="AZ87" i="12"/>
  <c r="BA87" i="12" s="1"/>
  <c r="AZ86" i="12"/>
  <c r="AZ5" i="12"/>
  <c r="AZ81" i="12"/>
  <c r="BA81" i="12" s="1"/>
  <c r="AZ79" i="12"/>
  <c r="AZ77" i="12"/>
  <c r="AZ75" i="12"/>
  <c r="BA75" i="12" s="1"/>
  <c r="AZ73" i="12"/>
  <c r="BA73" i="12" s="1"/>
  <c r="AZ71" i="12"/>
  <c r="BA71" i="12" s="1"/>
  <c r="AZ69" i="12"/>
  <c r="AZ67" i="12"/>
  <c r="AZ65" i="12"/>
  <c r="BA65" i="12" s="1"/>
  <c r="AZ63" i="12"/>
  <c r="AZ61" i="12"/>
  <c r="AZ59" i="12"/>
  <c r="BA59" i="12" s="1"/>
  <c r="AZ57" i="12"/>
  <c r="BA57" i="12" s="1"/>
  <c r="AZ55" i="12"/>
  <c r="AZ53" i="12"/>
  <c r="AZ51" i="12"/>
  <c r="BA51" i="12" s="1"/>
  <c r="AZ49" i="12"/>
  <c r="BA49" i="12" s="1"/>
  <c r="AZ47" i="12"/>
  <c r="BA47" i="12" s="1"/>
  <c r="AZ105" i="12"/>
  <c r="AZ97" i="12"/>
  <c r="AZ89" i="12"/>
  <c r="BA89" i="12" s="1"/>
  <c r="AZ85" i="12"/>
  <c r="BA85" i="12" s="1"/>
  <c r="AZ80" i="12"/>
  <c r="AZ76" i="12"/>
  <c r="AZ72" i="12"/>
  <c r="BA72" i="12" s="1"/>
  <c r="AZ68" i="12"/>
  <c r="AZ64" i="12"/>
  <c r="AZ60" i="12"/>
  <c r="BA60" i="12" s="1"/>
  <c r="AZ56" i="12"/>
  <c r="BA56" i="12" s="1"/>
  <c r="AZ52" i="12"/>
  <c r="BA52" i="12" s="1"/>
  <c r="AZ48" i="12"/>
  <c r="AZ45" i="12"/>
  <c r="BA45" i="12" s="1"/>
  <c r="AZ44" i="12"/>
  <c r="AZ37" i="12"/>
  <c r="BA37" i="12" s="1"/>
  <c r="AZ36" i="12"/>
  <c r="AZ29" i="12"/>
  <c r="AZ28" i="12"/>
  <c r="BA28" i="12" s="1"/>
  <c r="AZ21" i="12"/>
  <c r="AZ20" i="12"/>
  <c r="AZ13" i="12"/>
  <c r="BA13" i="12" s="1"/>
  <c r="AZ12" i="12"/>
  <c r="BA12" i="12" s="1"/>
  <c r="AZ78" i="12"/>
  <c r="BA78" i="12" s="1"/>
  <c r="AZ70" i="12"/>
  <c r="AZ58" i="12"/>
  <c r="BA58" i="12" s="1"/>
  <c r="AZ50" i="12"/>
  <c r="BA50" i="12" s="1"/>
  <c r="AZ41" i="12"/>
  <c r="BA41" i="12" s="1"/>
  <c r="AZ33" i="12"/>
  <c r="AZ32" i="12"/>
  <c r="BA32" i="12" s="1"/>
  <c r="AZ8" i="12"/>
  <c r="BA8" i="12" s="1"/>
  <c r="AZ82" i="12"/>
  <c r="AZ39" i="12"/>
  <c r="AZ38" i="12"/>
  <c r="AZ31" i="12"/>
  <c r="BA31" i="12" s="1"/>
  <c r="AZ23" i="12"/>
  <c r="BA23" i="12" s="1"/>
  <c r="AZ43" i="12"/>
  <c r="AZ42" i="12"/>
  <c r="BA42" i="12" s="1"/>
  <c r="AZ35" i="12"/>
  <c r="BA35" i="12" s="1"/>
  <c r="AZ34" i="12"/>
  <c r="AZ27" i="12"/>
  <c r="AZ26" i="12"/>
  <c r="BA26" i="12" s="1"/>
  <c r="AZ19" i="12"/>
  <c r="BA19" i="12" s="1"/>
  <c r="AZ18" i="12"/>
  <c r="BA18" i="12" s="1"/>
  <c r="AZ11" i="12"/>
  <c r="AZ10" i="12"/>
  <c r="BA10" i="12" s="1"/>
  <c r="AZ101" i="12"/>
  <c r="BA101" i="12" s="1"/>
  <c r="AZ93" i="12"/>
  <c r="AZ74" i="12"/>
  <c r="AZ66" i="12"/>
  <c r="BA66" i="12" s="1"/>
  <c r="AZ62" i="12"/>
  <c r="BA62" i="12" s="1"/>
  <c r="AZ54" i="12"/>
  <c r="AZ40" i="12"/>
  <c r="AZ25" i="12"/>
  <c r="BA25" i="12" s="1"/>
  <c r="AZ24" i="12"/>
  <c r="BA24" i="12" s="1"/>
  <c r="AZ17" i="12"/>
  <c r="BA17" i="12" s="1"/>
  <c r="AZ16" i="12"/>
  <c r="AZ9" i="12"/>
  <c r="BA9" i="12" s="1"/>
  <c r="AZ46" i="12"/>
  <c r="BA46" i="12" s="1"/>
  <c r="AZ30" i="12"/>
  <c r="AZ22" i="12"/>
  <c r="AZ15" i="12"/>
  <c r="BA15" i="12" s="1"/>
  <c r="AZ14" i="12"/>
  <c r="BA14" i="12" s="1"/>
  <c r="AZ7" i="12"/>
  <c r="BA7" i="12" s="1"/>
  <c r="AX205" i="14"/>
  <c r="AX204" i="14"/>
  <c r="AX193" i="14"/>
  <c r="AX188" i="14"/>
  <c r="AX179" i="14"/>
  <c r="AX189" i="14"/>
  <c r="AX181" i="14"/>
  <c r="AX180" i="14"/>
  <c r="AX176" i="14"/>
  <c r="AX183" i="14"/>
  <c r="AX143" i="14"/>
  <c r="AX139" i="14"/>
  <c r="AX124" i="14"/>
  <c r="AX127" i="14"/>
  <c r="AX125" i="14"/>
  <c r="AX123" i="14"/>
  <c r="AX119" i="14"/>
  <c r="AX117" i="14"/>
  <c r="AX115" i="14"/>
  <c r="AX136" i="14"/>
  <c r="AX111" i="14"/>
  <c r="AX135" i="14"/>
  <c r="AX133" i="14"/>
  <c r="AX131" i="14"/>
  <c r="AX112" i="14"/>
  <c r="AX108" i="14"/>
  <c r="AX104" i="14"/>
  <c r="AX102" i="14"/>
  <c r="AX120" i="14"/>
  <c r="AX30" i="14"/>
  <c r="AR4" i="14"/>
  <c r="AX34" i="14"/>
  <c r="AX16" i="14"/>
  <c r="AX100" i="14"/>
  <c r="AX28" i="14"/>
  <c r="AX42" i="14"/>
  <c r="AX46" i="14"/>
  <c r="AX50" i="14"/>
  <c r="AX54" i="14"/>
  <c r="AX58" i="14"/>
  <c r="AX62" i="14"/>
  <c r="AX66" i="14"/>
  <c r="AX70" i="14"/>
  <c r="AX99" i="14"/>
  <c r="AX147" i="14"/>
  <c r="AX151" i="14"/>
  <c r="AX161" i="14"/>
  <c r="AX92" i="14"/>
  <c r="AX75" i="14"/>
  <c r="AX38" i="14"/>
  <c r="AX76" i="14"/>
  <c r="AX15" i="14"/>
  <c r="AX27" i="14"/>
  <c r="AX84" i="14"/>
  <c r="AX96" i="14"/>
  <c r="AX79" i="14"/>
  <c r="AX85" i="14"/>
  <c r="AX101" i="14"/>
  <c r="AX90" i="14"/>
  <c r="AX14" i="14"/>
  <c r="AX18" i="14"/>
  <c r="AX22" i="14"/>
  <c r="AX80" i="14"/>
  <c r="AX152" i="14"/>
  <c r="AX154" i="14"/>
  <c r="AX88" i="14"/>
  <c r="AX73" i="14"/>
  <c r="AX89" i="14"/>
  <c r="AX86" i="14"/>
  <c r="AX160" i="14"/>
  <c r="AX162" i="14"/>
  <c r="AX167" i="14"/>
  <c r="AX170" i="14"/>
  <c r="AX171" i="14"/>
  <c r="AX172" i="14"/>
  <c r="AX175" i="14"/>
  <c r="AX196" i="14"/>
  <c r="AX195" i="14"/>
  <c r="AX7" i="14"/>
  <c r="AX10" i="14"/>
  <c r="AX26" i="14"/>
  <c r="AX43" i="14"/>
  <c r="AX55" i="14"/>
  <c r="AX63" i="14"/>
  <c r="AX71" i="14"/>
  <c r="AX198" i="14"/>
  <c r="AV159" i="14"/>
  <c r="AV144" i="14"/>
  <c r="AV149" i="14"/>
  <c r="AV145" i="14"/>
  <c r="AV163" i="14"/>
  <c r="AV28" i="14"/>
  <c r="AV153" i="14"/>
  <c r="AP4" i="14"/>
  <c r="AV58" i="14"/>
  <c r="AV32" i="14"/>
  <c r="AV36" i="14"/>
  <c r="AV150" i="14"/>
  <c r="AV76" i="14"/>
  <c r="AV80" i="14"/>
  <c r="AV84" i="14"/>
  <c r="AV88" i="14"/>
  <c r="AV101" i="14"/>
  <c r="AV128" i="14"/>
  <c r="AV136" i="14"/>
  <c r="AV158" i="14"/>
  <c r="AV162" i="14"/>
  <c r="AV181" i="14"/>
  <c r="AV166" i="14"/>
  <c r="AV170" i="14"/>
  <c r="AV185" i="14"/>
  <c r="AV206" i="14"/>
  <c r="AV20" i="14"/>
  <c r="AV24" i="14"/>
  <c r="AV73" i="14"/>
  <c r="AV147" i="14"/>
  <c r="AV98" i="14"/>
  <c r="AV9" i="14"/>
  <c r="AV13" i="14"/>
  <c r="AV17" i="14"/>
  <c r="AV21" i="14"/>
  <c r="AV25" i="14"/>
  <c r="AV41" i="14"/>
  <c r="AV45" i="14"/>
  <c r="AV49" i="14"/>
  <c r="AV53" i="14"/>
  <c r="AV57" i="14"/>
  <c r="AV61" i="14"/>
  <c r="AV65" i="14"/>
  <c r="AV69" i="14"/>
  <c r="AV31" i="14"/>
  <c r="AV180" i="14"/>
  <c r="AV123" i="14"/>
  <c r="AV131" i="14"/>
  <c r="AV139" i="14"/>
  <c r="AV16" i="14"/>
  <c r="AV40" i="14"/>
  <c r="AV48" i="14"/>
  <c r="AV56" i="14"/>
  <c r="AV68" i="14"/>
  <c r="AV86" i="14"/>
  <c r="AV43" i="14"/>
  <c r="AV59" i="14"/>
  <c r="AV8" i="14"/>
  <c r="AV29" i="14"/>
  <c r="AV33" i="14"/>
  <c r="AV37" i="14"/>
  <c r="AV176" i="14"/>
  <c r="AV77" i="14"/>
  <c r="AV81" i="14"/>
  <c r="AV85" i="14"/>
  <c r="AV89" i="14"/>
  <c r="AV105" i="14"/>
  <c r="AV117" i="14"/>
  <c r="AV121" i="14"/>
  <c r="AV129" i="14"/>
  <c r="AV137" i="14"/>
  <c r="AV177" i="14"/>
  <c r="AV186" i="14"/>
  <c r="AV189" i="14"/>
  <c r="AV200" i="14"/>
  <c r="AV193" i="14"/>
  <c r="AV199" i="14"/>
  <c r="AV203" i="14"/>
  <c r="AV92" i="14"/>
  <c r="AV100" i="14"/>
  <c r="AV108" i="14"/>
  <c r="AV116" i="14"/>
  <c r="AV124" i="14"/>
  <c r="AV140" i="14"/>
  <c r="AV156" i="14"/>
  <c r="AV173" i="14"/>
  <c r="AV183" i="14"/>
  <c r="AV198" i="14"/>
  <c r="AV79" i="14"/>
  <c r="AV95" i="14"/>
  <c r="AV99" i="14"/>
  <c r="AV107" i="14"/>
  <c r="AV187" i="14"/>
  <c r="AV12" i="14"/>
  <c r="AV44" i="14"/>
  <c r="AV52" i="14"/>
  <c r="AV60" i="14"/>
  <c r="AV64" i="14"/>
  <c r="AV72" i="14"/>
  <c r="AV30" i="14"/>
  <c r="AV155" i="14"/>
  <c r="AV146" i="14"/>
  <c r="AV184" i="14"/>
  <c r="AV196" i="14"/>
  <c r="AV167" i="14"/>
  <c r="AV114" i="14"/>
  <c r="AV126" i="14"/>
  <c r="AV171" i="14"/>
  <c r="AV106" i="14"/>
  <c r="AV122" i="14"/>
  <c r="AV138" i="14"/>
  <c r="AR205" i="12"/>
  <c r="AS205" i="12" s="1"/>
  <c r="AR203" i="12"/>
  <c r="AS203" i="12" s="1"/>
  <c r="AR201" i="12"/>
  <c r="AS201" i="12" s="1"/>
  <c r="AR199" i="12"/>
  <c r="AS199" i="12" s="1"/>
  <c r="AR197" i="12"/>
  <c r="AR195" i="12"/>
  <c r="AR193" i="12"/>
  <c r="AS193" i="12" s="1"/>
  <c r="AR191" i="12"/>
  <c r="AS191" i="12" s="1"/>
  <c r="AR189" i="12"/>
  <c r="AS189" i="12" s="1"/>
  <c r="AR187" i="12"/>
  <c r="AR185" i="12"/>
  <c r="AS185" i="12" s="1"/>
  <c r="AR183" i="12"/>
  <c r="AS183" i="12" s="1"/>
  <c r="AR181" i="12"/>
  <c r="AS181" i="12" s="1"/>
  <c r="AR179" i="12"/>
  <c r="AR206" i="12"/>
  <c r="AS206" i="12" s="1"/>
  <c r="AR202" i="12"/>
  <c r="AS202" i="12" s="1"/>
  <c r="AR198" i="12"/>
  <c r="AS198" i="12" s="1"/>
  <c r="AR194" i="12"/>
  <c r="AR190" i="12"/>
  <c r="AS190" i="12" s="1"/>
  <c r="AR186" i="12"/>
  <c r="AS186" i="12" s="1"/>
  <c r="AR182" i="12"/>
  <c r="AR178" i="12"/>
  <c r="AR176" i="12"/>
  <c r="AS176" i="12" s="1"/>
  <c r="AR174" i="12"/>
  <c r="AS174" i="12" s="1"/>
  <c r="AR172" i="12"/>
  <c r="AS172" i="12" s="1"/>
  <c r="AR170" i="12"/>
  <c r="AR168" i="12"/>
  <c r="AS168" i="12" s="1"/>
  <c r="AR166" i="12"/>
  <c r="AS166" i="12" s="1"/>
  <c r="AR164" i="12"/>
  <c r="AS164" i="12" s="1"/>
  <c r="AR163" i="12"/>
  <c r="AR162" i="12"/>
  <c r="AR161" i="12"/>
  <c r="AS161" i="12" s="1"/>
  <c r="AR160" i="12"/>
  <c r="AS160" i="12" s="1"/>
  <c r="AR159" i="12"/>
  <c r="AS159" i="12" s="1"/>
  <c r="AR158" i="12"/>
  <c r="AS158" i="12" s="1"/>
  <c r="AR157" i="12"/>
  <c r="AS157" i="12" s="1"/>
  <c r="AR156" i="12"/>
  <c r="AR155" i="12"/>
  <c r="AS155" i="12" s="1"/>
  <c r="AR154" i="12"/>
  <c r="AS154" i="12" s="1"/>
  <c r="AR152" i="12"/>
  <c r="AS152" i="12" s="1"/>
  <c r="AR204" i="12"/>
  <c r="AR196" i="12"/>
  <c r="AS196" i="12" s="1"/>
  <c r="AR188" i="12"/>
  <c r="AR180" i="12"/>
  <c r="AS180" i="12" s="1"/>
  <c r="AR175" i="12"/>
  <c r="AR171" i="12"/>
  <c r="AS171" i="12" s="1"/>
  <c r="AR167" i="12"/>
  <c r="AS167" i="12" s="1"/>
  <c r="AR153" i="12"/>
  <c r="AS153" i="12" s="1"/>
  <c r="AR200" i="12"/>
  <c r="AS200" i="12" s="1"/>
  <c r="AR184" i="12"/>
  <c r="AS184" i="12" s="1"/>
  <c r="AR173" i="12"/>
  <c r="AS173" i="12" s="1"/>
  <c r="AR165" i="12"/>
  <c r="AS165" i="12" s="1"/>
  <c r="AR151" i="12"/>
  <c r="AS151" i="12" s="1"/>
  <c r="AR148" i="12"/>
  <c r="AR146" i="12"/>
  <c r="AS146" i="12" s="1"/>
  <c r="AR144" i="12"/>
  <c r="AS144" i="12" s="1"/>
  <c r="AR142" i="12"/>
  <c r="AS142" i="12" s="1"/>
  <c r="AR140" i="12"/>
  <c r="AS140" i="12" s="1"/>
  <c r="AR138" i="12"/>
  <c r="AS138" i="12" s="1"/>
  <c r="AR136" i="12"/>
  <c r="AS136" i="12" s="1"/>
  <c r="AR134" i="12"/>
  <c r="AR132" i="12"/>
  <c r="AS132" i="12" s="1"/>
  <c r="AR130" i="12"/>
  <c r="AS130" i="12" s="1"/>
  <c r="AR128" i="12"/>
  <c r="AS128" i="12" s="1"/>
  <c r="AR126" i="12"/>
  <c r="AR124" i="12"/>
  <c r="AS124" i="12" s="1"/>
  <c r="AR122" i="12"/>
  <c r="AS122" i="12" s="1"/>
  <c r="AR120" i="12"/>
  <c r="AS120" i="12" s="1"/>
  <c r="AR118" i="12"/>
  <c r="AR116" i="12"/>
  <c r="AS116" i="12" s="1"/>
  <c r="AR114" i="12"/>
  <c r="AS114" i="12" s="1"/>
  <c r="AR112" i="12"/>
  <c r="AS112" i="12" s="1"/>
  <c r="AR110" i="12"/>
  <c r="AR150" i="12"/>
  <c r="AS150" i="12" s="1"/>
  <c r="AR107" i="12"/>
  <c r="AS107" i="12" s="1"/>
  <c r="AR105" i="12"/>
  <c r="AS105" i="12" s="1"/>
  <c r="AR103" i="12"/>
  <c r="AS103" i="12" s="1"/>
  <c r="AR101" i="12"/>
  <c r="AS101" i="12" s="1"/>
  <c r="AR99" i="12"/>
  <c r="AS99" i="12" s="1"/>
  <c r="AR97" i="12"/>
  <c r="AS97" i="12" s="1"/>
  <c r="AR95" i="12"/>
  <c r="AS95" i="12" s="1"/>
  <c r="AR93" i="12"/>
  <c r="AS93" i="12" s="1"/>
  <c r="AR91" i="12"/>
  <c r="AS91" i="12" s="1"/>
  <c r="AR89" i="12"/>
  <c r="AS89" i="12" s="1"/>
  <c r="AR87" i="12"/>
  <c r="AR85" i="12"/>
  <c r="AR83" i="12"/>
  <c r="AS83" i="12" s="1"/>
  <c r="AR81" i="12"/>
  <c r="AS81" i="12" s="1"/>
  <c r="AR79" i="12"/>
  <c r="AS79" i="12" s="1"/>
  <c r="AR78" i="12"/>
  <c r="AR77" i="12"/>
  <c r="AS77" i="12" s="1"/>
  <c r="AR76" i="12"/>
  <c r="AR75" i="12"/>
  <c r="AS75" i="12" s="1"/>
  <c r="AR73" i="12"/>
  <c r="AS73" i="12" s="1"/>
  <c r="AR72" i="12"/>
  <c r="AS72" i="12" s="1"/>
  <c r="AR71" i="12"/>
  <c r="AS71" i="12" s="1"/>
  <c r="AR70" i="12"/>
  <c r="AR69" i="12"/>
  <c r="AS69" i="12" s="1"/>
  <c r="AR68" i="12"/>
  <c r="AS68" i="12" s="1"/>
  <c r="AR67" i="12"/>
  <c r="AR66" i="12"/>
  <c r="AS66" i="12" s="1"/>
  <c r="AR65" i="12"/>
  <c r="AS65" i="12" s="1"/>
  <c r="AR64" i="12"/>
  <c r="AS64" i="12" s="1"/>
  <c r="AR63" i="12"/>
  <c r="AS63" i="12" s="1"/>
  <c r="AR62" i="12"/>
  <c r="AR61" i="12"/>
  <c r="AS61" i="12" s="1"/>
  <c r="AR60" i="12"/>
  <c r="AS60" i="12" s="1"/>
  <c r="AR59" i="12"/>
  <c r="AS59" i="12" s="1"/>
  <c r="AR58" i="12"/>
  <c r="AS58" i="12" s="1"/>
  <c r="AR57" i="12"/>
  <c r="AR56" i="12"/>
  <c r="AS56" i="12" s="1"/>
  <c r="AR55" i="12"/>
  <c r="AS55" i="12" s="1"/>
  <c r="AR54" i="12"/>
  <c r="AS54" i="12" s="1"/>
  <c r="AR53" i="12"/>
  <c r="AR52" i="12"/>
  <c r="AS52" i="12" s="1"/>
  <c r="AR51" i="12"/>
  <c r="AS51" i="12" s="1"/>
  <c r="AR50" i="12"/>
  <c r="AS50" i="12" s="1"/>
  <c r="AR49" i="12"/>
  <c r="AS49" i="12" s="1"/>
  <c r="AR48" i="12"/>
  <c r="AS48" i="12" s="1"/>
  <c r="AR47" i="12"/>
  <c r="AS47" i="12" s="1"/>
  <c r="AR46" i="12"/>
  <c r="AR45" i="12"/>
  <c r="AS45" i="12" s="1"/>
  <c r="AR44" i="12"/>
  <c r="AS44" i="12" s="1"/>
  <c r="AR43" i="12"/>
  <c r="AS43" i="12" s="1"/>
  <c r="AR42" i="12"/>
  <c r="AS42" i="12" s="1"/>
  <c r="AR41" i="12"/>
  <c r="AS41" i="12" s="1"/>
  <c r="AR40" i="12"/>
  <c r="AS40" i="12" s="1"/>
  <c r="AR39" i="12"/>
  <c r="AS39" i="12" s="1"/>
  <c r="AR38" i="12"/>
  <c r="AR37" i="12"/>
  <c r="AR36" i="12"/>
  <c r="AS36" i="12" s="1"/>
  <c r="AR35" i="12"/>
  <c r="AS35" i="12" s="1"/>
  <c r="AR34" i="12"/>
  <c r="AR33" i="12"/>
  <c r="AS33" i="12" s="1"/>
  <c r="AR32" i="12"/>
  <c r="AS32" i="12" s="1"/>
  <c r="AR31" i="12"/>
  <c r="AS31" i="12" s="1"/>
  <c r="AR30" i="12"/>
  <c r="AS30" i="12" s="1"/>
  <c r="AR29" i="12"/>
  <c r="AS29" i="12" s="1"/>
  <c r="AR28" i="12"/>
  <c r="AR27" i="12"/>
  <c r="AS27" i="12" s="1"/>
  <c r="AR26" i="12"/>
  <c r="AS26" i="12" s="1"/>
  <c r="AR25" i="12"/>
  <c r="AR24" i="12"/>
  <c r="AS24" i="12" s="1"/>
  <c r="AR23" i="12"/>
  <c r="AS23" i="12" s="1"/>
  <c r="AR22" i="12"/>
  <c r="AR21" i="12"/>
  <c r="AS21" i="12" s="1"/>
  <c r="AR20" i="12"/>
  <c r="AS20" i="12" s="1"/>
  <c r="AR19" i="12"/>
  <c r="AS19" i="12" s="1"/>
  <c r="AR18" i="12"/>
  <c r="AS18" i="12" s="1"/>
  <c r="AR17" i="12"/>
  <c r="AR16" i="12"/>
  <c r="AR15" i="12"/>
  <c r="AS15" i="12" s="1"/>
  <c r="AR14" i="12"/>
  <c r="AR13" i="12"/>
  <c r="AS13" i="12" s="1"/>
  <c r="AR12" i="12"/>
  <c r="AS12" i="12" s="1"/>
  <c r="AR11" i="12"/>
  <c r="AS11" i="12" s="1"/>
  <c r="AR10" i="12"/>
  <c r="AR9" i="12"/>
  <c r="AS9" i="12" s="1"/>
  <c r="AR8" i="12"/>
  <c r="AS8" i="12" s="1"/>
  <c r="AR7" i="12"/>
  <c r="AS7" i="12" s="1"/>
  <c r="AR5" i="12"/>
  <c r="AR192" i="12"/>
  <c r="AS192" i="12" s="1"/>
  <c r="AR147" i="12"/>
  <c r="AS147" i="12" s="1"/>
  <c r="AR143" i="12"/>
  <c r="AS143" i="12" s="1"/>
  <c r="AR139" i="12"/>
  <c r="AS139" i="12" s="1"/>
  <c r="AR127" i="12"/>
  <c r="AS127" i="12" s="1"/>
  <c r="AR119" i="12"/>
  <c r="AS119" i="12" s="1"/>
  <c r="AR111" i="12"/>
  <c r="AS111" i="12" s="1"/>
  <c r="AR177" i="12"/>
  <c r="AR149" i="12"/>
  <c r="AS149" i="12" s="1"/>
  <c r="AR145" i="12"/>
  <c r="AS145" i="12" s="1"/>
  <c r="AR141" i="12"/>
  <c r="AR137" i="12"/>
  <c r="AR133" i="12"/>
  <c r="AS133" i="12" s="1"/>
  <c r="AR129" i="12"/>
  <c r="AS129" i="12" s="1"/>
  <c r="AR125" i="12"/>
  <c r="AR121" i="12"/>
  <c r="AS121" i="12" s="1"/>
  <c r="AR117" i="12"/>
  <c r="AS117" i="12" s="1"/>
  <c r="AR113" i="12"/>
  <c r="AS113" i="12" s="1"/>
  <c r="AR109" i="12"/>
  <c r="AS109" i="12" s="1"/>
  <c r="AR169" i="12"/>
  <c r="AS169" i="12" s="1"/>
  <c r="AR135" i="12"/>
  <c r="AR131" i="12"/>
  <c r="AS131" i="12" s="1"/>
  <c r="AR123" i="12"/>
  <c r="AS123" i="12" s="1"/>
  <c r="AR115" i="12"/>
  <c r="AR108" i="12"/>
  <c r="AS108" i="12" s="1"/>
  <c r="AR106" i="12"/>
  <c r="AS106" i="12" s="1"/>
  <c r="AR104" i="12"/>
  <c r="AS104" i="12" s="1"/>
  <c r="AR102" i="12"/>
  <c r="AR100" i="12"/>
  <c r="AS100" i="12" s="1"/>
  <c r="AR98" i="12"/>
  <c r="AS98" i="12" s="1"/>
  <c r="AR96" i="12"/>
  <c r="AR94" i="12"/>
  <c r="AR92" i="12"/>
  <c r="AR90" i="12"/>
  <c r="AS90" i="12" s="1"/>
  <c r="AR88" i="12"/>
  <c r="AS88" i="12" s="1"/>
  <c r="AR86" i="12"/>
  <c r="AR84" i="12"/>
  <c r="AS84" i="12" s="1"/>
  <c r="AR82" i="12"/>
  <c r="AS82" i="12" s="1"/>
  <c r="AR80" i="12"/>
  <c r="AS80" i="12" s="1"/>
  <c r="BA198" i="12"/>
  <c r="BA174" i="12"/>
  <c r="BA54" i="12"/>
  <c r="BA48" i="12"/>
  <c r="BA40" i="12"/>
  <c r="BA21" i="12"/>
  <c r="BA29" i="12"/>
  <c r="BA34" i="12"/>
  <c r="BA36" i="12"/>
  <c r="BA70" i="12"/>
  <c r="BA74" i="12"/>
  <c r="BA110" i="12"/>
  <c r="BA103" i="12"/>
  <c r="BA108" i="12"/>
  <c r="BA129" i="12"/>
  <c r="BA84" i="12"/>
  <c r="BA86" i="12"/>
  <c r="BA97" i="12"/>
  <c r="BA118" i="12"/>
  <c r="BA142" i="12"/>
  <c r="BA141" i="12"/>
  <c r="BA170" i="12"/>
  <c r="BA53" i="12"/>
  <c r="BA11" i="12"/>
  <c r="BA27" i="12"/>
  <c r="BA38" i="12"/>
  <c r="BA33" i="12"/>
  <c r="BA63" i="12"/>
  <c r="BA67" i="12"/>
  <c r="BA105" i="12"/>
  <c r="BA119" i="12"/>
  <c r="BA121" i="12"/>
  <c r="BA99" i="12"/>
  <c r="BA100" i="12"/>
  <c r="BA93" i="12"/>
  <c r="BA124" i="12"/>
  <c r="BA136" i="12"/>
  <c r="BA140" i="12"/>
  <c r="BA206" i="12"/>
  <c r="BA172" i="12"/>
  <c r="BA44" i="12"/>
  <c r="BA43" i="12"/>
  <c r="BA22" i="12"/>
  <c r="BA114" i="12"/>
  <c r="BA143" i="12"/>
  <c r="BA151" i="12"/>
  <c r="BA182" i="12"/>
  <c r="BA185" i="12"/>
  <c r="BA189" i="12"/>
  <c r="BA193" i="12"/>
  <c r="BA202" i="12"/>
  <c r="BA135" i="12"/>
  <c r="BA79" i="12"/>
  <c r="BA64" i="12"/>
  <c r="BA126" i="12"/>
  <c r="BA80" i="12"/>
  <c r="BA152" i="12"/>
  <c r="BA175" i="12"/>
  <c r="BA184" i="12"/>
  <c r="BA194" i="12"/>
  <c r="BA197" i="12"/>
  <c r="BA76" i="12"/>
  <c r="BA153" i="12"/>
  <c r="BA161" i="12"/>
  <c r="BA190" i="12"/>
  <c r="BA177" i="12"/>
  <c r="BA30" i="12"/>
  <c r="BA68" i="12"/>
  <c r="BA127" i="12"/>
  <c r="BA165" i="12"/>
  <c r="BA55" i="12"/>
  <c r="BA20" i="12"/>
  <c r="BA39" i="12"/>
  <c r="BA69" i="12"/>
  <c r="BA150" i="12"/>
  <c r="BA16" i="12"/>
  <c r="BA61" i="12"/>
  <c r="BA77" i="12"/>
  <c r="BA111" i="12"/>
  <c r="BA92" i="12"/>
  <c r="BA98" i="12"/>
  <c r="BA120" i="12"/>
  <c r="BA146" i="12"/>
  <c r="BA154" i="12"/>
  <c r="BA162" i="12"/>
  <c r="AU4" i="12"/>
  <c r="BA113" i="12"/>
  <c r="BA149" i="12"/>
  <c r="BA157" i="12"/>
  <c r="BA186" i="12"/>
  <c r="BA201" i="12"/>
  <c r="BA82" i="12"/>
  <c r="BA158" i="12"/>
  <c r="BA181" i="12"/>
  <c r="BA205" i="12"/>
  <c r="AS204" i="12"/>
  <c r="AS197" i="12"/>
  <c r="AS195" i="12"/>
  <c r="AS182" i="12"/>
  <c r="AS170" i="12"/>
  <c r="AS148" i="12"/>
  <c r="AS135" i="12"/>
  <c r="AS134" i="12"/>
  <c r="AS126" i="12"/>
  <c r="AS125" i="12"/>
  <c r="AS118" i="12"/>
  <c r="AS92" i="12"/>
  <c r="AS96" i="12"/>
  <c r="AS94" i="12"/>
  <c r="AS46" i="12"/>
  <c r="AS38" i="12"/>
  <c r="AS70" i="12"/>
  <c r="AS62" i="12"/>
  <c r="AS57" i="12"/>
  <c r="AS53" i="12"/>
  <c r="AS34" i="12"/>
  <c r="AS78" i="12"/>
  <c r="AS76" i="12"/>
  <c r="AS67" i="12"/>
  <c r="AM4" i="12"/>
  <c r="AS16" i="12"/>
  <c r="AS87" i="12"/>
  <c r="AS102" i="12"/>
  <c r="AS110" i="12"/>
  <c r="AS137" i="12"/>
  <c r="AS156" i="12"/>
  <c r="AS162" i="12"/>
  <c r="AS177" i="12"/>
  <c r="AS178" i="12"/>
  <c r="AS179" i="12"/>
  <c r="AS187" i="12"/>
  <c r="AS188" i="12"/>
  <c r="AS175" i="12"/>
  <c r="AS22" i="12"/>
  <c r="AS37" i="12"/>
  <c r="AS86" i="12"/>
  <c r="AS141" i="12"/>
  <c r="AS17" i="12"/>
  <c r="AS14" i="12"/>
  <c r="AS25" i="12"/>
  <c r="AS85" i="12"/>
  <c r="AS163" i="12"/>
  <c r="AS194" i="12"/>
  <c r="AS10" i="12"/>
  <c r="AS28" i="12"/>
  <c r="AS115" i="12"/>
  <c r="AP204" i="14" l="1"/>
  <c r="AP200" i="14"/>
  <c r="AP196" i="14"/>
  <c r="AP192" i="14"/>
  <c r="AQ192" i="14" s="1"/>
  <c r="AP188" i="14"/>
  <c r="AQ188" i="14" s="1"/>
  <c r="AP184" i="14"/>
  <c r="AP180" i="14"/>
  <c r="AQ180" i="14" s="1"/>
  <c r="AP205" i="14"/>
  <c r="AQ205" i="14" s="1"/>
  <c r="AP201" i="14"/>
  <c r="AQ201" i="14" s="1"/>
  <c r="AP197" i="14"/>
  <c r="AQ197" i="14" s="1"/>
  <c r="AP193" i="14"/>
  <c r="AP189" i="14"/>
  <c r="AQ189" i="14" s="1"/>
  <c r="AP185" i="14"/>
  <c r="AP181" i="14"/>
  <c r="AQ181" i="14" s="1"/>
  <c r="AP178" i="14"/>
  <c r="AQ178" i="14" s="1"/>
  <c r="AP177" i="14"/>
  <c r="AP176" i="14"/>
  <c r="AP175" i="14"/>
  <c r="AP174" i="14"/>
  <c r="AQ174" i="14" s="1"/>
  <c r="AP173" i="14"/>
  <c r="AQ173" i="14" s="1"/>
  <c r="AP172" i="14"/>
  <c r="AQ172" i="14" s="1"/>
  <c r="AP203" i="14"/>
  <c r="AQ203" i="14" s="1"/>
  <c r="AP195" i="14"/>
  <c r="AQ195" i="14" s="1"/>
  <c r="AP187" i="14"/>
  <c r="AQ187" i="14" s="1"/>
  <c r="AP179" i="14"/>
  <c r="AQ179" i="14" s="1"/>
  <c r="AP202" i="14"/>
  <c r="AQ202" i="14" s="1"/>
  <c r="AP194" i="14"/>
  <c r="AP186" i="14"/>
  <c r="AQ186" i="14" s="1"/>
  <c r="AP191" i="14"/>
  <c r="AP171" i="14"/>
  <c r="AQ171" i="14" s="1"/>
  <c r="AP168" i="14"/>
  <c r="AQ168" i="14" s="1"/>
  <c r="AP164" i="14"/>
  <c r="AP160" i="14"/>
  <c r="AP198" i="14"/>
  <c r="AP182" i="14"/>
  <c r="AP167" i="14"/>
  <c r="AQ167" i="14" s="1"/>
  <c r="AP163" i="14"/>
  <c r="AQ163" i="14" s="1"/>
  <c r="AP159" i="14"/>
  <c r="AQ159" i="14" s="1"/>
  <c r="AP183" i="14"/>
  <c r="AP170" i="14"/>
  <c r="AQ170" i="14" s="1"/>
  <c r="AP162" i="14"/>
  <c r="AQ162" i="14" s="1"/>
  <c r="AP190" i="14"/>
  <c r="AQ190" i="14" s="1"/>
  <c r="AP169" i="14"/>
  <c r="AP161" i="14"/>
  <c r="AQ161" i="14" s="1"/>
  <c r="AP157" i="14"/>
  <c r="AQ157" i="14" s="1"/>
  <c r="AP155" i="14"/>
  <c r="AQ155" i="14" s="1"/>
  <c r="AP153" i="14"/>
  <c r="AQ153" i="14" s="1"/>
  <c r="AP151" i="14"/>
  <c r="AP149" i="14"/>
  <c r="AQ149" i="14" s="1"/>
  <c r="AP147" i="14"/>
  <c r="AQ147" i="14" s="1"/>
  <c r="AP145" i="14"/>
  <c r="AQ145" i="14" s="1"/>
  <c r="AP143" i="14"/>
  <c r="AP141" i="14"/>
  <c r="AQ141" i="14" s="1"/>
  <c r="AP139" i="14"/>
  <c r="AP137" i="14"/>
  <c r="AQ137" i="14" s="1"/>
  <c r="AP135" i="14"/>
  <c r="AQ135" i="14" s="1"/>
  <c r="AP133" i="14"/>
  <c r="AQ133" i="14" s="1"/>
  <c r="AP131" i="14"/>
  <c r="AQ131" i="14" s="1"/>
  <c r="AP129" i="14"/>
  <c r="AQ129" i="14" s="1"/>
  <c r="AP127" i="14"/>
  <c r="AP125" i="14"/>
  <c r="AP123" i="14"/>
  <c r="AQ123" i="14" s="1"/>
  <c r="AP121" i="14"/>
  <c r="AP119" i="14"/>
  <c r="AQ119" i="14" s="1"/>
  <c r="AP166" i="14"/>
  <c r="AQ166" i="14" s="1"/>
  <c r="AP156" i="14"/>
  <c r="AQ156" i="14" s="1"/>
  <c r="AP152" i="14"/>
  <c r="AQ152" i="14" s="1"/>
  <c r="AP148" i="14"/>
  <c r="AQ148" i="14" s="1"/>
  <c r="AP144" i="14"/>
  <c r="AP140" i="14"/>
  <c r="AQ140" i="14" s="1"/>
  <c r="AP136" i="14"/>
  <c r="AP132" i="14"/>
  <c r="AQ132" i="14" s="1"/>
  <c r="AP128" i="14"/>
  <c r="AP124" i="14"/>
  <c r="AQ124" i="14" s="1"/>
  <c r="AP120" i="14"/>
  <c r="AP118" i="14"/>
  <c r="AQ118" i="14" s="1"/>
  <c r="AP116" i="14"/>
  <c r="AQ116" i="14" s="1"/>
  <c r="AP114" i="14"/>
  <c r="AQ114" i="14" s="1"/>
  <c r="AP112" i="14"/>
  <c r="AQ112" i="14" s="1"/>
  <c r="AP110" i="14"/>
  <c r="AQ110" i="14" s="1"/>
  <c r="AP108" i="14"/>
  <c r="AP106" i="14"/>
  <c r="AP104" i="14"/>
  <c r="AP102" i="14"/>
  <c r="AQ102" i="14" s="1"/>
  <c r="AP100" i="14"/>
  <c r="AQ100" i="14" s="1"/>
  <c r="AP98" i="14"/>
  <c r="AQ98" i="14" s="1"/>
  <c r="AP96" i="14"/>
  <c r="AQ96" i="14" s="1"/>
  <c r="AP94" i="14"/>
  <c r="AQ94" i="14" s="1"/>
  <c r="AP92" i="14"/>
  <c r="AP5" i="14"/>
  <c r="AP199" i="14"/>
  <c r="AP89" i="14"/>
  <c r="AQ89" i="14" s="1"/>
  <c r="AP87" i="14"/>
  <c r="AP85" i="14"/>
  <c r="AQ85" i="14" s="1"/>
  <c r="AP83" i="14"/>
  <c r="AQ83" i="14" s="1"/>
  <c r="AP81" i="14"/>
  <c r="AQ81" i="14" s="1"/>
  <c r="AP79" i="14"/>
  <c r="AP77" i="14"/>
  <c r="AQ77" i="14" s="1"/>
  <c r="AP75" i="14"/>
  <c r="AP73" i="14"/>
  <c r="AQ73" i="14" s="1"/>
  <c r="AP71" i="14"/>
  <c r="AP69" i="14"/>
  <c r="AQ69" i="14" s="1"/>
  <c r="AP67" i="14"/>
  <c r="AQ67" i="14" s="1"/>
  <c r="AP65" i="14"/>
  <c r="AQ65" i="14" s="1"/>
  <c r="AP63" i="14"/>
  <c r="AQ63" i="14" s="1"/>
  <c r="AP61" i="14"/>
  <c r="AQ61" i="14" s="1"/>
  <c r="AP59" i="14"/>
  <c r="AQ59" i="14" s="1"/>
  <c r="AP57" i="14"/>
  <c r="AQ57" i="14" s="1"/>
  <c r="AP55" i="14"/>
  <c r="AP53" i="14"/>
  <c r="AQ53" i="14" s="1"/>
  <c r="AP51" i="14"/>
  <c r="AQ51" i="14" s="1"/>
  <c r="AP49" i="14"/>
  <c r="AQ49" i="14" s="1"/>
  <c r="AP47" i="14"/>
  <c r="AQ47" i="14" s="1"/>
  <c r="AP45" i="14"/>
  <c r="AQ45" i="14" s="1"/>
  <c r="AP43" i="14"/>
  <c r="AQ43" i="14" s="1"/>
  <c r="AP41" i="14"/>
  <c r="AQ41" i="14" s="1"/>
  <c r="AP39" i="14"/>
  <c r="AP37" i="14"/>
  <c r="AP35" i="14"/>
  <c r="AP33" i="14"/>
  <c r="AP31" i="14"/>
  <c r="AQ31" i="14" s="1"/>
  <c r="AP29" i="14"/>
  <c r="AQ29" i="14" s="1"/>
  <c r="AP27" i="14"/>
  <c r="AP25" i="14"/>
  <c r="AQ25" i="14" s="1"/>
  <c r="AP23" i="14"/>
  <c r="AP21" i="14"/>
  <c r="AQ21" i="14" s="1"/>
  <c r="AP19" i="14"/>
  <c r="AQ19" i="14" s="1"/>
  <c r="AP17" i="14"/>
  <c r="AP15" i="14"/>
  <c r="AP13" i="14"/>
  <c r="AQ13" i="14" s="1"/>
  <c r="AP11" i="14"/>
  <c r="AP9" i="14"/>
  <c r="AQ9" i="14" s="1"/>
  <c r="AP7" i="14"/>
  <c r="AQ7" i="14" s="1"/>
  <c r="AP86" i="14"/>
  <c r="AQ86" i="14" s="1"/>
  <c r="AP84" i="14"/>
  <c r="AQ84" i="14" s="1"/>
  <c r="AP80" i="14"/>
  <c r="AQ80" i="14" s="1"/>
  <c r="AP76" i="14"/>
  <c r="AQ76" i="14" s="1"/>
  <c r="AP74" i="14"/>
  <c r="AQ74" i="14" s="1"/>
  <c r="AP68" i="14"/>
  <c r="AP62" i="14"/>
  <c r="AQ62" i="14" s="1"/>
  <c r="AP58" i="14"/>
  <c r="AP54" i="14"/>
  <c r="AQ54" i="14" s="1"/>
  <c r="AP50" i="14"/>
  <c r="AP48" i="14"/>
  <c r="AQ48" i="14" s="1"/>
  <c r="AP40" i="14"/>
  <c r="AP36" i="14"/>
  <c r="AP34" i="14"/>
  <c r="AP28" i="14"/>
  <c r="AQ28" i="14" s="1"/>
  <c r="AP24" i="14"/>
  <c r="AQ24" i="14" s="1"/>
  <c r="AP20" i="14"/>
  <c r="AQ20" i="14" s="1"/>
  <c r="AP16" i="14"/>
  <c r="AP10" i="14"/>
  <c r="AQ10" i="14" s="1"/>
  <c r="AP165" i="14"/>
  <c r="AP158" i="14"/>
  <c r="AQ158" i="14" s="1"/>
  <c r="AP150" i="14"/>
  <c r="AQ150" i="14" s="1"/>
  <c r="AP142" i="14"/>
  <c r="AQ142" i="14" s="1"/>
  <c r="AP134" i="14"/>
  <c r="AP126" i="14"/>
  <c r="AQ126" i="14" s="1"/>
  <c r="AP117" i="14"/>
  <c r="AP113" i="14"/>
  <c r="AQ113" i="14" s="1"/>
  <c r="AP109" i="14"/>
  <c r="AP105" i="14"/>
  <c r="AQ105" i="14" s="1"/>
  <c r="AP101" i="14"/>
  <c r="AP97" i="14"/>
  <c r="AQ97" i="14" s="1"/>
  <c r="AP93" i="14"/>
  <c r="AP90" i="14"/>
  <c r="AQ90" i="14" s="1"/>
  <c r="AP88" i="14"/>
  <c r="AP82" i="14"/>
  <c r="AQ82" i="14" s="1"/>
  <c r="AP78" i="14"/>
  <c r="AQ78" i="14" s="1"/>
  <c r="AP72" i="14"/>
  <c r="AQ72" i="14" s="1"/>
  <c r="AP70" i="14"/>
  <c r="AQ70" i="14" s="1"/>
  <c r="AP66" i="14"/>
  <c r="AP64" i="14"/>
  <c r="AP60" i="14"/>
  <c r="AQ60" i="14" s="1"/>
  <c r="AP56" i="14"/>
  <c r="AQ56" i="14" s="1"/>
  <c r="AP52" i="14"/>
  <c r="AQ52" i="14" s="1"/>
  <c r="AP46" i="14"/>
  <c r="AQ46" i="14" s="1"/>
  <c r="AP44" i="14"/>
  <c r="AQ44" i="14" s="1"/>
  <c r="AP42" i="14"/>
  <c r="AQ42" i="14" s="1"/>
  <c r="AP38" i="14"/>
  <c r="AQ38" i="14" s="1"/>
  <c r="AP32" i="14"/>
  <c r="AP30" i="14"/>
  <c r="AQ30" i="14" s="1"/>
  <c r="AP26" i="14"/>
  <c r="AP22" i="14"/>
  <c r="AP18" i="14"/>
  <c r="AP14" i="14"/>
  <c r="AQ14" i="14" s="1"/>
  <c r="AP12" i="14"/>
  <c r="AQ12" i="14" s="1"/>
  <c r="AP8" i="14"/>
  <c r="AP206" i="14"/>
  <c r="AQ206" i="14" s="1"/>
  <c r="AP154" i="14"/>
  <c r="AQ154" i="14" s="1"/>
  <c r="AP146" i="14"/>
  <c r="AP138" i="14"/>
  <c r="AQ138" i="14" s="1"/>
  <c r="AP130" i="14"/>
  <c r="AP122" i="14"/>
  <c r="AP115" i="14"/>
  <c r="AQ115" i="14" s="1"/>
  <c r="AP111" i="14"/>
  <c r="AQ111" i="14" s="1"/>
  <c r="AP107" i="14"/>
  <c r="AP103" i="14"/>
  <c r="AQ103" i="14" s="1"/>
  <c r="AP99" i="14"/>
  <c r="AP95" i="14"/>
  <c r="AQ95" i="14" s="1"/>
  <c r="AP91" i="14"/>
  <c r="AQ91" i="14" s="1"/>
  <c r="AR206" i="14"/>
  <c r="AS206" i="14" s="1"/>
  <c r="AR205" i="14"/>
  <c r="AR204" i="14"/>
  <c r="AS204" i="14" s="1"/>
  <c r="AR203" i="14"/>
  <c r="AS203" i="14" s="1"/>
  <c r="AR202" i="14"/>
  <c r="AS202" i="14" s="1"/>
  <c r="AR201" i="14"/>
  <c r="AR200" i="14"/>
  <c r="AS200" i="14" s="1"/>
  <c r="AR199" i="14"/>
  <c r="AS199" i="14" s="1"/>
  <c r="AR198" i="14"/>
  <c r="AS198" i="14" s="1"/>
  <c r="AR197" i="14"/>
  <c r="AR196" i="14"/>
  <c r="AR195" i="14"/>
  <c r="AS195" i="14" s="1"/>
  <c r="AR194" i="14"/>
  <c r="AR193" i="14"/>
  <c r="AR192" i="14"/>
  <c r="AR191" i="14"/>
  <c r="AS191" i="14" s="1"/>
  <c r="AR190" i="14"/>
  <c r="AS190" i="14" s="1"/>
  <c r="AR189" i="14"/>
  <c r="AR188" i="14"/>
  <c r="AS188" i="14" s="1"/>
  <c r="AR187" i="14"/>
  <c r="AS187" i="14" s="1"/>
  <c r="AR186" i="14"/>
  <c r="AS186" i="14" s="1"/>
  <c r="AR185" i="14"/>
  <c r="AR184" i="14"/>
  <c r="AS184" i="14" s="1"/>
  <c r="AR183" i="14"/>
  <c r="AR182" i="14"/>
  <c r="AS182" i="14" s="1"/>
  <c r="AR181" i="14"/>
  <c r="AR180" i="14"/>
  <c r="AS180" i="14" s="1"/>
  <c r="AR179" i="14"/>
  <c r="AS179" i="14" s="1"/>
  <c r="AR178" i="14"/>
  <c r="AS178" i="14" s="1"/>
  <c r="AR176" i="14"/>
  <c r="AR174" i="14"/>
  <c r="AS174" i="14" s="1"/>
  <c r="AR172" i="14"/>
  <c r="AR170" i="14"/>
  <c r="AS170" i="14" s="1"/>
  <c r="AR168" i="14"/>
  <c r="AR166" i="14"/>
  <c r="AR167" i="14"/>
  <c r="AR165" i="14"/>
  <c r="AS165" i="14" s="1"/>
  <c r="AR177" i="14"/>
  <c r="AR173" i="14"/>
  <c r="AS173" i="14" s="1"/>
  <c r="AR169" i="14"/>
  <c r="AR164" i="14"/>
  <c r="AS164" i="14" s="1"/>
  <c r="AR162" i="14"/>
  <c r="AR160" i="14"/>
  <c r="AS160" i="14" s="1"/>
  <c r="AR158" i="14"/>
  <c r="AS158" i="14" s="1"/>
  <c r="AR156" i="14"/>
  <c r="AS156" i="14" s="1"/>
  <c r="AR154" i="14"/>
  <c r="AR152" i="14"/>
  <c r="AR150" i="14"/>
  <c r="AS150" i="14" s="1"/>
  <c r="AR149" i="14"/>
  <c r="AS149" i="14" s="1"/>
  <c r="AR148" i="14"/>
  <c r="AR147" i="14"/>
  <c r="AS147" i="14" s="1"/>
  <c r="AR146" i="14"/>
  <c r="AS146" i="14" s="1"/>
  <c r="AR145" i="14"/>
  <c r="AS145" i="14" s="1"/>
  <c r="AR144" i="14"/>
  <c r="AR143" i="14"/>
  <c r="AS143" i="14" s="1"/>
  <c r="AR142" i="14"/>
  <c r="AR141" i="14"/>
  <c r="AS141" i="14" s="1"/>
  <c r="AR140" i="14"/>
  <c r="AR139" i="14"/>
  <c r="AR138" i="14"/>
  <c r="AR137" i="14"/>
  <c r="AS137" i="14" s="1"/>
  <c r="AR136" i="14"/>
  <c r="AR135" i="14"/>
  <c r="AS135" i="14" s="1"/>
  <c r="AR134" i="14"/>
  <c r="AR133" i="14"/>
  <c r="AS133" i="14" s="1"/>
  <c r="AR132" i="14"/>
  <c r="AR131" i="14"/>
  <c r="AR130" i="14"/>
  <c r="AR129" i="14"/>
  <c r="AS129" i="14" s="1"/>
  <c r="AR128" i="14"/>
  <c r="AR127" i="14"/>
  <c r="AS127" i="14" s="1"/>
  <c r="AR126" i="14"/>
  <c r="AS126" i="14" s="1"/>
  <c r="AR125" i="14"/>
  <c r="AS125" i="14" s="1"/>
  <c r="AR124" i="14"/>
  <c r="AR123" i="14"/>
  <c r="AS123" i="14" s="1"/>
  <c r="AR122" i="14"/>
  <c r="AS122" i="14" s="1"/>
  <c r="AR121" i="14"/>
  <c r="AS121" i="14" s="1"/>
  <c r="AR120" i="14"/>
  <c r="AR119" i="14"/>
  <c r="AR118" i="14"/>
  <c r="AS118" i="14" s="1"/>
  <c r="AR117" i="14"/>
  <c r="AS117" i="14" s="1"/>
  <c r="AR116" i="14"/>
  <c r="AR115" i="14"/>
  <c r="AS115" i="14" s="1"/>
  <c r="AR114" i="14"/>
  <c r="AR113" i="14"/>
  <c r="AS113" i="14" s="1"/>
  <c r="AR112" i="14"/>
  <c r="AR111" i="14"/>
  <c r="AR110" i="14"/>
  <c r="AS110" i="14" s="1"/>
  <c r="AR109" i="14"/>
  <c r="AS109" i="14" s="1"/>
  <c r="AR171" i="14"/>
  <c r="AR163" i="14"/>
  <c r="AS163" i="14" s="1"/>
  <c r="AR159" i="14"/>
  <c r="AR155" i="14"/>
  <c r="AS155" i="14" s="1"/>
  <c r="AR151" i="14"/>
  <c r="AR175" i="14"/>
  <c r="AS175" i="14" s="1"/>
  <c r="AR157" i="14"/>
  <c r="AS157" i="14" s="1"/>
  <c r="AR107" i="14"/>
  <c r="AR105" i="14"/>
  <c r="AR103" i="14"/>
  <c r="AS103" i="14" s="1"/>
  <c r="AR101" i="14"/>
  <c r="AR99" i="14"/>
  <c r="AS99" i="14" s="1"/>
  <c r="AR97" i="14"/>
  <c r="AR95" i="14"/>
  <c r="AS95" i="14" s="1"/>
  <c r="AR93" i="14"/>
  <c r="AS93" i="14" s="1"/>
  <c r="AR91" i="14"/>
  <c r="AS91" i="14" s="1"/>
  <c r="AR89" i="14"/>
  <c r="AR87" i="14"/>
  <c r="AS87" i="14" s="1"/>
  <c r="AR85" i="14"/>
  <c r="AR83" i="14"/>
  <c r="AS83" i="14" s="1"/>
  <c r="AR81" i="14"/>
  <c r="AR108" i="14"/>
  <c r="AS108" i="14" s="1"/>
  <c r="AR106" i="14"/>
  <c r="AR102" i="14"/>
  <c r="AS102" i="14" s="1"/>
  <c r="AR98" i="14"/>
  <c r="AR161" i="14"/>
  <c r="AS161" i="14" s="1"/>
  <c r="AR153" i="14"/>
  <c r="AS153" i="14" s="1"/>
  <c r="AR104" i="14"/>
  <c r="AS104" i="14" s="1"/>
  <c r="AR100" i="14"/>
  <c r="AR86" i="14"/>
  <c r="AS86" i="14" s="1"/>
  <c r="AR82" i="14"/>
  <c r="AS82" i="14" s="1"/>
  <c r="AR77" i="14"/>
  <c r="AS77" i="14" s="1"/>
  <c r="AR72" i="14"/>
  <c r="AR68" i="14"/>
  <c r="AR64" i="14"/>
  <c r="AS64" i="14" s="1"/>
  <c r="AR60" i="14"/>
  <c r="AS60" i="14" s="1"/>
  <c r="AR56" i="14"/>
  <c r="AR50" i="14"/>
  <c r="AS50" i="14" s="1"/>
  <c r="AR48" i="14"/>
  <c r="AS48" i="14" s="1"/>
  <c r="AR42" i="14"/>
  <c r="AS42" i="14" s="1"/>
  <c r="AR38" i="14"/>
  <c r="AR32" i="14"/>
  <c r="AS32" i="14" s="1"/>
  <c r="AR28" i="14"/>
  <c r="AS28" i="14" s="1"/>
  <c r="AR24" i="14"/>
  <c r="AR20" i="14"/>
  <c r="AS20" i="14" s="1"/>
  <c r="AR16" i="14"/>
  <c r="AS16" i="14" s="1"/>
  <c r="AR14" i="14"/>
  <c r="AS14" i="14" s="1"/>
  <c r="AR8" i="14"/>
  <c r="AS8" i="14" s="1"/>
  <c r="AR5" i="14"/>
  <c r="AR96" i="14"/>
  <c r="AS96" i="14" s="1"/>
  <c r="AR92" i="14"/>
  <c r="AS92" i="14" s="1"/>
  <c r="AR88" i="14"/>
  <c r="AR84" i="14"/>
  <c r="AR80" i="14"/>
  <c r="AS80" i="14" s="1"/>
  <c r="AR78" i="14"/>
  <c r="AS78" i="14" s="1"/>
  <c r="AR76" i="14"/>
  <c r="AS76" i="14" s="1"/>
  <c r="AR73" i="14"/>
  <c r="AR71" i="14"/>
  <c r="AR69" i="14"/>
  <c r="AS69" i="14" s="1"/>
  <c r="AR67" i="14"/>
  <c r="AS67" i="14" s="1"/>
  <c r="AR65" i="14"/>
  <c r="AS65" i="14" s="1"/>
  <c r="AR63" i="14"/>
  <c r="AR61" i="14"/>
  <c r="AS61" i="14" s="1"/>
  <c r="AR59" i="14"/>
  <c r="AS59" i="14" s="1"/>
  <c r="AR57" i="14"/>
  <c r="AR55" i="14"/>
  <c r="AS55" i="14" s="1"/>
  <c r="AR53" i="14"/>
  <c r="AS53" i="14" s="1"/>
  <c r="AR51" i="14"/>
  <c r="AS51" i="14" s="1"/>
  <c r="AR49" i="14"/>
  <c r="AR47" i="14"/>
  <c r="AS47" i="14" s="1"/>
  <c r="AR45" i="14"/>
  <c r="AS45" i="14" s="1"/>
  <c r="AR43" i="14"/>
  <c r="AS43" i="14" s="1"/>
  <c r="AR41" i="14"/>
  <c r="AR39" i="14"/>
  <c r="AS39" i="14" s="1"/>
  <c r="AR37" i="14"/>
  <c r="AS37" i="14" s="1"/>
  <c r="AR35" i="14"/>
  <c r="AS35" i="14" s="1"/>
  <c r="AR33" i="14"/>
  <c r="AR31" i="14"/>
  <c r="AS31" i="14" s="1"/>
  <c r="AR29" i="14"/>
  <c r="AS29" i="14" s="1"/>
  <c r="AR27" i="14"/>
  <c r="AS27" i="14" s="1"/>
  <c r="AR25" i="14"/>
  <c r="AR23" i="14"/>
  <c r="AS23" i="14" s="1"/>
  <c r="AR21" i="14"/>
  <c r="AS21" i="14" s="1"/>
  <c r="AR19" i="14"/>
  <c r="AS19" i="14" s="1"/>
  <c r="AR17" i="14"/>
  <c r="AR15" i="14"/>
  <c r="AR13" i="14"/>
  <c r="AR11" i="14"/>
  <c r="AS11" i="14" s="1"/>
  <c r="AR9" i="14"/>
  <c r="AS9" i="14" s="1"/>
  <c r="AR7" i="14"/>
  <c r="AS7" i="14" s="1"/>
  <c r="AR94" i="14"/>
  <c r="AR90" i="14"/>
  <c r="AS90" i="14" s="1"/>
  <c r="AR79" i="14"/>
  <c r="AR75" i="14"/>
  <c r="AS75" i="14" s="1"/>
  <c r="AR70" i="14"/>
  <c r="AR66" i="14"/>
  <c r="AS66" i="14" s="1"/>
  <c r="AR62" i="14"/>
  <c r="AR58" i="14"/>
  <c r="AS58" i="14" s="1"/>
  <c r="AR54" i="14"/>
  <c r="AR52" i="14"/>
  <c r="AR46" i="14"/>
  <c r="AS46" i="14" s="1"/>
  <c r="AR44" i="14"/>
  <c r="AS44" i="14" s="1"/>
  <c r="AR40" i="14"/>
  <c r="AS40" i="14" s="1"/>
  <c r="AR36" i="14"/>
  <c r="AS36" i="14" s="1"/>
  <c r="AR34" i="14"/>
  <c r="AS34" i="14" s="1"/>
  <c r="AR30" i="14"/>
  <c r="AR26" i="14"/>
  <c r="AR22" i="14"/>
  <c r="AS22" i="14" s="1"/>
  <c r="AR18" i="14"/>
  <c r="AR12" i="14"/>
  <c r="AS12" i="14" s="1"/>
  <c r="AR10" i="14"/>
  <c r="AU206" i="12"/>
  <c r="AV206" i="12" s="1"/>
  <c r="AU204" i="12"/>
  <c r="AV204" i="12" s="1"/>
  <c r="AU202" i="12"/>
  <c r="AV202" i="12" s="1"/>
  <c r="AU200" i="12"/>
  <c r="AV200" i="12" s="1"/>
  <c r="AU198" i="12"/>
  <c r="AV198" i="12" s="1"/>
  <c r="AU196" i="12"/>
  <c r="AV196" i="12" s="1"/>
  <c r="AU194" i="12"/>
  <c r="AU192" i="12"/>
  <c r="AU190" i="12"/>
  <c r="AV190" i="12" s="1"/>
  <c r="AU188" i="12"/>
  <c r="AV188" i="12" s="1"/>
  <c r="AU186" i="12"/>
  <c r="AU184" i="12"/>
  <c r="AV184" i="12" s="1"/>
  <c r="AU182" i="12"/>
  <c r="AV182" i="12" s="1"/>
  <c r="AU180" i="12"/>
  <c r="AV180" i="12" s="1"/>
  <c r="AU169" i="12"/>
  <c r="AU203" i="12"/>
  <c r="AV203" i="12" s="1"/>
  <c r="AU199" i="12"/>
  <c r="AV199" i="12" s="1"/>
  <c r="AU195" i="12"/>
  <c r="AU191" i="12"/>
  <c r="AV191" i="12" s="1"/>
  <c r="AU187" i="12"/>
  <c r="AV187" i="12" s="1"/>
  <c r="AU183" i="12"/>
  <c r="AV183" i="12" s="1"/>
  <c r="AU179" i="12"/>
  <c r="AV179" i="12" s="1"/>
  <c r="AU177" i="12"/>
  <c r="AV177" i="12" s="1"/>
  <c r="AU175" i="12"/>
  <c r="AV175" i="12" s="1"/>
  <c r="AU173" i="12"/>
  <c r="AV173" i="12" s="1"/>
  <c r="AU171" i="12"/>
  <c r="AV171" i="12" s="1"/>
  <c r="AU168" i="12"/>
  <c r="AU165" i="12"/>
  <c r="AV165" i="12" s="1"/>
  <c r="AU164" i="12"/>
  <c r="AV164" i="12" s="1"/>
  <c r="AU163" i="12"/>
  <c r="AV163" i="12" s="1"/>
  <c r="AU162" i="12"/>
  <c r="AV162" i="12" s="1"/>
  <c r="AU161" i="12"/>
  <c r="AV161" i="12" s="1"/>
  <c r="AU160" i="12"/>
  <c r="AV160" i="12" s="1"/>
  <c r="AU159" i="12"/>
  <c r="AV159" i="12" s="1"/>
  <c r="AU158" i="12"/>
  <c r="AV158" i="12" s="1"/>
  <c r="AU157" i="12"/>
  <c r="AU156" i="12"/>
  <c r="AV156" i="12" s="1"/>
  <c r="AU155" i="12"/>
  <c r="AV155" i="12" s="1"/>
  <c r="AU154" i="12"/>
  <c r="AU153" i="12"/>
  <c r="AV153" i="12" s="1"/>
  <c r="AU152" i="12"/>
  <c r="AV152" i="12" s="1"/>
  <c r="AU167" i="12"/>
  <c r="AU205" i="12"/>
  <c r="AU197" i="12"/>
  <c r="AV197" i="12" s="1"/>
  <c r="AU189" i="12"/>
  <c r="AV189" i="12" s="1"/>
  <c r="AU181" i="12"/>
  <c r="AV181" i="12" s="1"/>
  <c r="AU176" i="12"/>
  <c r="AV176" i="12" s="1"/>
  <c r="AU172" i="12"/>
  <c r="AV172" i="12" s="1"/>
  <c r="AU166" i="12"/>
  <c r="AU193" i="12"/>
  <c r="AV193" i="12" s="1"/>
  <c r="AU178" i="12"/>
  <c r="AV178" i="12" s="1"/>
  <c r="AU170" i="12"/>
  <c r="AV170" i="12" s="1"/>
  <c r="AU151" i="12"/>
  <c r="AV151" i="12" s="1"/>
  <c r="AU149" i="12"/>
  <c r="AU147" i="12"/>
  <c r="AU145" i="12"/>
  <c r="AV145" i="12" s="1"/>
  <c r="AU143" i="12"/>
  <c r="AU141" i="12"/>
  <c r="AU139" i="12"/>
  <c r="AV139" i="12" s="1"/>
  <c r="AU137" i="12"/>
  <c r="AV137" i="12" s="1"/>
  <c r="AU135" i="12"/>
  <c r="AV135" i="12" s="1"/>
  <c r="AU133" i="12"/>
  <c r="AV133" i="12" s="1"/>
  <c r="AU131" i="12"/>
  <c r="AV131" i="12" s="1"/>
  <c r="AU129" i="12"/>
  <c r="AU127" i="12"/>
  <c r="AU125" i="12"/>
  <c r="AU123" i="12"/>
  <c r="AV123" i="12" s="1"/>
  <c r="AU121" i="12"/>
  <c r="AV121" i="12" s="1"/>
  <c r="AU119" i="12"/>
  <c r="AV119" i="12" s="1"/>
  <c r="AU117" i="12"/>
  <c r="AV117" i="12" s="1"/>
  <c r="AU115" i="12"/>
  <c r="AV115" i="12" s="1"/>
  <c r="AU113" i="12"/>
  <c r="AU111" i="12"/>
  <c r="AV111" i="12" s="1"/>
  <c r="AU85" i="12"/>
  <c r="AV85" i="12" s="1"/>
  <c r="AU81" i="12"/>
  <c r="AU80" i="12"/>
  <c r="AV80" i="12" s="1"/>
  <c r="AU79" i="12"/>
  <c r="AV79" i="12" s="1"/>
  <c r="AU78" i="12"/>
  <c r="AV78" i="12" s="1"/>
  <c r="AU77" i="12"/>
  <c r="AV77" i="12" s="1"/>
  <c r="AU76" i="12"/>
  <c r="AV76" i="12" s="1"/>
  <c r="AU75" i="12"/>
  <c r="AV75" i="12" s="1"/>
  <c r="AU74" i="12"/>
  <c r="AU73" i="12"/>
  <c r="AU72" i="12"/>
  <c r="AV72" i="12" s="1"/>
  <c r="AU71" i="12"/>
  <c r="AU70" i="12"/>
  <c r="AU69" i="12"/>
  <c r="AV69" i="12" s="1"/>
  <c r="AU68" i="12"/>
  <c r="AV68" i="12" s="1"/>
  <c r="AU67" i="12"/>
  <c r="AV67" i="12" s="1"/>
  <c r="AU66" i="12"/>
  <c r="AV66" i="12" s="1"/>
  <c r="AU65" i="12"/>
  <c r="AU64" i="12"/>
  <c r="AV64" i="12" s="1"/>
  <c r="AU63" i="12"/>
  <c r="AV63" i="12" s="1"/>
  <c r="AU62" i="12"/>
  <c r="AV62" i="12" s="1"/>
  <c r="AU61" i="12"/>
  <c r="AU60" i="12"/>
  <c r="AV60" i="12" s="1"/>
  <c r="AU59" i="12"/>
  <c r="AV59" i="12" s="1"/>
  <c r="AU58" i="12"/>
  <c r="AV58" i="12" s="1"/>
  <c r="AU57" i="12"/>
  <c r="AU56" i="12"/>
  <c r="AV56" i="12" s="1"/>
  <c r="AU55" i="12"/>
  <c r="AV55" i="12" s="1"/>
  <c r="AU54" i="12"/>
  <c r="AV54" i="12" s="1"/>
  <c r="AU53" i="12"/>
  <c r="AU52" i="12"/>
  <c r="AV52" i="12" s="1"/>
  <c r="AU51" i="12"/>
  <c r="AV51" i="12" s="1"/>
  <c r="AU50" i="12"/>
  <c r="AV50" i="12" s="1"/>
  <c r="AU49" i="12"/>
  <c r="AV49" i="12" s="1"/>
  <c r="AU48" i="12"/>
  <c r="AV48" i="12" s="1"/>
  <c r="AU47" i="12"/>
  <c r="AV47" i="12" s="1"/>
  <c r="AU46" i="12"/>
  <c r="AV46" i="12" s="1"/>
  <c r="AU45" i="12"/>
  <c r="AV45" i="12" s="1"/>
  <c r="AU44" i="12"/>
  <c r="AV44" i="12" s="1"/>
  <c r="AU43" i="12"/>
  <c r="AV43" i="12" s="1"/>
  <c r="AU42" i="12"/>
  <c r="AV42" i="12" s="1"/>
  <c r="AU41" i="12"/>
  <c r="AU40" i="12"/>
  <c r="AU39" i="12"/>
  <c r="AU38" i="12"/>
  <c r="AV38" i="12" s="1"/>
  <c r="AU37" i="12"/>
  <c r="AV37" i="12" s="1"/>
  <c r="AU36" i="12"/>
  <c r="AV36" i="12" s="1"/>
  <c r="AU35" i="12"/>
  <c r="AV35" i="12" s="1"/>
  <c r="AU34" i="12"/>
  <c r="AV34" i="12" s="1"/>
  <c r="AU33" i="12"/>
  <c r="AU32" i="12"/>
  <c r="AV32" i="12" s="1"/>
  <c r="AU31" i="12"/>
  <c r="AV31" i="12" s="1"/>
  <c r="AU30" i="12"/>
  <c r="AU29" i="12"/>
  <c r="AV29" i="12" s="1"/>
  <c r="AU28" i="12"/>
  <c r="AU27" i="12"/>
  <c r="AV27" i="12" s="1"/>
  <c r="AU26" i="12"/>
  <c r="AV26" i="12" s="1"/>
  <c r="AU25" i="12"/>
  <c r="AU24" i="12"/>
  <c r="AV24" i="12" s="1"/>
  <c r="AU23" i="12"/>
  <c r="AV23" i="12" s="1"/>
  <c r="AU22" i="12"/>
  <c r="AV22" i="12" s="1"/>
  <c r="AU21" i="12"/>
  <c r="AV21" i="12" s="1"/>
  <c r="AU20" i="12"/>
  <c r="AV20" i="12" s="1"/>
  <c r="AU19" i="12"/>
  <c r="AV19" i="12" s="1"/>
  <c r="AU18" i="12"/>
  <c r="AV18" i="12" s="1"/>
  <c r="AU17" i="12"/>
  <c r="AV17" i="12" s="1"/>
  <c r="AU16" i="12"/>
  <c r="AV16" i="12" s="1"/>
  <c r="AU15" i="12"/>
  <c r="AV15" i="12" s="1"/>
  <c r="AU14" i="12"/>
  <c r="AV14" i="12" s="1"/>
  <c r="AU13" i="12"/>
  <c r="AV13" i="12" s="1"/>
  <c r="AU12" i="12"/>
  <c r="AV12" i="12" s="1"/>
  <c r="AU11" i="12"/>
  <c r="AV11" i="12" s="1"/>
  <c r="AU10" i="12"/>
  <c r="AV10" i="12" s="1"/>
  <c r="AU9" i="12"/>
  <c r="AV9" i="12" s="1"/>
  <c r="AU8" i="12"/>
  <c r="AV8" i="12" s="1"/>
  <c r="AU7" i="12"/>
  <c r="AV7" i="12" s="1"/>
  <c r="AU201" i="12"/>
  <c r="AU174" i="12"/>
  <c r="AV174" i="12" s="1"/>
  <c r="AU148" i="12"/>
  <c r="AU144" i="12"/>
  <c r="AV144" i="12" s="1"/>
  <c r="AU140" i="12"/>
  <c r="AU136" i="12"/>
  <c r="AV136" i="12" s="1"/>
  <c r="AU132" i="12"/>
  <c r="AV132" i="12" s="1"/>
  <c r="AU128" i="12"/>
  <c r="AV128" i="12" s="1"/>
  <c r="AU124" i="12"/>
  <c r="AU120" i="12"/>
  <c r="AU116" i="12"/>
  <c r="AV116" i="12" s="1"/>
  <c r="AU112" i="12"/>
  <c r="AV112" i="12" s="1"/>
  <c r="AU108" i="12"/>
  <c r="AV108" i="12" s="1"/>
  <c r="AU106" i="12"/>
  <c r="AV106" i="12" s="1"/>
  <c r="AU104" i="12"/>
  <c r="AV104" i="12" s="1"/>
  <c r="AU102" i="12"/>
  <c r="AV102" i="12" s="1"/>
  <c r="AU100" i="12"/>
  <c r="AU98" i="12"/>
  <c r="AV98" i="12" s="1"/>
  <c r="AU96" i="12"/>
  <c r="AV96" i="12" s="1"/>
  <c r="AU94" i="12"/>
  <c r="AV94" i="12" s="1"/>
  <c r="AU92" i="12"/>
  <c r="AV92" i="12" s="1"/>
  <c r="AU90" i="12"/>
  <c r="AU88" i="12"/>
  <c r="AV88" i="12" s="1"/>
  <c r="AU84" i="12"/>
  <c r="AV84" i="12" s="1"/>
  <c r="AU146" i="12"/>
  <c r="AU130" i="12"/>
  <c r="AV130" i="12" s="1"/>
  <c r="AU114" i="12"/>
  <c r="AV114" i="12" s="1"/>
  <c r="AU109" i="12"/>
  <c r="AU185" i="12"/>
  <c r="AV185" i="12" s="1"/>
  <c r="AU150" i="12"/>
  <c r="AU134" i="12"/>
  <c r="AV134" i="12" s="1"/>
  <c r="AU142" i="12"/>
  <c r="AV142" i="12" s="1"/>
  <c r="AU126" i="12"/>
  <c r="AV126" i="12" s="1"/>
  <c r="AU110" i="12"/>
  <c r="AV110" i="12" s="1"/>
  <c r="AU105" i="12"/>
  <c r="AU101" i="12"/>
  <c r="AV101" i="12" s="1"/>
  <c r="AU97" i="12"/>
  <c r="AV97" i="12" s="1"/>
  <c r="AU93" i="12"/>
  <c r="AU89" i="12"/>
  <c r="AV89" i="12" s="1"/>
  <c r="AU82" i="12"/>
  <c r="AV82" i="12" s="1"/>
  <c r="AU118" i="12"/>
  <c r="AV118" i="12" s="1"/>
  <c r="AU87" i="12"/>
  <c r="AU5" i="12"/>
  <c r="AU107" i="12"/>
  <c r="AV107" i="12" s="1"/>
  <c r="AU99" i="12"/>
  <c r="AU91" i="12"/>
  <c r="AV91" i="12" s="1"/>
  <c r="AU86" i="12"/>
  <c r="AV86" i="12" s="1"/>
  <c r="AU83" i="12"/>
  <c r="AV83" i="12" s="1"/>
  <c r="AU122" i="12"/>
  <c r="AV122" i="12" s="1"/>
  <c r="AU138" i="12"/>
  <c r="AU103" i="12"/>
  <c r="AV103" i="12" s="1"/>
  <c r="AU95" i="12"/>
  <c r="AQ204" i="14"/>
  <c r="AQ198" i="14"/>
  <c r="AQ199" i="14"/>
  <c r="AQ194" i="14"/>
  <c r="AQ185" i="14"/>
  <c r="AQ183" i="14"/>
  <c r="AQ182" i="14"/>
  <c r="AQ177" i="14"/>
  <c r="AQ175" i="14"/>
  <c r="AQ196" i="14"/>
  <c r="AQ184" i="14"/>
  <c r="AQ164" i="14"/>
  <c r="AQ160" i="14"/>
  <c r="AK4" i="14"/>
  <c r="AQ17" i="14"/>
  <c r="AQ35" i="14"/>
  <c r="AQ39" i="14"/>
  <c r="AQ55" i="14"/>
  <c r="AQ71" i="14"/>
  <c r="AQ176" i="14"/>
  <c r="AQ165" i="14"/>
  <c r="AQ75" i="14"/>
  <c r="AQ79" i="14"/>
  <c r="AQ87" i="14"/>
  <c r="AQ99" i="14"/>
  <c r="AQ143" i="14"/>
  <c r="AQ122" i="14"/>
  <c r="AQ27" i="14"/>
  <c r="AQ8" i="14"/>
  <c r="AQ37" i="14"/>
  <c r="AQ50" i="14"/>
  <c r="AQ58" i="14"/>
  <c r="AQ146" i="14"/>
  <c r="AQ16" i="14"/>
  <c r="AQ34" i="14"/>
  <c r="AQ151" i="14"/>
  <c r="AQ11" i="14"/>
  <c r="AQ64" i="14"/>
  <c r="AQ18" i="14"/>
  <c r="AQ22" i="14"/>
  <c r="AQ26" i="14"/>
  <c r="AQ32" i="14"/>
  <c r="AQ36" i="14"/>
  <c r="AQ88" i="14"/>
  <c r="AQ92" i="14"/>
  <c r="AQ101" i="14"/>
  <c r="AQ104" i="14"/>
  <c r="AQ108" i="14"/>
  <c r="AQ120" i="14"/>
  <c r="AQ128" i="14"/>
  <c r="AQ136" i="14"/>
  <c r="AQ144" i="14"/>
  <c r="AQ191" i="14"/>
  <c r="AQ200" i="14"/>
  <c r="AQ107" i="14"/>
  <c r="AQ127" i="14"/>
  <c r="AQ139" i="14"/>
  <c r="AQ106" i="14"/>
  <c r="AQ130" i="14"/>
  <c r="AQ134" i="14"/>
  <c r="AQ15" i="14"/>
  <c r="AQ23" i="14"/>
  <c r="AQ33" i="14"/>
  <c r="AQ40" i="14"/>
  <c r="AQ66" i="14"/>
  <c r="AQ68" i="14"/>
  <c r="AQ93" i="14"/>
  <c r="AQ121" i="14"/>
  <c r="AQ193" i="14"/>
  <c r="AQ117" i="14"/>
  <c r="AQ109" i="14"/>
  <c r="AQ125" i="14"/>
  <c r="AQ169" i="14"/>
  <c r="AS205" i="14"/>
  <c r="AS201" i="14"/>
  <c r="AS189" i="14"/>
  <c r="AS193" i="14"/>
  <c r="AS185" i="14"/>
  <c r="AS183" i="14"/>
  <c r="AS181" i="14"/>
  <c r="AS177" i="14"/>
  <c r="AS176" i="14"/>
  <c r="AS192" i="14"/>
  <c r="AS142" i="14"/>
  <c r="AS140" i="14"/>
  <c r="AS139" i="14"/>
  <c r="AS138" i="14"/>
  <c r="AS136" i="14"/>
  <c r="AS134" i="14"/>
  <c r="AS132" i="14"/>
  <c r="AS131" i="14"/>
  <c r="AS130" i="14"/>
  <c r="AS119" i="14"/>
  <c r="AS114" i="14"/>
  <c r="AS112" i="14"/>
  <c r="AS106" i="14"/>
  <c r="AS116" i="14"/>
  <c r="AS120" i="14"/>
  <c r="AS107" i="14"/>
  <c r="AS101" i="14"/>
  <c r="AS97" i="14"/>
  <c r="AS89" i="14"/>
  <c r="AS85" i="14"/>
  <c r="AS81" i="14"/>
  <c r="AS98" i="14"/>
  <c r="AS94" i="14"/>
  <c r="AS124" i="14"/>
  <c r="AS105" i="14"/>
  <c r="AS100" i="14"/>
  <c r="AS88" i="14"/>
  <c r="AS84" i="14"/>
  <c r="AS111" i="14"/>
  <c r="AS79" i="14"/>
  <c r="AS33" i="14"/>
  <c r="AS128" i="14"/>
  <c r="AM4" i="14"/>
  <c r="AS30" i="14"/>
  <c r="AS15" i="14"/>
  <c r="AS166" i="14"/>
  <c r="AS169" i="14"/>
  <c r="AS194" i="14"/>
  <c r="AS144" i="14"/>
  <c r="AS10" i="14"/>
  <c r="AS18" i="14"/>
  <c r="AS26" i="14"/>
  <c r="AS52" i="14"/>
  <c r="AS54" i="14"/>
  <c r="AS56" i="14"/>
  <c r="AS62" i="14"/>
  <c r="AS68" i="14"/>
  <c r="AS70" i="14"/>
  <c r="AS72" i="14"/>
  <c r="AS151" i="14"/>
  <c r="AS196" i="14"/>
  <c r="AS38" i="14"/>
  <c r="AS25" i="14"/>
  <c r="AS24" i="14"/>
  <c r="AS41" i="14"/>
  <c r="AS49" i="14"/>
  <c r="AS57" i="14"/>
  <c r="AS63" i="14"/>
  <c r="AS71" i="14"/>
  <c r="AS148" i="14"/>
  <c r="AS152" i="14"/>
  <c r="AS154" i="14"/>
  <c r="AS159" i="14"/>
  <c r="AS197" i="14"/>
  <c r="AS162" i="14"/>
  <c r="AS167" i="14"/>
  <c r="AS168" i="14"/>
  <c r="AS171" i="14"/>
  <c r="AS172" i="14"/>
  <c r="AS73" i="14"/>
  <c r="AS13" i="14"/>
  <c r="AS17" i="14"/>
  <c r="AM205" i="12"/>
  <c r="AM203" i="12"/>
  <c r="AM201" i="12"/>
  <c r="AN201" i="12" s="1"/>
  <c r="AM199" i="12"/>
  <c r="AN199" i="12" s="1"/>
  <c r="AM197" i="12"/>
  <c r="AM195" i="12"/>
  <c r="AN195" i="12" s="1"/>
  <c r="AM193" i="12"/>
  <c r="AN193" i="12" s="1"/>
  <c r="AM191" i="12"/>
  <c r="AN191" i="12" s="1"/>
  <c r="AM189" i="12"/>
  <c r="AN189" i="12" s="1"/>
  <c r="AM187" i="12"/>
  <c r="AN187" i="12" s="1"/>
  <c r="AM185" i="12"/>
  <c r="AM183" i="12"/>
  <c r="AN183" i="12" s="1"/>
  <c r="AM181" i="12"/>
  <c r="AN181" i="12" s="1"/>
  <c r="AM179" i="12"/>
  <c r="AN179" i="12" s="1"/>
  <c r="AM204" i="12"/>
  <c r="AN204" i="12" s="1"/>
  <c r="AM200" i="12"/>
  <c r="AN200" i="12" s="1"/>
  <c r="AM196" i="12"/>
  <c r="AN196" i="12" s="1"/>
  <c r="AM192" i="12"/>
  <c r="AM188" i="12"/>
  <c r="AN188" i="12" s="1"/>
  <c r="AM184" i="12"/>
  <c r="AN184" i="12" s="1"/>
  <c r="AM180" i="12"/>
  <c r="AN180" i="12" s="1"/>
  <c r="AM177" i="12"/>
  <c r="AM175" i="12"/>
  <c r="AN175" i="12" s="1"/>
  <c r="AM173" i="12"/>
  <c r="AN173" i="12" s="1"/>
  <c r="AM171" i="12"/>
  <c r="AN171" i="12" s="1"/>
  <c r="AM169" i="12"/>
  <c r="AM167" i="12"/>
  <c r="AM165" i="12"/>
  <c r="AM206" i="12"/>
  <c r="AM198" i="12"/>
  <c r="AM190" i="12"/>
  <c r="AM182" i="12"/>
  <c r="AN182" i="12" s="1"/>
  <c r="AM176" i="12"/>
  <c r="AN176" i="12" s="1"/>
  <c r="AM172" i="12"/>
  <c r="AN172" i="12" s="1"/>
  <c r="AM168" i="12"/>
  <c r="AN168" i="12" s="1"/>
  <c r="AM164" i="12"/>
  <c r="AN164" i="12" s="1"/>
  <c r="AM162" i="12"/>
  <c r="AN162" i="12" s="1"/>
  <c r="AM160" i="12"/>
  <c r="AM158" i="12"/>
  <c r="AN158" i="12" s="1"/>
  <c r="AM156" i="12"/>
  <c r="AN156" i="12" s="1"/>
  <c r="AM154" i="12"/>
  <c r="AN154" i="12" s="1"/>
  <c r="AM153" i="12"/>
  <c r="AN153" i="12" s="1"/>
  <c r="AM150" i="12"/>
  <c r="AN150" i="12" s="1"/>
  <c r="AM152" i="12"/>
  <c r="AN152" i="12" s="1"/>
  <c r="AM202" i="12"/>
  <c r="AN202" i="12" s="1"/>
  <c r="AM186" i="12"/>
  <c r="AN186" i="12" s="1"/>
  <c r="AM174" i="12"/>
  <c r="AN174" i="12" s="1"/>
  <c r="AM166" i="12"/>
  <c r="AN166" i="12" s="1"/>
  <c r="AM161" i="12"/>
  <c r="AN161" i="12" s="1"/>
  <c r="AM157" i="12"/>
  <c r="AM149" i="12"/>
  <c r="AN149" i="12" s="1"/>
  <c r="AM147" i="12"/>
  <c r="AN147" i="12" s="1"/>
  <c r="AM145" i="12"/>
  <c r="AN145" i="12" s="1"/>
  <c r="AM143" i="12"/>
  <c r="AM141" i="12"/>
  <c r="AN141" i="12" s="1"/>
  <c r="AM139" i="12"/>
  <c r="AN139" i="12" s="1"/>
  <c r="AM137" i="12"/>
  <c r="AM135" i="12"/>
  <c r="AM133" i="12"/>
  <c r="AM131" i="12"/>
  <c r="AN131" i="12" s="1"/>
  <c r="AM129" i="12"/>
  <c r="AN129" i="12" s="1"/>
  <c r="AM127" i="12"/>
  <c r="AM125" i="12"/>
  <c r="AN125" i="12" s="1"/>
  <c r="AM123" i="12"/>
  <c r="AM121" i="12"/>
  <c r="AM119" i="12"/>
  <c r="AM117" i="12"/>
  <c r="AM115" i="12"/>
  <c r="AM113" i="12"/>
  <c r="AN113" i="12" s="1"/>
  <c r="AM111" i="12"/>
  <c r="AM109" i="12"/>
  <c r="AN109" i="12" s="1"/>
  <c r="AM194" i="12"/>
  <c r="AM170" i="12"/>
  <c r="AN170" i="12" s="1"/>
  <c r="AM159" i="12"/>
  <c r="AM146" i="12"/>
  <c r="AN146" i="12" s="1"/>
  <c r="AM142" i="12"/>
  <c r="AN142" i="12" s="1"/>
  <c r="AM138" i="12"/>
  <c r="AN138" i="12" s="1"/>
  <c r="AM134" i="12"/>
  <c r="AM130" i="12"/>
  <c r="AN130" i="12" s="1"/>
  <c r="AM126" i="12"/>
  <c r="AN126" i="12" s="1"/>
  <c r="AM122" i="12"/>
  <c r="AN122" i="12" s="1"/>
  <c r="AM118" i="12"/>
  <c r="AM114" i="12"/>
  <c r="AM110" i="12"/>
  <c r="AN110" i="12" s="1"/>
  <c r="AM105" i="12"/>
  <c r="AN105" i="12" s="1"/>
  <c r="AM101" i="12"/>
  <c r="AM99" i="12"/>
  <c r="AN99" i="12" s="1"/>
  <c r="AM95" i="12"/>
  <c r="AM93" i="12"/>
  <c r="AN93" i="12" s="1"/>
  <c r="AM91" i="12"/>
  <c r="AM89" i="12"/>
  <c r="AN89" i="12" s="1"/>
  <c r="AM85" i="12"/>
  <c r="AN85" i="12" s="1"/>
  <c r="AM81" i="12"/>
  <c r="AN81" i="12" s="1"/>
  <c r="AM108" i="12"/>
  <c r="AM106" i="12"/>
  <c r="AN106" i="12" s="1"/>
  <c r="AM104" i="12"/>
  <c r="AN104" i="12" s="1"/>
  <c r="AM102" i="12"/>
  <c r="AM100" i="12"/>
  <c r="AN100" i="12" s="1"/>
  <c r="AM98" i="12"/>
  <c r="AN98" i="12" s="1"/>
  <c r="AM96" i="12"/>
  <c r="AN96" i="12" s="1"/>
  <c r="AM94" i="12"/>
  <c r="AN94" i="12" s="1"/>
  <c r="AM92" i="12"/>
  <c r="AM90" i="12"/>
  <c r="AN90" i="12" s="1"/>
  <c r="AM88" i="12"/>
  <c r="AN88" i="12" s="1"/>
  <c r="AM86" i="12"/>
  <c r="AN86" i="12" s="1"/>
  <c r="AM84" i="12"/>
  <c r="AM82" i="12"/>
  <c r="AN82" i="12" s="1"/>
  <c r="AM80" i="12"/>
  <c r="AN80" i="12" s="1"/>
  <c r="AM107" i="12"/>
  <c r="AN107" i="12" s="1"/>
  <c r="AM103" i="12"/>
  <c r="AM97" i="12"/>
  <c r="AN97" i="12" s="1"/>
  <c r="AM87" i="12"/>
  <c r="AN87" i="12" s="1"/>
  <c r="AM83" i="12"/>
  <c r="AN83" i="12" s="1"/>
  <c r="AM79" i="12"/>
  <c r="AM148" i="12"/>
  <c r="AN148" i="12" s="1"/>
  <c r="AM144" i="12"/>
  <c r="AN144" i="12" s="1"/>
  <c r="AM140" i="12"/>
  <c r="AM136" i="12"/>
  <c r="AN136" i="12" s="1"/>
  <c r="AM132" i="12"/>
  <c r="AN132" i="12" s="1"/>
  <c r="AM128" i="12"/>
  <c r="AN128" i="12" s="1"/>
  <c r="AM124" i="12"/>
  <c r="AM120" i="12"/>
  <c r="AM116" i="12"/>
  <c r="AN116" i="12" s="1"/>
  <c r="AM112" i="12"/>
  <c r="AM78" i="12"/>
  <c r="AM76" i="12"/>
  <c r="AM73" i="12"/>
  <c r="AN73" i="12" s="1"/>
  <c r="AM71" i="12"/>
  <c r="AN71" i="12" s="1"/>
  <c r="AM69" i="12"/>
  <c r="AN69" i="12" s="1"/>
  <c r="AM67" i="12"/>
  <c r="AM65" i="12"/>
  <c r="AN65" i="12" s="1"/>
  <c r="AM63" i="12"/>
  <c r="AN63" i="12" s="1"/>
  <c r="AM61" i="12"/>
  <c r="AN61" i="12" s="1"/>
  <c r="AM59" i="12"/>
  <c r="AM57" i="12"/>
  <c r="AN57" i="12" s="1"/>
  <c r="AM55" i="12"/>
  <c r="AM53" i="12"/>
  <c r="AM51" i="12"/>
  <c r="AM49" i="12"/>
  <c r="AN49" i="12" s="1"/>
  <c r="AM47" i="12"/>
  <c r="AN47" i="12" s="1"/>
  <c r="AM45" i="12"/>
  <c r="AN45" i="12" s="1"/>
  <c r="AM43" i="12"/>
  <c r="AM41" i="12"/>
  <c r="AN41" i="12" s="1"/>
  <c r="AM39" i="12"/>
  <c r="AN39" i="12" s="1"/>
  <c r="AM37" i="12"/>
  <c r="AN37" i="12" s="1"/>
  <c r="AM35" i="12"/>
  <c r="AM33" i="12"/>
  <c r="AN33" i="12" s="1"/>
  <c r="AM31" i="12"/>
  <c r="AN31" i="12" s="1"/>
  <c r="AM29" i="12"/>
  <c r="AN29" i="12" s="1"/>
  <c r="AM27" i="12"/>
  <c r="AM25" i="12"/>
  <c r="AN25" i="12" s="1"/>
  <c r="AM23" i="12"/>
  <c r="AN23" i="12" s="1"/>
  <c r="AM21" i="12"/>
  <c r="AN21" i="12" s="1"/>
  <c r="AM19" i="12"/>
  <c r="AN19" i="12" s="1"/>
  <c r="AM15" i="12"/>
  <c r="AN15" i="12" s="1"/>
  <c r="AM13" i="12"/>
  <c r="AN13" i="12" s="1"/>
  <c r="AM11" i="12"/>
  <c r="AN11" i="12" s="1"/>
  <c r="AM7" i="12"/>
  <c r="AM151" i="12"/>
  <c r="AM77" i="12"/>
  <c r="AN77" i="12" s="1"/>
  <c r="AM75" i="12"/>
  <c r="AN75" i="12" s="1"/>
  <c r="AM72" i="12"/>
  <c r="AM70" i="12"/>
  <c r="AN70" i="12" s="1"/>
  <c r="AM68" i="12"/>
  <c r="AN68" i="12" s="1"/>
  <c r="AM66" i="12"/>
  <c r="AN66" i="12" s="1"/>
  <c r="AM64" i="12"/>
  <c r="AM62" i="12"/>
  <c r="AN62" i="12" s="1"/>
  <c r="AM60" i="12"/>
  <c r="AN60" i="12" s="1"/>
  <c r="AM58" i="12"/>
  <c r="AN58" i="12" s="1"/>
  <c r="AM56" i="12"/>
  <c r="AM54" i="12"/>
  <c r="AN54" i="12" s="1"/>
  <c r="AM52" i="12"/>
  <c r="AN52" i="12" s="1"/>
  <c r="AM50" i="12"/>
  <c r="AN50" i="12" s="1"/>
  <c r="AM48" i="12"/>
  <c r="AM46" i="12"/>
  <c r="AN46" i="12" s="1"/>
  <c r="AM44" i="12"/>
  <c r="AN44" i="12" s="1"/>
  <c r="AM42" i="12"/>
  <c r="AN42" i="12" s="1"/>
  <c r="AM40" i="12"/>
  <c r="AM38" i="12"/>
  <c r="AN38" i="12" s="1"/>
  <c r="AM36" i="12"/>
  <c r="AN36" i="12" s="1"/>
  <c r="AM34" i="12"/>
  <c r="AN34" i="12" s="1"/>
  <c r="AM32" i="12"/>
  <c r="AN32" i="12" s="1"/>
  <c r="AM30" i="12"/>
  <c r="AM28" i="12"/>
  <c r="AN28" i="12" s="1"/>
  <c r="AM26" i="12"/>
  <c r="AN26" i="12" s="1"/>
  <c r="AM24" i="12"/>
  <c r="AN24" i="12" s="1"/>
  <c r="AM22" i="12"/>
  <c r="AM20" i="12"/>
  <c r="AM18" i="12"/>
  <c r="AN18" i="12" s="1"/>
  <c r="AM16" i="12"/>
  <c r="AM14" i="12"/>
  <c r="AN14" i="12" s="1"/>
  <c r="AM12" i="12"/>
  <c r="AN12" i="12" s="1"/>
  <c r="AM10" i="12"/>
  <c r="AN10" i="12" s="1"/>
  <c r="AM8" i="12"/>
  <c r="AM5" i="12"/>
  <c r="AM178" i="12"/>
  <c r="AN178" i="12" s="1"/>
  <c r="AM163" i="12"/>
  <c r="AN163" i="12" s="1"/>
  <c r="AM17" i="12"/>
  <c r="AM9" i="12"/>
  <c r="AN9" i="12" s="1"/>
  <c r="AM155" i="12"/>
  <c r="AN155" i="12" s="1"/>
  <c r="AV99" i="12"/>
  <c r="AV120" i="12"/>
  <c r="AV141" i="12"/>
  <c r="AV25" i="12"/>
  <c r="AV129" i="12"/>
  <c r="AV95" i="12"/>
  <c r="AV138" i="12"/>
  <c r="AV143" i="12"/>
  <c r="AV30" i="12"/>
  <c r="AV150" i="12"/>
  <c r="AV154" i="12"/>
  <c r="AV166" i="12"/>
  <c r="AV147" i="12"/>
  <c r="AV167" i="12"/>
  <c r="AV192" i="12"/>
  <c r="AV146" i="12"/>
  <c r="AV148" i="12"/>
  <c r="AV186" i="12"/>
  <c r="AV205" i="12"/>
  <c r="AV168" i="12"/>
  <c r="AV194" i="12"/>
  <c r="AV149" i="12"/>
  <c r="AV157" i="12"/>
  <c r="AV201" i="12"/>
  <c r="AV140" i="12"/>
  <c r="AV169" i="12"/>
  <c r="AV195" i="12"/>
  <c r="AV73" i="12"/>
  <c r="AV65" i="12"/>
  <c r="AV105" i="12"/>
  <c r="AV100" i="12"/>
  <c r="AP4" i="12"/>
  <c r="AV70" i="12"/>
  <c r="AV90" i="12"/>
  <c r="AV71" i="12"/>
  <c r="AV33" i="12"/>
  <c r="AV40" i="12"/>
  <c r="AV39" i="12"/>
  <c r="AV81" i="12"/>
  <c r="AV28" i="12"/>
  <c r="AV87" i="12"/>
  <c r="AV61" i="12"/>
  <c r="AV113" i="12"/>
  <c r="AV124" i="12"/>
  <c r="AV93" i="12"/>
  <c r="AV127" i="12"/>
  <c r="AV74" i="12"/>
  <c r="AV57" i="12"/>
  <c r="AV125" i="12"/>
  <c r="AV41" i="12"/>
  <c r="AV109" i="12"/>
  <c r="AV53" i="12"/>
  <c r="AN205" i="12"/>
  <c r="AN203" i="12"/>
  <c r="AN151" i="12"/>
  <c r="AN165" i="12"/>
  <c r="AN160" i="12"/>
  <c r="AN159" i="12"/>
  <c r="AN157" i="12"/>
  <c r="AN135" i="12"/>
  <c r="AN134" i="12"/>
  <c r="AN133" i="12"/>
  <c r="AN127" i="12"/>
  <c r="AN123" i="12"/>
  <c r="AN121" i="12"/>
  <c r="AN119" i="12"/>
  <c r="AN117" i="12"/>
  <c r="AN124" i="12"/>
  <c r="AN120" i="12"/>
  <c r="AN118" i="12"/>
  <c r="AN95" i="12"/>
  <c r="AN92" i="12"/>
  <c r="AN91" i="12"/>
  <c r="AN84" i="12"/>
  <c r="AN78" i="12"/>
  <c r="AN76" i="12"/>
  <c r="AN72" i="12"/>
  <c r="AN67" i="12"/>
  <c r="AN48" i="12"/>
  <c r="AN40" i="12"/>
  <c r="AN35" i="12"/>
  <c r="AN30" i="12"/>
  <c r="AN8" i="12"/>
  <c r="AN79" i="12"/>
  <c r="AN64" i="12"/>
  <c r="AN59" i="12"/>
  <c r="AN56" i="12"/>
  <c r="AN55" i="12"/>
  <c r="AN53" i="12"/>
  <c r="AN51" i="12"/>
  <c r="AN43" i="12"/>
  <c r="AH4" i="12"/>
  <c r="AN16" i="12"/>
  <c r="AN20" i="12"/>
  <c r="AN140" i="12"/>
  <c r="AN206" i="12"/>
  <c r="AN108" i="12"/>
  <c r="AN167" i="12"/>
  <c r="AN185" i="12"/>
  <c r="AN192" i="12"/>
  <c r="AN197" i="12"/>
  <c r="AN17" i="12"/>
  <c r="AN111" i="12"/>
  <c r="AN112" i="12"/>
  <c r="AN177" i="12"/>
  <c r="AN198" i="12"/>
  <c r="AN22" i="12"/>
  <c r="AN7" i="12"/>
  <c r="AN115" i="12"/>
  <c r="AN101" i="12"/>
  <c r="AN114" i="12"/>
  <c r="AN27" i="12"/>
  <c r="AN143" i="12"/>
  <c r="AN190" i="12"/>
  <c r="AN194" i="12"/>
  <c r="AN102" i="12"/>
  <c r="AN103" i="12"/>
  <c r="AN137" i="12"/>
  <c r="AN169" i="12"/>
  <c r="AK206" i="14" l="1"/>
  <c r="AL206" i="14" s="1"/>
  <c r="AK205" i="14"/>
  <c r="AL205" i="14" s="1"/>
  <c r="AK204" i="14"/>
  <c r="AL204" i="14" s="1"/>
  <c r="AK203" i="14"/>
  <c r="AL203" i="14" s="1"/>
  <c r="AK202" i="14"/>
  <c r="AL202" i="14" s="1"/>
  <c r="AK201" i="14"/>
  <c r="AK200" i="14"/>
  <c r="AK199" i="14"/>
  <c r="AK198" i="14"/>
  <c r="AL198" i="14" s="1"/>
  <c r="AK197" i="14"/>
  <c r="AK196" i="14"/>
  <c r="AL196" i="14" s="1"/>
  <c r="AK195" i="14"/>
  <c r="AL195" i="14" s="1"/>
  <c r="AK194" i="14"/>
  <c r="AL194" i="14" s="1"/>
  <c r="AK193" i="14"/>
  <c r="AK192" i="14"/>
  <c r="AK191" i="14"/>
  <c r="AL191" i="14" s="1"/>
  <c r="AK190" i="14"/>
  <c r="AL190" i="14" s="1"/>
  <c r="AK189" i="14"/>
  <c r="AL189" i="14" s="1"/>
  <c r="AK188" i="14"/>
  <c r="AL188" i="14" s="1"/>
  <c r="AK187" i="14"/>
  <c r="AL187" i="14" s="1"/>
  <c r="AK186" i="14"/>
  <c r="AL186" i="14" s="1"/>
  <c r="AK185" i="14"/>
  <c r="AK184" i="14"/>
  <c r="AL184" i="14" s="1"/>
  <c r="AK183" i="14"/>
  <c r="AK182" i="14"/>
  <c r="AL182" i="14" s="1"/>
  <c r="AK181" i="14"/>
  <c r="AK180" i="14"/>
  <c r="AL180" i="14" s="1"/>
  <c r="AK179" i="14"/>
  <c r="AL179" i="14" s="1"/>
  <c r="AK178" i="14"/>
  <c r="AL178" i="14" s="1"/>
  <c r="AK177" i="14"/>
  <c r="AK173" i="14"/>
  <c r="AL173" i="14" s="1"/>
  <c r="AK176" i="14"/>
  <c r="AL176" i="14" s="1"/>
  <c r="AK172" i="14"/>
  <c r="AL172" i="14" s="1"/>
  <c r="AK169" i="14"/>
  <c r="AL169" i="14" s="1"/>
  <c r="AK165" i="14"/>
  <c r="AL165" i="14" s="1"/>
  <c r="AK161" i="14"/>
  <c r="AK158" i="14"/>
  <c r="AL158" i="14" s="1"/>
  <c r="AK157" i="14"/>
  <c r="AK156" i="14"/>
  <c r="AK155" i="14"/>
  <c r="AL155" i="14" s="1"/>
  <c r="AK154" i="14"/>
  <c r="AL154" i="14" s="1"/>
  <c r="AK153" i="14"/>
  <c r="AL153" i="14" s="1"/>
  <c r="AK152" i="14"/>
  <c r="AK151" i="14"/>
  <c r="AK150" i="14"/>
  <c r="AK149" i="14"/>
  <c r="AK148" i="14"/>
  <c r="AL148" i="14" s="1"/>
  <c r="AK147" i="14"/>
  <c r="AK146" i="14"/>
  <c r="AL146" i="14" s="1"/>
  <c r="AK145" i="14"/>
  <c r="AL145" i="14" s="1"/>
  <c r="AK144" i="14"/>
  <c r="AL144" i="14" s="1"/>
  <c r="AK143" i="14"/>
  <c r="AL143" i="14" s="1"/>
  <c r="AK142" i="14"/>
  <c r="AL142" i="14" s="1"/>
  <c r="AK141" i="14"/>
  <c r="AK140" i="14"/>
  <c r="AK139" i="14"/>
  <c r="AL139" i="14" s="1"/>
  <c r="AK138" i="14"/>
  <c r="AL138" i="14" s="1"/>
  <c r="AK137" i="14"/>
  <c r="AK136" i="14"/>
  <c r="AL136" i="14" s="1"/>
  <c r="AK135" i="14"/>
  <c r="AL135" i="14" s="1"/>
  <c r="AK134" i="14"/>
  <c r="AL134" i="14" s="1"/>
  <c r="AK133" i="14"/>
  <c r="AK132" i="14"/>
  <c r="AK131" i="14"/>
  <c r="AK130" i="14"/>
  <c r="AL130" i="14" s="1"/>
  <c r="AK129" i="14"/>
  <c r="AK128" i="14"/>
  <c r="AL128" i="14" s="1"/>
  <c r="AK127" i="14"/>
  <c r="AK126" i="14"/>
  <c r="AL126" i="14" s="1"/>
  <c r="AK125" i="14"/>
  <c r="AL125" i="14" s="1"/>
  <c r="AK124" i="14"/>
  <c r="AL124" i="14" s="1"/>
  <c r="AK123" i="14"/>
  <c r="AL123" i="14" s="1"/>
  <c r="AK122" i="14"/>
  <c r="AL122" i="14" s="1"/>
  <c r="AK121" i="14"/>
  <c r="AL121" i="14" s="1"/>
  <c r="AK120" i="14"/>
  <c r="AK119" i="14"/>
  <c r="AL119" i="14" s="1"/>
  <c r="AK171" i="14"/>
  <c r="AL171" i="14" s="1"/>
  <c r="AK168" i="14"/>
  <c r="AK164" i="14"/>
  <c r="AL164" i="14" s="1"/>
  <c r="AK160" i="14"/>
  <c r="AL160" i="14" s="1"/>
  <c r="AK175" i="14"/>
  <c r="AL175" i="14" s="1"/>
  <c r="AK163" i="14"/>
  <c r="AK118" i="14"/>
  <c r="AK117" i="14"/>
  <c r="AK116" i="14"/>
  <c r="AL116" i="14" s="1"/>
  <c r="AK115" i="14"/>
  <c r="AK114" i="14"/>
  <c r="AK113" i="14"/>
  <c r="AK112" i="14"/>
  <c r="AL112" i="14" s="1"/>
  <c r="AK111" i="14"/>
  <c r="AL111" i="14" s="1"/>
  <c r="AK110" i="14"/>
  <c r="AL110" i="14" s="1"/>
  <c r="AK109" i="14"/>
  <c r="AK108" i="14"/>
  <c r="AL108" i="14" s="1"/>
  <c r="AK107" i="14"/>
  <c r="AK106" i="14"/>
  <c r="AL106" i="14" s="1"/>
  <c r="AK105" i="14"/>
  <c r="AL105" i="14" s="1"/>
  <c r="AK104" i="14"/>
  <c r="AK103" i="14"/>
  <c r="AK102" i="14"/>
  <c r="AK101" i="14"/>
  <c r="AL101" i="14" s="1"/>
  <c r="AK100" i="14"/>
  <c r="AL100" i="14" s="1"/>
  <c r="AK99" i="14"/>
  <c r="AK98" i="14"/>
  <c r="AK97" i="14"/>
  <c r="AL97" i="14" s="1"/>
  <c r="AK96" i="14"/>
  <c r="AK95" i="14"/>
  <c r="AL95" i="14" s="1"/>
  <c r="AK94" i="14"/>
  <c r="AK93" i="14"/>
  <c r="AK92" i="14"/>
  <c r="AL92" i="14" s="1"/>
  <c r="AK91" i="14"/>
  <c r="AK170" i="14"/>
  <c r="AL170" i="14" s="1"/>
  <c r="AK162" i="14"/>
  <c r="AK159" i="14"/>
  <c r="AL159" i="14" s="1"/>
  <c r="AK166" i="14"/>
  <c r="AK5" i="14"/>
  <c r="AK174" i="14"/>
  <c r="AL174" i="14" s="1"/>
  <c r="AK89" i="14"/>
  <c r="AL89" i="14" s="1"/>
  <c r="AK87" i="14"/>
  <c r="AK85" i="14"/>
  <c r="AK83" i="14"/>
  <c r="AK81" i="14"/>
  <c r="AL81" i="14" s="1"/>
  <c r="AK79" i="14"/>
  <c r="AL79" i="14" s="1"/>
  <c r="AK77" i="14"/>
  <c r="AK75" i="14"/>
  <c r="AL75" i="14" s="1"/>
  <c r="AK73" i="14"/>
  <c r="AK71" i="14"/>
  <c r="AK69" i="14"/>
  <c r="AL69" i="14" s="1"/>
  <c r="AK67" i="14"/>
  <c r="AL67" i="14" s="1"/>
  <c r="AK65" i="14"/>
  <c r="AL65" i="14" s="1"/>
  <c r="AK63" i="14"/>
  <c r="AK61" i="14"/>
  <c r="AK59" i="14"/>
  <c r="AL59" i="14" s="1"/>
  <c r="AK57" i="14"/>
  <c r="AL57" i="14" s="1"/>
  <c r="AK55" i="14"/>
  <c r="AK53" i="14"/>
  <c r="AL53" i="14" s="1"/>
  <c r="AK51" i="14"/>
  <c r="AL51" i="14" s="1"/>
  <c r="AK49" i="14"/>
  <c r="AL49" i="14" s="1"/>
  <c r="AK47" i="14"/>
  <c r="AK45" i="14"/>
  <c r="AK43" i="14"/>
  <c r="AL43" i="14" s="1"/>
  <c r="AK41" i="14"/>
  <c r="AL41" i="14" s="1"/>
  <c r="AK39" i="14"/>
  <c r="AK37" i="14"/>
  <c r="AL37" i="14" s="1"/>
  <c r="AK35" i="14"/>
  <c r="AL35" i="14" s="1"/>
  <c r="AK33" i="14"/>
  <c r="AK31" i="14"/>
  <c r="AK29" i="14"/>
  <c r="AK27" i="14"/>
  <c r="AK25" i="14"/>
  <c r="AL25" i="14" s="1"/>
  <c r="AK23" i="14"/>
  <c r="AL23" i="14" s="1"/>
  <c r="AK21" i="14"/>
  <c r="AL21" i="14" s="1"/>
  <c r="AK19" i="14"/>
  <c r="AL19" i="14" s="1"/>
  <c r="AK17" i="14"/>
  <c r="AL17" i="14" s="1"/>
  <c r="AK15" i="14"/>
  <c r="AK13" i="14"/>
  <c r="AK11" i="14"/>
  <c r="AK9" i="14"/>
  <c r="AL9" i="14" s="1"/>
  <c r="AK7" i="14"/>
  <c r="AK167" i="14"/>
  <c r="AL167" i="14" s="1"/>
  <c r="AK90" i="14"/>
  <c r="AK88" i="14"/>
  <c r="AL88" i="14" s="1"/>
  <c r="AK86" i="14"/>
  <c r="AK84" i="14"/>
  <c r="AK82" i="14"/>
  <c r="AL82" i="14" s="1"/>
  <c r="AK80" i="14"/>
  <c r="AL80" i="14" s="1"/>
  <c r="AK78" i="14"/>
  <c r="AK76" i="14"/>
  <c r="AL76" i="14" s="1"/>
  <c r="AK74" i="14"/>
  <c r="AK72" i="14"/>
  <c r="AL72" i="14" s="1"/>
  <c r="AK70" i="14"/>
  <c r="AK68" i="14"/>
  <c r="AK66" i="14"/>
  <c r="AL66" i="14" s="1"/>
  <c r="AK64" i="14"/>
  <c r="AL64" i="14" s="1"/>
  <c r="AK62" i="14"/>
  <c r="AK60" i="14"/>
  <c r="AL60" i="14" s="1"/>
  <c r="AK58" i="14"/>
  <c r="AL58" i="14" s="1"/>
  <c r="AK56" i="14"/>
  <c r="AL56" i="14" s="1"/>
  <c r="AK54" i="14"/>
  <c r="AK52" i="14"/>
  <c r="AK50" i="14"/>
  <c r="AL50" i="14" s="1"/>
  <c r="AK48" i="14"/>
  <c r="AL48" i="14" s="1"/>
  <c r="AK46" i="14"/>
  <c r="AK44" i="14"/>
  <c r="AL44" i="14" s="1"/>
  <c r="AK42" i="14"/>
  <c r="AK40" i="14"/>
  <c r="AL40" i="14" s="1"/>
  <c r="AK38" i="14"/>
  <c r="AL38" i="14" s="1"/>
  <c r="AK36" i="14"/>
  <c r="AL36" i="14" s="1"/>
  <c r="AK34" i="14"/>
  <c r="AL34" i="14" s="1"/>
  <c r="AK32" i="14"/>
  <c r="AL32" i="14" s="1"/>
  <c r="AK24" i="14"/>
  <c r="AK16" i="14"/>
  <c r="AK8" i="14"/>
  <c r="AL8" i="14" s="1"/>
  <c r="AK20" i="14"/>
  <c r="AL20" i="14" s="1"/>
  <c r="AK30" i="14"/>
  <c r="AK22" i="14"/>
  <c r="AK14" i="14"/>
  <c r="AL14" i="14" s="1"/>
  <c r="AK28" i="14"/>
  <c r="AK12" i="14"/>
  <c r="AL12" i="14" s="1"/>
  <c r="AK26" i="14"/>
  <c r="AL26" i="14" s="1"/>
  <c r="AK18" i="14"/>
  <c r="AK10" i="14"/>
  <c r="AL10" i="14" s="1"/>
  <c r="AM206" i="14"/>
  <c r="AM205" i="14"/>
  <c r="AM204" i="14"/>
  <c r="AN204" i="14" s="1"/>
  <c r="AM203" i="14"/>
  <c r="AM202" i="14"/>
  <c r="AM201" i="14"/>
  <c r="AN201" i="14" s="1"/>
  <c r="AM200" i="14"/>
  <c r="AN200" i="14" s="1"/>
  <c r="AM199" i="14"/>
  <c r="AM198" i="14"/>
  <c r="AM197" i="14"/>
  <c r="AN197" i="14" s="1"/>
  <c r="AM196" i="14"/>
  <c r="AN196" i="14" s="1"/>
  <c r="AM195" i="14"/>
  <c r="AM194" i="14"/>
  <c r="AN194" i="14" s="1"/>
  <c r="AM193" i="14"/>
  <c r="AN193" i="14" s="1"/>
  <c r="AM192" i="14"/>
  <c r="AN192" i="14" s="1"/>
  <c r="AM191" i="14"/>
  <c r="AM190" i="14"/>
  <c r="AM189" i="14"/>
  <c r="AN189" i="14" s="1"/>
  <c r="AM188" i="14"/>
  <c r="AN188" i="14" s="1"/>
  <c r="AM187" i="14"/>
  <c r="AM186" i="14"/>
  <c r="AN186" i="14" s="1"/>
  <c r="AM185" i="14"/>
  <c r="AN185" i="14" s="1"/>
  <c r="AM184" i="14"/>
  <c r="AN184" i="14" s="1"/>
  <c r="AM183" i="14"/>
  <c r="AM182" i="14"/>
  <c r="AN182" i="14" s="1"/>
  <c r="AM181" i="14"/>
  <c r="AN181" i="14" s="1"/>
  <c r="AM180" i="14"/>
  <c r="AN180" i="14" s="1"/>
  <c r="AM179" i="14"/>
  <c r="AM167" i="14"/>
  <c r="AN167" i="14" s="1"/>
  <c r="AM177" i="14"/>
  <c r="AM175" i="14"/>
  <c r="AN175" i="14" s="1"/>
  <c r="AM173" i="14"/>
  <c r="AM171" i="14"/>
  <c r="AM169" i="14"/>
  <c r="AN169" i="14" s="1"/>
  <c r="AM164" i="14"/>
  <c r="AN164" i="14" s="1"/>
  <c r="AM163" i="14"/>
  <c r="AM162" i="14"/>
  <c r="AM161" i="14"/>
  <c r="AN161" i="14" s="1"/>
  <c r="AM160" i="14"/>
  <c r="AM159" i="14"/>
  <c r="AM158" i="14"/>
  <c r="AN158" i="14" s="1"/>
  <c r="AM157" i="14"/>
  <c r="AN157" i="14" s="1"/>
  <c r="AM156" i="14"/>
  <c r="AM155" i="14"/>
  <c r="AM154" i="14"/>
  <c r="AM153" i="14"/>
  <c r="AN153" i="14" s="1"/>
  <c r="AM152" i="14"/>
  <c r="AN152" i="14" s="1"/>
  <c r="AM151" i="14"/>
  <c r="AM176" i="14"/>
  <c r="AM172" i="14"/>
  <c r="AN172" i="14" s="1"/>
  <c r="AM168" i="14"/>
  <c r="AN168" i="14" s="1"/>
  <c r="AM166" i="14"/>
  <c r="AM165" i="14"/>
  <c r="AN165" i="14" s="1"/>
  <c r="AM178" i="14"/>
  <c r="AN178" i="14" s="1"/>
  <c r="AM170" i="14"/>
  <c r="AN170" i="14" s="1"/>
  <c r="AM150" i="14"/>
  <c r="AM148" i="14"/>
  <c r="AM146" i="14"/>
  <c r="AN146" i="14" s="1"/>
  <c r="AM144" i="14"/>
  <c r="AM142" i="14"/>
  <c r="AM140" i="14"/>
  <c r="AN140" i="14" s="1"/>
  <c r="AM138" i="14"/>
  <c r="AN138" i="14" s="1"/>
  <c r="AM136" i="14"/>
  <c r="AN136" i="14" s="1"/>
  <c r="AM134" i="14"/>
  <c r="AM132" i="14"/>
  <c r="AM130" i="14"/>
  <c r="AN130" i="14" s="1"/>
  <c r="AM128" i="14"/>
  <c r="AM126" i="14"/>
  <c r="AM124" i="14"/>
  <c r="AN124" i="14" s="1"/>
  <c r="AM122" i="14"/>
  <c r="AN122" i="14" s="1"/>
  <c r="AM120" i="14"/>
  <c r="AN120" i="14" s="1"/>
  <c r="AM118" i="14"/>
  <c r="AM116" i="14"/>
  <c r="AM114" i="14"/>
  <c r="AN114" i="14" s="1"/>
  <c r="AM112" i="14"/>
  <c r="AN112" i="14" s="1"/>
  <c r="AM110" i="14"/>
  <c r="AM174" i="14"/>
  <c r="AM147" i="14"/>
  <c r="AN147" i="14" s="1"/>
  <c r="AM143" i="14"/>
  <c r="AN143" i="14" s="1"/>
  <c r="AM139" i="14"/>
  <c r="AM135" i="14"/>
  <c r="AN135" i="14" s="1"/>
  <c r="AM131" i="14"/>
  <c r="AN131" i="14" s="1"/>
  <c r="AM127" i="14"/>
  <c r="AN127" i="14" s="1"/>
  <c r="AM123" i="14"/>
  <c r="AM119" i="14"/>
  <c r="AM115" i="14"/>
  <c r="AM111" i="14"/>
  <c r="AN111" i="14" s="1"/>
  <c r="AM107" i="14"/>
  <c r="AM105" i="14"/>
  <c r="AM103" i="14"/>
  <c r="AN103" i="14" s="1"/>
  <c r="AM101" i="14"/>
  <c r="AN101" i="14" s="1"/>
  <c r="AM99" i="14"/>
  <c r="AM97" i="14"/>
  <c r="AM95" i="14"/>
  <c r="AN95" i="14" s="1"/>
  <c r="AM93" i="14"/>
  <c r="AM91" i="14"/>
  <c r="AM89" i="14"/>
  <c r="AM87" i="14"/>
  <c r="AN87" i="14" s="1"/>
  <c r="AM85" i="14"/>
  <c r="AN85" i="14" s="1"/>
  <c r="AM83" i="14"/>
  <c r="AM81" i="14"/>
  <c r="AN81" i="14" s="1"/>
  <c r="AM137" i="14"/>
  <c r="AN137" i="14" s="1"/>
  <c r="AM121" i="14"/>
  <c r="AN121" i="14" s="1"/>
  <c r="AM104" i="14"/>
  <c r="AM94" i="14"/>
  <c r="AN94" i="14" s="1"/>
  <c r="AM90" i="14"/>
  <c r="AN90" i="14" s="1"/>
  <c r="AM86" i="14"/>
  <c r="AN86" i="14" s="1"/>
  <c r="AM82" i="14"/>
  <c r="AM79" i="14"/>
  <c r="AM77" i="14"/>
  <c r="AN77" i="14" s="1"/>
  <c r="AM75" i="14"/>
  <c r="AN75" i="14" s="1"/>
  <c r="AM72" i="14"/>
  <c r="AM70" i="14"/>
  <c r="AM68" i="14"/>
  <c r="AN68" i="14" s="1"/>
  <c r="AM66" i="14"/>
  <c r="AN66" i="14" s="1"/>
  <c r="AM64" i="14"/>
  <c r="AN64" i="14" s="1"/>
  <c r="AM62" i="14"/>
  <c r="AN62" i="14" s="1"/>
  <c r="AM60" i="14"/>
  <c r="AN60" i="14" s="1"/>
  <c r="AM58" i="14"/>
  <c r="AN58" i="14" s="1"/>
  <c r="AM56" i="14"/>
  <c r="AM54" i="14"/>
  <c r="AM52" i="14"/>
  <c r="AM50" i="14"/>
  <c r="AN50" i="14" s="1"/>
  <c r="AM48" i="14"/>
  <c r="AM46" i="14"/>
  <c r="AM44" i="14"/>
  <c r="AN44" i="14" s="1"/>
  <c r="AM42" i="14"/>
  <c r="AN42" i="14" s="1"/>
  <c r="AM40" i="14"/>
  <c r="AN40" i="14" s="1"/>
  <c r="AM38" i="14"/>
  <c r="AM36" i="14"/>
  <c r="AN36" i="14" s="1"/>
  <c r="AM34" i="14"/>
  <c r="AN34" i="14" s="1"/>
  <c r="AM32" i="14"/>
  <c r="AM30" i="14"/>
  <c r="AN30" i="14" s="1"/>
  <c r="AM28" i="14"/>
  <c r="AN28" i="14" s="1"/>
  <c r="AM26" i="14"/>
  <c r="AN26" i="14" s="1"/>
  <c r="AM24" i="14"/>
  <c r="AM22" i="14"/>
  <c r="AM20" i="14"/>
  <c r="AN20" i="14" s="1"/>
  <c r="AM18" i="14"/>
  <c r="AN18" i="14" s="1"/>
  <c r="AM16" i="14"/>
  <c r="AN16" i="14" s="1"/>
  <c r="AM14" i="14"/>
  <c r="AN14" i="14" s="1"/>
  <c r="AM12" i="14"/>
  <c r="AN12" i="14" s="1"/>
  <c r="AM10" i="14"/>
  <c r="AN10" i="14" s="1"/>
  <c r="AM8" i="14"/>
  <c r="AM5" i="14"/>
  <c r="AM113" i="14"/>
  <c r="AN113" i="14" s="1"/>
  <c r="AM84" i="14"/>
  <c r="AN84" i="14" s="1"/>
  <c r="AM78" i="14"/>
  <c r="AN78" i="14" s="1"/>
  <c r="AM76" i="14"/>
  <c r="AN76" i="14" s="1"/>
  <c r="AM71" i="14"/>
  <c r="AN71" i="14" s="1"/>
  <c r="AM61" i="14"/>
  <c r="AM57" i="14"/>
  <c r="AM55" i="14"/>
  <c r="AN55" i="14" s="1"/>
  <c r="AM49" i="14"/>
  <c r="AN49" i="14" s="1"/>
  <c r="AM45" i="14"/>
  <c r="AN45" i="14" s="1"/>
  <c r="AM43" i="14"/>
  <c r="AN43" i="14" s="1"/>
  <c r="AM37" i="14"/>
  <c r="AN37" i="14" s="1"/>
  <c r="AM33" i="14"/>
  <c r="AN33" i="14" s="1"/>
  <c r="AM29" i="14"/>
  <c r="AN29" i="14" s="1"/>
  <c r="AM23" i="14"/>
  <c r="AM17" i="14"/>
  <c r="AN17" i="14" s="1"/>
  <c r="AM15" i="14"/>
  <c r="AN15" i="14" s="1"/>
  <c r="AM11" i="14"/>
  <c r="AN11" i="14" s="1"/>
  <c r="AM149" i="14"/>
  <c r="AM133" i="14"/>
  <c r="AM102" i="14"/>
  <c r="AN102" i="14" s="1"/>
  <c r="AM141" i="14"/>
  <c r="AN141" i="14" s="1"/>
  <c r="AM125" i="14"/>
  <c r="AN125" i="14" s="1"/>
  <c r="AM109" i="14"/>
  <c r="AM106" i="14"/>
  <c r="AN106" i="14" s="1"/>
  <c r="AM98" i="14"/>
  <c r="AN98" i="14" s="1"/>
  <c r="AM145" i="14"/>
  <c r="AM129" i="14"/>
  <c r="AN129" i="14" s="1"/>
  <c r="AM108" i="14"/>
  <c r="AN108" i="14" s="1"/>
  <c r="AM100" i="14"/>
  <c r="AN100" i="14" s="1"/>
  <c r="AM96" i="14"/>
  <c r="AM92" i="14"/>
  <c r="AM88" i="14"/>
  <c r="AN88" i="14" s="1"/>
  <c r="AM80" i="14"/>
  <c r="AN80" i="14" s="1"/>
  <c r="AM73" i="14"/>
  <c r="AM69" i="14"/>
  <c r="AN69" i="14" s="1"/>
  <c r="AM67" i="14"/>
  <c r="AN67" i="14" s="1"/>
  <c r="AM65" i="14"/>
  <c r="AN65" i="14" s="1"/>
  <c r="AM63" i="14"/>
  <c r="AN63" i="14" s="1"/>
  <c r="AM59" i="14"/>
  <c r="AN59" i="14" s="1"/>
  <c r="AM53" i="14"/>
  <c r="AM51" i="14"/>
  <c r="AN51" i="14" s="1"/>
  <c r="AM47" i="14"/>
  <c r="AM41" i="14"/>
  <c r="AM39" i="14"/>
  <c r="AN39" i="14" s="1"/>
  <c r="AM35" i="14"/>
  <c r="AN35" i="14" s="1"/>
  <c r="AM31" i="14"/>
  <c r="AM27" i="14"/>
  <c r="AM25" i="14"/>
  <c r="AN25" i="14" s="1"/>
  <c r="AM21" i="14"/>
  <c r="AN21" i="14" s="1"/>
  <c r="AM19" i="14"/>
  <c r="AM13" i="14"/>
  <c r="AN13" i="14" s="1"/>
  <c r="AM9" i="14"/>
  <c r="AN9" i="14" s="1"/>
  <c r="AM7" i="14"/>
  <c r="AN7" i="14" s="1"/>
  <c r="AM117" i="14"/>
  <c r="AP206" i="12"/>
  <c r="AQ206" i="12" s="1"/>
  <c r="AP205" i="12"/>
  <c r="AP204" i="12"/>
  <c r="AQ204" i="12" s="1"/>
  <c r="AP203" i="12"/>
  <c r="AQ203" i="12" s="1"/>
  <c r="AP202" i="12"/>
  <c r="AQ202" i="12" s="1"/>
  <c r="AP201" i="12"/>
  <c r="AQ201" i="12" s="1"/>
  <c r="AP200" i="12"/>
  <c r="AQ200" i="12" s="1"/>
  <c r="AP199" i="12"/>
  <c r="AQ199" i="12" s="1"/>
  <c r="AP198" i="12"/>
  <c r="AQ198" i="12" s="1"/>
  <c r="AP197" i="12"/>
  <c r="AP196" i="12"/>
  <c r="AQ196" i="12" s="1"/>
  <c r="AP195" i="12"/>
  <c r="AQ195" i="12" s="1"/>
  <c r="AP194" i="12"/>
  <c r="AQ194" i="12" s="1"/>
  <c r="AP193" i="12"/>
  <c r="AQ193" i="12" s="1"/>
  <c r="AP192" i="12"/>
  <c r="AP191" i="12"/>
  <c r="AQ191" i="12" s="1"/>
  <c r="AP190" i="12"/>
  <c r="AQ190" i="12" s="1"/>
  <c r="AP189" i="12"/>
  <c r="AQ189" i="12" s="1"/>
  <c r="AP188" i="12"/>
  <c r="AP187" i="12"/>
  <c r="AQ187" i="12" s="1"/>
  <c r="AP186" i="12"/>
  <c r="AQ186" i="12" s="1"/>
  <c r="AP185" i="12"/>
  <c r="AQ185" i="12" s="1"/>
  <c r="AP184" i="12"/>
  <c r="AQ184" i="12" s="1"/>
  <c r="AP183" i="12"/>
  <c r="AQ183" i="12" s="1"/>
  <c r="AP182" i="12"/>
  <c r="AQ182" i="12" s="1"/>
  <c r="AP181" i="12"/>
  <c r="AQ181" i="12" s="1"/>
  <c r="AP180" i="12"/>
  <c r="AQ180" i="12" s="1"/>
  <c r="AP179" i="12"/>
  <c r="AQ179" i="12" s="1"/>
  <c r="AP178" i="12"/>
  <c r="AQ178" i="12" s="1"/>
  <c r="AP177" i="12"/>
  <c r="AP176" i="12"/>
  <c r="AP175" i="12"/>
  <c r="AQ175" i="12" s="1"/>
  <c r="AP174" i="12"/>
  <c r="AQ174" i="12" s="1"/>
  <c r="AP173" i="12"/>
  <c r="AP172" i="12"/>
  <c r="AP171" i="12"/>
  <c r="AQ171" i="12" s="1"/>
  <c r="AP170" i="12"/>
  <c r="AQ170" i="12" s="1"/>
  <c r="AP166" i="12"/>
  <c r="AP169" i="12"/>
  <c r="AP168" i="12"/>
  <c r="AQ168" i="12" s="1"/>
  <c r="AP164" i="12"/>
  <c r="AQ164" i="12" s="1"/>
  <c r="AP162" i="12"/>
  <c r="AP160" i="12"/>
  <c r="AP158" i="12"/>
  <c r="AQ158" i="12" s="1"/>
  <c r="AP156" i="12"/>
  <c r="AQ156" i="12" s="1"/>
  <c r="AP154" i="12"/>
  <c r="AP152" i="12"/>
  <c r="AP151" i="12"/>
  <c r="AQ151" i="12" s="1"/>
  <c r="AP150" i="12"/>
  <c r="AQ150" i="12" s="1"/>
  <c r="AP149" i="12"/>
  <c r="AP148" i="12"/>
  <c r="AQ148" i="12" s="1"/>
  <c r="AP147" i="12"/>
  <c r="AQ147" i="12" s="1"/>
  <c r="AP146" i="12"/>
  <c r="AQ146" i="12" s="1"/>
  <c r="AP145" i="12"/>
  <c r="AQ145" i="12" s="1"/>
  <c r="AP144" i="12"/>
  <c r="AP143" i="12"/>
  <c r="AQ143" i="12" s="1"/>
  <c r="AP142" i="12"/>
  <c r="AQ142" i="12" s="1"/>
  <c r="AP141" i="12"/>
  <c r="AP140" i="12"/>
  <c r="AP139" i="12"/>
  <c r="AQ139" i="12" s="1"/>
  <c r="AP138" i="12"/>
  <c r="AQ138" i="12" s="1"/>
  <c r="AP137" i="12"/>
  <c r="AP136" i="12"/>
  <c r="AQ136" i="12" s="1"/>
  <c r="AP135" i="12"/>
  <c r="AQ135" i="12" s="1"/>
  <c r="AP134" i="12"/>
  <c r="AQ134" i="12" s="1"/>
  <c r="AP133" i="12"/>
  <c r="AP132" i="12"/>
  <c r="AQ132" i="12" s="1"/>
  <c r="AP131" i="12"/>
  <c r="AQ131" i="12" s="1"/>
  <c r="AP130" i="12"/>
  <c r="AQ130" i="12" s="1"/>
  <c r="AP129" i="12"/>
  <c r="AP128" i="12"/>
  <c r="AP127" i="12"/>
  <c r="AQ127" i="12" s="1"/>
  <c r="AP126" i="12"/>
  <c r="AQ126" i="12" s="1"/>
  <c r="AP125" i="12"/>
  <c r="AP124" i="12"/>
  <c r="AQ124" i="12" s="1"/>
  <c r="AP123" i="12"/>
  <c r="AQ123" i="12" s="1"/>
  <c r="AP122" i="12"/>
  <c r="AQ122" i="12" s="1"/>
  <c r="AP121" i="12"/>
  <c r="AP120" i="12"/>
  <c r="AQ120" i="12" s="1"/>
  <c r="AP119" i="12"/>
  <c r="AQ119" i="12" s="1"/>
  <c r="AP118" i="12"/>
  <c r="AQ118" i="12" s="1"/>
  <c r="AP117" i="12"/>
  <c r="AQ117" i="12" s="1"/>
  <c r="AP116" i="12"/>
  <c r="AQ116" i="12" s="1"/>
  <c r="AP115" i="12"/>
  <c r="AQ115" i="12" s="1"/>
  <c r="AP114" i="12"/>
  <c r="AP113" i="12"/>
  <c r="AP112" i="12"/>
  <c r="AQ112" i="12" s="1"/>
  <c r="AP111" i="12"/>
  <c r="AQ111" i="12" s="1"/>
  <c r="AP110" i="12"/>
  <c r="AQ110" i="12" s="1"/>
  <c r="AP167" i="12"/>
  <c r="AP165" i="12"/>
  <c r="AP161" i="12"/>
  <c r="AQ161" i="12" s="1"/>
  <c r="AP157" i="12"/>
  <c r="AQ157" i="12" s="1"/>
  <c r="AP153" i="12"/>
  <c r="AQ153" i="12" s="1"/>
  <c r="AP109" i="12"/>
  <c r="AQ109" i="12" s="1"/>
  <c r="AP108" i="12"/>
  <c r="AQ108" i="12" s="1"/>
  <c r="AP107" i="12"/>
  <c r="AQ107" i="12" s="1"/>
  <c r="AP106" i="12"/>
  <c r="AP105" i="12"/>
  <c r="AQ105" i="12" s="1"/>
  <c r="AP104" i="12"/>
  <c r="AQ104" i="12" s="1"/>
  <c r="AP103" i="12"/>
  <c r="AQ103" i="12" s="1"/>
  <c r="AP102" i="12"/>
  <c r="AP101" i="12"/>
  <c r="AQ101" i="12" s="1"/>
  <c r="AP100" i="12"/>
  <c r="AQ100" i="12" s="1"/>
  <c r="AP99" i="12"/>
  <c r="AQ99" i="12" s="1"/>
  <c r="AP98" i="12"/>
  <c r="AP97" i="12"/>
  <c r="AQ97" i="12" s="1"/>
  <c r="AP96" i="12"/>
  <c r="AQ96" i="12" s="1"/>
  <c r="AP95" i="12"/>
  <c r="AQ95" i="12" s="1"/>
  <c r="AP94" i="12"/>
  <c r="AP93" i="12"/>
  <c r="AQ93" i="12" s="1"/>
  <c r="AP92" i="12"/>
  <c r="AQ92" i="12" s="1"/>
  <c r="AP91" i="12"/>
  <c r="AQ91" i="12" s="1"/>
  <c r="AP90" i="12"/>
  <c r="AP89" i="12"/>
  <c r="AQ89" i="12" s="1"/>
  <c r="AP88" i="12"/>
  <c r="AQ88" i="12" s="1"/>
  <c r="AP87" i="12"/>
  <c r="AQ87" i="12" s="1"/>
  <c r="AP163" i="12"/>
  <c r="AP155" i="12"/>
  <c r="AQ155" i="12" s="1"/>
  <c r="AP86" i="12"/>
  <c r="AQ86" i="12" s="1"/>
  <c r="AP82" i="12"/>
  <c r="AQ82" i="12" s="1"/>
  <c r="AP5" i="12"/>
  <c r="AP85" i="12"/>
  <c r="AP81" i="12"/>
  <c r="AQ81" i="12" s="1"/>
  <c r="AP80" i="12"/>
  <c r="AQ80" i="12" s="1"/>
  <c r="AP79" i="12"/>
  <c r="AP78" i="12"/>
  <c r="AQ78" i="12" s="1"/>
  <c r="AP77" i="12"/>
  <c r="AQ77" i="12" s="1"/>
  <c r="AP76" i="12"/>
  <c r="AQ76" i="12" s="1"/>
  <c r="AP75" i="12"/>
  <c r="AP74" i="12"/>
  <c r="AQ74" i="12" s="1"/>
  <c r="AP73" i="12"/>
  <c r="AQ73" i="12" s="1"/>
  <c r="AP72" i="12"/>
  <c r="AQ72" i="12" s="1"/>
  <c r="AP71" i="12"/>
  <c r="AP70" i="12"/>
  <c r="AQ70" i="12" s="1"/>
  <c r="AP69" i="12"/>
  <c r="AQ69" i="12" s="1"/>
  <c r="AP68" i="12"/>
  <c r="AQ68" i="12" s="1"/>
  <c r="AP67" i="12"/>
  <c r="AP66" i="12"/>
  <c r="AQ66" i="12" s="1"/>
  <c r="AP65" i="12"/>
  <c r="AQ65" i="12" s="1"/>
  <c r="AP64" i="12"/>
  <c r="AQ64" i="12" s="1"/>
  <c r="AP63" i="12"/>
  <c r="AQ63" i="12" s="1"/>
  <c r="AP62" i="12"/>
  <c r="AP61" i="12"/>
  <c r="AQ61" i="12" s="1"/>
  <c r="AP60" i="12"/>
  <c r="AQ60" i="12" s="1"/>
  <c r="AP59" i="12"/>
  <c r="AQ59" i="12" s="1"/>
  <c r="AP58" i="12"/>
  <c r="AQ58" i="12" s="1"/>
  <c r="AP57" i="12"/>
  <c r="AQ57" i="12" s="1"/>
  <c r="AP56" i="12"/>
  <c r="AQ56" i="12" s="1"/>
  <c r="AP55" i="12"/>
  <c r="AP54" i="12"/>
  <c r="AP53" i="12"/>
  <c r="AQ53" i="12" s="1"/>
  <c r="AP52" i="12"/>
  <c r="AQ52" i="12" s="1"/>
  <c r="AP51" i="12"/>
  <c r="AP50" i="12"/>
  <c r="AP49" i="12"/>
  <c r="AQ49" i="12" s="1"/>
  <c r="AP48" i="12"/>
  <c r="AQ48" i="12" s="1"/>
  <c r="AP47" i="12"/>
  <c r="AP46" i="12"/>
  <c r="AP45" i="12"/>
  <c r="AQ45" i="12" s="1"/>
  <c r="AP44" i="12"/>
  <c r="AQ44" i="12" s="1"/>
  <c r="AP43" i="12"/>
  <c r="AP42" i="12"/>
  <c r="AP41" i="12"/>
  <c r="AQ41" i="12" s="1"/>
  <c r="AP40" i="12"/>
  <c r="AP39" i="12"/>
  <c r="AP38" i="12"/>
  <c r="AP37" i="12"/>
  <c r="AP36" i="12"/>
  <c r="AQ36" i="12" s="1"/>
  <c r="AP35" i="12"/>
  <c r="AQ35" i="12" s="1"/>
  <c r="AP34" i="12"/>
  <c r="AP33" i="12"/>
  <c r="AQ33" i="12" s="1"/>
  <c r="AP32" i="12"/>
  <c r="AQ32" i="12" s="1"/>
  <c r="AP31" i="12"/>
  <c r="AP30" i="12"/>
  <c r="AQ30" i="12" s="1"/>
  <c r="AP29" i="12"/>
  <c r="AQ29" i="12" s="1"/>
  <c r="AP28" i="12"/>
  <c r="AQ28" i="12" s="1"/>
  <c r="AP27" i="12"/>
  <c r="AP26" i="12"/>
  <c r="AQ26" i="12" s="1"/>
  <c r="AP25" i="12"/>
  <c r="AQ25" i="12" s="1"/>
  <c r="AP24" i="12"/>
  <c r="AQ24" i="12" s="1"/>
  <c r="AP23" i="12"/>
  <c r="AP22" i="12"/>
  <c r="AP21" i="12"/>
  <c r="AQ21" i="12" s="1"/>
  <c r="AP20" i="12"/>
  <c r="AQ20" i="12" s="1"/>
  <c r="AP19" i="12"/>
  <c r="AQ19" i="12" s="1"/>
  <c r="AP18" i="12"/>
  <c r="AP17" i="12"/>
  <c r="AQ17" i="12" s="1"/>
  <c r="AP16" i="12"/>
  <c r="AQ16" i="12" s="1"/>
  <c r="AP15" i="12"/>
  <c r="AP14" i="12"/>
  <c r="AQ14" i="12" s="1"/>
  <c r="AP13" i="12"/>
  <c r="AQ13" i="12" s="1"/>
  <c r="AP12" i="12"/>
  <c r="AQ12" i="12" s="1"/>
  <c r="AP11" i="12"/>
  <c r="AP10" i="12"/>
  <c r="AQ10" i="12" s="1"/>
  <c r="AP9" i="12"/>
  <c r="AQ9" i="12" s="1"/>
  <c r="AP8" i="12"/>
  <c r="AQ8" i="12" s="1"/>
  <c r="AP7" i="12"/>
  <c r="AP159" i="12"/>
  <c r="AP83" i="12"/>
  <c r="AQ83" i="12" s="1"/>
  <c r="AP84" i="12"/>
  <c r="AQ84" i="12" s="1"/>
  <c r="AL197" i="14"/>
  <c r="AL199" i="14"/>
  <c r="AL183" i="14"/>
  <c r="AL181" i="14"/>
  <c r="AL168" i="14"/>
  <c r="AL185" i="14"/>
  <c r="AL166" i="14"/>
  <c r="AL28" i="14"/>
  <c r="AF4" i="14"/>
  <c r="AL16" i="14"/>
  <c r="AL24" i="14"/>
  <c r="AL45" i="14"/>
  <c r="AL61" i="14"/>
  <c r="AL73" i="14"/>
  <c r="AL30" i="14"/>
  <c r="AL152" i="14"/>
  <c r="AL74" i="14"/>
  <c r="AL78" i="14"/>
  <c r="AL94" i="14"/>
  <c r="AL98" i="14"/>
  <c r="AL177" i="14"/>
  <c r="AL201" i="14"/>
  <c r="AL149" i="14"/>
  <c r="AL150" i="14"/>
  <c r="AL93" i="14"/>
  <c r="AL129" i="14"/>
  <c r="AL162" i="14"/>
  <c r="AL7" i="14"/>
  <c r="AL161" i="14"/>
  <c r="AL163" i="14"/>
  <c r="AL11" i="14"/>
  <c r="AL15" i="14"/>
  <c r="AL27" i="14"/>
  <c r="AL52" i="14"/>
  <c r="AL68" i="14"/>
  <c r="AL29" i="14"/>
  <c r="AL33" i="14"/>
  <c r="AL77" i="14"/>
  <c r="AL109" i="14"/>
  <c r="AL156" i="14"/>
  <c r="AL47" i="14"/>
  <c r="AL55" i="14"/>
  <c r="AL63" i="14"/>
  <c r="AL147" i="14"/>
  <c r="AL96" i="14"/>
  <c r="AL13" i="14"/>
  <c r="AL42" i="14"/>
  <c r="AL46" i="14"/>
  <c r="AL54" i="14"/>
  <c r="AL62" i="14"/>
  <c r="AL70" i="14"/>
  <c r="AL31" i="14"/>
  <c r="AL157" i="14"/>
  <c r="AL83" i="14"/>
  <c r="AL87" i="14"/>
  <c r="AL91" i="14"/>
  <c r="AL99" i="14"/>
  <c r="AL103" i="14"/>
  <c r="AL107" i="14"/>
  <c r="AL115" i="14"/>
  <c r="AL127" i="14"/>
  <c r="AL131" i="14"/>
  <c r="AL86" i="14"/>
  <c r="AL90" i="14"/>
  <c r="AL102" i="14"/>
  <c r="AL114" i="14"/>
  <c r="AL118" i="14"/>
  <c r="AL200" i="14"/>
  <c r="AL85" i="14"/>
  <c r="AL113" i="14"/>
  <c r="AL117" i="14"/>
  <c r="AL133" i="14"/>
  <c r="AL137" i="14"/>
  <c r="AL141" i="14"/>
  <c r="AL193" i="14"/>
  <c r="AL18" i="14"/>
  <c r="AL22" i="14"/>
  <c r="AL39" i="14"/>
  <c r="AL71" i="14"/>
  <c r="AL151" i="14"/>
  <c r="AL84" i="14"/>
  <c r="AL140" i="14"/>
  <c r="AL192" i="14"/>
  <c r="AL104" i="14"/>
  <c r="AL120" i="14"/>
  <c r="AL132" i="14"/>
  <c r="AN205" i="14"/>
  <c r="AN202" i="14"/>
  <c r="AN191" i="14"/>
  <c r="AN190" i="14"/>
  <c r="AN203" i="14"/>
  <c r="AN187" i="14"/>
  <c r="AN183" i="14"/>
  <c r="AN179" i="14"/>
  <c r="AN177" i="14"/>
  <c r="AN176" i="14"/>
  <c r="AN133" i="14"/>
  <c r="AN123" i="14"/>
  <c r="AN115" i="14"/>
  <c r="AN109" i="14"/>
  <c r="AN107" i="14"/>
  <c r="AN142" i="14"/>
  <c r="AN126" i="14"/>
  <c r="AN117" i="14"/>
  <c r="AN128" i="14"/>
  <c r="AN118" i="14"/>
  <c r="AN105" i="14"/>
  <c r="AN99" i="14"/>
  <c r="AN91" i="14"/>
  <c r="AN83" i="14"/>
  <c r="AN79" i="14"/>
  <c r="AN139" i="14"/>
  <c r="AN119" i="14"/>
  <c r="AN96" i="14"/>
  <c r="AN92" i="14"/>
  <c r="AN134" i="14"/>
  <c r="AN116" i="14"/>
  <c r="AN110" i="14"/>
  <c r="AN82" i="14"/>
  <c r="AN32" i="14"/>
  <c r="AN31" i="14"/>
  <c r="AN132" i="14"/>
  <c r="AN104" i="14"/>
  <c r="AN89" i="14"/>
  <c r="AH4" i="14"/>
  <c r="AN97" i="14"/>
  <c r="AN93" i="14"/>
  <c r="AN8" i="14"/>
  <c r="AN22" i="14"/>
  <c r="AN41" i="14"/>
  <c r="AN47" i="14"/>
  <c r="AN53" i="14"/>
  <c r="AN57" i="14"/>
  <c r="AN61" i="14"/>
  <c r="AN148" i="14"/>
  <c r="AN150" i="14"/>
  <c r="AN154" i="14"/>
  <c r="AN159" i="14"/>
  <c r="AN163" i="14"/>
  <c r="AN156" i="14"/>
  <c r="AN166" i="14"/>
  <c r="AN174" i="14"/>
  <c r="AN46" i="14"/>
  <c r="AN149" i="14"/>
  <c r="AN151" i="14"/>
  <c r="AN162" i="14"/>
  <c r="AN171" i="14"/>
  <c r="AN48" i="14"/>
  <c r="AN54" i="14"/>
  <c r="AN56" i="14"/>
  <c r="AN70" i="14"/>
  <c r="AN72" i="14"/>
  <c r="AN145" i="14"/>
  <c r="AN155" i="14"/>
  <c r="AN38" i="14"/>
  <c r="AN73" i="14"/>
  <c r="AN19" i="14"/>
  <c r="AN23" i="14"/>
  <c r="AN27" i="14"/>
  <c r="AN199" i="14"/>
  <c r="AN198" i="14"/>
  <c r="AN160" i="14"/>
  <c r="AN173" i="14"/>
  <c r="AN24" i="14"/>
  <c r="AN52" i="14"/>
  <c r="AN144" i="14"/>
  <c r="AN195" i="14"/>
  <c r="AN206" i="14"/>
  <c r="AH206" i="12"/>
  <c r="AH205" i="12"/>
  <c r="AI205" i="12" s="1"/>
  <c r="AH204" i="12"/>
  <c r="AH203" i="12"/>
  <c r="AI203" i="12" s="1"/>
  <c r="AH202" i="12"/>
  <c r="AH201" i="12"/>
  <c r="AI201" i="12" s="1"/>
  <c r="AH200" i="12"/>
  <c r="AI200" i="12" s="1"/>
  <c r="AH199" i="12"/>
  <c r="AI199" i="12" s="1"/>
  <c r="AH198" i="12"/>
  <c r="AH197" i="12"/>
  <c r="AI197" i="12" s="1"/>
  <c r="AH196" i="12"/>
  <c r="AI196" i="12" s="1"/>
  <c r="AH195" i="12"/>
  <c r="AI195" i="12" s="1"/>
  <c r="AH194" i="12"/>
  <c r="AH193" i="12"/>
  <c r="AH192" i="12"/>
  <c r="AH191" i="12"/>
  <c r="AI191" i="12" s="1"/>
  <c r="AH190" i="12"/>
  <c r="AH189" i="12"/>
  <c r="AI189" i="12" s="1"/>
  <c r="AH188" i="12"/>
  <c r="AH187" i="12"/>
  <c r="AI187" i="12" s="1"/>
  <c r="AH186" i="12"/>
  <c r="AH185" i="12"/>
  <c r="AI185" i="12" s="1"/>
  <c r="AH184" i="12"/>
  <c r="AH183" i="12"/>
  <c r="AI183" i="12" s="1"/>
  <c r="AH182" i="12"/>
  <c r="AH181" i="12"/>
  <c r="AI181" i="12" s="1"/>
  <c r="AH180" i="12"/>
  <c r="AI180" i="12" s="1"/>
  <c r="AH179" i="12"/>
  <c r="AI179" i="12" s="1"/>
  <c r="AH178" i="12"/>
  <c r="AH177" i="12"/>
  <c r="AI177" i="12" s="1"/>
  <c r="AH176" i="12"/>
  <c r="AI176" i="12" s="1"/>
  <c r="AH175" i="12"/>
  <c r="AI175" i="12" s="1"/>
  <c r="AH174" i="12"/>
  <c r="AH173" i="12"/>
  <c r="AI173" i="12" s="1"/>
  <c r="AH172" i="12"/>
  <c r="AI172" i="12" s="1"/>
  <c r="AH171" i="12"/>
  <c r="AI171" i="12" s="1"/>
  <c r="AH170" i="12"/>
  <c r="AH169" i="12"/>
  <c r="AI169" i="12" s="1"/>
  <c r="AH168" i="12"/>
  <c r="AH167" i="12"/>
  <c r="AI167" i="12" s="1"/>
  <c r="AH166" i="12"/>
  <c r="AH165" i="12"/>
  <c r="AI165" i="12" s="1"/>
  <c r="AH150" i="12"/>
  <c r="AH163" i="12"/>
  <c r="AI163" i="12" s="1"/>
  <c r="AH161" i="12"/>
  <c r="AH159" i="12"/>
  <c r="AI159" i="12" s="1"/>
  <c r="AH157" i="12"/>
  <c r="AI157" i="12" s="1"/>
  <c r="AH155" i="12"/>
  <c r="AI155" i="12" s="1"/>
  <c r="AH151" i="12"/>
  <c r="AH149" i="12"/>
  <c r="AI149" i="12" s="1"/>
  <c r="AH148" i="12"/>
  <c r="AI148" i="12" s="1"/>
  <c r="AH147" i="12"/>
  <c r="AH146" i="12"/>
  <c r="AH145" i="12"/>
  <c r="AH144" i="12"/>
  <c r="AI144" i="12" s="1"/>
  <c r="AH143" i="12"/>
  <c r="AI143" i="12" s="1"/>
  <c r="AH142" i="12"/>
  <c r="AH141" i="12"/>
  <c r="AI141" i="12" s="1"/>
  <c r="AH140" i="12"/>
  <c r="AI140" i="12" s="1"/>
  <c r="AH139" i="12"/>
  <c r="AI139" i="12" s="1"/>
  <c r="AH138" i="12"/>
  <c r="AH137" i="12"/>
  <c r="AH136" i="12"/>
  <c r="AH135" i="12"/>
  <c r="AI135" i="12" s="1"/>
  <c r="AH134" i="12"/>
  <c r="AH133" i="12"/>
  <c r="AI133" i="12" s="1"/>
  <c r="AH132" i="12"/>
  <c r="AI132" i="12" s="1"/>
  <c r="AH131" i="12"/>
  <c r="AI131" i="12" s="1"/>
  <c r="AH130" i="12"/>
  <c r="AH129" i="12"/>
  <c r="AI129" i="12" s="1"/>
  <c r="AH128" i="12"/>
  <c r="AI128" i="12" s="1"/>
  <c r="AH127" i="12"/>
  <c r="AI127" i="12" s="1"/>
  <c r="AH126" i="12"/>
  <c r="AH125" i="12"/>
  <c r="AI125" i="12" s="1"/>
  <c r="AH124" i="12"/>
  <c r="AI124" i="12" s="1"/>
  <c r="AH123" i="12"/>
  <c r="AI123" i="12" s="1"/>
  <c r="AH122" i="12"/>
  <c r="AH121" i="12"/>
  <c r="AI121" i="12" s="1"/>
  <c r="AH120" i="12"/>
  <c r="AH119" i="12"/>
  <c r="AH118" i="12"/>
  <c r="AH117" i="12"/>
  <c r="AI117" i="12" s="1"/>
  <c r="AH116" i="12"/>
  <c r="AI116" i="12" s="1"/>
  <c r="AH115" i="12"/>
  <c r="AI115" i="12" s="1"/>
  <c r="AH114" i="12"/>
  <c r="AH113" i="12"/>
  <c r="AH112" i="12"/>
  <c r="AH111" i="12"/>
  <c r="AI111" i="12" s="1"/>
  <c r="AH110" i="12"/>
  <c r="AH109" i="12"/>
  <c r="AI109" i="12" s="1"/>
  <c r="AH162" i="12"/>
  <c r="AI162" i="12" s="1"/>
  <c r="AH158" i="12"/>
  <c r="AI158" i="12" s="1"/>
  <c r="AH154" i="12"/>
  <c r="AH153" i="12"/>
  <c r="AI153" i="12" s="1"/>
  <c r="AH108" i="12"/>
  <c r="AH107" i="12"/>
  <c r="AI107" i="12" s="1"/>
  <c r="AH106" i="12"/>
  <c r="AH105" i="12"/>
  <c r="AI105" i="12" s="1"/>
  <c r="AH104" i="12"/>
  <c r="AH103" i="12"/>
  <c r="AI103" i="12" s="1"/>
  <c r="AH102" i="12"/>
  <c r="AH101" i="12"/>
  <c r="AI101" i="12" s="1"/>
  <c r="AH100" i="12"/>
  <c r="AH99" i="12"/>
  <c r="AI99" i="12" s="1"/>
  <c r="AH98" i="12"/>
  <c r="AH97" i="12"/>
  <c r="AI97" i="12" s="1"/>
  <c r="AH96" i="12"/>
  <c r="AH95" i="12"/>
  <c r="AI95" i="12" s="1"/>
  <c r="AH94" i="12"/>
  <c r="AH93" i="12"/>
  <c r="AI93" i="12" s="1"/>
  <c r="AH92" i="12"/>
  <c r="AH91" i="12"/>
  <c r="AI91" i="12" s="1"/>
  <c r="AH90" i="12"/>
  <c r="AH89" i="12"/>
  <c r="AI89" i="12" s="1"/>
  <c r="AH88" i="12"/>
  <c r="AI88" i="12" s="1"/>
  <c r="AH87" i="12"/>
  <c r="AI87" i="12" s="1"/>
  <c r="AH86" i="12"/>
  <c r="AH85" i="12"/>
  <c r="AI85" i="12" s="1"/>
  <c r="AH84" i="12"/>
  <c r="AI84" i="12" s="1"/>
  <c r="AH83" i="12"/>
  <c r="AI83" i="12" s="1"/>
  <c r="AH82" i="12"/>
  <c r="AH81" i="12"/>
  <c r="AI81" i="12" s="1"/>
  <c r="AH80" i="12"/>
  <c r="AI80" i="12" s="1"/>
  <c r="AH152" i="12"/>
  <c r="AI152" i="12" s="1"/>
  <c r="AH156" i="12"/>
  <c r="AH160" i="12"/>
  <c r="AI160" i="12" s="1"/>
  <c r="AH164" i="12"/>
  <c r="AH79" i="12"/>
  <c r="AI79" i="12" s="1"/>
  <c r="AH78" i="12"/>
  <c r="AH73" i="12"/>
  <c r="AI73" i="12" s="1"/>
  <c r="AH69" i="12"/>
  <c r="AH63" i="12"/>
  <c r="AI63" i="12" s="1"/>
  <c r="AH59" i="12"/>
  <c r="AH55" i="12"/>
  <c r="AI55" i="12" s="1"/>
  <c r="AH51" i="12"/>
  <c r="AH49" i="12"/>
  <c r="AI49" i="12" s="1"/>
  <c r="AH43" i="12"/>
  <c r="AH37" i="12"/>
  <c r="AI37" i="12" s="1"/>
  <c r="AH33" i="12"/>
  <c r="AH29" i="12"/>
  <c r="AI29" i="12" s="1"/>
  <c r="AH23" i="12"/>
  <c r="AH19" i="12"/>
  <c r="AI19" i="12" s="1"/>
  <c r="AH13" i="12"/>
  <c r="AI13" i="12" s="1"/>
  <c r="AH77" i="12"/>
  <c r="AI77" i="12" s="1"/>
  <c r="AH75" i="12"/>
  <c r="AH72" i="12"/>
  <c r="AH70" i="12"/>
  <c r="AI70" i="12" s="1"/>
  <c r="AH68" i="12"/>
  <c r="AI68" i="12" s="1"/>
  <c r="AH66" i="12"/>
  <c r="AH64" i="12"/>
  <c r="AI64" i="12" s="1"/>
  <c r="AH62" i="12"/>
  <c r="AI62" i="12" s="1"/>
  <c r="AH60" i="12"/>
  <c r="AI60" i="12" s="1"/>
  <c r="AH58" i="12"/>
  <c r="AH56" i="12"/>
  <c r="AI56" i="12" s="1"/>
  <c r="AH54" i="12"/>
  <c r="AI54" i="12" s="1"/>
  <c r="AH52" i="12"/>
  <c r="AI52" i="12" s="1"/>
  <c r="AH50" i="12"/>
  <c r="AH48" i="12"/>
  <c r="AI48" i="12" s="1"/>
  <c r="AH46" i="12"/>
  <c r="AH44" i="12"/>
  <c r="AI44" i="12" s="1"/>
  <c r="AH42" i="12"/>
  <c r="AH40" i="12"/>
  <c r="AI40" i="12" s="1"/>
  <c r="AH38" i="12"/>
  <c r="AH36" i="12"/>
  <c r="AI36" i="12" s="1"/>
  <c r="AH34" i="12"/>
  <c r="AH32" i="12"/>
  <c r="AI32" i="12" s="1"/>
  <c r="AH30" i="12"/>
  <c r="AI30" i="12" s="1"/>
  <c r="AH28" i="12"/>
  <c r="AI28" i="12" s="1"/>
  <c r="AH26" i="12"/>
  <c r="AH24" i="12"/>
  <c r="AI24" i="12" s="1"/>
  <c r="AH22" i="12"/>
  <c r="AI22" i="12" s="1"/>
  <c r="AH20" i="12"/>
  <c r="AI20" i="12" s="1"/>
  <c r="AH18" i="12"/>
  <c r="AH16" i="12"/>
  <c r="AI16" i="12" s="1"/>
  <c r="AH14" i="12"/>
  <c r="AI14" i="12" s="1"/>
  <c r="AH12" i="12"/>
  <c r="AH10" i="12"/>
  <c r="AH8" i="12"/>
  <c r="AI8" i="12" s="1"/>
  <c r="AH5" i="12"/>
  <c r="AH76" i="12"/>
  <c r="AI76" i="12" s="1"/>
  <c r="AH71" i="12"/>
  <c r="AH67" i="12"/>
  <c r="AH65" i="12"/>
  <c r="AI65" i="12" s="1"/>
  <c r="AH61" i="12"/>
  <c r="AI61" i="12" s="1"/>
  <c r="AH57" i="12"/>
  <c r="AH53" i="12"/>
  <c r="AH47" i="12"/>
  <c r="AH45" i="12"/>
  <c r="AI45" i="12" s="1"/>
  <c r="AH41" i="12"/>
  <c r="AH39" i="12"/>
  <c r="AH35" i="12"/>
  <c r="AI35" i="12" s="1"/>
  <c r="AH31" i="12"/>
  <c r="AI31" i="12" s="1"/>
  <c r="AH27" i="12"/>
  <c r="AH25" i="12"/>
  <c r="AH21" i="12"/>
  <c r="AH17" i="12"/>
  <c r="AI17" i="12" s="1"/>
  <c r="AH15" i="12"/>
  <c r="AH11" i="12"/>
  <c r="AI11" i="12" s="1"/>
  <c r="AH9" i="12"/>
  <c r="AH7" i="12"/>
  <c r="AI7" i="12" s="1"/>
  <c r="AQ173" i="12"/>
  <c r="AQ140" i="12"/>
  <c r="AQ137" i="12"/>
  <c r="AQ54" i="12"/>
  <c r="AQ47" i="12"/>
  <c r="AQ27" i="12"/>
  <c r="AQ23" i="12"/>
  <c r="AQ15" i="12"/>
  <c r="AQ11" i="12"/>
  <c r="AQ7" i="12"/>
  <c r="AQ46" i="12"/>
  <c r="AQ37" i="12"/>
  <c r="AQ106" i="12"/>
  <c r="AQ188" i="12"/>
  <c r="AQ90" i="12"/>
  <c r="AQ166" i="12"/>
  <c r="AQ197" i="12"/>
  <c r="AQ31" i="12"/>
  <c r="AQ67" i="12"/>
  <c r="AQ169" i="12"/>
  <c r="AQ205" i="12"/>
  <c r="AQ159" i="12"/>
  <c r="AQ43" i="12"/>
  <c r="AQ42" i="12"/>
  <c r="AQ79" i="12"/>
  <c r="AQ102" i="12"/>
  <c r="AQ141" i="12"/>
  <c r="AQ55" i="12"/>
  <c r="AQ34" i="12"/>
  <c r="AQ62" i="12"/>
  <c r="AQ144" i="12"/>
  <c r="AQ177" i="12"/>
  <c r="AQ149" i="12"/>
  <c r="AQ172" i="12"/>
  <c r="AQ22" i="12"/>
  <c r="AQ18" i="12"/>
  <c r="AQ38" i="12"/>
  <c r="AQ114" i="12"/>
  <c r="AQ129" i="12"/>
  <c r="AQ160" i="12"/>
  <c r="AQ167" i="12"/>
  <c r="AQ163" i="12"/>
  <c r="AQ192" i="12"/>
  <c r="AQ133" i="12"/>
  <c r="AQ94" i="12"/>
  <c r="AQ154" i="12"/>
  <c r="AQ71" i="12"/>
  <c r="AQ125" i="12"/>
  <c r="AQ176" i="12"/>
  <c r="AQ50" i="12"/>
  <c r="AQ113" i="12"/>
  <c r="AQ121" i="12"/>
  <c r="AQ128" i="12"/>
  <c r="AQ51" i="12"/>
  <c r="AQ98" i="12"/>
  <c r="AQ75" i="12"/>
  <c r="AQ85" i="12"/>
  <c r="AK4" i="12"/>
  <c r="AQ40" i="12"/>
  <c r="AQ152" i="12"/>
  <c r="AQ39" i="12"/>
  <c r="AQ162" i="12"/>
  <c r="AQ165" i="12"/>
  <c r="AI202" i="12"/>
  <c r="AI204" i="12"/>
  <c r="AI182" i="12"/>
  <c r="AI161" i="12"/>
  <c r="AI164" i="12"/>
  <c r="AI156" i="12"/>
  <c r="AI154" i="12"/>
  <c r="AI151" i="12"/>
  <c r="AI150" i="12"/>
  <c r="AI134" i="12"/>
  <c r="AI130" i="12"/>
  <c r="AI126" i="12"/>
  <c r="AI122" i="12"/>
  <c r="AI120" i="12"/>
  <c r="AI118" i="12"/>
  <c r="AI92" i="12"/>
  <c r="AI90" i="12"/>
  <c r="AI119" i="12"/>
  <c r="AI98" i="12"/>
  <c r="AI96" i="12"/>
  <c r="AI94" i="12"/>
  <c r="AI51" i="12"/>
  <c r="AI50" i="12"/>
  <c r="AI47" i="12"/>
  <c r="AI46" i="12"/>
  <c r="AI43" i="12"/>
  <c r="AI42" i="12"/>
  <c r="AI41" i="12"/>
  <c r="AI38" i="12"/>
  <c r="AC4" i="12"/>
  <c r="AI75" i="12"/>
  <c r="AI72" i="12"/>
  <c r="AI66" i="12"/>
  <c r="AI39" i="12"/>
  <c r="AI34" i="12"/>
  <c r="AI33" i="12"/>
  <c r="AI78" i="12"/>
  <c r="AI71" i="12"/>
  <c r="AI69" i="12"/>
  <c r="AI67" i="12"/>
  <c r="AI59" i="12"/>
  <c r="AI58" i="12"/>
  <c r="AI57" i="12"/>
  <c r="AI53" i="12"/>
  <c r="AI9" i="12"/>
  <c r="AI15" i="12"/>
  <c r="AI23" i="12"/>
  <c r="AI27" i="12"/>
  <c r="AI136" i="12"/>
  <c r="AI198" i="12"/>
  <c r="AI190" i="12"/>
  <c r="AI193" i="12"/>
  <c r="AI18" i="12"/>
  <c r="AI26" i="12"/>
  <c r="AI10" i="12"/>
  <c r="AI12" i="12"/>
  <c r="AI21" i="12"/>
  <c r="AI25" i="12"/>
  <c r="AI138" i="12"/>
  <c r="AI100" i="12"/>
  <c r="AI102" i="12"/>
  <c r="AI104" i="12"/>
  <c r="AI106" i="12"/>
  <c r="AI108" i="12"/>
  <c r="AI110" i="12"/>
  <c r="AI112" i="12"/>
  <c r="AI113" i="12"/>
  <c r="AI114" i="12"/>
  <c r="AI137" i="12"/>
  <c r="AI146" i="12"/>
  <c r="AI147" i="12"/>
  <c r="AI166" i="12"/>
  <c r="AI168" i="12"/>
  <c r="AI178" i="12"/>
  <c r="AI184" i="12"/>
  <c r="AI186" i="12"/>
  <c r="AI188" i="12"/>
  <c r="AI192" i="12"/>
  <c r="AI82" i="12"/>
  <c r="AI86" i="12"/>
  <c r="AI142" i="12"/>
  <c r="AI145" i="12"/>
  <c r="AI170" i="12"/>
  <c r="AI174" i="12"/>
  <c r="AI194" i="12"/>
  <c r="AI206" i="12"/>
  <c r="AF205" i="14" l="1"/>
  <c r="AG205" i="14" s="1"/>
  <c r="AF201" i="14"/>
  <c r="AG201" i="14" s="1"/>
  <c r="AF197" i="14"/>
  <c r="AG197" i="14" s="1"/>
  <c r="AF193" i="14"/>
  <c r="AG193" i="14" s="1"/>
  <c r="AF189" i="14"/>
  <c r="AG189" i="14" s="1"/>
  <c r="AF185" i="14"/>
  <c r="AF181" i="14"/>
  <c r="AF206" i="14"/>
  <c r="AF202" i="14"/>
  <c r="AF198" i="14"/>
  <c r="AF194" i="14"/>
  <c r="AG194" i="14" s="1"/>
  <c r="AF190" i="14"/>
  <c r="AG190" i="14" s="1"/>
  <c r="AF186" i="14"/>
  <c r="AG186" i="14" s="1"/>
  <c r="AF182" i="14"/>
  <c r="AG182" i="14" s="1"/>
  <c r="AF204" i="14"/>
  <c r="AF196" i="14"/>
  <c r="AG196" i="14" s="1"/>
  <c r="AF188" i="14"/>
  <c r="AF180" i="14"/>
  <c r="AG180" i="14" s="1"/>
  <c r="AF174" i="14"/>
  <c r="AG174" i="14" s="1"/>
  <c r="AF171" i="14"/>
  <c r="AG171" i="14" s="1"/>
  <c r="AF203" i="14"/>
  <c r="AF195" i="14"/>
  <c r="AG195" i="14" s="1"/>
  <c r="AF187" i="14"/>
  <c r="AG187" i="14" s="1"/>
  <c r="AF179" i="14"/>
  <c r="AF177" i="14"/>
  <c r="AF173" i="14"/>
  <c r="AG173" i="14" s="1"/>
  <c r="AF200" i="14"/>
  <c r="AG200" i="14" s="1"/>
  <c r="AF184" i="14"/>
  <c r="AF172" i="14"/>
  <c r="AG172" i="14" s="1"/>
  <c r="AF170" i="14"/>
  <c r="AF166" i="14"/>
  <c r="AG166" i="14" s="1"/>
  <c r="AF162" i="14"/>
  <c r="AF191" i="14"/>
  <c r="AG191" i="14" s="1"/>
  <c r="AF169" i="14"/>
  <c r="AG169" i="14" s="1"/>
  <c r="AF165" i="14"/>
  <c r="AF161" i="14"/>
  <c r="AG161" i="14" s="1"/>
  <c r="AF158" i="14"/>
  <c r="AF157" i="14"/>
  <c r="AG157" i="14" s="1"/>
  <c r="AF156" i="14"/>
  <c r="AG156" i="14" s="1"/>
  <c r="AF155" i="14"/>
  <c r="AG155" i="14" s="1"/>
  <c r="AF154" i="14"/>
  <c r="AF153" i="14"/>
  <c r="AG153" i="14" s="1"/>
  <c r="AF152" i="14"/>
  <c r="AF151" i="14"/>
  <c r="AF150" i="14"/>
  <c r="AG150" i="14" s="1"/>
  <c r="AF149" i="14"/>
  <c r="AF148" i="14"/>
  <c r="AG148" i="14" s="1"/>
  <c r="AF147" i="14"/>
  <c r="AG147" i="14" s="1"/>
  <c r="AF146" i="14"/>
  <c r="AF145" i="14"/>
  <c r="AG145" i="14" s="1"/>
  <c r="AF144" i="14"/>
  <c r="AG144" i="14" s="1"/>
  <c r="AF143" i="14"/>
  <c r="AF142" i="14"/>
  <c r="AG142" i="14" s="1"/>
  <c r="AF141" i="14"/>
  <c r="AG141" i="14" s="1"/>
  <c r="AF140" i="14"/>
  <c r="AG140" i="14" s="1"/>
  <c r="AF139" i="14"/>
  <c r="AG139" i="14" s="1"/>
  <c r="AF138" i="14"/>
  <c r="AF137" i="14"/>
  <c r="AG137" i="14" s="1"/>
  <c r="AF136" i="14"/>
  <c r="AG136" i="14" s="1"/>
  <c r="AF135" i="14"/>
  <c r="AG135" i="14" s="1"/>
  <c r="AF134" i="14"/>
  <c r="AF133" i="14"/>
  <c r="AG133" i="14" s="1"/>
  <c r="AF132" i="14"/>
  <c r="AG132" i="14" s="1"/>
  <c r="AF131" i="14"/>
  <c r="AG131" i="14" s="1"/>
  <c r="AF130" i="14"/>
  <c r="AG130" i="14" s="1"/>
  <c r="AF129" i="14"/>
  <c r="AF128" i="14"/>
  <c r="AG128" i="14" s="1"/>
  <c r="AF127" i="14"/>
  <c r="AG127" i="14" s="1"/>
  <c r="AF126" i="14"/>
  <c r="AG126" i="14" s="1"/>
  <c r="AF125" i="14"/>
  <c r="AG125" i="14" s="1"/>
  <c r="AF124" i="14"/>
  <c r="AF123" i="14"/>
  <c r="AG123" i="14" s="1"/>
  <c r="AF122" i="14"/>
  <c r="AF121" i="14"/>
  <c r="AG121" i="14" s="1"/>
  <c r="AF120" i="14"/>
  <c r="AG120" i="14" s="1"/>
  <c r="AF119" i="14"/>
  <c r="AF164" i="14"/>
  <c r="AG164" i="14" s="1"/>
  <c r="AF183" i="14"/>
  <c r="AF175" i="14"/>
  <c r="AG175" i="14" s="1"/>
  <c r="AF163" i="14"/>
  <c r="AF118" i="14"/>
  <c r="AF117" i="14"/>
  <c r="AG117" i="14" s="1"/>
  <c r="AF116" i="14"/>
  <c r="AG116" i="14" s="1"/>
  <c r="AF115" i="14"/>
  <c r="AG115" i="14" s="1"/>
  <c r="AF114" i="14"/>
  <c r="AG114" i="14" s="1"/>
  <c r="AF113" i="14"/>
  <c r="AG113" i="14" s="1"/>
  <c r="AF112" i="14"/>
  <c r="AG112" i="14" s="1"/>
  <c r="AF111" i="14"/>
  <c r="AG111" i="14" s="1"/>
  <c r="AF110" i="14"/>
  <c r="AG110" i="14" s="1"/>
  <c r="AF109" i="14"/>
  <c r="AF108" i="14"/>
  <c r="AG108" i="14" s="1"/>
  <c r="AF107" i="14"/>
  <c r="AF106" i="14"/>
  <c r="AF105" i="14"/>
  <c r="AG105" i="14" s="1"/>
  <c r="AF104" i="14"/>
  <c r="AG104" i="14" s="1"/>
  <c r="AF103" i="14"/>
  <c r="AG103" i="14" s="1"/>
  <c r="AF102" i="14"/>
  <c r="AF101" i="14"/>
  <c r="AG101" i="14" s="1"/>
  <c r="AF100" i="14"/>
  <c r="AG100" i="14" s="1"/>
  <c r="AF99" i="14"/>
  <c r="AG99" i="14" s="1"/>
  <c r="AF98" i="14"/>
  <c r="AG98" i="14" s="1"/>
  <c r="AF97" i="14"/>
  <c r="AF96" i="14"/>
  <c r="AG96" i="14" s="1"/>
  <c r="AF95" i="14"/>
  <c r="AG95" i="14" s="1"/>
  <c r="AF94" i="14"/>
  <c r="AG94" i="14" s="1"/>
  <c r="AF93" i="14"/>
  <c r="AG93" i="14" s="1"/>
  <c r="AF92" i="14"/>
  <c r="AG92" i="14" s="1"/>
  <c r="AF91" i="14"/>
  <c r="AF176" i="14"/>
  <c r="AG176" i="14" s="1"/>
  <c r="AF168" i="14"/>
  <c r="AG168" i="14" s="1"/>
  <c r="AF90" i="14"/>
  <c r="AG90" i="14" s="1"/>
  <c r="AF89" i="14"/>
  <c r="AG89" i="14" s="1"/>
  <c r="AF88" i="14"/>
  <c r="AF87" i="14"/>
  <c r="AG87" i="14" s="1"/>
  <c r="AF86" i="14"/>
  <c r="AG86" i="14" s="1"/>
  <c r="AF85" i="14"/>
  <c r="AG85" i="14" s="1"/>
  <c r="AF84" i="14"/>
  <c r="AF83" i="14"/>
  <c r="AG83" i="14" s="1"/>
  <c r="AF82" i="14"/>
  <c r="AG82" i="14" s="1"/>
  <c r="AF81" i="14"/>
  <c r="AG81" i="14" s="1"/>
  <c r="AF80" i="14"/>
  <c r="AG80" i="14" s="1"/>
  <c r="AF79" i="14"/>
  <c r="AG79" i="14" s="1"/>
  <c r="AF78" i="14"/>
  <c r="AG78" i="14" s="1"/>
  <c r="AF77" i="14"/>
  <c r="AG77" i="14" s="1"/>
  <c r="AF76" i="14"/>
  <c r="AG76" i="14" s="1"/>
  <c r="AF75" i="14"/>
  <c r="AG75" i="14" s="1"/>
  <c r="AF74" i="14"/>
  <c r="AG74" i="14" s="1"/>
  <c r="AF73" i="14"/>
  <c r="AG73" i="14" s="1"/>
  <c r="AF72" i="14"/>
  <c r="AG72" i="14" s="1"/>
  <c r="AF71" i="14"/>
  <c r="AG71" i="14" s="1"/>
  <c r="AF70" i="14"/>
  <c r="AG70" i="14" s="1"/>
  <c r="AF69" i="14"/>
  <c r="AG69" i="14" s="1"/>
  <c r="AF68" i="14"/>
  <c r="AG68" i="14" s="1"/>
  <c r="AF67" i="14"/>
  <c r="AF66" i="14"/>
  <c r="AG66" i="14" s="1"/>
  <c r="AF65" i="14"/>
  <c r="AF64" i="14"/>
  <c r="AG64" i="14" s="1"/>
  <c r="AF63" i="14"/>
  <c r="AG63" i="14" s="1"/>
  <c r="AF62" i="14"/>
  <c r="AG62" i="14" s="1"/>
  <c r="AF61" i="14"/>
  <c r="AG61" i="14" s="1"/>
  <c r="AF60" i="14"/>
  <c r="AF59" i="14"/>
  <c r="AG59" i="14" s="1"/>
  <c r="AF58" i="14"/>
  <c r="AG58" i="14" s="1"/>
  <c r="AF57" i="14"/>
  <c r="AG57" i="14" s="1"/>
  <c r="AF56" i="14"/>
  <c r="AG56" i="14" s="1"/>
  <c r="AF55" i="14"/>
  <c r="AG55" i="14" s="1"/>
  <c r="AF54" i="14"/>
  <c r="AF53" i="14"/>
  <c r="AG53" i="14" s="1"/>
  <c r="AF52" i="14"/>
  <c r="AF51" i="14"/>
  <c r="AF50" i="14"/>
  <c r="AG50" i="14" s="1"/>
  <c r="AF49" i="14"/>
  <c r="AF48" i="14"/>
  <c r="AF47" i="14"/>
  <c r="AF46" i="14"/>
  <c r="AG46" i="14" s="1"/>
  <c r="AF45" i="14"/>
  <c r="AG45" i="14" s="1"/>
  <c r="AF44" i="14"/>
  <c r="AG44" i="14" s="1"/>
  <c r="AF43" i="14"/>
  <c r="AF42" i="14"/>
  <c r="AG42" i="14" s="1"/>
  <c r="AF41" i="14"/>
  <c r="AG41" i="14" s="1"/>
  <c r="AF40" i="14"/>
  <c r="AF39" i="14"/>
  <c r="AG39" i="14" s="1"/>
  <c r="AF38" i="14"/>
  <c r="AG38" i="14" s="1"/>
  <c r="AF37" i="14"/>
  <c r="AG37" i="14" s="1"/>
  <c r="AF36" i="14"/>
  <c r="AG36" i="14" s="1"/>
  <c r="AF35" i="14"/>
  <c r="AG35" i="14" s="1"/>
  <c r="AF34" i="14"/>
  <c r="AG34" i="14" s="1"/>
  <c r="AF33" i="14"/>
  <c r="AG33" i="14" s="1"/>
  <c r="AF32" i="14"/>
  <c r="AF31" i="14"/>
  <c r="AG31" i="14" s="1"/>
  <c r="AF30" i="14"/>
  <c r="AG30" i="14" s="1"/>
  <c r="AF29" i="14"/>
  <c r="AF28" i="14"/>
  <c r="AF27" i="14"/>
  <c r="AF26" i="14"/>
  <c r="AG26" i="14" s="1"/>
  <c r="AF25" i="14"/>
  <c r="AG25" i="14" s="1"/>
  <c r="AF24" i="14"/>
  <c r="AF23" i="14"/>
  <c r="AG23" i="14" s="1"/>
  <c r="AF22" i="14"/>
  <c r="AF21" i="14"/>
  <c r="AG21" i="14" s="1"/>
  <c r="AF20" i="14"/>
  <c r="AG20" i="14" s="1"/>
  <c r="AF19" i="14"/>
  <c r="AG19" i="14" s="1"/>
  <c r="AF18" i="14"/>
  <c r="AG18" i="14" s="1"/>
  <c r="AF17" i="14"/>
  <c r="AG17" i="14" s="1"/>
  <c r="AF16" i="14"/>
  <c r="AG16" i="14" s="1"/>
  <c r="AF15" i="14"/>
  <c r="AG15" i="14" s="1"/>
  <c r="AF14" i="14"/>
  <c r="AG14" i="14" s="1"/>
  <c r="AF13" i="14"/>
  <c r="AG13" i="14" s="1"/>
  <c r="AF12" i="14"/>
  <c r="AF11" i="14"/>
  <c r="AF10" i="14"/>
  <c r="AG10" i="14" s="1"/>
  <c r="AF9" i="14"/>
  <c r="AF8" i="14"/>
  <c r="AG8" i="14" s="1"/>
  <c r="AF7" i="14"/>
  <c r="AG7" i="14" s="1"/>
  <c r="AF159" i="14"/>
  <c r="AG159" i="14" s="1"/>
  <c r="AF178" i="14"/>
  <c r="AF199" i="14"/>
  <c r="AG199" i="14" s="1"/>
  <c r="AF192" i="14"/>
  <c r="AG192" i="14" s="1"/>
  <c r="AF160" i="14"/>
  <c r="AG160" i="14" s="1"/>
  <c r="AF167" i="14"/>
  <c r="AF5" i="14"/>
  <c r="AH205" i="14"/>
  <c r="AH203" i="14"/>
  <c r="AH201" i="14"/>
  <c r="AI201" i="14" s="1"/>
  <c r="AH199" i="14"/>
  <c r="AI199" i="14" s="1"/>
  <c r="AH197" i="14"/>
  <c r="AH195" i="14"/>
  <c r="AH193" i="14"/>
  <c r="AI193" i="14" s="1"/>
  <c r="AH191" i="14"/>
  <c r="AI191" i="14" s="1"/>
  <c r="AH189" i="14"/>
  <c r="AI189" i="14" s="1"/>
  <c r="AH187" i="14"/>
  <c r="AH185" i="14"/>
  <c r="AI185" i="14" s="1"/>
  <c r="AH183" i="14"/>
  <c r="AI183" i="14" s="1"/>
  <c r="AH181" i="14"/>
  <c r="AI181" i="14" s="1"/>
  <c r="AH179" i="14"/>
  <c r="AH178" i="14"/>
  <c r="AI178" i="14" s="1"/>
  <c r="AH177" i="14"/>
  <c r="AI177" i="14" s="1"/>
  <c r="AH176" i="14"/>
  <c r="AH175" i="14"/>
  <c r="AH174" i="14"/>
  <c r="AI174" i="14" s="1"/>
  <c r="AH173" i="14"/>
  <c r="AI173" i="14" s="1"/>
  <c r="AH172" i="14"/>
  <c r="AH171" i="14"/>
  <c r="AH170" i="14"/>
  <c r="AI170" i="14" s="1"/>
  <c r="AH169" i="14"/>
  <c r="AH168" i="14"/>
  <c r="AI168" i="14" s="1"/>
  <c r="AH206" i="14"/>
  <c r="AH202" i="14"/>
  <c r="AI202" i="14" s="1"/>
  <c r="AH198" i="14"/>
  <c r="AI198" i="14" s="1"/>
  <c r="AH194" i="14"/>
  <c r="AH190" i="14"/>
  <c r="AH186" i="14"/>
  <c r="AI186" i="14" s="1"/>
  <c r="AH182" i="14"/>
  <c r="AH164" i="14"/>
  <c r="AH163" i="14"/>
  <c r="AH162" i="14"/>
  <c r="AI162" i="14" s="1"/>
  <c r="AH161" i="14"/>
  <c r="AI161" i="14" s="1"/>
  <c r="AH160" i="14"/>
  <c r="AI160" i="14" s="1"/>
  <c r="AH159" i="14"/>
  <c r="AH158" i="14"/>
  <c r="AH157" i="14"/>
  <c r="AI157" i="14" s="1"/>
  <c r="AH156" i="14"/>
  <c r="AI156" i="14" s="1"/>
  <c r="AH155" i="14"/>
  <c r="AH154" i="14"/>
  <c r="AI154" i="14" s="1"/>
  <c r="AH153" i="14"/>
  <c r="AI153" i="14" s="1"/>
  <c r="AH152" i="14"/>
  <c r="AH165" i="14"/>
  <c r="AH167" i="14"/>
  <c r="AI167" i="14" s="1"/>
  <c r="AH151" i="14"/>
  <c r="AH200" i="14"/>
  <c r="AH192" i="14"/>
  <c r="AH184" i="14"/>
  <c r="AI184" i="14" s="1"/>
  <c r="AH166" i="14"/>
  <c r="AI166" i="14" s="1"/>
  <c r="AH196" i="14"/>
  <c r="AH180" i="14"/>
  <c r="AH149" i="14"/>
  <c r="AH147" i="14"/>
  <c r="AI147" i="14" s="1"/>
  <c r="AH145" i="14"/>
  <c r="AI145" i="14" s="1"/>
  <c r="AH143" i="14"/>
  <c r="AH141" i="14"/>
  <c r="AI141" i="14" s="1"/>
  <c r="AH139" i="14"/>
  <c r="AI139" i="14" s="1"/>
  <c r="AH137" i="14"/>
  <c r="AI137" i="14" s="1"/>
  <c r="AH135" i="14"/>
  <c r="AH133" i="14"/>
  <c r="AH131" i="14"/>
  <c r="AH129" i="14"/>
  <c r="AH127" i="14"/>
  <c r="AH125" i="14"/>
  <c r="AH123" i="14"/>
  <c r="AH121" i="14"/>
  <c r="AH119" i="14"/>
  <c r="AH117" i="14"/>
  <c r="AH115" i="14"/>
  <c r="AH113" i="14"/>
  <c r="AI113" i="14" s="1"/>
  <c r="AH111" i="14"/>
  <c r="AH109" i="14"/>
  <c r="AI109" i="14" s="1"/>
  <c r="AH108" i="14"/>
  <c r="AI108" i="14" s="1"/>
  <c r="AH107" i="14"/>
  <c r="AH106" i="14"/>
  <c r="AH105" i="14"/>
  <c r="AI105" i="14" s="1"/>
  <c r="AH104" i="14"/>
  <c r="AI104" i="14" s="1"/>
  <c r="AH103" i="14"/>
  <c r="AI103" i="14" s="1"/>
  <c r="AH102" i="14"/>
  <c r="AH101" i="14"/>
  <c r="AI101" i="14" s="1"/>
  <c r="AH100" i="14"/>
  <c r="AH99" i="14"/>
  <c r="AH98" i="14"/>
  <c r="AH97" i="14"/>
  <c r="AI97" i="14" s="1"/>
  <c r="AH96" i="14"/>
  <c r="AI96" i="14" s="1"/>
  <c r="AH95" i="14"/>
  <c r="AI95" i="14" s="1"/>
  <c r="AH94" i="14"/>
  <c r="AH93" i="14"/>
  <c r="AI93" i="14" s="1"/>
  <c r="AH92" i="14"/>
  <c r="AI92" i="14" s="1"/>
  <c r="AH91" i="14"/>
  <c r="AH90" i="14"/>
  <c r="AH89" i="14"/>
  <c r="AI89" i="14" s="1"/>
  <c r="AH88" i="14"/>
  <c r="AI88" i="14" s="1"/>
  <c r="AH87" i="14"/>
  <c r="AH86" i="14"/>
  <c r="AH85" i="14"/>
  <c r="AI85" i="14" s="1"/>
  <c r="AH84" i="14"/>
  <c r="AH83" i="14"/>
  <c r="AI83" i="14" s="1"/>
  <c r="AH82" i="14"/>
  <c r="AH81" i="14"/>
  <c r="AH204" i="14"/>
  <c r="AI204" i="14" s="1"/>
  <c r="AH150" i="14"/>
  <c r="AI150" i="14" s="1"/>
  <c r="AH146" i="14"/>
  <c r="AH142" i="14"/>
  <c r="AI142" i="14" s="1"/>
  <c r="AH138" i="14"/>
  <c r="AI138" i="14" s="1"/>
  <c r="AH134" i="14"/>
  <c r="AI134" i="14" s="1"/>
  <c r="AH130" i="14"/>
  <c r="AH126" i="14"/>
  <c r="AI126" i="14" s="1"/>
  <c r="AH122" i="14"/>
  <c r="AI122" i="14" s="1"/>
  <c r="AH118" i="14"/>
  <c r="AH114" i="14"/>
  <c r="AH110" i="14"/>
  <c r="AI110" i="14" s="1"/>
  <c r="AH80" i="14"/>
  <c r="AI80" i="14" s="1"/>
  <c r="AH79" i="14"/>
  <c r="AH78" i="14"/>
  <c r="AH77" i="14"/>
  <c r="AI77" i="14" s="1"/>
  <c r="AH76" i="14"/>
  <c r="AH75" i="14"/>
  <c r="AI75" i="14" s="1"/>
  <c r="AH73" i="14"/>
  <c r="AH72" i="14"/>
  <c r="AI72" i="14" s="1"/>
  <c r="AH71" i="14"/>
  <c r="AH70" i="14"/>
  <c r="AH69" i="14"/>
  <c r="AH68" i="14"/>
  <c r="AI68" i="14" s="1"/>
  <c r="AH67" i="14"/>
  <c r="AI67" i="14" s="1"/>
  <c r="AH66" i="14"/>
  <c r="AI66" i="14" s="1"/>
  <c r="AH65" i="14"/>
  <c r="AH64" i="14"/>
  <c r="AI64" i="14" s="1"/>
  <c r="AH63" i="14"/>
  <c r="AH62" i="14"/>
  <c r="AH61" i="14"/>
  <c r="AI61" i="14" s="1"/>
  <c r="AH60" i="14"/>
  <c r="AI60" i="14" s="1"/>
  <c r="AH59" i="14"/>
  <c r="AI59" i="14" s="1"/>
  <c r="AH58" i="14"/>
  <c r="AI58" i="14" s="1"/>
  <c r="AH57" i="14"/>
  <c r="AH56" i="14"/>
  <c r="AH55" i="14"/>
  <c r="AH54" i="14"/>
  <c r="AI54" i="14" s="1"/>
  <c r="AH53" i="14"/>
  <c r="AH52" i="14"/>
  <c r="AI52" i="14" s="1"/>
  <c r="AH51" i="14"/>
  <c r="AI51" i="14" s="1"/>
  <c r="AH50" i="14"/>
  <c r="AH49" i="14"/>
  <c r="AI49" i="14" s="1"/>
  <c r="AH48" i="14"/>
  <c r="AI48" i="14" s="1"/>
  <c r="AH47" i="14"/>
  <c r="AH46" i="14"/>
  <c r="AI46" i="14" s="1"/>
  <c r="AH45" i="14"/>
  <c r="AH44" i="14"/>
  <c r="AI44" i="14" s="1"/>
  <c r="AH43" i="14"/>
  <c r="AI43" i="14" s="1"/>
  <c r="AH42" i="14"/>
  <c r="AH41" i="14"/>
  <c r="AH40" i="14"/>
  <c r="AI40" i="14" s="1"/>
  <c r="AH39" i="14"/>
  <c r="AH38" i="14"/>
  <c r="AH37" i="14"/>
  <c r="AH36" i="14"/>
  <c r="AI36" i="14" s="1"/>
  <c r="AH35" i="14"/>
  <c r="AH34" i="14"/>
  <c r="AI34" i="14" s="1"/>
  <c r="AH33" i="14"/>
  <c r="AI33" i="14" s="1"/>
  <c r="AH32" i="14"/>
  <c r="AI32" i="14" s="1"/>
  <c r="AH31" i="14"/>
  <c r="AI31" i="14" s="1"/>
  <c r="AH30" i="14"/>
  <c r="AI30" i="14" s="1"/>
  <c r="AH29" i="14"/>
  <c r="AH28" i="14"/>
  <c r="AI28" i="14" s="1"/>
  <c r="AH27" i="14"/>
  <c r="AI27" i="14" s="1"/>
  <c r="AH26" i="14"/>
  <c r="AI26" i="14" s="1"/>
  <c r="AH25" i="14"/>
  <c r="AH24" i="14"/>
  <c r="AH23" i="14"/>
  <c r="AI23" i="14" s="1"/>
  <c r="AH22" i="14"/>
  <c r="AI22" i="14" s="1"/>
  <c r="AH21" i="14"/>
  <c r="AH20" i="14"/>
  <c r="AI20" i="14" s="1"/>
  <c r="AH19" i="14"/>
  <c r="AI19" i="14" s="1"/>
  <c r="AH18" i="14"/>
  <c r="AH17" i="14"/>
  <c r="AI17" i="14" s="1"/>
  <c r="AH16" i="14"/>
  <c r="AI16" i="14" s="1"/>
  <c r="AH15" i="14"/>
  <c r="AI15" i="14" s="1"/>
  <c r="AH14" i="14"/>
  <c r="AI14" i="14" s="1"/>
  <c r="AH13" i="14"/>
  <c r="AH12" i="14"/>
  <c r="AI12" i="14" s="1"/>
  <c r="AH11" i="14"/>
  <c r="AH10" i="14"/>
  <c r="AI10" i="14" s="1"/>
  <c r="AH9" i="14"/>
  <c r="AH8" i="14"/>
  <c r="AI8" i="14" s="1"/>
  <c r="AH7" i="14"/>
  <c r="AI7" i="14" s="1"/>
  <c r="AH5" i="14"/>
  <c r="AH188" i="14"/>
  <c r="AH136" i="14"/>
  <c r="AI136" i="14" s="1"/>
  <c r="AH132" i="14"/>
  <c r="AI132" i="14" s="1"/>
  <c r="AH128" i="14"/>
  <c r="AI128" i="14" s="1"/>
  <c r="AH124" i="14"/>
  <c r="AH112" i="14"/>
  <c r="AI112" i="14" s="1"/>
  <c r="AH148" i="14"/>
  <c r="AH144" i="14"/>
  <c r="AI144" i="14" s="1"/>
  <c r="AH140" i="14"/>
  <c r="AH120" i="14"/>
  <c r="AI120" i="14" s="1"/>
  <c r="AH116" i="14"/>
  <c r="AI116" i="14" s="1"/>
  <c r="AK205" i="12"/>
  <c r="AL205" i="12" s="1"/>
  <c r="AK203" i="12"/>
  <c r="AK201" i="12"/>
  <c r="AL201" i="12" s="1"/>
  <c r="AK199" i="12"/>
  <c r="AL199" i="12" s="1"/>
  <c r="AK197" i="12"/>
  <c r="AK195" i="12"/>
  <c r="AL195" i="12" s="1"/>
  <c r="AK193" i="12"/>
  <c r="AK191" i="12"/>
  <c r="AL191" i="12" s="1"/>
  <c r="AK189" i="12"/>
  <c r="AL189" i="12" s="1"/>
  <c r="AK187" i="12"/>
  <c r="AL187" i="12" s="1"/>
  <c r="AK185" i="12"/>
  <c r="AL185" i="12" s="1"/>
  <c r="AK183" i="12"/>
  <c r="AL183" i="12" s="1"/>
  <c r="AK181" i="12"/>
  <c r="AL181" i="12" s="1"/>
  <c r="AK179" i="12"/>
  <c r="AL179" i="12" s="1"/>
  <c r="AK178" i="12"/>
  <c r="AL178" i="12" s="1"/>
  <c r="AK177" i="12"/>
  <c r="AL177" i="12" s="1"/>
  <c r="AK176" i="12"/>
  <c r="AL176" i="12" s="1"/>
  <c r="AK175" i="12"/>
  <c r="AL175" i="12" s="1"/>
  <c r="AK174" i="12"/>
  <c r="AL174" i="12" s="1"/>
  <c r="AK173" i="12"/>
  <c r="AL173" i="12" s="1"/>
  <c r="AK172" i="12"/>
  <c r="AL172" i="12" s="1"/>
  <c r="AK171" i="12"/>
  <c r="AL171" i="12" s="1"/>
  <c r="AK170" i="12"/>
  <c r="AK169" i="12"/>
  <c r="AK168" i="12"/>
  <c r="AL168" i="12" s="1"/>
  <c r="AK167" i="12"/>
  <c r="AL167" i="12" s="1"/>
  <c r="AK166" i="12"/>
  <c r="AL166" i="12" s="1"/>
  <c r="AK206" i="12"/>
  <c r="AL206" i="12" s="1"/>
  <c r="AK202" i="12"/>
  <c r="AL202" i="12" s="1"/>
  <c r="AK198" i="12"/>
  <c r="AL198" i="12" s="1"/>
  <c r="AK194" i="12"/>
  <c r="AL194" i="12" s="1"/>
  <c r="AK190" i="12"/>
  <c r="AL190" i="12" s="1"/>
  <c r="AK186" i="12"/>
  <c r="AL186" i="12" s="1"/>
  <c r="AK182" i="12"/>
  <c r="AL182" i="12" s="1"/>
  <c r="AK200" i="12"/>
  <c r="AK192" i="12"/>
  <c r="AL192" i="12" s="1"/>
  <c r="AK184" i="12"/>
  <c r="AL184" i="12" s="1"/>
  <c r="AK164" i="12"/>
  <c r="AL164" i="12" s="1"/>
  <c r="AK162" i="12"/>
  <c r="AL162" i="12" s="1"/>
  <c r="AK160" i="12"/>
  <c r="AL160" i="12" s="1"/>
  <c r="AK158" i="12"/>
  <c r="AL158" i="12" s="1"/>
  <c r="AK156" i="12"/>
  <c r="AL156" i="12" s="1"/>
  <c r="AK154" i="12"/>
  <c r="AL154" i="12" s="1"/>
  <c r="AK152" i="12"/>
  <c r="AL152" i="12" s="1"/>
  <c r="AK151" i="12"/>
  <c r="AL151" i="12" s="1"/>
  <c r="AK150" i="12"/>
  <c r="AK149" i="12"/>
  <c r="AK148" i="12"/>
  <c r="AL148" i="12" s="1"/>
  <c r="AK147" i="12"/>
  <c r="AL147" i="12" s="1"/>
  <c r="AK146" i="12"/>
  <c r="AK145" i="12"/>
  <c r="AK144" i="12"/>
  <c r="AK143" i="12"/>
  <c r="AL143" i="12" s="1"/>
  <c r="AK142" i="12"/>
  <c r="AL142" i="12" s="1"/>
  <c r="AK141" i="12"/>
  <c r="AL141" i="12" s="1"/>
  <c r="AK140" i="12"/>
  <c r="AL140" i="12" s="1"/>
  <c r="AK139" i="12"/>
  <c r="AK138" i="12"/>
  <c r="AK137" i="12"/>
  <c r="AL137" i="12" s="1"/>
  <c r="AK136" i="12"/>
  <c r="AL136" i="12" s="1"/>
  <c r="AK135" i="12"/>
  <c r="AL135" i="12" s="1"/>
  <c r="AK134" i="12"/>
  <c r="AK133" i="12"/>
  <c r="AL133" i="12" s="1"/>
  <c r="AK132" i="12"/>
  <c r="AL132" i="12" s="1"/>
  <c r="AK131" i="12"/>
  <c r="AK130" i="12"/>
  <c r="AL130" i="12" s="1"/>
  <c r="AK129" i="12"/>
  <c r="AK128" i="12"/>
  <c r="AL128" i="12" s="1"/>
  <c r="AK127" i="12"/>
  <c r="AL127" i="12" s="1"/>
  <c r="AK126" i="12"/>
  <c r="AL126" i="12" s="1"/>
  <c r="AK125" i="12"/>
  <c r="AK124" i="12"/>
  <c r="AK123" i="12"/>
  <c r="AL123" i="12" s="1"/>
  <c r="AK122" i="12"/>
  <c r="AL122" i="12" s="1"/>
  <c r="AK121" i="12"/>
  <c r="AK120" i="12"/>
  <c r="AL120" i="12" s="1"/>
  <c r="AK119" i="12"/>
  <c r="AK118" i="12"/>
  <c r="AL118" i="12" s="1"/>
  <c r="AK117" i="12"/>
  <c r="AK116" i="12"/>
  <c r="AL116" i="12" s="1"/>
  <c r="AK115" i="12"/>
  <c r="AK114" i="12"/>
  <c r="AL114" i="12" s="1"/>
  <c r="AK113" i="12"/>
  <c r="AL113" i="12" s="1"/>
  <c r="AK112" i="12"/>
  <c r="AL112" i="12" s="1"/>
  <c r="AK111" i="12"/>
  <c r="AL111" i="12" s="1"/>
  <c r="AK110" i="12"/>
  <c r="AL110" i="12" s="1"/>
  <c r="AK204" i="12"/>
  <c r="AK188" i="12"/>
  <c r="AL188" i="12" s="1"/>
  <c r="AK165" i="12"/>
  <c r="AL165" i="12" s="1"/>
  <c r="AK161" i="12"/>
  <c r="AK157" i="12"/>
  <c r="AL157" i="12" s="1"/>
  <c r="AK153" i="12"/>
  <c r="AL153" i="12" s="1"/>
  <c r="AK109" i="12"/>
  <c r="AL109" i="12" s="1"/>
  <c r="AK108" i="12"/>
  <c r="AL108" i="12" s="1"/>
  <c r="AK107" i="12"/>
  <c r="AL107" i="12" s="1"/>
  <c r="AK106" i="12"/>
  <c r="AL106" i="12" s="1"/>
  <c r="AK105" i="12"/>
  <c r="AL105" i="12" s="1"/>
  <c r="AK104" i="12"/>
  <c r="AK103" i="12"/>
  <c r="AK102" i="12"/>
  <c r="AL102" i="12" s="1"/>
  <c r="AK101" i="12"/>
  <c r="AL101" i="12" s="1"/>
  <c r="AK100" i="12"/>
  <c r="AL100" i="12" s="1"/>
  <c r="AK99" i="12"/>
  <c r="AK98" i="12"/>
  <c r="AL98" i="12" s="1"/>
  <c r="AK97" i="12"/>
  <c r="AL97" i="12" s="1"/>
  <c r="AK96" i="12"/>
  <c r="AL96" i="12" s="1"/>
  <c r="AK95" i="12"/>
  <c r="AK94" i="12"/>
  <c r="AL94" i="12" s="1"/>
  <c r="AK93" i="12"/>
  <c r="AK92" i="12"/>
  <c r="AK91" i="12"/>
  <c r="AL91" i="12" s="1"/>
  <c r="AK90" i="12"/>
  <c r="AL90" i="12" s="1"/>
  <c r="AK89" i="12"/>
  <c r="AL89" i="12" s="1"/>
  <c r="AK88" i="12"/>
  <c r="AL88" i="12" s="1"/>
  <c r="AK87" i="12"/>
  <c r="AK86" i="12"/>
  <c r="AL86" i="12" s="1"/>
  <c r="AK85" i="12"/>
  <c r="AL85" i="12" s="1"/>
  <c r="AK84" i="12"/>
  <c r="AL84" i="12" s="1"/>
  <c r="AK83" i="12"/>
  <c r="AL83" i="12" s="1"/>
  <c r="AK82" i="12"/>
  <c r="AL82" i="12" s="1"/>
  <c r="AK180" i="12"/>
  <c r="AL180" i="12" s="1"/>
  <c r="AK163" i="12"/>
  <c r="AL163" i="12" s="1"/>
  <c r="AK155" i="12"/>
  <c r="AL155" i="12" s="1"/>
  <c r="AK5" i="12"/>
  <c r="AK196" i="12"/>
  <c r="AL196" i="12" s="1"/>
  <c r="AK159" i="12"/>
  <c r="AL159" i="12" s="1"/>
  <c r="AK81" i="12"/>
  <c r="AK79" i="12"/>
  <c r="AL79" i="12" s="1"/>
  <c r="AK77" i="12"/>
  <c r="AK75" i="12"/>
  <c r="AL75" i="12" s="1"/>
  <c r="AK73" i="12"/>
  <c r="AK71" i="12"/>
  <c r="AL71" i="12" s="1"/>
  <c r="AK69" i="12"/>
  <c r="AL69" i="12" s="1"/>
  <c r="AK67" i="12"/>
  <c r="AL67" i="12" s="1"/>
  <c r="AK65" i="12"/>
  <c r="AK63" i="12"/>
  <c r="AK61" i="12"/>
  <c r="AL61" i="12" s="1"/>
  <c r="AK59" i="12"/>
  <c r="AL59" i="12" s="1"/>
  <c r="AK57" i="12"/>
  <c r="AK55" i="12"/>
  <c r="AL55" i="12" s="1"/>
  <c r="AK53" i="12"/>
  <c r="AL53" i="12" s="1"/>
  <c r="AK51" i="12"/>
  <c r="AL51" i="12" s="1"/>
  <c r="AK49" i="12"/>
  <c r="AL49" i="12" s="1"/>
  <c r="AK47" i="12"/>
  <c r="AL47" i="12" s="1"/>
  <c r="AK45" i="12"/>
  <c r="AL45" i="12" s="1"/>
  <c r="AK43" i="12"/>
  <c r="AL43" i="12" s="1"/>
  <c r="AK41" i="12"/>
  <c r="AK39" i="12"/>
  <c r="AL39" i="12" s="1"/>
  <c r="AK37" i="12"/>
  <c r="AL37" i="12" s="1"/>
  <c r="AK35" i="12"/>
  <c r="AL35" i="12" s="1"/>
  <c r="AK33" i="12"/>
  <c r="AK31" i="12"/>
  <c r="AL31" i="12" s="1"/>
  <c r="AK29" i="12"/>
  <c r="AL29" i="12" s="1"/>
  <c r="AK27" i="12"/>
  <c r="AK25" i="12"/>
  <c r="AK23" i="12"/>
  <c r="AL23" i="12" s="1"/>
  <c r="AK21" i="12"/>
  <c r="AK19" i="12"/>
  <c r="AL19" i="12" s="1"/>
  <c r="AK17" i="12"/>
  <c r="AK15" i="12"/>
  <c r="AL15" i="12" s="1"/>
  <c r="AK13" i="12"/>
  <c r="AL13" i="12" s="1"/>
  <c r="AK11" i="12"/>
  <c r="AL11" i="12" s="1"/>
  <c r="AK9" i="12"/>
  <c r="AL9" i="12" s="1"/>
  <c r="AK7" i="12"/>
  <c r="AL7" i="12" s="1"/>
  <c r="AK46" i="12"/>
  <c r="AL46" i="12" s="1"/>
  <c r="AK38" i="12"/>
  <c r="AL38" i="12" s="1"/>
  <c r="AK30" i="12"/>
  <c r="AK22" i="12"/>
  <c r="AK14" i="12"/>
  <c r="AL14" i="12" s="1"/>
  <c r="AK34" i="12"/>
  <c r="AL34" i="12" s="1"/>
  <c r="AK26" i="12"/>
  <c r="AL26" i="12" s="1"/>
  <c r="AK18" i="12"/>
  <c r="AL18" i="12" s="1"/>
  <c r="AK74" i="12"/>
  <c r="AL74" i="12" s="1"/>
  <c r="AK66" i="12"/>
  <c r="AL66" i="12" s="1"/>
  <c r="AK62" i="12"/>
  <c r="AK54" i="12"/>
  <c r="AL54" i="12" s="1"/>
  <c r="AK40" i="12"/>
  <c r="AL40" i="12" s="1"/>
  <c r="AK24" i="12"/>
  <c r="AL24" i="12" s="1"/>
  <c r="AK8" i="12"/>
  <c r="AK80" i="12"/>
  <c r="AL80" i="12" s="1"/>
  <c r="AK76" i="12"/>
  <c r="AL76" i="12" s="1"/>
  <c r="AK72" i="12"/>
  <c r="AL72" i="12" s="1"/>
  <c r="AK68" i="12"/>
  <c r="AK64" i="12"/>
  <c r="AL64" i="12" s="1"/>
  <c r="AK60" i="12"/>
  <c r="AL60" i="12" s="1"/>
  <c r="AK56" i="12"/>
  <c r="AL56" i="12" s="1"/>
  <c r="AK52" i="12"/>
  <c r="AK48" i="12"/>
  <c r="AL48" i="12" s="1"/>
  <c r="AK44" i="12"/>
  <c r="AK36" i="12"/>
  <c r="AL36" i="12" s="1"/>
  <c r="AK28" i="12"/>
  <c r="AK20" i="12"/>
  <c r="AL20" i="12" s="1"/>
  <c r="AK12" i="12"/>
  <c r="AL12" i="12" s="1"/>
  <c r="AK42" i="12"/>
  <c r="AK10" i="12"/>
  <c r="AK78" i="12"/>
  <c r="AL78" i="12" s="1"/>
  <c r="AK70" i="12"/>
  <c r="AL70" i="12" s="1"/>
  <c r="AK58" i="12"/>
  <c r="AL58" i="12" s="1"/>
  <c r="AK50" i="12"/>
  <c r="AK32" i="12"/>
  <c r="AL32" i="12" s="1"/>
  <c r="AK16" i="12"/>
  <c r="AL16" i="12" s="1"/>
  <c r="AG203" i="14"/>
  <c r="AG204" i="14"/>
  <c r="AG198" i="14"/>
  <c r="AG202" i="14"/>
  <c r="AG188" i="14"/>
  <c r="AG28" i="14"/>
  <c r="AA4" i="14"/>
  <c r="AG65" i="14"/>
  <c r="AG52" i="14"/>
  <c r="AG51" i="14"/>
  <c r="AG67" i="14"/>
  <c r="AG54" i="14"/>
  <c r="AG48" i="14"/>
  <c r="AG43" i="14"/>
  <c r="AG60" i="14"/>
  <c r="AG49" i="14"/>
  <c r="AG47" i="14"/>
  <c r="AG40" i="14"/>
  <c r="AG11" i="14"/>
  <c r="AG27" i="14"/>
  <c r="AG29" i="14"/>
  <c r="AG152" i="14"/>
  <c r="AG97" i="14"/>
  <c r="AG170" i="14"/>
  <c r="AG124" i="14"/>
  <c r="AG179" i="14"/>
  <c r="AG22" i="14"/>
  <c r="AG32" i="14"/>
  <c r="AG178" i="14"/>
  <c r="AG185" i="14"/>
  <c r="AG12" i="14"/>
  <c r="AG24" i="14"/>
  <c r="AG146" i="14"/>
  <c r="AG154" i="14"/>
  <c r="AG165" i="14"/>
  <c r="AG163" i="14"/>
  <c r="AG102" i="14"/>
  <c r="AG106" i="14"/>
  <c r="AG118" i="14"/>
  <c r="AG122" i="14"/>
  <c r="AG134" i="14"/>
  <c r="AG138" i="14"/>
  <c r="AG183" i="14"/>
  <c r="AG206" i="14"/>
  <c r="AG109" i="14"/>
  <c r="AG129" i="14"/>
  <c r="AG149" i="14"/>
  <c r="AG84" i="14"/>
  <c r="AG88" i="14"/>
  <c r="AG167" i="14"/>
  <c r="AG177" i="14"/>
  <c r="AG9" i="14"/>
  <c r="AG151" i="14"/>
  <c r="AG91" i="14"/>
  <c r="AG143" i="14"/>
  <c r="AG119" i="14"/>
  <c r="AG107" i="14"/>
  <c r="AG158" i="14"/>
  <c r="AG162" i="14"/>
  <c r="AG181" i="14"/>
  <c r="AG184" i="14"/>
  <c r="AI205" i="14"/>
  <c r="AI203" i="14"/>
  <c r="AI200" i="14"/>
  <c r="AI192" i="14"/>
  <c r="AI187" i="14"/>
  <c r="AI182" i="14"/>
  <c r="AI188" i="14"/>
  <c r="AI180" i="14"/>
  <c r="AI190" i="14"/>
  <c r="AI179" i="14"/>
  <c r="AI176" i="14"/>
  <c r="AI143" i="14"/>
  <c r="AI140" i="14"/>
  <c r="AI135" i="14"/>
  <c r="AI133" i="14"/>
  <c r="AI130" i="14"/>
  <c r="AI124" i="14"/>
  <c r="AI131" i="14"/>
  <c r="AI129" i="14"/>
  <c r="AI127" i="14"/>
  <c r="AI125" i="14"/>
  <c r="AI123" i="14"/>
  <c r="AI121" i="14"/>
  <c r="AI119" i="14"/>
  <c r="AI117" i="14"/>
  <c r="AI115" i="14"/>
  <c r="AI118" i="14"/>
  <c r="AI111" i="14"/>
  <c r="AI106" i="14"/>
  <c r="AI102" i="14"/>
  <c r="AI81" i="14"/>
  <c r="AI78" i="14"/>
  <c r="AI107" i="14"/>
  <c r="AI98" i="14"/>
  <c r="AI94" i="14"/>
  <c r="AI90" i="14"/>
  <c r="AI86" i="14"/>
  <c r="AI82" i="14"/>
  <c r="AI100" i="14"/>
  <c r="AI84" i="14"/>
  <c r="AI91" i="14"/>
  <c r="AI76" i="14"/>
  <c r="AI99" i="14"/>
  <c r="AI29" i="14"/>
  <c r="AI114" i="14"/>
  <c r="AI79" i="14"/>
  <c r="AI35" i="14"/>
  <c r="AI87" i="14"/>
  <c r="AC4" i="14"/>
  <c r="AI37" i="14"/>
  <c r="AI38" i="14"/>
  <c r="AI9" i="14"/>
  <c r="AI13" i="14"/>
  <c r="AI21" i="14"/>
  <c r="AI25" i="14"/>
  <c r="AI73" i="14"/>
  <c r="AI148" i="14"/>
  <c r="AI175" i="14"/>
  <c r="AI24" i="14"/>
  <c r="AI39" i="14"/>
  <c r="AI41" i="14"/>
  <c r="AI45" i="14"/>
  <c r="AI47" i="14"/>
  <c r="AI53" i="14"/>
  <c r="AI55" i="14"/>
  <c r="AI57" i="14"/>
  <c r="AI63" i="14"/>
  <c r="AI65" i="14"/>
  <c r="AI69" i="14"/>
  <c r="AI71" i="14"/>
  <c r="AI152" i="14"/>
  <c r="AI11" i="14"/>
  <c r="AI163" i="14"/>
  <c r="AI18" i="14"/>
  <c r="AI42" i="14"/>
  <c r="AI50" i="14"/>
  <c r="AI56" i="14"/>
  <c r="AI62" i="14"/>
  <c r="AI70" i="14"/>
  <c r="AI149" i="14"/>
  <c r="AI151" i="14"/>
  <c r="AI155" i="14"/>
  <c r="AI196" i="14"/>
  <c r="AI195" i="14"/>
  <c r="AI146" i="14"/>
  <c r="AI165" i="14"/>
  <c r="AI159" i="14"/>
  <c r="AI197" i="14"/>
  <c r="AI206" i="14"/>
  <c r="AI158" i="14"/>
  <c r="AI172" i="14"/>
  <c r="AI171" i="14"/>
  <c r="AI164" i="14"/>
  <c r="AI169" i="14"/>
  <c r="AI194" i="14"/>
  <c r="AC206" i="12"/>
  <c r="AC205" i="12"/>
  <c r="AC204" i="12"/>
  <c r="AC203" i="12"/>
  <c r="AC202" i="12"/>
  <c r="AC201" i="12"/>
  <c r="AC200" i="12"/>
  <c r="AD200" i="12" s="1"/>
  <c r="AC199" i="12"/>
  <c r="AD199" i="12" s="1"/>
  <c r="AC198" i="12"/>
  <c r="AC197" i="12"/>
  <c r="AC196" i="12"/>
  <c r="AC195" i="12"/>
  <c r="AD195" i="12" s="1"/>
  <c r="AC194" i="12"/>
  <c r="AC193" i="12"/>
  <c r="AD193" i="12" s="1"/>
  <c r="AC192" i="12"/>
  <c r="AC191" i="12"/>
  <c r="AD191" i="12" s="1"/>
  <c r="AC190" i="12"/>
  <c r="AC189" i="12"/>
  <c r="AD189" i="12" s="1"/>
  <c r="AC188" i="12"/>
  <c r="AD188" i="12" s="1"/>
  <c r="AC187" i="12"/>
  <c r="AD187" i="12" s="1"/>
  <c r="AC186" i="12"/>
  <c r="AC185" i="12"/>
  <c r="AD185" i="12" s="1"/>
  <c r="AC184" i="12"/>
  <c r="AD184" i="12" s="1"/>
  <c r="AC183" i="12"/>
  <c r="AC182" i="12"/>
  <c r="AC181" i="12"/>
  <c r="AD181" i="12" s="1"/>
  <c r="AC180" i="12"/>
  <c r="AC179" i="12"/>
  <c r="AD179" i="12" s="1"/>
  <c r="AC178" i="12"/>
  <c r="AC177" i="12"/>
  <c r="AD177" i="12" s="1"/>
  <c r="AC176" i="12"/>
  <c r="AC175" i="12"/>
  <c r="AD175" i="12" s="1"/>
  <c r="AC174" i="12"/>
  <c r="AC173" i="12"/>
  <c r="AD173" i="12" s="1"/>
  <c r="AC172" i="12"/>
  <c r="AC171" i="12"/>
  <c r="AD171" i="12" s="1"/>
  <c r="AC170" i="12"/>
  <c r="AC169" i="12"/>
  <c r="AD169" i="12" s="1"/>
  <c r="AC168" i="12"/>
  <c r="AD168" i="12" s="1"/>
  <c r="AC167" i="12"/>
  <c r="AD167" i="12" s="1"/>
  <c r="AC166" i="12"/>
  <c r="AC165" i="12"/>
  <c r="AD165" i="12" s="1"/>
  <c r="AC164" i="12"/>
  <c r="AC163" i="12"/>
  <c r="AD163" i="12" s="1"/>
  <c r="AC162" i="12"/>
  <c r="AC161" i="12"/>
  <c r="AD161" i="12" s="1"/>
  <c r="AC160" i="12"/>
  <c r="AD160" i="12" s="1"/>
  <c r="AC159" i="12"/>
  <c r="AC158" i="12"/>
  <c r="AC157" i="12"/>
  <c r="AC156" i="12"/>
  <c r="AD156" i="12" s="1"/>
  <c r="AC155" i="12"/>
  <c r="AD155" i="12" s="1"/>
  <c r="AC154" i="12"/>
  <c r="AC153" i="12"/>
  <c r="AD153" i="12" s="1"/>
  <c r="AC152" i="12"/>
  <c r="AC151" i="12"/>
  <c r="AD151" i="12" s="1"/>
  <c r="AC150" i="12"/>
  <c r="AC149" i="12"/>
  <c r="AD149" i="12" s="1"/>
  <c r="AC148" i="12"/>
  <c r="AD148" i="12" s="1"/>
  <c r="AC147" i="12"/>
  <c r="AD147" i="12" s="1"/>
  <c r="AC146" i="12"/>
  <c r="AC145" i="12"/>
  <c r="AC144" i="12"/>
  <c r="AC143" i="12"/>
  <c r="AD143" i="12" s="1"/>
  <c r="AC142" i="12"/>
  <c r="AC141" i="12"/>
  <c r="AC140" i="12"/>
  <c r="AD140" i="12" s="1"/>
  <c r="AC139" i="12"/>
  <c r="AD139" i="12" s="1"/>
  <c r="AC138" i="12"/>
  <c r="AC137" i="12"/>
  <c r="AD137" i="12" s="1"/>
  <c r="AC136" i="12"/>
  <c r="AC135" i="12"/>
  <c r="AD135" i="12" s="1"/>
  <c r="AC134" i="12"/>
  <c r="AC133" i="12"/>
  <c r="AD133" i="12" s="1"/>
  <c r="AC132" i="12"/>
  <c r="AD132" i="12" s="1"/>
  <c r="AC131" i="12"/>
  <c r="AD131" i="12" s="1"/>
  <c r="AC130" i="12"/>
  <c r="AC129" i="12"/>
  <c r="AD129" i="12" s="1"/>
  <c r="AC128" i="12"/>
  <c r="AD128" i="12" s="1"/>
  <c r="AC127" i="12"/>
  <c r="AD127" i="12" s="1"/>
  <c r="AC126" i="12"/>
  <c r="AC125" i="12"/>
  <c r="AD125" i="12" s="1"/>
  <c r="AC124" i="12"/>
  <c r="AD124" i="12" s="1"/>
  <c r="AC123" i="12"/>
  <c r="AD123" i="12" s="1"/>
  <c r="AC122" i="12"/>
  <c r="AC121" i="12"/>
  <c r="AD121" i="12" s="1"/>
  <c r="AC120" i="12"/>
  <c r="AC119" i="12"/>
  <c r="AC118" i="12"/>
  <c r="AC117" i="12"/>
  <c r="AD117" i="12" s="1"/>
  <c r="AC116" i="12"/>
  <c r="AD116" i="12" s="1"/>
  <c r="AC115" i="12"/>
  <c r="AD115" i="12" s="1"/>
  <c r="AC114" i="12"/>
  <c r="AC113" i="12"/>
  <c r="AD113" i="12" s="1"/>
  <c r="AC112" i="12"/>
  <c r="AD112" i="12" s="1"/>
  <c r="AC111" i="12"/>
  <c r="AD111" i="12" s="1"/>
  <c r="AC110" i="12"/>
  <c r="AC109" i="12"/>
  <c r="AD109" i="12" s="1"/>
  <c r="AC108" i="12"/>
  <c r="AD108" i="12" s="1"/>
  <c r="AC107" i="12"/>
  <c r="AD107" i="12" s="1"/>
  <c r="AC106" i="12"/>
  <c r="AC105" i="12"/>
  <c r="AD105" i="12" s="1"/>
  <c r="AC104" i="12"/>
  <c r="AD104" i="12" s="1"/>
  <c r="AC103" i="12"/>
  <c r="AD103" i="12" s="1"/>
  <c r="AC102" i="12"/>
  <c r="AC101" i="12"/>
  <c r="AD101" i="12" s="1"/>
  <c r="AC100" i="12"/>
  <c r="AD100" i="12" s="1"/>
  <c r="AC99" i="12"/>
  <c r="AD99" i="12" s="1"/>
  <c r="AC98" i="12"/>
  <c r="AC97" i="12"/>
  <c r="AD97" i="12" s="1"/>
  <c r="AC96" i="12"/>
  <c r="AC95" i="12"/>
  <c r="AD95" i="12" s="1"/>
  <c r="AC94" i="12"/>
  <c r="AC93" i="12"/>
  <c r="AC92" i="12"/>
  <c r="AC91" i="12"/>
  <c r="AD91" i="12" s="1"/>
  <c r="AC90" i="12"/>
  <c r="AC89" i="12"/>
  <c r="AD89" i="12" s="1"/>
  <c r="AC88" i="12"/>
  <c r="AC87" i="12"/>
  <c r="AD87" i="12" s="1"/>
  <c r="AC86" i="12"/>
  <c r="AC85" i="12"/>
  <c r="AD85" i="12" s="1"/>
  <c r="AC84" i="12"/>
  <c r="AC83" i="12"/>
  <c r="AC82" i="12"/>
  <c r="AC81" i="12"/>
  <c r="AD81" i="12" s="1"/>
  <c r="AC80" i="12"/>
  <c r="AC79" i="12"/>
  <c r="AD79" i="12" s="1"/>
  <c r="AC78" i="12"/>
  <c r="AC77" i="12"/>
  <c r="AD77" i="12" s="1"/>
  <c r="AC76" i="12"/>
  <c r="AD76" i="12" s="1"/>
  <c r="AC75" i="12"/>
  <c r="AD75" i="12" s="1"/>
  <c r="AC73" i="12"/>
  <c r="AC72" i="12"/>
  <c r="AD72" i="12" s="1"/>
  <c r="AC71" i="12"/>
  <c r="AD71" i="12" s="1"/>
  <c r="AC70" i="12"/>
  <c r="AD70" i="12" s="1"/>
  <c r="AC69" i="12"/>
  <c r="AC68" i="12"/>
  <c r="AD68" i="12" s="1"/>
  <c r="AC67" i="12"/>
  <c r="AD67" i="12" s="1"/>
  <c r="AC66" i="12"/>
  <c r="AD66" i="12" s="1"/>
  <c r="AC65" i="12"/>
  <c r="AC64" i="12"/>
  <c r="AC63" i="12"/>
  <c r="AC62" i="12"/>
  <c r="AD62" i="12" s="1"/>
  <c r="AC61" i="12"/>
  <c r="AC60" i="12"/>
  <c r="AD60" i="12" s="1"/>
  <c r="AC59" i="12"/>
  <c r="AC58" i="12"/>
  <c r="AD58" i="12" s="1"/>
  <c r="AC57" i="12"/>
  <c r="AC56" i="12"/>
  <c r="AD56" i="12" s="1"/>
  <c r="AC55" i="12"/>
  <c r="AC54" i="12"/>
  <c r="AD54" i="12" s="1"/>
  <c r="AC53" i="12"/>
  <c r="AC52" i="12"/>
  <c r="AD52" i="12" s="1"/>
  <c r="AC51" i="12"/>
  <c r="AD51" i="12" s="1"/>
  <c r="AC50" i="12"/>
  <c r="AD50" i="12" s="1"/>
  <c r="AC49" i="12"/>
  <c r="AC48" i="12"/>
  <c r="AC47" i="12"/>
  <c r="AC46" i="12"/>
  <c r="AD46" i="12" s="1"/>
  <c r="AC45" i="12"/>
  <c r="AC44" i="12"/>
  <c r="AD44" i="12" s="1"/>
  <c r="AC43" i="12"/>
  <c r="AD43" i="12" s="1"/>
  <c r="AC42" i="12"/>
  <c r="AD42" i="12" s="1"/>
  <c r="AC41" i="12"/>
  <c r="AC40" i="12"/>
  <c r="AD40" i="12" s="1"/>
  <c r="AC39" i="12"/>
  <c r="AC38" i="12"/>
  <c r="AD38" i="12" s="1"/>
  <c r="AC37" i="12"/>
  <c r="AC36" i="12"/>
  <c r="AD36" i="12" s="1"/>
  <c r="AC35" i="12"/>
  <c r="AD35" i="12" s="1"/>
  <c r="AC34" i="12"/>
  <c r="AD34" i="12" s="1"/>
  <c r="AC33" i="12"/>
  <c r="AC32" i="12"/>
  <c r="AC31" i="12"/>
  <c r="AC30" i="12"/>
  <c r="AD30" i="12" s="1"/>
  <c r="AC29" i="12"/>
  <c r="AC28" i="12"/>
  <c r="AD28" i="12" s="1"/>
  <c r="AC27" i="12"/>
  <c r="AC26" i="12"/>
  <c r="AD26" i="12" s="1"/>
  <c r="AC25" i="12"/>
  <c r="AC24" i="12"/>
  <c r="AC23" i="12"/>
  <c r="AC22" i="12"/>
  <c r="AD22" i="12" s="1"/>
  <c r="AC21" i="12"/>
  <c r="AC20" i="12"/>
  <c r="AD20" i="12" s="1"/>
  <c r="AC19" i="12"/>
  <c r="AD19" i="12" s="1"/>
  <c r="AC18" i="12"/>
  <c r="AD18" i="12" s="1"/>
  <c r="AC17" i="12"/>
  <c r="AC16" i="12"/>
  <c r="AC15" i="12"/>
  <c r="AC14" i="12"/>
  <c r="AD14" i="12" s="1"/>
  <c r="AC13" i="12"/>
  <c r="AC12" i="12"/>
  <c r="AD12" i="12" s="1"/>
  <c r="AC11" i="12"/>
  <c r="AC10" i="12"/>
  <c r="AD10" i="12" s="1"/>
  <c r="AC9" i="12"/>
  <c r="AC8" i="12"/>
  <c r="AD8" i="12" s="1"/>
  <c r="AC7" i="12"/>
  <c r="AD7" i="12" s="1"/>
  <c r="AC5" i="12"/>
  <c r="AL203" i="12"/>
  <c r="AL131" i="12"/>
  <c r="AL25" i="12"/>
  <c r="AL10" i="12"/>
  <c r="AL33" i="12"/>
  <c r="AL134" i="12"/>
  <c r="AL95" i="12"/>
  <c r="AL42" i="12"/>
  <c r="AL119" i="12"/>
  <c r="AL52" i="12"/>
  <c r="AL115" i="12"/>
  <c r="AL169" i="12"/>
  <c r="AL57" i="12"/>
  <c r="AL92" i="12"/>
  <c r="AL150" i="12"/>
  <c r="AL193" i="12"/>
  <c r="AL27" i="12"/>
  <c r="AF4" i="12"/>
  <c r="AL87" i="12"/>
  <c r="AL50" i="12"/>
  <c r="AL81" i="12"/>
  <c r="AL139" i="12"/>
  <c r="AL161" i="12"/>
  <c r="AL62" i="12"/>
  <c r="AL22" i="12"/>
  <c r="AL99" i="12"/>
  <c r="AL65" i="12"/>
  <c r="AL149" i="12"/>
  <c r="AL200" i="12"/>
  <c r="AL170" i="12"/>
  <c r="AL17" i="12"/>
  <c r="AL125" i="12"/>
  <c r="AL145" i="12"/>
  <c r="AL8" i="12"/>
  <c r="AL77" i="12"/>
  <c r="AL28" i="12"/>
  <c r="AL41" i="12"/>
  <c r="AL93" i="12"/>
  <c r="AL44" i="12"/>
  <c r="AL68" i="12"/>
  <c r="AL146" i="12"/>
  <c r="AL104" i="12"/>
  <c r="AL63" i="12"/>
  <c r="AL103" i="12"/>
  <c r="AL144" i="12"/>
  <c r="AL197" i="12"/>
  <c r="AL129" i="12"/>
  <c r="AL21" i="12"/>
  <c r="AL117" i="12"/>
  <c r="AL204" i="12"/>
  <c r="AL73" i="12"/>
  <c r="AL121" i="12"/>
  <c r="AL124" i="12"/>
  <c r="AL30" i="12"/>
  <c r="AL138" i="12"/>
  <c r="AD205" i="12"/>
  <c r="AD204" i="12"/>
  <c r="AD203" i="12"/>
  <c r="AD202" i="12"/>
  <c r="AD201" i="12"/>
  <c r="AD196" i="12"/>
  <c r="AD197" i="12"/>
  <c r="AD198" i="12"/>
  <c r="AD183" i="12"/>
  <c r="AD182" i="12"/>
  <c r="AD134" i="12"/>
  <c r="AD130" i="12"/>
  <c r="AD126" i="12"/>
  <c r="AD122" i="12"/>
  <c r="AD120" i="12"/>
  <c r="AD118" i="12"/>
  <c r="AD119" i="12"/>
  <c r="AD98" i="12"/>
  <c r="AD96" i="12"/>
  <c r="AD94" i="12"/>
  <c r="AD93" i="12"/>
  <c r="AD92" i="12"/>
  <c r="AD90" i="12"/>
  <c r="AD78" i="12"/>
  <c r="AD73" i="12"/>
  <c r="AD69" i="12"/>
  <c r="AD88" i="12"/>
  <c r="AD65" i="12"/>
  <c r="AD64" i="12"/>
  <c r="AD63" i="12"/>
  <c r="AD61" i="12"/>
  <c r="AD59" i="12"/>
  <c r="AD57" i="12"/>
  <c r="AD55" i="12"/>
  <c r="AD53" i="12"/>
  <c r="AD27" i="12"/>
  <c r="AD25" i="12"/>
  <c r="AD24" i="12"/>
  <c r="AD23" i="12"/>
  <c r="AD16" i="12"/>
  <c r="AD13" i="12"/>
  <c r="AD49" i="12"/>
  <c r="AD47" i="12"/>
  <c r="AD45" i="12"/>
  <c r="AD41" i="12"/>
  <c r="AD9" i="12"/>
  <c r="X4" i="12"/>
  <c r="AD15" i="12"/>
  <c r="AD11" i="12"/>
  <c r="AD48" i="12"/>
  <c r="AD39" i="12"/>
  <c r="AD21" i="12"/>
  <c r="AD17" i="12"/>
  <c r="AD83" i="12"/>
  <c r="AD142" i="12"/>
  <c r="AD141" i="12"/>
  <c r="AD144" i="12"/>
  <c r="AD145" i="12"/>
  <c r="AD150" i="12"/>
  <c r="AD159" i="12"/>
  <c r="AD194" i="12"/>
  <c r="AD136" i="12"/>
  <c r="AD154" i="12"/>
  <c r="AD29" i="12"/>
  <c r="AD31" i="12"/>
  <c r="AD33" i="12"/>
  <c r="AD80" i="12"/>
  <c r="AD162" i="12"/>
  <c r="AD82" i="12"/>
  <c r="AD84" i="12"/>
  <c r="AD86" i="12"/>
  <c r="AD157" i="12"/>
  <c r="AD170" i="12"/>
  <c r="AD172" i="12"/>
  <c r="AD174" i="12"/>
  <c r="AD206" i="12"/>
  <c r="AD190" i="12"/>
  <c r="AD32" i="12"/>
  <c r="AD37" i="12"/>
  <c r="AD138" i="12"/>
  <c r="AD102" i="12"/>
  <c r="AD106" i="12"/>
  <c r="AD110" i="12"/>
  <c r="AD114" i="12"/>
  <c r="AD146" i="12"/>
  <c r="AD152" i="12"/>
  <c r="AD164" i="12"/>
  <c r="AD166" i="12"/>
  <c r="AD176" i="12"/>
  <c r="AD178" i="12"/>
  <c r="AD180" i="12"/>
  <c r="AD186" i="12"/>
  <c r="AD192" i="12"/>
  <c r="AD158" i="12"/>
  <c r="AA206" i="14" l="1"/>
  <c r="AA202" i="14"/>
  <c r="AA198" i="14"/>
  <c r="AA194" i="14"/>
  <c r="AB194" i="14" s="1"/>
  <c r="AA190" i="14"/>
  <c r="AA186" i="14"/>
  <c r="AA182" i="14"/>
  <c r="AA203" i="14"/>
  <c r="AB203" i="14" s="1"/>
  <c r="AA199" i="14"/>
  <c r="AA195" i="14"/>
  <c r="AA191" i="14"/>
  <c r="AB191" i="14" s="1"/>
  <c r="AA187" i="14"/>
  <c r="AB187" i="14" s="1"/>
  <c r="AA183" i="14"/>
  <c r="AA179" i="14"/>
  <c r="AA205" i="14"/>
  <c r="AB205" i="14" s="1"/>
  <c r="AA197" i="14"/>
  <c r="AB197" i="14" s="1"/>
  <c r="AA189" i="14"/>
  <c r="AA181" i="14"/>
  <c r="AA175" i="14"/>
  <c r="AB175" i="14" s="1"/>
  <c r="AA204" i="14"/>
  <c r="AB204" i="14" s="1"/>
  <c r="AA196" i="14"/>
  <c r="AA188" i="14"/>
  <c r="AA180" i="14"/>
  <c r="AB180" i="14" s="1"/>
  <c r="AA174" i="14"/>
  <c r="AB174" i="14" s="1"/>
  <c r="AA171" i="14"/>
  <c r="AA170" i="14"/>
  <c r="AA169" i="14"/>
  <c r="AB169" i="14" s="1"/>
  <c r="AA168" i="14"/>
  <c r="AB168" i="14" s="1"/>
  <c r="AA167" i="14"/>
  <c r="AA166" i="14"/>
  <c r="AA165" i="14"/>
  <c r="AB165" i="14" s="1"/>
  <c r="AA164" i="14"/>
  <c r="AB164" i="14" s="1"/>
  <c r="AA163" i="14"/>
  <c r="AA162" i="14"/>
  <c r="AA161" i="14"/>
  <c r="AB161" i="14" s="1"/>
  <c r="AA160" i="14"/>
  <c r="AB160" i="14" s="1"/>
  <c r="AA159" i="14"/>
  <c r="AA193" i="14"/>
  <c r="AA173" i="14"/>
  <c r="AB173" i="14" s="1"/>
  <c r="AA200" i="14"/>
  <c r="AB200" i="14" s="1"/>
  <c r="AA184" i="14"/>
  <c r="AA172" i="14"/>
  <c r="AA201" i="14"/>
  <c r="AB201" i="14" s="1"/>
  <c r="AA177" i="14"/>
  <c r="AB177" i="14" s="1"/>
  <c r="AA158" i="14"/>
  <c r="AA156" i="14"/>
  <c r="AA154" i="14"/>
  <c r="AB154" i="14" s="1"/>
  <c r="AA152" i="14"/>
  <c r="AB152" i="14" s="1"/>
  <c r="AA150" i="14"/>
  <c r="AA148" i="14"/>
  <c r="AA146" i="14"/>
  <c r="AB146" i="14" s="1"/>
  <c r="AA144" i="14"/>
  <c r="AB144" i="14" s="1"/>
  <c r="AA142" i="14"/>
  <c r="AA140" i="14"/>
  <c r="AA138" i="14"/>
  <c r="AA136" i="14"/>
  <c r="AB136" i="14" s="1"/>
  <c r="AA134" i="14"/>
  <c r="AA132" i="14"/>
  <c r="AA130" i="14"/>
  <c r="AB130" i="14" s="1"/>
  <c r="AA128" i="14"/>
  <c r="AB128" i="14" s="1"/>
  <c r="AA126" i="14"/>
  <c r="AA124" i="14"/>
  <c r="AA122" i="14"/>
  <c r="AB122" i="14" s="1"/>
  <c r="AA120" i="14"/>
  <c r="AB120" i="14" s="1"/>
  <c r="AA155" i="14"/>
  <c r="AA151" i="14"/>
  <c r="AA147" i="14"/>
  <c r="AA143" i="14"/>
  <c r="AB143" i="14" s="1"/>
  <c r="AA139" i="14"/>
  <c r="AA135" i="14"/>
  <c r="AA131" i="14"/>
  <c r="AB131" i="14" s="1"/>
  <c r="AA127" i="14"/>
  <c r="AB127" i="14" s="1"/>
  <c r="AA123" i="14"/>
  <c r="AA119" i="14"/>
  <c r="AA117" i="14"/>
  <c r="AB117" i="14" s="1"/>
  <c r="AA115" i="14"/>
  <c r="AB115" i="14" s="1"/>
  <c r="AA113" i="14"/>
  <c r="AA111" i="14"/>
  <c r="AA109" i="14"/>
  <c r="AB109" i="14" s="1"/>
  <c r="AA107" i="14"/>
  <c r="AB107" i="14" s="1"/>
  <c r="AA105" i="14"/>
  <c r="AA103" i="14"/>
  <c r="AA101" i="14"/>
  <c r="AB101" i="14" s="1"/>
  <c r="AA99" i="14"/>
  <c r="AB99" i="14" s="1"/>
  <c r="AA97" i="14"/>
  <c r="AA95" i="14"/>
  <c r="AA93" i="14"/>
  <c r="AB93" i="14" s="1"/>
  <c r="AA91" i="14"/>
  <c r="AB91" i="14" s="1"/>
  <c r="AA5" i="14"/>
  <c r="AA176" i="14"/>
  <c r="AA90" i="14"/>
  <c r="AB90" i="14" s="1"/>
  <c r="AA89" i="14"/>
  <c r="AB89" i="14" s="1"/>
  <c r="AA88" i="14"/>
  <c r="AA87" i="14"/>
  <c r="AA86" i="14"/>
  <c r="AB86" i="14" s="1"/>
  <c r="AA85" i="14"/>
  <c r="AB85" i="14" s="1"/>
  <c r="AA84" i="14"/>
  <c r="AA83" i="14"/>
  <c r="AA82" i="14"/>
  <c r="AB82" i="14" s="1"/>
  <c r="AA81" i="14"/>
  <c r="AB81" i="14" s="1"/>
  <c r="AA80" i="14"/>
  <c r="AA79" i="14"/>
  <c r="AA78" i="14"/>
  <c r="AB78" i="14" s="1"/>
  <c r="AA77" i="14"/>
  <c r="AB77" i="14" s="1"/>
  <c r="AA76" i="14"/>
  <c r="AA75" i="14"/>
  <c r="AA74" i="14"/>
  <c r="AB74" i="14" s="1"/>
  <c r="AA73" i="14"/>
  <c r="AB73" i="14" s="1"/>
  <c r="AA72" i="14"/>
  <c r="AA71" i="14"/>
  <c r="AA70" i="14"/>
  <c r="AB70" i="14" s="1"/>
  <c r="AA69" i="14"/>
  <c r="AB69" i="14" s="1"/>
  <c r="AA68" i="14"/>
  <c r="AA67" i="14"/>
  <c r="AA66" i="14"/>
  <c r="AA65" i="14"/>
  <c r="AB65" i="14" s="1"/>
  <c r="AA64" i="14"/>
  <c r="AA63" i="14"/>
  <c r="AA62" i="14"/>
  <c r="AB62" i="14" s="1"/>
  <c r="AA61" i="14"/>
  <c r="AB61" i="14" s="1"/>
  <c r="AA60" i="14"/>
  <c r="AA59" i="14"/>
  <c r="AA58" i="14"/>
  <c r="AB58" i="14" s="1"/>
  <c r="AA57" i="14"/>
  <c r="AA56" i="14"/>
  <c r="AA55" i="14"/>
  <c r="AA54" i="14"/>
  <c r="AB54" i="14" s="1"/>
  <c r="AA53" i="14"/>
  <c r="AB53" i="14" s="1"/>
  <c r="AA52" i="14"/>
  <c r="AA51" i="14"/>
  <c r="AA50" i="14"/>
  <c r="AB50" i="14" s="1"/>
  <c r="AA49" i="14"/>
  <c r="AB49" i="14" s="1"/>
  <c r="AA48" i="14"/>
  <c r="AA47" i="14"/>
  <c r="AA46" i="14"/>
  <c r="AB46" i="14" s="1"/>
  <c r="AA45" i="14"/>
  <c r="AB45" i="14" s="1"/>
  <c r="AA44" i="14"/>
  <c r="AA43" i="14"/>
  <c r="AA42" i="14"/>
  <c r="AB42" i="14" s="1"/>
  <c r="AA41" i="14"/>
  <c r="AB41" i="14" s="1"/>
  <c r="AA40" i="14"/>
  <c r="AA39" i="14"/>
  <c r="AA38" i="14"/>
  <c r="AB38" i="14" s="1"/>
  <c r="AA37" i="14"/>
  <c r="AB37" i="14" s="1"/>
  <c r="AA36" i="14"/>
  <c r="AA35" i="14"/>
  <c r="AA34" i="14"/>
  <c r="AB34" i="14" s="1"/>
  <c r="AA33" i="14"/>
  <c r="AB33" i="14" s="1"/>
  <c r="AA32" i="14"/>
  <c r="AA31" i="14"/>
  <c r="AA30" i="14"/>
  <c r="AA29" i="14"/>
  <c r="AB29" i="14" s="1"/>
  <c r="AA28" i="14"/>
  <c r="AA27" i="14"/>
  <c r="AA26" i="14"/>
  <c r="AB26" i="14" s="1"/>
  <c r="AA25" i="14"/>
  <c r="AB25" i="14" s="1"/>
  <c r="AA24" i="14"/>
  <c r="AA23" i="14"/>
  <c r="AA22" i="14"/>
  <c r="AB22" i="14" s="1"/>
  <c r="AA21" i="14"/>
  <c r="AB21" i="14" s="1"/>
  <c r="AA20" i="14"/>
  <c r="AA19" i="14"/>
  <c r="AA18" i="14"/>
  <c r="AB18" i="14" s="1"/>
  <c r="AA17" i="14"/>
  <c r="AB17" i="14" s="1"/>
  <c r="AA16" i="14"/>
  <c r="AA15" i="14"/>
  <c r="AA14" i="14"/>
  <c r="AB14" i="14" s="1"/>
  <c r="AA13" i="14"/>
  <c r="AB13" i="14" s="1"/>
  <c r="AA12" i="14"/>
  <c r="AA11" i="14"/>
  <c r="AA10" i="14"/>
  <c r="AB10" i="14" s="1"/>
  <c r="AA9" i="14"/>
  <c r="AA8" i="14"/>
  <c r="AA7" i="14"/>
  <c r="AA185" i="14"/>
  <c r="AB185" i="14" s="1"/>
  <c r="AA153" i="14"/>
  <c r="AB153" i="14" s="1"/>
  <c r="AA145" i="14"/>
  <c r="AA137" i="14"/>
  <c r="AA129" i="14"/>
  <c r="AB129" i="14" s="1"/>
  <c r="AA121" i="14"/>
  <c r="AB121" i="14" s="1"/>
  <c r="AA116" i="14"/>
  <c r="AA112" i="14"/>
  <c r="AA108" i="14"/>
  <c r="AB108" i="14" s="1"/>
  <c r="AA104" i="14"/>
  <c r="AB104" i="14" s="1"/>
  <c r="AA100" i="14"/>
  <c r="AA96" i="14"/>
  <c r="AA92" i="14"/>
  <c r="AA157" i="14"/>
  <c r="AB157" i="14" s="1"/>
  <c r="AA149" i="14"/>
  <c r="AA125" i="14"/>
  <c r="AA114" i="14"/>
  <c r="AB114" i="14" s="1"/>
  <c r="AA110" i="14"/>
  <c r="AB110" i="14" s="1"/>
  <c r="AA106" i="14"/>
  <c r="AA102" i="14"/>
  <c r="AA94" i="14"/>
  <c r="AA141" i="14"/>
  <c r="AB141" i="14" s="1"/>
  <c r="AA133" i="14"/>
  <c r="AA118" i="14"/>
  <c r="AA98" i="14"/>
  <c r="AB98" i="14" s="1"/>
  <c r="AA192" i="14"/>
  <c r="AB192" i="14" s="1"/>
  <c r="AA178" i="14"/>
  <c r="AC205" i="14"/>
  <c r="AC203" i="14"/>
  <c r="AD203" i="14" s="1"/>
  <c r="AC201" i="14"/>
  <c r="AD201" i="14" s="1"/>
  <c r="AC199" i="14"/>
  <c r="AD199" i="14" s="1"/>
  <c r="AC197" i="14"/>
  <c r="AC195" i="14"/>
  <c r="AC193" i="14"/>
  <c r="AD193" i="14" s="1"/>
  <c r="AC191" i="14"/>
  <c r="AD191" i="14" s="1"/>
  <c r="AC189" i="14"/>
  <c r="AC187" i="14"/>
  <c r="AD187" i="14" s="1"/>
  <c r="AC185" i="14"/>
  <c r="AD185" i="14" s="1"/>
  <c r="AC183" i="14"/>
  <c r="AC181" i="14"/>
  <c r="AD181" i="14" s="1"/>
  <c r="AC179" i="14"/>
  <c r="AD179" i="14" s="1"/>
  <c r="AC178" i="14"/>
  <c r="AC177" i="14"/>
  <c r="AC176" i="14"/>
  <c r="AD176" i="14" s="1"/>
  <c r="AC175" i="14"/>
  <c r="AD175" i="14" s="1"/>
  <c r="AC174" i="14"/>
  <c r="AD174" i="14" s="1"/>
  <c r="AC173" i="14"/>
  <c r="AD173" i="14" s="1"/>
  <c r="AC172" i="14"/>
  <c r="AC171" i="14"/>
  <c r="AD171" i="14" s="1"/>
  <c r="AC170" i="14"/>
  <c r="AD170" i="14" s="1"/>
  <c r="AC169" i="14"/>
  <c r="AD169" i="14" s="1"/>
  <c r="AC168" i="14"/>
  <c r="AD168" i="14" s="1"/>
  <c r="AC167" i="14"/>
  <c r="AD167" i="14" s="1"/>
  <c r="AC166" i="14"/>
  <c r="AD166" i="14" s="1"/>
  <c r="AC165" i="14"/>
  <c r="AC204" i="14"/>
  <c r="AD204" i="14" s="1"/>
  <c r="AC200" i="14"/>
  <c r="AC196" i="14"/>
  <c r="AD196" i="14" s="1"/>
  <c r="AC192" i="14"/>
  <c r="AD192" i="14" s="1"/>
  <c r="AC188" i="14"/>
  <c r="AC184" i="14"/>
  <c r="AC180" i="14"/>
  <c r="AD180" i="14" s="1"/>
  <c r="AC206" i="14"/>
  <c r="AD206" i="14" s="1"/>
  <c r="AC198" i="14"/>
  <c r="AD198" i="14" s="1"/>
  <c r="AC190" i="14"/>
  <c r="AD190" i="14" s="1"/>
  <c r="AC182" i="14"/>
  <c r="AD182" i="14" s="1"/>
  <c r="AC163" i="14"/>
  <c r="AC161" i="14"/>
  <c r="AC159" i="14"/>
  <c r="AD159" i="14" s="1"/>
  <c r="AC157" i="14"/>
  <c r="AD157" i="14" s="1"/>
  <c r="AC155" i="14"/>
  <c r="AD155" i="14" s="1"/>
  <c r="AC153" i="14"/>
  <c r="AD153" i="14" s="1"/>
  <c r="AC150" i="14"/>
  <c r="AC149" i="14"/>
  <c r="AC148" i="14"/>
  <c r="AD148" i="14" s="1"/>
  <c r="AC147" i="14"/>
  <c r="AD147" i="14" s="1"/>
  <c r="AC146" i="14"/>
  <c r="AD146" i="14" s="1"/>
  <c r="AC145" i="14"/>
  <c r="AD145" i="14" s="1"/>
  <c r="AC144" i="14"/>
  <c r="AC143" i="14"/>
  <c r="AD143" i="14" s="1"/>
  <c r="AC142" i="14"/>
  <c r="AD142" i="14" s="1"/>
  <c r="AC141" i="14"/>
  <c r="AC140" i="14"/>
  <c r="AD140" i="14" s="1"/>
  <c r="AC139" i="14"/>
  <c r="AD139" i="14" s="1"/>
  <c r="AC138" i="14"/>
  <c r="AC137" i="14"/>
  <c r="AD137" i="14" s="1"/>
  <c r="AC136" i="14"/>
  <c r="AD136" i="14" s="1"/>
  <c r="AC135" i="14"/>
  <c r="AC134" i="14"/>
  <c r="AD134" i="14" s="1"/>
  <c r="AC133" i="14"/>
  <c r="AD133" i="14" s="1"/>
  <c r="AC132" i="14"/>
  <c r="AC131" i="14"/>
  <c r="AD131" i="14" s="1"/>
  <c r="AC130" i="14"/>
  <c r="AD130" i="14" s="1"/>
  <c r="AC129" i="14"/>
  <c r="AD129" i="14" s="1"/>
  <c r="AC128" i="14"/>
  <c r="AD128" i="14" s="1"/>
  <c r="AC127" i="14"/>
  <c r="AC126" i="14"/>
  <c r="AD126" i="14" s="1"/>
  <c r="AC125" i="14"/>
  <c r="AD125" i="14" s="1"/>
  <c r="AC124" i="14"/>
  <c r="AC123" i="14"/>
  <c r="AC122" i="14"/>
  <c r="AC121" i="14"/>
  <c r="AD121" i="14" s="1"/>
  <c r="AC120" i="14"/>
  <c r="AD120" i="14" s="1"/>
  <c r="AC119" i="14"/>
  <c r="AC118" i="14"/>
  <c r="AD118" i="14" s="1"/>
  <c r="AC117" i="14"/>
  <c r="AD117" i="14" s="1"/>
  <c r="AC116" i="14"/>
  <c r="AC115" i="14"/>
  <c r="AC114" i="14"/>
  <c r="AD114" i="14" s="1"/>
  <c r="AC113" i="14"/>
  <c r="AD113" i="14" s="1"/>
  <c r="AC112" i="14"/>
  <c r="AD112" i="14" s="1"/>
  <c r="AC111" i="14"/>
  <c r="AD111" i="14" s="1"/>
  <c r="AC110" i="14"/>
  <c r="AD110" i="14" s="1"/>
  <c r="AC109" i="14"/>
  <c r="AC151" i="14"/>
  <c r="AD151" i="14" s="1"/>
  <c r="AC194" i="14"/>
  <c r="AD194" i="14" s="1"/>
  <c r="AC164" i="14"/>
  <c r="AD164" i="14" s="1"/>
  <c r="AC160" i="14"/>
  <c r="AD160" i="14" s="1"/>
  <c r="AC156" i="14"/>
  <c r="AD156" i="14" s="1"/>
  <c r="AC152" i="14"/>
  <c r="AC108" i="14"/>
  <c r="AC107" i="14"/>
  <c r="AD107" i="14" s="1"/>
  <c r="AC106" i="14"/>
  <c r="AD106" i="14" s="1"/>
  <c r="AC105" i="14"/>
  <c r="AD105" i="14" s="1"/>
  <c r="AC104" i="14"/>
  <c r="AD104" i="14" s="1"/>
  <c r="AC103" i="14"/>
  <c r="AD103" i="14" s="1"/>
  <c r="AC102" i="14"/>
  <c r="AD102" i="14" s="1"/>
  <c r="AC101" i="14"/>
  <c r="AD101" i="14" s="1"/>
  <c r="AC100" i="14"/>
  <c r="AD100" i="14" s="1"/>
  <c r="AC99" i="14"/>
  <c r="AD99" i="14" s="1"/>
  <c r="AC98" i="14"/>
  <c r="AC97" i="14"/>
  <c r="AD97" i="14" s="1"/>
  <c r="AC96" i="14"/>
  <c r="AD96" i="14" s="1"/>
  <c r="AC95" i="14"/>
  <c r="AC94" i="14"/>
  <c r="AD94" i="14" s="1"/>
  <c r="AC93" i="14"/>
  <c r="AD93" i="14" s="1"/>
  <c r="AC92" i="14"/>
  <c r="AC91" i="14"/>
  <c r="AD91" i="14" s="1"/>
  <c r="AC90" i="14"/>
  <c r="AC89" i="14"/>
  <c r="AD89" i="14" s="1"/>
  <c r="AC88" i="14"/>
  <c r="AD88" i="14" s="1"/>
  <c r="AC87" i="14"/>
  <c r="AC86" i="14"/>
  <c r="AD86" i="14" s="1"/>
  <c r="AC85" i="14"/>
  <c r="AC84" i="14"/>
  <c r="AD84" i="14" s="1"/>
  <c r="AC83" i="14"/>
  <c r="AD83" i="14" s="1"/>
  <c r="AC82" i="14"/>
  <c r="AC81" i="14"/>
  <c r="AD81" i="14" s="1"/>
  <c r="AC202" i="14"/>
  <c r="AC162" i="14"/>
  <c r="AC154" i="14"/>
  <c r="AD154" i="14" s="1"/>
  <c r="AC80" i="14"/>
  <c r="AC79" i="14"/>
  <c r="AC78" i="14"/>
  <c r="AD78" i="14" s="1"/>
  <c r="AC77" i="14"/>
  <c r="AC76" i="14"/>
  <c r="AD76" i="14" s="1"/>
  <c r="AC75" i="14"/>
  <c r="AD75" i="14" s="1"/>
  <c r="AC73" i="14"/>
  <c r="AC72" i="14"/>
  <c r="AD72" i="14" s="1"/>
  <c r="AC71" i="14"/>
  <c r="AD71" i="14" s="1"/>
  <c r="AC70" i="14"/>
  <c r="AC69" i="14"/>
  <c r="AC68" i="14"/>
  <c r="AD68" i="14" s="1"/>
  <c r="AC67" i="14"/>
  <c r="AD67" i="14" s="1"/>
  <c r="AC66" i="14"/>
  <c r="AD66" i="14" s="1"/>
  <c r="AC65" i="14"/>
  <c r="AD65" i="14" s="1"/>
  <c r="AC64" i="14"/>
  <c r="AD64" i="14" s="1"/>
  <c r="AC63" i="14"/>
  <c r="AC62" i="14"/>
  <c r="AD62" i="14" s="1"/>
  <c r="AC61" i="14"/>
  <c r="AD61" i="14" s="1"/>
  <c r="AC60" i="14"/>
  <c r="AD60" i="14" s="1"/>
  <c r="AC59" i="14"/>
  <c r="AD59" i="14" s="1"/>
  <c r="AC58" i="14"/>
  <c r="AD58" i="14" s="1"/>
  <c r="AC57" i="14"/>
  <c r="AC56" i="14"/>
  <c r="AD56" i="14" s="1"/>
  <c r="AC55" i="14"/>
  <c r="AD55" i="14" s="1"/>
  <c r="AC54" i="14"/>
  <c r="AC53" i="14"/>
  <c r="AC52" i="14"/>
  <c r="AD52" i="14" s="1"/>
  <c r="AC51" i="14"/>
  <c r="AD51" i="14" s="1"/>
  <c r="AC50" i="14"/>
  <c r="AD50" i="14" s="1"/>
  <c r="AC49" i="14"/>
  <c r="AD49" i="14" s="1"/>
  <c r="AC48" i="14"/>
  <c r="AD48" i="14" s="1"/>
  <c r="AC47" i="14"/>
  <c r="AD47" i="14" s="1"/>
  <c r="AC46" i="14"/>
  <c r="AD46" i="14" s="1"/>
  <c r="AC45" i="14"/>
  <c r="AD45" i="14" s="1"/>
  <c r="AC44" i="14"/>
  <c r="AD44" i="14" s="1"/>
  <c r="AC43" i="14"/>
  <c r="AC42" i="14"/>
  <c r="AD42" i="14" s="1"/>
  <c r="AC41" i="14"/>
  <c r="AD41" i="14" s="1"/>
  <c r="AC40" i="14"/>
  <c r="AD40" i="14" s="1"/>
  <c r="AC39" i="14"/>
  <c r="AC38" i="14"/>
  <c r="AC37" i="14"/>
  <c r="AD37" i="14" s="1"/>
  <c r="AC36" i="14"/>
  <c r="AD36" i="14" s="1"/>
  <c r="AC35" i="14"/>
  <c r="AC34" i="14"/>
  <c r="AD34" i="14" s="1"/>
  <c r="AC33" i="14"/>
  <c r="AD33" i="14" s="1"/>
  <c r="AC32" i="14"/>
  <c r="AD32" i="14" s="1"/>
  <c r="AC31" i="14"/>
  <c r="AD31" i="14" s="1"/>
  <c r="AC30" i="14"/>
  <c r="AD30" i="14" s="1"/>
  <c r="AC29" i="14"/>
  <c r="AD29" i="14" s="1"/>
  <c r="AC28" i="14"/>
  <c r="AD28" i="14" s="1"/>
  <c r="AC27" i="14"/>
  <c r="AD27" i="14" s="1"/>
  <c r="AC26" i="14"/>
  <c r="AD26" i="14" s="1"/>
  <c r="AC25" i="14"/>
  <c r="AD25" i="14" s="1"/>
  <c r="AC24" i="14"/>
  <c r="AD24" i="14" s="1"/>
  <c r="AC23" i="14"/>
  <c r="AD23" i="14" s="1"/>
  <c r="AC22" i="14"/>
  <c r="AC21" i="14"/>
  <c r="AD21" i="14" s="1"/>
  <c r="AC20" i="14"/>
  <c r="AD20" i="14" s="1"/>
  <c r="AC19" i="14"/>
  <c r="AC18" i="14"/>
  <c r="AD18" i="14" s="1"/>
  <c r="AC17" i="14"/>
  <c r="AD17" i="14" s="1"/>
  <c r="AC16" i="14"/>
  <c r="AC15" i="14"/>
  <c r="AD15" i="14" s="1"/>
  <c r="AC14" i="14"/>
  <c r="AD14" i="14" s="1"/>
  <c r="AC13" i="14"/>
  <c r="AC12" i="14"/>
  <c r="AD12" i="14" s="1"/>
  <c r="AC11" i="14"/>
  <c r="AD11" i="14" s="1"/>
  <c r="AC10" i="14"/>
  <c r="AD10" i="14" s="1"/>
  <c r="AC9" i="14"/>
  <c r="AD9" i="14" s="1"/>
  <c r="AC8" i="14"/>
  <c r="AD8" i="14" s="1"/>
  <c r="AC7" i="14"/>
  <c r="AD7" i="14" s="1"/>
  <c r="AC5" i="14"/>
  <c r="AC158" i="14"/>
  <c r="AD158" i="14" s="1"/>
  <c r="AC186" i="14"/>
  <c r="AD186" i="14" s="1"/>
  <c r="AF206" i="12"/>
  <c r="AF205" i="12"/>
  <c r="AG205" i="12" s="1"/>
  <c r="AF204" i="12"/>
  <c r="AF203" i="12"/>
  <c r="AG203" i="12" s="1"/>
  <c r="AF202" i="12"/>
  <c r="AF201" i="12"/>
  <c r="AG201" i="12" s="1"/>
  <c r="AF200" i="12"/>
  <c r="AG200" i="12" s="1"/>
  <c r="AF199" i="12"/>
  <c r="AG199" i="12" s="1"/>
  <c r="AF198" i="12"/>
  <c r="AF197" i="12"/>
  <c r="AG197" i="12" s="1"/>
  <c r="AF196" i="12"/>
  <c r="AG196" i="12" s="1"/>
  <c r="AF195" i="12"/>
  <c r="AF194" i="12"/>
  <c r="AF193" i="12"/>
  <c r="AG193" i="12" s="1"/>
  <c r="AF192" i="12"/>
  <c r="AF191" i="12"/>
  <c r="AG191" i="12" s="1"/>
  <c r="AF190" i="12"/>
  <c r="AF189" i="12"/>
  <c r="AG189" i="12" s="1"/>
  <c r="AF188" i="12"/>
  <c r="AG188" i="12" s="1"/>
  <c r="AF187" i="12"/>
  <c r="AG187" i="12" s="1"/>
  <c r="AF186" i="12"/>
  <c r="AF185" i="12"/>
  <c r="AG185" i="12" s="1"/>
  <c r="AF184" i="12"/>
  <c r="AF183" i="12"/>
  <c r="AG183" i="12" s="1"/>
  <c r="AF182" i="12"/>
  <c r="AF181" i="12"/>
  <c r="AF180" i="12"/>
  <c r="AF178" i="12"/>
  <c r="AG178" i="12" s="1"/>
  <c r="AF176" i="12"/>
  <c r="AF174" i="12"/>
  <c r="AG174" i="12" s="1"/>
  <c r="AF172" i="12"/>
  <c r="AG172" i="12" s="1"/>
  <c r="AF167" i="12"/>
  <c r="AG167" i="12" s="1"/>
  <c r="AF165" i="12"/>
  <c r="AF164" i="12"/>
  <c r="AG164" i="12" s="1"/>
  <c r="AF163" i="12"/>
  <c r="AG163" i="12" s="1"/>
  <c r="AF162" i="12"/>
  <c r="AG162" i="12" s="1"/>
  <c r="AF161" i="12"/>
  <c r="AF160" i="12"/>
  <c r="AG160" i="12" s="1"/>
  <c r="AF159" i="12"/>
  <c r="AG159" i="12" s="1"/>
  <c r="AF158" i="12"/>
  <c r="AG158" i="12" s="1"/>
  <c r="AF157" i="12"/>
  <c r="AF156" i="12"/>
  <c r="AG156" i="12" s="1"/>
  <c r="AF155" i="12"/>
  <c r="AG155" i="12" s="1"/>
  <c r="AF154" i="12"/>
  <c r="AG154" i="12" s="1"/>
  <c r="AF153" i="12"/>
  <c r="AF170" i="12"/>
  <c r="AG170" i="12" s="1"/>
  <c r="AF166" i="12"/>
  <c r="AF179" i="12"/>
  <c r="AG179" i="12" s="1"/>
  <c r="AF175" i="12"/>
  <c r="AF171" i="12"/>
  <c r="AG171" i="12" s="1"/>
  <c r="AF169" i="12"/>
  <c r="AF168" i="12"/>
  <c r="AG168" i="12" s="1"/>
  <c r="AF173" i="12"/>
  <c r="AF152" i="12"/>
  <c r="AG152" i="12" s="1"/>
  <c r="AF150" i="12"/>
  <c r="AG150" i="12" s="1"/>
  <c r="AF148" i="12"/>
  <c r="AG148" i="12" s="1"/>
  <c r="AF146" i="12"/>
  <c r="AF144" i="12"/>
  <c r="AG144" i="12" s="1"/>
  <c r="AF142" i="12"/>
  <c r="AG142" i="12" s="1"/>
  <c r="AF140" i="12"/>
  <c r="AG140" i="12" s="1"/>
  <c r="AF138" i="12"/>
  <c r="AF136" i="12"/>
  <c r="AF134" i="12"/>
  <c r="AG134" i="12" s="1"/>
  <c r="AF132" i="12"/>
  <c r="AG132" i="12" s="1"/>
  <c r="AF130" i="12"/>
  <c r="AF128" i="12"/>
  <c r="AF126" i="12"/>
  <c r="AG126" i="12" s="1"/>
  <c r="AF124" i="12"/>
  <c r="AG124" i="12" s="1"/>
  <c r="AF122" i="12"/>
  <c r="AF120" i="12"/>
  <c r="AG120" i="12" s="1"/>
  <c r="AF118" i="12"/>
  <c r="AG118" i="12" s="1"/>
  <c r="AF116" i="12"/>
  <c r="AG116" i="12" s="1"/>
  <c r="AF114" i="12"/>
  <c r="AF112" i="12"/>
  <c r="AG112" i="12" s="1"/>
  <c r="AF110" i="12"/>
  <c r="AG110" i="12" s="1"/>
  <c r="AF151" i="12"/>
  <c r="AG151" i="12" s="1"/>
  <c r="AF147" i="12"/>
  <c r="AF143" i="12"/>
  <c r="AG143" i="12" s="1"/>
  <c r="AF139" i="12"/>
  <c r="AF135" i="12"/>
  <c r="AG135" i="12" s="1"/>
  <c r="AF131" i="12"/>
  <c r="AF127" i="12"/>
  <c r="AG127" i="12" s="1"/>
  <c r="AF123" i="12"/>
  <c r="AG123" i="12" s="1"/>
  <c r="AF119" i="12"/>
  <c r="AG119" i="12" s="1"/>
  <c r="AF115" i="12"/>
  <c r="AF111" i="12"/>
  <c r="AG111" i="12" s="1"/>
  <c r="AF109" i="12"/>
  <c r="AG109" i="12" s="1"/>
  <c r="AF107" i="12"/>
  <c r="AG107" i="12" s="1"/>
  <c r="AF105" i="12"/>
  <c r="AF103" i="12"/>
  <c r="AG103" i="12" s="1"/>
  <c r="AF101" i="12"/>
  <c r="AG101" i="12" s="1"/>
  <c r="AF99" i="12"/>
  <c r="AG99" i="12" s="1"/>
  <c r="AF97" i="12"/>
  <c r="AF95" i="12"/>
  <c r="AG95" i="12" s="1"/>
  <c r="AF93" i="12"/>
  <c r="AG93" i="12" s="1"/>
  <c r="AF91" i="12"/>
  <c r="AG91" i="12" s="1"/>
  <c r="AF89" i="12"/>
  <c r="AF87" i="12"/>
  <c r="AG87" i="12" s="1"/>
  <c r="AF83" i="12"/>
  <c r="AG83" i="12" s="1"/>
  <c r="AF149" i="12"/>
  <c r="AG149" i="12" s="1"/>
  <c r="AF145" i="12"/>
  <c r="AF141" i="12"/>
  <c r="AG141" i="12" s="1"/>
  <c r="AF125" i="12"/>
  <c r="AG125" i="12" s="1"/>
  <c r="AF117" i="12"/>
  <c r="AG117" i="12" s="1"/>
  <c r="AF113" i="12"/>
  <c r="AF86" i="12"/>
  <c r="AG86" i="12" s="1"/>
  <c r="AF82" i="12"/>
  <c r="AF177" i="12"/>
  <c r="AG177" i="12" s="1"/>
  <c r="AF137" i="12"/>
  <c r="AF133" i="12"/>
  <c r="AF129" i="12"/>
  <c r="AG129" i="12" s="1"/>
  <c r="AF121" i="12"/>
  <c r="AG121" i="12" s="1"/>
  <c r="AF106" i="12"/>
  <c r="AF102" i="12"/>
  <c r="AF98" i="12"/>
  <c r="AF94" i="12"/>
  <c r="AG94" i="12" s="1"/>
  <c r="AF90" i="12"/>
  <c r="AF84" i="12"/>
  <c r="AF80" i="12"/>
  <c r="AF78" i="12"/>
  <c r="AG78" i="12" s="1"/>
  <c r="AF76" i="12"/>
  <c r="AF74" i="12"/>
  <c r="AG74" i="12" s="1"/>
  <c r="AF72" i="12"/>
  <c r="AG72" i="12" s="1"/>
  <c r="AF70" i="12"/>
  <c r="AG70" i="12" s="1"/>
  <c r="AF68" i="12"/>
  <c r="AF66" i="12"/>
  <c r="AG66" i="12" s="1"/>
  <c r="AF64" i="12"/>
  <c r="AF62" i="12"/>
  <c r="AG62" i="12" s="1"/>
  <c r="AF60" i="12"/>
  <c r="AF58" i="12"/>
  <c r="AG58" i="12" s="1"/>
  <c r="AF56" i="12"/>
  <c r="AG56" i="12" s="1"/>
  <c r="AF54" i="12"/>
  <c r="AG54" i="12" s="1"/>
  <c r="AF52" i="12"/>
  <c r="AF50" i="12"/>
  <c r="AG50" i="12" s="1"/>
  <c r="AF48" i="12"/>
  <c r="AF108" i="12"/>
  <c r="AG108" i="12" s="1"/>
  <c r="AF100" i="12"/>
  <c r="AF92" i="12"/>
  <c r="AF79" i="12"/>
  <c r="AG79" i="12" s="1"/>
  <c r="AF75" i="12"/>
  <c r="AG75" i="12" s="1"/>
  <c r="AF71" i="12"/>
  <c r="AF67" i="12"/>
  <c r="AG67" i="12" s="1"/>
  <c r="AF63" i="12"/>
  <c r="AG63" i="12" s="1"/>
  <c r="AF59" i="12"/>
  <c r="AG59" i="12" s="1"/>
  <c r="AF55" i="12"/>
  <c r="AF51" i="12"/>
  <c r="AG51" i="12" s="1"/>
  <c r="AF47" i="12"/>
  <c r="AF40" i="12"/>
  <c r="AG40" i="12" s="1"/>
  <c r="AF39" i="12"/>
  <c r="AF32" i="12"/>
  <c r="AG32" i="12" s="1"/>
  <c r="AF31" i="12"/>
  <c r="AG31" i="12" s="1"/>
  <c r="AF24" i="12"/>
  <c r="AG24" i="12" s="1"/>
  <c r="AF23" i="12"/>
  <c r="AF16" i="12"/>
  <c r="AG16" i="12" s="1"/>
  <c r="AF15" i="12"/>
  <c r="AG15" i="12" s="1"/>
  <c r="AF8" i="12"/>
  <c r="AG8" i="12" s="1"/>
  <c r="AF7" i="12"/>
  <c r="AG7" i="12" s="1"/>
  <c r="AF5" i="12"/>
  <c r="AF81" i="12"/>
  <c r="AG81" i="12" s="1"/>
  <c r="AF73" i="12"/>
  <c r="AG73" i="12" s="1"/>
  <c r="AF44" i="12"/>
  <c r="AF28" i="12"/>
  <c r="AF20" i="12"/>
  <c r="AG20" i="12" s="1"/>
  <c r="AF11" i="12"/>
  <c r="AG11" i="12" s="1"/>
  <c r="AF42" i="12"/>
  <c r="AF25" i="12"/>
  <c r="AG25" i="12" s="1"/>
  <c r="AF18" i="12"/>
  <c r="AF10" i="12"/>
  <c r="AG10" i="12" s="1"/>
  <c r="AF85" i="12"/>
  <c r="AF46" i="12"/>
  <c r="AG46" i="12" s="1"/>
  <c r="AF45" i="12"/>
  <c r="AG45" i="12" s="1"/>
  <c r="AF38" i="12"/>
  <c r="AG38" i="12" s="1"/>
  <c r="AF37" i="12"/>
  <c r="AF30" i="12"/>
  <c r="AF29" i="12"/>
  <c r="AF22" i="12"/>
  <c r="AG22" i="12" s="1"/>
  <c r="AF21" i="12"/>
  <c r="AF14" i="12"/>
  <c r="AG14" i="12" s="1"/>
  <c r="AF13" i="12"/>
  <c r="AG13" i="12" s="1"/>
  <c r="AF104" i="12"/>
  <c r="AG104" i="12" s="1"/>
  <c r="AF96" i="12"/>
  <c r="AF88" i="12"/>
  <c r="AG88" i="12" s="1"/>
  <c r="AF77" i="12"/>
  <c r="AF69" i="12"/>
  <c r="AG69" i="12" s="1"/>
  <c r="AF65" i="12"/>
  <c r="AF61" i="12"/>
  <c r="AG61" i="12" s="1"/>
  <c r="AF57" i="12"/>
  <c r="AG57" i="12" s="1"/>
  <c r="AF53" i="12"/>
  <c r="AG53" i="12" s="1"/>
  <c r="AF49" i="12"/>
  <c r="AF43" i="12"/>
  <c r="AG43" i="12" s="1"/>
  <c r="AF36" i="12"/>
  <c r="AG36" i="12" s="1"/>
  <c r="AF35" i="12"/>
  <c r="AG35" i="12" s="1"/>
  <c r="AF27" i="12"/>
  <c r="AF19" i="12"/>
  <c r="AG19" i="12" s="1"/>
  <c r="AF12" i="12"/>
  <c r="AF41" i="12"/>
  <c r="AG41" i="12" s="1"/>
  <c r="AF34" i="12"/>
  <c r="AG34" i="12" s="1"/>
  <c r="AF33" i="12"/>
  <c r="AG33" i="12" s="1"/>
  <c r="AF26" i="12"/>
  <c r="AF17" i="12"/>
  <c r="AG17" i="12" s="1"/>
  <c r="AF9" i="12"/>
  <c r="AG9" i="12" s="1"/>
  <c r="AB188" i="14"/>
  <c r="AB179" i="14"/>
  <c r="AB156" i="14"/>
  <c r="AB162" i="14"/>
  <c r="AB158" i="14"/>
  <c r="AB150" i="14"/>
  <c r="AB148" i="14"/>
  <c r="AB28" i="14"/>
  <c r="V4" i="14"/>
  <c r="AB7" i="14"/>
  <c r="AB57" i="14"/>
  <c r="AB32" i="14"/>
  <c r="AB36" i="14"/>
  <c r="AB151" i="14"/>
  <c r="AB147" i="14"/>
  <c r="AB159" i="14"/>
  <c r="AB76" i="14"/>
  <c r="AB80" i="14"/>
  <c r="AB92" i="14"/>
  <c r="AB96" i="14"/>
  <c r="AB116" i="14"/>
  <c r="AB124" i="14"/>
  <c r="AB132" i="14"/>
  <c r="AB140" i="14"/>
  <c r="AB166" i="14"/>
  <c r="AB176" i="14"/>
  <c r="AB83" i="14"/>
  <c r="AB103" i="14"/>
  <c r="AB139" i="14"/>
  <c r="AB12" i="14"/>
  <c r="AB47" i="14"/>
  <c r="AB63" i="14"/>
  <c r="AB67" i="14"/>
  <c r="AB9" i="14"/>
  <c r="AB40" i="14"/>
  <c r="AB44" i="14"/>
  <c r="AB48" i="14"/>
  <c r="AB52" i="14"/>
  <c r="AB56" i="14"/>
  <c r="AB60" i="14"/>
  <c r="AB64" i="14"/>
  <c r="AB68" i="14"/>
  <c r="AB72" i="14"/>
  <c r="AB31" i="14"/>
  <c r="AB35" i="14"/>
  <c r="AB87" i="14"/>
  <c r="AB95" i="14"/>
  <c r="AB111" i="14"/>
  <c r="AB135" i="14"/>
  <c r="AB190" i="14"/>
  <c r="AB20" i="14"/>
  <c r="AB24" i="14"/>
  <c r="AB43" i="14"/>
  <c r="AB51" i="14"/>
  <c r="AB30" i="14"/>
  <c r="AB11" i="14"/>
  <c r="AB15" i="14"/>
  <c r="AB19" i="14"/>
  <c r="AB23" i="14"/>
  <c r="AB27" i="14"/>
  <c r="AB66" i="14"/>
  <c r="AB8" i="14"/>
  <c r="AB149" i="14"/>
  <c r="AB155" i="14"/>
  <c r="AB97" i="14"/>
  <c r="AB105" i="14"/>
  <c r="AB113" i="14"/>
  <c r="AB125" i="14"/>
  <c r="AB133" i="14"/>
  <c r="AB137" i="14"/>
  <c r="AB178" i="14"/>
  <c r="AB181" i="14"/>
  <c r="AB196" i="14"/>
  <c r="AB193" i="14"/>
  <c r="AB198" i="14"/>
  <c r="AB84" i="14"/>
  <c r="AB88" i="14"/>
  <c r="AB100" i="14"/>
  <c r="AB112" i="14"/>
  <c r="AB170" i="14"/>
  <c r="AB183" i="14"/>
  <c r="AB202" i="14"/>
  <c r="AB163" i="14"/>
  <c r="AB75" i="14"/>
  <c r="AB79" i="14"/>
  <c r="AB119" i="14"/>
  <c r="AB123" i="14"/>
  <c r="AB167" i="14"/>
  <c r="AB171" i="14"/>
  <c r="AB195" i="14"/>
  <c r="AB199" i="14"/>
  <c r="AB16" i="14"/>
  <c r="AB39" i="14"/>
  <c r="AB55" i="14"/>
  <c r="AB59" i="14"/>
  <c r="AB71" i="14"/>
  <c r="AB145" i="14"/>
  <c r="AB94" i="14"/>
  <c r="AB102" i="14"/>
  <c r="AB189" i="14"/>
  <c r="AB184" i="14"/>
  <c r="AB206" i="14"/>
  <c r="AB186" i="14"/>
  <c r="AB126" i="14"/>
  <c r="AB142" i="14"/>
  <c r="AB172" i="14"/>
  <c r="AB106" i="14"/>
  <c r="AB138" i="14"/>
  <c r="AB118" i="14"/>
  <c r="AB134" i="14"/>
  <c r="AB182" i="14"/>
  <c r="AD205" i="14"/>
  <c r="AD202" i="14"/>
  <c r="AD189" i="14"/>
  <c r="AD188" i="14"/>
  <c r="AD183" i="14"/>
  <c r="AD178" i="14"/>
  <c r="AD184" i="14"/>
  <c r="AD177" i="14"/>
  <c r="AD141" i="14"/>
  <c r="AD138" i="14"/>
  <c r="AD127" i="14"/>
  <c r="AD123" i="14"/>
  <c r="AD124" i="14"/>
  <c r="AD122" i="14"/>
  <c r="AD116" i="14"/>
  <c r="AD119" i="14"/>
  <c r="AD135" i="14"/>
  <c r="AD108" i="14"/>
  <c r="AD132" i="14"/>
  <c r="AD109" i="14"/>
  <c r="AD115" i="14"/>
  <c r="X4" i="14"/>
  <c r="AD35" i="14"/>
  <c r="AD16" i="14"/>
  <c r="AD54" i="14"/>
  <c r="AD70" i="14"/>
  <c r="AD73" i="14"/>
  <c r="AD80" i="14"/>
  <c r="AD82" i="14"/>
  <c r="AD90" i="14"/>
  <c r="AD92" i="14"/>
  <c r="AD98" i="14"/>
  <c r="AD149" i="14"/>
  <c r="AD161" i="14"/>
  <c r="AD195" i="14"/>
  <c r="AD22" i="14"/>
  <c r="AD63" i="14"/>
  <c r="AD79" i="14"/>
  <c r="AD87" i="14"/>
  <c r="AD152" i="14"/>
  <c r="AD38" i="14"/>
  <c r="AD19" i="14"/>
  <c r="AD39" i="14"/>
  <c r="AD43" i="14"/>
  <c r="AD57" i="14"/>
  <c r="AD77" i="14"/>
  <c r="AD95" i="14"/>
  <c r="AD165" i="14"/>
  <c r="AD13" i="14"/>
  <c r="AD163" i="14"/>
  <c r="AD162" i="14"/>
  <c r="AD172" i="14"/>
  <c r="AD144" i="14"/>
  <c r="AD53" i="14"/>
  <c r="AD69" i="14"/>
  <c r="AD85" i="14"/>
  <c r="AD150" i="14"/>
  <c r="AD197" i="14"/>
  <c r="AD200" i="14"/>
  <c r="X206" i="12"/>
  <c r="Y206" i="12" s="1"/>
  <c r="X204" i="12"/>
  <c r="X202" i="12"/>
  <c r="Y202" i="12" s="1"/>
  <c r="X200" i="12"/>
  <c r="Y200" i="12" s="1"/>
  <c r="X198" i="12"/>
  <c r="Y198" i="12" s="1"/>
  <c r="X196" i="12"/>
  <c r="X194" i="12"/>
  <c r="Y194" i="12" s="1"/>
  <c r="X192" i="12"/>
  <c r="Y192" i="12" s="1"/>
  <c r="X190" i="12"/>
  <c r="X188" i="12"/>
  <c r="X186" i="12"/>
  <c r="Y186" i="12" s="1"/>
  <c r="X184" i="12"/>
  <c r="Y184" i="12" s="1"/>
  <c r="X182" i="12"/>
  <c r="X180" i="12"/>
  <c r="X205" i="12"/>
  <c r="Y205" i="12" s="1"/>
  <c r="X201" i="12"/>
  <c r="X197" i="12"/>
  <c r="Y197" i="12" s="1"/>
  <c r="X193" i="12"/>
  <c r="X189" i="12"/>
  <c r="Y189" i="12" s="1"/>
  <c r="X185" i="12"/>
  <c r="Y185" i="12" s="1"/>
  <c r="X181" i="12"/>
  <c r="Y181" i="12" s="1"/>
  <c r="X177" i="12"/>
  <c r="X175" i="12"/>
  <c r="Y175" i="12" s="1"/>
  <c r="X173" i="12"/>
  <c r="X171" i="12"/>
  <c r="Y171" i="12" s="1"/>
  <c r="X169" i="12"/>
  <c r="X167" i="12"/>
  <c r="Y167" i="12" s="1"/>
  <c r="X165" i="12"/>
  <c r="Y165" i="12" s="1"/>
  <c r="X164" i="12"/>
  <c r="Y164" i="12" s="1"/>
  <c r="X163" i="12"/>
  <c r="X162" i="12"/>
  <c r="Y162" i="12" s="1"/>
  <c r="X161" i="12"/>
  <c r="Y161" i="12" s="1"/>
  <c r="X160" i="12"/>
  <c r="Y160" i="12" s="1"/>
  <c r="X159" i="12"/>
  <c r="X158" i="12"/>
  <c r="X157" i="12"/>
  <c r="Y157" i="12" s="1"/>
  <c r="X156" i="12"/>
  <c r="Y156" i="12" s="1"/>
  <c r="X155" i="12"/>
  <c r="X154" i="12"/>
  <c r="Y154" i="12" s="1"/>
  <c r="X151" i="12"/>
  <c r="X199" i="12"/>
  <c r="Y199" i="12" s="1"/>
  <c r="X191" i="12"/>
  <c r="X183" i="12"/>
  <c r="Y183" i="12" s="1"/>
  <c r="X178" i="12"/>
  <c r="Y178" i="12" s="1"/>
  <c r="X174" i="12"/>
  <c r="Y174" i="12" s="1"/>
  <c r="X170" i="12"/>
  <c r="X166" i="12"/>
  <c r="Y166" i="12" s="1"/>
  <c r="X152" i="12"/>
  <c r="X195" i="12"/>
  <c r="Y195" i="12" s="1"/>
  <c r="X179" i="12"/>
  <c r="X176" i="12"/>
  <c r="Y176" i="12" s="1"/>
  <c r="X168" i="12"/>
  <c r="Y168" i="12" s="1"/>
  <c r="X149" i="12"/>
  <c r="Y149" i="12" s="1"/>
  <c r="X147" i="12"/>
  <c r="X145" i="12"/>
  <c r="Y145" i="12" s="1"/>
  <c r="X143" i="12"/>
  <c r="Y143" i="12" s="1"/>
  <c r="X141" i="12"/>
  <c r="Y141" i="12" s="1"/>
  <c r="X139" i="12"/>
  <c r="X137" i="12"/>
  <c r="Y137" i="12" s="1"/>
  <c r="X135" i="12"/>
  <c r="Y135" i="12" s="1"/>
  <c r="X133" i="12"/>
  <c r="Y133" i="12" s="1"/>
  <c r="X131" i="12"/>
  <c r="X129" i="12"/>
  <c r="X127" i="12"/>
  <c r="Y127" i="12" s="1"/>
  <c r="X125" i="12"/>
  <c r="Y125" i="12" s="1"/>
  <c r="X123" i="12"/>
  <c r="X121" i="12"/>
  <c r="Y121" i="12" s="1"/>
  <c r="X119" i="12"/>
  <c r="Y119" i="12" s="1"/>
  <c r="X117" i="12"/>
  <c r="Y117" i="12" s="1"/>
  <c r="X115" i="12"/>
  <c r="X113" i="12"/>
  <c r="Y113" i="12" s="1"/>
  <c r="X111" i="12"/>
  <c r="Y111" i="12" s="1"/>
  <c r="X109" i="12"/>
  <c r="X108" i="12"/>
  <c r="X106" i="12"/>
  <c r="Y106" i="12" s="1"/>
  <c r="X104" i="12"/>
  <c r="Y104" i="12" s="1"/>
  <c r="X102" i="12"/>
  <c r="Y102" i="12" s="1"/>
  <c r="X100" i="12"/>
  <c r="X98" i="12"/>
  <c r="Y98" i="12" s="1"/>
  <c r="X96" i="12"/>
  <c r="Y96" i="12" s="1"/>
  <c r="X94" i="12"/>
  <c r="X92" i="12"/>
  <c r="X90" i="12"/>
  <c r="X88" i="12"/>
  <c r="Y88" i="12" s="1"/>
  <c r="X86" i="12"/>
  <c r="Y86" i="12" s="1"/>
  <c r="X84" i="12"/>
  <c r="X82" i="12"/>
  <c r="X79" i="12"/>
  <c r="X78" i="12"/>
  <c r="Y78" i="12" s="1"/>
  <c r="X77" i="12"/>
  <c r="X76" i="12"/>
  <c r="Y76" i="12" s="1"/>
  <c r="X75" i="12"/>
  <c r="Y75" i="12" s="1"/>
  <c r="X73" i="12"/>
  <c r="X72" i="12"/>
  <c r="X71" i="12"/>
  <c r="Y71" i="12" s="1"/>
  <c r="X70" i="12"/>
  <c r="Y70" i="12" s="1"/>
  <c r="X69" i="12"/>
  <c r="Y69" i="12" s="1"/>
  <c r="X68" i="12"/>
  <c r="X67" i="12"/>
  <c r="Y67" i="12" s="1"/>
  <c r="X66" i="12"/>
  <c r="Y66" i="12" s="1"/>
  <c r="X65" i="12"/>
  <c r="Y65" i="12" s="1"/>
  <c r="X64" i="12"/>
  <c r="X63" i="12"/>
  <c r="Y63" i="12" s="1"/>
  <c r="X62" i="12"/>
  <c r="Y62" i="12" s="1"/>
  <c r="X61" i="12"/>
  <c r="Y61" i="12" s="1"/>
  <c r="X60" i="12"/>
  <c r="X59" i="12"/>
  <c r="Y59" i="12" s="1"/>
  <c r="X58" i="12"/>
  <c r="Y58" i="12" s="1"/>
  <c r="X57" i="12"/>
  <c r="Y57" i="12" s="1"/>
  <c r="X56" i="12"/>
  <c r="X55" i="12"/>
  <c r="Y55" i="12" s="1"/>
  <c r="X54" i="12"/>
  <c r="Y54" i="12" s="1"/>
  <c r="X53" i="12"/>
  <c r="Y53" i="12" s="1"/>
  <c r="X52" i="12"/>
  <c r="X51" i="12"/>
  <c r="Y51" i="12" s="1"/>
  <c r="X50" i="12"/>
  <c r="X49" i="12"/>
  <c r="Y49" i="12" s="1"/>
  <c r="X48" i="12"/>
  <c r="X47" i="12"/>
  <c r="Y47" i="12" s="1"/>
  <c r="X46" i="12"/>
  <c r="X45" i="12"/>
  <c r="Y45" i="12" s="1"/>
  <c r="X44" i="12"/>
  <c r="X43" i="12"/>
  <c r="Y43" i="12" s="1"/>
  <c r="X42" i="12"/>
  <c r="X41" i="12"/>
  <c r="Y41" i="12" s="1"/>
  <c r="X40" i="12"/>
  <c r="X39" i="12"/>
  <c r="Y39" i="12" s="1"/>
  <c r="X38" i="12"/>
  <c r="X37" i="12"/>
  <c r="Y37" i="12" s="1"/>
  <c r="X36" i="12"/>
  <c r="X35" i="12"/>
  <c r="Y35" i="12" s="1"/>
  <c r="X34" i="12"/>
  <c r="Y34" i="12" s="1"/>
  <c r="X33" i="12"/>
  <c r="Y33" i="12" s="1"/>
  <c r="X32" i="12"/>
  <c r="X31" i="12"/>
  <c r="Y31" i="12" s="1"/>
  <c r="X30" i="12"/>
  <c r="Y30" i="12" s="1"/>
  <c r="X29" i="12"/>
  <c r="Y29" i="12" s="1"/>
  <c r="X28" i="12"/>
  <c r="X27" i="12"/>
  <c r="Y27" i="12" s="1"/>
  <c r="X26" i="12"/>
  <c r="Y26" i="12" s="1"/>
  <c r="X25" i="12"/>
  <c r="X24" i="12"/>
  <c r="X23" i="12"/>
  <c r="X22" i="12"/>
  <c r="Y22" i="12" s="1"/>
  <c r="X21" i="12"/>
  <c r="X20" i="12"/>
  <c r="X19" i="12"/>
  <c r="X18" i="12"/>
  <c r="Y18" i="12" s="1"/>
  <c r="X17" i="12"/>
  <c r="Y17" i="12" s="1"/>
  <c r="X16" i="12"/>
  <c r="X15" i="12"/>
  <c r="Y15" i="12" s="1"/>
  <c r="X14" i="12"/>
  <c r="Y14" i="12" s="1"/>
  <c r="X13" i="12"/>
  <c r="X12" i="12"/>
  <c r="X11" i="12"/>
  <c r="Y11" i="12" s="1"/>
  <c r="X10" i="12"/>
  <c r="Y10" i="12" s="1"/>
  <c r="X9" i="12"/>
  <c r="Y9" i="12" s="1"/>
  <c r="X8" i="12"/>
  <c r="X7" i="12"/>
  <c r="Y7" i="12" s="1"/>
  <c r="X5" i="12"/>
  <c r="X150" i="12"/>
  <c r="Y150" i="12" s="1"/>
  <c r="X146" i="12"/>
  <c r="X134" i="12"/>
  <c r="Y134" i="12" s="1"/>
  <c r="X130" i="12"/>
  <c r="Y130" i="12" s="1"/>
  <c r="X126" i="12"/>
  <c r="Y126" i="12" s="1"/>
  <c r="X122" i="12"/>
  <c r="X114" i="12"/>
  <c r="Y114" i="12" s="1"/>
  <c r="X187" i="12"/>
  <c r="Y187" i="12" s="1"/>
  <c r="X172" i="12"/>
  <c r="Y172" i="12" s="1"/>
  <c r="X148" i="12"/>
  <c r="X144" i="12"/>
  <c r="Y144" i="12" s="1"/>
  <c r="X140" i="12"/>
  <c r="Y140" i="12" s="1"/>
  <c r="X136" i="12"/>
  <c r="Y136" i="12" s="1"/>
  <c r="X132" i="12"/>
  <c r="X128" i="12"/>
  <c r="Y128" i="12" s="1"/>
  <c r="X124" i="12"/>
  <c r="X120" i="12"/>
  <c r="Y120" i="12" s="1"/>
  <c r="X116" i="12"/>
  <c r="X112" i="12"/>
  <c r="Y112" i="12" s="1"/>
  <c r="X203" i="12"/>
  <c r="X142" i="12"/>
  <c r="Y142" i="12" s="1"/>
  <c r="X138" i="12"/>
  <c r="X118" i="12"/>
  <c r="Y118" i="12" s="1"/>
  <c r="X110" i="12"/>
  <c r="Y110" i="12" s="1"/>
  <c r="X80" i="12"/>
  <c r="Y80" i="12" s="1"/>
  <c r="X153" i="12"/>
  <c r="X107" i="12"/>
  <c r="Y107" i="12" s="1"/>
  <c r="X101" i="12"/>
  <c r="X97" i="12"/>
  <c r="Y97" i="12" s="1"/>
  <c r="X95" i="12"/>
  <c r="X93" i="12"/>
  <c r="Y93" i="12" s="1"/>
  <c r="X91" i="12"/>
  <c r="Y91" i="12" s="1"/>
  <c r="X89" i="12"/>
  <c r="Y89" i="12" s="1"/>
  <c r="X87" i="12"/>
  <c r="X85" i="12"/>
  <c r="Y85" i="12" s="1"/>
  <c r="X83" i="12"/>
  <c r="Y83" i="12" s="1"/>
  <c r="X81" i="12"/>
  <c r="Y81" i="12" s="1"/>
  <c r="X105" i="12"/>
  <c r="X103" i="12"/>
  <c r="Y103" i="12" s="1"/>
  <c r="X99" i="12"/>
  <c r="Y99" i="12" s="1"/>
  <c r="AG206" i="12"/>
  <c r="AG47" i="12"/>
  <c r="AG18" i="12"/>
  <c r="AG21" i="12"/>
  <c r="AG82" i="12"/>
  <c r="AG98" i="12"/>
  <c r="AG97" i="12"/>
  <c r="AG186" i="12"/>
  <c r="AG128" i="12"/>
  <c r="AG146" i="12"/>
  <c r="AG192" i="12"/>
  <c r="AG28" i="12"/>
  <c r="AG60" i="12"/>
  <c r="AG76" i="12"/>
  <c r="AG114" i="12"/>
  <c r="AG136" i="12"/>
  <c r="AG145" i="12"/>
  <c r="AG137" i="12"/>
  <c r="AG184" i="12"/>
  <c r="AG90" i="12"/>
  <c r="AG181" i="12"/>
  <c r="AG161" i="12"/>
  <c r="AG89" i="12"/>
  <c r="AG80" i="12"/>
  <c r="AG122" i="12"/>
  <c r="AG68" i="12"/>
  <c r="AG195" i="12"/>
  <c r="AG175" i="12"/>
  <c r="AG85" i="12"/>
  <c r="AG30" i="12"/>
  <c r="AG71" i="12"/>
  <c r="AG115" i="12"/>
  <c r="AG37" i="12"/>
  <c r="AG106" i="12"/>
  <c r="AG180" i="12"/>
  <c r="AG52" i="12"/>
  <c r="AA4" i="12"/>
  <c r="AG44" i="12"/>
  <c r="AG23" i="12"/>
  <c r="AG12" i="12"/>
  <c r="AG77" i="12"/>
  <c r="AG130" i="12"/>
  <c r="AG204" i="12"/>
  <c r="AG102" i="12"/>
  <c r="AG157" i="12"/>
  <c r="AG131" i="12"/>
  <c r="AG92" i="12"/>
  <c r="AG147" i="12"/>
  <c r="AG194" i="12"/>
  <c r="AG29" i="12"/>
  <c r="AG64" i="12"/>
  <c r="AG105" i="12"/>
  <c r="AG100" i="12"/>
  <c r="AG138" i="12"/>
  <c r="AG153" i="12"/>
  <c r="AG198" i="12"/>
  <c r="AG55" i="12"/>
  <c r="AG42" i="12"/>
  <c r="AG26" i="12"/>
  <c r="AG65" i="12"/>
  <c r="AG166" i="12"/>
  <c r="AG39" i="12"/>
  <c r="AG96" i="12"/>
  <c r="AG113" i="12"/>
  <c r="AG182" i="12"/>
  <c r="AG169" i="12"/>
  <c r="AG202" i="12"/>
  <c r="AG173" i="12"/>
  <c r="AG49" i="12"/>
  <c r="AG48" i="12"/>
  <c r="AG27" i="12"/>
  <c r="AG176" i="12"/>
  <c r="AG139" i="12"/>
  <c r="AG84" i="12"/>
  <c r="AG190" i="12"/>
  <c r="AG165" i="12"/>
  <c r="AG133" i="12"/>
  <c r="Y204" i="12"/>
  <c r="Y203" i="12"/>
  <c r="Y196" i="12"/>
  <c r="Y201" i="12"/>
  <c r="Y182" i="12"/>
  <c r="Y151" i="12"/>
  <c r="Y148" i="12"/>
  <c r="Y173" i="12"/>
  <c r="Y132" i="12"/>
  <c r="Y131" i="12"/>
  <c r="Y129" i="12"/>
  <c r="Y123" i="12"/>
  <c r="Y124" i="12"/>
  <c r="Y122" i="12"/>
  <c r="Y116" i="12"/>
  <c r="Y92" i="12"/>
  <c r="Y90" i="12"/>
  <c r="Y95" i="12"/>
  <c r="Y94" i="12"/>
  <c r="Y50" i="12"/>
  <c r="Y48" i="12"/>
  <c r="Y46" i="12"/>
  <c r="Y44" i="12"/>
  <c r="Y42" i="12"/>
  <c r="Y40" i="12"/>
  <c r="Y38" i="12"/>
  <c r="Y73" i="12"/>
  <c r="S4" i="12"/>
  <c r="Y64" i="12"/>
  <c r="Y60" i="12"/>
  <c r="Y56" i="12"/>
  <c r="Y52" i="12"/>
  <c r="Y36" i="12"/>
  <c r="Y32" i="12"/>
  <c r="Y8" i="12"/>
  <c r="Y77" i="12"/>
  <c r="Y72" i="12"/>
  <c r="Y68" i="12"/>
  <c r="Y19" i="12"/>
  <c r="Y24" i="12"/>
  <c r="Y82" i="12"/>
  <c r="Y138" i="12"/>
  <c r="Y100" i="12"/>
  <c r="Y101" i="12"/>
  <c r="Y105" i="12"/>
  <c r="Y108" i="12"/>
  <c r="Y109" i="12"/>
  <c r="Y146" i="12"/>
  <c r="Y169" i="12"/>
  <c r="Y177" i="12"/>
  <c r="Y179" i="12"/>
  <c r="Y180" i="12"/>
  <c r="Y188" i="12"/>
  <c r="Y25" i="12"/>
  <c r="Y115" i="12"/>
  <c r="Y153" i="12"/>
  <c r="Y159" i="12"/>
  <c r="Y20" i="12"/>
  <c r="Y28" i="12"/>
  <c r="Y84" i="12"/>
  <c r="Y147" i="12"/>
  <c r="Y190" i="12"/>
  <c r="Y139" i="12"/>
  <c r="Y155" i="12"/>
  <c r="Y163" i="12"/>
  <c r="Y170" i="12"/>
  <c r="Y191" i="12"/>
  <c r="Y13" i="12"/>
  <c r="Y16" i="12"/>
  <c r="Y23" i="12"/>
  <c r="Y12" i="12"/>
  <c r="Y21" i="12"/>
  <c r="Y79" i="12"/>
  <c r="Y87" i="12"/>
  <c r="Y152" i="12"/>
  <c r="Y158" i="12"/>
  <c r="Y193" i="12"/>
  <c r="V203" i="14" l="1"/>
  <c r="V199" i="14"/>
  <c r="W199" i="14" s="1"/>
  <c r="V195" i="14"/>
  <c r="W195" i="14" s="1"/>
  <c r="V191" i="14"/>
  <c r="V187" i="14"/>
  <c r="V183" i="14"/>
  <c r="V179" i="14"/>
  <c r="W179" i="14" s="1"/>
  <c r="V204" i="14"/>
  <c r="W204" i="14" s="1"/>
  <c r="V200" i="14"/>
  <c r="V196" i="14"/>
  <c r="V192" i="14"/>
  <c r="W192" i="14" s="1"/>
  <c r="V188" i="14"/>
  <c r="W188" i="14" s="1"/>
  <c r="V184" i="14"/>
  <c r="V180" i="14"/>
  <c r="V178" i="14"/>
  <c r="W178" i="14" s="1"/>
  <c r="V177" i="14"/>
  <c r="W177" i="14" s="1"/>
  <c r="V176" i="14"/>
  <c r="V175" i="14"/>
  <c r="W175" i="14" s="1"/>
  <c r="V174" i="14"/>
  <c r="W174" i="14" s="1"/>
  <c r="V173" i="14"/>
  <c r="V172" i="14"/>
  <c r="V206" i="14"/>
  <c r="W206" i="14" s="1"/>
  <c r="V198" i="14"/>
  <c r="W198" i="14" s="1"/>
  <c r="V190" i="14"/>
  <c r="W190" i="14" s="1"/>
  <c r="V182" i="14"/>
  <c r="V205" i="14"/>
  <c r="V197" i="14"/>
  <c r="V189" i="14"/>
  <c r="W189" i="14" s="1"/>
  <c r="V181" i="14"/>
  <c r="V202" i="14"/>
  <c r="V186" i="14"/>
  <c r="W186" i="14" s="1"/>
  <c r="V167" i="14"/>
  <c r="W167" i="14" s="1"/>
  <c r="V163" i="14"/>
  <c r="V159" i="14"/>
  <c r="V193" i="14"/>
  <c r="W193" i="14" s="1"/>
  <c r="V170" i="14"/>
  <c r="W170" i="14" s="1"/>
  <c r="V166" i="14"/>
  <c r="V162" i="14"/>
  <c r="V194" i="14"/>
  <c r="W194" i="14" s="1"/>
  <c r="V165" i="14"/>
  <c r="V201" i="14"/>
  <c r="V164" i="14"/>
  <c r="V158" i="14"/>
  <c r="W158" i="14" s="1"/>
  <c r="V156" i="14"/>
  <c r="W156" i="14" s="1"/>
  <c r="V154" i="14"/>
  <c r="V152" i="14"/>
  <c r="V150" i="14"/>
  <c r="W150" i="14" s="1"/>
  <c r="V148" i="14"/>
  <c r="W148" i="14" s="1"/>
  <c r="V146" i="14"/>
  <c r="V144" i="14"/>
  <c r="W144" i="14" s="1"/>
  <c r="V142" i="14"/>
  <c r="W142" i="14" s="1"/>
  <c r="V140" i="14"/>
  <c r="W140" i="14" s="1"/>
  <c r="V138" i="14"/>
  <c r="V136" i="14"/>
  <c r="W136" i="14" s="1"/>
  <c r="V134" i="14"/>
  <c r="W134" i="14" s="1"/>
  <c r="V132" i="14"/>
  <c r="W132" i="14" s="1"/>
  <c r="V130" i="14"/>
  <c r="V128" i="14"/>
  <c r="V126" i="14"/>
  <c r="W126" i="14" s="1"/>
  <c r="V124" i="14"/>
  <c r="W124" i="14" s="1"/>
  <c r="V122" i="14"/>
  <c r="V120" i="14"/>
  <c r="W120" i="14" s="1"/>
  <c r="V161" i="14"/>
  <c r="W161" i="14" s="1"/>
  <c r="V168" i="14"/>
  <c r="W168" i="14" s="1"/>
  <c r="V155" i="14"/>
  <c r="V151" i="14"/>
  <c r="W151" i="14" s="1"/>
  <c r="V147" i="14"/>
  <c r="W147" i="14" s="1"/>
  <c r="V143" i="14"/>
  <c r="W143" i="14" s="1"/>
  <c r="V139" i="14"/>
  <c r="V135" i="14"/>
  <c r="W135" i="14" s="1"/>
  <c r="V131" i="14"/>
  <c r="W131" i="14" s="1"/>
  <c r="V127" i="14"/>
  <c r="W127" i="14" s="1"/>
  <c r="V123" i="14"/>
  <c r="V119" i="14"/>
  <c r="V117" i="14"/>
  <c r="W117" i="14" s="1"/>
  <c r="V115" i="14"/>
  <c r="V113" i="14"/>
  <c r="V111" i="14"/>
  <c r="V109" i="14"/>
  <c r="W109" i="14" s="1"/>
  <c r="V107" i="14"/>
  <c r="W107" i="14" s="1"/>
  <c r="V105" i="14"/>
  <c r="V103" i="14"/>
  <c r="W103" i="14" s="1"/>
  <c r="V101" i="14"/>
  <c r="W101" i="14" s="1"/>
  <c r="V99" i="14"/>
  <c r="V97" i="14"/>
  <c r="V95" i="14"/>
  <c r="W95" i="14" s="1"/>
  <c r="V93" i="14"/>
  <c r="W93" i="14" s="1"/>
  <c r="V91" i="14"/>
  <c r="W91" i="14" s="1"/>
  <c r="V5" i="14"/>
  <c r="V169" i="14"/>
  <c r="V90" i="14"/>
  <c r="W90" i="14" s="1"/>
  <c r="V88" i="14"/>
  <c r="W88" i="14" s="1"/>
  <c r="V86" i="14"/>
  <c r="V84" i="14"/>
  <c r="V82" i="14"/>
  <c r="W82" i="14" s="1"/>
  <c r="V80" i="14"/>
  <c r="W80" i="14" s="1"/>
  <c r="V78" i="14"/>
  <c r="V76" i="14"/>
  <c r="W76" i="14" s="1"/>
  <c r="V74" i="14"/>
  <c r="W74" i="14" s="1"/>
  <c r="V72" i="14"/>
  <c r="W72" i="14" s="1"/>
  <c r="V70" i="14"/>
  <c r="V68" i="14"/>
  <c r="V66" i="14"/>
  <c r="W66" i="14" s="1"/>
  <c r="V64" i="14"/>
  <c r="W64" i="14" s="1"/>
  <c r="V62" i="14"/>
  <c r="V60" i="14"/>
  <c r="W60" i="14" s="1"/>
  <c r="V58" i="14"/>
  <c r="W58" i="14" s="1"/>
  <c r="V56" i="14"/>
  <c r="W56" i="14" s="1"/>
  <c r="V54" i="14"/>
  <c r="V52" i="14"/>
  <c r="W52" i="14" s="1"/>
  <c r="V50" i="14"/>
  <c r="W50" i="14" s="1"/>
  <c r="V48" i="14"/>
  <c r="W48" i="14" s="1"/>
  <c r="V46" i="14"/>
  <c r="V44" i="14"/>
  <c r="V42" i="14"/>
  <c r="W42" i="14" s="1"/>
  <c r="V40" i="14"/>
  <c r="V38" i="14"/>
  <c r="V36" i="14"/>
  <c r="V34" i="14"/>
  <c r="V32" i="14"/>
  <c r="W32" i="14" s="1"/>
  <c r="V30" i="14"/>
  <c r="V28" i="14"/>
  <c r="W28" i="14" s="1"/>
  <c r="V26" i="14"/>
  <c r="W26" i="14" s="1"/>
  <c r="V24" i="14"/>
  <c r="V22" i="14"/>
  <c r="V20" i="14"/>
  <c r="W20" i="14" s="1"/>
  <c r="V18" i="14"/>
  <c r="W18" i="14" s="1"/>
  <c r="V16" i="14"/>
  <c r="W16" i="14" s="1"/>
  <c r="V14" i="14"/>
  <c r="V12" i="14"/>
  <c r="V10" i="14"/>
  <c r="W10" i="14" s="1"/>
  <c r="V8" i="14"/>
  <c r="W8" i="14" s="1"/>
  <c r="V83" i="14"/>
  <c r="V79" i="14"/>
  <c r="W79" i="14" s="1"/>
  <c r="V73" i="14"/>
  <c r="W73" i="14" s="1"/>
  <c r="V67" i="14"/>
  <c r="V65" i="14"/>
  <c r="V63" i="14"/>
  <c r="W63" i="14" s="1"/>
  <c r="V61" i="14"/>
  <c r="W61" i="14" s="1"/>
  <c r="V57" i="14"/>
  <c r="W57" i="14" s="1"/>
  <c r="V53" i="14"/>
  <c r="V47" i="14"/>
  <c r="V43" i="14"/>
  <c r="W43" i="14" s="1"/>
  <c r="V39" i="14"/>
  <c r="V33" i="14"/>
  <c r="V31" i="14"/>
  <c r="V27" i="14"/>
  <c r="W27" i="14" s="1"/>
  <c r="V23" i="14"/>
  <c r="V19" i="14"/>
  <c r="V15" i="14"/>
  <c r="W15" i="14" s="1"/>
  <c r="V9" i="14"/>
  <c r="W9" i="14" s="1"/>
  <c r="V185" i="14"/>
  <c r="W185" i="14" s="1"/>
  <c r="V153" i="14"/>
  <c r="V145" i="14"/>
  <c r="V137" i="14"/>
  <c r="W137" i="14" s="1"/>
  <c r="V129" i="14"/>
  <c r="W129" i="14" s="1"/>
  <c r="V121" i="14"/>
  <c r="V116" i="14"/>
  <c r="W116" i="14" s="1"/>
  <c r="V112" i="14"/>
  <c r="W112" i="14" s="1"/>
  <c r="V108" i="14"/>
  <c r="W108" i="14" s="1"/>
  <c r="V104" i="14"/>
  <c r="V100" i="14"/>
  <c r="W100" i="14" s="1"/>
  <c r="V96" i="14"/>
  <c r="W96" i="14" s="1"/>
  <c r="V92" i="14"/>
  <c r="V171" i="14"/>
  <c r="V89" i="14"/>
  <c r="W89" i="14" s="1"/>
  <c r="V87" i="14"/>
  <c r="W87" i="14" s="1"/>
  <c r="V85" i="14"/>
  <c r="W85" i="14" s="1"/>
  <c r="V81" i="14"/>
  <c r="V77" i="14"/>
  <c r="W77" i="14" s="1"/>
  <c r="V75" i="14"/>
  <c r="W75" i="14" s="1"/>
  <c r="V71" i="14"/>
  <c r="W71" i="14" s="1"/>
  <c r="V69" i="14"/>
  <c r="V59" i="14"/>
  <c r="V55" i="14"/>
  <c r="W55" i="14" s="1"/>
  <c r="V51" i="14"/>
  <c r="W51" i="14" s="1"/>
  <c r="V49" i="14"/>
  <c r="V45" i="14"/>
  <c r="W45" i="14" s="1"/>
  <c r="V41" i="14"/>
  <c r="W41" i="14" s="1"/>
  <c r="V37" i="14"/>
  <c r="W37" i="14" s="1"/>
  <c r="V35" i="14"/>
  <c r="V29" i="14"/>
  <c r="V25" i="14"/>
  <c r="W25" i="14" s="1"/>
  <c r="V21" i="14"/>
  <c r="V17" i="14"/>
  <c r="V13" i="14"/>
  <c r="V11" i="14"/>
  <c r="W11" i="14" s="1"/>
  <c r="V7" i="14"/>
  <c r="W7" i="14" s="1"/>
  <c r="V160" i="14"/>
  <c r="V157" i="14"/>
  <c r="V149" i="14"/>
  <c r="W149" i="14" s="1"/>
  <c r="V141" i="14"/>
  <c r="V133" i="14"/>
  <c r="V125" i="14"/>
  <c r="W125" i="14" s="1"/>
  <c r="V118" i="14"/>
  <c r="W118" i="14" s="1"/>
  <c r="V114" i="14"/>
  <c r="W114" i="14" s="1"/>
  <c r="V110" i="14"/>
  <c r="V106" i="14"/>
  <c r="W106" i="14" s="1"/>
  <c r="V102" i="14"/>
  <c r="W102" i="14" s="1"/>
  <c r="V98" i="14"/>
  <c r="V94" i="14"/>
  <c r="X206" i="14"/>
  <c r="Y206" i="14" s="1"/>
  <c r="X205" i="14"/>
  <c r="X204" i="14"/>
  <c r="X203" i="14"/>
  <c r="Y203" i="14" s="1"/>
  <c r="X202" i="14"/>
  <c r="Y202" i="14" s="1"/>
  <c r="X201" i="14"/>
  <c r="X200" i="14"/>
  <c r="Y200" i="14" s="1"/>
  <c r="X199" i="14"/>
  <c r="Y199" i="14" s="1"/>
  <c r="X198" i="14"/>
  <c r="Y198" i="14" s="1"/>
  <c r="X197" i="14"/>
  <c r="X196" i="14"/>
  <c r="Y196" i="14" s="1"/>
  <c r="X195" i="14"/>
  <c r="Y195" i="14" s="1"/>
  <c r="X194" i="14"/>
  <c r="X193" i="14"/>
  <c r="X192" i="14"/>
  <c r="Y192" i="14" s="1"/>
  <c r="X191" i="14"/>
  <c r="Y191" i="14" s="1"/>
  <c r="X190" i="14"/>
  <c r="X189" i="14"/>
  <c r="X188" i="14"/>
  <c r="X187" i="14"/>
  <c r="Y187" i="14" s="1"/>
  <c r="X186" i="14"/>
  <c r="Y186" i="14" s="1"/>
  <c r="X185" i="14"/>
  <c r="X184" i="14"/>
  <c r="X183" i="14"/>
  <c r="Y183" i="14" s="1"/>
  <c r="X182" i="14"/>
  <c r="Y182" i="14" s="1"/>
  <c r="X181" i="14"/>
  <c r="X180" i="14"/>
  <c r="X179" i="14"/>
  <c r="Y179" i="14" s="1"/>
  <c r="X177" i="14"/>
  <c r="Y177" i="14" s="1"/>
  <c r="X175" i="14"/>
  <c r="X173" i="14"/>
  <c r="Y173" i="14" s="1"/>
  <c r="X171" i="14"/>
  <c r="Y171" i="14" s="1"/>
  <c r="X169" i="14"/>
  <c r="X165" i="14"/>
  <c r="X166" i="14"/>
  <c r="Y166" i="14" s="1"/>
  <c r="X176" i="14"/>
  <c r="Y176" i="14" s="1"/>
  <c r="X172" i="14"/>
  <c r="X168" i="14"/>
  <c r="X167" i="14"/>
  <c r="Y167" i="14" s="1"/>
  <c r="X163" i="14"/>
  <c r="Y163" i="14" s="1"/>
  <c r="X161" i="14"/>
  <c r="X159" i="14"/>
  <c r="X157" i="14"/>
  <c r="Y157" i="14" s="1"/>
  <c r="X155" i="14"/>
  <c r="Y155" i="14" s="1"/>
  <c r="X153" i="14"/>
  <c r="Y153" i="14" s="1"/>
  <c r="X150" i="14"/>
  <c r="X149" i="14"/>
  <c r="Y149" i="14" s="1"/>
  <c r="X148" i="14"/>
  <c r="Y148" i="14" s="1"/>
  <c r="X147" i="14"/>
  <c r="X146" i="14"/>
  <c r="X145" i="14"/>
  <c r="Y145" i="14" s="1"/>
  <c r="X144" i="14"/>
  <c r="Y144" i="14" s="1"/>
  <c r="X143" i="14"/>
  <c r="Y143" i="14" s="1"/>
  <c r="X142" i="14"/>
  <c r="X141" i="14"/>
  <c r="Y141" i="14" s="1"/>
  <c r="X140" i="14"/>
  <c r="X139" i="14"/>
  <c r="Y139" i="14" s="1"/>
  <c r="X138" i="14"/>
  <c r="X137" i="14"/>
  <c r="Y137" i="14" s="1"/>
  <c r="X136" i="14"/>
  <c r="X135" i="14"/>
  <c r="Y135" i="14" s="1"/>
  <c r="X134" i="14"/>
  <c r="X133" i="14"/>
  <c r="Y133" i="14" s="1"/>
  <c r="X132" i="14"/>
  <c r="X131" i="14"/>
  <c r="Y131" i="14" s="1"/>
  <c r="X130" i="14"/>
  <c r="X129" i="14"/>
  <c r="X128" i="14"/>
  <c r="Y128" i="14" s="1"/>
  <c r="X127" i="14"/>
  <c r="Y127" i="14" s="1"/>
  <c r="X126" i="14"/>
  <c r="X125" i="14"/>
  <c r="Y125" i="14" s="1"/>
  <c r="X124" i="14"/>
  <c r="Y124" i="14" s="1"/>
  <c r="X123" i="14"/>
  <c r="X122" i="14"/>
  <c r="X121" i="14"/>
  <c r="Y121" i="14" s="1"/>
  <c r="X120" i="14"/>
  <c r="Y120" i="14" s="1"/>
  <c r="X119" i="14"/>
  <c r="X118" i="14"/>
  <c r="X117" i="14"/>
  <c r="Y117" i="14" s="1"/>
  <c r="X116" i="14"/>
  <c r="Y116" i="14" s="1"/>
  <c r="X115" i="14"/>
  <c r="X114" i="14"/>
  <c r="X113" i="14"/>
  <c r="Y113" i="14" s="1"/>
  <c r="X112" i="14"/>
  <c r="Y112" i="14" s="1"/>
  <c r="X111" i="14"/>
  <c r="Y111" i="14" s="1"/>
  <c r="X110" i="14"/>
  <c r="X109" i="14"/>
  <c r="Y109" i="14" s="1"/>
  <c r="X151" i="14"/>
  <c r="Y151" i="14" s="1"/>
  <c r="X174" i="14"/>
  <c r="X162" i="14"/>
  <c r="X158" i="14"/>
  <c r="Y158" i="14" s="1"/>
  <c r="X154" i="14"/>
  <c r="Y154" i="14" s="1"/>
  <c r="X170" i="14"/>
  <c r="Y170" i="14" s="1"/>
  <c r="X160" i="14"/>
  <c r="X152" i="14"/>
  <c r="X108" i="14"/>
  <c r="X106" i="14"/>
  <c r="Y106" i="14" s="1"/>
  <c r="X104" i="14"/>
  <c r="Y104" i="14" s="1"/>
  <c r="X102" i="14"/>
  <c r="X100" i="14"/>
  <c r="Y100" i="14" s="1"/>
  <c r="X98" i="14"/>
  <c r="Y98" i="14" s="1"/>
  <c r="X96" i="14"/>
  <c r="X94" i="14"/>
  <c r="Y94" i="14" s="1"/>
  <c r="X92" i="14"/>
  <c r="Y92" i="14" s="1"/>
  <c r="X90" i="14"/>
  <c r="Y90" i="14" s="1"/>
  <c r="X88" i="14"/>
  <c r="X86" i="14"/>
  <c r="Y86" i="14" s="1"/>
  <c r="X84" i="14"/>
  <c r="X82" i="14"/>
  <c r="Y82" i="14" s="1"/>
  <c r="X164" i="14"/>
  <c r="X156" i="14"/>
  <c r="Y156" i="14" s="1"/>
  <c r="X105" i="14"/>
  <c r="Y105" i="14" s="1"/>
  <c r="X101" i="14"/>
  <c r="X178" i="14"/>
  <c r="X107" i="14"/>
  <c r="Y107" i="14" s="1"/>
  <c r="X103" i="14"/>
  <c r="Y103" i="14" s="1"/>
  <c r="X99" i="14"/>
  <c r="X93" i="14"/>
  <c r="X89" i="14"/>
  <c r="Y89" i="14" s="1"/>
  <c r="X85" i="14"/>
  <c r="Y85" i="14" s="1"/>
  <c r="X80" i="14"/>
  <c r="X76" i="14"/>
  <c r="X71" i="14"/>
  <c r="Y71" i="14" s="1"/>
  <c r="X63" i="14"/>
  <c r="Y63" i="14" s="1"/>
  <c r="X59" i="14"/>
  <c r="Y59" i="14" s="1"/>
  <c r="X55" i="14"/>
  <c r="X53" i="14"/>
  <c r="Y53" i="14" s="1"/>
  <c r="X47" i="14"/>
  <c r="Y47" i="14" s="1"/>
  <c r="X45" i="14"/>
  <c r="Y45" i="14" s="1"/>
  <c r="X41" i="14"/>
  <c r="X37" i="14"/>
  <c r="Y37" i="14" s="1"/>
  <c r="X35" i="14"/>
  <c r="Y35" i="14" s="1"/>
  <c r="X31" i="14"/>
  <c r="Y31" i="14" s="1"/>
  <c r="X27" i="14"/>
  <c r="X23" i="14"/>
  <c r="Y23" i="14" s="1"/>
  <c r="X19" i="14"/>
  <c r="Y19" i="14" s="1"/>
  <c r="X11" i="14"/>
  <c r="Y11" i="14" s="1"/>
  <c r="X95" i="14"/>
  <c r="X91" i="14"/>
  <c r="Y91" i="14" s="1"/>
  <c r="X87" i="14"/>
  <c r="Y87" i="14" s="1"/>
  <c r="X83" i="14"/>
  <c r="X79" i="14"/>
  <c r="Y79" i="14" s="1"/>
  <c r="X77" i="14"/>
  <c r="Y77" i="14" s="1"/>
  <c r="X75" i="14"/>
  <c r="Y75" i="14" s="1"/>
  <c r="X72" i="14"/>
  <c r="Y72" i="14" s="1"/>
  <c r="X70" i="14"/>
  <c r="Y70" i="14" s="1"/>
  <c r="X68" i="14"/>
  <c r="Y68" i="14" s="1"/>
  <c r="X66" i="14"/>
  <c r="Y66" i="14" s="1"/>
  <c r="X64" i="14"/>
  <c r="X62" i="14"/>
  <c r="X60" i="14"/>
  <c r="Y60" i="14" s="1"/>
  <c r="X58" i="14"/>
  <c r="Y58" i="14" s="1"/>
  <c r="X56" i="14"/>
  <c r="X54" i="14"/>
  <c r="Y54" i="14" s="1"/>
  <c r="X52" i="14"/>
  <c r="Y52" i="14" s="1"/>
  <c r="X50" i="14"/>
  <c r="Y50" i="14" s="1"/>
  <c r="X48" i="14"/>
  <c r="Y48" i="14" s="1"/>
  <c r="X46" i="14"/>
  <c r="X44" i="14"/>
  <c r="Y44" i="14" s="1"/>
  <c r="X42" i="14"/>
  <c r="Y42" i="14" s="1"/>
  <c r="X40" i="14"/>
  <c r="Y40" i="14" s="1"/>
  <c r="X38" i="14"/>
  <c r="X36" i="14"/>
  <c r="X34" i="14"/>
  <c r="Y34" i="14" s="1"/>
  <c r="X32" i="14"/>
  <c r="Y32" i="14" s="1"/>
  <c r="X30" i="14"/>
  <c r="X28" i="14"/>
  <c r="Y28" i="14" s="1"/>
  <c r="X26" i="14"/>
  <c r="Y26" i="14" s="1"/>
  <c r="X24" i="14"/>
  <c r="X22" i="14"/>
  <c r="Y22" i="14" s="1"/>
  <c r="X20" i="14"/>
  <c r="Y20" i="14" s="1"/>
  <c r="X18" i="14"/>
  <c r="Y18" i="14" s="1"/>
  <c r="X16" i="14"/>
  <c r="Y16" i="14" s="1"/>
  <c r="X14" i="14"/>
  <c r="X12" i="14"/>
  <c r="Y12" i="14" s="1"/>
  <c r="X10" i="14"/>
  <c r="Y10" i="14" s="1"/>
  <c r="X8" i="14"/>
  <c r="Y8" i="14" s="1"/>
  <c r="X5" i="14"/>
  <c r="X97" i="14"/>
  <c r="Y97" i="14" s="1"/>
  <c r="X81" i="14"/>
  <c r="Y81" i="14" s="1"/>
  <c r="X78" i="14"/>
  <c r="X73" i="14"/>
  <c r="X69" i="14"/>
  <c r="Y69" i="14" s="1"/>
  <c r="X67" i="14"/>
  <c r="Y67" i="14" s="1"/>
  <c r="X65" i="14"/>
  <c r="X61" i="14"/>
  <c r="Y61" i="14" s="1"/>
  <c r="X57" i="14"/>
  <c r="X51" i="14"/>
  <c r="Y51" i="14" s="1"/>
  <c r="X49" i="14"/>
  <c r="X43" i="14"/>
  <c r="X39" i="14"/>
  <c r="Y39" i="14" s="1"/>
  <c r="X33" i="14"/>
  <c r="Y33" i="14" s="1"/>
  <c r="X29" i="14"/>
  <c r="Y29" i="14" s="1"/>
  <c r="X25" i="14"/>
  <c r="X21" i="14"/>
  <c r="Y21" i="14" s="1"/>
  <c r="X17" i="14"/>
  <c r="Y17" i="14" s="1"/>
  <c r="X15" i="14"/>
  <c r="X13" i="14"/>
  <c r="X9" i="14"/>
  <c r="Y9" i="14" s="1"/>
  <c r="X7" i="14"/>
  <c r="Y7" i="14" s="1"/>
  <c r="AA205" i="12"/>
  <c r="AA203" i="12"/>
  <c r="AA201" i="12"/>
  <c r="AB201" i="12" s="1"/>
  <c r="AA199" i="12"/>
  <c r="AB199" i="12" s="1"/>
  <c r="AA197" i="12"/>
  <c r="AA195" i="12"/>
  <c r="AA193" i="12"/>
  <c r="AB193" i="12" s="1"/>
  <c r="AA191" i="12"/>
  <c r="AA189" i="12"/>
  <c r="AA187" i="12"/>
  <c r="AB187" i="12" s="1"/>
  <c r="AA185" i="12"/>
  <c r="AB185" i="12" s="1"/>
  <c r="AA183" i="12"/>
  <c r="AB183" i="12" s="1"/>
  <c r="AA181" i="12"/>
  <c r="AA168" i="12"/>
  <c r="AB168" i="12" s="1"/>
  <c r="AA206" i="12"/>
  <c r="AB206" i="12" s="1"/>
  <c r="AA202" i="12"/>
  <c r="AB202" i="12" s="1"/>
  <c r="AA198" i="12"/>
  <c r="AA194" i="12"/>
  <c r="AA190" i="12"/>
  <c r="AB190" i="12" s="1"/>
  <c r="AA186" i="12"/>
  <c r="AA182" i="12"/>
  <c r="AA178" i="12"/>
  <c r="AB178" i="12" s="1"/>
  <c r="AA176" i="12"/>
  <c r="AB176" i="12" s="1"/>
  <c r="AA174" i="12"/>
  <c r="AB174" i="12" s="1"/>
  <c r="AA172" i="12"/>
  <c r="AA167" i="12"/>
  <c r="AA165" i="12"/>
  <c r="AB165" i="12" s="1"/>
  <c r="AA164" i="12"/>
  <c r="AB164" i="12" s="1"/>
  <c r="AA163" i="12"/>
  <c r="AA162" i="12"/>
  <c r="AA161" i="12"/>
  <c r="AA160" i="12"/>
  <c r="AB160" i="12" s="1"/>
  <c r="AA159" i="12"/>
  <c r="AA158" i="12"/>
  <c r="AA157" i="12"/>
  <c r="AB157" i="12" s="1"/>
  <c r="AA156" i="12"/>
  <c r="AB156" i="12" s="1"/>
  <c r="AA155" i="12"/>
  <c r="AA154" i="12"/>
  <c r="AB154" i="12" s="1"/>
  <c r="AA153" i="12"/>
  <c r="AB153" i="12" s="1"/>
  <c r="AA170" i="12"/>
  <c r="AB170" i="12" s="1"/>
  <c r="AA200" i="12"/>
  <c r="AA192" i="12"/>
  <c r="AB192" i="12" s="1"/>
  <c r="AA184" i="12"/>
  <c r="AB184" i="12" s="1"/>
  <c r="AA179" i="12"/>
  <c r="AA175" i="12"/>
  <c r="AA171" i="12"/>
  <c r="AA169" i="12"/>
  <c r="AB169" i="12" s="1"/>
  <c r="AA204" i="12"/>
  <c r="AB204" i="12" s="1"/>
  <c r="AA188" i="12"/>
  <c r="AA173" i="12"/>
  <c r="AB173" i="12" s="1"/>
  <c r="AA152" i="12"/>
  <c r="AB152" i="12" s="1"/>
  <c r="AA150" i="12"/>
  <c r="AB150" i="12" s="1"/>
  <c r="AA148" i="12"/>
  <c r="AA146" i="12"/>
  <c r="AA144" i="12"/>
  <c r="AB144" i="12" s="1"/>
  <c r="AA142" i="12"/>
  <c r="AA140" i="12"/>
  <c r="AA138" i="12"/>
  <c r="AB138" i="12" s="1"/>
  <c r="AA136" i="12"/>
  <c r="AB136" i="12" s="1"/>
  <c r="AA134" i="12"/>
  <c r="AB134" i="12" s="1"/>
  <c r="AA132" i="12"/>
  <c r="AA130" i="12"/>
  <c r="AB130" i="12" s="1"/>
  <c r="AA128" i="12"/>
  <c r="AB128" i="12" s="1"/>
  <c r="AA126" i="12"/>
  <c r="AA124" i="12"/>
  <c r="AA122" i="12"/>
  <c r="AA120" i="12"/>
  <c r="AB120" i="12" s="1"/>
  <c r="AA118" i="12"/>
  <c r="AB118" i="12" s="1"/>
  <c r="AA116" i="12"/>
  <c r="AA114" i="12"/>
  <c r="AA112" i="12"/>
  <c r="AB112" i="12" s="1"/>
  <c r="AA110" i="12"/>
  <c r="AB110" i="12" s="1"/>
  <c r="AA166" i="12"/>
  <c r="AA84" i="12"/>
  <c r="AB84" i="12" s="1"/>
  <c r="AA81" i="12"/>
  <c r="AB81" i="12" s="1"/>
  <c r="AA80" i="12"/>
  <c r="AB80" i="12" s="1"/>
  <c r="AA79" i="12"/>
  <c r="AA78" i="12"/>
  <c r="AA77" i="12"/>
  <c r="AB77" i="12" s="1"/>
  <c r="AA76" i="12"/>
  <c r="AA75" i="12"/>
  <c r="AA74" i="12"/>
  <c r="AB74" i="12" s="1"/>
  <c r="AA73" i="12"/>
  <c r="AB73" i="12" s="1"/>
  <c r="AA72" i="12"/>
  <c r="AA71" i="12"/>
  <c r="AA70" i="12"/>
  <c r="AA69" i="12"/>
  <c r="AB69" i="12" s="1"/>
  <c r="AA68" i="12"/>
  <c r="AB68" i="12" s="1"/>
  <c r="AA67" i="12"/>
  <c r="AA66" i="12"/>
  <c r="AA65" i="12"/>
  <c r="AB65" i="12" s="1"/>
  <c r="AA64" i="12"/>
  <c r="AB64" i="12" s="1"/>
  <c r="AA63" i="12"/>
  <c r="AA62" i="12"/>
  <c r="AB62" i="12" s="1"/>
  <c r="AA61" i="12"/>
  <c r="AB61" i="12" s="1"/>
  <c r="AA60" i="12"/>
  <c r="AB60" i="12" s="1"/>
  <c r="AA59" i="12"/>
  <c r="AA58" i="12"/>
  <c r="AB58" i="12" s="1"/>
  <c r="AA57" i="12"/>
  <c r="AB57" i="12" s="1"/>
  <c r="AA56" i="12"/>
  <c r="AA55" i="12"/>
  <c r="AA54" i="12"/>
  <c r="AA53" i="12"/>
  <c r="AB53" i="12" s="1"/>
  <c r="AA52" i="12"/>
  <c r="AB52" i="12" s="1"/>
  <c r="AA51" i="12"/>
  <c r="AA50" i="12"/>
  <c r="AB50" i="12" s="1"/>
  <c r="AA49" i="12"/>
  <c r="AB49" i="12" s="1"/>
  <c r="AA48" i="12"/>
  <c r="AA47" i="12"/>
  <c r="AA46" i="12"/>
  <c r="AA45" i="12"/>
  <c r="AB45" i="12" s="1"/>
  <c r="AA44" i="12"/>
  <c r="AB44" i="12" s="1"/>
  <c r="AA43" i="12"/>
  <c r="AA42" i="12"/>
  <c r="AA41" i="12"/>
  <c r="AB41" i="12" s="1"/>
  <c r="AA40" i="12"/>
  <c r="AB40" i="12" s="1"/>
  <c r="AA39" i="12"/>
  <c r="AA38" i="12"/>
  <c r="AA37" i="12"/>
  <c r="AB37" i="12" s="1"/>
  <c r="AA36" i="12"/>
  <c r="AB36" i="12" s="1"/>
  <c r="AA35" i="12"/>
  <c r="AA34" i="12"/>
  <c r="AB34" i="12" s="1"/>
  <c r="AA33" i="12"/>
  <c r="AB33" i="12" s="1"/>
  <c r="AA32" i="12"/>
  <c r="AB32" i="12" s="1"/>
  <c r="AA31" i="12"/>
  <c r="AA30" i="12"/>
  <c r="AB30" i="12" s="1"/>
  <c r="AA29" i="12"/>
  <c r="AB29" i="12" s="1"/>
  <c r="AA28" i="12"/>
  <c r="AB28" i="12" s="1"/>
  <c r="AA27" i="12"/>
  <c r="AA26" i="12"/>
  <c r="AA25" i="12"/>
  <c r="AB25" i="12" s="1"/>
  <c r="AA24" i="12"/>
  <c r="AB24" i="12" s="1"/>
  <c r="AA23" i="12"/>
  <c r="AB23" i="12" s="1"/>
  <c r="AA22" i="12"/>
  <c r="AB22" i="12" s="1"/>
  <c r="AA21" i="12"/>
  <c r="AB21" i="12" s="1"/>
  <c r="AA20" i="12"/>
  <c r="AA19" i="12"/>
  <c r="AA18" i="12"/>
  <c r="AB18" i="12" s="1"/>
  <c r="AA17" i="12"/>
  <c r="AA16" i="12"/>
  <c r="AA15" i="12"/>
  <c r="AA14" i="12"/>
  <c r="AB14" i="12" s="1"/>
  <c r="AA13" i="12"/>
  <c r="AB13" i="12" s="1"/>
  <c r="AA12" i="12"/>
  <c r="AB12" i="12" s="1"/>
  <c r="AA11" i="12"/>
  <c r="AA10" i="12"/>
  <c r="AB10" i="12" s="1"/>
  <c r="AA9" i="12"/>
  <c r="AA8" i="12"/>
  <c r="AB8" i="12" s="1"/>
  <c r="AA7" i="12"/>
  <c r="AA180" i="12"/>
  <c r="AB180" i="12" s="1"/>
  <c r="AA151" i="12"/>
  <c r="AB151" i="12" s="1"/>
  <c r="AA147" i="12"/>
  <c r="AB147" i="12" s="1"/>
  <c r="AA143" i="12"/>
  <c r="AA139" i="12"/>
  <c r="AB139" i="12" s="1"/>
  <c r="AA135" i="12"/>
  <c r="AB135" i="12" s="1"/>
  <c r="AA131" i="12"/>
  <c r="AB131" i="12" s="1"/>
  <c r="AA127" i="12"/>
  <c r="AA123" i="12"/>
  <c r="AA119" i="12"/>
  <c r="AB119" i="12" s="1"/>
  <c r="AA115" i="12"/>
  <c r="AB115" i="12" s="1"/>
  <c r="AA111" i="12"/>
  <c r="AA109" i="12"/>
  <c r="AA107" i="12"/>
  <c r="AB107" i="12" s="1"/>
  <c r="AA105" i="12"/>
  <c r="AB105" i="12" s="1"/>
  <c r="AA103" i="12"/>
  <c r="AB103" i="12" s="1"/>
  <c r="AA101" i="12"/>
  <c r="AB101" i="12" s="1"/>
  <c r="AA99" i="12"/>
  <c r="AB99" i="12" s="1"/>
  <c r="AA97" i="12"/>
  <c r="AB97" i="12" s="1"/>
  <c r="AA95" i="12"/>
  <c r="AB95" i="12" s="1"/>
  <c r="AA93" i="12"/>
  <c r="AB93" i="12" s="1"/>
  <c r="AA91" i="12"/>
  <c r="AB91" i="12" s="1"/>
  <c r="AA89" i="12"/>
  <c r="AB89" i="12" s="1"/>
  <c r="AA87" i="12"/>
  <c r="AA83" i="12"/>
  <c r="AB83" i="12" s="1"/>
  <c r="AA196" i="12"/>
  <c r="AB196" i="12" s="1"/>
  <c r="AA141" i="12"/>
  <c r="AA125" i="12"/>
  <c r="AA82" i="12"/>
  <c r="AB82" i="12" s="1"/>
  <c r="AA145" i="12"/>
  <c r="AB145" i="12" s="1"/>
  <c r="AA129" i="12"/>
  <c r="AB129" i="12" s="1"/>
  <c r="AA137" i="12"/>
  <c r="AA121" i="12"/>
  <c r="AB121" i="12" s="1"/>
  <c r="AA108" i="12"/>
  <c r="AB108" i="12" s="1"/>
  <c r="AA104" i="12"/>
  <c r="AB104" i="12" s="1"/>
  <c r="AA100" i="12"/>
  <c r="AA96" i="12"/>
  <c r="AB96" i="12" s="1"/>
  <c r="AA92" i="12"/>
  <c r="AB92" i="12" s="1"/>
  <c r="AA88" i="12"/>
  <c r="AA85" i="12"/>
  <c r="AA177" i="12"/>
  <c r="AB177" i="12" s="1"/>
  <c r="AA133" i="12"/>
  <c r="AB133" i="12" s="1"/>
  <c r="AA117" i="12"/>
  <c r="AB117" i="12" s="1"/>
  <c r="AA98" i="12"/>
  <c r="AA149" i="12"/>
  <c r="AB149" i="12" s="1"/>
  <c r="AA113" i="12"/>
  <c r="AB113" i="12" s="1"/>
  <c r="AA102" i="12"/>
  <c r="AB102" i="12" s="1"/>
  <c r="AA94" i="12"/>
  <c r="AA5" i="12"/>
  <c r="AA86" i="12"/>
  <c r="AB86" i="12" s="1"/>
  <c r="AA106" i="12"/>
  <c r="AB106" i="12" s="1"/>
  <c r="AA90" i="12"/>
  <c r="AB90" i="12" s="1"/>
  <c r="W202" i="14"/>
  <c r="W203" i="14"/>
  <c r="W201" i="14"/>
  <c r="W205" i="14"/>
  <c r="W197" i="14"/>
  <c r="W191" i="14"/>
  <c r="W184" i="14"/>
  <c r="W182" i="14"/>
  <c r="W164" i="14"/>
  <c r="W162" i="14"/>
  <c r="W160" i="14"/>
  <c r="W183" i="14"/>
  <c r="W187" i="14"/>
  <c r="W159" i="14"/>
  <c r="W163" i="14"/>
  <c r="Q4" i="14"/>
  <c r="W13" i="14"/>
  <c r="W17" i="14"/>
  <c r="W21" i="14"/>
  <c r="W31" i="14"/>
  <c r="W35" i="14"/>
  <c r="W153" i="14"/>
  <c r="W146" i="14"/>
  <c r="W154" i="14"/>
  <c r="W180" i="14"/>
  <c r="W111" i="14"/>
  <c r="W115" i="14"/>
  <c r="W123" i="14"/>
  <c r="W139" i="14"/>
  <c r="W173" i="14"/>
  <c r="W110" i="14"/>
  <c r="W29" i="14"/>
  <c r="W165" i="14"/>
  <c r="W97" i="14"/>
  <c r="W12" i="14"/>
  <c r="W24" i="14"/>
  <c r="W30" i="14"/>
  <c r="W34" i="14"/>
  <c r="W38" i="14"/>
  <c r="W40" i="14"/>
  <c r="W44" i="14"/>
  <c r="W46" i="14"/>
  <c r="W54" i="14"/>
  <c r="W62" i="14"/>
  <c r="W68" i="14"/>
  <c r="W70" i="14"/>
  <c r="W145" i="14"/>
  <c r="W152" i="14"/>
  <c r="W130" i="14"/>
  <c r="W166" i="14"/>
  <c r="W23" i="14"/>
  <c r="W14" i="14"/>
  <c r="W22" i="14"/>
  <c r="W36" i="14"/>
  <c r="W39" i="14"/>
  <c r="W47" i="14"/>
  <c r="W49" i="14"/>
  <c r="W53" i="14"/>
  <c r="W59" i="14"/>
  <c r="W65" i="14"/>
  <c r="W67" i="14"/>
  <c r="W69" i="14"/>
  <c r="W157" i="14"/>
  <c r="W84" i="14"/>
  <c r="W92" i="14"/>
  <c r="W104" i="14"/>
  <c r="W128" i="14"/>
  <c r="W172" i="14"/>
  <c r="W83" i="14"/>
  <c r="W99" i="14"/>
  <c r="W119" i="14"/>
  <c r="W169" i="14"/>
  <c r="W78" i="14"/>
  <c r="W86" i="14"/>
  <c r="W94" i="14"/>
  <c r="W98" i="14"/>
  <c r="W122" i="14"/>
  <c r="W138" i="14"/>
  <c r="W181" i="14"/>
  <c r="W19" i="14"/>
  <c r="W33" i="14"/>
  <c r="W155" i="14"/>
  <c r="W176" i="14"/>
  <c r="W81" i="14"/>
  <c r="W133" i="14"/>
  <c r="W113" i="14"/>
  <c r="W171" i="14"/>
  <c r="W141" i="14"/>
  <c r="W105" i="14"/>
  <c r="W121" i="14"/>
  <c r="W196" i="14"/>
  <c r="W200" i="14"/>
  <c r="Y205" i="14"/>
  <c r="Y204" i="14"/>
  <c r="Y201" i="14"/>
  <c r="Y190" i="14"/>
  <c r="Y189" i="14"/>
  <c r="Y188" i="14"/>
  <c r="Y184" i="14"/>
  <c r="Y178" i="14"/>
  <c r="Y185" i="14"/>
  <c r="Y181" i="14"/>
  <c r="Y180" i="14"/>
  <c r="Y142" i="14"/>
  <c r="Y140" i="14"/>
  <c r="Y138" i="14"/>
  <c r="Y136" i="14"/>
  <c r="Y134" i="14"/>
  <c r="Y132" i="14"/>
  <c r="Y193" i="14"/>
  <c r="Y129" i="14"/>
  <c r="Y114" i="14"/>
  <c r="Y119" i="14"/>
  <c r="Y130" i="14"/>
  <c r="Y126" i="14"/>
  <c r="Y122" i="14"/>
  <c r="Y115" i="14"/>
  <c r="Y110" i="14"/>
  <c r="Y102" i="14"/>
  <c r="Y96" i="14"/>
  <c r="Y88" i="14"/>
  <c r="Y84" i="14"/>
  <c r="Y80" i="14"/>
  <c r="Y118" i="14"/>
  <c r="Y108" i="14"/>
  <c r="Y101" i="14"/>
  <c r="Y93" i="14"/>
  <c r="Y99" i="14"/>
  <c r="Y95" i="14"/>
  <c r="Y83" i="14"/>
  <c r="Y123" i="14"/>
  <c r="Y36" i="14"/>
  <c r="Y76" i="14"/>
  <c r="Y78" i="14"/>
  <c r="S4" i="14"/>
  <c r="Y30" i="14"/>
  <c r="Y15" i="14"/>
  <c r="Y27" i="14"/>
  <c r="Y147" i="14"/>
  <c r="Y38" i="14"/>
  <c r="Y14" i="14"/>
  <c r="Y46" i="14"/>
  <c r="Y56" i="14"/>
  <c r="Y62" i="14"/>
  <c r="Y64" i="14"/>
  <c r="Y73" i="14"/>
  <c r="Y161" i="14"/>
  <c r="Y24" i="14"/>
  <c r="Y41" i="14"/>
  <c r="Y43" i="14"/>
  <c r="Y49" i="14"/>
  <c r="Y55" i="14"/>
  <c r="Y57" i="14"/>
  <c r="Y65" i="14"/>
  <c r="Y146" i="14"/>
  <c r="Y150" i="14"/>
  <c r="Y152" i="14"/>
  <c r="Y165" i="14"/>
  <c r="Y159" i="14"/>
  <c r="Y197" i="14"/>
  <c r="Y160" i="14"/>
  <c r="Y162" i="14"/>
  <c r="Y164" i="14"/>
  <c r="Y168" i="14"/>
  <c r="Y169" i="14"/>
  <c r="Y172" i="14"/>
  <c r="Y174" i="14"/>
  <c r="Y175" i="14"/>
  <c r="Y194" i="14"/>
  <c r="Y13" i="14"/>
  <c r="Y25" i="14"/>
  <c r="S206" i="12"/>
  <c r="S204" i="12"/>
  <c r="T204" i="12" s="1"/>
  <c r="S202" i="12"/>
  <c r="T202" i="12" s="1"/>
  <c r="S200" i="12"/>
  <c r="T200" i="12" s="1"/>
  <c r="S198" i="12"/>
  <c r="S196" i="12"/>
  <c r="T196" i="12" s="1"/>
  <c r="S194" i="12"/>
  <c r="T194" i="12" s="1"/>
  <c r="S192" i="12"/>
  <c r="T192" i="12" s="1"/>
  <c r="S190" i="12"/>
  <c r="S188" i="12"/>
  <c r="T188" i="12" s="1"/>
  <c r="S186" i="12"/>
  <c r="T186" i="12" s="1"/>
  <c r="S184" i="12"/>
  <c r="T184" i="12" s="1"/>
  <c r="S182" i="12"/>
  <c r="S180" i="12"/>
  <c r="T180" i="12" s="1"/>
  <c r="S203" i="12"/>
  <c r="T203" i="12" s="1"/>
  <c r="S199" i="12"/>
  <c r="T199" i="12" s="1"/>
  <c r="S195" i="12"/>
  <c r="S191" i="12"/>
  <c r="T191" i="12" s="1"/>
  <c r="S187" i="12"/>
  <c r="T187" i="12" s="1"/>
  <c r="S183" i="12"/>
  <c r="S179" i="12"/>
  <c r="S178" i="12"/>
  <c r="T178" i="12" s="1"/>
  <c r="S176" i="12"/>
  <c r="T176" i="12" s="1"/>
  <c r="S174" i="12"/>
  <c r="T174" i="12" s="1"/>
  <c r="S172" i="12"/>
  <c r="S170" i="12"/>
  <c r="T170" i="12" s="1"/>
  <c r="S168" i="12"/>
  <c r="T168" i="12" s="1"/>
  <c r="S166" i="12"/>
  <c r="T166" i="12" s="1"/>
  <c r="S201" i="12"/>
  <c r="S193" i="12"/>
  <c r="T193" i="12" s="1"/>
  <c r="S185" i="12"/>
  <c r="S175" i="12"/>
  <c r="T175" i="12" s="1"/>
  <c r="S171" i="12"/>
  <c r="S167" i="12"/>
  <c r="T167" i="12" s="1"/>
  <c r="S163" i="12"/>
  <c r="T163" i="12" s="1"/>
  <c r="S161" i="12"/>
  <c r="S159" i="12"/>
  <c r="S157" i="12"/>
  <c r="T157" i="12" s="1"/>
  <c r="S155" i="12"/>
  <c r="T155" i="12" s="1"/>
  <c r="S152" i="12"/>
  <c r="T152" i="12" s="1"/>
  <c r="S153" i="12"/>
  <c r="S197" i="12"/>
  <c r="S181" i="12"/>
  <c r="S177" i="12"/>
  <c r="T177" i="12" s="1"/>
  <c r="S169" i="12"/>
  <c r="S164" i="12"/>
  <c r="T164" i="12" s="1"/>
  <c r="S160" i="12"/>
  <c r="T160" i="12" s="1"/>
  <c r="S156" i="12"/>
  <c r="T156" i="12" s="1"/>
  <c r="S150" i="12"/>
  <c r="S148" i="12"/>
  <c r="T148" i="12" s="1"/>
  <c r="S146" i="12"/>
  <c r="S144" i="12"/>
  <c r="T144" i="12" s="1"/>
  <c r="S142" i="12"/>
  <c r="S140" i="12"/>
  <c r="T140" i="12" s="1"/>
  <c r="S138" i="12"/>
  <c r="T138" i="12" s="1"/>
  <c r="S136" i="12"/>
  <c r="T136" i="12" s="1"/>
  <c r="S134" i="12"/>
  <c r="S132" i="12"/>
  <c r="T132" i="12" s="1"/>
  <c r="S130" i="12"/>
  <c r="T130" i="12" s="1"/>
  <c r="S128" i="12"/>
  <c r="S126" i="12"/>
  <c r="S124" i="12"/>
  <c r="T124" i="12" s="1"/>
  <c r="S122" i="12"/>
  <c r="T122" i="12" s="1"/>
  <c r="S120" i="12"/>
  <c r="T120" i="12" s="1"/>
  <c r="S118" i="12"/>
  <c r="S116" i="12"/>
  <c r="T116" i="12" s="1"/>
  <c r="S114" i="12"/>
  <c r="T114" i="12" s="1"/>
  <c r="S112" i="12"/>
  <c r="T112" i="12" s="1"/>
  <c r="S110" i="12"/>
  <c r="S205" i="12"/>
  <c r="T205" i="12" s="1"/>
  <c r="S165" i="12"/>
  <c r="T165" i="12" s="1"/>
  <c r="S162" i="12"/>
  <c r="T162" i="12" s="1"/>
  <c r="S154" i="12"/>
  <c r="S149" i="12"/>
  <c r="T149" i="12" s="1"/>
  <c r="S145" i="12"/>
  <c r="T145" i="12" s="1"/>
  <c r="S141" i="12"/>
  <c r="T141" i="12" s="1"/>
  <c r="S137" i="12"/>
  <c r="S133" i="12"/>
  <c r="T133" i="12" s="1"/>
  <c r="S129" i="12"/>
  <c r="T129" i="12" s="1"/>
  <c r="S125" i="12"/>
  <c r="T125" i="12" s="1"/>
  <c r="S121" i="12"/>
  <c r="S117" i="12"/>
  <c r="T117" i="12" s="1"/>
  <c r="S113" i="12"/>
  <c r="T113" i="12" s="1"/>
  <c r="S109" i="12"/>
  <c r="T109" i="12" s="1"/>
  <c r="S108" i="12"/>
  <c r="S104" i="12"/>
  <c r="T104" i="12" s="1"/>
  <c r="S100" i="12"/>
  <c r="T100" i="12" s="1"/>
  <c r="S98" i="12"/>
  <c r="T98" i="12" s="1"/>
  <c r="S94" i="12"/>
  <c r="S92" i="12"/>
  <c r="T92" i="12" s="1"/>
  <c r="S90" i="12"/>
  <c r="S88" i="12"/>
  <c r="T88" i="12" s="1"/>
  <c r="S84" i="12"/>
  <c r="S79" i="12"/>
  <c r="T79" i="12" s="1"/>
  <c r="S151" i="12"/>
  <c r="T151" i="12" s="1"/>
  <c r="S107" i="12"/>
  <c r="T107" i="12" s="1"/>
  <c r="S105" i="12"/>
  <c r="S103" i="12"/>
  <c r="T103" i="12" s="1"/>
  <c r="S101" i="12"/>
  <c r="T101" i="12" s="1"/>
  <c r="S99" i="12"/>
  <c r="T99" i="12" s="1"/>
  <c r="S97" i="12"/>
  <c r="S95" i="12"/>
  <c r="S93" i="12"/>
  <c r="T93" i="12" s="1"/>
  <c r="S91" i="12"/>
  <c r="T91" i="12" s="1"/>
  <c r="S89" i="12"/>
  <c r="S87" i="12"/>
  <c r="T87" i="12" s="1"/>
  <c r="S85" i="12"/>
  <c r="S83" i="12"/>
  <c r="T83" i="12" s="1"/>
  <c r="S81" i="12"/>
  <c r="S106" i="12"/>
  <c r="T106" i="12" s="1"/>
  <c r="S102" i="12"/>
  <c r="T102" i="12" s="1"/>
  <c r="S96" i="12"/>
  <c r="T96" i="12" s="1"/>
  <c r="S86" i="12"/>
  <c r="S82" i="12"/>
  <c r="T82" i="12" s="1"/>
  <c r="S77" i="12"/>
  <c r="T77" i="12" s="1"/>
  <c r="S75" i="12"/>
  <c r="T75" i="12" s="1"/>
  <c r="S72" i="12"/>
  <c r="S70" i="12"/>
  <c r="S68" i="12"/>
  <c r="T68" i="12" s="1"/>
  <c r="S66" i="12"/>
  <c r="T66" i="12" s="1"/>
  <c r="S64" i="12"/>
  <c r="S62" i="12"/>
  <c r="T62" i="12" s="1"/>
  <c r="S60" i="12"/>
  <c r="T60" i="12" s="1"/>
  <c r="S58" i="12"/>
  <c r="T58" i="12" s="1"/>
  <c r="S56" i="12"/>
  <c r="S54" i="12"/>
  <c r="T54" i="12" s="1"/>
  <c r="S52" i="12"/>
  <c r="T52" i="12" s="1"/>
  <c r="S50" i="12"/>
  <c r="T50" i="12" s="1"/>
  <c r="S48" i="12"/>
  <c r="S46" i="12"/>
  <c r="T46" i="12" s="1"/>
  <c r="S44" i="12"/>
  <c r="T44" i="12" s="1"/>
  <c r="S42" i="12"/>
  <c r="S40" i="12"/>
  <c r="S38" i="12"/>
  <c r="T38" i="12" s="1"/>
  <c r="S36" i="12"/>
  <c r="T36" i="12" s="1"/>
  <c r="S34" i="12"/>
  <c r="S32" i="12"/>
  <c r="S30" i="12"/>
  <c r="T30" i="12" s="1"/>
  <c r="S28" i="12"/>
  <c r="T28" i="12" s="1"/>
  <c r="S24" i="12"/>
  <c r="T24" i="12" s="1"/>
  <c r="S18" i="12"/>
  <c r="S14" i="12"/>
  <c r="T14" i="12" s="1"/>
  <c r="S12" i="12"/>
  <c r="T12" i="12" s="1"/>
  <c r="S10" i="12"/>
  <c r="T10" i="12" s="1"/>
  <c r="S5" i="12"/>
  <c r="S173" i="12"/>
  <c r="T173" i="12" s="1"/>
  <c r="S143" i="12"/>
  <c r="S131" i="12"/>
  <c r="T131" i="12" s="1"/>
  <c r="S127" i="12"/>
  <c r="S119" i="12"/>
  <c r="S78" i="12"/>
  <c r="S76" i="12"/>
  <c r="T76" i="12" s="1"/>
  <c r="S73" i="12"/>
  <c r="S71" i="12"/>
  <c r="T71" i="12" s="1"/>
  <c r="S69" i="12"/>
  <c r="S67" i="12"/>
  <c r="T67" i="12" s="1"/>
  <c r="S65" i="12"/>
  <c r="S63" i="12"/>
  <c r="S61" i="12"/>
  <c r="T61" i="12" s="1"/>
  <c r="S59" i="12"/>
  <c r="T59" i="12" s="1"/>
  <c r="S57" i="12"/>
  <c r="S55" i="12"/>
  <c r="T55" i="12" s="1"/>
  <c r="S53" i="12"/>
  <c r="T53" i="12" s="1"/>
  <c r="S51" i="12"/>
  <c r="T51" i="12" s="1"/>
  <c r="S49" i="12"/>
  <c r="S47" i="12"/>
  <c r="T47" i="12" s="1"/>
  <c r="S45" i="12"/>
  <c r="T45" i="12" s="1"/>
  <c r="S43" i="12"/>
  <c r="T43" i="12" s="1"/>
  <c r="S41" i="12"/>
  <c r="S39" i="12"/>
  <c r="T39" i="12" s="1"/>
  <c r="S37" i="12"/>
  <c r="T37" i="12" s="1"/>
  <c r="S35" i="12"/>
  <c r="T35" i="12" s="1"/>
  <c r="S33" i="12"/>
  <c r="S31" i="12"/>
  <c r="T31" i="12" s="1"/>
  <c r="S29" i="12"/>
  <c r="T29" i="12" s="1"/>
  <c r="S27" i="12"/>
  <c r="T27" i="12" s="1"/>
  <c r="S25" i="12"/>
  <c r="S23" i="12"/>
  <c r="S21" i="12"/>
  <c r="T21" i="12" s="1"/>
  <c r="S19" i="12"/>
  <c r="T19" i="12" s="1"/>
  <c r="S17" i="12"/>
  <c r="T17" i="12" s="1"/>
  <c r="S15" i="12"/>
  <c r="T15" i="12" s="1"/>
  <c r="S13" i="12"/>
  <c r="S11" i="12"/>
  <c r="T11" i="12" s="1"/>
  <c r="S9" i="12"/>
  <c r="S7" i="12"/>
  <c r="T7" i="12" s="1"/>
  <c r="S26" i="12"/>
  <c r="T26" i="12" s="1"/>
  <c r="S22" i="12"/>
  <c r="T22" i="12" s="1"/>
  <c r="S20" i="12"/>
  <c r="S16" i="12"/>
  <c r="T16" i="12" s="1"/>
  <c r="S8" i="12"/>
  <c r="T8" i="12" s="1"/>
  <c r="S189" i="12"/>
  <c r="T189" i="12" s="1"/>
  <c r="S158" i="12"/>
  <c r="S147" i="12"/>
  <c r="T147" i="12" s="1"/>
  <c r="S139" i="12"/>
  <c r="S135" i="12"/>
  <c r="T135" i="12" s="1"/>
  <c r="S123" i="12"/>
  <c r="S115" i="12"/>
  <c r="T115" i="12" s="1"/>
  <c r="S111" i="12"/>
  <c r="S80" i="12"/>
  <c r="T80" i="12" s="1"/>
  <c r="AB122" i="12"/>
  <c r="AB116" i="12"/>
  <c r="AB7" i="12"/>
  <c r="AB9" i="12"/>
  <c r="AB55" i="12"/>
  <c r="AB43" i="12"/>
  <c r="AB51" i="12"/>
  <c r="AB125" i="12"/>
  <c r="AB26" i="12"/>
  <c r="AB56" i="12"/>
  <c r="AB70" i="12"/>
  <c r="AB78" i="12"/>
  <c r="AB48" i="12"/>
  <c r="AB137" i="12"/>
  <c r="AB167" i="12"/>
  <c r="AB148" i="12"/>
  <c r="AB132" i="12"/>
  <c r="AB94" i="12"/>
  <c r="AB140" i="12"/>
  <c r="AB191" i="12"/>
  <c r="AB109" i="12"/>
  <c r="AB31" i="12"/>
  <c r="AB171" i="12"/>
  <c r="AB186" i="12"/>
  <c r="AB66" i="12"/>
  <c r="AB159" i="12"/>
  <c r="AB194" i="12"/>
  <c r="AB16" i="12"/>
  <c r="V4" i="12"/>
  <c r="AB114" i="12"/>
  <c r="AB63" i="12"/>
  <c r="AB71" i="12"/>
  <c r="AB123" i="12"/>
  <c r="AB182" i="12"/>
  <c r="AB146" i="12"/>
  <c r="AB76" i="12"/>
  <c r="AB163" i="12"/>
  <c r="AB203" i="12"/>
  <c r="AB166" i="12"/>
  <c r="AB39" i="12"/>
  <c r="AB38" i="12"/>
  <c r="AB59" i="12"/>
  <c r="AB67" i="12"/>
  <c r="AB75" i="12"/>
  <c r="AB126" i="12"/>
  <c r="AB200" i="12"/>
  <c r="AB79" i="12"/>
  <c r="AB172" i="12"/>
  <c r="AB11" i="12"/>
  <c r="AB27" i="12"/>
  <c r="AB72" i="12"/>
  <c r="AB42" i="12"/>
  <c r="AB87" i="12"/>
  <c r="AB141" i="12"/>
  <c r="AB155" i="12"/>
  <c r="AB175" i="12"/>
  <c r="AB54" i="12"/>
  <c r="AB98" i="12"/>
  <c r="AB158" i="12"/>
  <c r="AB195" i="12"/>
  <c r="AB179" i="12"/>
  <c r="AB205" i="12"/>
  <c r="AB17" i="12"/>
  <c r="AB47" i="12"/>
  <c r="AB88" i="12"/>
  <c r="AB15" i="12"/>
  <c r="AB143" i="12"/>
  <c r="AB162" i="12"/>
  <c r="AB197" i="12"/>
  <c r="AB142" i="12"/>
  <c r="AB189" i="12"/>
  <c r="AB127" i="12"/>
  <c r="AB111" i="12"/>
  <c r="AB124" i="12"/>
  <c r="AB35" i="12"/>
  <c r="AB85" i="12"/>
  <c r="AB161" i="12"/>
  <c r="AB100" i="12"/>
  <c r="AB19" i="12"/>
  <c r="AB46" i="12"/>
  <c r="AB188" i="12"/>
  <c r="AB20" i="12"/>
  <c r="AB181" i="12"/>
  <c r="AB198" i="12"/>
  <c r="T201" i="12"/>
  <c r="T195" i="12"/>
  <c r="T183" i="12"/>
  <c r="T182" i="12"/>
  <c r="T150" i="12"/>
  <c r="T161" i="12"/>
  <c r="T159" i="12"/>
  <c r="T153" i="12"/>
  <c r="T158" i="12"/>
  <c r="T154" i="12"/>
  <c r="T134" i="12"/>
  <c r="T128" i="12"/>
  <c r="T127" i="12"/>
  <c r="T126" i="12"/>
  <c r="T118" i="12"/>
  <c r="T123" i="12"/>
  <c r="T121" i="12"/>
  <c r="T119" i="12"/>
  <c r="T97" i="12"/>
  <c r="T95" i="12"/>
  <c r="T94" i="12"/>
  <c r="T90" i="12"/>
  <c r="T89" i="12"/>
  <c r="T86" i="12"/>
  <c r="T78" i="12"/>
  <c r="T73" i="12"/>
  <c r="T72" i="12"/>
  <c r="T70" i="12"/>
  <c r="T69" i="12"/>
  <c r="T85" i="12"/>
  <c r="T81" i="12"/>
  <c r="T49" i="12"/>
  <c r="T41" i="12"/>
  <c r="T34" i="12"/>
  <c r="T33" i="12"/>
  <c r="T32" i="12"/>
  <c r="T84" i="12"/>
  <c r="T65" i="12"/>
  <c r="T64" i="12"/>
  <c r="T63" i="12"/>
  <c r="T57" i="12"/>
  <c r="T56" i="12"/>
  <c r="T48" i="12"/>
  <c r="T42" i="12"/>
  <c r="T40" i="12"/>
  <c r="N4" i="12"/>
  <c r="T18" i="12"/>
  <c r="T172" i="12"/>
  <c r="T197" i="12"/>
  <c r="T206" i="12"/>
  <c r="T110" i="12"/>
  <c r="T111" i="12"/>
  <c r="T23" i="12"/>
  <c r="T105" i="12"/>
  <c r="T108" i="12"/>
  <c r="T179" i="12"/>
  <c r="T20" i="12"/>
  <c r="T142" i="12"/>
  <c r="T139" i="12"/>
  <c r="T181" i="12"/>
  <c r="T198" i="12"/>
  <c r="T146" i="12"/>
  <c r="T169" i="12"/>
  <c r="T185" i="12"/>
  <c r="T9" i="12"/>
  <c r="T13" i="12"/>
  <c r="T25" i="12"/>
  <c r="T143" i="12"/>
  <c r="T171" i="12"/>
  <c r="T190" i="12"/>
  <c r="T137" i="12"/>
  <c r="Q206" i="14" l="1"/>
  <c r="Q205" i="14"/>
  <c r="Q204" i="14"/>
  <c r="R204" i="14" s="1"/>
  <c r="Q203" i="14"/>
  <c r="Q202" i="14"/>
  <c r="Q201" i="14"/>
  <c r="Q200" i="14"/>
  <c r="R200" i="14" s="1"/>
  <c r="Q199" i="14"/>
  <c r="R199" i="14" s="1"/>
  <c r="Q198" i="14"/>
  <c r="Q197" i="14"/>
  <c r="Q196" i="14"/>
  <c r="R196" i="14" s="1"/>
  <c r="Q195" i="14"/>
  <c r="R195" i="14" s="1"/>
  <c r="Q194" i="14"/>
  <c r="Q193" i="14"/>
  <c r="Q192" i="14"/>
  <c r="R192" i="14" s="1"/>
  <c r="Q191" i="14"/>
  <c r="R191" i="14" s="1"/>
  <c r="Q190" i="14"/>
  <c r="Q189" i="14"/>
  <c r="Q188" i="14"/>
  <c r="R188" i="14" s="1"/>
  <c r="Q187" i="14"/>
  <c r="R187" i="14" s="1"/>
  <c r="Q186" i="14"/>
  <c r="Q185" i="14"/>
  <c r="Q184" i="14"/>
  <c r="R184" i="14" s="1"/>
  <c r="Q183" i="14"/>
  <c r="R183" i="14" s="1"/>
  <c r="Q182" i="14"/>
  <c r="Q181" i="14"/>
  <c r="Q180" i="14"/>
  <c r="R180" i="14" s="1"/>
  <c r="Q179" i="14"/>
  <c r="Q178" i="14"/>
  <c r="Q176" i="14"/>
  <c r="Q172" i="14"/>
  <c r="R172" i="14" s="1"/>
  <c r="Q175" i="14"/>
  <c r="R175" i="14" s="1"/>
  <c r="Q174" i="14"/>
  <c r="Q168" i="14"/>
  <c r="Q164" i="14"/>
  <c r="R164" i="14" s="1"/>
  <c r="Q160" i="14"/>
  <c r="Q158" i="14"/>
  <c r="Q157" i="14"/>
  <c r="Q156" i="14"/>
  <c r="R156" i="14" s="1"/>
  <c r="Q155" i="14"/>
  <c r="R155" i="14" s="1"/>
  <c r="Q154" i="14"/>
  <c r="Q153" i="14"/>
  <c r="Q152" i="14"/>
  <c r="R152" i="14" s="1"/>
  <c r="Q151" i="14"/>
  <c r="R151" i="14" s="1"/>
  <c r="Q150" i="14"/>
  <c r="Q149" i="14"/>
  <c r="Q148" i="14"/>
  <c r="R148" i="14" s="1"/>
  <c r="Q147" i="14"/>
  <c r="R147" i="14" s="1"/>
  <c r="Q146" i="14"/>
  <c r="Q145" i="14"/>
  <c r="Q144" i="14"/>
  <c r="R144" i="14" s="1"/>
  <c r="Q143" i="14"/>
  <c r="R143" i="14" s="1"/>
  <c r="Q142" i="14"/>
  <c r="Q141" i="14"/>
  <c r="Q140" i="14"/>
  <c r="Q139" i="14"/>
  <c r="R139" i="14" s="1"/>
  <c r="Q138" i="14"/>
  <c r="Q137" i="14"/>
  <c r="Q136" i="14"/>
  <c r="R136" i="14" s="1"/>
  <c r="Q135" i="14"/>
  <c r="R135" i="14" s="1"/>
  <c r="Q134" i="14"/>
  <c r="Q133" i="14"/>
  <c r="Q132" i="14"/>
  <c r="R132" i="14" s="1"/>
  <c r="Q131" i="14"/>
  <c r="R131" i="14" s="1"/>
  <c r="Q130" i="14"/>
  <c r="Q129" i="14"/>
  <c r="Q128" i="14"/>
  <c r="R128" i="14" s="1"/>
  <c r="Q127" i="14"/>
  <c r="R127" i="14" s="1"/>
  <c r="Q126" i="14"/>
  <c r="Q125" i="14"/>
  <c r="Q124" i="14"/>
  <c r="R124" i="14" s="1"/>
  <c r="Q123" i="14"/>
  <c r="Q122" i="14"/>
  <c r="Q121" i="14"/>
  <c r="Q120" i="14"/>
  <c r="R120" i="14" s="1"/>
  <c r="Q173" i="14"/>
  <c r="R173" i="14" s="1"/>
  <c r="Q167" i="14"/>
  <c r="Q163" i="14"/>
  <c r="Q159" i="14"/>
  <c r="R159" i="14" s="1"/>
  <c r="Q166" i="14"/>
  <c r="R166" i="14" s="1"/>
  <c r="Q119" i="14"/>
  <c r="Q118" i="14"/>
  <c r="Q117" i="14"/>
  <c r="R117" i="14" s="1"/>
  <c r="Q116" i="14"/>
  <c r="R116" i="14" s="1"/>
  <c r="Q115" i="14"/>
  <c r="Q114" i="14"/>
  <c r="Q113" i="14"/>
  <c r="R113" i="14" s="1"/>
  <c r="Q112" i="14"/>
  <c r="R112" i="14" s="1"/>
  <c r="Q111" i="14"/>
  <c r="Q110" i="14"/>
  <c r="Q109" i="14"/>
  <c r="R109" i="14" s="1"/>
  <c r="Q108" i="14"/>
  <c r="R108" i="14" s="1"/>
  <c r="Q107" i="14"/>
  <c r="Q106" i="14"/>
  <c r="Q105" i="14"/>
  <c r="R105" i="14" s="1"/>
  <c r="Q104" i="14"/>
  <c r="R104" i="14" s="1"/>
  <c r="Q103" i="14"/>
  <c r="Q102" i="14"/>
  <c r="Q101" i="14"/>
  <c r="R101" i="14" s="1"/>
  <c r="Q100" i="14"/>
  <c r="R100" i="14" s="1"/>
  <c r="Q99" i="14"/>
  <c r="Q98" i="14"/>
  <c r="Q97" i="14"/>
  <c r="R97" i="14" s="1"/>
  <c r="Q96" i="14"/>
  <c r="R96" i="14" s="1"/>
  <c r="Q95" i="14"/>
  <c r="Q94" i="14"/>
  <c r="Q93" i="14"/>
  <c r="R93" i="14" s="1"/>
  <c r="Q92" i="14"/>
  <c r="R92" i="14" s="1"/>
  <c r="Q91" i="14"/>
  <c r="Q177" i="14"/>
  <c r="Q165" i="14"/>
  <c r="R165" i="14" s="1"/>
  <c r="Q170" i="14"/>
  <c r="R170" i="14" s="1"/>
  <c r="Q161" i="14"/>
  <c r="Q162" i="14"/>
  <c r="Q5" i="14"/>
  <c r="Q169" i="14"/>
  <c r="R169" i="14" s="1"/>
  <c r="Q90" i="14"/>
  <c r="Q88" i="14"/>
  <c r="Q86" i="14"/>
  <c r="R86" i="14" s="1"/>
  <c r="Q84" i="14"/>
  <c r="R84" i="14" s="1"/>
  <c r="Q82" i="14"/>
  <c r="Q80" i="14"/>
  <c r="Q78" i="14"/>
  <c r="R78" i="14" s="1"/>
  <c r="Q76" i="14"/>
  <c r="Q74" i="14"/>
  <c r="Q72" i="14"/>
  <c r="Q70" i="14"/>
  <c r="R70" i="14" s="1"/>
  <c r="Q68" i="14"/>
  <c r="R68" i="14" s="1"/>
  <c r="Q66" i="14"/>
  <c r="Q64" i="14"/>
  <c r="Q62" i="14"/>
  <c r="Q60" i="14"/>
  <c r="R60" i="14" s="1"/>
  <c r="Q58" i="14"/>
  <c r="Q56" i="14"/>
  <c r="Q54" i="14"/>
  <c r="Q52" i="14"/>
  <c r="R52" i="14" s="1"/>
  <c r="Q50" i="14"/>
  <c r="Q48" i="14"/>
  <c r="Q46" i="14"/>
  <c r="R46" i="14" s="1"/>
  <c r="Q44" i="14"/>
  <c r="R44" i="14" s="1"/>
  <c r="Q42" i="14"/>
  <c r="Q40" i="14"/>
  <c r="Q38" i="14"/>
  <c r="R38" i="14" s="1"/>
  <c r="Q36" i="14"/>
  <c r="R36" i="14" s="1"/>
  <c r="Q34" i="14"/>
  <c r="Q32" i="14"/>
  <c r="Q30" i="14"/>
  <c r="R30" i="14" s="1"/>
  <c r="Q28" i="14"/>
  <c r="R28" i="14" s="1"/>
  <c r="Q26" i="14"/>
  <c r="Q24" i="14"/>
  <c r="Q22" i="14"/>
  <c r="R22" i="14" s="1"/>
  <c r="Q20" i="14"/>
  <c r="Q18" i="14"/>
  <c r="Q16" i="14"/>
  <c r="Q14" i="14"/>
  <c r="R14" i="14" s="1"/>
  <c r="Q12" i="14"/>
  <c r="R12" i="14" s="1"/>
  <c r="Q10" i="14"/>
  <c r="Q8" i="14"/>
  <c r="Q171" i="14"/>
  <c r="R171" i="14" s="1"/>
  <c r="Q89" i="14"/>
  <c r="R89" i="14" s="1"/>
  <c r="Q87" i="14"/>
  <c r="Q85" i="14"/>
  <c r="Q83" i="14"/>
  <c r="R83" i="14" s="1"/>
  <c r="Q81" i="14"/>
  <c r="R81" i="14" s="1"/>
  <c r="Q79" i="14"/>
  <c r="Q77" i="14"/>
  <c r="Q75" i="14"/>
  <c r="R75" i="14" s="1"/>
  <c r="Q73" i="14"/>
  <c r="R73" i="14" s="1"/>
  <c r="Q71" i="14"/>
  <c r="Q69" i="14"/>
  <c r="Q67" i="14"/>
  <c r="R67" i="14" s="1"/>
  <c r="Q65" i="14"/>
  <c r="R65" i="14" s="1"/>
  <c r="Q63" i="14"/>
  <c r="Q61" i="14"/>
  <c r="Q59" i="14"/>
  <c r="R59" i="14" s="1"/>
  <c r="Q57" i="14"/>
  <c r="R57" i="14" s="1"/>
  <c r="Q55" i="14"/>
  <c r="Q53" i="14"/>
  <c r="Q51" i="14"/>
  <c r="R51" i="14" s="1"/>
  <c r="Q49" i="14"/>
  <c r="R49" i="14" s="1"/>
  <c r="Q47" i="14"/>
  <c r="Q45" i="14"/>
  <c r="Q43" i="14"/>
  <c r="R43" i="14" s="1"/>
  <c r="Q41" i="14"/>
  <c r="R41" i="14" s="1"/>
  <c r="Q39" i="14"/>
  <c r="Q37" i="14"/>
  <c r="Q35" i="14"/>
  <c r="R35" i="14" s="1"/>
  <c r="Q29" i="14"/>
  <c r="R29" i="14" s="1"/>
  <c r="Q21" i="14"/>
  <c r="Q13" i="14"/>
  <c r="Q33" i="14"/>
  <c r="R33" i="14" s="1"/>
  <c r="Q25" i="14"/>
  <c r="R25" i="14" s="1"/>
  <c r="Q23" i="14"/>
  <c r="Q15" i="14"/>
  <c r="Q7" i="14"/>
  <c r="R7" i="14" s="1"/>
  <c r="Q27" i="14"/>
  <c r="R27" i="14" s="1"/>
  <c r="Q19" i="14"/>
  <c r="Q11" i="14"/>
  <c r="Q17" i="14"/>
  <c r="R17" i="14" s="1"/>
  <c r="Q9" i="14"/>
  <c r="R9" i="14" s="1"/>
  <c r="Q31" i="14"/>
  <c r="S206" i="14"/>
  <c r="T206" i="14" s="1"/>
  <c r="S205" i="14"/>
  <c r="S204" i="14"/>
  <c r="T204" i="14" s="1"/>
  <c r="S203" i="14"/>
  <c r="S202" i="14"/>
  <c r="T202" i="14" s="1"/>
  <c r="S201" i="14"/>
  <c r="S200" i="14"/>
  <c r="T200" i="14" s="1"/>
  <c r="S199" i="14"/>
  <c r="T199" i="14" s="1"/>
  <c r="S198" i="14"/>
  <c r="S197" i="14"/>
  <c r="S196" i="14"/>
  <c r="T196" i="14" s="1"/>
  <c r="S195" i="14"/>
  <c r="T195" i="14" s="1"/>
  <c r="S194" i="14"/>
  <c r="T194" i="14" s="1"/>
  <c r="S193" i="14"/>
  <c r="S192" i="14"/>
  <c r="T192" i="14" s="1"/>
  <c r="S191" i="14"/>
  <c r="T191" i="14" s="1"/>
  <c r="S190" i="14"/>
  <c r="T190" i="14" s="1"/>
  <c r="S189" i="14"/>
  <c r="S188" i="14"/>
  <c r="T188" i="14" s="1"/>
  <c r="S187" i="14"/>
  <c r="T187" i="14" s="1"/>
  <c r="S186" i="14"/>
  <c r="T186" i="14" s="1"/>
  <c r="S185" i="14"/>
  <c r="S184" i="14"/>
  <c r="T184" i="14" s="1"/>
  <c r="S183" i="14"/>
  <c r="T183" i="14" s="1"/>
  <c r="S182" i="14"/>
  <c r="T182" i="14" s="1"/>
  <c r="S181" i="14"/>
  <c r="S180" i="14"/>
  <c r="T180" i="14" s="1"/>
  <c r="S179" i="14"/>
  <c r="T179" i="14" s="1"/>
  <c r="S166" i="14"/>
  <c r="S178" i="14"/>
  <c r="S176" i="14"/>
  <c r="T176" i="14" s="1"/>
  <c r="S174" i="14"/>
  <c r="T174" i="14" s="1"/>
  <c r="S172" i="14"/>
  <c r="S170" i="14"/>
  <c r="S168" i="14"/>
  <c r="T168" i="14" s="1"/>
  <c r="S167" i="14"/>
  <c r="S164" i="14"/>
  <c r="T164" i="14" s="1"/>
  <c r="S163" i="14"/>
  <c r="S162" i="14"/>
  <c r="T162" i="14" s="1"/>
  <c r="S161" i="14"/>
  <c r="T161" i="14" s="1"/>
  <c r="S160" i="14"/>
  <c r="S159" i="14"/>
  <c r="S158" i="14"/>
  <c r="T158" i="14" s="1"/>
  <c r="S157" i="14"/>
  <c r="T157" i="14" s="1"/>
  <c r="S156" i="14"/>
  <c r="S155" i="14"/>
  <c r="S154" i="14"/>
  <c r="T154" i="14" s="1"/>
  <c r="S153" i="14"/>
  <c r="T153" i="14" s="1"/>
  <c r="S152" i="14"/>
  <c r="S151" i="14"/>
  <c r="S175" i="14"/>
  <c r="T175" i="14" s="1"/>
  <c r="S171" i="14"/>
  <c r="S173" i="14"/>
  <c r="S149" i="14"/>
  <c r="S147" i="14"/>
  <c r="T147" i="14" s="1"/>
  <c r="S145" i="14"/>
  <c r="T145" i="14" s="1"/>
  <c r="S143" i="14"/>
  <c r="T143" i="14" s="1"/>
  <c r="S141" i="14"/>
  <c r="S139" i="14"/>
  <c r="T139" i="14" s="1"/>
  <c r="S137" i="14"/>
  <c r="T137" i="14" s="1"/>
  <c r="S135" i="14"/>
  <c r="S133" i="14"/>
  <c r="S131" i="14"/>
  <c r="T131" i="14" s="1"/>
  <c r="S129" i="14"/>
  <c r="S127" i="14"/>
  <c r="S125" i="14"/>
  <c r="S123" i="14"/>
  <c r="T123" i="14" s="1"/>
  <c r="S121" i="14"/>
  <c r="T121" i="14" s="1"/>
  <c r="S119" i="14"/>
  <c r="S117" i="14"/>
  <c r="S115" i="14"/>
  <c r="T115" i="14" s="1"/>
  <c r="S113" i="14"/>
  <c r="S111" i="14"/>
  <c r="T111" i="14" s="1"/>
  <c r="S109" i="14"/>
  <c r="S169" i="14"/>
  <c r="T169" i="14" s="1"/>
  <c r="S165" i="14"/>
  <c r="S150" i="14"/>
  <c r="T150" i="14" s="1"/>
  <c r="S146" i="14"/>
  <c r="S142" i="14"/>
  <c r="T142" i="14" s="1"/>
  <c r="S138" i="14"/>
  <c r="T138" i="14" s="1"/>
  <c r="S134" i="14"/>
  <c r="S130" i="14"/>
  <c r="S126" i="14"/>
  <c r="T126" i="14" s="1"/>
  <c r="S122" i="14"/>
  <c r="S118" i="14"/>
  <c r="T118" i="14" s="1"/>
  <c r="S114" i="14"/>
  <c r="S110" i="14"/>
  <c r="T110" i="14" s="1"/>
  <c r="S108" i="14"/>
  <c r="T108" i="14" s="1"/>
  <c r="S106" i="14"/>
  <c r="S104" i="14"/>
  <c r="S102" i="14"/>
  <c r="S100" i="14"/>
  <c r="T100" i="14" s="1"/>
  <c r="S98" i="14"/>
  <c r="T98" i="14" s="1"/>
  <c r="S96" i="14"/>
  <c r="S94" i="14"/>
  <c r="T94" i="14" s="1"/>
  <c r="S92" i="14"/>
  <c r="S90" i="14"/>
  <c r="S88" i="14"/>
  <c r="S86" i="14"/>
  <c r="T86" i="14" s="1"/>
  <c r="S84" i="14"/>
  <c r="T84" i="14" s="1"/>
  <c r="S82" i="14"/>
  <c r="T82" i="14" s="1"/>
  <c r="S148" i="14"/>
  <c r="S132" i="14"/>
  <c r="T132" i="14" s="1"/>
  <c r="S116" i="14"/>
  <c r="T116" i="14" s="1"/>
  <c r="S107" i="14"/>
  <c r="S99" i="14"/>
  <c r="S97" i="14"/>
  <c r="T97" i="14" s="1"/>
  <c r="S93" i="14"/>
  <c r="T93" i="14" s="1"/>
  <c r="S89" i="14"/>
  <c r="S85" i="14"/>
  <c r="S81" i="14"/>
  <c r="T81" i="14" s="1"/>
  <c r="S80" i="14"/>
  <c r="T80" i="14" s="1"/>
  <c r="S78" i="14"/>
  <c r="T78" i="14" s="1"/>
  <c r="S76" i="14"/>
  <c r="S73" i="14"/>
  <c r="T73" i="14" s="1"/>
  <c r="S71" i="14"/>
  <c r="T71" i="14" s="1"/>
  <c r="S69" i="14"/>
  <c r="S67" i="14"/>
  <c r="S65" i="14"/>
  <c r="T65" i="14" s="1"/>
  <c r="S63" i="14"/>
  <c r="T63" i="14" s="1"/>
  <c r="S61" i="14"/>
  <c r="S59" i="14"/>
  <c r="S57" i="14"/>
  <c r="T57" i="14" s="1"/>
  <c r="S55" i="14"/>
  <c r="T55" i="14" s="1"/>
  <c r="S53" i="14"/>
  <c r="S51" i="14"/>
  <c r="S49" i="14"/>
  <c r="T49" i="14" s="1"/>
  <c r="S47" i="14"/>
  <c r="T47" i="14" s="1"/>
  <c r="S45" i="14"/>
  <c r="S43" i="14"/>
  <c r="S41" i="14"/>
  <c r="T41" i="14" s="1"/>
  <c r="S39" i="14"/>
  <c r="T39" i="14" s="1"/>
  <c r="S37" i="14"/>
  <c r="T37" i="14" s="1"/>
  <c r="S35" i="14"/>
  <c r="S33" i="14"/>
  <c r="T33" i="14" s="1"/>
  <c r="S31" i="14"/>
  <c r="T31" i="14" s="1"/>
  <c r="S29" i="14"/>
  <c r="S27" i="14"/>
  <c r="S25" i="14"/>
  <c r="T25" i="14" s="1"/>
  <c r="S23" i="14"/>
  <c r="S21" i="14"/>
  <c r="S19" i="14"/>
  <c r="S17" i="14"/>
  <c r="T17" i="14" s="1"/>
  <c r="S15" i="14"/>
  <c r="T15" i="14" s="1"/>
  <c r="S13" i="14"/>
  <c r="T13" i="14" s="1"/>
  <c r="S11" i="14"/>
  <c r="S9" i="14"/>
  <c r="T9" i="14" s="1"/>
  <c r="S7" i="14"/>
  <c r="T7" i="14" s="1"/>
  <c r="S75" i="14"/>
  <c r="S70" i="14"/>
  <c r="S68" i="14"/>
  <c r="T68" i="14" s="1"/>
  <c r="S66" i="14"/>
  <c r="T66" i="14" s="1"/>
  <c r="S64" i="14"/>
  <c r="S60" i="14"/>
  <c r="S56" i="14"/>
  <c r="T56" i="14" s="1"/>
  <c r="S54" i="14"/>
  <c r="S52" i="14"/>
  <c r="T52" i="14" s="1"/>
  <c r="S48" i="14"/>
  <c r="S42" i="14"/>
  <c r="T42" i="14" s="1"/>
  <c r="S40" i="14"/>
  <c r="T40" i="14" s="1"/>
  <c r="S36" i="14"/>
  <c r="T36" i="14" s="1"/>
  <c r="S32" i="14"/>
  <c r="S28" i="14"/>
  <c r="T28" i="14" s="1"/>
  <c r="S26" i="14"/>
  <c r="S22" i="14"/>
  <c r="T22" i="14" s="1"/>
  <c r="S20" i="14"/>
  <c r="S14" i="14"/>
  <c r="T14" i="14" s="1"/>
  <c r="S10" i="14"/>
  <c r="S8" i="14"/>
  <c r="T8" i="14" s="1"/>
  <c r="S5" i="14"/>
  <c r="S136" i="14"/>
  <c r="T136" i="14" s="1"/>
  <c r="S120" i="14"/>
  <c r="T120" i="14" s="1"/>
  <c r="S101" i="14"/>
  <c r="T101" i="14" s="1"/>
  <c r="S177" i="14"/>
  <c r="T177" i="14" s="1"/>
  <c r="S140" i="14"/>
  <c r="T140" i="14" s="1"/>
  <c r="S124" i="14"/>
  <c r="T124" i="14" s="1"/>
  <c r="S103" i="14"/>
  <c r="T103" i="14" s="1"/>
  <c r="S95" i="14"/>
  <c r="S91" i="14"/>
  <c r="T91" i="14" s="1"/>
  <c r="S87" i="14"/>
  <c r="T87" i="14" s="1"/>
  <c r="S83" i="14"/>
  <c r="T83" i="14" s="1"/>
  <c r="S79" i="14"/>
  <c r="S77" i="14"/>
  <c r="T77" i="14" s="1"/>
  <c r="S72" i="14"/>
  <c r="T72" i="14" s="1"/>
  <c r="S62" i="14"/>
  <c r="T62" i="14" s="1"/>
  <c r="S58" i="14"/>
  <c r="S50" i="14"/>
  <c r="T50" i="14" s="1"/>
  <c r="S46" i="14"/>
  <c r="T46" i="14" s="1"/>
  <c r="S44" i="14"/>
  <c r="S38" i="14"/>
  <c r="S34" i="14"/>
  <c r="T34" i="14" s="1"/>
  <c r="S30" i="14"/>
  <c r="T30" i="14" s="1"/>
  <c r="S24" i="14"/>
  <c r="T24" i="14" s="1"/>
  <c r="S18" i="14"/>
  <c r="S16" i="14"/>
  <c r="T16" i="14" s="1"/>
  <c r="S12" i="14"/>
  <c r="T12" i="14" s="1"/>
  <c r="S144" i="14"/>
  <c r="S128" i="14"/>
  <c r="S112" i="14"/>
  <c r="T112" i="14" s="1"/>
  <c r="S105" i="14"/>
  <c r="T105" i="14" s="1"/>
  <c r="V206" i="12"/>
  <c r="V205" i="12"/>
  <c r="V204" i="12"/>
  <c r="W204" i="12" s="1"/>
  <c r="V203" i="12"/>
  <c r="W203" i="12" s="1"/>
  <c r="V202" i="12"/>
  <c r="V201" i="12"/>
  <c r="V200" i="12"/>
  <c r="W200" i="12" s="1"/>
  <c r="V199" i="12"/>
  <c r="W199" i="12" s="1"/>
  <c r="V198" i="12"/>
  <c r="V197" i="12"/>
  <c r="V196" i="12"/>
  <c r="W196" i="12" s="1"/>
  <c r="V195" i="12"/>
  <c r="W195" i="12" s="1"/>
  <c r="V194" i="12"/>
  <c r="V193" i="12"/>
  <c r="V192" i="12"/>
  <c r="W192" i="12" s="1"/>
  <c r="V191" i="12"/>
  <c r="W191" i="12" s="1"/>
  <c r="V190" i="12"/>
  <c r="V189" i="12"/>
  <c r="V188" i="12"/>
  <c r="W188" i="12" s="1"/>
  <c r="V187" i="12"/>
  <c r="V186" i="12"/>
  <c r="V185" i="12"/>
  <c r="V184" i="12"/>
  <c r="W184" i="12" s="1"/>
  <c r="V183" i="12"/>
  <c r="W183" i="12" s="1"/>
  <c r="V182" i="12"/>
  <c r="V181" i="12"/>
  <c r="V180" i="12"/>
  <c r="V179" i="12"/>
  <c r="W179" i="12" s="1"/>
  <c r="V178" i="12"/>
  <c r="V177" i="12"/>
  <c r="V176" i="12"/>
  <c r="W176" i="12" s="1"/>
  <c r="V175" i="12"/>
  <c r="W175" i="12" s="1"/>
  <c r="V174" i="12"/>
  <c r="V173" i="12"/>
  <c r="V172" i="12"/>
  <c r="W172" i="12" s="1"/>
  <c r="V171" i="12"/>
  <c r="W171" i="12" s="1"/>
  <c r="V169" i="12"/>
  <c r="V168" i="12"/>
  <c r="V165" i="12"/>
  <c r="W165" i="12" s="1"/>
  <c r="V163" i="12"/>
  <c r="W163" i="12" s="1"/>
  <c r="V161" i="12"/>
  <c r="V159" i="12"/>
  <c r="V157" i="12"/>
  <c r="W157" i="12" s="1"/>
  <c r="V155" i="12"/>
  <c r="W155" i="12" s="1"/>
  <c r="V153" i="12"/>
  <c r="V152" i="12"/>
  <c r="V151" i="12"/>
  <c r="W151" i="12" s="1"/>
  <c r="V150" i="12"/>
  <c r="W150" i="12" s="1"/>
  <c r="V149" i="12"/>
  <c r="V148" i="12"/>
  <c r="V147" i="12"/>
  <c r="W147" i="12" s="1"/>
  <c r="V146" i="12"/>
  <c r="W146" i="12" s="1"/>
  <c r="V145" i="12"/>
  <c r="V144" i="12"/>
  <c r="V143" i="12"/>
  <c r="W143" i="12" s="1"/>
  <c r="V142" i="12"/>
  <c r="W142" i="12" s="1"/>
  <c r="V141" i="12"/>
  <c r="V140" i="12"/>
  <c r="V139" i="12"/>
  <c r="W139" i="12" s="1"/>
  <c r="V138" i="12"/>
  <c r="W138" i="12" s="1"/>
  <c r="V137" i="12"/>
  <c r="V136" i="12"/>
  <c r="V135" i="12"/>
  <c r="W135" i="12" s="1"/>
  <c r="V134" i="12"/>
  <c r="W134" i="12" s="1"/>
  <c r="V133" i="12"/>
  <c r="V132" i="12"/>
  <c r="V131" i="12"/>
  <c r="W131" i="12" s="1"/>
  <c r="V130" i="12"/>
  <c r="W130" i="12" s="1"/>
  <c r="V129" i="12"/>
  <c r="V128" i="12"/>
  <c r="V127" i="12"/>
  <c r="V126" i="12"/>
  <c r="W126" i="12" s="1"/>
  <c r="V125" i="12"/>
  <c r="V124" i="12"/>
  <c r="V123" i="12"/>
  <c r="W123" i="12" s="1"/>
  <c r="V122" i="12"/>
  <c r="W122" i="12" s="1"/>
  <c r="V121" i="12"/>
  <c r="V120" i="12"/>
  <c r="V119" i="12"/>
  <c r="V118" i="12"/>
  <c r="W118" i="12" s="1"/>
  <c r="V117" i="12"/>
  <c r="V116" i="12"/>
  <c r="V115" i="12"/>
  <c r="W115" i="12" s="1"/>
  <c r="V114" i="12"/>
  <c r="W114" i="12" s="1"/>
  <c r="V113" i="12"/>
  <c r="V112" i="12"/>
  <c r="V111" i="12"/>
  <c r="W111" i="12" s="1"/>
  <c r="V110" i="12"/>
  <c r="W110" i="12" s="1"/>
  <c r="V170" i="12"/>
  <c r="V167" i="12"/>
  <c r="V164" i="12"/>
  <c r="V160" i="12"/>
  <c r="W160" i="12" s="1"/>
  <c r="V156" i="12"/>
  <c r="V109" i="12"/>
  <c r="V108" i="12"/>
  <c r="W108" i="12" s="1"/>
  <c r="V107" i="12"/>
  <c r="W107" i="12" s="1"/>
  <c r="V106" i="12"/>
  <c r="V105" i="12"/>
  <c r="V104" i="12"/>
  <c r="W104" i="12" s="1"/>
  <c r="V103" i="12"/>
  <c r="W103" i="12" s="1"/>
  <c r="V102" i="12"/>
  <c r="V101" i="12"/>
  <c r="V100" i="12"/>
  <c r="W100" i="12" s="1"/>
  <c r="V99" i="12"/>
  <c r="W99" i="12" s="1"/>
  <c r="V98" i="12"/>
  <c r="V97" i="12"/>
  <c r="V96" i="12"/>
  <c r="W96" i="12" s="1"/>
  <c r="V95" i="12"/>
  <c r="W95" i="12" s="1"/>
  <c r="V94" i="12"/>
  <c r="V93" i="12"/>
  <c r="V92" i="12"/>
  <c r="V91" i="12"/>
  <c r="W91" i="12" s="1"/>
  <c r="V90" i="12"/>
  <c r="V89" i="12"/>
  <c r="V88" i="12"/>
  <c r="W88" i="12" s="1"/>
  <c r="V158" i="12"/>
  <c r="W158" i="12" s="1"/>
  <c r="V85" i="12"/>
  <c r="V5" i="12"/>
  <c r="V166" i="12"/>
  <c r="W166" i="12" s="1"/>
  <c r="V84" i="12"/>
  <c r="W84" i="12" s="1"/>
  <c r="V81" i="12"/>
  <c r="V80" i="12"/>
  <c r="V79" i="12"/>
  <c r="W79" i="12" s="1"/>
  <c r="V78" i="12"/>
  <c r="W78" i="12" s="1"/>
  <c r="V77" i="12"/>
  <c r="V76" i="12"/>
  <c r="V75" i="12"/>
  <c r="W75" i="12" s="1"/>
  <c r="V74" i="12"/>
  <c r="W74" i="12" s="1"/>
  <c r="V73" i="12"/>
  <c r="V72" i="12"/>
  <c r="V71" i="12"/>
  <c r="W71" i="12" s="1"/>
  <c r="V70" i="12"/>
  <c r="W70" i="12" s="1"/>
  <c r="V69" i="12"/>
  <c r="V68" i="12"/>
  <c r="V67" i="12"/>
  <c r="W67" i="12" s="1"/>
  <c r="V66" i="12"/>
  <c r="W66" i="12" s="1"/>
  <c r="V65" i="12"/>
  <c r="V64" i="12"/>
  <c r="V63" i="12"/>
  <c r="W63" i="12" s="1"/>
  <c r="V62" i="12"/>
  <c r="W62" i="12" s="1"/>
  <c r="V61" i="12"/>
  <c r="V60" i="12"/>
  <c r="V59" i="12"/>
  <c r="W59" i="12" s="1"/>
  <c r="V58" i="12"/>
  <c r="W58" i="12" s="1"/>
  <c r="V57" i="12"/>
  <c r="V56" i="12"/>
  <c r="V55" i="12"/>
  <c r="W55" i="12" s="1"/>
  <c r="V54" i="12"/>
  <c r="W54" i="12" s="1"/>
  <c r="V53" i="12"/>
  <c r="V52" i="12"/>
  <c r="V51" i="12"/>
  <c r="W51" i="12" s="1"/>
  <c r="V50" i="12"/>
  <c r="W50" i="12" s="1"/>
  <c r="V49" i="12"/>
  <c r="V48" i="12"/>
  <c r="V47" i="12"/>
  <c r="W47" i="12" s="1"/>
  <c r="V46" i="12"/>
  <c r="W46" i="12" s="1"/>
  <c r="V45" i="12"/>
  <c r="V44" i="12"/>
  <c r="V43" i="12"/>
  <c r="W43" i="12" s="1"/>
  <c r="V42" i="12"/>
  <c r="W42" i="12" s="1"/>
  <c r="V41" i="12"/>
  <c r="V40" i="12"/>
  <c r="V39" i="12"/>
  <c r="W39" i="12" s="1"/>
  <c r="V38" i="12"/>
  <c r="W38" i="12" s="1"/>
  <c r="V37" i="12"/>
  <c r="V36" i="12"/>
  <c r="V35" i="12"/>
  <c r="W35" i="12" s="1"/>
  <c r="V34" i="12"/>
  <c r="W34" i="12" s="1"/>
  <c r="V33" i="12"/>
  <c r="V32" i="12"/>
  <c r="V31" i="12"/>
  <c r="W31" i="12" s="1"/>
  <c r="V30" i="12"/>
  <c r="W30" i="12" s="1"/>
  <c r="V29" i="12"/>
  <c r="V28" i="12"/>
  <c r="V27" i="12"/>
  <c r="V26" i="12"/>
  <c r="W26" i="12" s="1"/>
  <c r="V25" i="12"/>
  <c r="V24" i="12"/>
  <c r="V23" i="12"/>
  <c r="W23" i="12" s="1"/>
  <c r="V22" i="12"/>
  <c r="W22" i="12" s="1"/>
  <c r="V21" i="12"/>
  <c r="V20" i="12"/>
  <c r="V19" i="12"/>
  <c r="W19" i="12" s="1"/>
  <c r="V18" i="12"/>
  <c r="W18" i="12" s="1"/>
  <c r="V17" i="12"/>
  <c r="V16" i="12"/>
  <c r="V15" i="12"/>
  <c r="W15" i="12" s="1"/>
  <c r="V14" i="12"/>
  <c r="W14" i="12" s="1"/>
  <c r="V13" i="12"/>
  <c r="V12" i="12"/>
  <c r="V11" i="12"/>
  <c r="W11" i="12" s="1"/>
  <c r="V10" i="12"/>
  <c r="W10" i="12" s="1"/>
  <c r="V9" i="12"/>
  <c r="V8" i="12"/>
  <c r="V7" i="12"/>
  <c r="W7" i="12" s="1"/>
  <c r="V162" i="12"/>
  <c r="W162" i="12" s="1"/>
  <c r="V154" i="12"/>
  <c r="V83" i="12"/>
  <c r="V86" i="12"/>
  <c r="W86" i="12" s="1"/>
  <c r="V87" i="12"/>
  <c r="W87" i="12" s="1"/>
  <c r="V82" i="12"/>
  <c r="R198" i="14"/>
  <c r="R185" i="14"/>
  <c r="R197" i="14"/>
  <c r="R186" i="14"/>
  <c r="R182" i="14"/>
  <c r="R181" i="14"/>
  <c r="R174" i="14"/>
  <c r="R168" i="14"/>
  <c r="R167" i="14"/>
  <c r="L4" i="14"/>
  <c r="R16" i="14"/>
  <c r="R20" i="14"/>
  <c r="R24" i="14"/>
  <c r="R40" i="14"/>
  <c r="R48" i="14"/>
  <c r="R56" i="14"/>
  <c r="R64" i="14"/>
  <c r="R72" i="14"/>
  <c r="R34" i="14"/>
  <c r="R153" i="14"/>
  <c r="R146" i="14"/>
  <c r="R154" i="14"/>
  <c r="R157" i="14"/>
  <c r="R74" i="14"/>
  <c r="R110" i="14"/>
  <c r="R114" i="14"/>
  <c r="R122" i="14"/>
  <c r="R130" i="14"/>
  <c r="R138" i="14"/>
  <c r="R203" i="14"/>
  <c r="R137" i="14"/>
  <c r="R193" i="14"/>
  <c r="R18" i="14"/>
  <c r="R26" i="14"/>
  <c r="R58" i="14"/>
  <c r="R62" i="14"/>
  <c r="R66" i="14"/>
  <c r="R32" i="14"/>
  <c r="R76" i="14"/>
  <c r="R11" i="14"/>
  <c r="R15" i="14"/>
  <c r="R19" i="14"/>
  <c r="R23" i="14"/>
  <c r="R39" i="14"/>
  <c r="R47" i="14"/>
  <c r="R55" i="14"/>
  <c r="R63" i="14"/>
  <c r="R71" i="14"/>
  <c r="R8" i="14"/>
  <c r="R37" i="14"/>
  <c r="R85" i="14"/>
  <c r="R129" i="14"/>
  <c r="R177" i="14"/>
  <c r="R206" i="14"/>
  <c r="R149" i="14"/>
  <c r="R150" i="14"/>
  <c r="R80" i="14"/>
  <c r="R13" i="14"/>
  <c r="R21" i="14"/>
  <c r="R45" i="14"/>
  <c r="R53" i="14"/>
  <c r="R61" i="14"/>
  <c r="R69" i="14"/>
  <c r="R31" i="14"/>
  <c r="R161" i="14"/>
  <c r="R176" i="14"/>
  <c r="R163" i="14"/>
  <c r="R79" i="14"/>
  <c r="R87" i="14"/>
  <c r="R91" i="14"/>
  <c r="R95" i="14"/>
  <c r="R99" i="14"/>
  <c r="R103" i="14"/>
  <c r="R107" i="14"/>
  <c r="R111" i="14"/>
  <c r="R115" i="14"/>
  <c r="R119" i="14"/>
  <c r="R123" i="14"/>
  <c r="R202" i="14"/>
  <c r="R82" i="14"/>
  <c r="R90" i="14"/>
  <c r="R94" i="14"/>
  <c r="R98" i="14"/>
  <c r="R102" i="14"/>
  <c r="R106" i="14"/>
  <c r="R118" i="14"/>
  <c r="R126" i="14"/>
  <c r="R134" i="14"/>
  <c r="R142" i="14"/>
  <c r="R190" i="14"/>
  <c r="R194" i="14"/>
  <c r="R145" i="14"/>
  <c r="R77" i="14"/>
  <c r="R121" i="14"/>
  <c r="R125" i="14"/>
  <c r="R133" i="14"/>
  <c r="R141" i="14"/>
  <c r="R178" i="14"/>
  <c r="R179" i="14"/>
  <c r="R10" i="14"/>
  <c r="R42" i="14"/>
  <c r="R50" i="14"/>
  <c r="R54" i="14"/>
  <c r="R88" i="14"/>
  <c r="R160" i="14"/>
  <c r="R158" i="14"/>
  <c r="R201" i="14"/>
  <c r="R162" i="14"/>
  <c r="R189" i="14"/>
  <c r="R140" i="14"/>
  <c r="R205" i="14"/>
  <c r="T205" i="14"/>
  <c r="T203" i="14"/>
  <c r="T201" i="14"/>
  <c r="T193" i="14"/>
  <c r="T189" i="14"/>
  <c r="T185" i="14"/>
  <c r="T181" i="14"/>
  <c r="T178" i="14"/>
  <c r="T134" i="14"/>
  <c r="T130" i="14"/>
  <c r="T122" i="14"/>
  <c r="T106" i="14"/>
  <c r="T141" i="14"/>
  <c r="T129" i="14"/>
  <c r="T125" i="14"/>
  <c r="T117" i="14"/>
  <c r="T127" i="14"/>
  <c r="T107" i="14"/>
  <c r="T90" i="14"/>
  <c r="T133" i="14"/>
  <c r="T109" i="14"/>
  <c r="T102" i="14"/>
  <c r="T99" i="14"/>
  <c r="T95" i="14"/>
  <c r="T79" i="14"/>
  <c r="T128" i="14"/>
  <c r="T114" i="14"/>
  <c r="T113" i="14"/>
  <c r="T89" i="14"/>
  <c r="T85" i="14"/>
  <c r="T135" i="14"/>
  <c r="T96" i="14"/>
  <c r="T88" i="14"/>
  <c r="T29" i="14"/>
  <c r="T119" i="14"/>
  <c r="N4" i="14"/>
  <c r="T75" i="14"/>
  <c r="T38" i="14"/>
  <c r="T92" i="14"/>
  <c r="T76" i="14"/>
  <c r="T104" i="14"/>
  <c r="T35" i="14"/>
  <c r="T32" i="14"/>
  <c r="T10" i="14"/>
  <c r="T18" i="14"/>
  <c r="T26" i="14"/>
  <c r="T43" i="14"/>
  <c r="T45" i="14"/>
  <c r="T51" i="14"/>
  <c r="T53" i="14"/>
  <c r="T59" i="14"/>
  <c r="T61" i="14"/>
  <c r="T67" i="14"/>
  <c r="T69" i="14"/>
  <c r="T146" i="14"/>
  <c r="T148" i="14"/>
  <c r="T152" i="14"/>
  <c r="T165" i="14"/>
  <c r="T198" i="14"/>
  <c r="T170" i="14"/>
  <c r="T171" i="14"/>
  <c r="T48" i="14"/>
  <c r="T64" i="14"/>
  <c r="T70" i="14"/>
  <c r="T155" i="14"/>
  <c r="T21" i="14"/>
  <c r="T156" i="14"/>
  <c r="T166" i="14"/>
  <c r="T167" i="14"/>
  <c r="T172" i="14"/>
  <c r="T44" i="14"/>
  <c r="T58" i="14"/>
  <c r="T149" i="14"/>
  <c r="T11" i="14"/>
  <c r="T19" i="14"/>
  <c r="T23" i="14"/>
  <c r="T27" i="14"/>
  <c r="T159" i="14"/>
  <c r="T197" i="14"/>
  <c r="T163" i="14"/>
  <c r="T160" i="14"/>
  <c r="T173" i="14"/>
  <c r="T20" i="14"/>
  <c r="T54" i="14"/>
  <c r="T60" i="14"/>
  <c r="T151" i="14"/>
  <c r="T144" i="14"/>
  <c r="N206" i="12"/>
  <c r="N205" i="12"/>
  <c r="N204" i="12"/>
  <c r="O204" i="12" s="1"/>
  <c r="N203" i="12"/>
  <c r="O203" i="12" s="1"/>
  <c r="N202" i="12"/>
  <c r="N201" i="12"/>
  <c r="N200" i="12"/>
  <c r="O200" i="12" s="1"/>
  <c r="N199" i="12"/>
  <c r="O199" i="12" s="1"/>
  <c r="N198" i="12"/>
  <c r="O198" i="12" s="1"/>
  <c r="N197" i="12"/>
  <c r="N196" i="12"/>
  <c r="O196" i="12" s="1"/>
  <c r="N195" i="12"/>
  <c r="O195" i="12" s="1"/>
  <c r="N194" i="12"/>
  <c r="O194" i="12" s="1"/>
  <c r="N193" i="12"/>
  <c r="N192" i="12"/>
  <c r="O192" i="12" s="1"/>
  <c r="N191" i="12"/>
  <c r="O191" i="12" s="1"/>
  <c r="N190" i="12"/>
  <c r="O190" i="12" s="1"/>
  <c r="N189" i="12"/>
  <c r="N188" i="12"/>
  <c r="N187" i="12"/>
  <c r="O187" i="12" s="1"/>
  <c r="N186" i="12"/>
  <c r="O186" i="12" s="1"/>
  <c r="N185" i="12"/>
  <c r="N184" i="12"/>
  <c r="O184" i="12" s="1"/>
  <c r="N183" i="12"/>
  <c r="N182" i="12"/>
  <c r="O182" i="12" s="1"/>
  <c r="N181" i="12"/>
  <c r="N180" i="12"/>
  <c r="O180" i="12" s="1"/>
  <c r="N179" i="12"/>
  <c r="O179" i="12" s="1"/>
  <c r="N178" i="12"/>
  <c r="N177" i="12"/>
  <c r="N176" i="12"/>
  <c r="O176" i="12" s="1"/>
  <c r="N175" i="12"/>
  <c r="O175" i="12" s="1"/>
  <c r="N174" i="12"/>
  <c r="N173" i="12"/>
  <c r="N172" i="12"/>
  <c r="O172" i="12" s="1"/>
  <c r="N171" i="12"/>
  <c r="O171" i="12" s="1"/>
  <c r="N170" i="12"/>
  <c r="O170" i="12" s="1"/>
  <c r="N169" i="12"/>
  <c r="N168" i="12"/>
  <c r="O168" i="12" s="1"/>
  <c r="N167" i="12"/>
  <c r="O167" i="12" s="1"/>
  <c r="N166" i="12"/>
  <c r="N165" i="12"/>
  <c r="N153" i="12"/>
  <c r="O153" i="12" s="1"/>
  <c r="N164" i="12"/>
  <c r="O164" i="12" s="1"/>
  <c r="N162" i="12"/>
  <c r="O162" i="12" s="1"/>
  <c r="N160" i="12"/>
  <c r="N158" i="12"/>
  <c r="O158" i="12" s="1"/>
  <c r="N156" i="12"/>
  <c r="O156" i="12" s="1"/>
  <c r="N154" i="12"/>
  <c r="O154" i="12" s="1"/>
  <c r="N150" i="12"/>
  <c r="N149" i="12"/>
  <c r="O149" i="12" s="1"/>
  <c r="N148" i="12"/>
  <c r="O148" i="12" s="1"/>
  <c r="N147" i="12"/>
  <c r="O147" i="12" s="1"/>
  <c r="N146" i="12"/>
  <c r="N145" i="12"/>
  <c r="O145" i="12" s="1"/>
  <c r="N144" i="12"/>
  <c r="O144" i="12" s="1"/>
  <c r="N143" i="12"/>
  <c r="N142" i="12"/>
  <c r="N141" i="12"/>
  <c r="O141" i="12" s="1"/>
  <c r="N140" i="12"/>
  <c r="N139" i="12"/>
  <c r="O139" i="12" s="1"/>
  <c r="N138" i="12"/>
  <c r="N137" i="12"/>
  <c r="O137" i="12" s="1"/>
  <c r="N136" i="12"/>
  <c r="O136" i="12" s="1"/>
  <c r="N135" i="12"/>
  <c r="O135" i="12" s="1"/>
  <c r="N134" i="12"/>
  <c r="N133" i="12"/>
  <c r="O133" i="12" s="1"/>
  <c r="N132" i="12"/>
  <c r="O132" i="12" s="1"/>
  <c r="N131" i="12"/>
  <c r="O131" i="12" s="1"/>
  <c r="N130" i="12"/>
  <c r="N129" i="12"/>
  <c r="O129" i="12" s="1"/>
  <c r="N128" i="12"/>
  <c r="O128" i="12" s="1"/>
  <c r="N127" i="12"/>
  <c r="O127" i="12" s="1"/>
  <c r="N126" i="12"/>
  <c r="N125" i="12"/>
  <c r="O125" i="12" s="1"/>
  <c r="N124" i="12"/>
  <c r="O124" i="12" s="1"/>
  <c r="N123" i="12"/>
  <c r="O123" i="12" s="1"/>
  <c r="N122" i="12"/>
  <c r="N121" i="12"/>
  <c r="O121" i="12" s="1"/>
  <c r="N120" i="12"/>
  <c r="O120" i="12" s="1"/>
  <c r="N119" i="12"/>
  <c r="O119" i="12" s="1"/>
  <c r="N118" i="12"/>
  <c r="N117" i="12"/>
  <c r="O117" i="12" s="1"/>
  <c r="N116" i="12"/>
  <c r="N115" i="12"/>
  <c r="N114" i="12"/>
  <c r="N113" i="12"/>
  <c r="O113" i="12" s="1"/>
  <c r="N112" i="12"/>
  <c r="O112" i="12" s="1"/>
  <c r="N111" i="12"/>
  <c r="O111" i="12" s="1"/>
  <c r="N110" i="12"/>
  <c r="N109" i="12"/>
  <c r="O109" i="12" s="1"/>
  <c r="N161" i="12"/>
  <c r="O161" i="12" s="1"/>
  <c r="N157" i="12"/>
  <c r="O157" i="12" s="1"/>
  <c r="N151" i="12"/>
  <c r="N108" i="12"/>
  <c r="O108" i="12" s="1"/>
  <c r="N107" i="12"/>
  <c r="O107" i="12" s="1"/>
  <c r="N106" i="12"/>
  <c r="N105" i="12"/>
  <c r="N104" i="12"/>
  <c r="N103" i="12"/>
  <c r="O103" i="12" s="1"/>
  <c r="N102" i="12"/>
  <c r="O102" i="12" s="1"/>
  <c r="N101" i="12"/>
  <c r="N100" i="12"/>
  <c r="O100" i="12" s="1"/>
  <c r="N99" i="12"/>
  <c r="O99" i="12" s="1"/>
  <c r="N98" i="12"/>
  <c r="O98" i="12" s="1"/>
  <c r="N97" i="12"/>
  <c r="N96" i="12"/>
  <c r="O96" i="12" s="1"/>
  <c r="N95" i="12"/>
  <c r="O95" i="12" s="1"/>
  <c r="N94" i="12"/>
  <c r="O94" i="12" s="1"/>
  <c r="N93" i="12"/>
  <c r="N92" i="12"/>
  <c r="O92" i="12" s="1"/>
  <c r="N91" i="12"/>
  <c r="O91" i="12" s="1"/>
  <c r="N90" i="12"/>
  <c r="O90" i="12" s="1"/>
  <c r="N89" i="12"/>
  <c r="N88" i="12"/>
  <c r="O88" i="12" s="1"/>
  <c r="N87" i="12"/>
  <c r="O87" i="12" s="1"/>
  <c r="N86" i="12"/>
  <c r="O86" i="12" s="1"/>
  <c r="N85" i="12"/>
  <c r="N84" i="12"/>
  <c r="O84" i="12" s="1"/>
  <c r="N83" i="12"/>
  <c r="O83" i="12" s="1"/>
  <c r="N82" i="12"/>
  <c r="O82" i="12" s="1"/>
  <c r="N81" i="12"/>
  <c r="N80" i="12"/>
  <c r="O80" i="12" s="1"/>
  <c r="N152" i="12"/>
  <c r="O152" i="12" s="1"/>
  <c r="N163" i="12"/>
  <c r="N155" i="12"/>
  <c r="N159" i="12"/>
  <c r="O159" i="12" s="1"/>
  <c r="N77" i="12"/>
  <c r="O77" i="12" s="1"/>
  <c r="N72" i="12"/>
  <c r="O72" i="12" s="1"/>
  <c r="N68" i="12"/>
  <c r="N66" i="12"/>
  <c r="O66" i="12" s="1"/>
  <c r="N62" i="12"/>
  <c r="N58" i="12"/>
  <c r="O58" i="12" s="1"/>
  <c r="N54" i="12"/>
  <c r="N52" i="12"/>
  <c r="O52" i="12" s="1"/>
  <c r="N48" i="12"/>
  <c r="O48" i="12" s="1"/>
  <c r="N46" i="12"/>
  <c r="O46" i="12" s="1"/>
  <c r="N42" i="12"/>
  <c r="N40" i="12"/>
  <c r="O40" i="12" s="1"/>
  <c r="N36" i="12"/>
  <c r="N32" i="12"/>
  <c r="O32" i="12" s="1"/>
  <c r="N28" i="12"/>
  <c r="N26" i="12"/>
  <c r="O26" i="12" s="1"/>
  <c r="N22" i="12"/>
  <c r="O22" i="12" s="1"/>
  <c r="N18" i="12"/>
  <c r="O18" i="12" s="1"/>
  <c r="N16" i="12"/>
  <c r="N12" i="12"/>
  <c r="O12" i="12" s="1"/>
  <c r="N8" i="12"/>
  <c r="O8" i="12" s="1"/>
  <c r="N5" i="12"/>
  <c r="N78" i="12"/>
  <c r="N76" i="12"/>
  <c r="O76" i="12" s="1"/>
  <c r="N73" i="12"/>
  <c r="N71" i="12"/>
  <c r="O71" i="12" s="1"/>
  <c r="N69" i="12"/>
  <c r="N67" i="12"/>
  <c r="O67" i="12" s="1"/>
  <c r="N65" i="12"/>
  <c r="O65" i="12" s="1"/>
  <c r="N63" i="12"/>
  <c r="N61" i="12"/>
  <c r="N59" i="12"/>
  <c r="N57" i="12"/>
  <c r="O57" i="12" s="1"/>
  <c r="N55" i="12"/>
  <c r="O55" i="12" s="1"/>
  <c r="N53" i="12"/>
  <c r="N51" i="12"/>
  <c r="O51" i="12" s="1"/>
  <c r="N49" i="12"/>
  <c r="N47" i="12"/>
  <c r="O47" i="12" s="1"/>
  <c r="N45" i="12"/>
  <c r="N43" i="12"/>
  <c r="O43" i="12" s="1"/>
  <c r="N41" i="12"/>
  <c r="N39" i="12"/>
  <c r="O39" i="12" s="1"/>
  <c r="N37" i="12"/>
  <c r="N35" i="12"/>
  <c r="O35" i="12" s="1"/>
  <c r="N33" i="12"/>
  <c r="O33" i="12" s="1"/>
  <c r="N31" i="12"/>
  <c r="O31" i="12" s="1"/>
  <c r="N29" i="12"/>
  <c r="N27" i="12"/>
  <c r="O27" i="12" s="1"/>
  <c r="N25" i="12"/>
  <c r="O25" i="12" s="1"/>
  <c r="N23" i="12"/>
  <c r="O23" i="12" s="1"/>
  <c r="N21" i="12"/>
  <c r="N19" i="12"/>
  <c r="O19" i="12" s="1"/>
  <c r="N17" i="12"/>
  <c r="O17" i="12" s="1"/>
  <c r="N15" i="12"/>
  <c r="O15" i="12" s="1"/>
  <c r="N13" i="12"/>
  <c r="N11" i="12"/>
  <c r="N9" i="12"/>
  <c r="O9" i="12" s="1"/>
  <c r="N7" i="12"/>
  <c r="O7" i="12" s="1"/>
  <c r="N79" i="12"/>
  <c r="N75" i="12"/>
  <c r="O75" i="12" s="1"/>
  <c r="N70" i="12"/>
  <c r="O70" i="12" s="1"/>
  <c r="N64" i="12"/>
  <c r="O64" i="12" s="1"/>
  <c r="N60" i="12"/>
  <c r="N56" i="12"/>
  <c r="O56" i="12" s="1"/>
  <c r="N50" i="12"/>
  <c r="O50" i="12" s="1"/>
  <c r="N44" i="12"/>
  <c r="O44" i="12" s="1"/>
  <c r="N38" i="12"/>
  <c r="N34" i="12"/>
  <c r="O34" i="12" s="1"/>
  <c r="N30" i="12"/>
  <c r="N24" i="12"/>
  <c r="O24" i="12" s="1"/>
  <c r="N20" i="12"/>
  <c r="N14" i="12"/>
  <c r="O14" i="12" s="1"/>
  <c r="N10" i="12"/>
  <c r="O10" i="12" s="1"/>
  <c r="W201" i="12"/>
  <c r="W174" i="12"/>
  <c r="W136" i="12"/>
  <c r="W56" i="12"/>
  <c r="W52" i="12"/>
  <c r="W44" i="12"/>
  <c r="W80" i="12"/>
  <c r="W156" i="12"/>
  <c r="W182" i="12"/>
  <c r="W206" i="12"/>
  <c r="W194" i="12"/>
  <c r="W37" i="12"/>
  <c r="W72" i="12"/>
  <c r="W129" i="12"/>
  <c r="W94" i="12"/>
  <c r="W177" i="12"/>
  <c r="W69" i="12"/>
  <c r="W109" i="12"/>
  <c r="W89" i="12"/>
  <c r="W161" i="12"/>
  <c r="W193" i="12"/>
  <c r="W205" i="12"/>
  <c r="W198" i="12"/>
  <c r="W48" i="12"/>
  <c r="W20" i="12"/>
  <c r="W12" i="12"/>
  <c r="Q4" i="12"/>
  <c r="W164" i="12"/>
  <c r="W127" i="12"/>
  <c r="W113" i="12"/>
  <c r="W32" i="12"/>
  <c r="W119" i="12"/>
  <c r="W144" i="12"/>
  <c r="W186" i="12"/>
  <c r="W61" i="12"/>
  <c r="W81" i="12"/>
  <c r="W187" i="12"/>
  <c r="W197" i="12"/>
  <c r="W137" i="12"/>
  <c r="W53" i="12"/>
  <c r="W27" i="12"/>
  <c r="W45" i="12"/>
  <c r="W133" i="12"/>
  <c r="W92" i="12"/>
  <c r="W168" i="12"/>
  <c r="W145" i="12"/>
  <c r="W36" i="12"/>
  <c r="W68" i="12"/>
  <c r="W90" i="12"/>
  <c r="W185" i="12"/>
  <c r="W65" i="12"/>
  <c r="W85" i="12"/>
  <c r="W124" i="12"/>
  <c r="W173" i="12"/>
  <c r="W141" i="12"/>
  <c r="W25" i="12"/>
  <c r="W21" i="12"/>
  <c r="W17" i="12"/>
  <c r="W13" i="12"/>
  <c r="W9" i="12"/>
  <c r="W49" i="12"/>
  <c r="W41" i="12"/>
  <c r="W28" i="12"/>
  <c r="W105" i="12"/>
  <c r="W117" i="12"/>
  <c r="W8" i="12"/>
  <c r="W60" i="12"/>
  <c r="W76" i="12"/>
  <c r="W128" i="12"/>
  <c r="W82" i="12"/>
  <c r="W98" i="12"/>
  <c r="W154" i="12"/>
  <c r="W170" i="12"/>
  <c r="W181" i="12"/>
  <c r="W83" i="12"/>
  <c r="W73" i="12"/>
  <c r="W102" i="12"/>
  <c r="W93" i="12"/>
  <c r="W120" i="12"/>
  <c r="W149" i="12"/>
  <c r="W180" i="12"/>
  <c r="W125" i="12"/>
  <c r="W202" i="12"/>
  <c r="W40" i="12"/>
  <c r="W24" i="12"/>
  <c r="W16" i="12"/>
  <c r="W148" i="12"/>
  <c r="W29" i="12"/>
  <c r="W159" i="12"/>
  <c r="W64" i="12"/>
  <c r="W77" i="12"/>
  <c r="W97" i="12"/>
  <c r="W153" i="12"/>
  <c r="W169" i="12"/>
  <c r="W167" i="12"/>
  <c r="W140" i="12"/>
  <c r="W57" i="12"/>
  <c r="W152" i="12"/>
  <c r="W33" i="12"/>
  <c r="W106" i="12"/>
  <c r="W121" i="12"/>
  <c r="W112" i="12"/>
  <c r="W132" i="12"/>
  <c r="W190" i="12"/>
  <c r="W101" i="12"/>
  <c r="W116" i="12"/>
  <c r="W189" i="12"/>
  <c r="W178" i="12"/>
  <c r="O202" i="12"/>
  <c r="O201" i="12"/>
  <c r="O205" i="12"/>
  <c r="O197" i="12"/>
  <c r="O183" i="12"/>
  <c r="O165" i="12"/>
  <c r="O160" i="12"/>
  <c r="O163" i="12"/>
  <c r="O155" i="12"/>
  <c r="O151" i="12"/>
  <c r="O150" i="12"/>
  <c r="O134" i="12"/>
  <c r="O130" i="12"/>
  <c r="O126" i="12"/>
  <c r="O116" i="12"/>
  <c r="O89" i="12"/>
  <c r="O122" i="12"/>
  <c r="O118" i="12"/>
  <c r="O97" i="12"/>
  <c r="O93" i="12"/>
  <c r="O49" i="12"/>
  <c r="O45" i="12"/>
  <c r="O42" i="12"/>
  <c r="O41" i="12"/>
  <c r="O78" i="12"/>
  <c r="O73" i="12"/>
  <c r="O69" i="12"/>
  <c r="O38" i="12"/>
  <c r="O28" i="12"/>
  <c r="O79" i="12"/>
  <c r="O68" i="12"/>
  <c r="O63" i="12"/>
  <c r="O62" i="12"/>
  <c r="O61" i="12"/>
  <c r="O60" i="12"/>
  <c r="O59" i="12"/>
  <c r="O54" i="12"/>
  <c r="O53" i="12"/>
  <c r="O37" i="12"/>
  <c r="O36" i="12"/>
  <c r="O30" i="12"/>
  <c r="O29" i="12"/>
  <c r="I4" i="12"/>
  <c r="O143" i="12"/>
  <c r="O115" i="12"/>
  <c r="O21" i="12"/>
  <c r="O140" i="12"/>
  <c r="O16" i="12"/>
  <c r="O20" i="12"/>
  <c r="O81" i="12"/>
  <c r="O85" i="12"/>
  <c r="O138" i="12"/>
  <c r="O101" i="12"/>
  <c r="O104" i="12"/>
  <c r="O105" i="12"/>
  <c r="O106" i="12"/>
  <c r="O110" i="12"/>
  <c r="O114" i="12"/>
  <c r="O146" i="12"/>
  <c r="O166" i="12"/>
  <c r="O169" i="12"/>
  <c r="O174" i="12"/>
  <c r="O177" i="12"/>
  <c r="O178" i="12"/>
  <c r="O185" i="12"/>
  <c r="O188" i="12"/>
  <c r="O193" i="12"/>
  <c r="O11" i="12"/>
  <c r="O13" i="12"/>
  <c r="O142" i="12"/>
  <c r="O173" i="12"/>
  <c r="O181" i="12"/>
  <c r="O206" i="12"/>
  <c r="O189" i="12"/>
  <c r="L204" i="14" l="1"/>
  <c r="L200" i="14"/>
  <c r="L196" i="14"/>
  <c r="L192" i="14"/>
  <c r="M192" i="14" s="1"/>
  <c r="L188" i="14"/>
  <c r="L184" i="14"/>
  <c r="L180" i="14"/>
  <c r="M180" i="14" s="1"/>
  <c r="L205" i="14"/>
  <c r="M205" i="14" s="1"/>
  <c r="L201" i="14"/>
  <c r="L197" i="14"/>
  <c r="L193" i="14"/>
  <c r="M193" i="14" s="1"/>
  <c r="L189" i="14"/>
  <c r="M189" i="14" s="1"/>
  <c r="L185" i="14"/>
  <c r="L181" i="14"/>
  <c r="L199" i="14"/>
  <c r="M199" i="14" s="1"/>
  <c r="L191" i="14"/>
  <c r="M191" i="14" s="1"/>
  <c r="L183" i="14"/>
  <c r="L178" i="14"/>
  <c r="L177" i="14"/>
  <c r="M177" i="14" s="1"/>
  <c r="L173" i="14"/>
  <c r="M173" i="14" s="1"/>
  <c r="L171" i="14"/>
  <c r="L206" i="14"/>
  <c r="L198" i="14"/>
  <c r="M198" i="14" s="1"/>
  <c r="L190" i="14"/>
  <c r="M190" i="14" s="1"/>
  <c r="L182" i="14"/>
  <c r="L176" i="14"/>
  <c r="L172" i="14"/>
  <c r="M172" i="14" s="1"/>
  <c r="L195" i="14"/>
  <c r="M195" i="14" s="1"/>
  <c r="L179" i="14"/>
  <c r="L175" i="14"/>
  <c r="L169" i="14"/>
  <c r="M169" i="14" s="1"/>
  <c r="L165" i="14"/>
  <c r="M165" i="14" s="1"/>
  <c r="L161" i="14"/>
  <c r="L202" i="14"/>
  <c r="L186" i="14"/>
  <c r="M186" i="14" s="1"/>
  <c r="L174" i="14"/>
  <c r="L168" i="14"/>
  <c r="L164" i="14"/>
  <c r="L160" i="14"/>
  <c r="M160" i="14" s="1"/>
  <c r="L158" i="14"/>
  <c r="M158" i="14" s="1"/>
  <c r="L157" i="14"/>
  <c r="L156" i="14"/>
  <c r="L155" i="14"/>
  <c r="M155" i="14" s="1"/>
  <c r="L154" i="14"/>
  <c r="L153" i="14"/>
  <c r="L152" i="14"/>
  <c r="L151" i="14"/>
  <c r="M151" i="14" s="1"/>
  <c r="L150" i="14"/>
  <c r="L149" i="14"/>
  <c r="L148" i="14"/>
  <c r="L147" i="14"/>
  <c r="M147" i="14" s="1"/>
  <c r="L146" i="14"/>
  <c r="M146" i="14" s="1"/>
  <c r="L145" i="14"/>
  <c r="L144" i="14"/>
  <c r="L143" i="14"/>
  <c r="M143" i="14" s="1"/>
  <c r="L142" i="14"/>
  <c r="L141" i="14"/>
  <c r="L140" i="14"/>
  <c r="L139" i="14"/>
  <c r="M139" i="14" s="1"/>
  <c r="L138" i="14"/>
  <c r="M138" i="14" s="1"/>
  <c r="L137" i="14"/>
  <c r="L136" i="14"/>
  <c r="L135" i="14"/>
  <c r="M135" i="14" s="1"/>
  <c r="L134" i="14"/>
  <c r="M134" i="14" s="1"/>
  <c r="L133" i="14"/>
  <c r="L132" i="14"/>
  <c r="L131" i="14"/>
  <c r="M131" i="14" s="1"/>
  <c r="L130" i="14"/>
  <c r="M130" i="14" s="1"/>
  <c r="L129" i="14"/>
  <c r="L128" i="14"/>
  <c r="L127" i="14"/>
  <c r="M127" i="14" s="1"/>
  <c r="L126" i="14"/>
  <c r="M126" i="14" s="1"/>
  <c r="L125" i="14"/>
  <c r="L124" i="14"/>
  <c r="L123" i="14"/>
  <c r="M123" i="14" s="1"/>
  <c r="L122" i="14"/>
  <c r="M122" i="14" s="1"/>
  <c r="L121" i="14"/>
  <c r="L120" i="14"/>
  <c r="L187" i="14"/>
  <c r="M187" i="14" s="1"/>
  <c r="L167" i="14"/>
  <c r="M167" i="14" s="1"/>
  <c r="L159" i="14"/>
  <c r="L194" i="14"/>
  <c r="L166" i="14"/>
  <c r="M166" i="14" s="1"/>
  <c r="L119" i="14"/>
  <c r="L118" i="14"/>
  <c r="L117" i="14"/>
  <c r="L116" i="14"/>
  <c r="M116" i="14" s="1"/>
  <c r="L115" i="14"/>
  <c r="M115" i="14" s="1"/>
  <c r="L114" i="14"/>
  <c r="L113" i="14"/>
  <c r="L112" i="14"/>
  <c r="L111" i="14"/>
  <c r="L110" i="14"/>
  <c r="L109" i="14"/>
  <c r="L108" i="14"/>
  <c r="M108" i="14" s="1"/>
  <c r="L107" i="14"/>
  <c r="L106" i="14"/>
  <c r="L105" i="14"/>
  <c r="L104" i="14"/>
  <c r="M104" i="14" s="1"/>
  <c r="L103" i="14"/>
  <c r="M103" i="14" s="1"/>
  <c r="L102" i="14"/>
  <c r="L101" i="14"/>
  <c r="L100" i="14"/>
  <c r="M100" i="14" s="1"/>
  <c r="L99" i="14"/>
  <c r="M99" i="14" s="1"/>
  <c r="L98" i="14"/>
  <c r="L97" i="14"/>
  <c r="L96" i="14"/>
  <c r="M96" i="14" s="1"/>
  <c r="L95" i="14"/>
  <c r="M95" i="14" s="1"/>
  <c r="L94" i="14"/>
  <c r="L93" i="14"/>
  <c r="L92" i="14"/>
  <c r="M92" i="14" s="1"/>
  <c r="L91" i="14"/>
  <c r="M91" i="14" s="1"/>
  <c r="L203" i="14"/>
  <c r="L163" i="14"/>
  <c r="L90" i="14"/>
  <c r="M90" i="14" s="1"/>
  <c r="L89" i="14"/>
  <c r="M89" i="14" s="1"/>
  <c r="L88" i="14"/>
  <c r="L87" i="14"/>
  <c r="L86" i="14"/>
  <c r="M86" i="14" s="1"/>
  <c r="L85" i="14"/>
  <c r="M85" i="14" s="1"/>
  <c r="L84" i="14"/>
  <c r="L83" i="14"/>
  <c r="L82" i="14"/>
  <c r="M82" i="14" s="1"/>
  <c r="L81" i="14"/>
  <c r="M81" i="14" s="1"/>
  <c r="L80" i="14"/>
  <c r="L79" i="14"/>
  <c r="L78" i="14"/>
  <c r="M78" i="14" s="1"/>
  <c r="L77" i="14"/>
  <c r="M77" i="14" s="1"/>
  <c r="L76" i="14"/>
  <c r="L75" i="14"/>
  <c r="L74" i="14"/>
  <c r="M74" i="14" s="1"/>
  <c r="L73" i="14"/>
  <c r="M73" i="14" s="1"/>
  <c r="L72" i="14"/>
  <c r="L71" i="14"/>
  <c r="L70" i="14"/>
  <c r="M70" i="14" s="1"/>
  <c r="L69" i="14"/>
  <c r="M69" i="14" s="1"/>
  <c r="L68" i="14"/>
  <c r="L67" i="14"/>
  <c r="L66" i="14"/>
  <c r="M66" i="14" s="1"/>
  <c r="L65" i="14"/>
  <c r="M65" i="14" s="1"/>
  <c r="L64" i="14"/>
  <c r="L63" i="14"/>
  <c r="L62" i="14"/>
  <c r="M62" i="14" s="1"/>
  <c r="L61" i="14"/>
  <c r="M61" i="14" s="1"/>
  <c r="L60" i="14"/>
  <c r="L59" i="14"/>
  <c r="L58" i="14"/>
  <c r="M58" i="14" s="1"/>
  <c r="L57" i="14"/>
  <c r="M57" i="14" s="1"/>
  <c r="L56" i="14"/>
  <c r="L55" i="14"/>
  <c r="L54" i="14"/>
  <c r="M54" i="14" s="1"/>
  <c r="L53" i="14"/>
  <c r="M53" i="14" s="1"/>
  <c r="L52" i="14"/>
  <c r="L51" i="14"/>
  <c r="L50" i="14"/>
  <c r="L49" i="14"/>
  <c r="M49" i="14" s="1"/>
  <c r="L48" i="14"/>
  <c r="L47" i="14"/>
  <c r="L46" i="14"/>
  <c r="M46" i="14" s="1"/>
  <c r="L45" i="14"/>
  <c r="M45" i="14" s="1"/>
  <c r="L44" i="14"/>
  <c r="L43" i="14"/>
  <c r="L42" i="14"/>
  <c r="M42" i="14" s="1"/>
  <c r="L41" i="14"/>
  <c r="M41" i="14" s="1"/>
  <c r="L40" i="14"/>
  <c r="L39" i="14"/>
  <c r="L38" i="14"/>
  <c r="M38" i="14" s="1"/>
  <c r="L37" i="14"/>
  <c r="M37" i="14" s="1"/>
  <c r="L36" i="14"/>
  <c r="L35" i="14"/>
  <c r="L34" i="14"/>
  <c r="M34" i="14" s="1"/>
  <c r="L33" i="14"/>
  <c r="M33" i="14" s="1"/>
  <c r="L32" i="14"/>
  <c r="L31" i="14"/>
  <c r="L30" i="14"/>
  <c r="M30" i="14" s="1"/>
  <c r="L29" i="14"/>
  <c r="M29" i="14" s="1"/>
  <c r="L28" i="14"/>
  <c r="L27" i="14"/>
  <c r="L26" i="14"/>
  <c r="L25" i="14"/>
  <c r="M25" i="14" s="1"/>
  <c r="L24" i="14"/>
  <c r="L23" i="14"/>
  <c r="L22" i="14"/>
  <c r="M22" i="14" s="1"/>
  <c r="L21" i="14"/>
  <c r="M21" i="14" s="1"/>
  <c r="L20" i="14"/>
  <c r="L19" i="14"/>
  <c r="L18" i="14"/>
  <c r="M18" i="14" s="1"/>
  <c r="L17" i="14"/>
  <c r="L16" i="14"/>
  <c r="L15" i="14"/>
  <c r="L14" i="14"/>
  <c r="M14" i="14" s="1"/>
  <c r="L13" i="14"/>
  <c r="L12" i="14"/>
  <c r="M12" i="14" s="1"/>
  <c r="L11" i="14"/>
  <c r="L10" i="14"/>
  <c r="M10" i="14" s="1"/>
  <c r="L9" i="14"/>
  <c r="M9" i="14" s="1"/>
  <c r="L8" i="14"/>
  <c r="L7" i="14"/>
  <c r="L170" i="14"/>
  <c r="M170" i="14" s="1"/>
  <c r="L162" i="14"/>
  <c r="M162" i="14" s="1"/>
  <c r="L5" i="14"/>
  <c r="N206" i="14"/>
  <c r="N204" i="14"/>
  <c r="N202" i="14"/>
  <c r="O202" i="14" s="1"/>
  <c r="N200" i="14"/>
  <c r="N198" i="14"/>
  <c r="N196" i="14"/>
  <c r="N194" i="14"/>
  <c r="O194" i="14" s="1"/>
  <c r="N192" i="14"/>
  <c r="O192" i="14" s="1"/>
  <c r="N190" i="14"/>
  <c r="N188" i="14"/>
  <c r="N186" i="14"/>
  <c r="O186" i="14" s="1"/>
  <c r="N184" i="14"/>
  <c r="O184" i="14" s="1"/>
  <c r="N182" i="14"/>
  <c r="O182" i="14" s="1"/>
  <c r="N180" i="14"/>
  <c r="N178" i="14"/>
  <c r="O178" i="14" s="1"/>
  <c r="N177" i="14"/>
  <c r="O177" i="14" s="1"/>
  <c r="N176" i="14"/>
  <c r="O176" i="14" s="1"/>
  <c r="N175" i="14"/>
  <c r="N174" i="14"/>
  <c r="O174" i="14" s="1"/>
  <c r="N173" i="14"/>
  <c r="O173" i="14" s="1"/>
  <c r="N172" i="14"/>
  <c r="O172" i="14" s="1"/>
  <c r="N171" i="14"/>
  <c r="N170" i="14"/>
  <c r="O170" i="14" s="1"/>
  <c r="N169" i="14"/>
  <c r="O169" i="14" s="1"/>
  <c r="N168" i="14"/>
  <c r="N205" i="14"/>
  <c r="N201" i="14"/>
  <c r="O201" i="14" s="1"/>
  <c r="N197" i="14"/>
  <c r="N193" i="14"/>
  <c r="O193" i="14" s="1"/>
  <c r="N189" i="14"/>
  <c r="N185" i="14"/>
  <c r="O185" i="14" s="1"/>
  <c r="N181" i="14"/>
  <c r="N167" i="14"/>
  <c r="O167" i="14" s="1"/>
  <c r="N164" i="14"/>
  <c r="N163" i="14"/>
  <c r="O163" i="14" s="1"/>
  <c r="N162" i="14"/>
  <c r="N161" i="14"/>
  <c r="O161" i="14" s="1"/>
  <c r="N160" i="14"/>
  <c r="N159" i="14"/>
  <c r="O159" i="14" s="1"/>
  <c r="N158" i="14"/>
  <c r="O158" i="14" s="1"/>
  <c r="N157" i="14"/>
  <c r="N156" i="14"/>
  <c r="N155" i="14"/>
  <c r="O155" i="14" s="1"/>
  <c r="N154" i="14"/>
  <c r="O154" i="14" s="1"/>
  <c r="N153" i="14"/>
  <c r="N152" i="14"/>
  <c r="N203" i="14"/>
  <c r="O203" i="14" s="1"/>
  <c r="N195" i="14"/>
  <c r="N187" i="14"/>
  <c r="N179" i="14"/>
  <c r="N166" i="14"/>
  <c r="O166" i="14" s="1"/>
  <c r="N191" i="14"/>
  <c r="O191" i="14" s="1"/>
  <c r="N165" i="14"/>
  <c r="O165" i="14" s="1"/>
  <c r="N150" i="14"/>
  <c r="N148" i="14"/>
  <c r="O148" i="14" s="1"/>
  <c r="N146" i="14"/>
  <c r="O146" i="14" s="1"/>
  <c r="N144" i="14"/>
  <c r="N142" i="14"/>
  <c r="N140" i="14"/>
  <c r="O140" i="14" s="1"/>
  <c r="N138" i="14"/>
  <c r="O138" i="14" s="1"/>
  <c r="N136" i="14"/>
  <c r="N134" i="14"/>
  <c r="N132" i="14"/>
  <c r="O132" i="14" s="1"/>
  <c r="N130" i="14"/>
  <c r="O130" i="14" s="1"/>
  <c r="N128" i="14"/>
  <c r="O128" i="14" s="1"/>
  <c r="N126" i="14"/>
  <c r="N124" i="14"/>
  <c r="O124" i="14" s="1"/>
  <c r="N122" i="14"/>
  <c r="O122" i="14" s="1"/>
  <c r="N120" i="14"/>
  <c r="O120" i="14" s="1"/>
  <c r="N118" i="14"/>
  <c r="N116" i="14"/>
  <c r="O116" i="14" s="1"/>
  <c r="N114" i="14"/>
  <c r="O114" i="14" s="1"/>
  <c r="N112" i="14"/>
  <c r="N110" i="14"/>
  <c r="N108" i="14"/>
  <c r="O108" i="14" s="1"/>
  <c r="N107" i="14"/>
  <c r="O107" i="14" s="1"/>
  <c r="N106" i="14"/>
  <c r="O106" i="14" s="1"/>
  <c r="N105" i="14"/>
  <c r="N104" i="14"/>
  <c r="O104" i="14" s="1"/>
  <c r="N103" i="14"/>
  <c r="O103" i="14" s="1"/>
  <c r="N102" i="14"/>
  <c r="O102" i="14" s="1"/>
  <c r="N101" i="14"/>
  <c r="N100" i="14"/>
  <c r="O100" i="14" s="1"/>
  <c r="N99" i="14"/>
  <c r="O99" i="14" s="1"/>
  <c r="N98" i="14"/>
  <c r="N97" i="14"/>
  <c r="N96" i="14"/>
  <c r="N95" i="14"/>
  <c r="N94" i="14"/>
  <c r="N93" i="14"/>
  <c r="N92" i="14"/>
  <c r="O92" i="14" s="1"/>
  <c r="N91" i="14"/>
  <c r="O91" i="14" s="1"/>
  <c r="N90" i="14"/>
  <c r="N89" i="14"/>
  <c r="N88" i="14"/>
  <c r="O88" i="14" s="1"/>
  <c r="N87" i="14"/>
  <c r="O87" i="14" s="1"/>
  <c r="N86" i="14"/>
  <c r="O86" i="14" s="1"/>
  <c r="N85" i="14"/>
  <c r="N84" i="14"/>
  <c r="O84" i="14" s="1"/>
  <c r="N83" i="14"/>
  <c r="O83" i="14" s="1"/>
  <c r="N82" i="14"/>
  <c r="O82" i="14" s="1"/>
  <c r="N81" i="14"/>
  <c r="N183" i="14"/>
  <c r="O183" i="14" s="1"/>
  <c r="N149" i="14"/>
  <c r="O149" i="14" s="1"/>
  <c r="N145" i="14"/>
  <c r="N141" i="14"/>
  <c r="N137" i="14"/>
  <c r="O137" i="14" s="1"/>
  <c r="N133" i="14"/>
  <c r="O133" i="14" s="1"/>
  <c r="N129" i="14"/>
  <c r="O129" i="14" s="1"/>
  <c r="N125" i="14"/>
  <c r="N121" i="14"/>
  <c r="O121" i="14" s="1"/>
  <c r="N117" i="14"/>
  <c r="O117" i="14" s="1"/>
  <c r="N113" i="14"/>
  <c r="O113" i="14" s="1"/>
  <c r="N109" i="14"/>
  <c r="N80" i="14"/>
  <c r="O80" i="14" s="1"/>
  <c r="N79" i="14"/>
  <c r="N78" i="14"/>
  <c r="N77" i="14"/>
  <c r="N76" i="14"/>
  <c r="O76" i="14" s="1"/>
  <c r="N75" i="14"/>
  <c r="O75" i="14" s="1"/>
  <c r="N73" i="14"/>
  <c r="O73" i="14" s="1"/>
  <c r="N72" i="14"/>
  <c r="N71" i="14"/>
  <c r="O71" i="14" s="1"/>
  <c r="N70" i="14"/>
  <c r="N69" i="14"/>
  <c r="N68" i="14"/>
  <c r="N67" i="14"/>
  <c r="O67" i="14" s="1"/>
  <c r="N66" i="14"/>
  <c r="O66" i="14" s="1"/>
  <c r="N65" i="14"/>
  <c r="O65" i="14" s="1"/>
  <c r="N64" i="14"/>
  <c r="N63" i="14"/>
  <c r="O63" i="14" s="1"/>
  <c r="N62" i="14"/>
  <c r="N61" i="14"/>
  <c r="N60" i="14"/>
  <c r="N59" i="14"/>
  <c r="O59" i="14" s="1"/>
  <c r="N58" i="14"/>
  <c r="O58" i="14" s="1"/>
  <c r="N57" i="14"/>
  <c r="N56" i="14"/>
  <c r="N55" i="14"/>
  <c r="O55" i="14" s="1"/>
  <c r="N54" i="14"/>
  <c r="N53" i="14"/>
  <c r="O53" i="14" s="1"/>
  <c r="N52" i="14"/>
  <c r="N51" i="14"/>
  <c r="O51" i="14" s="1"/>
  <c r="N50" i="14"/>
  <c r="O50" i="14" s="1"/>
  <c r="N49" i="14"/>
  <c r="N48" i="14"/>
  <c r="N47" i="14"/>
  <c r="O47" i="14" s="1"/>
  <c r="N46" i="14"/>
  <c r="N45" i="14"/>
  <c r="O45" i="14" s="1"/>
  <c r="N44" i="14"/>
  <c r="N43" i="14"/>
  <c r="O43" i="14" s="1"/>
  <c r="N42" i="14"/>
  <c r="O42" i="14" s="1"/>
  <c r="N41" i="14"/>
  <c r="O41" i="14" s="1"/>
  <c r="N40" i="14"/>
  <c r="O40" i="14" s="1"/>
  <c r="N39" i="14"/>
  <c r="O39" i="14" s="1"/>
  <c r="N38" i="14"/>
  <c r="O38" i="14" s="1"/>
  <c r="N37" i="14"/>
  <c r="O37" i="14" s="1"/>
  <c r="N36" i="14"/>
  <c r="O36" i="14" s="1"/>
  <c r="N35" i="14"/>
  <c r="O35" i="14" s="1"/>
  <c r="N34" i="14"/>
  <c r="N33" i="14"/>
  <c r="O33" i="14" s="1"/>
  <c r="N32" i="14"/>
  <c r="O32" i="14" s="1"/>
  <c r="N31" i="14"/>
  <c r="O31" i="14" s="1"/>
  <c r="N30" i="14"/>
  <c r="O30" i="14" s="1"/>
  <c r="N29" i="14"/>
  <c r="N28" i="14"/>
  <c r="N27" i="14"/>
  <c r="O27" i="14" s="1"/>
  <c r="N26" i="14"/>
  <c r="N25" i="14"/>
  <c r="O25" i="14" s="1"/>
  <c r="N24" i="14"/>
  <c r="N23" i="14"/>
  <c r="O23" i="14" s="1"/>
  <c r="N22" i="14"/>
  <c r="O22" i="14" s="1"/>
  <c r="N21" i="14"/>
  <c r="N20" i="14"/>
  <c r="N19" i="14"/>
  <c r="O19" i="14" s="1"/>
  <c r="N18" i="14"/>
  <c r="O18" i="14" s="1"/>
  <c r="N17" i="14"/>
  <c r="O17" i="14" s="1"/>
  <c r="N16" i="14"/>
  <c r="O16" i="14" s="1"/>
  <c r="N15" i="14"/>
  <c r="O15" i="14" s="1"/>
  <c r="N14" i="14"/>
  <c r="O14" i="14" s="1"/>
  <c r="N13" i="14"/>
  <c r="N12" i="14"/>
  <c r="N11" i="14"/>
  <c r="O11" i="14" s="1"/>
  <c r="N10" i="14"/>
  <c r="N9" i="14"/>
  <c r="O9" i="14" s="1"/>
  <c r="N8" i="14"/>
  <c r="N7" i="14"/>
  <c r="O7" i="14" s="1"/>
  <c r="N5" i="14"/>
  <c r="N147" i="14"/>
  <c r="O147" i="14" s="1"/>
  <c r="N139" i="14"/>
  <c r="O139" i="14" s="1"/>
  <c r="N119" i="14"/>
  <c r="O119" i="14" s="1"/>
  <c r="N199" i="14"/>
  <c r="O199" i="14" s="1"/>
  <c r="N151" i="14"/>
  <c r="O151" i="14" s="1"/>
  <c r="N143" i="14"/>
  <c r="O143" i="14" s="1"/>
  <c r="N135" i="14"/>
  <c r="O135" i="14" s="1"/>
  <c r="N131" i="14"/>
  <c r="N127" i="14"/>
  <c r="N123" i="14"/>
  <c r="N115" i="14"/>
  <c r="O115" i="14" s="1"/>
  <c r="N111" i="14"/>
  <c r="O111" i="14" s="1"/>
  <c r="Q206" i="12"/>
  <c r="Q204" i="12"/>
  <c r="Q202" i="12"/>
  <c r="R202" i="12" s="1"/>
  <c r="Q200" i="12"/>
  <c r="R200" i="12" s="1"/>
  <c r="Q198" i="12"/>
  <c r="Q196" i="12"/>
  <c r="R196" i="12" s="1"/>
  <c r="Q194" i="12"/>
  <c r="R194" i="12" s="1"/>
  <c r="Q192" i="12"/>
  <c r="R192" i="12" s="1"/>
  <c r="Q190" i="12"/>
  <c r="Q188" i="12"/>
  <c r="R188" i="12" s="1"/>
  <c r="Q186" i="12"/>
  <c r="R186" i="12" s="1"/>
  <c r="Q184" i="12"/>
  <c r="R184" i="12" s="1"/>
  <c r="Q182" i="12"/>
  <c r="Q180" i="12"/>
  <c r="R180" i="12" s="1"/>
  <c r="Q179" i="12"/>
  <c r="R179" i="12" s="1"/>
  <c r="Q178" i="12"/>
  <c r="R178" i="12" s="1"/>
  <c r="Q177" i="12"/>
  <c r="Q176" i="12"/>
  <c r="R176" i="12" s="1"/>
  <c r="Q175" i="12"/>
  <c r="R175" i="12" s="1"/>
  <c r="Q174" i="12"/>
  <c r="R174" i="12" s="1"/>
  <c r="Q173" i="12"/>
  <c r="Q172" i="12"/>
  <c r="Q171" i="12"/>
  <c r="R171" i="12" s="1"/>
  <c r="Q170" i="12"/>
  <c r="R170" i="12" s="1"/>
  <c r="Q169" i="12"/>
  <c r="Q168" i="12"/>
  <c r="Q167" i="12"/>
  <c r="R167" i="12" s="1"/>
  <c r="Q166" i="12"/>
  <c r="Q205" i="12"/>
  <c r="Q201" i="12"/>
  <c r="R201" i="12" s="1"/>
  <c r="Q197" i="12"/>
  <c r="Q193" i="12"/>
  <c r="Q189" i="12"/>
  <c r="Q185" i="12"/>
  <c r="R185" i="12" s="1"/>
  <c r="Q181" i="12"/>
  <c r="R181" i="12" s="1"/>
  <c r="Q203" i="12"/>
  <c r="Q195" i="12"/>
  <c r="Q187" i="12"/>
  <c r="R187" i="12" s="1"/>
  <c r="Q165" i="12"/>
  <c r="Q163" i="12"/>
  <c r="R163" i="12" s="1"/>
  <c r="Q161" i="12"/>
  <c r="Q159" i="12"/>
  <c r="R159" i="12" s="1"/>
  <c r="Q157" i="12"/>
  <c r="R157" i="12" s="1"/>
  <c r="Q155" i="12"/>
  <c r="R155" i="12" s="1"/>
  <c r="Q153" i="12"/>
  <c r="Q152" i="12"/>
  <c r="Q151" i="12"/>
  <c r="R151" i="12" s="1"/>
  <c r="Q150" i="12"/>
  <c r="R150" i="12" s="1"/>
  <c r="Q149" i="12"/>
  <c r="Q148" i="12"/>
  <c r="R148" i="12" s="1"/>
  <c r="Q147" i="12"/>
  <c r="R147" i="12" s="1"/>
  <c r="Q146" i="12"/>
  <c r="R146" i="12" s="1"/>
  <c r="Q145" i="12"/>
  <c r="Q144" i="12"/>
  <c r="R144" i="12" s="1"/>
  <c r="Q143" i="12"/>
  <c r="R143" i="12" s="1"/>
  <c r="Q142" i="12"/>
  <c r="R142" i="12" s="1"/>
  <c r="Q141" i="12"/>
  <c r="Q140" i="12"/>
  <c r="R140" i="12" s="1"/>
  <c r="Q139" i="12"/>
  <c r="R139" i="12" s="1"/>
  <c r="Q138" i="12"/>
  <c r="Q137" i="12"/>
  <c r="Q136" i="12"/>
  <c r="R136" i="12" s="1"/>
  <c r="Q135" i="12"/>
  <c r="R135" i="12" s="1"/>
  <c r="Q134" i="12"/>
  <c r="R134" i="12" s="1"/>
  <c r="Q133" i="12"/>
  <c r="Q132" i="12"/>
  <c r="R132" i="12" s="1"/>
  <c r="Q131" i="12"/>
  <c r="R131" i="12" s="1"/>
  <c r="Q130" i="12"/>
  <c r="Q129" i="12"/>
  <c r="Q128" i="12"/>
  <c r="Q127" i="12"/>
  <c r="R127" i="12" s="1"/>
  <c r="Q126" i="12"/>
  <c r="R126" i="12" s="1"/>
  <c r="Q125" i="12"/>
  <c r="Q124" i="12"/>
  <c r="R124" i="12" s="1"/>
  <c r="Q123" i="12"/>
  <c r="R123" i="12" s="1"/>
  <c r="Q122" i="12"/>
  <c r="R122" i="12" s="1"/>
  <c r="Q121" i="12"/>
  <c r="Q120" i="12"/>
  <c r="R120" i="12" s="1"/>
  <c r="Q119" i="12"/>
  <c r="R119" i="12" s="1"/>
  <c r="Q118" i="12"/>
  <c r="R118" i="12" s="1"/>
  <c r="Q117" i="12"/>
  <c r="Q116" i="12"/>
  <c r="R116" i="12" s="1"/>
  <c r="Q115" i="12"/>
  <c r="R115" i="12" s="1"/>
  <c r="Q114" i="12"/>
  <c r="R114" i="12" s="1"/>
  <c r="Q113" i="12"/>
  <c r="Q112" i="12"/>
  <c r="R112" i="12" s="1"/>
  <c r="Q111" i="12"/>
  <c r="R111" i="12" s="1"/>
  <c r="Q110" i="12"/>
  <c r="Q199" i="12"/>
  <c r="Q183" i="12"/>
  <c r="R183" i="12" s="1"/>
  <c r="Q164" i="12"/>
  <c r="R164" i="12" s="1"/>
  <c r="Q160" i="12"/>
  <c r="R160" i="12" s="1"/>
  <c r="Q156" i="12"/>
  <c r="Q109" i="12"/>
  <c r="R109" i="12" s="1"/>
  <c r="Q108" i="12"/>
  <c r="R108" i="12" s="1"/>
  <c r="Q107" i="12"/>
  <c r="R107" i="12" s="1"/>
  <c r="Q106" i="12"/>
  <c r="Q105" i="12"/>
  <c r="R105" i="12" s="1"/>
  <c r="Q104" i="12"/>
  <c r="R104" i="12" s="1"/>
  <c r="Q103" i="12"/>
  <c r="R103" i="12" s="1"/>
  <c r="Q102" i="12"/>
  <c r="Q101" i="12"/>
  <c r="Q100" i="12"/>
  <c r="R100" i="12" s="1"/>
  <c r="Q99" i="12"/>
  <c r="R99" i="12" s="1"/>
  <c r="Q98" i="12"/>
  <c r="Q97" i="12"/>
  <c r="R97" i="12" s="1"/>
  <c r="Q96" i="12"/>
  <c r="R96" i="12" s="1"/>
  <c r="Q95" i="12"/>
  <c r="R95" i="12" s="1"/>
  <c r="Q94" i="12"/>
  <c r="Q93" i="12"/>
  <c r="Q92" i="12"/>
  <c r="R92" i="12" s="1"/>
  <c r="Q91" i="12"/>
  <c r="R91" i="12" s="1"/>
  <c r="Q90" i="12"/>
  <c r="Q89" i="12"/>
  <c r="R89" i="12" s="1"/>
  <c r="Q88" i="12"/>
  <c r="R88" i="12" s="1"/>
  <c r="Q87" i="12"/>
  <c r="R87" i="12" s="1"/>
  <c r="Q86" i="12"/>
  <c r="Q85" i="12"/>
  <c r="R85" i="12" s="1"/>
  <c r="Q84" i="12"/>
  <c r="R84" i="12" s="1"/>
  <c r="Q83" i="12"/>
  <c r="R83" i="12" s="1"/>
  <c r="Q82" i="12"/>
  <c r="Q191" i="12"/>
  <c r="R191" i="12" s="1"/>
  <c r="Q158" i="12"/>
  <c r="R158" i="12" s="1"/>
  <c r="Q5" i="12"/>
  <c r="Q80" i="12"/>
  <c r="Q78" i="12"/>
  <c r="Q76" i="12"/>
  <c r="R76" i="12" s="1"/>
  <c r="Q74" i="12"/>
  <c r="R74" i="12" s="1"/>
  <c r="Q72" i="12"/>
  <c r="Q70" i="12"/>
  <c r="R70" i="12" s="1"/>
  <c r="Q68" i="12"/>
  <c r="R68" i="12" s="1"/>
  <c r="Q66" i="12"/>
  <c r="R66" i="12" s="1"/>
  <c r="Q64" i="12"/>
  <c r="Q62" i="12"/>
  <c r="R62" i="12" s="1"/>
  <c r="Q60" i="12"/>
  <c r="R60" i="12" s="1"/>
  <c r="Q58" i="12"/>
  <c r="R58" i="12" s="1"/>
  <c r="Q56" i="12"/>
  <c r="Q54" i="12"/>
  <c r="R54" i="12" s="1"/>
  <c r="Q52" i="12"/>
  <c r="R52" i="12" s="1"/>
  <c r="Q50" i="12"/>
  <c r="R50" i="12" s="1"/>
  <c r="Q48" i="12"/>
  <c r="Q46" i="12"/>
  <c r="Q44" i="12"/>
  <c r="R44" i="12" s="1"/>
  <c r="Q42" i="12"/>
  <c r="R42" i="12" s="1"/>
  <c r="Q40" i="12"/>
  <c r="Q38" i="12"/>
  <c r="R38" i="12" s="1"/>
  <c r="Q36" i="12"/>
  <c r="R36" i="12" s="1"/>
  <c r="Q34" i="12"/>
  <c r="R34" i="12" s="1"/>
  <c r="Q32" i="12"/>
  <c r="Q30" i="12"/>
  <c r="R30" i="12" s="1"/>
  <c r="Q28" i="12"/>
  <c r="R28" i="12" s="1"/>
  <c r="Q26" i="12"/>
  <c r="R26" i="12" s="1"/>
  <c r="Q24" i="12"/>
  <c r="Q22" i="12"/>
  <c r="Q20" i="12"/>
  <c r="R20" i="12" s="1"/>
  <c r="Q18" i="12"/>
  <c r="R18" i="12" s="1"/>
  <c r="Q16" i="12"/>
  <c r="Q14" i="12"/>
  <c r="R14" i="12" s="1"/>
  <c r="Q12" i="12"/>
  <c r="R12" i="12" s="1"/>
  <c r="Q10" i="12"/>
  <c r="R10" i="12" s="1"/>
  <c r="Q8" i="12"/>
  <c r="Q162" i="12"/>
  <c r="R162" i="12" s="1"/>
  <c r="Q154" i="12"/>
  <c r="R154" i="12" s="1"/>
  <c r="Q41" i="12"/>
  <c r="R41" i="12" s="1"/>
  <c r="Q33" i="12"/>
  <c r="Q25" i="12"/>
  <c r="R25" i="12" s="1"/>
  <c r="Q17" i="12"/>
  <c r="R17" i="12" s="1"/>
  <c r="Q9" i="12"/>
  <c r="R9" i="12" s="1"/>
  <c r="Q37" i="12"/>
  <c r="Q13" i="12"/>
  <c r="R13" i="12" s="1"/>
  <c r="Q77" i="12"/>
  <c r="R77" i="12" s="1"/>
  <c r="Q69" i="12"/>
  <c r="R69" i="12" s="1"/>
  <c r="Q65" i="12"/>
  <c r="Q57" i="12"/>
  <c r="R57" i="12" s="1"/>
  <c r="Q49" i="12"/>
  <c r="R49" i="12" s="1"/>
  <c r="Q43" i="12"/>
  <c r="R43" i="12" s="1"/>
  <c r="Q35" i="12"/>
  <c r="Q79" i="12"/>
  <c r="Q75" i="12"/>
  <c r="R75" i="12" s="1"/>
  <c r="Q71" i="12"/>
  <c r="R71" i="12" s="1"/>
  <c r="Q67" i="12"/>
  <c r="Q63" i="12"/>
  <c r="R63" i="12" s="1"/>
  <c r="Q59" i="12"/>
  <c r="R59" i="12" s="1"/>
  <c r="Q55" i="12"/>
  <c r="R55" i="12" s="1"/>
  <c r="Q51" i="12"/>
  <c r="Q47" i="12"/>
  <c r="R47" i="12" s="1"/>
  <c r="Q39" i="12"/>
  <c r="R39" i="12" s="1"/>
  <c r="Q31" i="12"/>
  <c r="R31" i="12" s="1"/>
  <c r="Q23" i="12"/>
  <c r="Q15" i="12"/>
  <c r="R15" i="12" s="1"/>
  <c r="Q7" i="12"/>
  <c r="R7" i="12" s="1"/>
  <c r="Q45" i="12"/>
  <c r="R45" i="12" s="1"/>
  <c r="Q29" i="12"/>
  <c r="Q21" i="12"/>
  <c r="Q81" i="12"/>
  <c r="R81" i="12" s="1"/>
  <c r="Q73" i="12"/>
  <c r="R73" i="12" s="1"/>
  <c r="Q61" i="12"/>
  <c r="Q53" i="12"/>
  <c r="R53" i="12" s="1"/>
  <c r="Q27" i="12"/>
  <c r="R27" i="12" s="1"/>
  <c r="Q19" i="12"/>
  <c r="R19" i="12" s="1"/>
  <c r="Q11" i="12"/>
  <c r="M204" i="14"/>
  <c r="M202" i="14"/>
  <c r="M203" i="14"/>
  <c r="M197" i="14"/>
  <c r="M201" i="14"/>
  <c r="M188" i="14"/>
  <c r="M144" i="14"/>
  <c r="M28" i="14"/>
  <c r="G4" i="14"/>
  <c r="M67" i="14"/>
  <c r="M63" i="14"/>
  <c r="M56" i="14"/>
  <c r="M55" i="14"/>
  <c r="M44" i="14"/>
  <c r="M68" i="14"/>
  <c r="M64" i="14"/>
  <c r="M60" i="14"/>
  <c r="M51" i="14"/>
  <c r="M50" i="14"/>
  <c r="M47" i="14"/>
  <c r="M39" i="14"/>
  <c r="M72" i="14"/>
  <c r="M71" i="14"/>
  <c r="M59" i="14"/>
  <c r="M52" i="14"/>
  <c r="M48" i="14"/>
  <c r="M43" i="14"/>
  <c r="M40" i="14"/>
  <c r="M11" i="14"/>
  <c r="M15" i="14"/>
  <c r="M19" i="14"/>
  <c r="M23" i="14"/>
  <c r="M27" i="14"/>
  <c r="M8" i="14"/>
  <c r="M161" i="14"/>
  <c r="M176" i="14"/>
  <c r="M148" i="14"/>
  <c r="M163" i="14"/>
  <c r="M109" i="14"/>
  <c r="M168" i="14"/>
  <c r="M157" i="14"/>
  <c r="M88" i="14"/>
  <c r="M184" i="14"/>
  <c r="M196" i="14"/>
  <c r="M17" i="14"/>
  <c r="M35" i="14"/>
  <c r="M145" i="14"/>
  <c r="M152" i="14"/>
  <c r="M75" i="14"/>
  <c r="M87" i="14"/>
  <c r="M26" i="14"/>
  <c r="M7" i="14"/>
  <c r="M32" i="14"/>
  <c r="M36" i="14"/>
  <c r="M153" i="14"/>
  <c r="M154" i="14"/>
  <c r="M76" i="14"/>
  <c r="M80" i="14"/>
  <c r="M84" i="14"/>
  <c r="M31" i="14"/>
  <c r="M79" i="14"/>
  <c r="M16" i="14"/>
  <c r="M20" i="14"/>
  <c r="M24" i="14"/>
  <c r="M149" i="14"/>
  <c r="M150" i="14"/>
  <c r="M159" i="14"/>
  <c r="M94" i="14"/>
  <c r="M98" i="14"/>
  <c r="M102" i="14"/>
  <c r="M106" i="14"/>
  <c r="M110" i="14"/>
  <c r="M114" i="14"/>
  <c r="M118" i="14"/>
  <c r="M142" i="14"/>
  <c r="M156" i="14"/>
  <c r="M164" i="14"/>
  <c r="M171" i="14"/>
  <c r="M181" i="14"/>
  <c r="M182" i="14"/>
  <c r="M194" i="14"/>
  <c r="M93" i="14"/>
  <c r="M97" i="14"/>
  <c r="M105" i="14"/>
  <c r="M113" i="14"/>
  <c r="M117" i="14"/>
  <c r="M121" i="14"/>
  <c r="M125" i="14"/>
  <c r="M129" i="14"/>
  <c r="M133" i="14"/>
  <c r="M137" i="14"/>
  <c r="M141" i="14"/>
  <c r="M185" i="14"/>
  <c r="M206" i="14"/>
  <c r="M101" i="14"/>
  <c r="M112" i="14"/>
  <c r="M120" i="14"/>
  <c r="M124" i="14"/>
  <c r="M128" i="14"/>
  <c r="M132" i="14"/>
  <c r="M136" i="14"/>
  <c r="M140" i="14"/>
  <c r="M175" i="14"/>
  <c r="M13" i="14"/>
  <c r="M83" i="14"/>
  <c r="M107" i="14"/>
  <c r="M200" i="14"/>
  <c r="M119" i="14"/>
  <c r="M179" i="14"/>
  <c r="M183" i="14"/>
  <c r="M111" i="14"/>
  <c r="M174" i="14"/>
  <c r="M178" i="14"/>
  <c r="O205" i="14"/>
  <c r="O204" i="14"/>
  <c r="O200" i="14"/>
  <c r="O187" i="14"/>
  <c r="O190" i="14"/>
  <c r="O188" i="14"/>
  <c r="O181" i="14"/>
  <c r="O189" i="14"/>
  <c r="O180" i="14"/>
  <c r="O179" i="14"/>
  <c r="O142" i="14"/>
  <c r="O141" i="14"/>
  <c r="O136" i="14"/>
  <c r="O134" i="14"/>
  <c r="O131" i="14"/>
  <c r="O127" i="14"/>
  <c r="O125" i="14"/>
  <c r="O123" i="14"/>
  <c r="O126" i="14"/>
  <c r="O118" i="14"/>
  <c r="O112" i="14"/>
  <c r="O110" i="14"/>
  <c r="O109" i="14"/>
  <c r="O105" i="14"/>
  <c r="O96" i="14"/>
  <c r="O79" i="14"/>
  <c r="O78" i="14"/>
  <c r="O101" i="14"/>
  <c r="O97" i="14"/>
  <c r="O93" i="14"/>
  <c r="O89" i="14"/>
  <c r="O85" i="14"/>
  <c r="O81" i="14"/>
  <c r="O95" i="14"/>
  <c r="O94" i="14"/>
  <c r="O77" i="14"/>
  <c r="O34" i="14"/>
  <c r="O90" i="14"/>
  <c r="O98" i="14"/>
  <c r="I4" i="14"/>
  <c r="O29" i="14"/>
  <c r="O8" i="14"/>
  <c r="O13" i="14"/>
  <c r="O21" i="14"/>
  <c r="O150" i="14"/>
  <c r="O157" i="14"/>
  <c r="O206" i="14"/>
  <c r="O12" i="14"/>
  <c r="O20" i="14"/>
  <c r="O24" i="14"/>
  <c r="O28" i="14"/>
  <c r="O49" i="14"/>
  <c r="O57" i="14"/>
  <c r="O61" i="14"/>
  <c r="O69" i="14"/>
  <c r="O10" i="14"/>
  <c r="O26" i="14"/>
  <c r="O44" i="14"/>
  <c r="O46" i="14"/>
  <c r="O48" i="14"/>
  <c r="O52" i="14"/>
  <c r="O54" i="14"/>
  <c r="O56" i="14"/>
  <c r="O60" i="14"/>
  <c r="O62" i="14"/>
  <c r="O64" i="14"/>
  <c r="O68" i="14"/>
  <c r="O70" i="14"/>
  <c r="O72" i="14"/>
  <c r="O145" i="14"/>
  <c r="O153" i="14"/>
  <c r="O144" i="14"/>
  <c r="O196" i="14"/>
  <c r="O195" i="14"/>
  <c r="O152" i="14"/>
  <c r="O198" i="14"/>
  <c r="O197" i="14"/>
  <c r="O156" i="14"/>
  <c r="O164" i="14"/>
  <c r="O175" i="14"/>
  <c r="O160" i="14"/>
  <c r="O171" i="14"/>
  <c r="O162" i="14"/>
  <c r="O168" i="14"/>
  <c r="I206" i="12"/>
  <c r="I205" i="12"/>
  <c r="I204" i="12"/>
  <c r="J204" i="12" s="1"/>
  <c r="I203" i="12"/>
  <c r="I202" i="12"/>
  <c r="J202" i="12" s="1"/>
  <c r="I201" i="12"/>
  <c r="J201" i="12" s="1"/>
  <c r="I200" i="12"/>
  <c r="J200" i="12" s="1"/>
  <c r="I199" i="12"/>
  <c r="I198" i="12"/>
  <c r="I197" i="12"/>
  <c r="J197" i="12" s="1"/>
  <c r="I196" i="12"/>
  <c r="J196" i="12" s="1"/>
  <c r="I195" i="12"/>
  <c r="I194" i="12"/>
  <c r="J194" i="12" s="1"/>
  <c r="I193" i="12"/>
  <c r="I192" i="12"/>
  <c r="J192" i="12" s="1"/>
  <c r="I191" i="12"/>
  <c r="I190" i="12"/>
  <c r="J190" i="12" s="1"/>
  <c r="I189" i="12"/>
  <c r="I188" i="12"/>
  <c r="I187" i="12"/>
  <c r="I186" i="12"/>
  <c r="I185" i="12"/>
  <c r="J185" i="12" s="1"/>
  <c r="I184" i="12"/>
  <c r="J184" i="12" s="1"/>
  <c r="I183" i="12"/>
  <c r="I182" i="12"/>
  <c r="I181" i="12"/>
  <c r="I180" i="12"/>
  <c r="J180" i="12" s="1"/>
  <c r="I179" i="12"/>
  <c r="I178" i="12"/>
  <c r="J178" i="12" s="1"/>
  <c r="I177" i="12"/>
  <c r="I176" i="12"/>
  <c r="J176" i="12" s="1"/>
  <c r="I175" i="12"/>
  <c r="I174" i="12"/>
  <c r="J174" i="12" s="1"/>
  <c r="I173" i="12"/>
  <c r="J173" i="12" s="1"/>
  <c r="I172" i="12"/>
  <c r="J172" i="12" s="1"/>
  <c r="I171" i="12"/>
  <c r="I170" i="12"/>
  <c r="J170" i="12" s="1"/>
  <c r="I169" i="12"/>
  <c r="I168" i="12"/>
  <c r="J168" i="12" s="1"/>
  <c r="I167" i="12"/>
  <c r="I166" i="12"/>
  <c r="J166" i="12" s="1"/>
  <c r="I165" i="12"/>
  <c r="J165" i="12" s="1"/>
  <c r="I164" i="12"/>
  <c r="J164" i="12" s="1"/>
  <c r="I163" i="12"/>
  <c r="I162" i="12"/>
  <c r="J162" i="12" s="1"/>
  <c r="I161" i="12"/>
  <c r="I160" i="12"/>
  <c r="J160" i="12" s="1"/>
  <c r="I159" i="12"/>
  <c r="I158" i="12"/>
  <c r="I157" i="12"/>
  <c r="J157" i="12" s="1"/>
  <c r="I156" i="12"/>
  <c r="J156" i="12" s="1"/>
  <c r="I155" i="12"/>
  <c r="I154" i="12"/>
  <c r="J154" i="12" s="1"/>
  <c r="I153" i="12"/>
  <c r="J153" i="12" s="1"/>
  <c r="I152" i="12"/>
  <c r="J152" i="12" s="1"/>
  <c r="I151" i="12"/>
  <c r="I150" i="12"/>
  <c r="J150" i="12" s="1"/>
  <c r="I149" i="12"/>
  <c r="J149" i="12" s="1"/>
  <c r="I148" i="12"/>
  <c r="J148" i="12" s="1"/>
  <c r="I147" i="12"/>
  <c r="I146" i="12"/>
  <c r="I145" i="12"/>
  <c r="I144" i="12"/>
  <c r="J144" i="12" s="1"/>
  <c r="I143" i="12"/>
  <c r="I142" i="12"/>
  <c r="J142" i="12" s="1"/>
  <c r="I141" i="12"/>
  <c r="J141" i="12" s="1"/>
  <c r="I140" i="12"/>
  <c r="J140" i="12" s="1"/>
  <c r="I139" i="12"/>
  <c r="I138" i="12"/>
  <c r="J138" i="12" s="1"/>
  <c r="I137" i="12"/>
  <c r="J137" i="12" s="1"/>
  <c r="I136" i="12"/>
  <c r="J136" i="12" s="1"/>
  <c r="I135" i="12"/>
  <c r="I134" i="12"/>
  <c r="I133" i="12"/>
  <c r="I132" i="12"/>
  <c r="J132" i="12" s="1"/>
  <c r="I131" i="12"/>
  <c r="I130" i="12"/>
  <c r="J130" i="12" s="1"/>
  <c r="I129" i="12"/>
  <c r="I128" i="12"/>
  <c r="J128" i="12" s="1"/>
  <c r="I127" i="12"/>
  <c r="I126" i="12"/>
  <c r="J126" i="12" s="1"/>
  <c r="I125" i="12"/>
  <c r="I124" i="12"/>
  <c r="J124" i="12" s="1"/>
  <c r="I123" i="12"/>
  <c r="I122" i="12"/>
  <c r="J122" i="12" s="1"/>
  <c r="I121" i="12"/>
  <c r="J121" i="12" s="1"/>
  <c r="I120" i="12"/>
  <c r="J120" i="12" s="1"/>
  <c r="I119" i="12"/>
  <c r="I118" i="12"/>
  <c r="I117" i="12"/>
  <c r="I116" i="12"/>
  <c r="J116" i="12" s="1"/>
  <c r="I115" i="12"/>
  <c r="I114" i="12"/>
  <c r="J114" i="12" s="1"/>
  <c r="I113" i="12"/>
  <c r="I112" i="12"/>
  <c r="J112" i="12" s="1"/>
  <c r="I111" i="12"/>
  <c r="I110" i="12"/>
  <c r="J110" i="12" s="1"/>
  <c r="I109" i="12"/>
  <c r="I108" i="12"/>
  <c r="J108" i="12" s="1"/>
  <c r="I107" i="12"/>
  <c r="I106" i="12"/>
  <c r="J106" i="12" s="1"/>
  <c r="I105" i="12"/>
  <c r="I104" i="12"/>
  <c r="J104" i="12" s="1"/>
  <c r="I103" i="12"/>
  <c r="I102" i="12"/>
  <c r="I101" i="12"/>
  <c r="I100" i="12"/>
  <c r="J100" i="12" s="1"/>
  <c r="I99" i="12"/>
  <c r="I98" i="12"/>
  <c r="J98" i="12" s="1"/>
  <c r="I97" i="12"/>
  <c r="I96" i="12"/>
  <c r="J96" i="12" s="1"/>
  <c r="I95" i="12"/>
  <c r="I94" i="12"/>
  <c r="J94" i="12" s="1"/>
  <c r="I93" i="12"/>
  <c r="I92" i="12"/>
  <c r="J92" i="12" s="1"/>
  <c r="I91" i="12"/>
  <c r="I90" i="12"/>
  <c r="J90" i="12" s="1"/>
  <c r="I89" i="12"/>
  <c r="I88" i="12"/>
  <c r="J88" i="12" s="1"/>
  <c r="I87" i="12"/>
  <c r="I86" i="12"/>
  <c r="J86" i="12" s="1"/>
  <c r="I85" i="12"/>
  <c r="J85" i="12" s="1"/>
  <c r="I84" i="12"/>
  <c r="J84" i="12" s="1"/>
  <c r="I83" i="12"/>
  <c r="I82" i="12"/>
  <c r="J82" i="12" s="1"/>
  <c r="I81" i="12"/>
  <c r="I80" i="12"/>
  <c r="J80" i="12" s="1"/>
  <c r="I79" i="12"/>
  <c r="I78" i="12"/>
  <c r="J78" i="12" s="1"/>
  <c r="I77" i="12"/>
  <c r="J77" i="12" s="1"/>
  <c r="I76" i="12"/>
  <c r="J76" i="12" s="1"/>
  <c r="I75" i="12"/>
  <c r="I73" i="12"/>
  <c r="J73" i="12" s="1"/>
  <c r="I72" i="12"/>
  <c r="J72" i="12" s="1"/>
  <c r="I71" i="12"/>
  <c r="J71" i="12" s="1"/>
  <c r="I70" i="12"/>
  <c r="I69" i="12"/>
  <c r="J69" i="12" s="1"/>
  <c r="I68" i="12"/>
  <c r="J68" i="12" s="1"/>
  <c r="I67" i="12"/>
  <c r="J67" i="12" s="1"/>
  <c r="I66" i="12"/>
  <c r="I65" i="12"/>
  <c r="J65" i="12" s="1"/>
  <c r="I64" i="12"/>
  <c r="I63" i="12"/>
  <c r="J63" i="12" s="1"/>
  <c r="I62" i="12"/>
  <c r="I61" i="12"/>
  <c r="J61" i="12" s="1"/>
  <c r="I60" i="12"/>
  <c r="I59" i="12"/>
  <c r="J59" i="12" s="1"/>
  <c r="I58" i="12"/>
  <c r="I57" i="12"/>
  <c r="J57" i="12" s="1"/>
  <c r="I56" i="12"/>
  <c r="I55" i="12"/>
  <c r="J55" i="12" s="1"/>
  <c r="I54" i="12"/>
  <c r="I53" i="12"/>
  <c r="J53" i="12" s="1"/>
  <c r="I52" i="12"/>
  <c r="I51" i="12"/>
  <c r="J51" i="12" s="1"/>
  <c r="I50" i="12"/>
  <c r="I49" i="12"/>
  <c r="I48" i="12"/>
  <c r="J48" i="12" s="1"/>
  <c r="I47" i="12"/>
  <c r="J47" i="12" s="1"/>
  <c r="I46" i="12"/>
  <c r="I45" i="12"/>
  <c r="J45" i="12" s="1"/>
  <c r="I44" i="12"/>
  <c r="I43" i="12"/>
  <c r="J43" i="12" s="1"/>
  <c r="I42" i="12"/>
  <c r="I41" i="12"/>
  <c r="J41" i="12" s="1"/>
  <c r="I40" i="12"/>
  <c r="J40" i="12" s="1"/>
  <c r="I39" i="12"/>
  <c r="J39" i="12" s="1"/>
  <c r="I38" i="12"/>
  <c r="I37" i="12"/>
  <c r="J37" i="12" s="1"/>
  <c r="I36" i="12"/>
  <c r="J36" i="12" s="1"/>
  <c r="I35" i="12"/>
  <c r="J35" i="12" s="1"/>
  <c r="I34" i="12"/>
  <c r="I33" i="12"/>
  <c r="I32" i="12"/>
  <c r="I31" i="12"/>
  <c r="J31" i="12" s="1"/>
  <c r="I30" i="12"/>
  <c r="I29" i="12"/>
  <c r="J29" i="12" s="1"/>
  <c r="I28" i="12"/>
  <c r="I27" i="12"/>
  <c r="J27" i="12" s="1"/>
  <c r="I26" i="12"/>
  <c r="I25" i="12"/>
  <c r="J25" i="12" s="1"/>
  <c r="I24" i="12"/>
  <c r="I23" i="12"/>
  <c r="J23" i="12" s="1"/>
  <c r="I22" i="12"/>
  <c r="I21" i="12"/>
  <c r="J21" i="12" s="1"/>
  <c r="I20" i="12"/>
  <c r="J20" i="12" s="1"/>
  <c r="I19" i="12"/>
  <c r="J19" i="12" s="1"/>
  <c r="I18" i="12"/>
  <c r="I17" i="12"/>
  <c r="J17" i="12" s="1"/>
  <c r="I16" i="12"/>
  <c r="J16" i="12" s="1"/>
  <c r="I15" i="12"/>
  <c r="J15" i="12" s="1"/>
  <c r="I14" i="12"/>
  <c r="I13" i="12"/>
  <c r="J13" i="12" s="1"/>
  <c r="I12" i="12"/>
  <c r="I11" i="12"/>
  <c r="J11" i="12" s="1"/>
  <c r="I10" i="12"/>
  <c r="I9" i="12"/>
  <c r="J9" i="12" s="1"/>
  <c r="I8" i="12"/>
  <c r="J8" i="12" s="1"/>
  <c r="I7" i="12"/>
  <c r="J7" i="12" s="1"/>
  <c r="I5" i="12"/>
  <c r="R204" i="12"/>
  <c r="R128" i="12"/>
  <c r="R24" i="12"/>
  <c r="R16" i="12"/>
  <c r="L4" i="12"/>
  <c r="R37" i="12"/>
  <c r="R193" i="12"/>
  <c r="R182" i="12"/>
  <c r="R86" i="12"/>
  <c r="R177" i="12"/>
  <c r="R205" i="12"/>
  <c r="R106" i="12"/>
  <c r="R149" i="12"/>
  <c r="R165" i="12"/>
  <c r="R65" i="12"/>
  <c r="R121" i="12"/>
  <c r="R141" i="12"/>
  <c r="R156" i="12"/>
  <c r="R94" i="12"/>
  <c r="R199" i="12"/>
  <c r="R46" i="12"/>
  <c r="R79" i="12"/>
  <c r="R125" i="12"/>
  <c r="R32" i="12"/>
  <c r="R138" i="12"/>
  <c r="R197" i="12"/>
  <c r="R195" i="12"/>
  <c r="R101" i="12"/>
  <c r="R189" i="12"/>
  <c r="R82" i="12"/>
  <c r="R72" i="12"/>
  <c r="R48" i="12"/>
  <c r="R117" i="12"/>
  <c r="R161" i="12"/>
  <c r="R51" i="12"/>
  <c r="R152" i="12"/>
  <c r="R90" i="12"/>
  <c r="R203" i="12"/>
  <c r="R198" i="12"/>
  <c r="R173" i="12"/>
  <c r="R130" i="12"/>
  <c r="R23" i="12"/>
  <c r="R21" i="12"/>
  <c r="R11" i="12"/>
  <c r="R56" i="12"/>
  <c r="R102" i="12"/>
  <c r="R129" i="12"/>
  <c r="R145" i="12"/>
  <c r="R206" i="12"/>
  <c r="R8" i="12"/>
  <c r="R98" i="12"/>
  <c r="R35" i="12"/>
  <c r="R133" i="12"/>
  <c r="R153" i="12"/>
  <c r="R169" i="12"/>
  <c r="R67" i="12"/>
  <c r="R80" i="12"/>
  <c r="R172" i="12"/>
  <c r="R29" i="12"/>
  <c r="R110" i="12"/>
  <c r="R166" i="12"/>
  <c r="R78" i="12"/>
  <c r="R40" i="12"/>
  <c r="R61" i="12"/>
  <c r="R190" i="12"/>
  <c r="R22" i="12"/>
  <c r="R33" i="12"/>
  <c r="R64" i="12"/>
  <c r="R113" i="12"/>
  <c r="R93" i="12"/>
  <c r="R137" i="12"/>
  <c r="R168" i="12"/>
  <c r="J205" i="12"/>
  <c r="J203" i="12"/>
  <c r="J195" i="12"/>
  <c r="J183" i="12"/>
  <c r="J182" i="12"/>
  <c r="J135" i="12"/>
  <c r="J134" i="12"/>
  <c r="J133" i="12"/>
  <c r="J131" i="12"/>
  <c r="J129" i="12"/>
  <c r="J127" i="12"/>
  <c r="J125" i="12"/>
  <c r="J123" i="12"/>
  <c r="J119" i="12"/>
  <c r="J117" i="12"/>
  <c r="J118" i="12"/>
  <c r="J97" i="12"/>
  <c r="J95" i="12"/>
  <c r="J93" i="12"/>
  <c r="J91" i="12"/>
  <c r="J89" i="12"/>
  <c r="J79" i="12"/>
  <c r="J75" i="12"/>
  <c r="J70" i="12"/>
  <c r="J66" i="12"/>
  <c r="J64" i="12"/>
  <c r="J62" i="12"/>
  <c r="J60" i="12"/>
  <c r="J58" i="12"/>
  <c r="J56" i="12"/>
  <c r="J54" i="12"/>
  <c r="J52" i="12"/>
  <c r="J26" i="12"/>
  <c r="J24" i="12"/>
  <c r="J22" i="12"/>
  <c r="J50" i="12"/>
  <c r="J46" i="12"/>
  <c r="J44" i="12"/>
  <c r="J42" i="12"/>
  <c r="J10" i="12"/>
  <c r="J18" i="12"/>
  <c r="J14" i="12"/>
  <c r="J12" i="12"/>
  <c r="J49" i="12"/>
  <c r="J38" i="12"/>
  <c r="J33" i="12"/>
  <c r="J115" i="12"/>
  <c r="J139" i="12"/>
  <c r="J145" i="12"/>
  <c r="J158" i="12"/>
  <c r="J181" i="12"/>
  <c r="J191" i="12"/>
  <c r="J147" i="12"/>
  <c r="J161" i="12"/>
  <c r="J28" i="12"/>
  <c r="J143" i="12"/>
  <c r="J30" i="12"/>
  <c r="J32" i="12"/>
  <c r="J34" i="12"/>
  <c r="J151" i="12"/>
  <c r="J189" i="12"/>
  <c r="J193" i="12"/>
  <c r="J206" i="12"/>
  <c r="J81" i="12"/>
  <c r="J83" i="12"/>
  <c r="J87" i="12"/>
  <c r="J99" i="12"/>
  <c r="J101" i="12"/>
  <c r="J102" i="12"/>
  <c r="J103" i="12"/>
  <c r="J105" i="12"/>
  <c r="J107" i="12"/>
  <c r="J109" i="12"/>
  <c r="J111" i="12"/>
  <c r="J113" i="12"/>
  <c r="J146" i="12"/>
  <c r="J155" i="12"/>
  <c r="J159" i="12"/>
  <c r="J163" i="12"/>
  <c r="J167" i="12"/>
  <c r="J169" i="12"/>
  <c r="J171" i="12"/>
  <c r="J175" i="12"/>
  <c r="J177" i="12"/>
  <c r="J179" i="12"/>
  <c r="J186" i="12"/>
  <c r="J187" i="12"/>
  <c r="J188" i="12"/>
  <c r="J199" i="12"/>
  <c r="J198" i="12"/>
  <c r="G205" i="14" l="1"/>
  <c r="G201" i="14"/>
  <c r="G197" i="14"/>
  <c r="G193" i="14"/>
  <c r="H193" i="14" s="1"/>
  <c r="G189" i="14"/>
  <c r="G185" i="14"/>
  <c r="G181" i="14"/>
  <c r="H181" i="14" s="1"/>
  <c r="G206" i="14"/>
  <c r="H206" i="14" s="1"/>
  <c r="G202" i="14"/>
  <c r="G198" i="14"/>
  <c r="G194" i="14"/>
  <c r="H194" i="14" s="1"/>
  <c r="G190" i="14"/>
  <c r="H190" i="14" s="1"/>
  <c r="G186" i="14"/>
  <c r="G182" i="14"/>
  <c r="G200" i="14"/>
  <c r="H200" i="14" s="1"/>
  <c r="G192" i="14"/>
  <c r="H192" i="14" s="1"/>
  <c r="G184" i="14"/>
  <c r="G174" i="14"/>
  <c r="G199" i="14"/>
  <c r="H199" i="14" s="1"/>
  <c r="G191" i="14"/>
  <c r="H191" i="14" s="1"/>
  <c r="G183" i="14"/>
  <c r="G178" i="14"/>
  <c r="G177" i="14"/>
  <c r="H177" i="14" s="1"/>
  <c r="G173" i="14"/>
  <c r="H173" i="14" s="1"/>
  <c r="G171" i="14"/>
  <c r="G170" i="14"/>
  <c r="G169" i="14"/>
  <c r="G168" i="14"/>
  <c r="H168" i="14" s="1"/>
  <c r="G167" i="14"/>
  <c r="G166" i="14"/>
  <c r="G165" i="14"/>
  <c r="H165" i="14" s="1"/>
  <c r="G164" i="14"/>
  <c r="H164" i="14" s="1"/>
  <c r="G163" i="14"/>
  <c r="G162" i="14"/>
  <c r="G161" i="14"/>
  <c r="H161" i="14" s="1"/>
  <c r="G160" i="14"/>
  <c r="H160" i="14" s="1"/>
  <c r="G159" i="14"/>
  <c r="G204" i="14"/>
  <c r="G188" i="14"/>
  <c r="H188" i="14" s="1"/>
  <c r="G176" i="14"/>
  <c r="H176" i="14" s="1"/>
  <c r="G195" i="14"/>
  <c r="G179" i="14"/>
  <c r="G175" i="14"/>
  <c r="H175" i="14" s="1"/>
  <c r="G180" i="14"/>
  <c r="H180" i="14" s="1"/>
  <c r="G172" i="14"/>
  <c r="G157" i="14"/>
  <c r="G155" i="14"/>
  <c r="H155" i="14" s="1"/>
  <c r="G153" i="14"/>
  <c r="H153" i="14" s="1"/>
  <c r="G151" i="14"/>
  <c r="G149" i="14"/>
  <c r="G147" i="14"/>
  <c r="H147" i="14" s="1"/>
  <c r="G145" i="14"/>
  <c r="H145" i="14" s="1"/>
  <c r="G143" i="14"/>
  <c r="G141" i="14"/>
  <c r="G139" i="14"/>
  <c r="H139" i="14" s="1"/>
  <c r="G137" i="14"/>
  <c r="H137" i="14" s="1"/>
  <c r="G135" i="14"/>
  <c r="G133" i="14"/>
  <c r="G131" i="14"/>
  <c r="H131" i="14" s="1"/>
  <c r="G129" i="14"/>
  <c r="H129" i="14" s="1"/>
  <c r="G127" i="14"/>
  <c r="G125" i="14"/>
  <c r="G123" i="14"/>
  <c r="H123" i="14" s="1"/>
  <c r="G121" i="14"/>
  <c r="H121" i="14" s="1"/>
  <c r="G187" i="14"/>
  <c r="G196" i="14"/>
  <c r="G158" i="14"/>
  <c r="H158" i="14" s="1"/>
  <c r="G154" i="14"/>
  <c r="H154" i="14" s="1"/>
  <c r="G150" i="14"/>
  <c r="G146" i="14"/>
  <c r="G142" i="14"/>
  <c r="H142" i="14" s="1"/>
  <c r="G138" i="14"/>
  <c r="H138" i="14" s="1"/>
  <c r="G134" i="14"/>
  <c r="G130" i="14"/>
  <c r="G126" i="14"/>
  <c r="H126" i="14" s="1"/>
  <c r="G122" i="14"/>
  <c r="H122" i="14" s="1"/>
  <c r="G118" i="14"/>
  <c r="G116" i="14"/>
  <c r="G114" i="14"/>
  <c r="H114" i="14" s="1"/>
  <c r="G112" i="14"/>
  <c r="H112" i="14" s="1"/>
  <c r="G110" i="14"/>
  <c r="G108" i="14"/>
  <c r="G106" i="14"/>
  <c r="H106" i="14" s="1"/>
  <c r="G104" i="14"/>
  <c r="G102" i="14"/>
  <c r="G100" i="14"/>
  <c r="G98" i="14"/>
  <c r="H98" i="14" s="1"/>
  <c r="G96" i="14"/>
  <c r="H96" i="14" s="1"/>
  <c r="G94" i="14"/>
  <c r="G92" i="14"/>
  <c r="G5" i="14"/>
  <c r="G203" i="14"/>
  <c r="H203" i="14" s="1"/>
  <c r="G90" i="14"/>
  <c r="G89" i="14"/>
  <c r="G88" i="14"/>
  <c r="H88" i="14" s="1"/>
  <c r="G87" i="14"/>
  <c r="H87" i="14" s="1"/>
  <c r="G86" i="14"/>
  <c r="G85" i="14"/>
  <c r="G84" i="14"/>
  <c r="H84" i="14" s="1"/>
  <c r="G83" i="14"/>
  <c r="G82" i="14"/>
  <c r="G81" i="14"/>
  <c r="G80" i="14"/>
  <c r="H80" i="14" s="1"/>
  <c r="G79" i="14"/>
  <c r="H79" i="14" s="1"/>
  <c r="G78" i="14"/>
  <c r="G77" i="14"/>
  <c r="G76" i="14"/>
  <c r="H76" i="14" s="1"/>
  <c r="G75" i="14"/>
  <c r="H75" i="14" s="1"/>
  <c r="G74" i="14"/>
  <c r="G73" i="14"/>
  <c r="G72" i="14"/>
  <c r="H72" i="14" s="1"/>
  <c r="G71" i="14"/>
  <c r="G70" i="14"/>
  <c r="G69" i="14"/>
  <c r="G68" i="14"/>
  <c r="H68" i="14" s="1"/>
  <c r="G67" i="14"/>
  <c r="H67" i="14" s="1"/>
  <c r="G66" i="14"/>
  <c r="G65" i="14"/>
  <c r="G64" i="14"/>
  <c r="H64" i="14" s="1"/>
  <c r="G63" i="14"/>
  <c r="H63" i="14" s="1"/>
  <c r="G62" i="14"/>
  <c r="G61" i="14"/>
  <c r="G60" i="14"/>
  <c r="G59" i="14"/>
  <c r="H59" i="14" s="1"/>
  <c r="G58" i="14"/>
  <c r="G57" i="14"/>
  <c r="G56" i="14"/>
  <c r="H56" i="14" s="1"/>
  <c r="G55" i="14"/>
  <c r="H55" i="14" s="1"/>
  <c r="G54" i="14"/>
  <c r="G53" i="14"/>
  <c r="G52" i="14"/>
  <c r="H52" i="14" s="1"/>
  <c r="G51" i="14"/>
  <c r="H51" i="14" s="1"/>
  <c r="G50" i="14"/>
  <c r="G49" i="14"/>
  <c r="G48" i="14"/>
  <c r="H48" i="14" s="1"/>
  <c r="G47" i="14"/>
  <c r="H47" i="14" s="1"/>
  <c r="G46" i="14"/>
  <c r="G45" i="14"/>
  <c r="G44" i="14"/>
  <c r="H44" i="14" s="1"/>
  <c r="G43" i="14"/>
  <c r="H43" i="14" s="1"/>
  <c r="G42" i="14"/>
  <c r="G41" i="14"/>
  <c r="G40" i="14"/>
  <c r="H40" i="14" s="1"/>
  <c r="G39" i="14"/>
  <c r="H39" i="14" s="1"/>
  <c r="G38" i="14"/>
  <c r="G37" i="14"/>
  <c r="G36" i="14"/>
  <c r="H36" i="14" s="1"/>
  <c r="G35" i="14"/>
  <c r="H35" i="14" s="1"/>
  <c r="G34" i="14"/>
  <c r="G33" i="14"/>
  <c r="G32" i="14"/>
  <c r="G31" i="14"/>
  <c r="H31" i="14" s="1"/>
  <c r="G30" i="14"/>
  <c r="G29" i="14"/>
  <c r="G28" i="14"/>
  <c r="G27" i="14"/>
  <c r="H27" i="14" s="1"/>
  <c r="G26" i="14"/>
  <c r="G25" i="14"/>
  <c r="G24" i="14"/>
  <c r="G23" i="14"/>
  <c r="H23" i="14" s="1"/>
  <c r="G22" i="14"/>
  <c r="G21" i="14"/>
  <c r="G20" i="14"/>
  <c r="H20" i="14" s="1"/>
  <c r="G19" i="14"/>
  <c r="H19" i="14" s="1"/>
  <c r="G18" i="14"/>
  <c r="G17" i="14"/>
  <c r="G16" i="14"/>
  <c r="H16" i="14" s="1"/>
  <c r="G15" i="14"/>
  <c r="H15" i="14" s="1"/>
  <c r="G14" i="14"/>
  <c r="G13" i="14"/>
  <c r="G12" i="14"/>
  <c r="H12" i="14" s="1"/>
  <c r="G11" i="14"/>
  <c r="H11" i="14" s="1"/>
  <c r="G10" i="14"/>
  <c r="G9" i="14"/>
  <c r="G8" i="14"/>
  <c r="H8" i="14" s="1"/>
  <c r="G7" i="14"/>
  <c r="H7" i="14" s="1"/>
  <c r="G156" i="14"/>
  <c r="G148" i="14"/>
  <c r="G140" i="14"/>
  <c r="H140" i="14" s="1"/>
  <c r="G132" i="14"/>
  <c r="H132" i="14" s="1"/>
  <c r="G124" i="14"/>
  <c r="G119" i="14"/>
  <c r="G115" i="14"/>
  <c r="H115" i="14" s="1"/>
  <c r="G111" i="14"/>
  <c r="H111" i="14" s="1"/>
  <c r="G107" i="14"/>
  <c r="G103" i="14"/>
  <c r="G99" i="14"/>
  <c r="H99" i="14" s="1"/>
  <c r="G95" i="14"/>
  <c r="H95" i="14" s="1"/>
  <c r="G91" i="14"/>
  <c r="G144" i="14"/>
  <c r="G136" i="14"/>
  <c r="H136" i="14" s="1"/>
  <c r="G120" i="14"/>
  <c r="H120" i="14" s="1"/>
  <c r="G113" i="14"/>
  <c r="G109" i="14"/>
  <c r="G152" i="14"/>
  <c r="H152" i="14" s="1"/>
  <c r="G128" i="14"/>
  <c r="H128" i="14" s="1"/>
  <c r="G117" i="14"/>
  <c r="G105" i="14"/>
  <c r="G101" i="14"/>
  <c r="H101" i="14" s="1"/>
  <c r="G97" i="14"/>
  <c r="H97" i="14" s="1"/>
  <c r="G93" i="14"/>
  <c r="I206" i="14"/>
  <c r="J206" i="14" s="1"/>
  <c r="I204" i="14"/>
  <c r="I202" i="14"/>
  <c r="J202" i="14" s="1"/>
  <c r="I200" i="14"/>
  <c r="I198" i="14"/>
  <c r="I196" i="14"/>
  <c r="I194" i="14"/>
  <c r="J194" i="14" s="1"/>
  <c r="I192" i="14"/>
  <c r="I190" i="14"/>
  <c r="I188" i="14"/>
  <c r="J188" i="14" s="1"/>
  <c r="I186" i="14"/>
  <c r="J186" i="14" s="1"/>
  <c r="I184" i="14"/>
  <c r="I182" i="14"/>
  <c r="J182" i="14" s="1"/>
  <c r="I180" i="14"/>
  <c r="J180" i="14" s="1"/>
  <c r="I178" i="14"/>
  <c r="J178" i="14" s="1"/>
  <c r="I177" i="14"/>
  <c r="I176" i="14"/>
  <c r="I175" i="14"/>
  <c r="J175" i="14" s="1"/>
  <c r="I174" i="14"/>
  <c r="J174" i="14" s="1"/>
  <c r="I173" i="14"/>
  <c r="I172" i="14"/>
  <c r="I171" i="14"/>
  <c r="J171" i="14" s="1"/>
  <c r="I170" i="14"/>
  <c r="J170" i="14" s="1"/>
  <c r="I169" i="14"/>
  <c r="I168" i="14"/>
  <c r="I167" i="14"/>
  <c r="J167" i="14" s="1"/>
  <c r="I166" i="14"/>
  <c r="J166" i="14" s="1"/>
  <c r="I165" i="14"/>
  <c r="I203" i="14"/>
  <c r="I199" i="14"/>
  <c r="I195" i="14"/>
  <c r="J195" i="14" s="1"/>
  <c r="I191" i="14"/>
  <c r="I187" i="14"/>
  <c r="J187" i="14" s="1"/>
  <c r="I183" i="14"/>
  <c r="J183" i="14" s="1"/>
  <c r="I179" i="14"/>
  <c r="J179" i="14" s="1"/>
  <c r="I201" i="14"/>
  <c r="I193" i="14"/>
  <c r="J193" i="14" s="1"/>
  <c r="I185" i="14"/>
  <c r="J185" i="14" s="1"/>
  <c r="I164" i="14"/>
  <c r="J164" i="14" s="1"/>
  <c r="I162" i="14"/>
  <c r="I160" i="14"/>
  <c r="I158" i="14"/>
  <c r="J158" i="14" s="1"/>
  <c r="I156" i="14"/>
  <c r="J156" i="14" s="1"/>
  <c r="I154" i="14"/>
  <c r="I152" i="14"/>
  <c r="J152" i="14" s="1"/>
  <c r="I151" i="14"/>
  <c r="I150" i="14"/>
  <c r="J150" i="14" s="1"/>
  <c r="I149" i="14"/>
  <c r="I148" i="14"/>
  <c r="I147" i="14"/>
  <c r="J147" i="14" s="1"/>
  <c r="I146" i="14"/>
  <c r="J146" i="14" s="1"/>
  <c r="I145" i="14"/>
  <c r="I144" i="14"/>
  <c r="J144" i="14" s="1"/>
  <c r="I143" i="14"/>
  <c r="I142" i="14"/>
  <c r="J142" i="14" s="1"/>
  <c r="I141" i="14"/>
  <c r="I140" i="14"/>
  <c r="I139" i="14"/>
  <c r="I138" i="14"/>
  <c r="J138" i="14" s="1"/>
  <c r="I137" i="14"/>
  <c r="I136" i="14"/>
  <c r="I135" i="14"/>
  <c r="J135" i="14" s="1"/>
  <c r="I134" i="14"/>
  <c r="J134" i="14" s="1"/>
  <c r="I133" i="14"/>
  <c r="I132" i="14"/>
  <c r="J132" i="14" s="1"/>
  <c r="I131" i="14"/>
  <c r="I130" i="14"/>
  <c r="J130" i="14" s="1"/>
  <c r="I129" i="14"/>
  <c r="I128" i="14"/>
  <c r="J128" i="14" s="1"/>
  <c r="I127" i="14"/>
  <c r="J127" i="14" s="1"/>
  <c r="I126" i="14"/>
  <c r="J126" i="14" s="1"/>
  <c r="I125" i="14"/>
  <c r="I124" i="14"/>
  <c r="J124" i="14" s="1"/>
  <c r="I123" i="14"/>
  <c r="I122" i="14"/>
  <c r="J122" i="14" s="1"/>
  <c r="I121" i="14"/>
  <c r="I120" i="14"/>
  <c r="I119" i="14"/>
  <c r="J119" i="14" s="1"/>
  <c r="I118" i="14"/>
  <c r="J118" i="14" s="1"/>
  <c r="I117" i="14"/>
  <c r="I116" i="14"/>
  <c r="I115" i="14"/>
  <c r="J115" i="14" s="1"/>
  <c r="I114" i="14"/>
  <c r="J114" i="14" s="1"/>
  <c r="I113" i="14"/>
  <c r="I112" i="14"/>
  <c r="J112" i="14" s="1"/>
  <c r="I111" i="14"/>
  <c r="I110" i="14"/>
  <c r="J110" i="14" s="1"/>
  <c r="I109" i="14"/>
  <c r="I205" i="14"/>
  <c r="J205" i="14" s="1"/>
  <c r="I189" i="14"/>
  <c r="J189" i="14" s="1"/>
  <c r="I163" i="14"/>
  <c r="J163" i="14" s="1"/>
  <c r="I159" i="14"/>
  <c r="I155" i="14"/>
  <c r="J155" i="14" s="1"/>
  <c r="I108" i="14"/>
  <c r="I107" i="14"/>
  <c r="J107" i="14" s="1"/>
  <c r="I106" i="14"/>
  <c r="I105" i="14"/>
  <c r="J105" i="14" s="1"/>
  <c r="I104" i="14"/>
  <c r="J104" i="14" s="1"/>
  <c r="I103" i="14"/>
  <c r="J103" i="14" s="1"/>
  <c r="I102" i="14"/>
  <c r="I101" i="14"/>
  <c r="I100" i="14"/>
  <c r="J100" i="14" s="1"/>
  <c r="I99" i="14"/>
  <c r="J99" i="14" s="1"/>
  <c r="I98" i="14"/>
  <c r="I97" i="14"/>
  <c r="J97" i="14" s="1"/>
  <c r="I96" i="14"/>
  <c r="I95" i="14"/>
  <c r="J95" i="14" s="1"/>
  <c r="I94" i="14"/>
  <c r="I93" i="14"/>
  <c r="I92" i="14"/>
  <c r="J92" i="14" s="1"/>
  <c r="I91" i="14"/>
  <c r="J91" i="14" s="1"/>
  <c r="I90" i="14"/>
  <c r="I89" i="14"/>
  <c r="J89" i="14" s="1"/>
  <c r="I88" i="14"/>
  <c r="J88" i="14" s="1"/>
  <c r="I87" i="14"/>
  <c r="J87" i="14" s="1"/>
  <c r="I86" i="14"/>
  <c r="I85" i="14"/>
  <c r="J85" i="14" s="1"/>
  <c r="I84" i="14"/>
  <c r="J84" i="14" s="1"/>
  <c r="I83" i="14"/>
  <c r="J83" i="14" s="1"/>
  <c r="I82" i="14"/>
  <c r="I81" i="14"/>
  <c r="I181" i="14"/>
  <c r="J181" i="14" s="1"/>
  <c r="I157" i="14"/>
  <c r="J157" i="14" s="1"/>
  <c r="I80" i="14"/>
  <c r="I79" i="14"/>
  <c r="J79" i="14" s="1"/>
  <c r="I78" i="14"/>
  <c r="J78" i="14" s="1"/>
  <c r="I77" i="14"/>
  <c r="J77" i="14" s="1"/>
  <c r="I76" i="14"/>
  <c r="I75" i="14"/>
  <c r="J75" i="14" s="1"/>
  <c r="I73" i="14"/>
  <c r="I72" i="14"/>
  <c r="J72" i="14" s="1"/>
  <c r="I71" i="14"/>
  <c r="I70" i="14"/>
  <c r="J70" i="14" s="1"/>
  <c r="I69" i="14"/>
  <c r="I68" i="14"/>
  <c r="J68" i="14" s="1"/>
  <c r="I67" i="14"/>
  <c r="I66" i="14"/>
  <c r="J66" i="14" s="1"/>
  <c r="I65" i="14"/>
  <c r="J65" i="14" s="1"/>
  <c r="I64" i="14"/>
  <c r="J64" i="14" s="1"/>
  <c r="I63" i="14"/>
  <c r="I62" i="14"/>
  <c r="I61" i="14"/>
  <c r="J61" i="14" s="1"/>
  <c r="I60" i="14"/>
  <c r="J60" i="14" s="1"/>
  <c r="I59" i="14"/>
  <c r="I58" i="14"/>
  <c r="J58" i="14" s="1"/>
  <c r="I57" i="14"/>
  <c r="J57" i="14" s="1"/>
  <c r="I56" i="14"/>
  <c r="J56" i="14" s="1"/>
  <c r="I55" i="14"/>
  <c r="I54" i="14"/>
  <c r="J54" i="14" s="1"/>
  <c r="I53" i="14"/>
  <c r="I52" i="14"/>
  <c r="I51" i="14"/>
  <c r="I50" i="14"/>
  <c r="J50" i="14" s="1"/>
  <c r="I49" i="14"/>
  <c r="J49" i="14" s="1"/>
  <c r="I48" i="14"/>
  <c r="J48" i="14" s="1"/>
  <c r="I47" i="14"/>
  <c r="I46" i="14"/>
  <c r="I45" i="14"/>
  <c r="J45" i="14" s="1"/>
  <c r="I44" i="14"/>
  <c r="J44" i="14" s="1"/>
  <c r="I43" i="14"/>
  <c r="I42" i="14"/>
  <c r="J42" i="14" s="1"/>
  <c r="I41" i="14"/>
  <c r="J41" i="14" s="1"/>
  <c r="I40" i="14"/>
  <c r="J40" i="14" s="1"/>
  <c r="I39" i="14"/>
  <c r="I38" i="14"/>
  <c r="I37" i="14"/>
  <c r="J37" i="14" s="1"/>
  <c r="I36" i="14"/>
  <c r="J36" i="14" s="1"/>
  <c r="I35" i="14"/>
  <c r="I34" i="14"/>
  <c r="J34" i="14" s="1"/>
  <c r="I33" i="14"/>
  <c r="J33" i="14" s="1"/>
  <c r="I32" i="14"/>
  <c r="J32" i="14" s="1"/>
  <c r="I31" i="14"/>
  <c r="I30" i="14"/>
  <c r="I29" i="14"/>
  <c r="J29" i="14" s="1"/>
  <c r="I28" i="14"/>
  <c r="J28" i="14" s="1"/>
  <c r="I27" i="14"/>
  <c r="I26" i="14"/>
  <c r="J26" i="14" s="1"/>
  <c r="I25" i="14"/>
  <c r="I24" i="14"/>
  <c r="J24" i="14" s="1"/>
  <c r="I23" i="14"/>
  <c r="I22" i="14"/>
  <c r="J22" i="14" s="1"/>
  <c r="I21" i="14"/>
  <c r="J21" i="14" s="1"/>
  <c r="I20" i="14"/>
  <c r="J20" i="14" s="1"/>
  <c r="I19" i="14"/>
  <c r="I18" i="14"/>
  <c r="I17" i="14"/>
  <c r="J17" i="14" s="1"/>
  <c r="I16" i="14"/>
  <c r="J16" i="14" s="1"/>
  <c r="I15" i="14"/>
  <c r="I14" i="14"/>
  <c r="I13" i="14"/>
  <c r="J13" i="14" s="1"/>
  <c r="I12" i="14"/>
  <c r="J12" i="14" s="1"/>
  <c r="I11" i="14"/>
  <c r="I10" i="14"/>
  <c r="J10" i="14" s="1"/>
  <c r="I9" i="14"/>
  <c r="J9" i="14" s="1"/>
  <c r="I8" i="14"/>
  <c r="J8" i="14" s="1"/>
  <c r="I7" i="14"/>
  <c r="I5" i="14"/>
  <c r="I197" i="14"/>
  <c r="J197" i="14" s="1"/>
  <c r="I153" i="14"/>
  <c r="I161" i="14"/>
  <c r="L206" i="12"/>
  <c r="L205" i="12"/>
  <c r="M205" i="12" s="1"/>
  <c r="L204" i="12"/>
  <c r="M204" i="12" s="1"/>
  <c r="L203" i="12"/>
  <c r="L202" i="12"/>
  <c r="L201" i="12"/>
  <c r="M201" i="12" s="1"/>
  <c r="L200" i="12"/>
  <c r="M200" i="12" s="1"/>
  <c r="L199" i="12"/>
  <c r="L198" i="12"/>
  <c r="L197" i="12"/>
  <c r="M197" i="12" s="1"/>
  <c r="L196" i="12"/>
  <c r="M196" i="12" s="1"/>
  <c r="L195" i="12"/>
  <c r="L194" i="12"/>
  <c r="L193" i="12"/>
  <c r="M193" i="12" s="1"/>
  <c r="L192" i="12"/>
  <c r="M192" i="12" s="1"/>
  <c r="L191" i="12"/>
  <c r="L190" i="12"/>
  <c r="L189" i="12"/>
  <c r="M189" i="12" s="1"/>
  <c r="L188" i="12"/>
  <c r="M188" i="12" s="1"/>
  <c r="L187" i="12"/>
  <c r="L186" i="12"/>
  <c r="L185" i="12"/>
  <c r="M185" i="12" s="1"/>
  <c r="L184" i="12"/>
  <c r="M184" i="12" s="1"/>
  <c r="L183" i="12"/>
  <c r="L182" i="12"/>
  <c r="L181" i="12"/>
  <c r="M181" i="12" s="1"/>
  <c r="L180" i="12"/>
  <c r="M180" i="12" s="1"/>
  <c r="L179" i="12"/>
  <c r="L177" i="12"/>
  <c r="L175" i="12"/>
  <c r="M175" i="12" s="1"/>
  <c r="L173" i="12"/>
  <c r="M173" i="12" s="1"/>
  <c r="L171" i="12"/>
  <c r="L170" i="12"/>
  <c r="L166" i="12"/>
  <c r="M166" i="12" s="1"/>
  <c r="L165" i="12"/>
  <c r="L164" i="12"/>
  <c r="L163" i="12"/>
  <c r="L162" i="12"/>
  <c r="M162" i="12" s="1"/>
  <c r="L161" i="12"/>
  <c r="M161" i="12" s="1"/>
  <c r="L160" i="12"/>
  <c r="L159" i="12"/>
  <c r="L158" i="12"/>
  <c r="M158" i="12" s="1"/>
  <c r="L157" i="12"/>
  <c r="M157" i="12" s="1"/>
  <c r="L156" i="12"/>
  <c r="L155" i="12"/>
  <c r="L154" i="12"/>
  <c r="M154" i="12" s="1"/>
  <c r="L153" i="12"/>
  <c r="M153" i="12" s="1"/>
  <c r="L169" i="12"/>
  <c r="L178" i="12"/>
  <c r="L174" i="12"/>
  <c r="L176" i="12"/>
  <c r="M176" i="12" s="1"/>
  <c r="L151" i="12"/>
  <c r="L149" i="12"/>
  <c r="L147" i="12"/>
  <c r="M147" i="12" s="1"/>
  <c r="L145" i="12"/>
  <c r="M145" i="12" s="1"/>
  <c r="L143" i="12"/>
  <c r="L141" i="12"/>
  <c r="L139" i="12"/>
  <c r="M139" i="12" s="1"/>
  <c r="L137" i="12"/>
  <c r="M137" i="12" s="1"/>
  <c r="L135" i="12"/>
  <c r="L133" i="12"/>
  <c r="L131" i="12"/>
  <c r="M131" i="12" s="1"/>
  <c r="L129" i="12"/>
  <c r="M129" i="12" s="1"/>
  <c r="L127" i="12"/>
  <c r="L125" i="12"/>
  <c r="L123" i="12"/>
  <c r="M123" i="12" s="1"/>
  <c r="L121" i="12"/>
  <c r="M121" i="12" s="1"/>
  <c r="L119" i="12"/>
  <c r="L117" i="12"/>
  <c r="L115" i="12"/>
  <c r="M115" i="12" s="1"/>
  <c r="L113" i="12"/>
  <c r="M113" i="12" s="1"/>
  <c r="L111" i="12"/>
  <c r="L167" i="12"/>
  <c r="L150" i="12"/>
  <c r="M150" i="12" s="1"/>
  <c r="L146" i="12"/>
  <c r="M146" i="12" s="1"/>
  <c r="L142" i="12"/>
  <c r="L138" i="12"/>
  <c r="L134" i="12"/>
  <c r="M134" i="12" s="1"/>
  <c r="L130" i="12"/>
  <c r="M130" i="12" s="1"/>
  <c r="L126" i="12"/>
  <c r="L122" i="12"/>
  <c r="L118" i="12"/>
  <c r="M118" i="12" s="1"/>
  <c r="L114" i="12"/>
  <c r="M114" i="12" s="1"/>
  <c r="L110" i="12"/>
  <c r="L108" i="12"/>
  <c r="L106" i="12"/>
  <c r="M106" i="12" s="1"/>
  <c r="L104" i="12"/>
  <c r="M104" i="12" s="1"/>
  <c r="L102" i="12"/>
  <c r="L100" i="12"/>
  <c r="L98" i="12"/>
  <c r="M98" i="12" s="1"/>
  <c r="L96" i="12"/>
  <c r="M96" i="12" s="1"/>
  <c r="L94" i="12"/>
  <c r="L92" i="12"/>
  <c r="L90" i="12"/>
  <c r="M90" i="12" s="1"/>
  <c r="L88" i="12"/>
  <c r="M88" i="12" s="1"/>
  <c r="L86" i="12"/>
  <c r="L82" i="12"/>
  <c r="L152" i="12"/>
  <c r="M152" i="12" s="1"/>
  <c r="L136" i="12"/>
  <c r="M136" i="12" s="1"/>
  <c r="L132" i="12"/>
  <c r="L128" i="12"/>
  <c r="L116" i="12"/>
  <c r="M116" i="12" s="1"/>
  <c r="L109" i="12"/>
  <c r="M109" i="12" s="1"/>
  <c r="L85" i="12"/>
  <c r="L172" i="12"/>
  <c r="L168" i="12"/>
  <c r="M168" i="12" s="1"/>
  <c r="L148" i="12"/>
  <c r="M148" i="12" s="1"/>
  <c r="L144" i="12"/>
  <c r="L140" i="12"/>
  <c r="M140" i="12" s="1"/>
  <c r="L124" i="12"/>
  <c r="M124" i="12" s="1"/>
  <c r="L120" i="12"/>
  <c r="M120" i="12" s="1"/>
  <c r="L112" i="12"/>
  <c r="L105" i="12"/>
  <c r="M105" i="12" s="1"/>
  <c r="L101" i="12"/>
  <c r="M101" i="12" s="1"/>
  <c r="L97" i="12"/>
  <c r="M97" i="12" s="1"/>
  <c r="L93" i="12"/>
  <c r="L89" i="12"/>
  <c r="L84" i="12"/>
  <c r="M84" i="12" s="1"/>
  <c r="L5" i="12"/>
  <c r="L87" i="12"/>
  <c r="L81" i="12"/>
  <c r="L79" i="12"/>
  <c r="M79" i="12" s="1"/>
  <c r="L77" i="12"/>
  <c r="M77" i="12" s="1"/>
  <c r="L75" i="12"/>
  <c r="L73" i="12"/>
  <c r="M73" i="12" s="1"/>
  <c r="L71" i="12"/>
  <c r="M71" i="12" s="1"/>
  <c r="L69" i="12"/>
  <c r="M69" i="12" s="1"/>
  <c r="L67" i="12"/>
  <c r="L65" i="12"/>
  <c r="M65" i="12" s="1"/>
  <c r="L63" i="12"/>
  <c r="M63" i="12" s="1"/>
  <c r="L61" i="12"/>
  <c r="M61" i="12" s="1"/>
  <c r="L59" i="12"/>
  <c r="L57" i="12"/>
  <c r="L55" i="12"/>
  <c r="M55" i="12" s="1"/>
  <c r="L53" i="12"/>
  <c r="M53" i="12" s="1"/>
  <c r="L51" i="12"/>
  <c r="M51" i="12" s="1"/>
  <c r="L49" i="12"/>
  <c r="M49" i="12" s="1"/>
  <c r="L103" i="12"/>
  <c r="L95" i="12"/>
  <c r="M95" i="12" s="1"/>
  <c r="L78" i="12"/>
  <c r="L74" i="12"/>
  <c r="L70" i="12"/>
  <c r="M70" i="12" s="1"/>
  <c r="L66" i="12"/>
  <c r="M66" i="12" s="1"/>
  <c r="L62" i="12"/>
  <c r="L58" i="12"/>
  <c r="L54" i="12"/>
  <c r="M54" i="12" s="1"/>
  <c r="L50" i="12"/>
  <c r="M50" i="12" s="1"/>
  <c r="L43" i="12"/>
  <c r="L42" i="12"/>
  <c r="L35" i="12"/>
  <c r="M35" i="12" s="1"/>
  <c r="L34" i="12"/>
  <c r="M34" i="12" s="1"/>
  <c r="L27" i="12"/>
  <c r="L26" i="12"/>
  <c r="L19" i="12"/>
  <c r="M19" i="12" s="1"/>
  <c r="L18" i="12"/>
  <c r="M18" i="12" s="1"/>
  <c r="L11" i="12"/>
  <c r="L10" i="12"/>
  <c r="M10" i="12" s="1"/>
  <c r="L91" i="12"/>
  <c r="M91" i="12" s="1"/>
  <c r="L76" i="12"/>
  <c r="M76" i="12" s="1"/>
  <c r="L68" i="12"/>
  <c r="L64" i="12"/>
  <c r="L60" i="12"/>
  <c r="M60" i="12" s="1"/>
  <c r="L56" i="12"/>
  <c r="M56" i="12" s="1"/>
  <c r="L52" i="12"/>
  <c r="M52" i="12" s="1"/>
  <c r="L47" i="12"/>
  <c r="M47" i="12" s="1"/>
  <c r="L30" i="12"/>
  <c r="M30" i="12" s="1"/>
  <c r="L22" i="12"/>
  <c r="M22" i="12" s="1"/>
  <c r="L14" i="12"/>
  <c r="M14" i="12" s="1"/>
  <c r="L7" i="12"/>
  <c r="M7" i="12" s="1"/>
  <c r="L45" i="12"/>
  <c r="M45" i="12" s="1"/>
  <c r="L37" i="12"/>
  <c r="M37" i="12" s="1"/>
  <c r="L28" i="12"/>
  <c r="M28" i="12" s="1"/>
  <c r="L20" i="12"/>
  <c r="L41" i="12"/>
  <c r="M41" i="12" s="1"/>
  <c r="L40" i="12"/>
  <c r="M40" i="12" s="1"/>
  <c r="L33" i="12"/>
  <c r="L32" i="12"/>
  <c r="M32" i="12" s="1"/>
  <c r="L25" i="12"/>
  <c r="M25" i="12" s="1"/>
  <c r="L24" i="12"/>
  <c r="M24" i="12" s="1"/>
  <c r="L17" i="12"/>
  <c r="L16" i="12"/>
  <c r="L9" i="12"/>
  <c r="M9" i="12" s="1"/>
  <c r="L8" i="12"/>
  <c r="M8" i="12" s="1"/>
  <c r="L107" i="12"/>
  <c r="L99" i="12"/>
  <c r="M99" i="12" s="1"/>
  <c r="L83" i="12"/>
  <c r="M83" i="12" s="1"/>
  <c r="L80" i="12"/>
  <c r="M80" i="12" s="1"/>
  <c r="L72" i="12"/>
  <c r="M72" i="12" s="1"/>
  <c r="L48" i="12"/>
  <c r="L46" i="12"/>
  <c r="M46" i="12" s="1"/>
  <c r="L39" i="12"/>
  <c r="M39" i="12" s="1"/>
  <c r="L38" i="12"/>
  <c r="L31" i="12"/>
  <c r="M31" i="12" s="1"/>
  <c r="L23" i="12"/>
  <c r="M23" i="12" s="1"/>
  <c r="L15" i="12"/>
  <c r="M15" i="12" s="1"/>
  <c r="L44" i="12"/>
  <c r="L36" i="12"/>
  <c r="M36" i="12" s="1"/>
  <c r="L29" i="12"/>
  <c r="M29" i="12" s="1"/>
  <c r="L21" i="12"/>
  <c r="M21" i="12" s="1"/>
  <c r="L13" i="12"/>
  <c r="L12" i="12"/>
  <c r="H28" i="14"/>
  <c r="H10" i="14"/>
  <c r="H14" i="14"/>
  <c r="H18" i="14"/>
  <c r="H22" i="14"/>
  <c r="H26" i="14"/>
  <c r="H60" i="14"/>
  <c r="H32" i="14"/>
  <c r="H149" i="14"/>
  <c r="H148" i="14"/>
  <c r="H92" i="14"/>
  <c r="H108" i="14"/>
  <c r="H171" i="14"/>
  <c r="H197" i="14"/>
  <c r="H146" i="14"/>
  <c r="H119" i="14"/>
  <c r="H127" i="14"/>
  <c r="H186" i="14"/>
  <c r="H201" i="14"/>
  <c r="H46" i="14"/>
  <c r="H54" i="14"/>
  <c r="H58" i="14"/>
  <c r="H34" i="14"/>
  <c r="H86" i="14"/>
  <c r="H90" i="14"/>
  <c r="H9" i="14"/>
  <c r="H13" i="14"/>
  <c r="H17" i="14"/>
  <c r="H21" i="14"/>
  <c r="H25" i="14"/>
  <c r="H71" i="14"/>
  <c r="H157" i="14"/>
  <c r="H107" i="14"/>
  <c r="H172" i="14"/>
  <c r="H205" i="14"/>
  <c r="H62" i="14"/>
  <c r="H66" i="14"/>
  <c r="H73" i="14"/>
  <c r="H30" i="14"/>
  <c r="H151" i="14"/>
  <c r="H163" i="14"/>
  <c r="H74" i="14"/>
  <c r="H78" i="14"/>
  <c r="H94" i="14"/>
  <c r="H41" i="14"/>
  <c r="H45" i="14"/>
  <c r="H49" i="14"/>
  <c r="H53" i="14"/>
  <c r="H57" i="14"/>
  <c r="H61" i="14"/>
  <c r="H65" i="14"/>
  <c r="H69" i="14"/>
  <c r="H29" i="14"/>
  <c r="H33" i="14"/>
  <c r="H37" i="14"/>
  <c r="H150" i="14"/>
  <c r="H77" i="14"/>
  <c r="H81" i="14"/>
  <c r="H85" i="14"/>
  <c r="H89" i="14"/>
  <c r="H93" i="14"/>
  <c r="H105" i="14"/>
  <c r="H109" i="14"/>
  <c r="H113" i="14"/>
  <c r="H117" i="14"/>
  <c r="H125" i="14"/>
  <c r="H133" i="14"/>
  <c r="H141" i="14"/>
  <c r="H156" i="14"/>
  <c r="H162" i="14"/>
  <c r="H166" i="14"/>
  <c r="H170" i="14"/>
  <c r="H174" i="14"/>
  <c r="H189" i="14"/>
  <c r="H183" i="14"/>
  <c r="H185" i="14"/>
  <c r="H187" i="14"/>
  <c r="H100" i="14"/>
  <c r="H104" i="14"/>
  <c r="H116" i="14"/>
  <c r="H124" i="14"/>
  <c r="H144" i="14"/>
  <c r="H167" i="14"/>
  <c r="H178" i="14"/>
  <c r="H204" i="14"/>
  <c r="H159" i="14"/>
  <c r="H83" i="14"/>
  <c r="H91" i="14"/>
  <c r="H103" i="14"/>
  <c r="H135" i="14"/>
  <c r="H143" i="14"/>
  <c r="H182" i="14"/>
  <c r="H184" i="14"/>
  <c r="H196" i="14"/>
  <c r="H24" i="14"/>
  <c r="H42" i="14"/>
  <c r="H50" i="14"/>
  <c r="H70" i="14"/>
  <c r="H38" i="14"/>
  <c r="H82" i="14"/>
  <c r="H102" i="14"/>
  <c r="H110" i="14"/>
  <c r="H169" i="14"/>
  <c r="H118" i="14"/>
  <c r="H134" i="14"/>
  <c r="H179" i="14"/>
  <c r="H195" i="14"/>
  <c r="H198" i="14"/>
  <c r="H130" i="14"/>
  <c r="H202" i="14"/>
  <c r="J204" i="14"/>
  <c r="J203" i="14"/>
  <c r="J201" i="14"/>
  <c r="J200" i="14"/>
  <c r="J192" i="14"/>
  <c r="J191" i="14"/>
  <c r="J184" i="14"/>
  <c r="J177" i="14"/>
  <c r="J190" i="14"/>
  <c r="J143" i="14"/>
  <c r="J141" i="14"/>
  <c r="J140" i="14"/>
  <c r="J139" i="14"/>
  <c r="J176" i="14"/>
  <c r="J131" i="14"/>
  <c r="J129" i="14"/>
  <c r="J125" i="14"/>
  <c r="J123" i="14"/>
  <c r="J121" i="14"/>
  <c r="J117" i="14"/>
  <c r="J136" i="14"/>
  <c r="J116" i="14"/>
  <c r="J113" i="14"/>
  <c r="J111" i="14"/>
  <c r="J109" i="14"/>
  <c r="J137" i="14"/>
  <c r="J133" i="14"/>
  <c r="J120" i="14"/>
  <c r="J108" i="14"/>
  <c r="J106" i="14"/>
  <c r="J102" i="14"/>
  <c r="J38" i="14"/>
  <c r="J31" i="14"/>
  <c r="J30" i="14"/>
  <c r="J35" i="14"/>
  <c r="J46" i="14"/>
  <c r="J52" i="14"/>
  <c r="J62" i="14"/>
  <c r="J73" i="14"/>
  <c r="J145" i="14"/>
  <c r="J149" i="14"/>
  <c r="J151" i="14"/>
  <c r="J153" i="14"/>
  <c r="J161" i="14"/>
  <c r="J18" i="14"/>
  <c r="J43" i="14"/>
  <c r="J51" i="14"/>
  <c r="J55" i="14"/>
  <c r="J69" i="14"/>
  <c r="J71" i="14"/>
  <c r="J11" i="14"/>
  <c r="J15" i="14"/>
  <c r="J19" i="14"/>
  <c r="J23" i="14"/>
  <c r="J27" i="14"/>
  <c r="J81" i="14"/>
  <c r="J93" i="14"/>
  <c r="J101" i="14"/>
  <c r="J59" i="14"/>
  <c r="J63" i="14"/>
  <c r="J25" i="14"/>
  <c r="J76" i="14"/>
  <c r="J80" i="14"/>
  <c r="J82" i="14"/>
  <c r="J86" i="14"/>
  <c r="J90" i="14"/>
  <c r="J94" i="14"/>
  <c r="J96" i="14"/>
  <c r="J98" i="14"/>
  <c r="J160" i="14"/>
  <c r="J162" i="14"/>
  <c r="J168" i="14"/>
  <c r="J169" i="14"/>
  <c r="J172" i="14"/>
  <c r="J173" i="14"/>
  <c r="J196" i="14"/>
  <c r="J199" i="14"/>
  <c r="J7" i="14"/>
  <c r="J14" i="14"/>
  <c r="J39" i="14"/>
  <c r="J47" i="14"/>
  <c r="J53" i="14"/>
  <c r="J67" i="14"/>
  <c r="J148" i="14"/>
  <c r="J154" i="14"/>
  <c r="J165" i="14"/>
  <c r="J159" i="14"/>
  <c r="J198" i="14"/>
  <c r="M198" i="12"/>
  <c r="M202" i="12"/>
  <c r="M58" i="12"/>
  <c r="M48" i="12"/>
  <c r="M27" i="12"/>
  <c r="M17" i="12"/>
  <c r="M94" i="12"/>
  <c r="M112" i="12"/>
  <c r="M149" i="12"/>
  <c r="M190" i="12"/>
  <c r="M64" i="12"/>
  <c r="M103" i="12"/>
  <c r="M110" i="12"/>
  <c r="M127" i="12"/>
  <c r="M92" i="12"/>
  <c r="M186" i="12"/>
  <c r="M182" i="12"/>
  <c r="M194" i="12"/>
  <c r="M74" i="12"/>
  <c r="M126" i="12"/>
  <c r="M159" i="12"/>
  <c r="M178" i="12"/>
  <c r="M187" i="12"/>
  <c r="M135" i="12"/>
  <c r="M44" i="12"/>
  <c r="M20" i="12"/>
  <c r="M12" i="12"/>
  <c r="M144" i="12"/>
  <c r="M177" i="12"/>
  <c r="M108" i="12"/>
  <c r="M133" i="12"/>
  <c r="M151" i="12"/>
  <c r="M172" i="12"/>
  <c r="M42" i="12"/>
  <c r="M11" i="12"/>
  <c r="M169" i="12"/>
  <c r="M33" i="12"/>
  <c r="M132" i="12"/>
  <c r="M155" i="12"/>
  <c r="M206" i="12"/>
  <c r="M174" i="12"/>
  <c r="M171" i="12"/>
  <c r="M57" i="12"/>
  <c r="G4" i="12"/>
  <c r="M16" i="12"/>
  <c r="M67" i="12"/>
  <c r="M82" i="12"/>
  <c r="M122" i="12"/>
  <c r="M141" i="12"/>
  <c r="M170" i="12"/>
  <c r="M81" i="12"/>
  <c r="M68" i="12"/>
  <c r="M111" i="12"/>
  <c r="M38" i="12"/>
  <c r="M125" i="12"/>
  <c r="M142" i="12"/>
  <c r="M156" i="12"/>
  <c r="M183" i="12"/>
  <c r="M62" i="12"/>
  <c r="M78" i="12"/>
  <c r="M107" i="12"/>
  <c r="M128" i="12"/>
  <c r="M163" i="12"/>
  <c r="M203" i="12"/>
  <c r="M43" i="12"/>
  <c r="M13" i="12"/>
  <c r="M26" i="12"/>
  <c r="M100" i="12"/>
  <c r="M86" i="12"/>
  <c r="M89" i="12"/>
  <c r="M165" i="12"/>
  <c r="M143" i="12"/>
  <c r="M160" i="12"/>
  <c r="M179" i="12"/>
  <c r="M119" i="12"/>
  <c r="M87" i="12"/>
  <c r="M167" i="12"/>
  <c r="M191" i="12"/>
  <c r="M199" i="12"/>
  <c r="M195" i="12"/>
  <c r="M59" i="12"/>
  <c r="M75" i="12"/>
  <c r="M93" i="12"/>
  <c r="M102" i="12"/>
  <c r="M117" i="12"/>
  <c r="M138" i="12"/>
  <c r="M164" i="12"/>
  <c r="M85" i="12"/>
  <c r="G206" i="12" l="1"/>
  <c r="G204" i="12"/>
  <c r="G202" i="12"/>
  <c r="H202" i="12" s="1"/>
  <c r="G200" i="12"/>
  <c r="H200" i="12" s="1"/>
  <c r="G198" i="12"/>
  <c r="G196" i="12"/>
  <c r="G194" i="12"/>
  <c r="H194" i="12" s="1"/>
  <c r="G192" i="12"/>
  <c r="H192" i="12" s="1"/>
  <c r="G190" i="12"/>
  <c r="G188" i="12"/>
  <c r="G186" i="12"/>
  <c r="G184" i="12"/>
  <c r="H184" i="12" s="1"/>
  <c r="G182" i="12"/>
  <c r="G180" i="12"/>
  <c r="G167" i="12"/>
  <c r="H167" i="12" s="1"/>
  <c r="G205" i="12"/>
  <c r="H205" i="12" s="1"/>
  <c r="G201" i="12"/>
  <c r="G197" i="12"/>
  <c r="G193" i="12"/>
  <c r="H193" i="12" s="1"/>
  <c r="G189" i="12"/>
  <c r="H189" i="12" s="1"/>
  <c r="G185" i="12"/>
  <c r="G181" i="12"/>
  <c r="G179" i="12"/>
  <c r="H179" i="12" s="1"/>
  <c r="G177" i="12"/>
  <c r="H177" i="12" s="1"/>
  <c r="G175" i="12"/>
  <c r="G173" i="12"/>
  <c r="G171" i="12"/>
  <c r="H171" i="12" s="1"/>
  <c r="G170" i="12"/>
  <c r="H170" i="12" s="1"/>
  <c r="G166" i="12"/>
  <c r="G165" i="12"/>
  <c r="G164" i="12"/>
  <c r="H164" i="12" s="1"/>
  <c r="G163" i="12"/>
  <c r="H163" i="12" s="1"/>
  <c r="G162" i="12"/>
  <c r="G161" i="12"/>
  <c r="G160" i="12"/>
  <c r="H160" i="12" s="1"/>
  <c r="G159" i="12"/>
  <c r="H159" i="12" s="1"/>
  <c r="G158" i="12"/>
  <c r="G157" i="12"/>
  <c r="G156" i="12"/>
  <c r="H156" i="12" s="1"/>
  <c r="G155" i="12"/>
  <c r="H155" i="12" s="1"/>
  <c r="G154" i="12"/>
  <c r="G153" i="12"/>
  <c r="G203" i="12"/>
  <c r="H203" i="12" s="1"/>
  <c r="G195" i="12"/>
  <c r="H195" i="12" s="1"/>
  <c r="G187" i="12"/>
  <c r="G178" i="12"/>
  <c r="G174" i="12"/>
  <c r="G169" i="12"/>
  <c r="H169" i="12" s="1"/>
  <c r="G199" i="12"/>
  <c r="G183" i="12"/>
  <c r="G176" i="12"/>
  <c r="H176" i="12" s="1"/>
  <c r="G151" i="12"/>
  <c r="H151" i="12" s="1"/>
  <c r="G149" i="12"/>
  <c r="G147" i="12"/>
  <c r="G145" i="12"/>
  <c r="H145" i="12" s="1"/>
  <c r="G143" i="12"/>
  <c r="H143" i="12" s="1"/>
  <c r="G141" i="12"/>
  <c r="G139" i="12"/>
  <c r="G137" i="12"/>
  <c r="H137" i="12" s="1"/>
  <c r="G135" i="12"/>
  <c r="H135" i="12" s="1"/>
  <c r="G133" i="12"/>
  <c r="G131" i="12"/>
  <c r="G129" i="12"/>
  <c r="H129" i="12" s="1"/>
  <c r="G127" i="12"/>
  <c r="H127" i="12" s="1"/>
  <c r="G125" i="12"/>
  <c r="G123" i="12"/>
  <c r="G121" i="12"/>
  <c r="H121" i="12" s="1"/>
  <c r="G119" i="12"/>
  <c r="H119" i="12" s="1"/>
  <c r="G117" i="12"/>
  <c r="G115" i="12"/>
  <c r="G113" i="12"/>
  <c r="H113" i="12" s="1"/>
  <c r="G111" i="12"/>
  <c r="H111" i="12" s="1"/>
  <c r="G87" i="12"/>
  <c r="G83" i="12"/>
  <c r="G81" i="12"/>
  <c r="H81" i="12" s="1"/>
  <c r="G80" i="12"/>
  <c r="H80" i="12" s="1"/>
  <c r="G79" i="12"/>
  <c r="G78" i="12"/>
  <c r="G77" i="12"/>
  <c r="H77" i="12" s="1"/>
  <c r="G76" i="12"/>
  <c r="H76" i="12" s="1"/>
  <c r="G75" i="12"/>
  <c r="G74" i="12"/>
  <c r="G73" i="12"/>
  <c r="G72" i="12"/>
  <c r="H72" i="12" s="1"/>
  <c r="G71" i="12"/>
  <c r="G70" i="12"/>
  <c r="G69" i="12"/>
  <c r="H69" i="12" s="1"/>
  <c r="G68" i="12"/>
  <c r="H68" i="12" s="1"/>
  <c r="G67" i="12"/>
  <c r="G66" i="12"/>
  <c r="G65" i="12"/>
  <c r="H65" i="12" s="1"/>
  <c r="G64" i="12"/>
  <c r="H64" i="12" s="1"/>
  <c r="G63" i="12"/>
  <c r="G62" i="12"/>
  <c r="G61" i="12"/>
  <c r="H61" i="12" s="1"/>
  <c r="G60" i="12"/>
  <c r="H60" i="12" s="1"/>
  <c r="G59" i="12"/>
  <c r="G58" i="12"/>
  <c r="G57" i="12"/>
  <c r="G56" i="12"/>
  <c r="G55" i="12"/>
  <c r="G54" i="12"/>
  <c r="G53" i="12"/>
  <c r="G52" i="12"/>
  <c r="H52" i="12" s="1"/>
  <c r="G51" i="12"/>
  <c r="G50" i="12"/>
  <c r="G49" i="12"/>
  <c r="H49" i="12" s="1"/>
  <c r="G48" i="12"/>
  <c r="H48" i="12" s="1"/>
  <c r="G47" i="12"/>
  <c r="G46" i="12"/>
  <c r="G45" i="12"/>
  <c r="H45" i="12" s="1"/>
  <c r="G44" i="12"/>
  <c r="H44" i="12" s="1"/>
  <c r="G43" i="12"/>
  <c r="G42" i="12"/>
  <c r="G41" i="12"/>
  <c r="H41" i="12" s="1"/>
  <c r="G40" i="12"/>
  <c r="H40" i="12" s="1"/>
  <c r="G39" i="12"/>
  <c r="G38" i="12"/>
  <c r="G37" i="12"/>
  <c r="H37" i="12" s="1"/>
  <c r="G36" i="12"/>
  <c r="H36" i="12" s="1"/>
  <c r="G35" i="12"/>
  <c r="G34" i="12"/>
  <c r="G33" i="12"/>
  <c r="H33" i="12" s="1"/>
  <c r="G32" i="12"/>
  <c r="H32" i="12" s="1"/>
  <c r="G31" i="12"/>
  <c r="G30" i="12"/>
  <c r="G29" i="12"/>
  <c r="H29" i="12" s="1"/>
  <c r="G28" i="12"/>
  <c r="H28" i="12" s="1"/>
  <c r="G27" i="12"/>
  <c r="G26" i="12"/>
  <c r="G25" i="12"/>
  <c r="G24" i="12"/>
  <c r="H24" i="12" s="1"/>
  <c r="G23" i="12"/>
  <c r="G22" i="12"/>
  <c r="G21" i="12"/>
  <c r="H21" i="12" s="1"/>
  <c r="G20" i="12"/>
  <c r="H20" i="12" s="1"/>
  <c r="G19" i="12"/>
  <c r="G18" i="12"/>
  <c r="G17" i="12"/>
  <c r="H17" i="12" s="1"/>
  <c r="G16" i="12"/>
  <c r="H16" i="12" s="1"/>
  <c r="G15" i="12"/>
  <c r="G14" i="12"/>
  <c r="G13" i="12"/>
  <c r="H13" i="12" s="1"/>
  <c r="G12" i="12"/>
  <c r="H12" i="12" s="1"/>
  <c r="G11" i="12"/>
  <c r="G10" i="12"/>
  <c r="G9" i="12"/>
  <c r="H9" i="12" s="1"/>
  <c r="G8" i="12"/>
  <c r="H8" i="12" s="1"/>
  <c r="G7" i="12"/>
  <c r="G191" i="12"/>
  <c r="G150" i="12"/>
  <c r="H150" i="12" s="1"/>
  <c r="G146" i="12"/>
  <c r="H146" i="12" s="1"/>
  <c r="G142" i="12"/>
  <c r="G138" i="12"/>
  <c r="H138" i="12" s="1"/>
  <c r="G134" i="12"/>
  <c r="G130" i="12"/>
  <c r="H130" i="12" s="1"/>
  <c r="G126" i="12"/>
  <c r="G122" i="12"/>
  <c r="G118" i="12"/>
  <c r="H118" i="12" s="1"/>
  <c r="G114" i="12"/>
  <c r="H114" i="12" s="1"/>
  <c r="G110" i="12"/>
  <c r="G108" i="12"/>
  <c r="H108" i="12" s="1"/>
  <c r="G106" i="12"/>
  <c r="H106" i="12" s="1"/>
  <c r="G104" i="12"/>
  <c r="H104" i="12" s="1"/>
  <c r="G102" i="12"/>
  <c r="G100" i="12"/>
  <c r="H100" i="12" s="1"/>
  <c r="G98" i="12"/>
  <c r="H98" i="12" s="1"/>
  <c r="G96" i="12"/>
  <c r="H96" i="12" s="1"/>
  <c r="G94" i="12"/>
  <c r="G92" i="12"/>
  <c r="G90" i="12"/>
  <c r="H90" i="12" s="1"/>
  <c r="G88" i="12"/>
  <c r="H88" i="12" s="1"/>
  <c r="G86" i="12"/>
  <c r="G82" i="12"/>
  <c r="H82" i="12" s="1"/>
  <c r="G168" i="12"/>
  <c r="H168" i="12" s="1"/>
  <c r="G152" i="12"/>
  <c r="H152" i="12" s="1"/>
  <c r="G136" i="12"/>
  <c r="G120" i="12"/>
  <c r="G85" i="12"/>
  <c r="H85" i="12" s="1"/>
  <c r="G140" i="12"/>
  <c r="H140" i="12" s="1"/>
  <c r="G124" i="12"/>
  <c r="G172" i="12"/>
  <c r="G148" i="12"/>
  <c r="H148" i="12" s="1"/>
  <c r="G132" i="12"/>
  <c r="H132" i="12" s="1"/>
  <c r="G116" i="12"/>
  <c r="G107" i="12"/>
  <c r="G103" i="12"/>
  <c r="H103" i="12" s="1"/>
  <c r="G99" i="12"/>
  <c r="H99" i="12" s="1"/>
  <c r="G95" i="12"/>
  <c r="H95" i="12" s="1"/>
  <c r="G91" i="12"/>
  <c r="G84" i="12"/>
  <c r="H84" i="12" s="1"/>
  <c r="G109" i="12"/>
  <c r="H109" i="12" s="1"/>
  <c r="G101" i="12"/>
  <c r="H101" i="12" s="1"/>
  <c r="G93" i="12"/>
  <c r="G128" i="12"/>
  <c r="H128" i="12" s="1"/>
  <c r="G105" i="12"/>
  <c r="H105" i="12" s="1"/>
  <c r="G97" i="12"/>
  <c r="G89" i="12"/>
  <c r="G144" i="12"/>
  <c r="H144" i="12" s="1"/>
  <c r="G112" i="12"/>
  <c r="H112" i="12" s="1"/>
  <c r="G5" i="12"/>
  <c r="H15" i="12"/>
  <c r="H53" i="12"/>
  <c r="H123" i="12"/>
  <c r="H157" i="12"/>
  <c r="H173" i="12"/>
  <c r="H197" i="12"/>
  <c r="H201" i="12"/>
  <c r="H54" i="12"/>
  <c r="H46" i="12"/>
  <c r="H122" i="12"/>
  <c r="H59" i="12"/>
  <c r="H67" i="12"/>
  <c r="H75" i="12"/>
  <c r="H125" i="12"/>
  <c r="H83" i="12"/>
  <c r="H178" i="12"/>
  <c r="H18" i="12"/>
  <c r="H38" i="12"/>
  <c r="H43" i="12"/>
  <c r="H51" i="12"/>
  <c r="H110" i="12"/>
  <c r="H166" i="12"/>
  <c r="H190" i="12"/>
  <c r="H93" i="12"/>
  <c r="H165" i="12"/>
  <c r="H124" i="12"/>
  <c r="H50" i="12"/>
  <c r="H71" i="12"/>
  <c r="H134" i="12"/>
  <c r="H91" i="12"/>
  <c r="H79" i="12"/>
  <c r="H117" i="12"/>
  <c r="H172" i="12"/>
  <c r="H11" i="12"/>
  <c r="H62" i="12"/>
  <c r="H70" i="12"/>
  <c r="H107" i="12"/>
  <c r="H97" i="12"/>
  <c r="H196" i="12"/>
  <c r="H206" i="12"/>
  <c r="H116" i="12"/>
  <c r="H25" i="12"/>
  <c r="H55" i="12"/>
  <c r="H191" i="12"/>
  <c r="H14" i="12"/>
  <c r="H102" i="12"/>
  <c r="H162" i="12"/>
  <c r="H186" i="12"/>
  <c r="H19" i="12"/>
  <c r="H39" i="12"/>
  <c r="H57" i="12"/>
  <c r="H66" i="12"/>
  <c r="H74" i="12"/>
  <c r="H89" i="12"/>
  <c r="H142" i="12"/>
  <c r="H161" i="12"/>
  <c r="H175" i="12"/>
  <c r="H199" i="12"/>
  <c r="H120" i="12"/>
  <c r="H7" i="12"/>
  <c r="H58" i="12"/>
  <c r="H131" i="12"/>
  <c r="H188" i="12"/>
  <c r="H87" i="12"/>
  <c r="H136" i="12"/>
  <c r="H187" i="12"/>
  <c r="H198" i="12"/>
  <c r="H22" i="12"/>
  <c r="H56" i="12"/>
  <c r="H86" i="12"/>
  <c r="H139" i="12"/>
  <c r="H154" i="12"/>
  <c r="H181" i="12"/>
  <c r="H23" i="12"/>
  <c r="H31" i="12"/>
  <c r="H126" i="12"/>
  <c r="H149" i="12"/>
  <c r="H204" i="12"/>
  <c r="H174" i="12"/>
  <c r="H30" i="12"/>
  <c r="H42" i="12"/>
  <c r="H63" i="12"/>
  <c r="H10" i="12"/>
  <c r="H26" i="12"/>
  <c r="H47" i="12"/>
  <c r="H158" i="12"/>
  <c r="H183" i="12"/>
  <c r="H27" i="12"/>
  <c r="H35" i="12"/>
  <c r="H78" i="12"/>
  <c r="H153" i="12"/>
  <c r="H180" i="12"/>
  <c r="H92" i="12"/>
  <c r="H141" i="12"/>
  <c r="H34" i="12"/>
  <c r="H115" i="12"/>
  <c r="H73" i="12"/>
  <c r="H133" i="12"/>
  <c r="H182" i="12"/>
  <c r="H94" i="12"/>
  <c r="H147" i="12"/>
  <c r="H185" i="12"/>
</calcChain>
</file>

<file path=xl/sharedStrings.xml><?xml version="1.0" encoding="utf-8"?>
<sst xmlns="http://schemas.openxmlformats.org/spreadsheetml/2006/main" count="28606" uniqueCount="1920">
  <si>
    <t>fao_ids.Area</t>
  </si>
  <si>
    <t>fao_ids.Area.Id</t>
  </si>
  <si>
    <t>fao_ids.ISO</t>
  </si>
  <si>
    <t>X</t>
  </si>
  <si>
    <t>WB_ISO</t>
  </si>
  <si>
    <t>WB_FID</t>
  </si>
  <si>
    <t>WB_NAMES</t>
  </si>
  <si>
    <t>ARM|Armenia</t>
  </si>
  <si>
    <t>ARM</t>
  </si>
  <si>
    <t>AFG|Afghanistan</t>
  </si>
  <si>
    <t>AFG</t>
  </si>
  <si>
    <t>ALB|Albania</t>
  </si>
  <si>
    <t>ALB</t>
  </si>
  <si>
    <t>DZA|Algeria</t>
  </si>
  <si>
    <t>DZA</t>
  </si>
  <si>
    <t>AND|Andorra</t>
  </si>
  <si>
    <t>AND</t>
  </si>
  <si>
    <t>AGO|Angola</t>
  </si>
  <si>
    <t>AGO</t>
  </si>
  <si>
    <t>ATG|Antigua and Barbuda</t>
  </si>
  <si>
    <t>ATG</t>
  </si>
  <si>
    <t>ARG|Argentina</t>
  </si>
  <si>
    <t>ARG</t>
  </si>
  <si>
    <t>AUS|Australia</t>
  </si>
  <si>
    <t>AUS</t>
  </si>
  <si>
    <t>AUT|Austria</t>
  </si>
  <si>
    <t>AUT</t>
  </si>
  <si>
    <t>BHS|Bahamas</t>
  </si>
  <si>
    <t>BHS</t>
  </si>
  <si>
    <t>BHR|Bahrain</t>
  </si>
  <si>
    <t>BHR</t>
  </si>
  <si>
    <t>BRB|Barbados</t>
  </si>
  <si>
    <t>BRB</t>
  </si>
  <si>
    <t>BGD|Bangladesh</t>
  </si>
  <si>
    <t>BGD</t>
  </si>
  <si>
    <t>BTN|Bhutan</t>
  </si>
  <si>
    <t>BTN</t>
  </si>
  <si>
    <t>BOL|Bolivia (Plurinational State of)</t>
  </si>
  <si>
    <t>BOL</t>
  </si>
  <si>
    <t>BWA|Botswana</t>
  </si>
  <si>
    <t>BWA</t>
  </si>
  <si>
    <t>BRA|Brazil</t>
  </si>
  <si>
    <t>BRA</t>
  </si>
  <si>
    <t>BLZ|Belize</t>
  </si>
  <si>
    <t>BLZ</t>
  </si>
  <si>
    <t>SLB|Solomon Islands</t>
  </si>
  <si>
    <t>SLB</t>
  </si>
  <si>
    <t>BRN|Brunei Darussalam</t>
  </si>
  <si>
    <t>BRN</t>
  </si>
  <si>
    <t>BGR|Bulgaria</t>
  </si>
  <si>
    <t>BGR</t>
  </si>
  <si>
    <t>MMR|Myanmar</t>
  </si>
  <si>
    <t>MMR</t>
  </si>
  <si>
    <t>BDI|Burundi</t>
  </si>
  <si>
    <t>BDI</t>
  </si>
  <si>
    <t>CMR|Cameroon</t>
  </si>
  <si>
    <t>CMR</t>
  </si>
  <si>
    <t>CAN|Canada</t>
  </si>
  <si>
    <t>CAN</t>
  </si>
  <si>
    <t>CPV|Cabo Verde</t>
  </si>
  <si>
    <t>CPV</t>
  </si>
  <si>
    <t>CAF|Central African Republic</t>
  </si>
  <si>
    <t>CAF</t>
  </si>
  <si>
    <t>LKA|Sri Lanka</t>
  </si>
  <si>
    <t>LKA</t>
  </si>
  <si>
    <t>TCD|Chad</t>
  </si>
  <si>
    <t>TCD</t>
  </si>
  <si>
    <t>CHL|Chile</t>
  </si>
  <si>
    <t>CHL</t>
  </si>
  <si>
    <t>COL|Colombia</t>
  </si>
  <si>
    <t>COL</t>
  </si>
  <si>
    <t>COM|Comoros</t>
  </si>
  <si>
    <t>COM</t>
  </si>
  <si>
    <t>COG|Congo</t>
  </si>
  <si>
    <t>COG</t>
  </si>
  <si>
    <t>COK|Cook Islands</t>
  </si>
  <si>
    <t>COK</t>
  </si>
  <si>
    <t>CRI|Costa Rica</t>
  </si>
  <si>
    <t>CRI</t>
  </si>
  <si>
    <t>CUB|Cuba</t>
  </si>
  <si>
    <t>CUB</t>
  </si>
  <si>
    <t>CYP|Cyprus</t>
  </si>
  <si>
    <t>CYP</t>
  </si>
  <si>
    <t>AZE|Azerbaijan</t>
  </si>
  <si>
    <t>AZE</t>
  </si>
  <si>
    <t>BEN|Benin</t>
  </si>
  <si>
    <t>BEN</t>
  </si>
  <si>
    <t>DNK|Denmark</t>
  </si>
  <si>
    <t>DNK</t>
  </si>
  <si>
    <t>DMA|Dominica</t>
  </si>
  <si>
    <t>DMA</t>
  </si>
  <si>
    <t>DOM|Dominican Republic</t>
  </si>
  <si>
    <t>DOM</t>
  </si>
  <si>
    <t>BLR|Belarus</t>
  </si>
  <si>
    <t>BLR</t>
  </si>
  <si>
    <t>ECU|Ecuador</t>
  </si>
  <si>
    <t>ECU</t>
  </si>
  <si>
    <t>EGY|Egypt</t>
  </si>
  <si>
    <t>EGY</t>
  </si>
  <si>
    <t>SLV|El Salvador</t>
  </si>
  <si>
    <t>SLV</t>
  </si>
  <si>
    <t>GNQ|Equatorial Guinea</t>
  </si>
  <si>
    <t>GNQ</t>
  </si>
  <si>
    <t>EST|Estonia</t>
  </si>
  <si>
    <t>EST</t>
  </si>
  <si>
    <t>FRO|Faroe Islands</t>
  </si>
  <si>
    <t>FRO</t>
  </si>
  <si>
    <t>FJI|Fiji</t>
  </si>
  <si>
    <t>FJI</t>
  </si>
  <si>
    <t>FIN|Finland</t>
  </si>
  <si>
    <t>FIN</t>
  </si>
  <si>
    <t>FRA|France</t>
  </si>
  <si>
    <t>FRA</t>
  </si>
  <si>
    <t>DJI|Djibouti</t>
  </si>
  <si>
    <t>DJI</t>
  </si>
  <si>
    <t>GEO|Georgia</t>
  </si>
  <si>
    <t>GEO</t>
  </si>
  <si>
    <t>GAB|Gabon</t>
  </si>
  <si>
    <t>GAB</t>
  </si>
  <si>
    <t>GMB|Gambia</t>
  </si>
  <si>
    <t>GMB</t>
  </si>
  <si>
    <t>DEU|Germany</t>
  </si>
  <si>
    <t>DEU</t>
  </si>
  <si>
    <t>BIH|Bosnia and Herzegovina</t>
  </si>
  <si>
    <t>BIH</t>
  </si>
  <si>
    <t>GHA|Ghana</t>
  </si>
  <si>
    <t>GHA</t>
  </si>
  <si>
    <t>KIR|Kiribati</t>
  </si>
  <si>
    <t>KIR</t>
  </si>
  <si>
    <t>GRC|Greece</t>
  </si>
  <si>
    <t>GRC</t>
  </si>
  <si>
    <t>GRD|Grenada</t>
  </si>
  <si>
    <t>GRD</t>
  </si>
  <si>
    <t>GTM|Guatemala</t>
  </si>
  <si>
    <t>GTM</t>
  </si>
  <si>
    <t>GIN|Guinea</t>
  </si>
  <si>
    <t>GIN</t>
  </si>
  <si>
    <t>GUY|Guyana</t>
  </si>
  <si>
    <t>GUY</t>
  </si>
  <si>
    <t>HTI|Haiti</t>
  </si>
  <si>
    <t>HTI</t>
  </si>
  <si>
    <t>VAT|Holy See</t>
  </si>
  <si>
    <t>VAT</t>
  </si>
  <si>
    <t>HND|Honduras</t>
  </si>
  <si>
    <t>HND</t>
  </si>
  <si>
    <t>HUN|Hungary</t>
  </si>
  <si>
    <t>HUN</t>
  </si>
  <si>
    <t>HRV|Croatia</t>
  </si>
  <si>
    <t>HRV</t>
  </si>
  <si>
    <t>ISL|Iceland</t>
  </si>
  <si>
    <t>ISL</t>
  </si>
  <si>
    <t>IND|India</t>
  </si>
  <si>
    <t>IND</t>
  </si>
  <si>
    <t>IDN|Indonesia</t>
  </si>
  <si>
    <t>IDN</t>
  </si>
  <si>
    <t>IRN|Iran (Islamic Republic of)</t>
  </si>
  <si>
    <t>IRN</t>
  </si>
  <si>
    <t>IRQ|Iraq</t>
  </si>
  <si>
    <t>IRQ</t>
  </si>
  <si>
    <t>IRL|Ireland</t>
  </si>
  <si>
    <t>IRL</t>
  </si>
  <si>
    <t>ISR|Israel</t>
  </si>
  <si>
    <t>ISR</t>
  </si>
  <si>
    <t>ITA|Italy</t>
  </si>
  <si>
    <t>ITA</t>
  </si>
  <si>
    <t>CIV|Côte d'Ivoire</t>
  </si>
  <si>
    <t>CIV</t>
  </si>
  <si>
    <t>KAZ|Kazakhstan</t>
  </si>
  <si>
    <t>KAZ</t>
  </si>
  <si>
    <t>JAM|Jamaica</t>
  </si>
  <si>
    <t>JAM</t>
  </si>
  <si>
    <t>JPN|Japan</t>
  </si>
  <si>
    <t>JPN</t>
  </si>
  <si>
    <t>JOR|Jordan</t>
  </si>
  <si>
    <t>JOR</t>
  </si>
  <si>
    <t>KGZ|Kyrgyzstan</t>
  </si>
  <si>
    <t>KGZ</t>
  </si>
  <si>
    <t>KEN|Kenya</t>
  </si>
  <si>
    <t>KEN</t>
  </si>
  <si>
    <t>KHM|Cambodia</t>
  </si>
  <si>
    <t>KHM</t>
  </si>
  <si>
    <t>PRK|Democratic People's Republic of Korea</t>
  </si>
  <si>
    <t>PRK</t>
  </si>
  <si>
    <t>KOR|Republic of Korea</t>
  </si>
  <si>
    <t>KOR</t>
  </si>
  <si>
    <t>KWT|Kuwait</t>
  </si>
  <si>
    <t>KWT</t>
  </si>
  <si>
    <t>LVA|Latvia</t>
  </si>
  <si>
    <t>LVA</t>
  </si>
  <si>
    <t>LAO|Lao People's Democratic Republic</t>
  </si>
  <si>
    <t>LAO</t>
  </si>
  <si>
    <t>LBN|Lebanon</t>
  </si>
  <si>
    <t>LBN</t>
  </si>
  <si>
    <t>LSO|Lesotho</t>
  </si>
  <si>
    <t>LSO</t>
  </si>
  <si>
    <t>LBR|Liberia</t>
  </si>
  <si>
    <t>LBR</t>
  </si>
  <si>
    <t>LBY|Libya</t>
  </si>
  <si>
    <t>LBY</t>
  </si>
  <si>
    <t>LIE|Liechtenstein</t>
  </si>
  <si>
    <t>LIE</t>
  </si>
  <si>
    <t>LTU|Lithuania</t>
  </si>
  <si>
    <t>LTU</t>
  </si>
  <si>
    <t>MHL|Marshall Islands</t>
  </si>
  <si>
    <t>MHL</t>
  </si>
  <si>
    <t>MDG|Madagascar</t>
  </si>
  <si>
    <t>MDG</t>
  </si>
  <si>
    <t>MWI|Malawi</t>
  </si>
  <si>
    <t>MWI</t>
  </si>
  <si>
    <t>MYS|Malaysia</t>
  </si>
  <si>
    <t>MYS</t>
  </si>
  <si>
    <t>MDV|Maldives</t>
  </si>
  <si>
    <t>MDV</t>
  </si>
  <si>
    <t>MLI|Mali</t>
  </si>
  <si>
    <t>MLI</t>
  </si>
  <si>
    <t>MLT|Malta</t>
  </si>
  <si>
    <t>MLT</t>
  </si>
  <si>
    <t>MRT|Mauritania</t>
  </si>
  <si>
    <t>MRT</t>
  </si>
  <si>
    <t>MUS|Mauritius</t>
  </si>
  <si>
    <t>MUS</t>
  </si>
  <si>
    <t>MEX|Mexico</t>
  </si>
  <si>
    <t>MEX</t>
  </si>
  <si>
    <t>MCO|Monaco</t>
  </si>
  <si>
    <t>MCO</t>
  </si>
  <si>
    <t>MNG|Mongolia</t>
  </si>
  <si>
    <t>MNG</t>
  </si>
  <si>
    <t>MAR|Morocco</t>
  </si>
  <si>
    <t>MAR</t>
  </si>
  <si>
    <t>MOZ|Mozambique</t>
  </si>
  <si>
    <t>MOZ</t>
  </si>
  <si>
    <t>FSM|Micronesia (Federated States of)</t>
  </si>
  <si>
    <t>FSM</t>
  </si>
  <si>
    <t>MDA|Republic of Moldova</t>
  </si>
  <si>
    <t>MDA</t>
  </si>
  <si>
    <t>NAM|Namibia</t>
  </si>
  <si>
    <t>NAM</t>
  </si>
  <si>
    <t>NRU|Nauru</t>
  </si>
  <si>
    <t>NRU</t>
  </si>
  <si>
    <t>NPL|Nepal</t>
  </si>
  <si>
    <t>NPL</t>
  </si>
  <si>
    <t>NLD|Netherlands</t>
  </si>
  <si>
    <t>NLD</t>
  </si>
  <si>
    <t>MKD|The former Yugoslav Republic of Macedonia</t>
  </si>
  <si>
    <t>MKD</t>
  </si>
  <si>
    <t>VUT|Vanuatu</t>
  </si>
  <si>
    <t>VUT</t>
  </si>
  <si>
    <t>NZL|New Zealand</t>
  </si>
  <si>
    <t>NZL</t>
  </si>
  <si>
    <t>NIC|Nicaragua</t>
  </si>
  <si>
    <t>NIC</t>
  </si>
  <si>
    <t>NER|Niger</t>
  </si>
  <si>
    <t>NER</t>
  </si>
  <si>
    <t>NGA|Nigeria</t>
  </si>
  <si>
    <t>NGA</t>
  </si>
  <si>
    <t>NIU|Niue</t>
  </si>
  <si>
    <t>NIU</t>
  </si>
  <si>
    <t>NOR|Norway</t>
  </si>
  <si>
    <t>NOR</t>
  </si>
  <si>
    <t>PAK|Pakistan</t>
  </si>
  <si>
    <t>PAK</t>
  </si>
  <si>
    <t>PAN|Panama</t>
  </si>
  <si>
    <t>PAN</t>
  </si>
  <si>
    <t>CZE|Czechia</t>
  </si>
  <si>
    <t>CZE</t>
  </si>
  <si>
    <t>PNG|Papua New Guinea</t>
  </si>
  <si>
    <t>PNG</t>
  </si>
  <si>
    <t>PRY|Paraguay</t>
  </si>
  <si>
    <t>PRY</t>
  </si>
  <si>
    <t>PER|Peru</t>
  </si>
  <si>
    <t>PER</t>
  </si>
  <si>
    <t>PHL|Philippines</t>
  </si>
  <si>
    <t>PHL</t>
  </si>
  <si>
    <t>POL|Poland</t>
  </si>
  <si>
    <t>POL</t>
  </si>
  <si>
    <t>PRT|Portugal</t>
  </si>
  <si>
    <t>PRT</t>
  </si>
  <si>
    <t>GNB|Guinea-Bissau</t>
  </si>
  <si>
    <t>GNB</t>
  </si>
  <si>
    <t>TLS|Timor-Leste</t>
  </si>
  <si>
    <t>TLS</t>
  </si>
  <si>
    <t>PRI|Puerto Rico</t>
  </si>
  <si>
    <t>PRI</t>
  </si>
  <si>
    <t>ERI|Eritrea</t>
  </si>
  <si>
    <t>ERI</t>
  </si>
  <si>
    <t>QAT|Qatar</t>
  </si>
  <si>
    <t>QAT</t>
  </si>
  <si>
    <t>PLW|Palau</t>
  </si>
  <si>
    <t>PLW</t>
  </si>
  <si>
    <t>ZWE|Zimbabwe</t>
  </si>
  <si>
    <t>ZWE</t>
  </si>
  <si>
    <t>ROU|Romania</t>
  </si>
  <si>
    <t>ROU</t>
  </si>
  <si>
    <t>RWA|Rwanda</t>
  </si>
  <si>
    <t>RWA</t>
  </si>
  <si>
    <t>RUS|Russian Federation</t>
  </si>
  <si>
    <t>RUS</t>
  </si>
  <si>
    <t>KNA|Saint Kitts and Nevis</t>
  </si>
  <si>
    <t>KNA</t>
  </si>
  <si>
    <t>LCA|Saint Lucia</t>
  </si>
  <si>
    <t>LCA</t>
  </si>
  <si>
    <t>VCT|Saint Vincent and the Grenadines</t>
  </si>
  <si>
    <t>VCT</t>
  </si>
  <si>
    <t>SMR|San Marino</t>
  </si>
  <si>
    <t>SMR</t>
  </si>
  <si>
    <t>STP|Sao Tome and Principe</t>
  </si>
  <si>
    <t>STP</t>
  </si>
  <si>
    <t>SAU|Saudi Arabia</t>
  </si>
  <si>
    <t>SAU</t>
  </si>
  <si>
    <t>SEN|Senegal</t>
  </si>
  <si>
    <t>SEN</t>
  </si>
  <si>
    <t>SYC|Seychelles</t>
  </si>
  <si>
    <t>SYC</t>
  </si>
  <si>
    <t>SLE|Sierra Leone</t>
  </si>
  <si>
    <t>SLE</t>
  </si>
  <si>
    <t>SVN|Slovenia</t>
  </si>
  <si>
    <t>SVN</t>
  </si>
  <si>
    <t>SVK|Slovakia</t>
  </si>
  <si>
    <t>SVK</t>
  </si>
  <si>
    <t>SGP|Singapore</t>
  </si>
  <si>
    <t>SGP</t>
  </si>
  <si>
    <t>SOM|Somalia</t>
  </si>
  <si>
    <t>SOM</t>
  </si>
  <si>
    <t>ZAF|South Africa</t>
  </si>
  <si>
    <t>ZAF</t>
  </si>
  <si>
    <t>ESP|Spain</t>
  </si>
  <si>
    <t>ESP</t>
  </si>
  <si>
    <t>SUR|Suriname</t>
  </si>
  <si>
    <t>SUR</t>
  </si>
  <si>
    <t>TJK|Tajikistan</t>
  </si>
  <si>
    <t>TJK</t>
  </si>
  <si>
    <t>SWZ|Swaziland</t>
  </si>
  <si>
    <t>SWZ</t>
  </si>
  <si>
    <t>SWE|Sweden</t>
  </si>
  <si>
    <t>SWE</t>
  </si>
  <si>
    <t>CHE|Switzerland</t>
  </si>
  <si>
    <t>CHE</t>
  </si>
  <si>
    <t>SYR|Syrian Arab Republic</t>
  </si>
  <si>
    <t>SYR</t>
  </si>
  <si>
    <t>TKM|Turkmenistan</t>
  </si>
  <si>
    <t>TKM</t>
  </si>
  <si>
    <t>TZA|United Republic of Tanzania</t>
  </si>
  <si>
    <t>TZA</t>
  </si>
  <si>
    <t>THA|Thailand</t>
  </si>
  <si>
    <t>THA</t>
  </si>
  <si>
    <t>TGO|Togo</t>
  </si>
  <si>
    <t>TGO</t>
  </si>
  <si>
    <t>TKL|Tokelau</t>
  </si>
  <si>
    <t>TKL</t>
  </si>
  <si>
    <t>TON|Tonga</t>
  </si>
  <si>
    <t>TON</t>
  </si>
  <si>
    <t>TTO|Trinidad and Tobago</t>
  </si>
  <si>
    <t>TTO</t>
  </si>
  <si>
    <t>OMN|Oman</t>
  </si>
  <si>
    <t>OMN</t>
  </si>
  <si>
    <t>TUN|Tunisia</t>
  </si>
  <si>
    <t>TUN</t>
  </si>
  <si>
    <t>TUR|Turkey</t>
  </si>
  <si>
    <t>TUR</t>
  </si>
  <si>
    <t>ARE|United Arab Emirates</t>
  </si>
  <si>
    <t>ARE</t>
  </si>
  <si>
    <t>UGA|Uganda</t>
  </si>
  <si>
    <t>UGA</t>
  </si>
  <si>
    <t>TUV|Tuvalu</t>
  </si>
  <si>
    <t>TUV</t>
  </si>
  <si>
    <t>GBR|United Kingdom</t>
  </si>
  <si>
    <t>GBR</t>
  </si>
  <si>
    <t>UKR|Ukraine</t>
  </si>
  <si>
    <t>UKR</t>
  </si>
  <si>
    <t>USA|United States of America</t>
  </si>
  <si>
    <t>USA</t>
  </si>
  <si>
    <t>BFA|Burkina Faso</t>
  </si>
  <si>
    <t>BFA</t>
  </si>
  <si>
    <t>URY|Uruguay</t>
  </si>
  <si>
    <t>URY</t>
  </si>
  <si>
    <t>UZB|Uzbekistan</t>
  </si>
  <si>
    <t>UZB</t>
  </si>
  <si>
    <t>VEN|Venezuela (Bolivarian Republic of)</t>
  </si>
  <si>
    <t>VEN</t>
  </si>
  <si>
    <t>VNM|Viet Nam</t>
  </si>
  <si>
    <t>VNM</t>
  </si>
  <si>
    <t>ETH|Ethiopia</t>
  </si>
  <si>
    <t>ETH</t>
  </si>
  <si>
    <t>WSM|Samoa</t>
  </si>
  <si>
    <t>WSM</t>
  </si>
  <si>
    <t>YEM|Yemen</t>
  </si>
  <si>
    <t>YEM</t>
  </si>
  <si>
    <t>COD|Democratic Republic of the Congo</t>
  </si>
  <si>
    <t>COD</t>
  </si>
  <si>
    <t>ZMB|Zambia</t>
  </si>
  <si>
    <t>ZMB</t>
  </si>
  <si>
    <t>BEL|Belgium</t>
  </si>
  <si>
    <t>BEL</t>
  </si>
  <si>
    <t>LUX|Luxembourg</t>
  </si>
  <si>
    <t>LUX</t>
  </si>
  <si>
    <t>SRB|Serbia</t>
  </si>
  <si>
    <t>SRB</t>
  </si>
  <si>
    <t>MNE|Montenegro</t>
  </si>
  <si>
    <t>MNE</t>
  </si>
  <si>
    <t>SDN|Sudan</t>
  </si>
  <si>
    <t>SDN</t>
  </si>
  <si>
    <t>SSD|South Sudan</t>
  </si>
  <si>
    <t>SSD</t>
  </si>
  <si>
    <t>PSE|Occupied Palestinian Territory</t>
  </si>
  <si>
    <t>PSE</t>
  </si>
  <si>
    <t>CHN|China</t>
  </si>
  <si>
    <t>CHN</t>
  </si>
  <si>
    <t>FID</t>
  </si>
  <si>
    <t>WB_REGIONS</t>
  </si>
  <si>
    <t>ISO_CODES</t>
  </si>
  <si>
    <t>ISO_CODES_selected</t>
  </si>
  <si>
    <t>Aruba (Neth.)</t>
  </si>
  <si>
    <t>Other</t>
  </si>
  <si>
    <t>ABW</t>
  </si>
  <si>
    <t>Andorra</t>
  </si>
  <si>
    <t>Afghanistan</t>
  </si>
  <si>
    <t>SOA</t>
  </si>
  <si>
    <t>Angola</t>
  </si>
  <si>
    <t>AFR</t>
  </si>
  <si>
    <t>Albania</t>
  </si>
  <si>
    <t>ECA</t>
  </si>
  <si>
    <t>Netherlands Antilles (Neth.)</t>
  </si>
  <si>
    <t>ANT</t>
  </si>
  <si>
    <t>United Arab Emirates</t>
  </si>
  <si>
    <t>MENA</t>
  </si>
  <si>
    <t>Argentina</t>
  </si>
  <si>
    <t>LCR</t>
  </si>
  <si>
    <t>Armenia</t>
  </si>
  <si>
    <t>American Samoa (U.S.)</t>
  </si>
  <si>
    <t>ASM</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</si>
  <si>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</si>
  <si>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</si>
  <si>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</si>
  <si>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</si>
  <si>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</si>
  <si>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</si>
  <si>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</si>
  <si>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</si>
  <si>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</si>
  <si>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</si>
  <si>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</si>
  <si>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</si>
  <si>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</si>
  <si>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</si>
  <si>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</si>
  <si>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 (U.K.)</t>
  </si>
  <si>
    <t>BMU</t>
  </si>
  <si>
    <t>Bolivia</t>
  </si>
  <si>
    <t>Brazil</t>
  </si>
  <si>
    <t>Barbados</t>
  </si>
  <si>
    <t>Brunei</t>
  </si>
  <si>
    <t>Bhutan</t>
  </si>
  <si>
    <t>Botswana</t>
  </si>
  <si>
    <t>Central African Republic</t>
  </si>
  <si>
    <t>Canada</t>
  </si>
  <si>
    <t>Switzerland</t>
  </si>
  <si>
    <t>Chile</t>
  </si>
  <si>
    <t>China</t>
  </si>
  <si>
    <t>EAP</t>
  </si>
  <si>
    <t>Cote d'Ivoire</t>
  </si>
  <si>
    <t>Cameroon</t>
  </si>
  <si>
    <t>Congo, Rep.</t>
  </si>
  <si>
    <t>Colombia</t>
  </si>
  <si>
    <t>Comoros</t>
  </si>
  <si>
    <t>Cape Verde</t>
  </si>
  <si>
    <t>Costa Rica</t>
  </si>
  <si>
    <t>Cuba</t>
  </si>
  <si>
    <t>Cayman Islands (U.K.)</t>
  </si>
  <si>
    <t>CYM</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</si>
  <si>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</si>
  <si>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</si>
  <si>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</si>
  <si>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</si>
  <si>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</si>
  <si>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</si>
  <si>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</si>
  <si>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</si>
  <si>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</si>
  <si>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</si>
  <si>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</si>
  <si>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</si>
  <si>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</si>
  <si>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</si>
  <si>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</si>
  <si>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</si>
  <si>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</si>
  <si>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Faroe Islands (Den.)</t>
  </si>
  <si>
    <t>Micronesia, Federated States of</t>
  </si>
  <si>
    <t>Gabon</t>
  </si>
  <si>
    <t>United Kingdom</t>
  </si>
  <si>
    <t>Georgia</t>
  </si>
  <si>
    <t>Ghana</t>
  </si>
  <si>
    <t>Gibraltar (U.K.)</t>
  </si>
  <si>
    <t>GIB</t>
  </si>
  <si>
    <t>Guinea</t>
  </si>
  <si>
    <t>Guadeloupe (Fr.)</t>
  </si>
  <si>
    <t>GLP</t>
  </si>
  <si>
    <t>Gambia, The</t>
  </si>
  <si>
    <t>Guinea-Bissau</t>
  </si>
  <si>
    <t>Equatorial Guinea</t>
  </si>
  <si>
    <t>Greece</t>
  </si>
  <si>
    <t>Grenada</t>
  </si>
  <si>
    <t>Greenland (Den.)</t>
  </si>
  <si>
    <t>GRL</t>
  </si>
  <si>
    <t>Guatemala</t>
  </si>
  <si>
    <t>French Guiana (Fr.)</t>
  </si>
  <si>
    <t>GUF</t>
  </si>
  <si>
    <t>Guam (U.S.)</t>
  </si>
  <si>
    <t>GUM</t>
  </si>
  <si>
    <t>Guyana</t>
  </si>
  <si>
    <t>Hongkong</t>
  </si>
  <si>
    <t>HKG</t>
  </si>
  <si>
    <t>Honduras</t>
  </si>
  <si>
    <t>Croatia</t>
  </si>
  <si>
    <t>Haiti</t>
  </si>
  <si>
    <t>Hungary</t>
  </si>
  <si>
    <t>Isle of Man (U.K.)</t>
  </si>
  <si>
    <t>IMN</t>
  </si>
  <si>
    <t>India</t>
  </si>
  <si>
    <t>Ireland</t>
  </si>
  <si>
    <t>Iran, Islamic Republic of</t>
  </si>
  <si>
    <t>Iraq</t>
  </si>
  <si>
    <t>Iceland</t>
  </si>
  <si>
    <t>Israel</t>
  </si>
  <si>
    <t>Italy</t>
  </si>
  <si>
    <t>Jamaica</t>
  </si>
  <si>
    <t>Jordan</t>
  </si>
  <si>
    <t>Japan</t>
  </si>
  <si>
    <t>Kazakhstan</t>
  </si>
  <si>
    <t>Kenya</t>
  </si>
  <si>
    <t>Kyrgyz Republic</t>
  </si>
  <si>
    <t>Cambodia</t>
  </si>
  <si>
    <t>Kiribati</t>
  </si>
  <si>
    <t>Saint Kitts and Nevis</t>
  </si>
  <si>
    <t>Korea, Republic of</t>
  </si>
  <si>
    <t>Kuwait</t>
  </si>
  <si>
    <t>Lao, People's Democratic Republic of</t>
  </si>
  <si>
    <t>Lebanon</t>
  </si>
  <si>
    <t>Liberia</t>
  </si>
  <si>
    <t>Libya</t>
  </si>
  <si>
    <t>Saint Lucia</t>
  </si>
  <si>
    <t>Liechtenstein</t>
  </si>
  <si>
    <t>Sri Lanka</t>
  </si>
  <si>
    <t>Lesotho</t>
  </si>
  <si>
    <t>Lithuania</t>
  </si>
  <si>
    <t>Luxembourg</t>
  </si>
  <si>
    <t>Latvia</t>
  </si>
  <si>
    <t>Macao</t>
  </si>
  <si>
    <t>MAC</t>
  </si>
  <si>
    <t>Morocco</t>
  </si>
  <si>
    <t>Monaco</t>
  </si>
  <si>
    <t>Moldova</t>
  </si>
  <si>
    <t>Madagascar</t>
  </si>
  <si>
    <t>Maldives</t>
  </si>
  <si>
    <t>Mexico</t>
  </si>
  <si>
    <t>Marshall Islands</t>
  </si>
  <si>
    <t>Macedonia, FYR</t>
  </si>
  <si>
    <t>Mali</t>
  </si>
  <si>
    <t>Myanmar</t>
  </si>
  <si>
    <t>Mongolia</t>
  </si>
  <si>
    <t>Northern Mariana Islands (U.S.)</t>
  </si>
  <si>
    <t>MNP</t>
  </si>
  <si>
    <t>Montenegro</t>
  </si>
  <si>
    <t>Mozambique</t>
  </si>
  <si>
    <t>Mauritania</t>
  </si>
  <si>
    <t>Martinique (Fr.)</t>
  </si>
  <si>
    <t>MTQ</t>
  </si>
  <si>
    <t>Mauritius</t>
  </si>
  <si>
    <t>Malawi</t>
  </si>
  <si>
    <t>Malaysia</t>
  </si>
  <si>
    <t>Mayotte (Fr.)</t>
  </si>
  <si>
    <t>MYT</t>
  </si>
  <si>
    <t>Namibia</t>
  </si>
  <si>
    <t>New Caledonia (Fr.)</t>
  </si>
  <si>
    <t>NCL</t>
  </si>
  <si>
    <t>Niger</t>
  </si>
  <si>
    <t>Nigeria</t>
  </si>
  <si>
    <t>Nicaragua</t>
  </si>
  <si>
    <t>Netherlands, The</t>
  </si>
  <si>
    <t>Norway</t>
  </si>
  <si>
    <t>Nepal</t>
  </si>
  <si>
    <t>Nauru</t>
  </si>
  <si>
    <t>New Zealand</t>
  </si>
  <si>
    <t>Oman</t>
  </si>
  <si>
    <t>Pakistan</t>
  </si>
  <si>
    <t>Panama</t>
  </si>
  <si>
    <t>Peru</t>
  </si>
  <si>
    <t>Philippines</t>
  </si>
  <si>
    <t>Palau</t>
  </si>
  <si>
    <t>Papua New Guinea</t>
  </si>
  <si>
    <t>Poland</t>
  </si>
  <si>
    <t>Puerto Rico (U.S.)</t>
  </si>
  <si>
    <t>Korea, Democratic People's Republic of</t>
  </si>
  <si>
    <t>Portugal</t>
  </si>
  <si>
    <t>Paraguay</t>
  </si>
  <si>
    <t>French Polynesia (Fr.)</t>
  </si>
  <si>
    <t>PYF</t>
  </si>
  <si>
    <t>Qatar</t>
  </si>
  <si>
    <t>Reunion (Fr.)</t>
  </si>
  <si>
    <t>REU</t>
  </si>
  <si>
    <t>Romania</t>
  </si>
  <si>
    <t>Russian Federation</t>
  </si>
  <si>
    <t>Rwanda</t>
  </si>
  <si>
    <t>Saudi Arabia</t>
  </si>
  <si>
    <t>Senegal</t>
  </si>
  <si>
    <t>Singapore</t>
  </si>
  <si>
    <t>Solomon Islands</t>
  </si>
  <si>
    <t>Sierra Leone</t>
  </si>
  <si>
    <t>El Salvador</t>
  </si>
  <si>
    <t>San Marino</t>
  </si>
  <si>
    <t>Former Spanish Sahara</t>
  </si>
  <si>
    <t>ESH</t>
  </si>
  <si>
    <t>Somalia</t>
  </si>
  <si>
    <t>Sao Tome and Principe</t>
  </si>
  <si>
    <t>Suriname</t>
  </si>
  <si>
    <t>Slovak Republic</t>
  </si>
  <si>
    <t>Slovenia</t>
  </si>
  <si>
    <t>Sweden</t>
  </si>
  <si>
    <t>Swaziland</t>
  </si>
  <si>
    <t>Seychelles</t>
  </si>
  <si>
    <t>Syrian Arab Republic</t>
  </si>
  <si>
    <t>Chad</t>
  </si>
  <si>
    <t>Togo</t>
  </si>
  <si>
    <t>Thailand</t>
  </si>
  <si>
    <t>Tajikistan</t>
  </si>
  <si>
    <t>Turkmenistan</t>
  </si>
  <si>
    <t>Tonga</t>
  </si>
  <si>
    <t>Trinidad and Tobago</t>
  </si>
  <si>
    <t>Tunisia</t>
  </si>
  <si>
    <t>Turkey</t>
  </si>
  <si>
    <t>Tuvalu</t>
  </si>
  <si>
    <t>Taiwan</t>
  </si>
  <si>
    <t>TWN</t>
  </si>
  <si>
    <t>Tanzania</t>
  </si>
  <si>
    <t>Uganda</t>
  </si>
  <si>
    <t>Ukraine</t>
  </si>
  <si>
    <t>Uruguay</t>
  </si>
  <si>
    <t>United States</t>
  </si>
  <si>
    <t>Uzbekistan</t>
  </si>
  <si>
    <t>Saint Vincent and the Grenadines</t>
  </si>
  <si>
    <t>Venezuela, Republica Bolivariana de</t>
  </si>
  <si>
    <t>U.S. Virgin Islands (U.S.)</t>
  </si>
  <si>
    <t>VIR</t>
  </si>
  <si>
    <t>Vietnam</t>
  </si>
  <si>
    <t>Vanuatu</t>
  </si>
  <si>
    <t>West Bank and Gaza</t>
  </si>
  <si>
    <t>Samoa</t>
  </si>
  <si>
    <t>Yemen, Republic of</t>
  </si>
  <si>
    <t>South Africa</t>
  </si>
  <si>
    <t>Congo, Dem. Rep.</t>
  </si>
  <si>
    <t>Zambia</t>
  </si>
  <si>
    <t>Zimbabwe</t>
  </si>
  <si>
    <t>Serbia</t>
  </si>
  <si>
    <t>Kosovo</t>
  </si>
  <si>
    <t>XRK</t>
  </si>
  <si>
    <t>Disputed Area - China and India</t>
  </si>
  <si>
    <t>XXX</t>
  </si>
  <si>
    <t>Anguilla (U.K.)</t>
  </si>
  <si>
    <t>AIA</t>
  </si>
  <si>
    <t>British Virgin Islands (U.K.)</t>
  </si>
  <si>
    <t>VGB</t>
  </si>
  <si>
    <t>Montserrat (U.K.)</t>
  </si>
  <si>
    <t>MSR</t>
  </si>
  <si>
    <t>Svalbard (Nor.)</t>
  </si>
  <si>
    <t>SJM</t>
  </si>
  <si>
    <t>British Indian Ocean Territory (U.K.)</t>
  </si>
  <si>
    <t>IOT</t>
  </si>
  <si>
    <t>Christmas Island (Aus.)</t>
  </si>
  <si>
    <t>CXR</t>
  </si>
  <si>
    <t>Cocos (Keeling) Islands (Aus.)</t>
  </si>
  <si>
    <t>CCK</t>
  </si>
  <si>
    <t>Saint Helena (U.K.)</t>
  </si>
  <si>
    <t>SHN</t>
  </si>
  <si>
    <t>Cook Islands (N.Z.)</t>
  </si>
  <si>
    <t>Jarvis Island (U.S.)</t>
  </si>
  <si>
    <t>UMI</t>
  </si>
  <si>
    <t>Baker Island (U.S.)</t>
  </si>
  <si>
    <t>Wallis and Futuna (Fr.)</t>
  </si>
  <si>
    <t>WLF</t>
  </si>
  <si>
    <t>Howland Island (U.S.)</t>
  </si>
  <si>
    <t>Tokelau (N.Z.)</t>
  </si>
  <si>
    <t>Niue (N.Z.)</t>
  </si>
  <si>
    <t>Pitcairn Islands (U.K.)</t>
  </si>
  <si>
    <t>PCN</t>
  </si>
  <si>
    <t>Johnston Atoll (U.S.)</t>
  </si>
  <si>
    <t>Midway Islands (U.S.)</t>
  </si>
  <si>
    <t>Norfolk Island (Aus.)</t>
  </si>
  <si>
    <t>NFK</t>
  </si>
  <si>
    <t>Wake Island (U.S.)</t>
  </si>
  <si>
    <t>Glorioso Islands (Fr.)</t>
  </si>
  <si>
    <t>ATF</t>
  </si>
  <si>
    <t>Falkland Islands (U.K.) / (Islas Malvina</t>
  </si>
  <si>
    <t>FLK</t>
  </si>
  <si>
    <t>Turks and Caicos Islands (U.K.)</t>
  </si>
  <si>
    <t>TCA</t>
  </si>
  <si>
    <t>Guernsey (U.K.)</t>
  </si>
  <si>
    <t>GGY</t>
  </si>
  <si>
    <t>Jersey (U.K.)</t>
  </si>
  <si>
    <t>JEY</t>
  </si>
  <si>
    <t>Malta</t>
  </si>
  <si>
    <t>Timor-Leste</t>
  </si>
  <si>
    <t>Indonesia</t>
  </si>
  <si>
    <t>Sudan</t>
  </si>
  <si>
    <t>South Sudan</t>
  </si>
  <si>
    <t>[1]</t>
  </si>
  <si>
    <t>L</t>
  </si>
  <si>
    <t>[2]</t>
  </si>
  <si>
    <t>[3]</t>
  </si>
  <si>
    <t>I</t>
  </si>
  <si>
    <t>[4]</t>
  </si>
  <si>
    <t>[5]</t>
  </si>
  <si>
    <t>[6]</t>
  </si>
  <si>
    <t>E</t>
  </si>
  <si>
    <t>[9]</t>
  </si>
  <si>
    <t>[10]</t>
  </si>
  <si>
    <t>[11]</t>
  </si>
  <si>
    <t>[12]</t>
  </si>
  <si>
    <t>[15,16]</t>
  </si>
  <si>
    <t>[17]</t>
  </si>
  <si>
    <t>[22]</t>
  </si>
  <si>
    <t>[23]</t>
  </si>
  <si>
    <t>[26]</t>
  </si>
  <si>
    <t>[27]</t>
  </si>
  <si>
    <t>[28]</t>
  </si>
  <si>
    <t>[31]</t>
  </si>
  <si>
    <t>[32]</t>
  </si>
  <si>
    <t>[33]</t>
  </si>
  <si>
    <t>[34]</t>
  </si>
  <si>
    <t>[37]</t>
  </si>
  <si>
    <t>[38,39]</t>
  </si>
  <si>
    <t>[42]</t>
  </si>
  <si>
    <t>[48]</t>
  </si>
  <si>
    <t>[49]</t>
  </si>
  <si>
    <t>[50]</t>
  </si>
  <si>
    <t>[51]</t>
  </si>
  <si>
    <t>[52]</t>
  </si>
  <si>
    <t>[53]</t>
  </si>
  <si>
    <t>[54]</t>
  </si>
  <si>
    <t>[57]</t>
  </si>
  <si>
    <t>[61]</t>
  </si>
  <si>
    <t>[62]</t>
  </si>
  <si>
    <t>[65]</t>
  </si>
  <si>
    <t>[66,67]</t>
  </si>
  <si>
    <t>[68]</t>
  </si>
  <si>
    <t>[69]</t>
  </si>
  <si>
    <t>K</t>
  </si>
  <si>
    <t>[70]</t>
  </si>
  <si>
    <t>[71]</t>
  </si>
  <si>
    <t>[72]</t>
  </si>
  <si>
    <t>[73]</t>
  </si>
  <si>
    <t>[74]</t>
  </si>
  <si>
    <t>[75]</t>
  </si>
  <si>
    <t>[84]</t>
  </si>
  <si>
    <t>[85]</t>
  </si>
  <si>
    <t>[86]</t>
  </si>
  <si>
    <t>[87]</t>
  </si>
  <si>
    <t>[88]</t>
  </si>
  <si>
    <t>[89]</t>
  </si>
  <si>
    <t>[90]</t>
  </si>
  <si>
    <t>[91]</t>
  </si>
  <si>
    <t>[92]</t>
  </si>
  <si>
    <t>[93]</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</si>
  <si>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</si>
  <si>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</si>
  <si>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</si>
  <si>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</si>
  <si>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</si>
  <si>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</si>
  <si>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</si>
  <si>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</si>
  <si>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</si>
  <si>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</si>
  <si>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</si>
  <si>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</si>
  <si>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</si>
  <si>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</si>
  <si>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</si>
  <si>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</si>
  <si>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</si>
  <si>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</si>
  <si>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</si>
  <si>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</si>
  <si>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</si>
  <si>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</si>
  <si>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</si>
  <si>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[125]</t>
  </si>
  <si>
    <t>[130]</t>
  </si>
  <si>
    <t>[131]</t>
  </si>
  <si>
    <t>[132]</t>
  </si>
  <si>
    <t>[133]</t>
  </si>
  <si>
    <t>[134]</t>
  </si>
  <si>
    <t>[135]</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</si>
  <si>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</si>
  <si>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</si>
  <si>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</si>
  <si>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</si>
  <si>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</si>
  <si>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</si>
  <si>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</si>
  <si>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</si>
  <si>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</si>
  <si>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</si>
  <si>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</si>
  <si>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</si>
  <si>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</si>
  <si>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</si>
  <si>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</si>
  <si>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</si>
  <si>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</si>
  <si>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</si>
  <si>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</si>
  <si>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</si>
  <si>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</si>
  <si>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</si>
  <si>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</si>
  <si>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</si>
  <si>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</si>
  <si>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</si>
  <si>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</si>
  <si>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</si>
  <si>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</si>
  <si>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</si>
  <si>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</si>
  <si>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</si>
  <si>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</si>
  <si>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</si>
  <si>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</si>
  <si>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</si>
  <si>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</si>
  <si>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</si>
  <si>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</si>
  <si>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</si>
  <si>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</si>
  <si>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</si>
  <si>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</si>
  <si>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</si>
  <si>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</si>
  <si>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</si>
  <si>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</si>
  <si>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</si>
  <si>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</si>
  <si>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</si>
  <si>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</si>
  <si>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</si>
  <si>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</si>
  <si>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</si>
  <si>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</si>
  <si>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</si>
  <si>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</si>
  <si>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</si>
  <si>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[202]</t>
  </si>
  <si>
    <t>[203]</t>
  </si>
  <si>
    <t>[204]</t>
  </si>
  <si>
    <t>[205]</t>
  </si>
  <si>
    <t>[212]</t>
  </si>
  <si>
    <t>[213]</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</si>
  <si>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</si>
  <si>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</si>
  <si>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</si>
  <si>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</si>
  <si>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</si>
  <si>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</si>
  <si>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</si>
  <si>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</si>
  <si>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</si>
  <si>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</si>
  <si>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</si>
  <si>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</si>
  <si>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</si>
  <si>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</si>
  <si>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</si>
  <si>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</si>
  <si>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</si>
  <si>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</si>
  <si>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</si>
  <si>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</si>
  <si>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</si>
  <si>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</si>
  <si>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</si>
  <si>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</si>
  <si>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</si>
  <si>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</si>
  <si>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</si>
  <si>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</si>
  <si>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</si>
  <si>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</si>
  <si>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</si>
  <si>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</si>
  <si>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</si>
  <si>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</si>
  <si>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</si>
  <si>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</si>
  <si>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</si>
  <si>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</si>
  <si>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</si>
  <si>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</si>
  <si>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</si>
  <si>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</si>
  <si>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</si>
  <si>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[261]</t>
  </si>
  <si>
    <t>[262]</t>
  </si>
  <si>
    <t>[263]</t>
  </si>
  <si>
    <t>[264]</t>
  </si>
  <si>
    <t>[265]</t>
  </si>
  <si>
    <t>[266]</t>
  </si>
  <si>
    <t>[267]</t>
  </si>
  <si>
    <t>[268]</t>
  </si>
  <si>
    <t>[269]</t>
  </si>
  <si>
    <t>[270]</t>
  </si>
  <si>
    <t>[271]</t>
  </si>
  <si>
    <t>[276]</t>
  </si>
  <si>
    <t>[277]</t>
  </si>
  <si>
    <t>[278]</t>
  </si>
  <si>
    <t>[279]</t>
  </si>
  <si>
    <t>[280]</t>
  </si>
  <si>
    <t>[281]</t>
  </si>
  <si>
    <t>[282]</t>
  </si>
  <si>
    <t>[283]</t>
  </si>
  <si>
    <t>[284]</t>
  </si>
  <si>
    <t>[285]</t>
  </si>
  <si>
    <t>[286]</t>
  </si>
  <si>
    <t>[287]</t>
  </si>
  <si>
    <t>[288]</t>
  </si>
  <si>
    <t>[289]</t>
  </si>
  <si>
    <t>[292]</t>
  </si>
  <si>
    <t>[293]</t>
  </si>
  <si>
    <t>[294]</t>
  </si>
  <si>
    <t>[295]</t>
  </si>
  <si>
    <t>[296]</t>
  </si>
  <si>
    <t>[297]</t>
  </si>
  <si>
    <t>[298]</t>
  </si>
  <si>
    <t>[299]</t>
  </si>
  <si>
    <t>[300]</t>
  </si>
  <si>
    <t>[301]</t>
  </si>
  <si>
    <t>[302]</t>
  </si>
  <si>
    <t>[305,306]</t>
  </si>
  <si>
    <t>[307,308]</t>
  </si>
  <si>
    <t>[309,310]</t>
  </si>
  <si>
    <t>[313]</t>
  </si>
  <si>
    <t>[314]</t>
  </si>
  <si>
    <t>[315]</t>
  </si>
  <si>
    <t>[316]</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</si>
  <si>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</si>
  <si>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</si>
  <si>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</si>
  <si>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</si>
  <si>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</si>
  <si>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</si>
  <si>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</si>
  <si>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</si>
  <si>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</si>
  <si>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</si>
  <si>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</si>
  <si>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</si>
  <si>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</si>
  <si>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</si>
  <si>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</si>
  <si>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</si>
  <si>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</si>
  <si>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</si>
  <si>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</si>
  <si>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</si>
  <si>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</si>
  <si>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</si>
  <si>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</si>
  <si>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</si>
  <si>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</si>
  <si>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</si>
  <si>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</si>
  <si>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</si>
  <si>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</si>
  <si>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</si>
  <si>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</si>
  <si>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</si>
  <si>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</si>
  <si>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</si>
  <si>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</si>
  <si>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</si>
  <si>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</si>
  <si>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</si>
  <si>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</si>
  <si>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</si>
  <si>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</si>
  <si>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</si>
  <si>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</si>
  <si>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</si>
  <si>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</si>
  <si>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</si>
  <si>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</si>
  <si>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</si>
  <si>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</si>
  <si>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</si>
  <si>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</si>
  <si>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</si>
  <si>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</si>
  <si>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</si>
  <si>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</si>
  <si>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</si>
  <si>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</si>
  <si>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</si>
  <si>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</si>
  <si>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</si>
  <si>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</si>
  <si>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</si>
  <si>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</si>
  <si>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</si>
  <si>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</si>
  <si>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</si>
  <si>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</si>
  <si>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</si>
  <si>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</si>
  <si>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</si>
  <si>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</si>
  <si>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</si>
  <si>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</si>
  <si>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</si>
  <si>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</si>
  <si>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</si>
  <si>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</si>
  <si>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</si>
  <si>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</si>
  <si>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</si>
  <si>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</si>
  <si>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</si>
  <si>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</si>
  <si>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</si>
  <si>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</si>
  <si>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</si>
  <si>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</si>
  <si>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</si>
  <si>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</si>
  <si>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</si>
  <si>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</si>
  <si>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</si>
  <si>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</si>
  <si>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</si>
  <si>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</si>
  <si>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</si>
  <si>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</si>
  <si>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</si>
  <si>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</si>
  <si>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</si>
  <si>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</si>
  <si>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</si>
  <si>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</si>
  <si>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</si>
  <si>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[427]</t>
  </si>
  <si>
    <t>[428]</t>
  </si>
  <si>
    <t>[429]</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</si>
  <si>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</si>
  <si>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</si>
  <si>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</si>
  <si>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</si>
  <si>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</si>
  <si>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</si>
  <si>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</si>
  <si>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</si>
  <si>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</si>
  <si>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</si>
  <si>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</si>
  <si>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</si>
  <si>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</si>
  <si>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</si>
  <si>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</si>
  <si>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</si>
  <si>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</si>
  <si>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</si>
  <si>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</si>
  <si>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</si>
  <si>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</si>
  <si>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</si>
  <si>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</si>
  <si>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[459,460]</t>
  </si>
  <si>
    <t>Metadata:</t>
  </si>
  <si>
    <t>E - External data</t>
  </si>
  <si>
    <t>I - AQUASTAT estimate</t>
  </si>
  <si>
    <t>K - Aggregate data</t>
  </si>
  <si>
    <t>L - Modelled data</t>
  </si>
  <si>
    <t>The information contained in AQUASTAT is provided free of charge to all users. Please quote as follows:</t>
  </si>
  <si>
    <t>FAO id</t>
  </si>
  <si>
    <t>Country name</t>
  </si>
  <si>
    <t>Period:</t>
  </si>
  <si>
    <t>FAO. 2016. AQUASTAT Main Database - Food and Agriculture Organization of the United Nations (FAO). Website accessed on[23/08/2017 14:30]</t>
  </si>
  <si>
    <t>(c) 2017 FAO of the UN</t>
  </si>
  <si>
    <t>[471] [Observations] | Not in use</t>
  </si>
  <si>
    <t>[470] [Observations] | All desalinated water is used by municipalities.</t>
  </si>
  <si>
    <t>[469] [Reference period] | Reference year not well-defined (1995-1999)</t>
  </si>
  <si>
    <t>[468] [Components] | Production of the major plant in St. Michael</t>
  </si>
  <si>
    <t>[467] [Components] | Production of over 200 small reverse osmosis plants included</t>
  </si>
  <si>
    <t>[466] [Components] | Sembcorp plant (5.1 million m3), The APUA Camp Blizzard Plant (1.0 million m3), The Ffryes Beach Reverse Osmosis Plant (1.0 million m3). Barbuda (0.04 million m3)</t>
  </si>
  <si>
    <t>[465] [Reference Area] | There are four desalination plants, two on Mahe Island, one on Praslin Island and one on La Digue Island.</t>
  </si>
  <si>
    <t>[464] [Components] | 63.45 km3 of withdrawal of saline water (sea water, coastal brackish, saline groundwater), mostly for cooling of thermoelectric plants and some for mining, not included. Also, 0.58 km3 of desalinated water and 2.774 km3 of direct use of treated wastewater, not included.</t>
  </si>
  <si>
    <t>[463] [Components] | Fresh surface water and groundwater withdrawal for agriculture account for 102.58 km3 and 72.48 km3 respectively. Fresh surface water and groundwater withdrawal for irrigation account for 90.97 km3 and 68.32 km3 respectively</t>
  </si>
  <si>
    <t>[462] [Components] | Fresh surface water and groundwater withdrawal for agriculture account for 110.9 km3 and 80.95 km3 respectively. Fresh surface water and groundwater withdrawal for irrigation account for 103.1 km3 and 73.64 km3 respectively</t>
  </si>
  <si>
    <t>[461] [Components] | External metadata: 80.89 km3 of withdrawal of saline water (sea water, coastal brackish, saline groundwater), mostly for cooling of thermoelectric plants and some for mining, not included. Also, 0.58 km3 of desalinated water and 2.345 km3 of direct use of treated wastewater, not included.</t>
  </si>
  <si>
    <t>[460] [Components] | Fresh surface water and groundwater withdrawal for agriculture account for 115.1 km3 and 81.4 km3 respectively. Fresh surface water and groundwater withdrawal for irrigation account for 110.5 km3 and 78.6 km3 respectively</t>
  </si>
  <si>
    <t>[459] [Components] | 82.85 km3 of withdrawal of saline water (sea water, coastal brackish, saline groundwater), mostly for cooling of thermoelectric plants and some for mining, not included. Also, 0.58 km3 of desalinated water and 2.345 km3 of direct use of treated wastewater, not included.</t>
  </si>
  <si>
    <t>[458] [Components] | 92.2 km3 of withdrawal of saline water (sea water, coastal brackish, saline groundwater), mostly for cooling of thermoelectric plants and some for mining, not included. Also, 0.58 km3 of desalinated water and 1.284 km3 of direct use of treated wastewater, not included.</t>
  </si>
  <si>
    <t>[457] [Components] | 3.136 km3 of withdrawal of saline water (sea water, coastal brackish, saline groundwater), mostly for cooling of thermoelectric plants and some for mining, not included</t>
  </si>
  <si>
    <t>[456] [Components] | 3.1629 km3 of withdrawal of saline water (sea water, coastal brackish, saline groundwater), mostly for cooling of thermoelectric plants and some for mining, not included</t>
  </si>
  <si>
    <t>[455] [Components] | 3.025 km3 of withdrawal of saline water (sea water, coastal brackish, saline groundwater), mostly for cooling of thermoelectric plants and some for mining, not included</t>
  </si>
  <si>
    <t>[454] [Components] | 3.41 km3 of withdrawal of saline water (sea water, coastal brackish, saline groundwater), mostly for cooling of thermoelectric plants and some for mining, not included</t>
  </si>
  <si>
    <t>[453] [Components] | Including springs and non-renewable groundwater</t>
  </si>
  <si>
    <t>[452] [Components] | Including 0.745 of shallow groundwater (estimation based on MEDD, 2009: see profile for full reference) and 1.321 of deep groundwater</t>
  </si>
  <si>
    <t>[451] [Components] | Of which 0.65 km3/yr is fossil water in the south</t>
  </si>
  <si>
    <t>[450] [Components] | Municipal Water withdrawal (0.107 km3 in 2006) originate mainly from groundwater, except for Bamako (0.0464 km3 in 2006) where water is waithdrawn from the River Niger</t>
  </si>
  <si>
    <t>[449] [Components] | Municipal water and small irrigation</t>
  </si>
  <si>
    <t>[448] [Adjustment] | Originally the figure was 9.9. It has been subtracted the part of desalination water</t>
  </si>
  <si>
    <t>[447] [Adjustment] | Originally the figure was 10.36. It has been subtracted the part of desalination water</t>
  </si>
  <si>
    <t>[446] [Components] | The original data was 0.83 km3. It has been subtracted 0.0256 km3 of desalination water and 0.254 km3 of direct use of treated wastewater</t>
  </si>
  <si>
    <t>[445] [Components] | Water taken directly 1.05 km3 + water taken from reservoirs 2.47 km3</t>
  </si>
  <si>
    <t>[444] [Components] | The original figure was 317.2, it has been removed the part of desalinated water (0.58 km3), direct use of treated wastewater (2.774 km3)</t>
  </si>
  <si>
    <t>[443] [Components] | The original figure was 371.9, it has been removed the part of desalinated water (0.58 km3), direct use of treated wastewater (2.345 km3)</t>
  </si>
  <si>
    <t>[442] [Components] | The original figure was 361.49, it has been removed the part of desalinated water (0.58 km3) and direct use of treated wastewater (2.345 km3)</t>
  </si>
  <si>
    <t>[441] [Components] | The original figure was 357.46, it has been removed the part of desalinated water (0.58 km3) and direct use of treated wastewater (1.284 km3)</t>
  </si>
  <si>
    <t>[440] [Reference Area] | Only on mainland St Vincent</t>
  </si>
  <si>
    <t>[439] [Components] | 6.803 km3 of water stocked in dams and 1.448 km3 withdrawn directly in rivers</t>
  </si>
  <si>
    <t>[438] [Components] | 42.938 for East + 95.407 for North + 70.714 for South + 162.476 for West (see irrigated cropping calendar for geographical groupings)</t>
  </si>
  <si>
    <t>[437] [Components] | 121.686 for NorthEast + 97.624 for SouthEast + 37.797 for West  (see irrigated cropping calendar for geographical groupings)</t>
  </si>
  <si>
    <t>[436] [Components] | 5.06371 for NorthEast + 39.887 for North West + 33.006882 for SouthEast + 30.36681 for South West (see irrigated cropping calendar for geographical groupings)</t>
  </si>
  <si>
    <t>[435] [Components] | Surface water accounts for 1.79 km3 and groundwater accounts for 1.01 km3 of the total irrigation withdrawal</t>
  </si>
  <si>
    <t>[434] [Components] | Surface water accounts for 1.633 km3 and groundwater accounts for 0.897 km3 of the total irrigation withdrawal</t>
  </si>
  <si>
    <t>[433] [Components] | Surface water and groundwater account for 0.029 km3 and 0.020 km3 respectively of total agricultural water withdrawal (Source: Eurostat, 2016)</t>
  </si>
  <si>
    <t>[432] [Components] | Surface water and groundwater account for 0.032 km3 and 0.026 km3 respectively of total agricultural water withdrawal (Source: Eurostat, 2016)</t>
  </si>
  <si>
    <t>[431] [Components] | Surface water and groundwater account for 0.052 km3 and 0.039 km3 respectively of total agricultural water withdrawal (Source: Eurostat, 2016)</t>
  </si>
  <si>
    <t>[430] [Observations] | England and Wales only</t>
  </si>
  <si>
    <t>[429] [Components] | Surface water and groundwater account for 0.156 km3 and 0.0001 km3 respectively of total agricultural water withdrawal (Source: Eurostat, 2016)</t>
  </si>
  <si>
    <t>[428] [Components] | Surface water and groundwater account for 0.359 km3 and 0.001 km3 respectively of total agricultural water withdrawal (Source: Eurostat, 2016)</t>
  </si>
  <si>
    <t>[427] [Components] | Surface water and groundwater account for 0.1253 km3 and 0.0002 km3 respectively of total irrigation water withdrawal (Source: Eurostat, 2016)</t>
  </si>
  <si>
    <t>[426] [Components] | Surface water and groundwater account for 0.278 km3 and 0.004 km3 respectively of total irrigation water withdrawal (Source: Eurostat, 2016)</t>
  </si>
  <si>
    <t>[425] [Components] | Surface water and groundwater account for 0.118 km3 and 0.017 km3 respectively of total agricultural water withdrawal (Source: Eurostat, 2016)</t>
  </si>
  <si>
    <t>[424] [Components] | Surface water and groundwater account for 0.050 km3 and 0.012 km3 respectively of total irrigation water withdrawal (Source: Eurostat, 2016)</t>
  </si>
  <si>
    <t>[423] [Components] | Surface water and groundwater account for 0.055 km3 and 0.014 km3 respectively of total irrigation water withdrawal (Source: Eurostat, 2016)</t>
  </si>
  <si>
    <t>[422] [Components] | Surface water and groundwater account for 0.080 km3 and 0.027 km3 respectively of total irrigation water withdrawal (Source: Eurostat, 2016)</t>
  </si>
  <si>
    <t>[421] [Components] | Surface water and groundwater account for 0.054 km3 and 0.010 km3 respectively of total irrigation water withdrawal (Source: Eurostat, 2016)</t>
  </si>
  <si>
    <t>[420] [Components] | Surface water and groundwater account for 0.054 km3 and 0.010 km3 respectively of total irrigation water withdrawal (Source: Eurostat, 2016)</t>
  </si>
  <si>
    <t>[419] [Components] | Surface water and groundwater account for 0.054 km3 and 0.010 km3 respectively of total irrigation water withdrawal (Source: Eurostat, 2016)</t>
  </si>
  <si>
    <t>[418] [Components] | Surface water and groundwater account for 18.275 km3 and 5.094 km3 respectively of total irrigation water withdrawal (Source: Eurostat, 2016)</t>
  </si>
  <si>
    <t>[417] [Components] | Surface water and groundwater account for 16.65 km3 and 4.55 km3 respectively of total irrigation water withdrawal (Source: Eurostat, 2016)</t>
  </si>
  <si>
    <t>[416] [Components] | Surface water and groundwater account for 18.832 km3 and 4.102 km3 respectively of total irrigation water withdrawal (Source: Eurostat, 2016)</t>
  </si>
  <si>
    <t>[415] [Components] | Surface water and groundwater account for 20.501 km3 and 2.585 km3 respectively of total irrigation water withdrawal (Source: Eurostat, 2016)</t>
  </si>
  <si>
    <t>[414] [Components] | Surface water and groundwater account for 19.2 km3 and 4.50 km3 respectively of total irrigation water withdrawal (Source: Eurostat, 2016)</t>
  </si>
  <si>
    <t>[413] [Components] | Surface water and groundwater account for 0.0033 km3 and 0.0003 km3 respectively of total irrigation water withdrawal (Source: Eurostat, 2016)</t>
  </si>
  <si>
    <t>[412] [Components] | Surface water and groundwater account for 0.0020 km3 and 0.0003 km3 respectively of total irrigation water withdrawal (Source: Eurostat, 2016)</t>
  </si>
  <si>
    <t>[411] [Components] | Surface water and groundwater account for 0.0045 km3 and 0.0002 km3 respectively of total irrigation water withdrawal (Source: Eurostat, 2016)</t>
  </si>
  <si>
    <t>[410] [Components] | Surface water and groundwater account for 0.0045 km3 and 0.0003 km3 respectively of total irrigation water withdrawal (Source: Eurostat, 2016)</t>
  </si>
  <si>
    <t>[409] [Components] | Surface water and groundwater account for 0.0029 km3 and 0.0008 km3 respectively of total irrigation water withdrawal (Source: Eurostat, 2016)</t>
  </si>
  <si>
    <t>[408] [Components] | Surface water and groundwater account for 0.018 km3 and 0.003 km3 respectively of total irrigation water withdrawal (Source: Eurostat, 2016)</t>
  </si>
  <si>
    <t>[407] [Components] | Surface water and groundwater account for 0.009 km3 and 0.005 km3 respectively of total irrigation water withdrawal (Source: Eurostat, 2016)</t>
  </si>
  <si>
    <t>[406] [Components] | Surface water and groundwater account for 0.043 km3 and 0.001 km3 respectively of total irrigation water withdrawal (Source: Eurostat, 2016)</t>
  </si>
  <si>
    <t>[405] [Components] | Surface water and groundwater account for 0.083 km3 and 0.005 km3 respectively of total irrigation water withdrawal (Source: Eurostat, 2016)</t>
  </si>
  <si>
    <t>[404] [Components] | Surface water and groundwater account for 0.092 km3 and 0.001 km3 respectively of total irrigation water withdrawal (Source: Eurostat, 2016)</t>
  </si>
  <si>
    <t>[403] [Components] | Surface water and groundwater account for 0.338 km3 and 0.005 km3 respectively of total irrigation water withdrawal (Source: Eurostat, 2016)</t>
  </si>
  <si>
    <t>[402] [Components] | Surface water and groundwater account for 0.367 km3 and 0.004 km3 respectively of total irrigation water withdrawal (Source: Eurostat, 2016)</t>
  </si>
  <si>
    <t>[401] [Components] | Surface water and groundwater account for 0.716 km3 and 0.002 km3 respectively of total irrigation water withdrawal (Source: Eurostat, 2016)</t>
  </si>
  <si>
    <t>[400] [Components] | Surface water and groundwater account for 0.783 km3 and 0.001 km3 respectively of total irrigation water withdrawal (Source: Eurostat, 2016)</t>
  </si>
  <si>
    <t>[399] [Components] | Surface water represents 100% of total water withdrawal for irrigation (Source: Eurostat, 2016)</t>
  </si>
  <si>
    <t>[398] [Components] | Surface water represents 100% of total water withdrawal for irrigation (Source: Eurostat, 2016)</t>
  </si>
  <si>
    <t>[397] [Components] | Surface water represents 100% of total water withdrawal for irrigation (Source: Eurostat, 2016)</t>
  </si>
  <si>
    <t>[396] [Components] | Surface water represents 100% of the irrigation water withdrawal</t>
  </si>
  <si>
    <t>[395] [Components] | Surface water represents 100% of the irrigation water withdrawal</t>
  </si>
  <si>
    <t>[394] [Components] | Surface water represents 100% of total water withdrawal for irrigation (Source: Eurostat, 2016)</t>
  </si>
  <si>
    <t>[393] [Components] | Surface water represents 100% of total water withdrawal for irrigation (Source: Eurostat, 2016)</t>
  </si>
  <si>
    <t>[392] [Components] | Surface water represents 100% of total water withdrawal for irrigation (Source: Eurostat, 2016)</t>
  </si>
  <si>
    <t>[391] [Components] | Surface water and groundwater account for 0.106 km3 and 0.007 km3 respectively of total irrigation water withdrawal (Source: Eurostat, 2016)</t>
  </si>
  <si>
    <t>[390] [Components] | Surface water and groundwater account for 0.106 km3 and 0.007 km3 respectively of total irrigation water withdrawal (Source: Eurostat, 2016)</t>
  </si>
  <si>
    <t>[389] [Components] | Surface water accounts for 0.1773 km3 and groundwater accounts for 0.0113 km3 of the total irrigation withdrawal</t>
  </si>
  <si>
    <t>[388] [Components] | Surface water and groundwater account for 0.0042 km3 and 0.0188 km3 respectively of total agricultural water withdrawal (Source: Eurostat, 2016)</t>
  </si>
  <si>
    <t>[387] [Components] | Surface water and groundwater account for 0.0142 km3 and 0.0246 km3 respectively of total agricultural water withdrawal (Source: Eurostat, 2016)</t>
  </si>
  <si>
    <t>[386] [Components] | Surface water and groundwater account for 0.075 km3 and 0.155 km3 respectively of total irrigation water withdrawal (Source: Eurostat, 2016)</t>
  </si>
  <si>
    <t>[385] [Components] | Groundwater represents 100% of total water withdrawal for irrigation</t>
  </si>
  <si>
    <t>[384] [Components] | Groundwater represents 100% of total water withdrawal for irrigation</t>
  </si>
  <si>
    <t>[383] [Components] | Groundwater represents 100% of total water withdrawal for irrigation</t>
  </si>
  <si>
    <t>[382] [Components] | Groundwater represents 100% of total water withdrawal for irrigation</t>
  </si>
  <si>
    <t>[381] [Components] | Groundwater represents 100% of the irrigation water withdrawal</t>
  </si>
  <si>
    <t>[380] [Components] | Groundwater represents 100 % of total water withdrawal for irrigation</t>
  </si>
  <si>
    <t>[379] [Components] | Surface water and groundwater account for 0.0002 km3 and 0.0007 km3 respectively of total irrigation water withdrawal (Source: Eurostat, 2016)</t>
  </si>
  <si>
    <t>[378] [Components] | Surface water and groundwater account for 0.0005 km3 and 0.0014 km3 respectively of total irrigation water withdrawal (Source: Eurostat, 2016)</t>
  </si>
  <si>
    <t>[377] [Components] | Surface water and groundwater account for 0.034 km3 and 0.005 km3 respectively of total irrigation water withdrawal (Source: Eurostat, 2016)</t>
  </si>
  <si>
    <t>[376] [Components] | Surface water and groundwater account for 0.159 km3 and 0.015 km3 respectively of total irrigation water withdrawal (Source: Eurostat, 2016)</t>
  </si>
  <si>
    <t>[375] [Components] | Surface water and groundwater account for 0.154 km3 and 0.008 km3 respectively of total irrigation water withdrawal (Source: Eurostat, 2016)</t>
  </si>
  <si>
    <t>[374] [Components] | Surface water and groundwater account for 0.412 km3 and 0.021 km3 respectively of total irrigation water withdrawal (Source: Eurostat, 2016)</t>
  </si>
  <si>
    <t>[373] [Components] | Surface water represents 100% of the total agricultural water withdrawal</t>
  </si>
  <si>
    <t>[372] [Components] | Surface water represents 100% of the total agricultural water withdrawal</t>
  </si>
  <si>
    <t>[371] [Components] | Surface water and groundwater account for 3.577 km3 and 4.341 km3 respectively of total irrigationl water withdrawal (Source: Eurostat, 2016)</t>
  </si>
  <si>
    <t>[370] [Components] | Surface water and groundwater account for 5.075 km3 and 3.383 km3 respectively of total irrigation water withdrawal (Source: Eurostat, 2016)</t>
  </si>
  <si>
    <t>[369] [Components] | Surface water and groundwater account for 5.473 km3 and 2.947 km3 respectively of total irrigation water withdrawal (Source: Eurostat, 2016)</t>
  </si>
  <si>
    <t>[368] [Components] | Surface water and groundwater account for 4.5 km3 and 3.1 km3 respectively of total irrigation water withdrawal (Source: Eurostat, 2016)</t>
  </si>
  <si>
    <t>[367] [Components] | Surface water and groundwater account for 4.9 km3 and 3.0 km3 respectively of total irrigation water withdrawal (Source: Eurostat, 2016)</t>
  </si>
  <si>
    <t>[366] [Components] | Surface water and groundwater account for 3.1 km3 and 1.5 km3 respectively of total irrigation water withdrawal (Source: Eurostat, 2016)</t>
  </si>
  <si>
    <t>[365] [Components] | Surface water and groundwater account for 1.7 km3 and 0.725 km3 respectively of total irrigation water withdrawal (Source: Eurostat, 2016)</t>
  </si>
  <si>
    <t>[364] [Components] | Surface water and groundwater account for 0.033 km3 and 0.109 km3 respectively of total agricultural water withdrawal (Source: Eurostat, 2016)</t>
  </si>
  <si>
    <t>[363] [Components] | Surface water and groundwater account for 3.135 km3 and 0.798 km3 respectively of total irrigation water withdrawal (Source: Eurostat, 2016)</t>
  </si>
  <si>
    <t>[362] [Components] | Surface water and groundwater account for 3.284 km3 and 1.007 km3 respectively of total irrigation water withdrawal (Source: Eurostat, 2016)</t>
  </si>
  <si>
    <t>[361] [Components] | Surface water and groundwater account for 0.0005 km3 and 0.0845 km3 respectively of total irrigation water withdrawal (Source: Eurostat, 2016)</t>
  </si>
  <si>
    <t>[360] [Components] | Surface water represents 100% of the irrigation water withdrawal (source: Eurostat, 2016)</t>
  </si>
  <si>
    <t>[359] [Components] | Surface water represents 100% of the irrigation water withdrawal (source: Eurostat, 2016)</t>
  </si>
  <si>
    <t>[358] [Components] | Surface water represents 100% of the irrigation water withdrawal (source: Eurostat, 2016)</t>
  </si>
  <si>
    <t>[357] [Components] | Surface water and groundwater account for 0.0516 km3 and 0.1150 km3 respectively of total irrigation water withdrawal (Source: Eurostat, 2016)</t>
  </si>
  <si>
    <t>[356] [Components] | Surface water and groundwater account for 0.0410 km3 and 0.1290 km3 respectively of total irrigation water withdrawal (Source: Eurostat, 2016)</t>
  </si>
  <si>
    <t>[355] [Components] | Surface water and groundwater account for 0.027 km3 and 0.1150 km3 respectively of total irrigation water withdrawal (Source: Eurostat, 2016)</t>
  </si>
  <si>
    <t>[354] [Components] | Surface water and groundwater account for 0.0471 km3 and 0.1125 km3 respectively of total irrigation water withdrawal (Source: Eurostat, 2016)</t>
  </si>
  <si>
    <t>[353] [Components] | Surface water and groundwater account for 0.0081 km3 and 0.0004 km3 respectively of total irrigation water withdrawal (Source: Eurostat, 2016)</t>
  </si>
  <si>
    <t>[352] [Components] | Surface water and groundwater account for 0.0029 km3 and 0.0003 km3 respectively of total irrigation water withdrawal (Source: Eurostat, 2016)</t>
  </si>
  <si>
    <t>[351] [Components] | Surface water and groundwater account for 0.704 km3 and 0.005 km3 respectively of total irrigation water withdrawal (Source: Eurostat, 2016)</t>
  </si>
  <si>
    <t>[350] [Components] | Surface water and groundwater account for 0.570 km3 and 0.007 km3 respectively of total irrigation water withdrawal (Source: Eurostat, 2016)</t>
  </si>
  <si>
    <t>[349] [Observations] | Groundwater represents 100% of the irrigation water withdrawal (source: Eurostat, 2016)</t>
  </si>
  <si>
    <t>[348] [Components] | Groundwater represents 100% of the irrigation water withdrawal</t>
  </si>
  <si>
    <t>[347] [Observations] | Groundwater represents 100% of the irrigation water withdrawal (source: Eurostat, 2016)</t>
  </si>
  <si>
    <t>[346] [Components] | Groundwater represents 100% of the irrigation water withdrawal</t>
  </si>
  <si>
    <t>[345] [Observations] | Groundwater represents 100% of the irrigation water withdrawal (source: Eurostat, 2016)</t>
  </si>
  <si>
    <t>[344] [Observations] | Groundwater represents 100% of the irrigation water withdrawal (source: Eurostat, 2016)</t>
  </si>
  <si>
    <t>[343] [Components] | Surface water accounts for 14.5 km3 and groundwater accounts for 1.6 km3 of the total irrigation withdrawal</t>
  </si>
  <si>
    <t>[342] [Reference period] | Data actually from 2006</t>
  </si>
  <si>
    <t>[341] [Observations] | No information is available on water withdrawal for irrigation, but in case there is irrigation it will mostly rely on rainwater collected through water harvesting</t>
  </si>
  <si>
    <t>[340] [Reference period] | Data actually from 1996</t>
  </si>
  <si>
    <t>[339] [Reference period] | Data actually from 1996</t>
  </si>
  <si>
    <t>[338] [Components] | Fresh surface water and groundwater withdrawal for irrigation account for 90.97 km3 and 68.32 km3 respectively</t>
  </si>
  <si>
    <t>[337] [Components] | Fresh surface water and groundwater withdrawal for irrigation account for 103.1 km3 and 73.64 km3 respectively</t>
  </si>
  <si>
    <t>[336] [Components] | Fresh surface water and groundwater withdrawal for irrigation account for 110.5 km3 and 78.6 km3 respectively</t>
  </si>
  <si>
    <t>[335] [Reference period] | Data actually from 2000</t>
  </si>
  <si>
    <t>[334] [Components] | 16.522 irrigation + 0.123 forestry</t>
  </si>
  <si>
    <t>[333] [Overall accuracy] | Estimated data by the water balance model used in the 2012 Agricultural water use exercise. Canada Statistics declare 0.838 (2010), but the resulting water requirement ratio was incoherent (304%). This is certainly due to the model using the long-term average precipitations and assuming that crop optimal growth. So estimated value is a maximum value especially if precipitations are higher than the average (supplemental irrigation only).</t>
  </si>
  <si>
    <t>[332] [Components] | Surface water accounts for 3.55438 km3 and groundwater accounts for 0.29177 km3 of the total irrigation withdrawal</t>
  </si>
  <si>
    <t>[331] [Components] | Surface water accounts for 2.938 km3 and groundwater accounts for 0.255 km3 of the total withdrawal for irrigation</t>
  </si>
  <si>
    <t>[330] [Reference period] | Data actually from 1989</t>
  </si>
  <si>
    <t>[329] [Reference period] | Data actually from 1997</t>
  </si>
  <si>
    <t>[328] [Reference period] | Data actually from 1992</t>
  </si>
  <si>
    <t>[327] [Reference period] | Data actually from 1992</t>
  </si>
  <si>
    <t>[326] [Components] | 0.109 for commercial irrigation + 0.035 for communal irrigation</t>
  </si>
  <si>
    <t>[325] [Components] | 0.958 of irrigation + 0.047 of forestry</t>
  </si>
  <si>
    <t>[324] [Reference period] | Data actually from 2002</t>
  </si>
  <si>
    <t>[323] [Reference period] | Data actually from 2000</t>
  </si>
  <si>
    <t>[322] [Reference period] | Data actually from 2000</t>
  </si>
  <si>
    <t>[321] [Reference period] | Data actually from 2008</t>
  </si>
  <si>
    <t>[320] [Reference period] | Data actually from 2002</t>
  </si>
  <si>
    <t>[319] [Reference period] | Data actually from 1987</t>
  </si>
  <si>
    <t>[318] [Reference period] | Data actually from 1987</t>
  </si>
  <si>
    <t>[317] [Components] | Inclut irrigation et aménagement marais</t>
  </si>
  <si>
    <t>[316] [Components] | Includes irrigation and forestry</t>
  </si>
  <si>
    <t>[315] [Overall accuracy] | Many people collect and store rainwater for their use, which is also not included in this amounts</t>
  </si>
  <si>
    <t>[314] [Observations] | This figure does not include ecological protection of 10.54 km3</t>
  </si>
  <si>
    <t>[313] [Observations] | This figure does not include ecological protection of 12 km3</t>
  </si>
  <si>
    <t>[312] [Components] | This figure doesn't include total withdrawal of Puerto Rico (4.15 km3) and total withdrawal of the US Virgin Islands (0.18 km3). For more information on Puerto Rico, please select Puerto Rico in the AQUASTAT database.</t>
  </si>
  <si>
    <t>[311] [Components] | includes 63.45 km3 of withdrawal of saline water (sea water, coastal brackish, saline groundwater), mostly for cooling of thermoelectric plants and some for mining</t>
  </si>
  <si>
    <t>[310] [Components] | This figure doesn't include total withdrawal of Puerto Rico (4.16 km3) and total withdrawal of the US Virgin Islands (0.20 km3). For more information on Puerto Rico, please select Puerto Rico in the AQUASTAT database.</t>
  </si>
  <si>
    <t>[309] [Components] | includes 80.89 km3 of withdrawal of saline water (sea water, coastal brackish, saline groundwater), mostly for cooling of thermoelectric plants and some for mining</t>
  </si>
  <si>
    <t>[308] [Components] | This figure doesn't include total withdrawal of Puerto Rico (3.88 km3) and total withdrawal of the US Virgin Islands (0.20 km3). For more information on Puerto Rico, please select Puerto Rico in the AQUASTAT database.</t>
  </si>
  <si>
    <t>[307] [Components] | includes 82.85 km3 of withdrawal of saline water (sea water, coastal brackish, saline groundwater), mostly for cooling of thermoelectric plants and some for mining</t>
  </si>
  <si>
    <t>[306] [Components] | This figure doesn't include total withdrawal of Puerto Rico (4.21 km3) and total withdrawal of the US Virgin Islands (0.23 km3). For more information on Puerto Rico, please select Puerto Rico in the AQUASTAT database.</t>
  </si>
  <si>
    <t>[305] [Components] | includes 92.2 km3 of withdrawal of saline water (sea water, coastal brackish, saline groundwater), mostly for cooling of thermoelectric plants and some for mining</t>
  </si>
  <si>
    <t>[304] [Components] | includes 3.136 km3 of withdrawal of saline water (sea water, coastal brackish, saline groundwater), mostly for cooling of thermoelectric plants and some for mining</t>
  </si>
  <si>
    <t>[303] [Components] | includes 3.16 km3 of withdrawal of saline water (sea water, coastal brackish, saline groundwater), mostly for cooling of thermoelectric plants and some for mining</t>
  </si>
  <si>
    <t>[302] [Components] | includes 3.03 km3 of withdrawal of saline water (sea water, coastal brackish, saline groundwater), mostly for cooling of thermoelectric plants and some for mining</t>
  </si>
  <si>
    <t>[301] [Components] | includes 3.4 km3 of withdrawal of saline water (sea water, coastal brackish, saline groundwater), mostly for cooling of thermoelectric plants and some for mining</t>
  </si>
  <si>
    <t>[300] [Components] | It doesn's include 0.3 km3 of hydroelectric use</t>
  </si>
  <si>
    <t>[299] [Observations] | In addition, there is an environmental flow (gasto ecologico) of 395 million m3 (not included in total withdrawal), which has to be taken into consideration</t>
  </si>
  <si>
    <t>[298] [Observations] | Total volume of water allocated, not actual withdrawal</t>
  </si>
  <si>
    <t>[297] [Components] | Surface water accounts for 0.44 km3 and groundwater accounts for 0.37 km3 of the total municipal withdrawal</t>
  </si>
  <si>
    <t>[296] [Components] | Includes 1.851 (household) + 2.408 (Industry- water supply). Does not include 0.151 km3 of household rainwater tanks.</t>
  </si>
  <si>
    <t>[295] [Components] | Includes 1.715 (household) + 2.029 (industry- water supply)</t>
  </si>
  <si>
    <t>[294] [Components] | Includes 2.108 (household) + 2.083 (industry- water supply)</t>
  </si>
  <si>
    <t>[293] [Components] | Includes 2.278 (household) + 2.165 (industry- water supply)</t>
  </si>
  <si>
    <t>[292] [Components] | Surface water accounts for 0.401 km3 and groundwater accounts for 0.471 km3 of the total municipal withdrawal</t>
  </si>
  <si>
    <t>[291] [Components] | Surface water accounts for 1.009 km3 and groundwater accounts for 1.283 km3 of the total municipal withdrawal</t>
  </si>
  <si>
    <t>[290] [Components] | Surface water accounts for 1.36 km3 and groundwater accounts for 1.48 km3 of the total municipal withdrawal</t>
  </si>
  <si>
    <t>[289] [Components] | Surface water accounts for 0.726 km3 and groundwater accounts for 0.055 km3 of the total municipal withdrawal</t>
  </si>
  <si>
    <t>[288] [Components] | Surface water accounts for 0.021 km3 and groundwater accounts for 0.02 km3 of the total municipal withdrawal</t>
  </si>
  <si>
    <t>[287] [Components] | Surface water accounts for 0.527 km3 and groundwater accounts for 0.101 km3 of the total municipal withdrawal</t>
  </si>
  <si>
    <t>[286] [Components] | Surface water accounts for 1.586 km3 and groundwater accounts for 4.224 km3 of the total municipal withdrawal</t>
  </si>
  <si>
    <t>[285] [Components] | Surface water accounts for 0.16 km3 and groundwater accounts for 0.24 km3 of the total municipal withdrawal</t>
  </si>
  <si>
    <t>[284] [Components] | Surface water accounts for 0.175 km3 and groundwater accounts for 0.237 km3 of the total municipal withdrawal</t>
  </si>
  <si>
    <t>[283] [Components] | includes 0.0705 km3 of loss during transport = 50% of total loss during transport (0.141 km3)</t>
  </si>
  <si>
    <t>[282] [Components] | includes 0.0945 km3 of loss during transport = 50% of total loss during transport (0.189 km3)</t>
  </si>
  <si>
    <t>[281] [Components] | includes 0.053 km3 of loss during transport = 50% of total loss during transport (0.106 km3)</t>
  </si>
  <si>
    <t>[280] [Components] | includes 0.0685 km3 of loss during transport = 50% of total loss during transport (0.137 km3)</t>
  </si>
  <si>
    <t>[279] [Components] | includes 0.051 km3 of loss during transport = 50% of total loss during transport (0.102 km3)</t>
  </si>
  <si>
    <t>[278] [Components] | Surface water accounts for 6.86 km3 and groundwater accounts for 0.064 km3 of the total municipal withdrawal</t>
  </si>
  <si>
    <t>[277] [Components] | Surface water accounts for 8.548 km3 and groundwater accounts for 0.065 km3 of the total agricultural withdrawal</t>
  </si>
  <si>
    <t>[276] [Components] | 99% desalinated water + 1% groundwater</t>
  </si>
  <si>
    <t>[275] [Observations] | Based on the number of water permits granted by the National Water Resources Board (NWRB) as of June 2005</t>
  </si>
  <si>
    <t>[274] [Components] | West Bank: 59.4 million m3; Gaza Strip: 42 million m3.</t>
  </si>
  <si>
    <t>[273] [Components] | Does not include water used by an estimated 500 000 tourists visiting Maldives per year</t>
  </si>
  <si>
    <t>[272] [Overall accuracy] | Figure does not include requirements of an estimated 500 000 tourists who visit Maldives per year</t>
  </si>
  <si>
    <t>[271] [Adjustment] | Water losses in transport (3.057) have been distributed between the 3 sectors.  2.770 km3 of Other uses are not included (considered as very low consumptive uses)</t>
  </si>
  <si>
    <t>[270] [Components] | Surface water accounts for 12.16 km3 and groundwater accounts for 3.254 km3 of the total municipal withdrawal</t>
  </si>
  <si>
    <t>[269] [Components] | Surface water accounts for 12.3 km3 and groundwater accounts for 3.4 km3 of the total municipal withdrawal</t>
  </si>
  <si>
    <t>[268] [Components] | Surface water accounts for 12.638 km3 and groundwater accounts for 3.642 km3 of the total municipal withdrawal</t>
  </si>
  <si>
    <t>[267] [Components] | Household and drinking purposes</t>
  </si>
  <si>
    <t>[266] [Components] | Surface water 0.40 km3/yr + groundwater 3.2 km3/yr</t>
  </si>
  <si>
    <t>[265] [Components] | 0. 528 km3 correspond to institutions withdrawal (hospitals, schools, universities, hoteles) and 2.606 km3 correspond to domestic withdrawal</t>
  </si>
  <si>
    <t>[264] [Components] | Surface water accounts for 4.678 km3 and groundwater accounts for 0.523 km3 of the total municipal withdrawal</t>
  </si>
  <si>
    <t>[263] [Components] | Surface water accounts for 4.694 km3 and groundwater accounts for 0.408 km3 of the total municipal withdrawal</t>
  </si>
  <si>
    <t>[262] [Observations] | Volume of water allocated to municipalities, not actual withdrawal</t>
  </si>
  <si>
    <t>[261] [Reference Area] | Mainlandequals0.493, Zanzibarequals0.043</t>
  </si>
  <si>
    <t>[260] [Overall accuracy] | Water withdrawal were known only by sources: estimation by sector were calculated using a 2010 distribution of 80% by agriculture, 14% by municipalities, 5% by iindustries and 1% by tourism from FAO, BPEH (2014, see profile for full reference)</t>
  </si>
  <si>
    <t>[259] [Components] | Including 0.033 of water withdrawn by the tourism sector</t>
  </si>
  <si>
    <t>[258] [Components] | Urban 14 + rural 10</t>
  </si>
  <si>
    <t>[257] [Components] | Urban 3.332 + rural 0.572</t>
  </si>
  <si>
    <t>[256] [Components] | Including industry and tourism</t>
  </si>
  <si>
    <t>[255] [Components] | 0.046 in rural area and semi-urban and 0.061 in urban area</t>
  </si>
  <si>
    <t>[254] [Components] | 0.047 urban centres + 0.020 major villages + 0.010 rural villages + 0.002 settlements</t>
  </si>
  <si>
    <t>[253] [Overall accuracy] | AQUASTAT estimation based on Eurostat data of water withdrawal by source (Med_en42) using Eurostat proportion by sector of water supplied (Med-en44): 59% for agriculture, 36% for municipalities and 5% for industries.</t>
  </si>
  <si>
    <t>[252] [Components] | Including 30.8 km3 of power plants</t>
  </si>
  <si>
    <t>[251] [Observations] | Hydropower is not included in industrial withdrawal. It is estimated that around 1 km3 is for hydropower.</t>
  </si>
  <si>
    <t>[250] [Observations] | Last nuclear power plant closed down in 2009, so there is no water withdrawal for cooling of the nuclear plants anymore since 2010. That is why industrial water withdrawal is so much less than before 2009</t>
  </si>
  <si>
    <t>[249] [Components] | The figure includes 1.2 km3 of water withdrawal for cooling of thermoelectric plants</t>
  </si>
  <si>
    <t>[248] [Components] | includes 0.0705 km3 of loss during transport = 50% of total loss during transport (0.141 km3)</t>
  </si>
  <si>
    <t>[247] [Components] | includes 0.0945 km3 of loss during transport = 50% of total loss during transport (0.189 km3)</t>
  </si>
  <si>
    <t>[246] [Components] | includes 0.053 km3 of loss during transport = 50% of total loss during transport (0.106 km3)</t>
  </si>
  <si>
    <t>[245] [Components] | includes 0.0685 km3 of loss during transport = 50% of total loss during transport (0.137 km3)</t>
  </si>
  <si>
    <t>[244] [Components] | includes 0.051 km3 of loss during transport = 50% of total loss during transport (0.102 km3)</t>
  </si>
  <si>
    <t>[243] [Components] | Industrial + commercial</t>
  </si>
  <si>
    <t>[242] [Components] | West Bank: 8.6 million m3; Gaza Strip: 6 million m3.</t>
  </si>
  <si>
    <t>[241] [Adjustment] | Water losses in transport (3.057) have been distributed between the 3 sectors.  2.770 km3 of Other uses are not included (considered as very low consumptive uses)</t>
  </si>
  <si>
    <t>[240] [Components] | Surface water accounts for 8.358 km3 and groundwater accounts for 3.251 km3 of the total industrial withdrawal</t>
  </si>
  <si>
    <t>[239] [Components] | Surface water accounts for 9.15 km3 and groundwater accounts for 3.63 km3 of the total industrial withdrawal</t>
  </si>
  <si>
    <t>[238] [Components] | Surface water accounts for 8.618 km3 and groundwater accounts for 3.7 km3 of the total industrial withdrawal</t>
  </si>
  <si>
    <t>[237] [Components] | Industry 8 + energy 2</t>
  </si>
  <si>
    <t>[236] [Components] | This figure includes 219 km3 of water withdrawal for cooling of thermoelectric plants and 7.35 km3 of mining withdrawal</t>
  </si>
  <si>
    <t>[235] [Components] | This figure includes 274.48 km3 of water withdrawal for cooling of thermoelectric plants and 5.55 km3 of mining withdrawal</t>
  </si>
  <si>
    <t>[234] [Components] | External metadata: This figure includes 266.69 km3 of water withdrawal for cooling of thermoelectric plants and 4.82 km3 of mining withdrawal</t>
  </si>
  <si>
    <t>[233] [Components] | This figure includes 265.9 km3 of water withdrawal for cooling of thermoelectric plants and 6.84 km3 of mining withdrawal</t>
  </si>
  <si>
    <t>[232] [Components] | This figure includes 3.1413 km3 of water withdrawal for cooling of thermoelectric plants and 0.003 km3 of mining withdrawal</t>
  </si>
  <si>
    <t>[231] [Components] | This figure includes 3.1676 km3 of water withdrawal for cooling of thermoelectric plants and 0.003 km3 of mining withdrawal</t>
  </si>
  <si>
    <t>[230] [Components] | This figure includes 3.0255 km3 of water withdrawal for cooling of thermoelectric plants</t>
  </si>
  <si>
    <t>[229] [Components] | This figure includes 3.416 km3 of water withdrawal for cooling of thermoelectric plants and 0.004 km3 of mining withdrawal</t>
  </si>
  <si>
    <t>[228] [Components] | Industrial: 1.577 + thermoelectric 0.665</t>
  </si>
  <si>
    <t>[227] [Observations] | Volume of water allocated to industries, not actual withdrawal</t>
  </si>
  <si>
    <t>[226] [Overall accuracy] | Water withdrawal were known only by sources: estimation by sector were calculated using a 2010 distribution of 80% by agriculture, 14% by municipalities, 5% by iindustries and 1% by tourism from FAO, BPEH (2014, see profile for full reference)</t>
  </si>
  <si>
    <t>[225] [Components] | Includes 0.296 of power generation</t>
  </si>
  <si>
    <t>[224] [Components] | The main part is due to COMINAK, SOMAÎR and SONICHA</t>
  </si>
  <si>
    <t>[223] [Components] | Mining only</t>
  </si>
  <si>
    <t>[222] [Components] | Does not include hydropower and navigation. 'In-stream water usage by hydropower plants' is 4 km3 in 2000 (Source 5996: 'FAO. 2005. Irrigation in Africa in figures: AQUASTAT Survey 2005. Water Reports No. 29').</t>
  </si>
  <si>
    <t>[221] [Components] | Including mining and energy</t>
  </si>
  <si>
    <t>[220] [Overall accuracy] | AQUASTAT estimation based on Eurostat data of water withdrawal by source (Med_en42) using Eurostat proportion by sector of water supplied (Med-en44): 59% for agriculture, 36% for municipalities and 5% for industries.</t>
  </si>
  <si>
    <t>[219] [Components] | Surface water accounts for 2.176 km3 and groundwater accounts for 1.031 km3 of the total agricultural withdrawal</t>
  </si>
  <si>
    <t>[218] [Components] | Surface water accounts for 1.917 km3 and groundwater accounts for 0.903 km3 of the total agricultural withdrawal</t>
  </si>
  <si>
    <t>[217] [Components] | Surface water and groundwater account for 0.893 km3 and 0.156 km3 respectively of total agricultural water withdrawal (Source: Eurostat, 2016)</t>
  </si>
  <si>
    <t>[216] [Components] | Surface water and groundwater account for 1.138 km3 and 0.193 km3 respectively of total agricultural water withdrawal (Source: Eurostat, 2016)</t>
  </si>
  <si>
    <t>[215] [Observations] | England and Wales only</t>
  </si>
  <si>
    <t>[214] [Components] | Surface water and groundwater account for 1.099 km3 and 0.209 km3 respectively of total agricultural water withdrawal (Source: Eurostat, 2016)</t>
  </si>
  <si>
    <t>[213] [Components] | Surface water and groundwater account for 0.1253 km3 and 0.0002 km3 respectively of total agricultural water withdrawal (Source: Eurostat, 2016)</t>
  </si>
  <si>
    <t>[212] [Components] | Surface water and groundwater account for 0.278 km3 and 0.004 km3 respectively of total agricultural water withdrawal (Source: Eurostat, 2016)</t>
  </si>
  <si>
    <t>[211] [Components] | Surface water and groundwater account for 0.12 km3 and 0.04 km3 respectively of total agricultural water withdrawal (Source: Eurostat, 2016)</t>
  </si>
  <si>
    <t>[210] [Components] | Surface water and groundwater account for 0.050 km3 and 0.048 km3 respectively of total agricultural water withdrawal (Source: Eurostat, 2016)</t>
  </si>
  <si>
    <t>[209] [Components] | Surface water and groundwater account for 0.055 km3 and 0.052 km3 respectively of total agricultural water withdrawal (Source: Eurostat, 2016)</t>
  </si>
  <si>
    <t>[208] [Components] | Surface water and groundwater account for 0.080 km3 and 0.070 km3 respectively of total agricultural water withdrawal (Source: Eurostat, 2016)</t>
  </si>
  <si>
    <t>[207] [Components] | Surface water and groundwater account for 0.054 km3 and 0.086 km3 respectively of total agricultural water withdrawal (Source: Eurostat, 2016)</t>
  </si>
  <si>
    <t>[206] [Components] | Surface water and groundwater account for 0.054 km3 and 0.083 km3 respectively of total agricultural water withdrawal (Source: Eurostat, 2016)</t>
  </si>
  <si>
    <t>[205] [Components] | Surface water and groundwater account for 0.054 km3 and 0.078 km3 respectively of total agricultural water withdrawal (Source: Eurostat, 2016)</t>
  </si>
  <si>
    <t>[204] [Components] | Surface water and groundwater account for 20.375 km3 and 5.094 km3 respectively of total agricultural water withdrawal (Source: Eurostat, 2016)</t>
  </si>
  <si>
    <t>[203] [Components] | Surface water and groundwater account for 18.630 km3 and 4.550 km3 respectively of total agricultural water withdrawal (Source: Eurostat, 2016)</t>
  </si>
  <si>
    <t>[202] [Components] | Surface water and groundwater account for 18.832 km3 and 4.212 km3 respectively of total agricultural water withdrawal (Source: Eurostat, 2016)</t>
  </si>
  <si>
    <t>[201] [Components] | Surface water and groundwater account for 20.501 km3 and 2.931 km3 respectively of total agricultural water withdrawal (Source: Eurostat, 2016)</t>
  </si>
  <si>
    <t>[200] [Components] | Surface water and groundwater account for 19.2 km3 and 4.50 km3 respectively of total agricultural water withdrawal (Source: Eurostat, 2016)</t>
  </si>
  <si>
    <t>[199] [Components] | Surface water and groundwater account for 0.0036 km3 and 0.0003 km3 respectively of total agricultural water withdrawal (Source: Eurostat, 2016)</t>
  </si>
  <si>
    <t>[198] [Components] | Surface water and groundwater account for 0.0020 km3 and 0.0003 km3 respectively of total agricultural water withdrawal (Source: Eurostat, 2016)</t>
  </si>
  <si>
    <t>[197] [Components] | Surface water and groundwater account for 0.0045 km3 and 0.0002 km3 respectively of total agricultural water withdrawal (Source: Eurostat, 2016)</t>
  </si>
  <si>
    <t>[196] [Components] | Surface water and groundwater account for 0.0045 km3 and 0.0003 km3 respectively of total agricultural water withdrawal (Source: Eurostat, 2016)</t>
  </si>
  <si>
    <t>[195] [Components] | Surface water and groundwater account for 0.0029 km3 and 0.0008 km3 respectively of total agricultural water withdrawal (Source: Eurostat, 2016)</t>
  </si>
  <si>
    <t>[194] [Components] | Surface water and groundwater account for 0.018 km3 and 0.013 km3 respectively of total agricultural water withdrawal (Source: Eurostat, 2016)</t>
  </si>
  <si>
    <t>[193] [Components] | Surface water and groundwater account for 0.009 km3 and 0.013 km3 respectively of total agricultural water withdrawal (Source: Eurostat, 2016)</t>
  </si>
  <si>
    <t>[192] [Components] | Surface water and groundwater account for 0.043 km3 and 0.014 km3 respectively of total agricultural water withdrawal (Source: Eurostat, 2016)</t>
  </si>
  <si>
    <t>[191] [Components] | Surface water and groundwater account for 0.047 km3 and 0.020 km3 respectively of total agricultural water withdrawal (Source: Eurostat, 2016)</t>
  </si>
  <si>
    <t>[190] [Components] | Surface water and groundwater account for 0.124 km3 and 0.028 km3 respectively of total agricultural water withdrawal (Source: Eurostat, 2016)</t>
  </si>
  <si>
    <t>[189] [Components] | Surface water and groundwater account for 0.112 km3 and 0.005 km3 respectively of total agricultural water withdrawal (Source: Eurostat, 2016)</t>
  </si>
  <si>
    <t>[188] [Components] | Surface water and groundwater account for 0.127 km3 and 0.001 km3 respectively of total agricultural water withdrawal (Source: Eurostat, 2016)</t>
  </si>
  <si>
    <t>[187] [Components] | Surface water and groundwater account for 1.109 km3 and 0.026 km3 respectively of total agricultural water withdrawal (Source: Eurostat, 2016)</t>
  </si>
  <si>
    <t>[186] [Components] | Surface water and groundwater account for 1.063 km3 and 0.030 km3 respectively of total agricultural water withdrawal (Source: Eurostat, 2016)</t>
  </si>
  <si>
    <t>[185] [Components] | Surface water and groundwater account for 1.056 km3 and 0.043 km3 respectively of total agricultural water withdrawal (Source: Eurostat, 2016)</t>
  </si>
  <si>
    <t>[184] [Components] | Surface water and groundwater account for 1.143 km3 and 0.049 km3 respectively of total agricultural water withdrawal (Source: Eurostat, 2016)</t>
  </si>
  <si>
    <t>[183] [Components] | Surface water represents 100% of total water withdrawal for agriculture (Source: Eurostat, 2016)</t>
  </si>
  <si>
    <t>[182] [Components] | Surface water represents 100% of total water withdrawal for agriculture (Source: Eurostat, 2016)</t>
  </si>
  <si>
    <t>[181] [Components] | Surface water represents 100% of total water withdrawal for agriculture (Source: Eurostat, 2016)</t>
  </si>
  <si>
    <t>[180] [Components] | Surface water represents 100% of the agricultural water withdrawal</t>
  </si>
  <si>
    <t>[179] [Components] | Surface water represents 100% of the agricultural water withdrawal</t>
  </si>
  <si>
    <t>[178] [Components] | Surface water represents 100% of total water withdrawal for agriculture (Source: Eurostat, 2016)</t>
  </si>
  <si>
    <t>[177] [Components] | Surface water represents 100% of total water withdrawal for agriculture (Source: Eurostat, 2016)</t>
  </si>
  <si>
    <t>[176] [Components] | Surface water represents 100% of total water withdrawal for agriculture (Source: Eurostat, 2016)</t>
  </si>
  <si>
    <t>[175] [Components] | Surface water and groundwater account for 0.0064 km3 and 0.0538 km3 respectively of total agricultural water withdrawal (Source: Eurostat, 2016)</t>
  </si>
  <si>
    <t>[174] [Components] | Surface water and groundwater account for 0.0179 km3 and 0.0540 km3 respectively of total agricultural water withdrawal (Source: Eurostat, 2016)</t>
  </si>
  <si>
    <t>[173] [Components] | Surface water and groundwater account for 0.0193 km3 and 0.0333 km3 respectively of total agricultural water withdrawal (Source: Eurostat, 2016)</t>
  </si>
  <si>
    <t>[172] [Components] | Surface water and groundwater account for 0.075 km3 and 0.155 km3 respectively of total agricultural water withdrawal (Source: Eurostat, 2016)</t>
  </si>
  <si>
    <t>[171] [Components] | Groundwater represents 100% of total water withdrawal for agriculture</t>
  </si>
  <si>
    <t>[170] [Components] | Groundwater represents 100% of total water withdrawal for agriculture</t>
  </si>
  <si>
    <t>[169] [Components] | Groundwater represents 100% of total water withdrawal for agriculture</t>
  </si>
  <si>
    <t>[168] [Components] | Groundwater represents 100% of total water withdrawal for agriculture</t>
  </si>
  <si>
    <t>[167] [Components] | Groundwater represents 100 % of total water withdrawal for agriculture</t>
  </si>
  <si>
    <t>[166] [Components] | Groundwater represents 100 % of total water withdrawal for agriculture</t>
  </si>
  <si>
    <t>[165] [Components] | Surface water and groundwater account for 0.077 km3 and 0.005 km3 respectively of total agricultural water withdrawal (Source: Eurostat, 2016)</t>
  </si>
  <si>
    <t>[164] [Components] | Surface water and groundwater account for 0.048 km3 and 0.005 km3 respectively of total agricultural water withdrawal (Source: Eurostat, 2016)</t>
  </si>
  <si>
    <t>[163] [Components] | Surface water and groundwater account for 0.033 km3 and 0.003 km3 respectively of total agricultural water withdrawal (Source: Eurostat, 2016)</t>
  </si>
  <si>
    <t>[162] [Components] | Surface water and groundwater account for 0.0384 km3 and 0.0024 km3 respectively of total agricultural water withdrawal (Source: Eurostat, 2016)</t>
  </si>
  <si>
    <t>[161] [Components] | Surface water and groundwater account for 0.048 km3 and 0.003 km3 respectively of total agricultural water withdrawal (Source: Eurostat, 2016)</t>
  </si>
  <si>
    <t>[160] [Components] | Surface water and groundwater account for 0.050 km3 and 0.004 km3 respectively of total agricultural water withdrawal (Source: Eurostat, 2016)</t>
  </si>
  <si>
    <t>[159] [Components] | Irrigation water withdrawal only</t>
  </si>
  <si>
    <t>[158] [Components] | Surface water and groundwater account for 0.134 km3 and 0.045 km3 respectively of total agricultural water withdrawal (Source: Eurostat, 2016)</t>
  </si>
  <si>
    <t>[157] [Components] | Surface water and groundwater account for 0.001 km3 and 0.069 km3 respectively of total agricultural water withdrawal (Source: Eurostat, 2016)</t>
  </si>
  <si>
    <t>[156] [Components] | Surface water and groundwater account for 0.001 km3 and 0.069 km3 respectively of total agricultural water withdrawal (Source: Eurostat, 2016)</t>
  </si>
  <si>
    <t>[155] [Components] | Surface water and groundwater account for 0.001 km3 and 0.069 km3 respectively of total agricultural water withdrawal (Source: Eurostat, 2016)</t>
  </si>
  <si>
    <t>[154] [Components] | Surface water and groundwater account for 0.001 km3 and 0.003 km3 respectively of total agricultural water withdrawal (Source: Eurostat, 2016)</t>
  </si>
  <si>
    <t>[153] [Components] | Surface water accounts for 0.264 km3 and groundwater accounts for 0.058 km3 of the total agricultural withdrawal</t>
  </si>
  <si>
    <t>[152] [Components] | Surface water and groundwater account for 0.265 km3 and 0.04 km3 respectively of total agricultural water withdrawal (Source: Eurostat, 2016)</t>
  </si>
  <si>
    <t>[151] [Components] | Surface water and groundwater account for 0.611 km3 and 0.069 km3 respectively of total agricultural water withdrawal (Source: Eurostat, 2016)</t>
  </si>
  <si>
    <t>[150] [Components] | Surface water and groundwater account for 0.447 km3 and 0.008 km3 respectively of total agricultural water withdrawal (Source: Eurostat, 2016)</t>
  </si>
  <si>
    <t>[149] [Components] | Surface water and groundwater account for 0.904 km3 and 0.045 km3 respectively of total agricultural water withdrawal (Source: Eurostat, 2016)</t>
  </si>
  <si>
    <t>[148] [Components] | Surface water represents 100% of the total agricultural water withdrawal</t>
  </si>
  <si>
    <t>[147] [Components] | Surface water represents 100% of the total agricultural water withdrawal</t>
  </si>
  <si>
    <t>[146] [Components] | Surface water and groundwater account for 3.577 km3 and 4.341 km3 respectively of total agricultural water withdrawal (Source: Eurostat, 2016)</t>
  </si>
  <si>
    <t>[145] [Components] | Surface water and groundwater account for 5.075 km3 and 3.383 km3 respectively of total agricultural water withdrawal (Source: Eurostat, 2016)</t>
  </si>
  <si>
    <t>[144] [Components] | Surface water and groundwater account for 5.473 km3 and 2.947 km3 respectively of total agricultural water withdrawal (Source: Eurostat, 2016)</t>
  </si>
  <si>
    <t>[143] [Components] | Surface water accounts for 4.5 km3 and groundwater accounts for 3.1 km3 of the total agricultural withdrawal</t>
  </si>
  <si>
    <t>[142] [Components] | Surface water and groundwater account for 4.9 km3 and 3.0 km3 respectively of total agricultural water withdrawal (Source: Eurostat, 2016)</t>
  </si>
  <si>
    <t>[141] [Components] | Surface water and groundwater account for 3.1 km3 and 1.5 km3 respectively of total agricultural water withdrawal (Source: Eurostat, 2016)</t>
  </si>
  <si>
    <t>[140] [Components] | Surface water and groundwater account for 1.7 km3 and 0.725 km3 respectively of total agricultural water withdrawal (Source: Eurostat, 2016)</t>
  </si>
  <si>
    <t>[139] [Components] | Surface water and groundwater account for 0.054 km3 and 0.157 km3 respectively of total agricultural water withdrawal (Source: Eurostat, 2016)</t>
  </si>
  <si>
    <t>[138] [Components] | Surface water and groundwater account for 3.135 km3 and 0.798 km3 respectively of total agricultural water withdrawal (Source: Eurostat, 2016)</t>
  </si>
  <si>
    <t>[137] [Components] | Surface water and groundwater account for 3.284 km3 and 1.007 km3 respectively of total agricultural water withdrawal (Source: Eurostat, 2016)</t>
  </si>
  <si>
    <t>[136] [Components] | Surface water and groundwater account for 0.04 km3 and 0.01 km3 respectively of total agricultural water withdrawal (Source: Eurostat, 2016)</t>
  </si>
  <si>
    <t>[135] [Components] | Surface water and groundwater account for 0.04 km3 and 0.01 km3 respectively of total agricultural water withdrawal (Source: Eurostat, 2016)</t>
  </si>
  <si>
    <t>[134] [Components] | Surface water and groundwater account for 0.0031 km3 and 0.0045 km3 respectively of total agricultural water withdrawal (Source: Eurostat, 2016)</t>
  </si>
  <si>
    <t>[133] [Components] | Surface water and groundwater account for 0.0262 km3 and 0.0038 km3 respectively of total agricultural water withdrawal (Source: Eurostat, 2016)</t>
  </si>
  <si>
    <t>[132] [Components] | Surface water accounts for 0.003 km3 and groundwater accounts for 0.161 km3 of the total agricultural withdrawal</t>
  </si>
  <si>
    <t>[131] [Components] | Surface water and groundwater account for 0.0017 km3 and 0.1158 km3 respectively of total agricultural water withdrawal (Source: Eurostat, 2016)</t>
  </si>
  <si>
    <t>[130] [Components] | Surface water and groundwater account for 0.0031 km3 and 0.1621 km3 respectively of total agricultural water withdrawal (Source: Eurostat, 2016)</t>
  </si>
  <si>
    <t>[129] [Components] | Surface water and groundwater account for 0.0311 km3 and 0.0129 km3 respectively of total agricultural water withdrawal (Source: Eurostat, 2016)</t>
  </si>
  <si>
    <t>[128] [Components] | Surface water and groundwater account for 0.0311 km3 and 0.0121 km3 respectively of total agricultural water withdrawal (Source: Eurostat, 2016)</t>
  </si>
  <si>
    <t>[127] [Components] | Surface water and groundwater account for 0.014 km3 and 0.006 km3 respectively of total agricultural water withdrawal (Source: Eurostat, 2016)</t>
  </si>
  <si>
    <t>[126] [Components] | Surface water and groundwater account for 0.097 km3 and 0.014 km3 respectively of total agricultural water withdrawal (Source: Eurostat, 2016)</t>
  </si>
  <si>
    <t>[125] [Components] | Surface water and groundwater account for 0.051 km3 and 0.012 km3 respectively of total agricultural water withdrawal (Source: Eurostat, 2016)</t>
  </si>
  <si>
    <t>[124] [Components] | Surface water and groundwater account for 0.0526 km3 and 0.1150 km3 respectively of total agricultural water withdrawal (Source: Eurostat, 2016)</t>
  </si>
  <si>
    <t>[123] [Components] | Surface water and groundwater account for 0.0420 km3 and 0.1290 km3 respectively of total agricultural water withdrawal (Source: Eurostat, 2016)</t>
  </si>
  <si>
    <t>[122] [Components] | Surface water and groundwater account for 0.028 km3 and 0.1150 km3 respectively of total agricultural water withdrawal (Source: Eurostat, 2016)</t>
  </si>
  <si>
    <t>[121] [Components] | Surface water and groundwater account for 0.0481 km3 and 0.1125 km3 respectively of total agricultural water withdrawal (Source: Eurostat, 2016)</t>
  </si>
  <si>
    <t>[120] [Components] | Surface water and groundwater account for 0.0029 km3 and 0.0003 km3 respectively of total agricultural water withdrawal (Source: Eurostat, 2016)</t>
  </si>
  <si>
    <t>[119] [Components] | Surface water and groundwater account for 0.866 km3 and 0.010 km3 respectively of total agricultural water withdrawal (Source: Eurostat, 2016)</t>
  </si>
  <si>
    <t>[118] [Components] | Surface water and groundwater account for 0.733 km3 and 0.010 km3 respectively of total agricultural water withdrawal (Source: Eurostat, 2016)</t>
  </si>
  <si>
    <t>[117] [Components] | Surface water and groundwater account for 0.003 km3 and 0.037 km3 respectively of agricultural water withdrawal (Source: Eurostat, 2016)</t>
  </si>
  <si>
    <t>[116] [Components] | Surface water and groundwater account for 0.003 km3 and 0.034 km3 respectively of agricultural water withdrawal (Source: Eurostat, 2016)</t>
  </si>
  <si>
    <t>[115] [Components] | Surface water and groundwater account for 0.003 km3 and 0.035 km3 respectively of agricultural water withdrawal (Source: Eurostat, 2016)</t>
  </si>
  <si>
    <t>[114] [Components] | Irrigation and agricultural water supply: 0.117; aquaculture: 0.372</t>
  </si>
  <si>
    <t>[113] [Components] | Irrigation and agricultural water supply: 0.114; aquaculture: 0.357</t>
  </si>
  <si>
    <t>[112] [Components] | Irrigation and agricultural water supply: 0.127; aquaculture: 0.282</t>
  </si>
  <si>
    <t>[111] [Components] | Irrigation and agricultural water supply: 0.160; aquaculture: 0.282</t>
  </si>
  <si>
    <t>[110] [Components] | Irrigation and agricultural water supply: 0.286; aquaculture: 0.282</t>
  </si>
  <si>
    <t>[109] [Observations] | Groundwater represents 100% of the agricultural water withdrawal (source: Eurostat, 2016)</t>
  </si>
  <si>
    <t>[108] [Observations] | Groundwater represents 100% of the agricultural water withdrawal (source: Eurostat, 2016)</t>
  </si>
  <si>
    <t>[107] [Observations] | Groundwater represents 100% of the agricultural water withdrawal (source: Eurostat, 2016)</t>
  </si>
  <si>
    <t>[106] [Observations] | Groundwater represents 100% of the agricultural water withdrawal (source: Eurostat, 2016)</t>
  </si>
  <si>
    <t>[105] [Components] | Irrigation water withdrawal only</t>
  </si>
  <si>
    <t>[104] [Components] | 72% of 0.93 total water withdrawal</t>
  </si>
  <si>
    <t>[103] [Components] | Surface water accounts for 14.5 km3 and groundwater accounts for 1.6 km3 of the total agricultural withdrawal</t>
  </si>
  <si>
    <t>[102] [Components] | Including irrigation of landscape</t>
  </si>
  <si>
    <t>[101] [Components] | Irrigation + livestock</t>
  </si>
  <si>
    <t>[100] [Components] | Irrigation water withdrawal only</t>
  </si>
  <si>
    <t>[99] [Components] | Irrigation water withdrawal only</t>
  </si>
  <si>
    <t>[98] [Reference period] | Data actually from 2006</t>
  </si>
  <si>
    <t>[97] [Components] | Irrigation water withdrawal only</t>
  </si>
  <si>
    <t>[96] [Reference period] | Data actually from 1996</t>
  </si>
  <si>
    <t>[95] [Components] | Irrigation water withdrawal only</t>
  </si>
  <si>
    <t>[94] [Reference period] | Data actually from 1996</t>
  </si>
  <si>
    <t>[93] [Components] | Irrigation water withdrawal only</t>
  </si>
  <si>
    <t>[92] [Components] | Irrigation water withdrawal only</t>
  </si>
  <si>
    <t>[91] [Adjustment] | Water losses in transport (3.057) have been distributed between the 3 sectors.  2.770 km3 of Other uses are not included (considered as very low consumptive uses)</t>
  </si>
  <si>
    <t>[90] [Components] | Surface water accounts for 51.564 km3 and groundwater accounts for 2.866 km3 of the total agricultural withdrawal</t>
  </si>
  <si>
    <t>[89] [Components] | Surface water accounts for 51.2 km3 and groundwater accounts for 3.3 km3 of the total agricultural withdrawal</t>
  </si>
  <si>
    <t>[88] [Components] | Surface water accounts for 52.748 km3 and groundwater accounts for 3.302 km3 of the total agricultural withdrawal</t>
  </si>
  <si>
    <t>[87] [Components] | Irrigation 0,867 + Agriculture water supply 0,188</t>
  </si>
  <si>
    <t>[86] [Components] | Irrigation water withdrawal only</t>
  </si>
  <si>
    <t>[85] [Components] | Surface water 6.62 km3/yr + groundwater 24.88 km3/yr</t>
  </si>
  <si>
    <t>[84] [Components] | Irrigation water withdrawal only</t>
  </si>
  <si>
    <t>[83] [Components] | Fresh surface water and groundwater withdrawal for agriculture account for 102.58 km3 and 72.48 km3 respectively</t>
  </si>
  <si>
    <t>[82] [Components] | this figure includes 159.29 km3 of withdrawal for irrigation, 2.75 km3 for livestock and 13.02 km3 for aquaculture</t>
  </si>
  <si>
    <t>[81] [Components] | Fresh surface water and groundwater withdrawal for agriculture account for 110.9 km3 and 80.95 km3 respectively</t>
  </si>
  <si>
    <t>[80] [Components] | This figure includes 176.77 km3 of withdrawal for irrigation, 2.95 km3 for livestock and 12.13 km3 for aquaculture</t>
  </si>
  <si>
    <t>[79] [Components] | Fresh surface water and groundwater withdrawal for agriculture account for 115.1 km3 and 81.4 km3 respectively</t>
  </si>
  <si>
    <t>[78] [Components] | it includes 189.14 km3 of withdrawal for irrigation, 2.43 km3 for livestock and 5.11 km3 for aquaculture</t>
  </si>
  <si>
    <t>[77] [Components] | This figure includes 188.49 km3 of withdrawal for irrigation, and 6.2 km3 for livestock. Withdrawal for aquaculture is unknown</t>
  </si>
  <si>
    <t>[76] [Components] | Irrigation water withdrawal only</t>
  </si>
  <si>
    <t>[75] [Components] | Irrigation water withdrawal only</t>
  </si>
  <si>
    <t>[74] [Components] | Irrigation water withdrawal only</t>
  </si>
  <si>
    <t>[73] [Components] | this figure includes 0.0528 km3 of withdrawal for irrigation, 0.0108 km3 for livestock and 0.0006 km3 for aquaculture</t>
  </si>
  <si>
    <t>[72] [Components] | this figure includes 0.0624 km3 of withdrawal for irrigation, 0.0108 km3 for livestock and 0.0007 km3 for aquaculture</t>
  </si>
  <si>
    <t>[71] [Components] | it includes 0.195 km3 of withdrawal for irrigation, and 0.011 km3 for livestock. Withdrawal for aquaculture is unknown</t>
  </si>
  <si>
    <t>[70] [Components] | Irrigation water withdrawal only</t>
  </si>
  <si>
    <t>[69] [Components] | Irrigation water withdrawal only</t>
  </si>
  <si>
    <t>[68] [Components] | Irrigation water withdrawal only</t>
  </si>
  <si>
    <t>[67] [Components] | Irrigation water withdrawal only</t>
  </si>
  <si>
    <t>[66] [Reference period] | Data actually from 2000</t>
  </si>
  <si>
    <t>[65] [Components] | Irrigation water withdrawal only</t>
  </si>
  <si>
    <t>[64] [Components] | Irrigation water withdrawal only</t>
  </si>
  <si>
    <t>[63] [Overall accuracy] | Estimated data by the water balance model used in the 2012 Agricultural water use exercise. Canada Statistics declare 0.838 (2010), but the resulting water requirement ratio was incoherent (304%). This is certainly due to the model using the long-term average precipitations and assuming that crop optimal growth. So estimated value is a maximum value especially if precipitations are higher than the average (supplemental irrigation only).</t>
  </si>
  <si>
    <t>[62] [Components] | Surface water accounts for 3.7936 km3 and groundwater accounts for 0.31089 km3 of the total agricultural withdrawal</t>
  </si>
  <si>
    <t>[61] [Components] | Surface water accounts for 3.672 km3 and groundwater accounts for 0.319 km3 of the total agricultural withdrawal</t>
  </si>
  <si>
    <t>[60] [Components] | Irrigation water withdrawal only</t>
  </si>
  <si>
    <t>[59] [Reference period] | Data actually from 1989</t>
  </si>
  <si>
    <t>[58] [Components] | Irrigation water withdrawal only</t>
  </si>
  <si>
    <t>[57] [Components] | Irrigation water withdrawal only</t>
  </si>
  <si>
    <t>[56] [Reference period] | Data actually from 1997</t>
  </si>
  <si>
    <t>[55] [Components] | Irrigation water withdrawal only</t>
  </si>
  <si>
    <t>[54] [Components] | Irrigation water withdrawal only</t>
  </si>
  <si>
    <t>[53] [Observations] | Volume of water allocated to agriculture, not actual withdrawal</t>
  </si>
  <si>
    <t>[52] [Components] | Including irrigation and stock watering</t>
  </si>
  <si>
    <t>[51] [Components] | Irrigation water withdrawal only</t>
  </si>
  <si>
    <t>[50] [Reference Area] | Mainlandequals4.624;  Zanzibarequals0.042</t>
  </si>
  <si>
    <t>[49] [Overall accuracy] | Water withdrawal were known only by sources: estimation by sector were calculated using a 2010 distribution of 80% by agriculture, 14% by municipalities, 5% by iindustries and 1% by tourism from FAO, BPEH (2014, see profile for full reference)</t>
  </si>
  <si>
    <t>[48] [Components] | Irrigation 993 + livestock 13</t>
  </si>
  <si>
    <t>[47] [Reference period] | Data actually from 1992</t>
  </si>
  <si>
    <t>[46] [Components] | Irrigation water withdrawal only</t>
  </si>
  <si>
    <t>[45] [Reference period] | Data actually from 1992</t>
  </si>
  <si>
    <t>[44] [Components] | Irrigation water withdrawal only</t>
  </si>
  <si>
    <t>[43] [Components] | Irrigation water withdrawal only</t>
  </si>
  <si>
    <t>[42] [Components] | Irrigation water withdrawal only</t>
  </si>
  <si>
    <t>[41] [Components] | Irrigation water withdrawal only</t>
  </si>
  <si>
    <t>[40] [Components] | Irrigation water withdrawal only</t>
  </si>
  <si>
    <t>[39] [Components] | Irrigation water withdrawal only</t>
  </si>
  <si>
    <t>[38] [Reference period] | Data actually from 2002</t>
  </si>
  <si>
    <t>[37] [Components] | Irrigation water withdrawal only</t>
  </si>
  <si>
    <t>[36] [Components] | Irrigation water withdrawal only</t>
  </si>
  <si>
    <t>[35] [Components] | Irrigation water withdrawal only</t>
  </si>
  <si>
    <t>[34] [Components] | Including 0.008 km3 for wildlife</t>
  </si>
  <si>
    <t>[33] [Overall accuracy] | The previous estimation of 2.165  from 2011 irrigation water use study was reconsidered based on new data available</t>
  </si>
  <si>
    <t>[32] [Components] | Irrigation water withdrawal only</t>
  </si>
  <si>
    <t>[31] [Components] | Irrigation water withdrawal only</t>
  </si>
  <si>
    <t>[30] [Reference period] | Data actually from 2000</t>
  </si>
  <si>
    <t>[29] [Components] | Irrigation water withdrawal only</t>
  </si>
  <si>
    <t>[28] [Components] | Irrigation water withdrawal only</t>
  </si>
  <si>
    <t>[27] [Components] | Including 0.687 for livestock</t>
  </si>
  <si>
    <t>[26] [Components] | 0.0025 irrigation + 0.0005 élevage</t>
  </si>
  <si>
    <t>[25] [Components] | Irrigation water withdrawal only</t>
  </si>
  <si>
    <t>[24] [Reference period] | Data actually from 2000</t>
  </si>
  <si>
    <t>[23] [Components] | Irrigation water withdrawal only</t>
  </si>
  <si>
    <t>[22] [Components] | Irrigation water withdrawal only</t>
  </si>
  <si>
    <t>[21] [Components] | Irrigation water withdrawal only</t>
  </si>
  <si>
    <t>[20] [Reference period] | Data actually from 2008</t>
  </si>
  <si>
    <t>[19] [Components] | Irrigation water withdrawal only</t>
  </si>
  <si>
    <t>[18] [Reference period] | Data actually from 2002</t>
  </si>
  <si>
    <t>[17] [Components] | Irrigation water withdrawal only</t>
  </si>
  <si>
    <t>[16] [Components] | Irrigation water withdrawal only</t>
  </si>
  <si>
    <t>[15] [Reference period] | Data actually from 1987</t>
  </si>
  <si>
    <t>[14] [Components] | Irrigation water withdrawal only</t>
  </si>
  <si>
    <t>[13] [Reference period] | Data actually from 1987</t>
  </si>
  <si>
    <t>[12] [Components] | Irrigation water withdrawal only</t>
  </si>
  <si>
    <t>[11] [Components] | Irrigation water withdrawal only</t>
  </si>
  <si>
    <t>[10] [Components] | Irrigation water withdrawal only</t>
  </si>
  <si>
    <t>[9] [Components] | Irrigation water withdrawal only</t>
  </si>
  <si>
    <t>[8] [Components] | 0.029 irrigation &amp; forestry + 0.045 livestock + 0.006 wildlife</t>
  </si>
  <si>
    <t>[7] [Components] | Irrigation water withdrawal only</t>
  </si>
  <si>
    <t>[6] [Overall accuracy] | AQUASTAT estimation based on Eurostat data of water withdrawal by source (Med_en42) using Eurostat proportion by sector of water supplied (Med-en44): 59% for agriculture, 36% for municipalities and 5% for industries.</t>
  </si>
  <si>
    <t>[5] [Components] | Irrigation water withdrawal only</t>
  </si>
  <si>
    <t>[4] [Comparability (over time)] | The exact area still needs to be confirmed</t>
  </si>
  <si>
    <t>[3] [Comparability (over time)] | The exact area still needs to be confirmed</t>
  </si>
  <si>
    <t>[2] [Comparability (over time)] | The exact area still needs to be confirmed</t>
  </si>
  <si>
    <t>[1] [Comparability (over time)] | The exact area still needs to be confirmed</t>
  </si>
  <si>
    <t>World | Oceania</t>
  </si>
  <si>
    <t>155.|Vanuatu</t>
  </si>
  <si>
    <t>4264.|Desalinated water produced (10^9 m3/year)</t>
  </si>
  <si>
    <t>227.|Tuvalu</t>
  </si>
  <si>
    <t>219.|Tonga</t>
  </si>
  <si>
    <t>218.|Tokelau</t>
  </si>
  <si>
    <t>25.|Solomon Islands</t>
  </si>
  <si>
    <t>244.|Samoa</t>
  </si>
  <si>
    <t>180.|Palau</t>
  </si>
  <si>
    <t>160.|Niue</t>
  </si>
  <si>
    <t>156.|New Zealand</t>
  </si>
  <si>
    <t>148.|Nauru</t>
  </si>
  <si>
    <t>145.|Micronesia (Federated States of)</t>
  </si>
  <si>
    <t>127.|Marshall Islands</t>
  </si>
  <si>
    <t>83.|Kiribati</t>
  </si>
  <si>
    <t>66.|Fiji</t>
  </si>
  <si>
    <t>47.|Cook Islands</t>
  </si>
  <si>
    <t>10.|Australia</t>
  </si>
  <si>
    <t>World | Europe</t>
  </si>
  <si>
    <t>229.|United Kingdom</t>
  </si>
  <si>
    <t>230.|Ukraine</t>
  </si>
  <si>
    <t>154.|The former Yugoslav Republic of Macedonia</t>
  </si>
  <si>
    <t>211.|Switzerland</t>
  </si>
  <si>
    <t>210.|Sweden</t>
  </si>
  <si>
    <t>203.|Spain</t>
  </si>
  <si>
    <t>198.|Slovenia</t>
  </si>
  <si>
    <t>199.|Slovakia</t>
  </si>
  <si>
    <t>272.|Serbia</t>
  </si>
  <si>
    <t>192.|San Marino</t>
  </si>
  <si>
    <t>185.|Russian Federation</t>
  </si>
  <si>
    <t>183.|Romania</t>
  </si>
  <si>
    <t>146.|Republic of Moldova</t>
  </si>
  <si>
    <t>174.|Portugal</t>
  </si>
  <si>
    <t>173.|Poland</t>
  </si>
  <si>
    <t>162.|Norway</t>
  </si>
  <si>
    <t>150.|Netherlands</t>
  </si>
  <si>
    <t>273.|Montenegro</t>
  </si>
  <si>
    <t>140.|Monaco</t>
  </si>
  <si>
    <t>134.|Malta</t>
  </si>
  <si>
    <t>256.|Luxembourg</t>
  </si>
  <si>
    <t>126.|Lithuania</t>
  </si>
  <si>
    <t>125.|Liechtenstein</t>
  </si>
  <si>
    <t>119.|Latvia</t>
  </si>
  <si>
    <t>106.|Italy</t>
  </si>
  <si>
    <t>104.|Ireland</t>
  </si>
  <si>
    <t>99.|Iceland</t>
  </si>
  <si>
    <t>97.|Hungary</t>
  </si>
  <si>
    <t>94.|Holy See</t>
  </si>
  <si>
    <t>84.|Greece</t>
  </si>
  <si>
    <t>79.|Germany</t>
  </si>
  <si>
    <t>68.|France</t>
  </si>
  <si>
    <t>67.|Finland</t>
  </si>
  <si>
    <t>64.|Faroe Islands</t>
  </si>
  <si>
    <t>63.|Estonia</t>
  </si>
  <si>
    <t>54.|Denmark</t>
  </si>
  <si>
    <t>167.|Czechia</t>
  </si>
  <si>
    <t>50.|Cyprus</t>
  </si>
  <si>
    <t>98.|Croatia</t>
  </si>
  <si>
    <t>27.|Bulgaria</t>
  </si>
  <si>
    <t>80.|Bosnia and Herzegovina</t>
  </si>
  <si>
    <t>255.|Belgium</t>
  </si>
  <si>
    <t>57.|Belarus</t>
  </si>
  <si>
    <t>11.|Austria</t>
  </si>
  <si>
    <t>6.|Andorra</t>
  </si>
  <si>
    <t>3.|Albania</t>
  </si>
  <si>
    <t>World | Asia</t>
  </si>
  <si>
    <t>249.|Yemen</t>
  </si>
  <si>
    <t>237.|Viet Nam</t>
  </si>
  <si>
    <t>235.|Uzbekistan</t>
  </si>
  <si>
    <t>225.|United Arab Emirates</t>
  </si>
  <si>
    <t>213.|Turkmenistan</t>
  </si>
  <si>
    <t>223.|Turkey</t>
  </si>
  <si>
    <t>176.|Timor-Leste</t>
  </si>
  <si>
    <t>216.|Thailand</t>
  </si>
  <si>
    <t>[471]</t>
  </si>
  <si>
    <t>208.|Tajikistan</t>
  </si>
  <si>
    <t>212.|Syrian Arab Republic</t>
  </si>
  <si>
    <t>38.|Sri Lanka</t>
  </si>
  <si>
    <t>200.|Singapore</t>
  </si>
  <si>
    <t>[470]</t>
  </si>
  <si>
    <t>194.|Saudi Arabia</t>
  </si>
  <si>
    <t>117.|Republic of Korea</t>
  </si>
  <si>
    <t>179.|Qatar</t>
  </si>
  <si>
    <t>171.|Philippines</t>
  </si>
  <si>
    <t>168.|Papua New Guinea</t>
  </si>
  <si>
    <t>165.|Pakistan</t>
  </si>
  <si>
    <t>221.|Oman</t>
  </si>
  <si>
    <t>299.|Occupied Palestinian Territory</t>
  </si>
  <si>
    <t>149.|Nepal</t>
  </si>
  <si>
    <t>28.|Myanmar</t>
  </si>
  <si>
    <t>141.|Mongolia</t>
  </si>
  <si>
    <t>132.|Maldives</t>
  </si>
  <si>
    <t>131.|Malaysia</t>
  </si>
  <si>
    <t>121.|Lebanon</t>
  </si>
  <si>
    <t>120.|Lao People's Democratic Republic</t>
  </si>
  <si>
    <t>113.|Kyrgyzstan</t>
  </si>
  <si>
    <t>118.|Kuwait</t>
  </si>
  <si>
    <t>108.|Kazakhstan</t>
  </si>
  <si>
    <t>112.|Jordan</t>
  </si>
  <si>
    <t>110.|Japan</t>
  </si>
  <si>
    <t>105.|Israel</t>
  </si>
  <si>
    <t>[469]</t>
  </si>
  <si>
    <t>103.|Iraq</t>
  </si>
  <si>
    <t>102.|Iran (Islamic Republic of)</t>
  </si>
  <si>
    <t>101.|Indonesia</t>
  </si>
  <si>
    <t>100.|India</t>
  </si>
  <si>
    <t>73.|Georgia</t>
  </si>
  <si>
    <t>116.|Democratic People's Republic of Korea</t>
  </si>
  <si>
    <t>351.|China</t>
  </si>
  <si>
    <t>115.|Cambodia</t>
  </si>
  <si>
    <t>26.|Brunei Darussalam</t>
  </si>
  <si>
    <t>18.|Bhutan</t>
  </si>
  <si>
    <t>16.|Bangladesh</t>
  </si>
  <si>
    <t>13.|Bahrain</t>
  </si>
  <si>
    <t>52.|Azerbaijan</t>
  </si>
  <si>
    <t>1.|Armenia</t>
  </si>
  <si>
    <t>2.|Afghanistan</t>
  </si>
  <si>
    <t>World | Americas</t>
  </si>
  <si>
    <t>236.|Venezuela (Bolivarian Republic of)</t>
  </si>
  <si>
    <t>234.|Uruguay</t>
  </si>
  <si>
    <t>231.|United States of America</t>
  </si>
  <si>
    <t>220.|Trinidad and Tobago</t>
  </si>
  <si>
    <t>207.|Suriname</t>
  </si>
  <si>
    <t>191.|Saint Vincent and the Grenadines</t>
  </si>
  <si>
    <t>189.|Saint Lucia</t>
  </si>
  <si>
    <t>188.|Saint Kitts and Nevis</t>
  </si>
  <si>
    <t>177.|Puerto Rico</t>
  </si>
  <si>
    <t>170.|Peru</t>
  </si>
  <si>
    <t>169.|Paraguay</t>
  </si>
  <si>
    <t>166.|Panama</t>
  </si>
  <si>
    <t>157.|Nicaragua</t>
  </si>
  <si>
    <t>138.|Mexico</t>
  </si>
  <si>
    <t>109.|Jamaica</t>
  </si>
  <si>
    <t>95.|Honduras</t>
  </si>
  <si>
    <t>93.|Haiti</t>
  </si>
  <si>
    <t>91.|Guyana</t>
  </si>
  <si>
    <t>89.|Guatemala</t>
  </si>
  <si>
    <t>86.|Grenada</t>
  </si>
  <si>
    <t>60.|El Salvador</t>
  </si>
  <si>
    <t>58.|Ecuador</t>
  </si>
  <si>
    <t>56.|Dominican Republic</t>
  </si>
  <si>
    <t>55.|Dominica</t>
  </si>
  <si>
    <t>49.|Cuba</t>
  </si>
  <si>
    <t>48.|Costa Rica</t>
  </si>
  <si>
    <t>44.|Colombia</t>
  </si>
  <si>
    <t>40.|Chile</t>
  </si>
  <si>
    <t>33.|Canada</t>
  </si>
  <si>
    <t>21.|Brazil</t>
  </si>
  <si>
    <t>19.|Bolivia (Plurinational State of)</t>
  </si>
  <si>
    <t>23.|Belize</t>
  </si>
  <si>
    <t>[468]</t>
  </si>
  <si>
    <t>14.|Barbados</t>
  </si>
  <si>
    <t>[467]</t>
  </si>
  <si>
    <t>12.|Bahamas</t>
  </si>
  <si>
    <t>9.|Argentina</t>
  </si>
  <si>
    <t>[466]</t>
  </si>
  <si>
    <t>8.|Antigua and Barbuda</t>
  </si>
  <si>
    <t>World | Africa</t>
  </si>
  <si>
    <t>181.|Zimbabwe</t>
  </si>
  <si>
    <t>251.|Zambia</t>
  </si>
  <si>
    <t>215.|United Republic of Tanzania</t>
  </si>
  <si>
    <t>226.|Uganda</t>
  </si>
  <si>
    <t>222.|Tunisia</t>
  </si>
  <si>
    <t>217.|Togo</t>
  </si>
  <si>
    <t>209.|Swaziland</t>
  </si>
  <si>
    <t>276.|Sudan</t>
  </si>
  <si>
    <t>277.|South Sudan</t>
  </si>
  <si>
    <t>202.|South Africa</t>
  </si>
  <si>
    <t>201.|Somalia</t>
  </si>
  <si>
    <t>197.|Sierra Leone</t>
  </si>
  <si>
    <t>[465]</t>
  </si>
  <si>
    <t>196.|Seychelles</t>
  </si>
  <si>
    <t>195.|Senegal</t>
  </si>
  <si>
    <t>193.|Sao Tome and Principe</t>
  </si>
  <si>
    <t>184.|Rwanda</t>
  </si>
  <si>
    <t>159.|Nigeria</t>
  </si>
  <si>
    <t>158.|Niger</t>
  </si>
  <si>
    <t>147.|Namibia</t>
  </si>
  <si>
    <t>144.|Mozambique</t>
  </si>
  <si>
    <t>143.|Morocco</t>
  </si>
  <si>
    <t>137.|Mauritius</t>
  </si>
  <si>
    <t>136.|Mauritania</t>
  </si>
  <si>
    <t>133.|Mali</t>
  </si>
  <si>
    <t>130.|Malawi</t>
  </si>
  <si>
    <t>129.|Madagascar</t>
  </si>
  <si>
    <t>124.|Libya</t>
  </si>
  <si>
    <t>123.|Liberia</t>
  </si>
  <si>
    <t>122.|Lesotho</t>
  </si>
  <si>
    <t>114.|Kenya</t>
  </si>
  <si>
    <t>175.|Guinea-Bissau</t>
  </si>
  <si>
    <t>90.|Guinea</t>
  </si>
  <si>
    <t>81.|Ghana</t>
  </si>
  <si>
    <t>75.|Gambia</t>
  </si>
  <si>
    <t>74.|Gabon</t>
  </si>
  <si>
    <t>238.|Ethiopia</t>
  </si>
  <si>
    <t>178.|Eritrea</t>
  </si>
  <si>
    <t>61.|Equatorial Guinea</t>
  </si>
  <si>
    <t>59.|Egypt</t>
  </si>
  <si>
    <t>72.|Djibouti</t>
  </si>
  <si>
    <t>250.|Democratic Republic of the Congo</t>
  </si>
  <si>
    <t>107.|Côte d'Ivoire</t>
  </si>
  <si>
    <t>46.|Congo</t>
  </si>
  <si>
    <t>45.|Comoros</t>
  </si>
  <si>
    <t>39.|Chad</t>
  </si>
  <si>
    <t>37.|Central African Republic</t>
  </si>
  <si>
    <t>32.|Cameroon</t>
  </si>
  <si>
    <t>35.|Cabo Verde</t>
  </si>
  <si>
    <t>29.|Burundi</t>
  </si>
  <si>
    <t>233.|Burkina Faso</t>
  </si>
  <si>
    <t>20.|Botswana</t>
  </si>
  <si>
    <t>53.|Benin</t>
  </si>
  <si>
    <t>7.|Angola</t>
  </si>
  <si>
    <t>4.|Algeria</t>
  </si>
  <si>
    <t>2013-2017</t>
  </si>
  <si>
    <t>2008-2012</t>
  </si>
  <si>
    <t>2003-2007</t>
  </si>
  <si>
    <t>1998-2002</t>
  </si>
  <si>
    <t>1993-1997</t>
  </si>
  <si>
    <t>1988-1992</t>
  </si>
  <si>
    <t>1983-1987</t>
  </si>
  <si>
    <t>1978-1982</t>
  </si>
  <si>
    <t>1973-1977</t>
  </si>
  <si>
    <t>1968-1972</t>
  </si>
  <si>
    <t>1963-1967</t>
  </si>
  <si>
    <t>1958-1962</t>
  </si>
  <si>
    <t>4263.|Total freshwater withdrawal (primary and secondary) (10^9 m3/year)</t>
  </si>
  <si>
    <t>[463,464]</t>
  </si>
  <si>
    <t>[461,462]</t>
  </si>
  <si>
    <t>[458]</t>
  </si>
  <si>
    <t>[457]</t>
  </si>
  <si>
    <t>[456]</t>
  </si>
  <si>
    <t>[455]</t>
  </si>
  <si>
    <t>4262.|Fresh groundwater withdrawal (primary and secondary) (10^9 m3/year)</t>
  </si>
  <si>
    <t>4261.|Fresh surface water withdrawal (primary and secondary) (10^9 m3/year)</t>
  </si>
  <si>
    <t>4257.|Total water withdrawal per capita (m3/inhab/year)</t>
  </si>
  <si>
    <t>4260.|Irrigation water requirement (10^9 m3/year)</t>
  </si>
  <si>
    <t>4475.|Irrigation water withdrawal (10^9 m3/year)</t>
  </si>
  <si>
    <t>[430,431]</t>
  </si>
  <si>
    <t>[426]</t>
  </si>
  <si>
    <t>[425]</t>
  </si>
  <si>
    <t>[348,349]</t>
  </si>
  <si>
    <t>[318]</t>
  </si>
  <si>
    <t>[317]</t>
  </si>
  <si>
    <t>4253.|Total water withdrawal (10^9 m3/year)</t>
  </si>
  <si>
    <t>[311,312]</t>
  </si>
  <si>
    <t>[304]</t>
  </si>
  <si>
    <t>[303]</t>
  </si>
  <si>
    <t>4251.|Municipal water withdrawal (10^9 m3/year)</t>
  </si>
  <si>
    <t>[291]</t>
  </si>
  <si>
    <t>[290]</t>
  </si>
  <si>
    <t>[275]</t>
  </si>
  <si>
    <t>[274]</t>
  </si>
  <si>
    <t>[272,273]</t>
  </si>
  <si>
    <t>[259,260]</t>
  </si>
  <si>
    <t>4252.|Industrial water withdrawal (10^9 m3/year)</t>
  </si>
  <si>
    <t>4250.|Agricultural water withdrawal (10^9 m3/year)</t>
  </si>
  <si>
    <t>[214,215]</t>
  </si>
  <si>
    <t>[211]</t>
  </si>
  <si>
    <t>[210]</t>
  </si>
  <si>
    <t>[209]</t>
  </si>
  <si>
    <t>[208]</t>
  </si>
  <si>
    <t>[207]</t>
  </si>
  <si>
    <t>[206]</t>
  </si>
  <si>
    <t>[201]</t>
  </si>
  <si>
    <t>[200]</t>
  </si>
  <si>
    <t>[172]</t>
  </si>
  <si>
    <t>[171]</t>
  </si>
  <si>
    <t>[170]</t>
  </si>
  <si>
    <t>[169]</t>
  </si>
  <si>
    <t>[137]</t>
  </si>
  <si>
    <t>[136]</t>
  </si>
  <si>
    <t>[129]</t>
  </si>
  <si>
    <t>[128]</t>
  </si>
  <si>
    <t>[127]</t>
  </si>
  <si>
    <t>[126]</t>
  </si>
  <si>
    <t>[124]</t>
  </si>
  <si>
    <t>[123]</t>
  </si>
  <si>
    <t>[98,99]</t>
  </si>
  <si>
    <t>[96,97]</t>
  </si>
  <si>
    <t>[94,95]</t>
  </si>
  <si>
    <t>[82,83]</t>
  </si>
  <si>
    <t>[80,81]</t>
  </si>
  <si>
    <t>[78,79]</t>
  </si>
  <si>
    <t>[77]</t>
  </si>
  <si>
    <t>[76]</t>
  </si>
  <si>
    <t>[63,64]</t>
  </si>
  <si>
    <t>[60]</t>
  </si>
  <si>
    <t>[58,59]</t>
  </si>
  <si>
    <t>[55,56]</t>
  </si>
  <si>
    <t>[46,47]</t>
  </si>
  <si>
    <t>[44,45]</t>
  </si>
  <si>
    <t>[43]</t>
  </si>
  <si>
    <t>[41]</t>
  </si>
  <si>
    <t>[40]</t>
  </si>
  <si>
    <t>[36]</t>
  </si>
  <si>
    <t>[35]</t>
  </si>
  <si>
    <t>[29,30]</t>
  </si>
  <si>
    <t>[24,25]</t>
  </si>
  <si>
    <t>[20,21]</t>
  </si>
  <si>
    <t>[18,19]</t>
  </si>
  <si>
    <t>[13,14]</t>
  </si>
  <si>
    <t>[8]</t>
  </si>
  <si>
    <t>[7]</t>
  </si>
  <si>
    <t>4458.|GDP per capita (current US$/inhab)</t>
  </si>
  <si>
    <t>4112.|Gross Domestic Product (GDP) (current US$)</t>
  </si>
  <si>
    <t>4104.|Total population (1000 inhab)</t>
  </si>
  <si>
    <t>4100.|Total area of the country (1000 ha)</t>
  </si>
  <si>
    <t>FAO-country-id</t>
  </si>
  <si>
    <t>PCR-GLOBWB</t>
  </si>
  <si>
    <t>AQUASTAT</t>
  </si>
  <si>
    <t>ISO</t>
  </si>
  <si>
    <t>average</t>
  </si>
  <si>
    <t>std_dev</t>
  </si>
  <si>
    <t>cor_pearson</t>
  </si>
  <si>
    <t>cor_spearman</t>
  </si>
  <si>
    <t>cor_kendall</t>
  </si>
  <si>
    <t>cor_pearson__p_value</t>
  </si>
  <si>
    <t>cor_spearman_p_value</t>
  </si>
  <si>
    <t>cor_kendall__p_value</t>
  </si>
  <si>
    <t>lm_slope</t>
  </si>
  <si>
    <t>lm_r_squared</t>
  </si>
  <si>
    <t>lm_adj_r_squared</t>
  </si>
  <si>
    <t>avg_1958_1962_1960</t>
  </si>
  <si>
    <t>std_1958_1962_1960</t>
  </si>
  <si>
    <t>avg_1963_1967_1965</t>
  </si>
  <si>
    <t>std_1963_1967_1965</t>
  </si>
  <si>
    <t>avg_1968_1972_1970</t>
  </si>
  <si>
    <t>std_1968_1972_1970</t>
  </si>
  <si>
    <t>avg_1973_1977_1975</t>
  </si>
  <si>
    <t>std_1973_1977_1975</t>
  </si>
  <si>
    <t>avg_1978_1982_1980</t>
  </si>
  <si>
    <t>std_1978_1982_1980</t>
  </si>
  <si>
    <t>avg_1983_1987_1985</t>
  </si>
  <si>
    <t>std_1983_1987_1985</t>
  </si>
  <si>
    <t>avg_1988_1992_1990</t>
  </si>
  <si>
    <t>std_1988_1992_1990</t>
  </si>
  <si>
    <t>avg_1993_1997_1995</t>
  </si>
  <si>
    <t>std_1993_1997_1995</t>
  </si>
  <si>
    <t>avg_1998_2002_2000</t>
  </si>
  <si>
    <t>std_1998_2002_2000</t>
  </si>
  <si>
    <t>avg_2003_2007_2005</t>
  </si>
  <si>
    <t>std_2003_2007_2005</t>
  </si>
  <si>
    <t>avg_2008_2012_2010</t>
  </si>
  <si>
    <t>std_2008_2012_2010</t>
  </si>
  <si>
    <t>avg_2013_2015_2015</t>
  </si>
  <si>
    <t>std_2013_2015_2015</t>
  </si>
  <si>
    <t>NA</t>
  </si>
  <si>
    <t>WB id</t>
  </si>
  <si>
    <t>Column index:</t>
  </si>
  <si>
    <t>2013-2015</t>
  </si>
  <si>
    <t>`</t>
  </si>
  <si>
    <t>y = x</t>
  </si>
  <si>
    <t>Domestic withdrawal (km3/year)</t>
  </si>
  <si>
    <t>Industrial withdrawal (km3/year)</t>
  </si>
  <si>
    <t>a)</t>
  </si>
  <si>
    <t>b)</t>
  </si>
  <si>
    <t>PCR</t>
  </si>
  <si>
    <t>AQUA</t>
  </si>
  <si>
    <t>all data</t>
  </si>
  <si>
    <t>slope</t>
  </si>
  <si>
    <t>R2</t>
  </si>
  <si>
    <t>Industrial PCR-GLOBWB demand &amp; AQUASTAT withdrawal (km3/year)</t>
  </si>
  <si>
    <t>Domestic PCR-GLOBWB demand &amp; AQUASTAT withdrawal (km3/year)</t>
  </si>
  <si>
    <t>domesticGrossDemand_km3</t>
  </si>
  <si>
    <t>industryGrossDemand_km3</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</si>
</sst>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6" x14ac:knownFonts="1">
    <font>
      <sz val="11"/>
      <color rgb="FF000000"/>
      <name val="Calibri"/>
      <family val="2"/>
      <charset val="1"/>
    </font>
    <font>
      <sz val="11"/>
      <color theme="1"/>
      <name val="Calibri"/>
      <family val="2"/>
      <scheme val="minor"/>
    </font>
    <font>
      <sz val="11"/>
      <color theme="1"/>
      <name val="Calibri"/>
      <family val="2"/>
      <scheme val="minor"/>
    </font>
    <font>
      <i/>
      <sz val="11"/>
      <color theme="1"/>
      <name val="Calibri"/>
      <family val="2"/>
      <scheme val="minor"/>
    </font>
    <font>
      <i/>
      <sz val="11"/>
      <color rgb="FF000000"/>
      <name val="Calibri"/>
      <family val="2"/>
    </font>
    <font>
      <i/>
      <sz val="11"/>
      <color rgb="FF000000"/>
      <name val="Calibri"/>
      <family val="2"/>
      <charset val="1"/>
    </font>
  </fonts>
  <fills count="2">
    <fill>
      <patternFill patternType="none"/>
    </fill>
    <fill>
      <patternFill patternType="gray125"/>
    </fill>
  </fills>
  <borders count="1">
    <border>
      <left/>
      <right/>
      <top/>
      <bottom/>
      <diagonal/>
    </border>
  </borders>
  <cellStyleXfs count="3">
    <xf numFmtId="0" fontId="0" fillId="0" borderId="0"/>
    <xf numFmtId="0" fontId="2" fillId="0" borderId="0"/>
    <xf numFmtId="0" fontId="1" fillId="0" borderId="0"/>
  </cellStyleXfs>
  <cellXfs count="34">
    <xf numFmtId="0" fontId="0" fillId="0" borderId="0" xfId="0"/>
    <xf numFmtId="0" fontId="0" fillId="0" borderId="0" xfId="0" applyAlignment="1">
      <alignment horizontal="center"/>
    </xf>
    <xf numFmtId="0" fontId="2" fillId="0" borderId="0" xfId="1"/>
    <xf numFmtId="11" fontId="2" fillId="0" borderId="0" xfId="1" applyNumberFormat="1"/>
    <xf numFmtId="1" fontId="2" fillId="0" borderId="0" xfId="1" applyNumberFormat="1"/>
    <xf numFmtId="1" fontId="3" fillId="0" borderId="0" xfId="1" applyNumberFormat="1" applyFont="1"/>
    <xf numFmtId="0" fontId="3" fillId="0" borderId="0" xfId="1" applyFont="1"/>
    <xf numFmtId="0" fontId="0" fillId="0" borderId="0" xfId="0" applyFont="1"/>
    <xf numFmtId="0" fontId="0" fillId="0" borderId="0" xfId="0" applyFont="1" applyAlignment="1">
      <alignment horizontal="center"/>
    </xf>
    <xf numFmtId="164" fontId="0" fillId="0" borderId="0" xfId="0" applyNumberFormat="1" applyFont="1"/>
    <xf numFmtId="2" fontId="0" fillId="0" borderId="0" xfId="0" applyNumberFormat="1" applyFont="1"/>
    <xf numFmtId="0" fontId="0" fillId="0" borderId="0" xfId="0" applyFont="1" applyAlignment="1">
      <alignment horizontal="right" indent="1"/>
    </xf>
    <xf numFmtId="1" fontId="0" fillId="0" borderId="0" xfId="0" applyNumberFormat="1" applyFont="1"/>
    <xf numFmtId="2" fontId="0" fillId="0" borderId="0" xfId="0" applyNumberFormat="1" applyFont="1" applyAlignment="1">
      <alignment horizontal="right"/>
    </xf>
    <xf numFmtId="1" fontId="5" fillId="0" borderId="0" xfId="0" applyNumberFormat="1" applyFont="1" applyAlignment="1">
      <alignment horizontal="right"/>
    </xf>
    <xf numFmtId="1" fontId="5" fillId="0" borderId="0" xfId="0" applyNumberFormat="1" applyFont="1" applyAlignment="1">
      <alignment horizontal="right" indent="1"/>
    </xf>
    <xf numFmtId="0" fontId="3" fillId="0" borderId="0" xfId="1" applyFont="1" applyAlignment="1">
      <alignment horizontal="right"/>
    </xf>
    <xf numFmtId="1" fontId="3" fillId="0" borderId="0" xfId="1" applyNumberFormat="1" applyFont="1" applyAlignment="1">
      <alignment horizontal="right"/>
    </xf>
    <xf numFmtId="0" fontId="1" fillId="0" borderId="0" xfId="2"/>
    <xf numFmtId="11" fontId="1" fillId="0" borderId="0" xfId="2" applyNumberFormat="1"/>
    <xf numFmtId="0" fontId="3" fillId="0" borderId="0" xfId="2" applyFont="1"/>
    <xf numFmtId="0" fontId="0" fillId="0" borderId="0" xfId="0" applyAlignment="1">
      <alignment horizontal="right"/>
    </xf>
    <xf numFmtId="0" fontId="0" fillId="0" borderId="0" xfId="0" applyAlignment="1">
      <alignment horizontal="left" indent="1"/>
    </xf>
    <xf numFmtId="0" fontId="0" fillId="0" borderId="0" xfId="0" quotePrefix="1" applyAlignment="1">
      <alignment horizontal="left" indent="1"/>
    </xf>
    <xf numFmtId="0" fontId="0" fillId="0" borderId="0" xfId="0" applyFont="1" applyAlignment="1">
      <alignment horizontal="center"/>
    </xf>
    <xf numFmtId="0" fontId="0" fillId="0" borderId="0" xfId="0" applyFont="1" applyAlignment="1">
      <alignment horizontal="right"/>
    </xf>
    <xf numFmtId="1" fontId="4" fillId="0" borderId="0" xfId="0" applyNumberFormat="1" applyFont="1" applyAlignment="1">
      <alignment horizontal="center"/>
    </xf>
    <xf numFmtId="1" fontId="5" fillId="0" borderId="0" xfId="0" applyNumberFormat="1" applyFont="1" applyAlignment="1">
      <alignment horizontal="center"/>
    </xf>
    <xf numFmtId="1" fontId="0" fillId="0" borderId="0" xfId="0" applyNumberFormat="1" applyFont="1" applyAlignment="1">
      <alignment horizontal="center"/>
    </xf>
    <xf numFmtId="2" fontId="0" fillId="0" borderId="0" xfId="0" applyNumberFormat="1" applyFont="1" applyAlignment="1">
      <alignment horizontal="center"/>
    </xf>
    <xf numFmtId="0" fontId="0" fillId="0" borderId="0" xfId="0" applyFont="1" applyAlignment="1">
      <alignment horizontal="center"/>
    </xf>
    <xf numFmtId="164" fontId="0" fillId="0" borderId="0" xfId="0" applyNumberFormat="1" applyFont="1" applyAlignment="1">
      <alignment horizontal="center"/>
    </xf>
    <xf numFmtId="2" fontId="0" fillId="0" borderId="0" xfId="0" quotePrefix="1" applyNumberFormat="1" applyFont="1" applyAlignment="1">
      <alignment horizontal="center"/>
    </xf>
    <xf numFmtId="11" fontId="0" fillId="0" borderId="0" xfId="0" applyNumberFormat="1"/>
  </cellXfs>
  <cellStyles count="3">
    <cellStyle name="Normal" xfId="0" builtinId="0"/>
    <cellStyle name="Normal 2" xfId="1"/>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1"/>
          <c:order val="0"/>
          <c:tx>
            <c:strRef>
              <c:f>v_domestic_demand!$AZ$5</c:f>
              <c:strCache>
                <c:ptCount val="1"/>
                <c:pt idx="0">
                  <c:v>2003-2007</c:v>
                </c:pt>
              </c:strCache>
            </c:strRef>
          </c:tx>
          <c:spPr>
            <a:ln w="28575">
              <a:noFill/>
            </a:ln>
          </c:spPr>
          <c:marker>
            <c:symbol val="x"/>
            <c:size val="7"/>
            <c:spPr>
              <a:noFill/>
            </c:spPr>
          </c:marker>
          <c:xVal>
            <c:numRef>
              <c:f>v_domestic_demand!$BA$7:$BA$206</c:f>
              <c:numCache>
                <c:formatCode>0.00</c:formatCode>
                <c:ptCount val="200"/>
                <c:pt idx="0">
                  <c:v>0.84299999999999997</c:v>
                </c:pt>
                <c:pt idx="1">
                  <c:v>0.2034</c:v>
                </c:pt>
                <c:pt idx="2">
                  <c:v>0.56130000000000002</c:v>
                </c:pt>
                <c:pt idx="3">
                  <c:v>#N/A</c:v>
                </c:pt>
                <c:pt idx="4">
                  <c:v>#N/A</c:v>
                </c:pt>
                <c:pt idx="5">
                  <c:v>0.31950000000000001</c:v>
                </c:pt>
                <c:pt idx="6">
                  <c:v>5.3E-3</c:v>
                </c:pt>
                <c:pt idx="7">
                  <c:v>#N/A</c:v>
                </c:pt>
                <c:pt idx="8">
                  <c:v>4.1909999999999998</c:v>
                </c:pt>
                <c:pt idx="9">
                  <c:v>#N/A</c:v>
                </c:pt>
                <c:pt idx="10">
                  <c:v>#N/A</c:v>
                </c:pt>
                <c:pt idx="11">
                  <c:v>0.1779</c:v>
                </c:pt>
                <c:pt idx="12">
                  <c:v>0.02</c:v>
                </c:pt>
                <c:pt idx="13">
                  <c:v>#N/A</c:v>
                </c:pt>
                <c:pt idx="14">
                  <c:v>#N/A</c:v>
                </c:pt>
                <c:pt idx="15">
                  <c:v>#N/A</c:v>
                </c:pt>
                <c:pt idx="16">
                  <c:v>8.7800000000000003E-2</c:v>
                </c:pt>
                <c:pt idx="17">
                  <c:v>16.23</c:v>
                </c:pt>
                <c:pt idx="18">
                  <c:v>#N/A</c:v>
                </c:pt>
                <c:pt idx="19">
                  <c:v>#N/A</c:v>
                </c:pt>
                <c:pt idx="20">
                  <c:v>0.1389</c:v>
                </c:pt>
                <c:pt idx="21">
                  <c:v>#N/A</c:v>
                </c:pt>
                <c:pt idx="22">
                  <c:v>#N/A</c:v>
                </c:pt>
                <c:pt idx="23">
                  <c:v>4.3099999999999999E-2</c:v>
                </c:pt>
                <c:pt idx="24">
                  <c:v>0.24679999999999999</c:v>
                </c:pt>
                <c:pt idx="25">
                  <c:v>5.8780000000000001</c:v>
                </c:pt>
                <c:pt idx="26">
                  <c:v>#N/A</c:v>
                </c:pt>
                <c:pt idx="27">
                  <c:v>6.0100000000000001E-2</c:v>
                </c:pt>
                <c:pt idx="28">
                  <c:v>0.80500000000000005</c:v>
                </c:pt>
                <c:pt idx="29">
                  <c:v>0.1037</c:v>
                </c:pt>
                <c:pt idx="30">
                  <c:v>1.2669999999999999</c:v>
                </c:pt>
                <c:pt idx="31">
                  <c:v>#N/A</c:v>
                </c:pt>
                <c:pt idx="32">
                  <c:v>#N/A</c:v>
                </c:pt>
                <c:pt idx="33">
                  <c:v>6.3700000000000007E-2</c:v>
                </c:pt>
                <c:pt idx="34">
                  <c:v>#N/A</c:v>
                </c:pt>
                <c:pt idx="35">
                  <c:v>#N/A</c:v>
                </c:pt>
                <c:pt idx="36">
                  <c:v>1.7</c:v>
                </c:pt>
                <c:pt idx="37">
                  <c:v>6.5600000000000006E-2</c:v>
                </c:pt>
                <c:pt idx="38">
                  <c:v>0.52100000000000002</c:v>
                </c:pt>
                <c:pt idx="39">
                  <c:v>#N/A</c:v>
                </c:pt>
                <c:pt idx="40">
                  <c:v>0.41099999999999998</c:v>
                </c:pt>
                <c:pt idx="41">
                  <c:v>#N/A</c:v>
                </c:pt>
                <c:pt idx="42">
                  <c:v>0.72399999999999998</c:v>
                </c:pt>
                <c:pt idx="43">
                  <c:v>0.80300000000000005</c:v>
                </c:pt>
                <c:pt idx="44">
                  <c:v>1.2929999999999999</c:v>
                </c:pt>
                <c:pt idx="45">
                  <c:v>#N/A</c:v>
                </c:pt>
                <c:pt idx="46">
                  <c:v>0.47399999999999998</c:v>
                </c:pt>
                <c:pt idx="47">
                  <c:v>1.5800000000000002E-2</c:v>
                </c:pt>
                <c:pt idx="48">
                  <c:v>#N/A</c:v>
                </c:pt>
                <c:pt idx="49">
                  <c:v>#N/A</c:v>
                </c:pt>
                <c:pt idx="50">
                  <c:v>2.53E-2</c:v>
                </c:pt>
                <c:pt idx="51">
                  <c:v>0.40939999999999999</c:v>
                </c:pt>
                <c:pt idx="52">
                  <c:v>5.6829999999999998</c:v>
                </c:pt>
                <c:pt idx="53">
                  <c:v>#N/A</c:v>
                </c:pt>
                <c:pt idx="54">
                  <c:v>0.35799999999999998</c:v>
                </c:pt>
                <c:pt idx="55">
                  <c:v>8.4699999999999998E-2</c:v>
                </c:pt>
                <c:pt idx="56">
                  <c:v>4.1200000000000001E-2</c:v>
                </c:pt>
                <c:pt idx="57">
                  <c:v>#N/A</c:v>
                </c:pt>
                <c:pt idx="58">
                  <c:v>#N/A</c:v>
                </c:pt>
                <c:pt idx="59">
                  <c:v>#N/A</c:v>
                </c:pt>
                <c:pt idx="60">
                  <c:v>#N/A</c:v>
                </c:pt>
                <c:pt idx="61">
                  <c:v>0.84619999999999995</c:v>
                </c:pt>
                <c:pt idx="62">
                  <c:v>#N/A</c:v>
                </c:pt>
                <c:pt idx="63">
                  <c:v>0.83499999999999996</c:v>
                </c:pt>
                <c:pt idx="64">
                  <c:v>0.2248</c:v>
                </c:pt>
                <c:pt idx="65">
                  <c:v>6.13E-2</c:v>
                </c:pt>
                <c:pt idx="66">
                  <c:v>#N/A</c:v>
                </c:pt>
                <c:pt idx="67">
                  <c:v>#N/A</c:v>
                </c:pt>
                <c:pt idx="68">
                  <c:v>0.315</c:v>
                </c:pt>
                <c:pt idx="69">
                  <c:v>0.79300000000000004</c:v>
                </c:pt>
                <c:pt idx="70">
                  <c:v>#N/A</c:v>
                </c:pt>
                <c:pt idx="71">
                  <c:v>8.1000000000000003E-2</c:v>
                </c:pt>
                <c:pt idx="72">
                  <c:v>#N/A</c:v>
                </c:pt>
                <c:pt idx="73">
                  <c:v>13.99</c:v>
                </c:pt>
                <c:pt idx="74">
                  <c:v>6.2</c:v>
                </c:pt>
                <c:pt idx="75">
                  <c:v>#N/A</c:v>
                </c:pt>
                <c:pt idx="76">
                  <c:v>0.67900000000000005</c:v>
                </c:pt>
                <c:pt idx="77">
                  <c:v>0.71199999999999997</c:v>
                </c:pt>
                <c:pt idx="78">
                  <c:v>8.9420000000000002</c:v>
                </c:pt>
                <c:pt idx="79">
                  <c:v>0.63590000000000002</c:v>
                </c:pt>
                <c:pt idx="80">
                  <c:v>0.85299999999999998</c:v>
                </c:pt>
                <c:pt idx="81">
                  <c:v>0.28799999999999998</c:v>
                </c:pt>
                <c:pt idx="82">
                  <c:v>15.7</c:v>
                </c:pt>
                <c:pt idx="83">
                  <c:v>0.2913</c:v>
                </c:pt>
                <c:pt idx="84">
                  <c:v>0.224</c:v>
                </c:pt>
                <c:pt idx="85">
                  <c:v>0.47</c:v>
                </c:pt>
                <c:pt idx="86">
                  <c:v>9.8000000000000004E-2</c:v>
                </c:pt>
                <c:pt idx="87">
                  <c:v>0.90280000000000005</c:v>
                </c:pt>
                <c:pt idx="88">
                  <c:v>6.9240000000000004</c:v>
                </c:pt>
                <c:pt idx="89">
                  <c:v>0.44829999999999998</c:v>
                </c:pt>
                <c:pt idx="90">
                  <c:v>0.125</c:v>
                </c:pt>
                <c:pt idx="91">
                  <c:v>0.13</c:v>
                </c:pt>
                <c:pt idx="92">
                  <c:v>0.38</c:v>
                </c:pt>
                <c:pt idx="93">
                  <c:v>#N/A</c:v>
                </c:pt>
                <c:pt idx="94">
                  <c:v>8.0199999999999994E-2</c:v>
                </c:pt>
                <c:pt idx="95">
                  <c:v>#N/A</c:v>
                </c:pt>
                <c:pt idx="96">
                  <c:v>#N/A</c:v>
                </c:pt>
                <c:pt idx="97">
                  <c:v>#N/A</c:v>
                </c:pt>
                <c:pt idx="98">
                  <c:v>#N/A</c:v>
                </c:pt>
                <c:pt idx="99">
                  <c:v>0.39500000000000002</c:v>
                </c:pt>
                <c:pt idx="100">
                  <c:v>0.1431</c:v>
                </c:pt>
                <c:pt idx="101">
                  <c:v>3.9020000000000001</c:v>
                </c:pt>
                <c:pt idx="102">
                  <c:v>#N/A</c:v>
                </c:pt>
                <c:pt idx="103">
                  <c:v>0.107</c:v>
                </c:pt>
                <c:pt idx="104">
                  <c:v>3.44E-2</c:v>
                </c:pt>
                <c:pt idx="105">
                  <c:v>9.5399999999999999E-2</c:v>
                </c:pt>
                <c:pt idx="106">
                  <c:v>0.214</c:v>
                </c:pt>
                <c:pt idx="107">
                  <c:v>11.16</c:v>
                </c:pt>
                <c:pt idx="108">
                  <c:v>5.4999999999999997E-3</c:v>
                </c:pt>
                <c:pt idx="109">
                  <c:v>9.8000000000000004E-2</c:v>
                </c:pt>
                <c:pt idx="110">
                  <c:v>#N/A</c:v>
                </c:pt>
                <c:pt idx="111">
                  <c:v>0.25369999999999998</c:v>
                </c:pt>
                <c:pt idx="112">
                  <c:v>#N/A</c:v>
                </c:pt>
                <c:pt idx="113">
                  <c:v>0.14599999999999999</c:v>
                </c:pt>
                <c:pt idx="114">
                  <c:v>#N/A</c:v>
                </c:pt>
                <c:pt idx="115">
                  <c:v>#N/A</c:v>
                </c:pt>
                <c:pt idx="116">
                  <c:v>0.14760000000000001</c:v>
                </c:pt>
                <c:pt idx="117">
                  <c:v>1.248</c:v>
                </c:pt>
                <c:pt idx="118">
                  <c:v>0.22639999999999999</c:v>
                </c:pt>
                <c:pt idx="119">
                  <c:v>#N/A</c:v>
                </c:pt>
                <c:pt idx="120">
                  <c:v>1.149</c:v>
                </c:pt>
                <c:pt idx="121">
                  <c:v>#N/A</c:v>
                </c:pt>
                <c:pt idx="122">
                  <c:v>0.2944</c:v>
                </c:pt>
                <c:pt idx="123">
                  <c:v>4.0990000000000002</c:v>
                </c:pt>
                <c:pt idx="124">
                  <c:v>#N/A</c:v>
                </c:pt>
                <c:pt idx="125">
                  <c:v>0.94820000000000004</c:v>
                </c:pt>
                <c:pt idx="126">
                  <c:v>8</c:v>
                </c:pt>
                <c:pt idx="127">
                  <c:v>0.26290000000000002</c:v>
                </c:pt>
                <c:pt idx="128">
                  <c:v>#N/A</c:v>
                </c:pt>
                <c:pt idx="129">
                  <c:v>0.2235</c:v>
                </c:pt>
                <c:pt idx="130">
                  <c:v>#N/A</c:v>
                </c:pt>
                <c:pt idx="131">
                  <c:v>#N/A</c:v>
                </c:pt>
                <c:pt idx="132">
                  <c:v>5.8479999999999999</c:v>
                </c:pt>
                <c:pt idx="133">
                  <c:v>#N/A</c:v>
                </c:pt>
                <c:pt idx="134">
                  <c:v>0.97629999999999995</c:v>
                </c:pt>
                <c:pt idx="135">
                  <c:v>3.4099999999999998E-2</c:v>
                </c:pt>
                <c:pt idx="136">
                  <c:v>9.9000000000000005E-2</c:v>
                </c:pt>
                <c:pt idx="137">
                  <c:v>0.90369999999999995</c:v>
                </c:pt>
                <c:pt idx="138">
                  <c:v>3.1E-2</c:v>
                </c:pt>
                <c:pt idx="139">
                  <c:v>0.17399999999999999</c:v>
                </c:pt>
                <c:pt idx="140">
                  <c:v>#N/A</c:v>
                </c:pt>
                <c:pt idx="141">
                  <c:v>0.42499999999999999</c:v>
                </c:pt>
                <c:pt idx="142">
                  <c:v>#N/A</c:v>
                </c:pt>
                <c:pt idx="143">
                  <c:v>6.1400000000000003E-2</c:v>
                </c:pt>
                <c:pt idx="144">
                  <c:v>#N/A</c:v>
                </c:pt>
                <c:pt idx="145">
                  <c:v>#N/A</c:v>
                </c:pt>
                <c:pt idx="146">
                  <c:v>1.2500000000000001E-2</c:v>
                </c:pt>
                <c:pt idx="147">
                  <c:v>#N/A</c:v>
                </c:pt>
                <c:pt idx="148">
                  <c:v>#N/A</c:v>
                </c:pt>
                <c:pt idx="149">
                  <c:v>#N/A</c:v>
                </c:pt>
                <c:pt idx="150">
                  <c:v>2.13</c:v>
                </c:pt>
                <c:pt idx="151">
                  <c:v>#N/A</c:v>
                </c:pt>
                <c:pt idx="152">
                  <c:v>8.9999999999999993E-3</c:v>
                </c:pt>
                <c:pt idx="153">
                  <c:v>0.111</c:v>
                </c:pt>
                <c:pt idx="154">
                  <c:v>0.16739999999999999</c:v>
                </c:pt>
                <c:pt idx="155">
                  <c:v>0.35849999999999999</c:v>
                </c:pt>
                <c:pt idx="156">
                  <c:v>1.0780000000000001</c:v>
                </c:pt>
                <c:pt idx="157">
                  <c:v>1.4999999999999999E-2</c:v>
                </c:pt>
                <c:pt idx="158">
                  <c:v>#N/A</c:v>
                </c:pt>
                <c:pt idx="159">
                  <c:v>5.8979999999999997</c:v>
                </c:pt>
                <c:pt idx="160">
                  <c:v>4.9299999999999997E-2</c:v>
                </c:pt>
                <c:pt idx="161">
                  <c:v>0.64700000000000002</c:v>
                </c:pt>
                <c:pt idx="162">
                  <c:v>4.1300000000000003E-2</c:v>
                </c:pt>
                <c:pt idx="163">
                  <c:v>1</c:v>
                </c:pt>
                <c:pt idx="164">
                  <c:v>0.98099999999999998</c:v>
                </c:pt>
                <c:pt idx="165">
                  <c:v>1.4750000000000001</c:v>
                </c:pt>
                <c:pt idx="166">
                  <c:v>0.755</c:v>
                </c:pt>
                <c:pt idx="167">
                  <c:v>#N/A</c:v>
                </c:pt>
                <c:pt idx="168">
                  <c:v>2.7389999999999999</c:v>
                </c:pt>
                <c:pt idx="169">
                  <c:v>0.14069999999999999</c:v>
                </c:pt>
                <c:pt idx="170">
                  <c:v>#N/A</c:v>
                </c:pt>
                <c:pt idx="171">
                  <c:v>#N/A</c:v>
                </c:pt>
                <c:pt idx="172">
                  <c:v>0.214</c:v>
                </c:pt>
                <c:pt idx="173">
                  <c:v>0.13400000000000001</c:v>
                </c:pt>
                <c:pt idx="174">
                  <c:v>#N/A</c:v>
                </c:pt>
                <c:pt idx="175">
                  <c:v>6.2</c:v>
                </c:pt>
                <c:pt idx="176">
                  <c:v>0.61699999999999999</c:v>
                </c:pt>
                <c:pt idx="177">
                  <c:v>#N/A</c:v>
                </c:pt>
                <c:pt idx="178">
                  <c:v>#N/A</c:v>
                </c:pt>
                <c:pt idx="179">
                  <c:v>5.99</c:v>
                </c:pt>
                <c:pt idx="180">
                  <c:v>3.3180000000000001</c:v>
                </c:pt>
                <c:pt idx="181">
                  <c:v>65.44</c:v>
                </c:pt>
                <c:pt idx="182">
                  <c:v>0.37559999999999999</c:v>
                </c:pt>
                <c:pt idx="183">
                  <c:v>#N/A</c:v>
                </c:pt>
                <c:pt idx="184">
                  <c:v>4.0999999999999996</c:v>
                </c:pt>
                <c:pt idx="185">
                  <c:v>5.1230000000000002</c:v>
                </c:pt>
                <c:pt idx="186">
                  <c:v>1.206</c:v>
                </c:pt>
                <c:pt idx="187">
                  <c:v>0.81</c:v>
                </c:pt>
                <c:pt idx="188">
                  <c:v>#N/A</c:v>
                </c:pt>
                <c:pt idx="189">
                  <c:v>0.26500000000000001</c:v>
                </c:pt>
                <c:pt idx="190">
                  <c:v>0.46489999999999998</c:v>
                </c:pt>
                <c:pt idx="191">
                  <c:v>#N/A</c:v>
                </c:pt>
                <c:pt idx="192">
                  <c:v>0.73040000000000005</c:v>
                </c:pt>
                <c:pt idx="193">
                  <c:v>#N/A</c:v>
                </c:pt>
                <c:pt idx="194">
                  <c:v>#N/A</c:v>
                </c:pt>
                <c:pt idx="195">
                  <c:v>#N/A</c:v>
                </c:pt>
                <c:pt idx="196">
                  <c:v>#N/A</c:v>
                </c:pt>
                <c:pt idx="197">
                  <c:v>#N/A</c:v>
                </c:pt>
                <c:pt idx="198">
                  <c:v>0.2</c:v>
                </c:pt>
                <c:pt idx="199">
                  <c:v>67.53</c:v>
                </c:pt>
              </c:numCache>
            </c:numRef>
          </c:xVal>
          <c:yVal>
            <c:numRef>
              <c:f>v_domestic_demand!$BC$7:$BC$206</c:f>
              <c:numCache>
                <c:formatCode>0.00</c:formatCode>
                <c:ptCount val="200"/>
                <c:pt idx="0">
                  <c:v>1.011741</c:v>
                </c:pt>
                <c:pt idx="1">
                  <c:v>0.35314859999999998</c:v>
                </c:pt>
                <c:pt idx="2">
                  <c:v>0.33190839999999999</c:v>
                </c:pt>
                <c:pt idx="3">
                  <c:v>1.472688</c:v>
                </c:pt>
                <c:pt idx="4">
                  <c:v>1.90792E-3</c:v>
                </c:pt>
                <c:pt idx="5">
                  <c:v>0.11569108</c:v>
                </c:pt>
                <c:pt idx="6">
                  <c:v>0</c:v>
                </c:pt>
                <c:pt idx="7">
                  <c:v>3.4854400000000001</c:v>
                </c:pt>
                <c:pt idx="8">
                  <c:v>6.3958259999999996</c:v>
                </c:pt>
                <c:pt idx="9">
                  <c:v>1.0005253999999999</c:v>
                </c:pt>
                <c:pt idx="10">
                  <c:v>9.5005539999999999E-2</c:v>
                </c:pt>
                <c:pt idx="11">
                  <c:v>2.7069699999999999E-2</c:v>
                </c:pt>
                <c:pt idx="12">
                  <c:v>0</c:v>
                </c:pt>
                <c:pt idx="13">
                  <c:v>2.201336</c:v>
                </c:pt>
                <c:pt idx="14">
                  <c:v>5.6725919999999999E-2</c:v>
                </c:pt>
                <c:pt idx="15">
                  <c:v>0.1709572</c:v>
                </c:pt>
                <c:pt idx="16">
                  <c:v>8.0299099999999998E-2</c:v>
                </c:pt>
                <c:pt idx="17">
                  <c:v>15.14194</c:v>
                </c:pt>
                <c:pt idx="18">
                  <c:v>1.1242E-2</c:v>
                </c:pt>
                <c:pt idx="19">
                  <c:v>1.6145459999999999E-3</c:v>
                </c:pt>
                <c:pt idx="20">
                  <c:v>3.1913820000000002E-2</c:v>
                </c:pt>
                <c:pt idx="21">
                  <c:v>0.45224259999999999</c:v>
                </c:pt>
                <c:pt idx="22">
                  <c:v>0.42272199999999999</c:v>
                </c:pt>
                <c:pt idx="23">
                  <c:v>3.4842959999999999E-2</c:v>
                </c:pt>
                <c:pt idx="24">
                  <c:v>0.22782820000000001</c:v>
                </c:pt>
                <c:pt idx="25">
                  <c:v>7.7343479999999998</c:v>
                </c:pt>
                <c:pt idx="26">
                  <c:v>0</c:v>
                </c:pt>
                <c:pt idx="27">
                  <c:v>2.318984E-2</c:v>
                </c:pt>
                <c:pt idx="28">
                  <c:v>0.2171188</c:v>
                </c:pt>
                <c:pt idx="29">
                  <c:v>5.5126120000000001E-2</c:v>
                </c:pt>
                <c:pt idx="30">
                  <c:v>1.3531679999999999</c:v>
                </c:pt>
                <c:pt idx="31">
                  <c:v>4.8561759999999996</c:v>
                </c:pt>
                <c:pt idx="32">
                  <c:v>0</c:v>
                </c:pt>
                <c:pt idx="33">
                  <c:v>4.410232E-2</c:v>
                </c:pt>
                <c:pt idx="34">
                  <c:v>0</c:v>
                </c:pt>
                <c:pt idx="35">
                  <c:v>0.58505980000000002</c:v>
                </c:pt>
                <c:pt idx="36">
                  <c:v>1.7527379999999999</c:v>
                </c:pt>
                <c:pt idx="37">
                  <c:v>4.7788919999999999E-2</c:v>
                </c:pt>
                <c:pt idx="38">
                  <c:v>1.1661634000000001</c:v>
                </c:pt>
                <c:pt idx="39">
                  <c:v>8.1255880000000003E-2</c:v>
                </c:pt>
                <c:pt idx="40">
                  <c:v>0.2889118</c:v>
                </c:pt>
                <c:pt idx="41">
                  <c:v>0</c:v>
                </c:pt>
                <c:pt idx="42">
                  <c:v>0.77193940000000005</c:v>
                </c:pt>
                <c:pt idx="43">
                  <c:v>0.81882480000000002</c:v>
                </c:pt>
                <c:pt idx="44">
                  <c:v>1.9052659999999999</c:v>
                </c:pt>
                <c:pt idx="45">
                  <c:v>4.5017319999999996</c:v>
                </c:pt>
                <c:pt idx="46">
                  <c:v>0.20956959999999999</c:v>
                </c:pt>
                <c:pt idx="47">
                  <c:v>6.2245580000000002E-2</c:v>
                </c:pt>
                <c:pt idx="48">
                  <c:v>0.56229260000000003</c:v>
                </c:pt>
                <c:pt idx="49">
                  <c:v>0</c:v>
                </c:pt>
                <c:pt idx="50">
                  <c:v>7.8640800000000007E-3</c:v>
                </c:pt>
                <c:pt idx="51">
                  <c:v>0.38734879999999999</c:v>
                </c:pt>
                <c:pt idx="52">
                  <c:v>6.3810200000000004</c:v>
                </c:pt>
                <c:pt idx="53">
                  <c:v>6.9962699999999997E-3</c:v>
                </c:pt>
                <c:pt idx="54">
                  <c:v>0.76436599999999999</c:v>
                </c:pt>
                <c:pt idx="55">
                  <c:v>4.1333880000000003E-2</c:v>
                </c:pt>
                <c:pt idx="56">
                  <c:v>8.6915139999999991E-3</c:v>
                </c:pt>
                <c:pt idx="57">
                  <c:v>7.0644559999999998</c:v>
                </c:pt>
                <c:pt idx="58">
                  <c:v>8.7724640000000007E-2</c:v>
                </c:pt>
                <c:pt idx="59">
                  <c:v>0.22131719999999999</c:v>
                </c:pt>
                <c:pt idx="60">
                  <c:v>0</c:v>
                </c:pt>
                <c:pt idx="61">
                  <c:v>1.1941120000000001</c:v>
                </c:pt>
                <c:pt idx="62">
                  <c:v>0</c:v>
                </c:pt>
                <c:pt idx="63">
                  <c:v>0.15286859999999999</c:v>
                </c:pt>
                <c:pt idx="64">
                  <c:v>9.2615920000000004E-2</c:v>
                </c:pt>
                <c:pt idx="65">
                  <c:v>2.0791259999999999E-2</c:v>
                </c:pt>
                <c:pt idx="66">
                  <c:v>6.3354960000000002E-2</c:v>
                </c:pt>
                <c:pt idx="67">
                  <c:v>#N/A</c:v>
                </c:pt>
                <c:pt idx="68">
                  <c:v>8.6818519999999996E-2</c:v>
                </c:pt>
                <c:pt idx="69">
                  <c:v>1.6166160000000001</c:v>
                </c:pt>
                <c:pt idx="70">
                  <c:v>0.1331338</c:v>
                </c:pt>
                <c:pt idx="71">
                  <c:v>6.4135880000000006E-2</c:v>
                </c:pt>
                <c:pt idx="72">
                  <c:v>36.757719999999999</c:v>
                </c:pt>
                <c:pt idx="73">
                  <c:v>5.1662520000000001</c:v>
                </c:pt>
                <c:pt idx="74">
                  <c:v>5.3020180000000003</c:v>
                </c:pt>
                <c:pt idx="75">
                  <c:v>1.4527600000000001</c:v>
                </c:pt>
                <c:pt idx="76">
                  <c:v>0.30848819999999999</c:v>
                </c:pt>
                <c:pt idx="77">
                  <c:v>0.48837819999999998</c:v>
                </c:pt>
                <c:pt idx="78">
                  <c:v>8.8204940000000001</c:v>
                </c:pt>
                <c:pt idx="79">
                  <c:v>0.2332342</c:v>
                </c:pt>
                <c:pt idx="80">
                  <c:v>0.95777900000000005</c:v>
                </c:pt>
                <c:pt idx="81">
                  <c:v>0.10253244</c:v>
                </c:pt>
                <c:pt idx="82">
                  <c:v>15.796860000000001</c:v>
                </c:pt>
                <c:pt idx="83">
                  <c:v>0.18243300000000001</c:v>
                </c:pt>
                <c:pt idx="84">
                  <c:v>0.47237859999999998</c:v>
                </c:pt>
                <c:pt idx="85">
                  <c:v>0.53939020000000004</c:v>
                </c:pt>
                <c:pt idx="86">
                  <c:v>8.8646660000000002E-2</c:v>
                </c:pt>
                <c:pt idx="87">
                  <c:v>2.1904279999999998</c:v>
                </c:pt>
                <c:pt idx="88">
                  <c:v>6.4623780000000002</c:v>
                </c:pt>
                <c:pt idx="89">
                  <c:v>0.27530579999999999</c:v>
                </c:pt>
                <c:pt idx="90">
                  <c:v>0.22787060000000001</c:v>
                </c:pt>
                <c:pt idx="91">
                  <c:v>0.12256060000000001</c:v>
                </c:pt>
                <c:pt idx="92">
                  <c:v>0.53481860000000003</c:v>
                </c:pt>
                <c:pt idx="93">
                  <c:v>2.4980659999999998E-2</c:v>
                </c:pt>
                <c:pt idx="94">
                  <c:v>3.2636999999999999E-2</c:v>
                </c:pt>
                <c:pt idx="95">
                  <c:v>0.54678059999999995</c:v>
                </c:pt>
                <c:pt idx="96">
                  <c:v>4.8897619999999998E-3</c:v>
                </c:pt>
                <c:pt idx="97">
                  <c:v>1.4223939999999999</c:v>
                </c:pt>
                <c:pt idx="98">
                  <c:v>0</c:v>
                </c:pt>
                <c:pt idx="99">
                  <c:v>0.2689474</c:v>
                </c:pt>
                <c:pt idx="100">
                  <c:v>0.14036680000000001</c:v>
                </c:pt>
                <c:pt idx="101">
                  <c:v>2.1295999999999999</c:v>
                </c:pt>
                <c:pt idx="102">
                  <c:v>0</c:v>
                </c:pt>
                <c:pt idx="103">
                  <c:v>0.29010799999999998</c:v>
                </c:pt>
                <c:pt idx="104">
                  <c:v>5.7879760000000002E-2</c:v>
                </c:pt>
                <c:pt idx="105">
                  <c:v>0.1303426</c:v>
                </c:pt>
                <c:pt idx="106">
                  <c:v>0</c:v>
                </c:pt>
                <c:pt idx="107">
                  <c:v>12.29772</c:v>
                </c:pt>
                <c:pt idx="108">
                  <c:v>0</c:v>
                </c:pt>
                <c:pt idx="109">
                  <c:v>9.6146980000000007E-2</c:v>
                </c:pt>
                <c:pt idx="110">
                  <c:v>1.0170218</c:v>
                </c:pt>
                <c:pt idx="111">
                  <c:v>9.1616760000000005E-2</c:v>
                </c:pt>
                <c:pt idx="112">
                  <c:v>0</c:v>
                </c:pt>
                <c:pt idx="113">
                  <c:v>0.21344440000000001</c:v>
                </c:pt>
                <c:pt idx="114">
                  <c:v>8.9604619999999996E-2</c:v>
                </c:pt>
                <c:pt idx="115">
                  <c:v>0</c:v>
                </c:pt>
                <c:pt idx="116">
                  <c:v>0.35094140000000001</c:v>
                </c:pt>
                <c:pt idx="117">
                  <c:v>0.73684419999999995</c:v>
                </c:pt>
                <c:pt idx="118">
                  <c:v>2.0891839999999998E-2</c:v>
                </c:pt>
                <c:pt idx="119">
                  <c:v>0</c:v>
                </c:pt>
                <c:pt idx="120">
                  <c:v>1.2517259999999999</c:v>
                </c:pt>
                <c:pt idx="121">
                  <c:v>0.22437219999999999</c:v>
                </c:pt>
                <c:pt idx="122">
                  <c:v>0.11212784000000001</c:v>
                </c:pt>
                <c:pt idx="123">
                  <c:v>1.8232600000000001</c:v>
                </c:pt>
                <c:pt idx="124">
                  <c:v>0</c:v>
                </c:pt>
                <c:pt idx="125">
                  <c:v>0.5735188</c:v>
                </c:pt>
                <c:pt idx="126">
                  <c:v>3.7669060000000001</c:v>
                </c:pt>
                <c:pt idx="127">
                  <c:v>0.46249180000000001</c:v>
                </c:pt>
                <c:pt idx="128">
                  <c:v>0.8967638</c:v>
                </c:pt>
                <c:pt idx="129">
                  <c:v>4.275632E-2</c:v>
                </c:pt>
                <c:pt idx="130">
                  <c:v>0.1587586</c:v>
                </c:pt>
                <c:pt idx="131">
                  <c:v>1.6244799999999999</c:v>
                </c:pt>
                <c:pt idx="132">
                  <c:v>5.6425200000000002</c:v>
                </c:pt>
                <c:pt idx="133">
                  <c:v>2.0816279999999998</c:v>
                </c:pt>
                <c:pt idx="134">
                  <c:v>1.2928200000000001</c:v>
                </c:pt>
                <c:pt idx="135">
                  <c:v>1.5227539999999999E-2</c:v>
                </c:pt>
                <c:pt idx="136">
                  <c:v>0</c:v>
                </c:pt>
                <c:pt idx="137">
                  <c:v>0.2025122</c:v>
                </c:pt>
                <c:pt idx="138">
                  <c:v>1.4170840000000001E-2</c:v>
                </c:pt>
                <c:pt idx="139">
                  <c:v>0.11893652</c:v>
                </c:pt>
                <c:pt idx="140">
                  <c:v>0</c:v>
                </c:pt>
                <c:pt idx="141">
                  <c:v>0.32822620000000002</c:v>
                </c:pt>
                <c:pt idx="142">
                  <c:v>1.8345659999999999</c:v>
                </c:pt>
                <c:pt idx="143">
                  <c:v>4.433438E-2</c:v>
                </c:pt>
                <c:pt idx="144">
                  <c:v>20.587019999999999</c:v>
                </c:pt>
                <c:pt idx="145">
                  <c:v>0</c:v>
                </c:pt>
                <c:pt idx="146">
                  <c:v>0</c:v>
                </c:pt>
                <c:pt idx="147">
                  <c:v>0</c:v>
                </c:pt>
                <c:pt idx="148">
                  <c:v>4.9702100000000005E-4</c:v>
                </c:pt>
                <c:pt idx="149">
                  <c:v>0</c:v>
                </c:pt>
                <c:pt idx="150">
                  <c:v>1.6888840000000001</c:v>
                </c:pt>
                <c:pt idx="151">
                  <c:v>0.10386463999999999</c:v>
                </c:pt>
                <c:pt idx="152">
                  <c:v>0</c:v>
                </c:pt>
                <c:pt idx="153">
                  <c:v>2.540684E-2</c:v>
                </c:pt>
                <c:pt idx="154">
                  <c:v>7.4105420000000005E-2</c:v>
                </c:pt>
                <c:pt idx="155">
                  <c:v>0.1531624</c:v>
                </c:pt>
                <c:pt idx="156">
                  <c:v>4.5263079999999997E-2</c:v>
                </c:pt>
                <c:pt idx="157">
                  <c:v>1.7104399999999999E-2</c:v>
                </c:pt>
                <c:pt idx="158">
                  <c:v>3.6329639999999999</c:v>
                </c:pt>
                <c:pt idx="159">
                  <c:v>5.6296520000000001</c:v>
                </c:pt>
                <c:pt idx="160">
                  <c:v>3.1913579999999997E-2</c:v>
                </c:pt>
                <c:pt idx="161">
                  <c:v>0.51615580000000005</c:v>
                </c:pt>
                <c:pt idx="162">
                  <c:v>3.9896300000000003E-2</c:v>
                </c:pt>
                <c:pt idx="163">
                  <c:v>1.2080120000000001</c:v>
                </c:pt>
                <c:pt idx="164">
                  <c:v>0.77417460000000005</c:v>
                </c:pt>
                <c:pt idx="165">
                  <c:v>0.72484720000000002</c:v>
                </c:pt>
                <c:pt idx="166">
                  <c:v>0.50866040000000001</c:v>
                </c:pt>
                <c:pt idx="167">
                  <c:v>0.33538240000000002</c:v>
                </c:pt>
                <c:pt idx="168">
                  <c:v>1.943662</c:v>
                </c:pt>
                <c:pt idx="169">
                  <c:v>8.6685880000000007E-2</c:v>
                </c:pt>
                <c:pt idx="170">
                  <c:v>0</c:v>
                </c:pt>
                <c:pt idx="171">
                  <c:v>0</c:v>
                </c:pt>
                <c:pt idx="172">
                  <c:v>0.19584480000000001</c:v>
                </c:pt>
                <c:pt idx="173">
                  <c:v>0.17407880000000001</c:v>
                </c:pt>
                <c:pt idx="174">
                  <c:v>0.36032039999999999</c:v>
                </c:pt>
                <c:pt idx="175">
                  <c:v>6.6229019999999998</c:v>
                </c:pt>
                <c:pt idx="176">
                  <c:v>0.8451322</c:v>
                </c:pt>
                <c:pt idx="177">
                  <c:v>0.11159634</c:v>
                </c:pt>
                <c:pt idx="178">
                  <c:v>0</c:v>
                </c:pt>
                <c:pt idx="179">
                  <c:v>2.8427199999999999</c:v>
                </c:pt>
                <c:pt idx="180">
                  <c:v>6.0951459999999997</c:v>
                </c:pt>
                <c:pt idx="181">
                  <c:v>64.486980000000003</c:v>
                </c:pt>
                <c:pt idx="182">
                  <c:v>0.11075198</c:v>
                </c:pt>
                <c:pt idx="183">
                  <c:v>6.2282959999999998E-2</c:v>
                </c:pt>
                <c:pt idx="184">
                  <c:v>2.2693180000000002</c:v>
                </c:pt>
                <c:pt idx="185">
                  <c:v>1.297472</c:v>
                </c:pt>
                <c:pt idx="186">
                  <c:v>4.5770960000000001</c:v>
                </c:pt>
                <c:pt idx="187">
                  <c:v>0.32675799999999999</c:v>
                </c:pt>
                <c:pt idx="188">
                  <c:v>0</c:v>
                </c:pt>
                <c:pt idx="189">
                  <c:v>0.2850222</c:v>
                </c:pt>
                <c:pt idx="190">
                  <c:v>0.2541928</c:v>
                </c:pt>
                <c:pt idx="191">
                  <c:v>0.38860260000000002</c:v>
                </c:pt>
                <c:pt idx="192">
                  <c:v>1.0243244</c:v>
                </c:pt>
                <c:pt idx="193">
                  <c:v>3.3748920000000002E-2</c:v>
                </c:pt>
                <c:pt idx="194">
                  <c:v>0.26400839999999998</c:v>
                </c:pt>
                <c:pt idx="195">
                  <c:v>2.5529880000000001E-2</c:v>
                </c:pt>
                <c:pt idx="196">
                  <c:v>0.98158999999999996</c:v>
                </c:pt>
                <c:pt idx="197">
                  <c:v>0.31111499999999997</c:v>
                </c:pt>
                <c:pt idx="198">
                  <c:v>4.2221599999999998E-2</c:v>
                </c:pt>
                <c:pt idx="199">
                  <c:v>51.306480000000001</c:v>
                </c:pt>
              </c:numCache>
            </c:numRef>
          </c:yVal>
          <c:smooth val="0"/>
        </c:ser>
        <c:ser>
          <c:idx val="2"/>
          <c:order val="1"/>
          <c:tx>
            <c:strRef>
              <c:f>v_domestic_demand!$BE$5</c:f>
              <c:strCache>
                <c:ptCount val="1"/>
                <c:pt idx="0">
                  <c:v>2008-2012</c:v>
                </c:pt>
              </c:strCache>
            </c:strRef>
          </c:tx>
          <c:spPr>
            <a:ln w="28575">
              <a:noFill/>
            </a:ln>
          </c:spPr>
          <c:marker>
            <c:symbol val="circle"/>
            <c:size val="7"/>
            <c:spPr>
              <a:noFill/>
            </c:spPr>
          </c:marker>
          <c:xVal>
            <c:numRef>
              <c:f>v_domestic_demand!$BF$7:$BF$206</c:f>
              <c:numCache>
                <c:formatCode>0.00</c:formatCode>
                <c:ptCount val="200"/>
                <c:pt idx="0">
                  <c:v>#N/A</c:v>
                </c:pt>
                <c:pt idx="1">
                  <c:v>#N/A</c:v>
                </c:pt>
                <c:pt idx="2">
                  <c:v>#N/A</c:v>
                </c:pt>
                <c:pt idx="3">
                  <c:v>3.02</c:v>
                </c:pt>
                <c:pt idx="4">
                  <c:v>#N/A</c:v>
                </c:pt>
                <c:pt idx="5">
                  <c:v>#N/A</c:v>
                </c:pt>
                <c:pt idx="6">
                  <c:v>7.1999999999999998E-3</c:v>
                </c:pt>
                <c:pt idx="7">
                  <c:v>5.85</c:v>
                </c:pt>
                <c:pt idx="8">
                  <c:v>3.7440000000000002</c:v>
                </c:pt>
                <c:pt idx="9">
                  <c:v>0.72</c:v>
                </c:pt>
                <c:pt idx="10">
                  <c:v>#N/A</c:v>
                </c:pt>
                <c:pt idx="11">
                  <c:v>#N/A</c:v>
                </c:pt>
                <c:pt idx="12">
                  <c:v>#N/A</c:v>
                </c:pt>
                <c:pt idx="13">
                  <c:v>3.6</c:v>
                </c:pt>
                <c:pt idx="14">
                  <c:v>1.7000000000000001E-2</c:v>
                </c:pt>
                <c:pt idx="15">
                  <c:v>0.13600000000000001</c:v>
                </c:pt>
                <c:pt idx="16">
                  <c:v>#N/A</c:v>
                </c:pt>
                <c:pt idx="17">
                  <c:v>17.21</c:v>
                </c:pt>
                <c:pt idx="18">
                  <c:v>#N/A</c:v>
                </c:pt>
                <c:pt idx="19">
                  <c:v>#N/A</c:v>
                </c:pt>
                <c:pt idx="20">
                  <c:v>0.1515</c:v>
                </c:pt>
                <c:pt idx="21">
                  <c:v>#N/A</c:v>
                </c:pt>
                <c:pt idx="22">
                  <c:v>#N/A</c:v>
                </c:pt>
                <c:pt idx="23">
                  <c:v>#N/A</c:v>
                </c:pt>
                <c:pt idx="24">
                  <c:v>#N/A</c:v>
                </c:pt>
                <c:pt idx="25">
                  <c:v>#N/A</c:v>
                </c:pt>
                <c:pt idx="26">
                  <c:v>#N/A</c:v>
                </c:pt>
                <c:pt idx="27">
                  <c:v>#N/A</c:v>
                </c:pt>
                <c:pt idx="28">
                  <c:v>#N/A</c:v>
                </c:pt>
                <c:pt idx="29">
                  <c:v>#N/A</c:v>
                </c:pt>
                <c:pt idx="30">
                  <c:v>#N/A</c:v>
                </c:pt>
                <c:pt idx="31">
                  <c:v>3.1339999999999999</c:v>
                </c:pt>
                <c:pt idx="32">
                  <c:v>#N/A</c:v>
                </c:pt>
                <c:pt idx="33">
                  <c:v>#N/A</c:v>
                </c:pt>
                <c:pt idx="34">
                  <c:v>#N/A</c:v>
                </c:pt>
                <c:pt idx="35">
                  <c:v>#N/A</c:v>
                </c:pt>
                <c:pt idx="36">
                  <c:v>#N/A</c:v>
                </c:pt>
                <c:pt idx="37">
                  <c:v>7.8799999999999995E-2</c:v>
                </c:pt>
                <c:pt idx="38">
                  <c:v>#N/A</c:v>
                </c:pt>
                <c:pt idx="39">
                  <c:v>#N/A</c:v>
                </c:pt>
                <c:pt idx="40">
                  <c:v>0.36</c:v>
                </c:pt>
                <c:pt idx="41">
                  <c:v>1.9E-2</c:v>
                </c:pt>
                <c:pt idx="42">
                  <c:v>0.85499999999999998</c:v>
                </c:pt>
                <c:pt idx="43">
                  <c:v>0.58950000000000002</c:v>
                </c:pt>
                <c:pt idx="44">
                  <c:v>#N/A</c:v>
                </c:pt>
                <c:pt idx="45">
                  <c:v>9</c:v>
                </c:pt>
                <c:pt idx="46">
                  <c:v>#N/A</c:v>
                </c:pt>
                <c:pt idx="47">
                  <c:v>#N/A</c:v>
                </c:pt>
                <c:pt idx="48">
                  <c:v>#N/A</c:v>
                </c:pt>
                <c:pt idx="49">
                  <c:v>#N/A</c:v>
                </c:pt>
                <c:pt idx="50">
                  <c:v>#N/A</c:v>
                </c:pt>
                <c:pt idx="51">
                  <c:v>0.4</c:v>
                </c:pt>
                <c:pt idx="52">
                  <c:v>5.4809999999999999</c:v>
                </c:pt>
                <c:pt idx="53">
                  <c:v>#N/A</c:v>
                </c:pt>
                <c:pt idx="54">
                  <c:v>#N/A</c:v>
                </c:pt>
                <c:pt idx="55">
                  <c:v>#N/A</c:v>
                </c:pt>
                <c:pt idx="56">
                  <c:v>#N/A</c:v>
                </c:pt>
                <c:pt idx="57">
                  <c:v>#N/A</c:v>
                </c:pt>
                <c:pt idx="58">
                  <c:v>#N/A</c:v>
                </c:pt>
                <c:pt idx="59">
                  <c:v>#N/A</c:v>
                </c:pt>
                <c:pt idx="60">
                  <c:v>#N/A</c:v>
                </c:pt>
                <c:pt idx="61">
                  <c:v>1.2929999999999999</c:v>
                </c:pt>
                <c:pt idx="62">
                  <c:v>#N/A</c:v>
                </c:pt>
                <c:pt idx="63">
                  <c:v>#N/A</c:v>
                </c:pt>
                <c:pt idx="64">
                  <c:v>#N/A</c:v>
                </c:pt>
                <c:pt idx="65">
                  <c:v>6.13E-2</c:v>
                </c:pt>
                <c:pt idx="66">
                  <c:v>0.19</c:v>
                </c:pt>
                <c:pt idx="67">
                  <c:v>#N/A</c:v>
                </c:pt>
                <c:pt idx="68">
                  <c:v>#N/A</c:v>
                </c:pt>
                <c:pt idx="69">
                  <c:v>0.71599999999999997</c:v>
                </c:pt>
                <c:pt idx="70">
                  <c:v>0.51300000000000001</c:v>
                </c:pt>
                <c:pt idx="71">
                  <c:v>#N/A</c:v>
                </c:pt>
                <c:pt idx="72">
                  <c:v>56</c:v>
                </c:pt>
                <c:pt idx="73">
                  <c:v>#N/A</c:v>
                </c:pt>
                <c:pt idx="74">
                  <c:v>#N/A</c:v>
                </c:pt>
                <c:pt idx="75">
                  <c:v>#N/A</c:v>
                </c:pt>
                <c:pt idx="76">
                  <c:v>0.628</c:v>
                </c:pt>
                <c:pt idx="77">
                  <c:v>#N/A</c:v>
                </c:pt>
                <c:pt idx="78">
                  <c:v>9.4510000000000005</c:v>
                </c:pt>
                <c:pt idx="79">
                  <c:v>#N/A</c:v>
                </c:pt>
                <c:pt idx="80">
                  <c:v>0.878</c:v>
                </c:pt>
                <c:pt idx="81">
                  <c:v>#N/A</c:v>
                </c:pt>
                <c:pt idx="82">
                  <c:v>15.41</c:v>
                </c:pt>
                <c:pt idx="83">
                  <c:v>#N/A</c:v>
                </c:pt>
                <c:pt idx="84">
                  <c:v>#N/A</c:v>
                </c:pt>
                <c:pt idx="85">
                  <c:v>1.1859999999999999</c:v>
                </c:pt>
                <c:pt idx="86">
                  <c:v>#N/A</c:v>
                </c:pt>
                <c:pt idx="87">
                  <c:v>#N/A</c:v>
                </c:pt>
                <c:pt idx="88">
                  <c:v>#N/A</c:v>
                </c:pt>
                <c:pt idx="89">
                  <c:v>#N/A</c:v>
                </c:pt>
                <c:pt idx="90">
                  <c:v>0.16309999999999999</c:v>
                </c:pt>
                <c:pt idx="91">
                  <c:v>#N/A</c:v>
                </c:pt>
                <c:pt idx="92">
                  <c:v>#N/A</c:v>
                </c:pt>
                <c:pt idx="93">
                  <c:v>#N/A</c:v>
                </c:pt>
                <c:pt idx="94">
                  <c:v>#N/A</c:v>
                </c:pt>
                <c:pt idx="95">
                  <c:v>0.7</c:v>
                </c:pt>
                <c:pt idx="96">
                  <c:v>#N/A</c:v>
                </c:pt>
                <c:pt idx="97">
                  <c:v>0.14990000000000001</c:v>
                </c:pt>
                <c:pt idx="98">
                  <c:v>#N/A</c:v>
                </c:pt>
                <c:pt idx="99">
                  <c:v>#N/A</c:v>
                </c:pt>
                <c:pt idx="100">
                  <c:v>#N/A</c:v>
                </c:pt>
                <c:pt idx="101">
                  <c:v>#N/A</c:v>
                </c:pt>
                <c:pt idx="102">
                  <c:v>5.5999999999999999E-3</c:v>
                </c:pt>
                <c:pt idx="103">
                  <c:v>#N/A</c:v>
                </c:pt>
                <c:pt idx="104">
                  <c:v>1.4800000000000001E-2</c:v>
                </c:pt>
                <c:pt idx="105">
                  <c:v>#N/A</c:v>
                </c:pt>
                <c:pt idx="106">
                  <c:v>#N/A</c:v>
                </c:pt>
                <c:pt idx="107">
                  <c:v>11.44</c:v>
                </c:pt>
                <c:pt idx="108">
                  <c:v>5.0000000000000001E-3</c:v>
                </c:pt>
                <c:pt idx="109">
                  <c:v>7.0999999999999994E-2</c:v>
                </c:pt>
                <c:pt idx="110">
                  <c:v>1.0629999999999999</c:v>
                </c:pt>
                <c:pt idx="111">
                  <c:v>#N/A</c:v>
                </c:pt>
                <c:pt idx="112">
                  <c:v>#N/A</c:v>
                </c:pt>
                <c:pt idx="113">
                  <c:v>#N/A</c:v>
                </c:pt>
                <c:pt idx="114">
                  <c:v>#N/A</c:v>
                </c:pt>
                <c:pt idx="115">
                  <c:v>#N/A</c:v>
                </c:pt>
                <c:pt idx="116">
                  <c:v>#N/A</c:v>
                </c:pt>
                <c:pt idx="117">
                  <c:v>1.2170000000000001</c:v>
                </c:pt>
                <c:pt idx="118">
                  <c:v>#N/A</c:v>
                </c:pt>
                <c:pt idx="119">
                  <c:v>#N/A</c:v>
                </c:pt>
                <c:pt idx="120">
                  <c:v>0.81</c:v>
                </c:pt>
                <c:pt idx="121">
                  <c:v>0.28599999999999998</c:v>
                </c:pt>
                <c:pt idx="122">
                  <c:v>6.1699999999999998E-2</c:v>
                </c:pt>
                <c:pt idx="123">
                  <c:v>5</c:v>
                </c:pt>
                <c:pt idx="124">
                  <c:v>#N/A</c:v>
                </c:pt>
                <c:pt idx="125">
                  <c:v>0.81599999999999995</c:v>
                </c:pt>
                <c:pt idx="126">
                  <c:v>9.65</c:v>
                </c:pt>
                <c:pt idx="127">
                  <c:v>0.58099999999999996</c:v>
                </c:pt>
                <c:pt idx="128">
                  <c:v>#N/A</c:v>
                </c:pt>
                <c:pt idx="129">
                  <c:v>#N/A</c:v>
                </c:pt>
                <c:pt idx="130">
                  <c:v>0.36199999999999999</c:v>
                </c:pt>
                <c:pt idx="131">
                  <c:v>1.254</c:v>
                </c:pt>
                <c:pt idx="132">
                  <c:v>6.2350000000000003</c:v>
                </c:pt>
                <c:pt idx="133">
                  <c:v>#N/A</c:v>
                </c:pt>
                <c:pt idx="134">
                  <c:v>0.91049999999999998</c:v>
                </c:pt>
                <c:pt idx="135">
                  <c:v>#N/A</c:v>
                </c:pt>
                <c:pt idx="136">
                  <c:v>#N/A</c:v>
                </c:pt>
                <c:pt idx="137">
                  <c:v>0.93859999999999999</c:v>
                </c:pt>
                <c:pt idx="138">
                  <c:v>#N/A</c:v>
                </c:pt>
                <c:pt idx="139">
                  <c:v>#N/A</c:v>
                </c:pt>
                <c:pt idx="140">
                  <c:v>#N/A</c:v>
                </c:pt>
                <c:pt idx="141">
                  <c:v>#N/A</c:v>
                </c:pt>
                <c:pt idx="142">
                  <c:v>1.0529999999999999</c:v>
                </c:pt>
                <c:pt idx="143">
                  <c:v>#N/A</c:v>
                </c:pt>
                <c:pt idx="144">
                  <c:v>#N/A</c:v>
                </c:pt>
                <c:pt idx="145">
                  <c:v>1.54E-2</c:v>
                </c:pt>
                <c:pt idx="146">
                  <c:v>#N/A</c:v>
                </c:pt>
                <c:pt idx="147">
                  <c:v>#N/A</c:v>
                </c:pt>
                <c:pt idx="148">
                  <c:v>#N/A</c:v>
                </c:pt>
                <c:pt idx="149">
                  <c:v>#N/A</c:v>
                </c:pt>
                <c:pt idx="150">
                  <c:v>#N/A</c:v>
                </c:pt>
                <c:pt idx="151">
                  <c:v>#N/A</c:v>
                </c:pt>
                <c:pt idx="152">
                  <c:v>#N/A</c:v>
                </c:pt>
                <c:pt idx="153">
                  <c:v>#N/A</c:v>
                </c:pt>
                <c:pt idx="154">
                  <c:v>0.16170000000000001</c:v>
                </c:pt>
                <c:pt idx="155">
                  <c:v>0.30580000000000002</c:v>
                </c:pt>
                <c:pt idx="156">
                  <c:v>#N/A</c:v>
                </c:pt>
                <c:pt idx="157">
                  <c:v>#N/A</c:v>
                </c:pt>
                <c:pt idx="158">
                  <c:v>#N/A</c:v>
                </c:pt>
                <c:pt idx="159">
                  <c:v>5.3079999999999998</c:v>
                </c:pt>
                <c:pt idx="160">
                  <c:v>#N/A</c:v>
                </c:pt>
                <c:pt idx="161">
                  <c:v>#N/A</c:v>
                </c:pt>
                <c:pt idx="162">
                  <c:v>#N/A</c:v>
                </c:pt>
                <c:pt idx="163">
                  <c:v>1.0189999999999999</c:v>
                </c:pt>
                <c:pt idx="164">
                  <c:v>1.202</c:v>
                </c:pt>
                <c:pt idx="165">
                  <c:v>#N/A</c:v>
                </c:pt>
                <c:pt idx="166">
                  <c:v>#N/A</c:v>
                </c:pt>
                <c:pt idx="167">
                  <c:v>#N/A</c:v>
                </c:pt>
                <c:pt idx="168">
                  <c:v>#N/A</c:v>
                </c:pt>
                <c:pt idx="169">
                  <c:v>#N/A</c:v>
                </c:pt>
                <c:pt idx="170">
                  <c:v>#N/A</c:v>
                </c:pt>
                <c:pt idx="171">
                  <c:v>#N/A</c:v>
                </c:pt>
                <c:pt idx="172">
                  <c:v>0.23760000000000001</c:v>
                </c:pt>
                <c:pt idx="173">
                  <c:v>#N/A</c:v>
                </c:pt>
                <c:pt idx="174">
                  <c:v>0.496</c:v>
                </c:pt>
                <c:pt idx="175">
                  <c:v>#N/A</c:v>
                </c:pt>
                <c:pt idx="176">
                  <c:v>#N/A</c:v>
                </c:pt>
                <c:pt idx="177">
                  <c:v>0.32800000000000001</c:v>
                </c:pt>
                <c:pt idx="178">
                  <c:v>#N/A</c:v>
                </c:pt>
                <c:pt idx="179">
                  <c:v>5.8659999999999997</c:v>
                </c:pt>
                <c:pt idx="180">
                  <c:v>3.266</c:v>
                </c:pt>
                <c:pt idx="181">
                  <c:v>62.09</c:v>
                </c:pt>
                <c:pt idx="182">
                  <c:v>#N/A</c:v>
                </c:pt>
                <c:pt idx="183">
                  <c:v>#N/A</c:v>
                </c:pt>
                <c:pt idx="184">
                  <c:v>#N/A</c:v>
                </c:pt>
                <c:pt idx="185">
                  <c:v>#N/A</c:v>
                </c:pt>
                <c:pt idx="186">
                  <c:v>#N/A</c:v>
                </c:pt>
                <c:pt idx="187">
                  <c:v>#N/A</c:v>
                </c:pt>
                <c:pt idx="188">
                  <c:v>#N/A</c:v>
                </c:pt>
                <c:pt idx="189">
                  <c:v>#N/A</c:v>
                </c:pt>
                <c:pt idx="190">
                  <c:v>#N/A</c:v>
                </c:pt>
                <c:pt idx="191">
                  <c:v>#N/A</c:v>
                </c:pt>
                <c:pt idx="192">
                  <c:v>0.70930000000000004</c:v>
                </c:pt>
                <c:pt idx="193">
                  <c:v>4.0599999999999997E-2</c:v>
                </c:pt>
                <c:pt idx="194">
                  <c:v>#N/A</c:v>
                </c:pt>
                <c:pt idx="195">
                  <c:v>9.64E-2</c:v>
                </c:pt>
                <c:pt idx="196">
                  <c:v>0.95</c:v>
                </c:pt>
                <c:pt idx="197">
                  <c:v>0.193</c:v>
                </c:pt>
                <c:pt idx="198">
                  <c:v>#N/A</c:v>
                </c:pt>
                <c:pt idx="199">
                  <c:v>76.599999999999994</c:v>
                </c:pt>
              </c:numCache>
            </c:numRef>
          </c:xVal>
          <c:yVal>
            <c:numRef>
              <c:f>v_domestic_demand!$BH$7:$BH$206</c:f>
              <c:numCache>
                <c:formatCode>0.00</c:formatCode>
                <c:ptCount val="200"/>
                <c:pt idx="0">
                  <c:v>1.2456339999999999</c:v>
                </c:pt>
                <c:pt idx="1">
                  <c:v>0.49895640000000002</c:v>
                </c:pt>
                <c:pt idx="2">
                  <c:v>0.377357</c:v>
                </c:pt>
                <c:pt idx="3">
                  <c:v>1.7727660000000001</c:v>
                </c:pt>
                <c:pt idx="4">
                  <c:v>2.0850339999999999E-3</c:v>
                </c:pt>
                <c:pt idx="5">
                  <c:v>0.16901759999999999</c:v>
                </c:pt>
                <c:pt idx="6">
                  <c:v>0</c:v>
                </c:pt>
                <c:pt idx="7">
                  <c:v>4.3728939999999996</c:v>
                </c:pt>
                <c:pt idx="8">
                  <c:v>7.0630540000000002</c:v>
                </c:pt>
                <c:pt idx="9">
                  <c:v>1.085234</c:v>
                </c:pt>
                <c:pt idx="10">
                  <c:v>0.1084924</c:v>
                </c:pt>
                <c:pt idx="11">
                  <c:v>3.0568580000000001E-2</c:v>
                </c:pt>
                <c:pt idx="12">
                  <c:v>0</c:v>
                </c:pt>
                <c:pt idx="13">
                  <c:v>2.6983640000000002</c:v>
                </c:pt>
                <c:pt idx="14">
                  <c:v>7.1295839999999999E-2</c:v>
                </c:pt>
                <c:pt idx="15">
                  <c:v>0.2185298</c:v>
                </c:pt>
                <c:pt idx="16">
                  <c:v>9.211946E-2</c:v>
                </c:pt>
                <c:pt idx="17">
                  <c:v>19.776859999999999</c:v>
                </c:pt>
                <c:pt idx="18">
                  <c:v>1.2628800000000001E-2</c:v>
                </c:pt>
                <c:pt idx="19">
                  <c:v>2.1219699999999999E-3</c:v>
                </c:pt>
                <c:pt idx="20">
                  <c:v>3.9304619999999998E-2</c:v>
                </c:pt>
                <c:pt idx="21">
                  <c:v>0.51688920000000005</c:v>
                </c:pt>
                <c:pt idx="22">
                  <c:v>0.51180599999999998</c:v>
                </c:pt>
                <c:pt idx="23">
                  <c:v>4.5953760000000003E-2</c:v>
                </c:pt>
                <c:pt idx="24">
                  <c:v>0.26886719999999997</c:v>
                </c:pt>
                <c:pt idx="25">
                  <c:v>8.6736740000000001</c:v>
                </c:pt>
                <c:pt idx="26">
                  <c:v>0</c:v>
                </c:pt>
                <c:pt idx="27">
                  <c:v>2.7848399999999999E-2</c:v>
                </c:pt>
                <c:pt idx="28">
                  <c:v>0.26919880000000002</c:v>
                </c:pt>
                <c:pt idx="29">
                  <c:v>6.8419079999999993E-2</c:v>
                </c:pt>
                <c:pt idx="30">
                  <c:v>1.631616</c:v>
                </c:pt>
                <c:pt idx="31">
                  <c:v>6.1689179999999997</c:v>
                </c:pt>
                <c:pt idx="32">
                  <c:v>0</c:v>
                </c:pt>
                <c:pt idx="33">
                  <c:v>5.5027199999999998E-2</c:v>
                </c:pt>
                <c:pt idx="34">
                  <c:v>0</c:v>
                </c:pt>
                <c:pt idx="35">
                  <c:v>0.7048664</c:v>
                </c:pt>
                <c:pt idx="36">
                  <c:v>1.946904</c:v>
                </c:pt>
                <c:pt idx="37">
                  <c:v>5.486108E-2</c:v>
                </c:pt>
                <c:pt idx="38">
                  <c:v>1.707468</c:v>
                </c:pt>
                <c:pt idx="39">
                  <c:v>0.10195412</c:v>
                </c:pt>
                <c:pt idx="40">
                  <c:v>0.30786400000000003</c:v>
                </c:pt>
                <c:pt idx="41">
                  <c:v>0</c:v>
                </c:pt>
                <c:pt idx="42">
                  <c:v>0.88262240000000003</c:v>
                </c:pt>
                <c:pt idx="43">
                  <c:v>0.97853080000000003</c:v>
                </c:pt>
                <c:pt idx="44">
                  <c:v>2.239436</c:v>
                </c:pt>
                <c:pt idx="45">
                  <c:v>5.961964</c:v>
                </c:pt>
                <c:pt idx="46">
                  <c:v>0.22723360000000001</c:v>
                </c:pt>
                <c:pt idx="47">
                  <c:v>6.6914580000000001E-2</c:v>
                </c:pt>
                <c:pt idx="48">
                  <c:v>0.61588940000000003</c:v>
                </c:pt>
                <c:pt idx="49">
                  <c:v>0</c:v>
                </c:pt>
                <c:pt idx="50">
                  <c:v>7.9314339999999994E-3</c:v>
                </c:pt>
                <c:pt idx="51">
                  <c:v>0.41975079999999998</c:v>
                </c:pt>
                <c:pt idx="52">
                  <c:v>6.8784979999999996</c:v>
                </c:pt>
                <c:pt idx="53">
                  <c:v>7.706676E-3</c:v>
                </c:pt>
                <c:pt idx="54">
                  <c:v>0.86997100000000005</c:v>
                </c:pt>
                <c:pt idx="55">
                  <c:v>4.8551419999999998E-2</c:v>
                </c:pt>
                <c:pt idx="56">
                  <c:v>1.044602E-2</c:v>
                </c:pt>
                <c:pt idx="57">
                  <c:v>7.4371140000000002</c:v>
                </c:pt>
                <c:pt idx="58">
                  <c:v>0.10028012</c:v>
                </c:pt>
                <c:pt idx="59">
                  <c:v>0.29680040000000002</c:v>
                </c:pt>
                <c:pt idx="60">
                  <c:v>0</c:v>
                </c:pt>
                <c:pt idx="61">
                  <c:v>1.292238</c:v>
                </c:pt>
                <c:pt idx="62">
                  <c:v>0</c:v>
                </c:pt>
                <c:pt idx="63">
                  <c:v>0.1801442</c:v>
                </c:pt>
                <c:pt idx="64">
                  <c:v>0.107556</c:v>
                </c:pt>
                <c:pt idx="65">
                  <c:v>2.102532E-2</c:v>
                </c:pt>
                <c:pt idx="66">
                  <c:v>7.4913679999999996E-2</c:v>
                </c:pt>
                <c:pt idx="67">
                  <c:v>#N/A</c:v>
                </c:pt>
                <c:pt idx="68">
                  <c:v>0.10303826000000001</c:v>
                </c:pt>
                <c:pt idx="69">
                  <c:v>1.71313</c:v>
                </c:pt>
                <c:pt idx="70">
                  <c:v>0.1457968</c:v>
                </c:pt>
                <c:pt idx="71">
                  <c:v>6.6769159999999994E-2</c:v>
                </c:pt>
                <c:pt idx="72">
                  <c:v>46.419440000000002</c:v>
                </c:pt>
                <c:pt idx="73">
                  <c:v>6.6768299999999998</c:v>
                </c:pt>
                <c:pt idx="74">
                  <c:v>6.2391839999999998</c:v>
                </c:pt>
                <c:pt idx="75">
                  <c:v>2.0114000000000001</c:v>
                </c:pt>
                <c:pt idx="76">
                  <c:v>0.33586579999999999</c:v>
                </c:pt>
                <c:pt idx="77">
                  <c:v>0.58028380000000002</c:v>
                </c:pt>
                <c:pt idx="78">
                  <c:v>9.3622720000000008</c:v>
                </c:pt>
                <c:pt idx="79">
                  <c:v>0.27946280000000001</c:v>
                </c:pt>
                <c:pt idx="80">
                  <c:v>1.255668</c:v>
                </c:pt>
                <c:pt idx="81">
                  <c:v>0.11042059999999999</c:v>
                </c:pt>
                <c:pt idx="82">
                  <c:v>16.581440000000001</c:v>
                </c:pt>
                <c:pt idx="83">
                  <c:v>0.24403320000000001</c:v>
                </c:pt>
                <c:pt idx="84">
                  <c:v>0.6023366</c:v>
                </c:pt>
                <c:pt idx="85">
                  <c:v>0.67186060000000003</c:v>
                </c:pt>
                <c:pt idx="86">
                  <c:v>0.112939</c:v>
                </c:pt>
                <c:pt idx="87">
                  <c:v>2.5650179999999998</c:v>
                </c:pt>
                <c:pt idx="88">
                  <c:v>6.8725240000000003</c:v>
                </c:pt>
                <c:pt idx="89">
                  <c:v>0.33345979999999997</c:v>
                </c:pt>
                <c:pt idx="90">
                  <c:v>0.25358239999999999</c:v>
                </c:pt>
                <c:pt idx="91">
                  <c:v>0.1618608</c:v>
                </c:pt>
                <c:pt idx="92">
                  <c:v>0.64840299999999995</c:v>
                </c:pt>
                <c:pt idx="93">
                  <c:v>2.715776E-2</c:v>
                </c:pt>
                <c:pt idx="94">
                  <c:v>4.301046E-2</c:v>
                </c:pt>
                <c:pt idx="95">
                  <c:v>0.66921739999999996</c:v>
                </c:pt>
                <c:pt idx="96">
                  <c:v>5.3129700000000002E-3</c:v>
                </c:pt>
                <c:pt idx="97">
                  <c:v>1.5486200000000001</c:v>
                </c:pt>
                <c:pt idx="98">
                  <c:v>0</c:v>
                </c:pt>
                <c:pt idx="99">
                  <c:v>0.33471119999999999</c:v>
                </c:pt>
                <c:pt idx="100">
                  <c:v>0.18069479999999999</c:v>
                </c:pt>
                <c:pt idx="101">
                  <c:v>2.6077859999999999</c:v>
                </c:pt>
                <c:pt idx="102">
                  <c:v>0</c:v>
                </c:pt>
                <c:pt idx="103">
                  <c:v>0.36176520000000001</c:v>
                </c:pt>
                <c:pt idx="104">
                  <c:v>6.3112420000000002E-2</c:v>
                </c:pt>
                <c:pt idx="105">
                  <c:v>0.1673316</c:v>
                </c:pt>
                <c:pt idx="106">
                  <c:v>0</c:v>
                </c:pt>
                <c:pt idx="107">
                  <c:v>13.3109</c:v>
                </c:pt>
                <c:pt idx="108">
                  <c:v>0</c:v>
                </c:pt>
                <c:pt idx="109">
                  <c:v>0.1254874</c:v>
                </c:pt>
                <c:pt idx="110">
                  <c:v>1.19797</c:v>
                </c:pt>
                <c:pt idx="111">
                  <c:v>0.11133800000000001</c:v>
                </c:pt>
                <c:pt idx="112">
                  <c:v>0</c:v>
                </c:pt>
                <c:pt idx="113">
                  <c:v>0.2088016</c:v>
                </c:pt>
                <c:pt idx="114">
                  <c:v>0.109392</c:v>
                </c:pt>
                <c:pt idx="115">
                  <c:v>0</c:v>
                </c:pt>
                <c:pt idx="116">
                  <c:v>0.4353746</c:v>
                </c:pt>
                <c:pt idx="117">
                  <c:v>0.79555580000000004</c:v>
                </c:pt>
                <c:pt idx="118">
                  <c:v>2.3728900000000001E-2</c:v>
                </c:pt>
                <c:pt idx="119">
                  <c:v>0</c:v>
                </c:pt>
                <c:pt idx="120">
                  <c:v>1.34318</c:v>
                </c:pt>
                <c:pt idx="121">
                  <c:v>0.25523220000000002</c:v>
                </c:pt>
                <c:pt idx="122">
                  <c:v>0.1453778</c:v>
                </c:pt>
                <c:pt idx="123">
                  <c:v>2.2875719999999999</c:v>
                </c:pt>
                <c:pt idx="124">
                  <c:v>0</c:v>
                </c:pt>
                <c:pt idx="125">
                  <c:v>0.64921799999999996</c:v>
                </c:pt>
                <c:pt idx="126">
                  <c:v>4.6192460000000004</c:v>
                </c:pt>
                <c:pt idx="127">
                  <c:v>0.56632179999999999</c:v>
                </c:pt>
                <c:pt idx="128">
                  <c:v>1.030222</c:v>
                </c:pt>
                <c:pt idx="129">
                  <c:v>5.5711299999999998E-2</c:v>
                </c:pt>
                <c:pt idx="130">
                  <c:v>0.2078092</c:v>
                </c:pt>
                <c:pt idx="131">
                  <c:v>2.0257879999999999</c:v>
                </c:pt>
                <c:pt idx="132">
                  <c:v>7.0543659999999999</c:v>
                </c:pt>
                <c:pt idx="133">
                  <c:v>2.3822100000000002</c:v>
                </c:pt>
                <c:pt idx="134">
                  <c:v>1.390166</c:v>
                </c:pt>
                <c:pt idx="135">
                  <c:v>1.640788E-2</c:v>
                </c:pt>
                <c:pt idx="136">
                  <c:v>0</c:v>
                </c:pt>
                <c:pt idx="137">
                  <c:v>0.22503039999999999</c:v>
                </c:pt>
                <c:pt idx="138">
                  <c:v>1.8552320000000001E-2</c:v>
                </c:pt>
                <c:pt idx="139">
                  <c:v>0.18925839999999999</c:v>
                </c:pt>
                <c:pt idx="140">
                  <c:v>0</c:v>
                </c:pt>
                <c:pt idx="141">
                  <c:v>0.35090900000000003</c:v>
                </c:pt>
                <c:pt idx="142">
                  <c:v>2.1071620000000002</c:v>
                </c:pt>
                <c:pt idx="143">
                  <c:v>5.8929099999999998E-2</c:v>
                </c:pt>
                <c:pt idx="144">
                  <c:v>24.66574</c:v>
                </c:pt>
                <c:pt idx="145">
                  <c:v>0</c:v>
                </c:pt>
                <c:pt idx="146">
                  <c:v>0</c:v>
                </c:pt>
                <c:pt idx="147">
                  <c:v>0</c:v>
                </c:pt>
                <c:pt idx="148">
                  <c:v>5.2733659999999998E-4</c:v>
                </c:pt>
                <c:pt idx="149">
                  <c:v>0</c:v>
                </c:pt>
                <c:pt idx="150">
                  <c:v>1.918086</c:v>
                </c:pt>
                <c:pt idx="151">
                  <c:v>0.12703980000000001</c:v>
                </c:pt>
                <c:pt idx="152">
                  <c:v>0</c:v>
                </c:pt>
                <c:pt idx="153">
                  <c:v>3.1284979999999997E-2</c:v>
                </c:pt>
                <c:pt idx="154">
                  <c:v>8.0728999999999995E-2</c:v>
                </c:pt>
                <c:pt idx="155">
                  <c:v>0.17092599999999999</c:v>
                </c:pt>
                <c:pt idx="156">
                  <c:v>5.9022239999999997E-2</c:v>
                </c:pt>
                <c:pt idx="157">
                  <c:v>2.1881020000000001E-2</c:v>
                </c:pt>
                <c:pt idx="158">
                  <c:v>4.15076</c:v>
                </c:pt>
                <c:pt idx="159">
                  <c:v>6.2318639999999998</c:v>
                </c:pt>
                <c:pt idx="160">
                  <c:v>3.2693079999999999E-2</c:v>
                </c:pt>
                <c:pt idx="161">
                  <c:v>0.68861099999999997</c:v>
                </c:pt>
                <c:pt idx="162">
                  <c:v>4.4141100000000003E-2</c:v>
                </c:pt>
                <c:pt idx="163">
                  <c:v>1.2880819999999999</c:v>
                </c:pt>
                <c:pt idx="164">
                  <c:v>0.85188240000000004</c:v>
                </c:pt>
                <c:pt idx="165">
                  <c:v>0.98607840000000002</c:v>
                </c:pt>
                <c:pt idx="166">
                  <c:v>0.68181139999999996</c:v>
                </c:pt>
                <c:pt idx="167">
                  <c:v>0.424236</c:v>
                </c:pt>
                <c:pt idx="168">
                  <c:v>2.2982619999999998</c:v>
                </c:pt>
                <c:pt idx="169">
                  <c:v>0.106528</c:v>
                </c:pt>
                <c:pt idx="170">
                  <c:v>0</c:v>
                </c:pt>
                <c:pt idx="171">
                  <c:v>0</c:v>
                </c:pt>
                <c:pt idx="172">
                  <c:v>0.22161400000000001</c:v>
                </c:pt>
                <c:pt idx="173">
                  <c:v>0.2050022</c:v>
                </c:pt>
                <c:pt idx="174">
                  <c:v>0.40946840000000001</c:v>
                </c:pt>
                <c:pt idx="175">
                  <c:v>7.8572899999999999</c:v>
                </c:pt>
                <c:pt idx="176">
                  <c:v>0.97876920000000001</c:v>
                </c:pt>
                <c:pt idx="177">
                  <c:v>0.1510396</c:v>
                </c:pt>
                <c:pt idx="178">
                  <c:v>0</c:v>
                </c:pt>
                <c:pt idx="179">
                  <c:v>2.879686</c:v>
                </c:pt>
                <c:pt idx="180">
                  <c:v>6.9509379999999998</c:v>
                </c:pt>
                <c:pt idx="181">
                  <c:v>69.259360000000001</c:v>
                </c:pt>
                <c:pt idx="182">
                  <c:v>0.15281980000000001</c:v>
                </c:pt>
                <c:pt idx="183">
                  <c:v>7.9488119999999995E-2</c:v>
                </c:pt>
                <c:pt idx="184">
                  <c:v>3.023164</c:v>
                </c:pt>
                <c:pt idx="185">
                  <c:v>1.8077939999999999</c:v>
                </c:pt>
                <c:pt idx="186">
                  <c:v>5.8506819999999999</c:v>
                </c:pt>
                <c:pt idx="187">
                  <c:v>0.46247359999999998</c:v>
                </c:pt>
                <c:pt idx="188">
                  <c:v>0</c:v>
                </c:pt>
                <c:pt idx="189">
                  <c:v>0.36341859999999998</c:v>
                </c:pt>
                <c:pt idx="190">
                  <c:v>0.32520120000000002</c:v>
                </c:pt>
                <c:pt idx="191">
                  <c:v>0.51484200000000002</c:v>
                </c:pt>
                <c:pt idx="192">
                  <c:v>1.110012</c:v>
                </c:pt>
                <c:pt idx="193">
                  <c:v>3.78164E-2</c:v>
                </c:pt>
                <c:pt idx="194">
                  <c:v>0.2984386</c:v>
                </c:pt>
                <c:pt idx="195">
                  <c:v>2.4751519999999999E-2</c:v>
                </c:pt>
                <c:pt idx="196">
                  <c:v>1.3081579999999999</c:v>
                </c:pt>
                <c:pt idx="197">
                  <c:v>0.4148134</c:v>
                </c:pt>
                <c:pt idx="198">
                  <c:v>4.9951139999999998E-2</c:v>
                </c:pt>
                <c:pt idx="199">
                  <c:v>68.391040000000004</c:v>
                </c:pt>
              </c:numCache>
            </c:numRef>
          </c:yVal>
          <c:smooth val="0"/>
        </c:ser>
        <c:ser>
          <c:idx val="0"/>
          <c:order val="2"/>
          <c:tx>
            <c:strRef>
              <c:f>v_domestic_demand!$BJ$5</c:f>
              <c:strCache>
                <c:ptCount val="1"/>
                <c:pt idx="0">
                  <c:v>2013-2015</c:v>
                </c:pt>
              </c:strCache>
            </c:strRef>
          </c:tx>
          <c:spPr>
            <a:ln w="28575">
              <a:noFill/>
            </a:ln>
          </c:spPr>
          <c:marker>
            <c:spPr>
              <a:noFill/>
            </c:spPr>
          </c:marker>
          <c:xVal>
            <c:numRef>
              <c:f>v_domestic_demand!$BK$7:$BK$206</c:f>
              <c:numCache>
                <c:formatCode>0.00</c:formatCode>
                <c:ptCount val="200"/>
                <c:pt idx="0">
                  <c:v>#N/A</c:v>
                </c:pt>
                <c:pt idx="1">
                  <c:v>#N/A</c:v>
                </c:pt>
                <c:pt idx="2">
                  <c:v>#N/A</c:v>
                </c:pt>
                <c:pt idx="3">
                  <c:v>#N/A</c:v>
                </c:pt>
                <c:pt idx="4">
                  <c:v>#N/A</c:v>
                </c:pt>
                <c:pt idx="5">
                  <c:v>#N/A</c:v>
                </c:pt>
                <c:pt idx="6">
                  <c:v>#N/A</c:v>
                </c:pt>
                <c:pt idx="7">
                  <c:v>#N/A</c:v>
                </c:pt>
                <c:pt idx="8">
                  <c:v>4.2590000000000003</c:v>
                </c:pt>
                <c:pt idx="9">
                  <c:v>#N/A</c:v>
                </c:pt>
                <c:pt idx="10">
                  <c:v>3.1E-2</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0.76</c:v>
                </c:pt>
                <c:pt idx="36">
                  <c:v>1.7</c:v>
                </c:pt>
                <c:pt idx="37">
                  <c:v>8.4099999999999994E-2</c:v>
                </c:pt>
                <c:pt idx="38">
                  <c:v>#N/A</c:v>
                </c:pt>
                <c:pt idx="39">
                  <c:v>#N/A</c:v>
                </c:pt>
                <c:pt idx="40">
                  <c:v>#N/A</c:v>
                </c:pt>
                <c:pt idx="41">
                  <c:v>#N/A</c:v>
                </c:pt>
                <c:pt idx="42">
                  <c:v>#N/A</c:v>
                </c:pt>
                <c:pt idx="43">
                  <c:v>0.54700000000000004</c:v>
                </c:pt>
                <c:pt idx="44">
                  <c:v>#N/A</c:v>
                </c:pt>
                <c:pt idx="45">
                  <c:v>#N/A</c:v>
                </c:pt>
                <c:pt idx="46">
                  <c:v>#N/A</c:v>
                </c:pt>
                <c:pt idx="47">
                  <c:v>#N/A</c:v>
                </c:pt>
                <c:pt idx="48">
                  <c:v>0.06</c:v>
                </c:pt>
                <c:pt idx="49">
                  <c:v>#N/A</c:v>
                </c:pt>
                <c:pt idx="50">
                  <c:v>#N/A</c:v>
                </c:pt>
                <c:pt idx="51">
                  <c:v>0.41499999999999998</c:v>
                </c:pt>
                <c:pt idx="52">
                  <c:v>#N/A</c:v>
                </c:pt>
                <c:pt idx="53">
                  <c:v>#N/A</c:v>
                </c:pt>
                <c:pt idx="54">
                  <c:v>#N/A</c:v>
                </c:pt>
                <c:pt idx="55">
                  <c:v>#N/A</c:v>
                </c:pt>
                <c:pt idx="56">
                  <c:v>#N/A</c:v>
                </c:pt>
                <c:pt idx="57">
                  <c:v>#N/A</c:v>
                </c:pt>
                <c:pt idx="58">
                  <c:v>#N/A</c:v>
                </c:pt>
                <c:pt idx="59">
                  <c:v>#N/A</c:v>
                </c:pt>
                <c:pt idx="60">
                  <c:v>#N/A</c:v>
                </c:pt>
                <c:pt idx="61">
                  <c:v>#N/A</c:v>
                </c:pt>
                <c:pt idx="62">
                  <c:v>1.2E-2</c:v>
                </c:pt>
                <c:pt idx="63">
                  <c:v>#N/A</c:v>
                </c:pt>
                <c:pt idx="64">
                  <c:v>#N/A</c:v>
                </c:pt>
                <c:pt idx="65">
                  <c:v>#N/A</c:v>
                </c:pt>
                <c:pt idx="66">
                  <c:v>#N/A</c:v>
                </c:pt>
                <c:pt idx="67">
                  <c:v>#N/A</c:v>
                </c:pt>
                <c:pt idx="68">
                  <c:v>#N/A</c:v>
                </c:pt>
                <c:pt idx="69">
                  <c:v>0.59450000000000003</c:v>
                </c:pt>
                <c:pt idx="70">
                  <c:v>0.50790000000000002</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0.1593</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1.5299999999999999E-2</c:v>
                </c:pt>
                <c:pt idx="105">
                  <c:v>#N/A</c:v>
                </c:pt>
                <c:pt idx="106">
                  <c:v>#N/A</c:v>
                </c:pt>
                <c:pt idx="107">
                  <c:v>#N/A</c:v>
                </c:pt>
                <c:pt idx="108">
                  <c:v>#N/A</c:v>
                </c:pt>
                <c:pt idx="109">
                  <c:v>#N/A</c:v>
                </c:pt>
                <c:pt idx="110">
                  <c:v>#N/A</c:v>
                </c:pt>
                <c:pt idx="111">
                  <c:v>0.372</c:v>
                </c:pt>
                <c:pt idx="112">
                  <c:v>#N/A</c:v>
                </c:pt>
                <c:pt idx="113">
                  <c:v>#N/A</c:v>
                </c:pt>
                <c:pt idx="114">
                  <c:v>#N/A</c:v>
                </c:pt>
                <c:pt idx="115">
                  <c:v>#N/A</c:v>
                </c:pt>
                <c:pt idx="116">
                  <c:v>#N/A</c:v>
                </c:pt>
                <c:pt idx="117">
                  <c:v>#N/A</c:v>
                </c:pt>
                <c:pt idx="118">
                  <c:v>0.23169999999999999</c:v>
                </c:pt>
                <c:pt idx="119">
                  <c:v>#N/A</c:v>
                </c:pt>
                <c:pt idx="120">
                  <c:v>#N/A</c:v>
                </c:pt>
                <c:pt idx="121">
                  <c:v>#N/A</c:v>
                </c:pt>
                <c:pt idx="122">
                  <c:v>#N/A</c:v>
                </c:pt>
                <c:pt idx="123">
                  <c:v>#N/A</c:v>
                </c:pt>
                <c:pt idx="124">
                  <c:v>#N/A</c:v>
                </c:pt>
                <c:pt idx="125">
                  <c:v>0.83799999999999997</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0.98</c:v>
                </c:pt>
                <c:pt idx="143">
                  <c:v>#N/A</c:v>
                </c:pt>
                <c:pt idx="144">
                  <c:v>#N/A</c:v>
                </c:pt>
                <c:pt idx="145">
                  <c:v>#N/A</c:v>
                </c:pt>
                <c:pt idx="146">
                  <c:v>#N/A</c:v>
                </c:pt>
                <c:pt idx="147">
                  <c:v>8.5000000000000006E-3</c:v>
                </c:pt>
                <c:pt idx="148">
                  <c:v>#N/A</c:v>
                </c:pt>
                <c:pt idx="149">
                  <c:v>#N/A</c:v>
                </c:pt>
                <c:pt idx="150">
                  <c:v>#N/A</c:v>
                </c:pt>
                <c:pt idx="151">
                  <c:v>#N/A</c:v>
                </c:pt>
                <c:pt idx="152">
                  <c:v>#N/A</c:v>
                </c:pt>
                <c:pt idx="153">
                  <c:v>#N/A</c:v>
                </c:pt>
                <c:pt idx="154">
                  <c:v>0.16400000000000001</c:v>
                </c:pt>
                <c:pt idx="155">
                  <c:v>#N/A</c:v>
                </c:pt>
                <c:pt idx="156">
                  <c:v>#N/A</c:v>
                </c:pt>
                <c:pt idx="157">
                  <c:v>#N/A</c:v>
                </c:pt>
                <c:pt idx="158">
                  <c:v>4.1849999999999996</c:v>
                </c:pt>
                <c:pt idx="159">
                  <c:v>#N/A</c:v>
                </c:pt>
                <c:pt idx="160">
                  <c:v>#N/A</c:v>
                </c:pt>
                <c:pt idx="161">
                  <c:v>#N/A</c:v>
                </c:pt>
                <c:pt idx="162">
                  <c:v>#N/A</c:v>
                </c:pt>
                <c:pt idx="163">
                  <c:v>#N/A</c:v>
                </c:pt>
                <c:pt idx="164">
                  <c:v>0.91700000000000004</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4.0800000000000003E-2</c:v>
                </c:pt>
                <c:pt idx="194">
                  <c:v>#N/A</c:v>
                </c:pt>
                <c:pt idx="195">
                  <c:v>#N/A</c:v>
                </c:pt>
                <c:pt idx="196">
                  <c:v>#N/A</c:v>
                </c:pt>
                <c:pt idx="197">
                  <c:v>#N/A</c:v>
                </c:pt>
                <c:pt idx="198">
                  <c:v>#N/A</c:v>
                </c:pt>
                <c:pt idx="199">
                  <c:v>75.010000000000005</c:v>
                </c:pt>
              </c:numCache>
            </c:numRef>
          </c:xVal>
          <c:yVal>
            <c:numRef>
              <c:f>v_domestic_demand!$BM$7:$BM$206</c:f>
              <c:numCache>
                <c:formatCode>0.00</c:formatCode>
                <c:ptCount val="200"/>
                <c:pt idx="0">
                  <c:v>1.2357499999999999</c:v>
                </c:pt>
                <c:pt idx="1">
                  <c:v>0.51993900000000004</c:v>
                </c:pt>
                <c:pt idx="2">
                  <c:v>0.37517</c:v>
                </c:pt>
                <c:pt idx="3">
                  <c:v>1.78782</c:v>
                </c:pt>
                <c:pt idx="4">
                  <c:v>2.0717999999999999E-3</c:v>
                </c:pt>
                <c:pt idx="5">
                  <c:v>0.171991</c:v>
                </c:pt>
                <c:pt idx="6">
                  <c:v>0</c:v>
                </c:pt>
                <c:pt idx="7">
                  <c:v>4.4679700000000002</c:v>
                </c:pt>
                <c:pt idx="8">
                  <c:v>6.9785300000000001</c:v>
                </c:pt>
                <c:pt idx="9">
                  <c:v>1.07959</c:v>
                </c:pt>
                <c:pt idx="10">
                  <c:v>0.108982</c:v>
                </c:pt>
                <c:pt idx="11">
                  <c:v>3.09076E-2</c:v>
                </c:pt>
                <c:pt idx="12">
                  <c:v>0</c:v>
                </c:pt>
                <c:pt idx="13">
                  <c:v>2.77705</c:v>
                </c:pt>
                <c:pt idx="14">
                  <c:v>7.4040800000000004E-2</c:v>
                </c:pt>
                <c:pt idx="15">
                  <c:v>0.223943</c:v>
                </c:pt>
                <c:pt idx="16">
                  <c:v>9.4688900000000006E-2</c:v>
                </c:pt>
                <c:pt idx="17">
                  <c:v>20.431000000000001</c:v>
                </c:pt>
                <c:pt idx="18">
                  <c:v>1.2774199999999999E-2</c:v>
                </c:pt>
                <c:pt idx="19">
                  <c:v>2.1860299999999998E-3</c:v>
                </c:pt>
                <c:pt idx="20">
                  <c:v>4.0188700000000001E-2</c:v>
                </c:pt>
                <c:pt idx="21">
                  <c:v>0.51133600000000001</c:v>
                </c:pt>
                <c:pt idx="22">
                  <c:v>0.51617999999999997</c:v>
                </c:pt>
                <c:pt idx="23">
                  <c:v>4.7756E-2</c:v>
                </c:pt>
                <c:pt idx="24">
                  <c:v>0.27059299999999997</c:v>
                </c:pt>
                <c:pt idx="25">
                  <c:v>8.8056900000000002</c:v>
                </c:pt>
                <c:pt idx="26">
                  <c:v>0</c:v>
                </c:pt>
                <c:pt idx="27">
                  <c:v>2.81753E-2</c:v>
                </c:pt>
                <c:pt idx="28">
                  <c:v>0.275895</c:v>
                </c:pt>
                <c:pt idx="29">
                  <c:v>6.91996E-2</c:v>
                </c:pt>
                <c:pt idx="30">
                  <c:v>1.6864600000000001</c:v>
                </c:pt>
                <c:pt idx="31">
                  <c:v>6.33786</c:v>
                </c:pt>
                <c:pt idx="32">
                  <c:v>0</c:v>
                </c:pt>
                <c:pt idx="33">
                  <c:v>5.5828599999999999E-2</c:v>
                </c:pt>
                <c:pt idx="34">
                  <c:v>0</c:v>
                </c:pt>
                <c:pt idx="35">
                  <c:v>0.72421000000000002</c:v>
                </c:pt>
                <c:pt idx="36">
                  <c:v>1.9471799999999999</c:v>
                </c:pt>
                <c:pt idx="37">
                  <c:v>5.4854E-2</c:v>
                </c:pt>
                <c:pt idx="38">
                  <c:v>1.7318199999999999</c:v>
                </c:pt>
                <c:pt idx="39">
                  <c:v>0.103213</c:v>
                </c:pt>
                <c:pt idx="40">
                  <c:v>0.30608200000000002</c:v>
                </c:pt>
                <c:pt idx="41">
                  <c:v>0</c:v>
                </c:pt>
                <c:pt idx="42">
                  <c:v>0.89000999999999997</c:v>
                </c:pt>
                <c:pt idx="43">
                  <c:v>0.97487800000000002</c:v>
                </c:pt>
                <c:pt idx="44">
                  <c:v>2.2713800000000002</c:v>
                </c:pt>
                <c:pt idx="45">
                  <c:v>6.1577400000000004</c:v>
                </c:pt>
                <c:pt idx="46">
                  <c:v>0.22778999999999999</c:v>
                </c:pt>
                <c:pt idx="47">
                  <c:v>6.7861000000000005E-2</c:v>
                </c:pt>
                <c:pt idx="48">
                  <c:v>0.60725200000000001</c:v>
                </c:pt>
                <c:pt idx="49">
                  <c:v>0</c:v>
                </c:pt>
                <c:pt idx="50">
                  <c:v>7.9560900000000007E-3</c:v>
                </c:pt>
                <c:pt idx="51">
                  <c:v>0.41658800000000001</c:v>
                </c:pt>
                <c:pt idx="52">
                  <c:v>6.8351600000000001</c:v>
                </c:pt>
                <c:pt idx="53">
                  <c:v>7.7880099999999997E-3</c:v>
                </c:pt>
                <c:pt idx="54">
                  <c:v>0.86267499999999997</c:v>
                </c:pt>
                <c:pt idx="55">
                  <c:v>4.90137E-2</c:v>
                </c:pt>
                <c:pt idx="56">
                  <c:v>1.0574500000000001E-2</c:v>
                </c:pt>
                <c:pt idx="57">
                  <c:v>7.3831300000000004</c:v>
                </c:pt>
                <c:pt idx="58">
                  <c:v>9.9322499999999994E-2</c:v>
                </c:pt>
                <c:pt idx="59">
                  <c:v>0.30361700000000003</c:v>
                </c:pt>
                <c:pt idx="60">
                  <c:v>0</c:v>
                </c:pt>
                <c:pt idx="61">
                  <c:v>1.2768900000000001</c:v>
                </c:pt>
                <c:pt idx="62">
                  <c:v>0</c:v>
                </c:pt>
                <c:pt idx="63">
                  <c:v>0.18292</c:v>
                </c:pt>
                <c:pt idx="64">
                  <c:v>0.110275</c:v>
                </c:pt>
                <c:pt idx="65">
                  <c:v>2.1037500000000001E-2</c:v>
                </c:pt>
                <c:pt idx="66">
                  <c:v>7.57385E-2</c:v>
                </c:pt>
                <c:pt idx="67">
                  <c:v>#N/A</c:v>
                </c:pt>
                <c:pt idx="68">
                  <c:v>0.10471900000000001</c:v>
                </c:pt>
                <c:pt idx="69">
                  <c:v>1.6930000000000001</c:v>
                </c:pt>
                <c:pt idx="70">
                  <c:v>0.14405499999999999</c:v>
                </c:pt>
                <c:pt idx="71">
                  <c:v>6.6512799999999997E-2</c:v>
                </c:pt>
                <c:pt idx="72">
                  <c:v>48.2607</c:v>
                </c:pt>
                <c:pt idx="73">
                  <c:v>6.9424700000000001</c:v>
                </c:pt>
                <c:pt idx="74">
                  <c:v>6.2698499999999999</c:v>
                </c:pt>
                <c:pt idx="75">
                  <c:v>2.0495100000000002</c:v>
                </c:pt>
                <c:pt idx="76">
                  <c:v>0.33303199999999999</c:v>
                </c:pt>
                <c:pt idx="77">
                  <c:v>0.58728800000000003</c:v>
                </c:pt>
                <c:pt idx="78">
                  <c:v>9.2859400000000001</c:v>
                </c:pt>
                <c:pt idx="79">
                  <c:v>0.28167900000000001</c:v>
                </c:pt>
                <c:pt idx="80">
                  <c:v>1.2819</c:v>
                </c:pt>
                <c:pt idx="81">
                  <c:v>0.111216</c:v>
                </c:pt>
                <c:pt idx="82">
                  <c:v>16.754100000000001</c:v>
                </c:pt>
                <c:pt idx="83">
                  <c:v>0.25014599999999998</c:v>
                </c:pt>
                <c:pt idx="84">
                  <c:v>0.60718399999999995</c:v>
                </c:pt>
                <c:pt idx="85">
                  <c:v>0.68366300000000002</c:v>
                </c:pt>
                <c:pt idx="86">
                  <c:v>0.11505700000000001</c:v>
                </c:pt>
                <c:pt idx="87">
                  <c:v>2.5739800000000002</c:v>
                </c:pt>
                <c:pt idx="88">
                  <c:v>6.9925699999999997</c:v>
                </c:pt>
                <c:pt idx="89">
                  <c:v>0.33087</c:v>
                </c:pt>
                <c:pt idx="90">
                  <c:v>0.246952</c:v>
                </c:pt>
                <c:pt idx="91">
                  <c:v>0.167106</c:v>
                </c:pt>
                <c:pt idx="92">
                  <c:v>0.66479500000000002</c:v>
                </c:pt>
                <c:pt idx="93">
                  <c:v>2.7661000000000002E-2</c:v>
                </c:pt>
                <c:pt idx="94">
                  <c:v>4.4276500000000003E-2</c:v>
                </c:pt>
                <c:pt idx="95">
                  <c:v>0.65991500000000003</c:v>
                </c:pt>
                <c:pt idx="96">
                  <c:v>5.28599E-3</c:v>
                </c:pt>
                <c:pt idx="97">
                  <c:v>1.51329</c:v>
                </c:pt>
                <c:pt idx="98">
                  <c:v>0</c:v>
                </c:pt>
                <c:pt idx="99">
                  <c:v>0.33712399999999998</c:v>
                </c:pt>
                <c:pt idx="100">
                  <c:v>0.18588399999999999</c:v>
                </c:pt>
                <c:pt idx="101">
                  <c:v>2.6692100000000001</c:v>
                </c:pt>
                <c:pt idx="102">
                  <c:v>0</c:v>
                </c:pt>
                <c:pt idx="103">
                  <c:v>0.36684699999999998</c:v>
                </c:pt>
                <c:pt idx="104">
                  <c:v>6.2595799999999993E-2</c:v>
                </c:pt>
                <c:pt idx="105">
                  <c:v>0.17075599999999999</c:v>
                </c:pt>
                <c:pt idx="106">
                  <c:v>0</c:v>
                </c:pt>
                <c:pt idx="107">
                  <c:v>13.4224</c:v>
                </c:pt>
                <c:pt idx="108">
                  <c:v>0</c:v>
                </c:pt>
                <c:pt idx="109">
                  <c:v>0.12871199999999999</c:v>
                </c:pt>
                <c:pt idx="110">
                  <c:v>1.2056899999999999</c:v>
                </c:pt>
                <c:pt idx="111">
                  <c:v>0.112762</c:v>
                </c:pt>
                <c:pt idx="112">
                  <c:v>0</c:v>
                </c:pt>
                <c:pt idx="113">
                  <c:v>0.20747199999999999</c:v>
                </c:pt>
                <c:pt idx="114">
                  <c:v>0.11394</c:v>
                </c:pt>
                <c:pt idx="115">
                  <c:v>0</c:v>
                </c:pt>
                <c:pt idx="116">
                  <c:v>0.44501099999999999</c:v>
                </c:pt>
                <c:pt idx="117">
                  <c:v>0.79032199999999997</c:v>
                </c:pt>
                <c:pt idx="118">
                  <c:v>2.3382699999999999E-2</c:v>
                </c:pt>
                <c:pt idx="119">
                  <c:v>0</c:v>
                </c:pt>
                <c:pt idx="120">
                  <c:v>1.35463</c:v>
                </c:pt>
                <c:pt idx="121">
                  <c:v>0.257886</c:v>
                </c:pt>
                <c:pt idx="122">
                  <c:v>0.148311</c:v>
                </c:pt>
                <c:pt idx="123">
                  <c:v>2.3156699999999999</c:v>
                </c:pt>
                <c:pt idx="124">
                  <c:v>0</c:v>
                </c:pt>
                <c:pt idx="125">
                  <c:v>0.65223200000000003</c:v>
                </c:pt>
                <c:pt idx="126">
                  <c:v>4.7113800000000001</c:v>
                </c:pt>
                <c:pt idx="127">
                  <c:v>0.57766899999999999</c:v>
                </c:pt>
                <c:pt idx="128">
                  <c:v>1.02433</c:v>
                </c:pt>
                <c:pt idx="129">
                  <c:v>5.7393300000000001E-2</c:v>
                </c:pt>
                <c:pt idx="130">
                  <c:v>0.212897</c:v>
                </c:pt>
                <c:pt idx="131">
                  <c:v>2.08683</c:v>
                </c:pt>
                <c:pt idx="132">
                  <c:v>7.2339200000000003</c:v>
                </c:pt>
                <c:pt idx="133">
                  <c:v>2.3743099999999999</c:v>
                </c:pt>
                <c:pt idx="134">
                  <c:v>1.3809400000000001</c:v>
                </c:pt>
                <c:pt idx="135">
                  <c:v>1.6624099999999999E-2</c:v>
                </c:pt>
                <c:pt idx="136">
                  <c:v>0</c:v>
                </c:pt>
                <c:pt idx="137">
                  <c:v>0.22572600000000001</c:v>
                </c:pt>
                <c:pt idx="138">
                  <c:v>1.9217100000000001E-2</c:v>
                </c:pt>
                <c:pt idx="139">
                  <c:v>0.19450799999999999</c:v>
                </c:pt>
                <c:pt idx="140">
                  <c:v>0</c:v>
                </c:pt>
                <c:pt idx="141">
                  <c:v>0.36782500000000001</c:v>
                </c:pt>
                <c:pt idx="142">
                  <c:v>2.0735899999999998</c:v>
                </c:pt>
                <c:pt idx="143">
                  <c:v>6.0510700000000001E-2</c:v>
                </c:pt>
                <c:pt idx="144">
                  <c:v>24.6797</c:v>
                </c:pt>
                <c:pt idx="145">
                  <c:v>0</c:v>
                </c:pt>
                <c:pt idx="146">
                  <c:v>0</c:v>
                </c:pt>
                <c:pt idx="147">
                  <c:v>0</c:v>
                </c:pt>
                <c:pt idx="148">
                  <c:v>5.2302100000000003E-4</c:v>
                </c:pt>
                <c:pt idx="149">
                  <c:v>0</c:v>
                </c:pt>
                <c:pt idx="150">
                  <c:v>1.93936</c:v>
                </c:pt>
                <c:pt idx="151">
                  <c:v>0.128473</c:v>
                </c:pt>
                <c:pt idx="152">
                  <c:v>0</c:v>
                </c:pt>
                <c:pt idx="153">
                  <c:v>3.1618300000000002E-2</c:v>
                </c:pt>
                <c:pt idx="154">
                  <c:v>7.9912300000000006E-2</c:v>
                </c:pt>
                <c:pt idx="155">
                  <c:v>0.16960800000000001</c:v>
                </c:pt>
                <c:pt idx="156">
                  <c:v>6.1374600000000001E-2</c:v>
                </c:pt>
                <c:pt idx="157">
                  <c:v>2.21833E-2</c:v>
                </c:pt>
                <c:pt idx="158">
                  <c:v>4.2876099999999999</c:v>
                </c:pt>
                <c:pt idx="159">
                  <c:v>6.1920999999999999</c:v>
                </c:pt>
                <c:pt idx="160">
                  <c:v>3.2843299999999999E-2</c:v>
                </c:pt>
                <c:pt idx="161">
                  <c:v>0.70302299999999995</c:v>
                </c:pt>
                <c:pt idx="162">
                  <c:v>4.5147399999999997E-2</c:v>
                </c:pt>
                <c:pt idx="163">
                  <c:v>1.29359</c:v>
                </c:pt>
                <c:pt idx="164">
                  <c:v>0.85538999999999998</c:v>
                </c:pt>
                <c:pt idx="165">
                  <c:v>1.00997</c:v>
                </c:pt>
                <c:pt idx="166">
                  <c:v>0.692218</c:v>
                </c:pt>
                <c:pt idx="167">
                  <c:v>0.43389299999999997</c:v>
                </c:pt>
                <c:pt idx="168">
                  <c:v>2.3492600000000001</c:v>
                </c:pt>
                <c:pt idx="169">
                  <c:v>0.107669</c:v>
                </c:pt>
                <c:pt idx="170">
                  <c:v>0</c:v>
                </c:pt>
                <c:pt idx="171">
                  <c:v>0</c:v>
                </c:pt>
                <c:pt idx="172">
                  <c:v>0.21934000000000001</c:v>
                </c:pt>
                <c:pt idx="173">
                  <c:v>0.20441500000000001</c:v>
                </c:pt>
                <c:pt idx="174">
                  <c:v>0.41123700000000002</c:v>
                </c:pt>
                <c:pt idx="175">
                  <c:v>7.9724399999999997</c:v>
                </c:pt>
                <c:pt idx="176">
                  <c:v>0.98014599999999996</c:v>
                </c:pt>
                <c:pt idx="177">
                  <c:v>0.15507799999999999</c:v>
                </c:pt>
                <c:pt idx="178">
                  <c:v>0</c:v>
                </c:pt>
                <c:pt idx="179">
                  <c:v>2.8591199999999999</c:v>
                </c:pt>
                <c:pt idx="180">
                  <c:v>6.8686499999999997</c:v>
                </c:pt>
                <c:pt idx="181">
                  <c:v>69.744</c:v>
                </c:pt>
                <c:pt idx="182">
                  <c:v>0.156447</c:v>
                </c:pt>
                <c:pt idx="183">
                  <c:v>8.1855600000000001E-2</c:v>
                </c:pt>
                <c:pt idx="184">
                  <c:v>3.1190899999999999</c:v>
                </c:pt>
                <c:pt idx="185">
                  <c:v>1.8631</c:v>
                </c:pt>
                <c:pt idx="186">
                  <c:v>5.9657299999999998</c:v>
                </c:pt>
                <c:pt idx="187">
                  <c:v>0.46868399999999999</c:v>
                </c:pt>
                <c:pt idx="188">
                  <c:v>0</c:v>
                </c:pt>
                <c:pt idx="189">
                  <c:v>0.36828499999999997</c:v>
                </c:pt>
                <c:pt idx="190">
                  <c:v>0.33417000000000002</c:v>
                </c:pt>
                <c:pt idx="191">
                  <c:v>0.53071500000000005</c:v>
                </c:pt>
                <c:pt idx="192">
                  <c:v>1.1049</c:v>
                </c:pt>
                <c:pt idx="193">
                  <c:v>3.7748299999999999E-2</c:v>
                </c:pt>
                <c:pt idx="194">
                  <c:v>0.293684</c:v>
                </c:pt>
                <c:pt idx="195">
                  <c:v>2.4592200000000002E-2</c:v>
                </c:pt>
                <c:pt idx="196">
                  <c:v>1.33446</c:v>
                </c:pt>
                <c:pt idx="197">
                  <c:v>0.42318499999999998</c:v>
                </c:pt>
                <c:pt idx="198">
                  <c:v>5.0463800000000003E-2</c:v>
                </c:pt>
                <c:pt idx="199">
                  <c:v>70.380399999999995</c:v>
                </c:pt>
              </c:numCache>
            </c:numRef>
          </c:yVal>
          <c:smooth val="0"/>
        </c:ser>
        <c:ser>
          <c:idx val="4"/>
          <c:order val="3"/>
          <c:tx>
            <c:strRef>
              <c:f>v_domestic_demand!$BQ$5</c:f>
              <c:strCache>
                <c:ptCount val="1"/>
                <c:pt idx="0">
                  <c:v>y = x</c:v>
                </c:pt>
              </c:strCache>
            </c:strRef>
          </c:tx>
          <c:marker>
            <c:symbol val="none"/>
          </c:marker>
          <c:xVal>
            <c:numRef>
              <c:f>v_domestic_demand!$BQ$7:$BQ$8</c:f>
              <c:numCache>
                <c:formatCode>General</c:formatCode>
                <c:ptCount val="2"/>
                <c:pt idx="0">
                  <c:v>9.9999999999999998E-17</c:v>
                </c:pt>
                <c:pt idx="1">
                  <c:v>100000</c:v>
                </c:pt>
              </c:numCache>
            </c:numRef>
          </c:xVal>
          <c:yVal>
            <c:numRef>
              <c:f>v_domestic_demand!$BR$7:$BR$8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109380352"/>
        <c:axId val="109382272"/>
      </c:scatterChart>
      <c:valAx>
        <c:axId val="109380352"/>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109382272"/>
        <c:crosses val="autoZero"/>
        <c:crossBetween val="midCat"/>
      </c:valAx>
      <c:valAx>
        <c:axId val="109382272"/>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109380352"/>
        <c:crosses val="autoZero"/>
        <c:crossBetween val="midCat"/>
      </c:valAx>
    </c:plotArea>
    <c:legend>
      <c:legendPos val="r"/>
      <c:layout>
        <c:manualLayout>
          <c:xMode val="edge"/>
          <c:yMode val="edge"/>
          <c:x val="7.0701593234597709E-2"/>
          <c:y val="0.10418433899449842"/>
          <c:w val="0.22169136005622345"/>
          <c:h val="0.26334322267004062"/>
        </c:manualLayout>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2"/>
          <c:order val="0"/>
          <c:tx>
            <c:strRef>
              <c:f>v_domestic_demand!$AK$5</c:f>
              <c:strCache>
                <c:ptCount val="1"/>
                <c:pt idx="0">
                  <c:v>1988-1992</c:v>
                </c:pt>
              </c:strCache>
            </c:strRef>
          </c:tx>
          <c:spPr>
            <a:ln w="28575">
              <a:noFill/>
            </a:ln>
          </c:spPr>
          <c:marker>
            <c:symbol val="circle"/>
            <c:size val="7"/>
            <c:spPr>
              <a:noFill/>
            </c:spPr>
          </c:marker>
          <c:xVal>
            <c:numRef>
              <c:f>v_domestic_demand!$AL$7:$AL$206</c:f>
              <c:numCache>
                <c:formatCode>0.00</c:formatCode>
                <c:ptCount val="200"/>
                <c:pt idx="0">
                  <c:v>#N/A</c:v>
                </c:pt>
                <c:pt idx="1">
                  <c:v>#N/A</c:v>
                </c:pt>
                <c:pt idx="2">
                  <c:v>0.1</c:v>
                </c:pt>
                <c:pt idx="3">
                  <c:v>1.1200000000000001</c:v>
                </c:pt>
                <c:pt idx="4">
                  <c:v>#N/A</c:v>
                </c:pt>
                <c:pt idx="5">
                  <c:v>#N/A</c:v>
                </c:pt>
                <c:pt idx="6">
                  <c:v>3.0000000000000001E-3</c:v>
                </c:pt>
                <c:pt idx="7">
                  <c:v>#N/A</c:v>
                </c:pt>
                <c:pt idx="8">
                  <c:v>#N/A</c:v>
                </c:pt>
                <c:pt idx="9">
                  <c:v>0.68510000000000004</c:v>
                </c:pt>
                <c:pt idx="10">
                  <c:v>#N/A</c:v>
                </c:pt>
                <c:pt idx="11">
                  <c:v>9.4E-2</c:v>
                </c:pt>
                <c:pt idx="12">
                  <c:v>#N/A</c:v>
                </c:pt>
                <c:pt idx="13">
                  <c:v>1.7</c:v>
                </c:pt>
                <c:pt idx="14">
                  <c:v>#N/A</c:v>
                </c:pt>
                <c:pt idx="15">
                  <c:v>#N/A</c:v>
                </c:pt>
                <c:pt idx="16">
                  <c:v>3.5999999999999997E-2</c:v>
                </c:pt>
                <c:pt idx="17">
                  <c:v>#N/A</c:v>
                </c:pt>
                <c:pt idx="18">
                  <c:v>#N/A</c:v>
                </c:pt>
                <c:pt idx="19">
                  <c:v>#N/A</c:v>
                </c:pt>
                <c:pt idx="20">
                  <c:v>#N/A</c:v>
                </c:pt>
                <c:pt idx="21">
                  <c:v>0.41699999999999998</c:v>
                </c:pt>
                <c:pt idx="22">
                  <c:v>#N/A</c:v>
                </c:pt>
                <c:pt idx="23">
                  <c:v>#N/A</c:v>
                </c:pt>
                <c:pt idx="24">
                  <c:v>0.184</c:v>
                </c:pt>
                <c:pt idx="25">
                  <c:v>5.1020000000000003</c:v>
                </c:pt>
                <c:pt idx="26">
                  <c:v>#N/A</c:v>
                </c:pt>
                <c:pt idx="27">
                  <c:v>#N/A</c:v>
                </c:pt>
                <c:pt idx="28">
                  <c:v>0.19500000000000001</c:v>
                </c:pt>
                <c:pt idx="29">
                  <c:v>#N/A</c:v>
                </c:pt>
                <c:pt idx="30">
                  <c:v>1.095</c:v>
                </c:pt>
                <c:pt idx="31">
                  <c:v>#N/A</c:v>
                </c:pt>
                <c:pt idx="32">
                  <c:v>#N/A</c:v>
                </c:pt>
                <c:pt idx="33">
                  <c:v>#N/A</c:v>
                </c:pt>
                <c:pt idx="34">
                  <c:v>#N/A</c:v>
                </c:pt>
                <c:pt idx="35">
                  <c:v>#N/A</c:v>
                </c:pt>
                <c:pt idx="36">
                  <c:v>#N/A</c:v>
                </c:pt>
                <c:pt idx="37">
                  <c:v>5.5E-2</c:v>
                </c:pt>
                <c:pt idx="38">
                  <c:v>#N/A</c:v>
                </c:pt>
                <c:pt idx="39">
                  <c:v>3.2099999999999997E-2</c:v>
                </c:pt>
                <c:pt idx="40">
                  <c:v>0.57099999999999995</c:v>
                </c:pt>
                <c:pt idx="41">
                  <c:v>#N/A</c:v>
                </c:pt>
                <c:pt idx="42">
                  <c:v>#N/A</c:v>
                </c:pt>
                <c:pt idx="43">
                  <c:v>#N/A</c:v>
                </c:pt>
                <c:pt idx="44">
                  <c:v>#N/A</c:v>
                </c:pt>
                <c:pt idx="45">
                  <c:v>#N/A</c:v>
                </c:pt>
                <c:pt idx="46">
                  <c:v>0.246</c:v>
                </c:pt>
                <c:pt idx="47">
                  <c:v>#N/A</c:v>
                </c:pt>
                <c:pt idx="48">
                  <c:v>#N/A</c:v>
                </c:pt>
                <c:pt idx="49">
                  <c:v>#N/A</c:v>
                </c:pt>
                <c:pt idx="50">
                  <c:v>#N/A</c:v>
                </c:pt>
                <c:pt idx="51">
                  <c:v>0.42399999999999999</c:v>
                </c:pt>
                <c:pt idx="52">
                  <c:v>5.9820000000000002</c:v>
                </c:pt>
                <c:pt idx="53">
                  <c:v>#N/A</c:v>
                </c:pt>
                <c:pt idx="54">
                  <c:v>#N/A</c:v>
                </c:pt>
                <c:pt idx="55">
                  <c:v>#N/A</c:v>
                </c:pt>
                <c:pt idx="56">
                  <c:v>#N/A</c:v>
                </c:pt>
                <c:pt idx="57">
                  <c:v>#N/A</c:v>
                </c:pt>
                <c:pt idx="58">
                  <c:v>#N/A</c:v>
                </c:pt>
                <c:pt idx="59">
                  <c:v>#N/A</c:v>
                </c:pt>
                <c:pt idx="60">
                  <c:v>#N/A</c:v>
                </c:pt>
                <c:pt idx="61">
                  <c:v>#N/A</c:v>
                </c:pt>
                <c:pt idx="62">
                  <c:v>#N/A</c:v>
                </c:pt>
                <c:pt idx="63">
                  <c:v>0.104</c:v>
                </c:pt>
                <c:pt idx="64">
                  <c:v>#N/A</c:v>
                </c:pt>
                <c:pt idx="65">
                  <c:v>1.4999999999999999E-2</c:v>
                </c:pt>
                <c:pt idx="66">
                  <c:v>4.99E-2</c:v>
                </c:pt>
                <c:pt idx="67">
                  <c:v>#N/A</c:v>
                </c:pt>
                <c:pt idx="68">
                  <c:v>6.0999999999999999E-2</c:v>
                </c:pt>
                <c:pt idx="69">
                  <c:v>0.98409999999999997</c:v>
                </c:pt>
                <c:pt idx="70">
                  <c:v>#N/A</c:v>
                </c:pt>
                <c:pt idx="71">
                  <c:v>8.6999999999999994E-2</c:v>
                </c:pt>
                <c:pt idx="72">
                  <c:v>25</c:v>
                </c:pt>
                <c:pt idx="73">
                  <c:v>4.7290000000000001</c:v>
                </c:pt>
                <c:pt idx="74">
                  <c:v>#N/A</c:v>
                </c:pt>
                <c:pt idx="75">
                  <c:v>1.28</c:v>
                </c:pt>
                <c:pt idx="76">
                  <c:v>#N/A</c:v>
                </c:pt>
                <c:pt idx="77">
                  <c:v>0.48199999999999998</c:v>
                </c:pt>
                <c:pt idx="78">
                  <c:v>6.5</c:v>
                </c:pt>
                <c:pt idx="79">
                  <c:v>#N/A</c:v>
                </c:pt>
                <c:pt idx="80">
                  <c:v>#N/A</c:v>
                </c:pt>
                <c:pt idx="81">
                  <c:v>#N/A</c:v>
                </c:pt>
                <c:pt idx="82">
                  <c:v>17</c:v>
                </c:pt>
                <c:pt idx="83">
                  <c:v>0.214</c:v>
                </c:pt>
                <c:pt idx="84">
                  <c:v>#N/A</c:v>
                </c:pt>
                <c:pt idx="85">
                  <c:v>0.40300000000000002</c:v>
                </c:pt>
                <c:pt idx="86">
                  <c:v>#N/A</c:v>
                </c:pt>
                <c:pt idx="87">
                  <c:v>#N/A</c:v>
                </c:pt>
                <c:pt idx="88">
                  <c:v>4.47</c:v>
                </c:pt>
                <c:pt idx="89">
                  <c:v>#N/A</c:v>
                </c:pt>
                <c:pt idx="90">
                  <c:v>#N/A</c:v>
                </c:pt>
                <c:pt idx="91">
                  <c:v>#N/A</c:v>
                </c:pt>
                <c:pt idx="92">
                  <c:v>#N/A</c:v>
                </c:pt>
                <c:pt idx="93">
                  <c:v>#N/A</c:v>
                </c:pt>
                <c:pt idx="94">
                  <c:v>#N/A</c:v>
                </c:pt>
                <c:pt idx="95">
                  <c:v>0.41</c:v>
                </c:pt>
                <c:pt idx="96">
                  <c:v>#N/A</c:v>
                </c:pt>
                <c:pt idx="97">
                  <c:v>#N/A</c:v>
                </c:pt>
                <c:pt idx="98">
                  <c:v>#N/A</c:v>
                </c:pt>
                <c:pt idx="99">
                  <c:v>#N/A</c:v>
                </c:pt>
                <c:pt idx="100">
                  <c:v>7.6799999999999993E-2</c:v>
                </c:pt>
                <c:pt idx="101">
                  <c:v>0.81799999999999995</c:v>
                </c:pt>
                <c:pt idx="102">
                  <c:v>#N/A</c:v>
                </c:pt>
                <c:pt idx="103">
                  <c:v>#N/A</c:v>
                </c:pt>
                <c:pt idx="104">
                  <c:v>#N/A</c:v>
                </c:pt>
                <c:pt idx="105">
                  <c:v>#N/A</c:v>
                </c:pt>
                <c:pt idx="106">
                  <c:v>#N/A</c:v>
                </c:pt>
                <c:pt idx="107">
                  <c:v>#N/A</c:v>
                </c:pt>
                <c:pt idx="108">
                  <c:v>6.7000000000000002E-3</c:v>
                </c:pt>
                <c:pt idx="109">
                  <c:v>#N/A</c:v>
                </c:pt>
                <c:pt idx="110">
                  <c:v>0.54300000000000004</c:v>
                </c:pt>
                <c:pt idx="111">
                  <c:v>5.2999999999999999E-2</c:v>
                </c:pt>
                <c:pt idx="112">
                  <c:v>#N/A</c:v>
                </c:pt>
                <c:pt idx="113">
                  <c:v>0.26900000000000002</c:v>
                </c:pt>
                <c:pt idx="114">
                  <c:v>7.0999999999999994E-2</c:v>
                </c:pt>
                <c:pt idx="115">
                  <c:v>#N/A</c:v>
                </c:pt>
                <c:pt idx="116">
                  <c:v>#N/A</c:v>
                </c:pt>
                <c:pt idx="117">
                  <c:v>1.28</c:v>
                </c:pt>
                <c:pt idx="118">
                  <c:v>#N/A</c:v>
                </c:pt>
                <c:pt idx="119">
                  <c:v>#N/A</c:v>
                </c:pt>
                <c:pt idx="120">
                  <c:v>#N/A</c:v>
                </c:pt>
                <c:pt idx="121">
                  <c:v>#N/A</c:v>
                </c:pt>
                <c:pt idx="122">
                  <c:v>0.08</c:v>
                </c:pt>
                <c:pt idx="123">
                  <c:v>#N/A</c:v>
                </c:pt>
                <c:pt idx="124">
                  <c:v>#N/A</c:v>
                </c:pt>
                <c:pt idx="125">
                  <c:v>0.75</c:v>
                </c:pt>
                <c:pt idx="126">
                  <c:v>2.5</c:v>
                </c:pt>
                <c:pt idx="127">
                  <c:v>#N/A</c:v>
                </c:pt>
                <c:pt idx="128">
                  <c:v>#N/A</c:v>
                </c:pt>
                <c:pt idx="129">
                  <c:v>#N/A</c:v>
                </c:pt>
                <c:pt idx="130">
                  <c:v>#N/A</c:v>
                </c:pt>
                <c:pt idx="131">
                  <c:v>1.26</c:v>
                </c:pt>
                <c:pt idx="132">
                  <c:v>#N/A</c:v>
                </c:pt>
                <c:pt idx="133">
                  <c:v>2.84</c:v>
                </c:pt>
                <c:pt idx="134">
                  <c:v>0.4</c:v>
                </c:pt>
                <c:pt idx="135">
                  <c:v>0.01</c:v>
                </c:pt>
                <c:pt idx="136">
                  <c:v>#N/A</c:v>
                </c:pt>
                <c:pt idx="137">
                  <c:v>0.56889999999999996</c:v>
                </c:pt>
                <c:pt idx="138">
                  <c:v>#N/A</c:v>
                </c:pt>
                <c:pt idx="139">
                  <c:v>#N/A</c:v>
                </c:pt>
                <c:pt idx="140">
                  <c:v>#N/A</c:v>
                </c:pt>
                <c:pt idx="141">
                  <c:v>#N/A</c:v>
                </c:pt>
                <c:pt idx="142">
                  <c:v>2.25</c:v>
                </c:pt>
                <c:pt idx="143">
                  <c:v>#N/A</c:v>
                </c:pt>
                <c:pt idx="144">
                  <c:v>#N/A</c:v>
                </c:pt>
                <c:pt idx="145">
                  <c:v>#N/A</c:v>
                </c:pt>
                <c:pt idx="146">
                  <c:v>#N/A</c:v>
                </c:pt>
                <c:pt idx="147">
                  <c:v>#N/A</c:v>
                </c:pt>
                <c:pt idx="148">
                  <c:v>#N/A</c:v>
                </c:pt>
                <c:pt idx="149">
                  <c:v>#N/A</c:v>
                </c:pt>
                <c:pt idx="150">
                  <c:v>1.5169999999999999</c:v>
                </c:pt>
                <c:pt idx="151">
                  <c:v>#N/A</c:v>
                </c:pt>
                <c:pt idx="152">
                  <c:v>9.9000000000000008E-3</c:v>
                </c:pt>
                <c:pt idx="153">
                  <c:v>#N/A</c:v>
                </c:pt>
                <c:pt idx="154">
                  <c:v>0.25929999999999997</c:v>
                </c:pt>
                <c:pt idx="155">
                  <c:v>#N/A</c:v>
                </c:pt>
                <c:pt idx="156">
                  <c:v>#N/A</c:v>
                </c:pt>
                <c:pt idx="157">
                  <c:v>#N/A</c:v>
                </c:pt>
                <c:pt idx="158">
                  <c:v>2.2810000000000001</c:v>
                </c:pt>
                <c:pt idx="159">
                  <c:v>6.8</c:v>
                </c:pt>
                <c:pt idx="160">
                  <c:v>#N/A</c:v>
                </c:pt>
                <c:pt idx="161">
                  <c:v>#N/A</c:v>
                </c:pt>
                <c:pt idx="162">
                  <c:v>#N/A</c:v>
                </c:pt>
                <c:pt idx="163">
                  <c:v>1.016</c:v>
                </c:pt>
                <c:pt idx="164">
                  <c:v>1.1919999999999999</c:v>
                </c:pt>
                <c:pt idx="165">
                  <c:v>#N/A</c:v>
                </c:pt>
                <c:pt idx="166">
                  <c:v>#N/A</c:v>
                </c:pt>
                <c:pt idx="167">
                  <c:v>#N/A</c:v>
                </c:pt>
                <c:pt idx="168">
                  <c:v>1.496</c:v>
                </c:pt>
                <c:pt idx="169">
                  <c:v>#N/A</c:v>
                </c:pt>
                <c:pt idx="170">
                  <c:v>#N/A</c:v>
                </c:pt>
                <c:pt idx="171">
                  <c:v>#N/A</c:v>
                </c:pt>
                <c:pt idx="172">
                  <c:v>#N/A</c:v>
                </c:pt>
                <c:pt idx="173">
                  <c:v>5.6000000000000001E-2</c:v>
                </c:pt>
                <c:pt idx="174">
                  <c:v>0.26100000000000001</c:v>
                </c:pt>
                <c:pt idx="175">
                  <c:v>5.2</c:v>
                </c:pt>
                <c:pt idx="176">
                  <c:v>#N/A</c:v>
                </c:pt>
                <c:pt idx="177">
                  <c:v>#N/A</c:v>
                </c:pt>
                <c:pt idx="178">
                  <c:v>#N/A</c:v>
                </c:pt>
                <c:pt idx="179">
                  <c:v>#N/A</c:v>
                </c:pt>
                <c:pt idx="180">
                  <c:v>4.6369999999999996</c:v>
                </c:pt>
                <c:pt idx="181">
                  <c:v>60.67</c:v>
                </c:pt>
                <c:pt idx="182">
                  <c:v>7.2999999999999995E-2</c:v>
                </c:pt>
                <c:pt idx="183">
                  <c:v>#N/A</c:v>
                </c:pt>
                <c:pt idx="184">
                  <c:v>#N/A</c:v>
                </c:pt>
                <c:pt idx="185">
                  <c:v>#N/A</c:v>
                </c:pt>
                <c:pt idx="186">
                  <c:v>#N/A</c:v>
                </c:pt>
                <c:pt idx="187">
                  <c:v>#N/A</c:v>
                </c:pt>
                <c:pt idx="188">
                  <c:v>#N/A</c:v>
                </c:pt>
                <c:pt idx="189">
                  <c:v>0.20100000000000001</c:v>
                </c:pt>
                <c:pt idx="190">
                  <c:v>0.216</c:v>
                </c:pt>
                <c:pt idx="191">
                  <c:v>0.30099999999999999</c:v>
                </c:pt>
                <c:pt idx="192">
                  <c:v>#N/A</c:v>
                </c:pt>
                <c:pt idx="193">
                  <c:v>5.6099999999999997E-2</c:v>
                </c:pt>
                <c:pt idx="194">
                  <c:v>#N/A</c:v>
                </c:pt>
                <c:pt idx="195">
                  <c:v>#N/A</c:v>
                </c:pt>
                <c:pt idx="196">
                  <c:v>#N/A</c:v>
                </c:pt>
                <c:pt idx="197">
                  <c:v>#N/A</c:v>
                </c:pt>
                <c:pt idx="198">
                  <c:v>#N/A</c:v>
                </c:pt>
                <c:pt idx="199">
                  <c:v>35</c:v>
                </c:pt>
              </c:numCache>
            </c:numRef>
          </c:xVal>
          <c:yVal>
            <c:numRef>
              <c:f>v_domestic_demand!$AN$7:$AN$206</c:f>
              <c:numCache>
                <c:formatCode>0.00</c:formatCode>
                <c:ptCount val="200"/>
                <c:pt idx="0">
                  <c:v>0.85084559999999998</c:v>
                </c:pt>
                <c:pt idx="1">
                  <c:v>0.2040698</c:v>
                </c:pt>
                <c:pt idx="2">
                  <c:v>0.21427840000000001</c:v>
                </c:pt>
                <c:pt idx="3">
                  <c:v>1.0059362000000001</c:v>
                </c:pt>
                <c:pt idx="4">
                  <c:v>1.3382019999999999E-3</c:v>
                </c:pt>
                <c:pt idx="5">
                  <c:v>5.8036339999999999E-2</c:v>
                </c:pt>
                <c:pt idx="6">
                  <c:v>0</c:v>
                </c:pt>
                <c:pt idx="7">
                  <c:v>2.7104360000000001</c:v>
                </c:pt>
                <c:pt idx="8">
                  <c:v>4.3965959999999997</c:v>
                </c:pt>
                <c:pt idx="9">
                  <c:v>0.76469279999999995</c:v>
                </c:pt>
                <c:pt idx="10">
                  <c:v>6.4968319999999996E-2</c:v>
                </c:pt>
                <c:pt idx="11">
                  <c:v>1.418056E-2</c:v>
                </c:pt>
                <c:pt idx="12">
                  <c:v>0</c:v>
                </c:pt>
                <c:pt idx="13">
                  <c:v>1.386638</c:v>
                </c:pt>
                <c:pt idx="14">
                  <c:v>3.2438399999999999E-2</c:v>
                </c:pt>
                <c:pt idx="15">
                  <c:v>0.10834000000000001</c:v>
                </c:pt>
                <c:pt idx="16">
                  <c:v>4.5896140000000002E-2</c:v>
                </c:pt>
                <c:pt idx="17">
                  <c:v>10.136305999999999</c:v>
                </c:pt>
                <c:pt idx="18">
                  <c:v>6.1481519999999996E-3</c:v>
                </c:pt>
                <c:pt idx="19">
                  <c:v>1.3058060000000001E-3</c:v>
                </c:pt>
                <c:pt idx="20">
                  <c:v>1.652926E-2</c:v>
                </c:pt>
                <c:pt idx="21">
                  <c:v>0.41015160000000001</c:v>
                </c:pt>
                <c:pt idx="22">
                  <c:v>0.30248180000000002</c:v>
                </c:pt>
                <c:pt idx="23">
                  <c:v>3.16853E-2</c:v>
                </c:pt>
                <c:pt idx="24">
                  <c:v>0.1552848</c:v>
                </c:pt>
                <c:pt idx="25">
                  <c:v>5.5988699999999998</c:v>
                </c:pt>
                <c:pt idx="26">
                  <c:v>0</c:v>
                </c:pt>
                <c:pt idx="27">
                  <c:v>1.9401519999999998E-2</c:v>
                </c:pt>
                <c:pt idx="28">
                  <c:v>0.1393162</c:v>
                </c:pt>
                <c:pt idx="29">
                  <c:v>2.8816120000000001E-2</c:v>
                </c:pt>
                <c:pt idx="30">
                  <c:v>0.77048320000000003</c:v>
                </c:pt>
                <c:pt idx="31">
                  <c:v>2.7953700000000001</c:v>
                </c:pt>
                <c:pt idx="32">
                  <c:v>0</c:v>
                </c:pt>
                <c:pt idx="33">
                  <c:v>2.5897980000000001E-2</c:v>
                </c:pt>
                <c:pt idx="34">
                  <c:v>0</c:v>
                </c:pt>
                <c:pt idx="35">
                  <c:v>0.32039380000000001</c:v>
                </c:pt>
                <c:pt idx="36">
                  <c:v>1.437038</c:v>
                </c:pt>
                <c:pt idx="37">
                  <c:v>2.8696719999999998E-2</c:v>
                </c:pt>
                <c:pt idx="38">
                  <c:v>0.8457694</c:v>
                </c:pt>
                <c:pt idx="39">
                  <c:v>4.1039880000000001E-2</c:v>
                </c:pt>
                <c:pt idx="40">
                  <c:v>0.22431280000000001</c:v>
                </c:pt>
                <c:pt idx="41">
                  <c:v>0</c:v>
                </c:pt>
                <c:pt idx="42">
                  <c:v>0.44221240000000001</c:v>
                </c:pt>
                <c:pt idx="43">
                  <c:v>0.68180399999999997</c:v>
                </c:pt>
                <c:pt idx="44">
                  <c:v>1.09537</c:v>
                </c:pt>
                <c:pt idx="45">
                  <c:v>2.7239420000000001</c:v>
                </c:pt>
                <c:pt idx="46">
                  <c:v>0.1267604</c:v>
                </c:pt>
                <c:pt idx="47">
                  <c:v>2.1368620000000001E-2</c:v>
                </c:pt>
                <c:pt idx="48">
                  <c:v>0.42341240000000002</c:v>
                </c:pt>
                <c:pt idx="49">
                  <c:v>0</c:v>
                </c:pt>
                <c:pt idx="50">
                  <c:v>6.5143340000000001E-3</c:v>
                </c:pt>
                <c:pt idx="51">
                  <c:v>0.3118512</c:v>
                </c:pt>
                <c:pt idx="52">
                  <c:v>5.0247219999999997</c:v>
                </c:pt>
                <c:pt idx="53">
                  <c:v>4.7168660000000001E-3</c:v>
                </c:pt>
                <c:pt idx="54">
                  <c:v>0.90123399999999998</c:v>
                </c:pt>
                <c:pt idx="55">
                  <c:v>2.83564E-2</c:v>
                </c:pt>
                <c:pt idx="56">
                  <c:v>5.4592039999999996E-3</c:v>
                </c:pt>
                <c:pt idx="57">
                  <c:v>5.8371139999999997</c:v>
                </c:pt>
                <c:pt idx="58">
                  <c:v>5.3344019999999999E-2</c:v>
                </c:pt>
                <c:pt idx="59">
                  <c:v>0.13288620000000001</c:v>
                </c:pt>
                <c:pt idx="60">
                  <c:v>0</c:v>
                </c:pt>
                <c:pt idx="61">
                  <c:v>0.83422560000000001</c:v>
                </c:pt>
                <c:pt idx="62">
                  <c:v>0</c:v>
                </c:pt>
                <c:pt idx="63">
                  <c:v>7.6514719999999994E-2</c:v>
                </c:pt>
                <c:pt idx="64">
                  <c:v>6.5451839999999997E-2</c:v>
                </c:pt>
                <c:pt idx="65">
                  <c:v>1.739046E-2</c:v>
                </c:pt>
                <c:pt idx="66">
                  <c:v>4.1943460000000002E-2</c:v>
                </c:pt>
                <c:pt idx="67">
                  <c:v>#N/A</c:v>
                </c:pt>
                <c:pt idx="68">
                  <c:v>4.9967060000000001E-2</c:v>
                </c:pt>
                <c:pt idx="69">
                  <c:v>1.145516</c:v>
                </c:pt>
                <c:pt idx="70">
                  <c:v>9.5735899999999999E-2</c:v>
                </c:pt>
                <c:pt idx="71">
                  <c:v>4.3254720000000003E-2</c:v>
                </c:pt>
                <c:pt idx="72">
                  <c:v>21.245180000000001</c:v>
                </c:pt>
                <c:pt idx="73">
                  <c:v>3.1935259999999999</c:v>
                </c:pt>
                <c:pt idx="74">
                  <c:v>3.5726599999999999</c:v>
                </c:pt>
                <c:pt idx="75">
                  <c:v>1.003069</c:v>
                </c:pt>
                <c:pt idx="76">
                  <c:v>0.1702968</c:v>
                </c:pt>
                <c:pt idx="77">
                  <c:v>0.25846780000000003</c:v>
                </c:pt>
                <c:pt idx="78">
                  <c:v>7.329434</c:v>
                </c:pt>
                <c:pt idx="79">
                  <c:v>0.15331980000000001</c:v>
                </c:pt>
                <c:pt idx="80">
                  <c:v>0.76349860000000003</c:v>
                </c:pt>
                <c:pt idx="81">
                  <c:v>6.7169300000000001E-2</c:v>
                </c:pt>
                <c:pt idx="82">
                  <c:v>13.865600000000001</c:v>
                </c:pt>
                <c:pt idx="83">
                  <c:v>8.5174120000000006E-2</c:v>
                </c:pt>
                <c:pt idx="84">
                  <c:v>0.40516200000000002</c:v>
                </c:pt>
                <c:pt idx="85">
                  <c:v>0.30758999999999997</c:v>
                </c:pt>
                <c:pt idx="86">
                  <c:v>4.662446E-2</c:v>
                </c:pt>
                <c:pt idx="87">
                  <c:v>1.3920360000000001</c:v>
                </c:pt>
                <c:pt idx="88">
                  <c:v>4.3313280000000001</c:v>
                </c:pt>
                <c:pt idx="89">
                  <c:v>0.13151940000000001</c:v>
                </c:pt>
                <c:pt idx="90">
                  <c:v>0.18323999999999999</c:v>
                </c:pt>
                <c:pt idx="91">
                  <c:v>7.3977660000000001E-2</c:v>
                </c:pt>
                <c:pt idx="92">
                  <c:v>0.239236</c:v>
                </c:pt>
                <c:pt idx="93">
                  <c:v>1.685116E-2</c:v>
                </c:pt>
                <c:pt idx="94">
                  <c:v>2.2871880000000001E-2</c:v>
                </c:pt>
                <c:pt idx="95">
                  <c:v>0.36002139999999999</c:v>
                </c:pt>
                <c:pt idx="96">
                  <c:v>3.6522799999999999E-3</c:v>
                </c:pt>
                <c:pt idx="97">
                  <c:v>1.082244</c:v>
                </c:pt>
                <c:pt idx="98">
                  <c:v>0</c:v>
                </c:pt>
                <c:pt idx="99">
                  <c:v>0.16086719999999999</c:v>
                </c:pt>
                <c:pt idx="100">
                  <c:v>8.8437580000000002E-2</c:v>
                </c:pt>
                <c:pt idx="101">
                  <c:v>1.1436519999999999</c:v>
                </c:pt>
                <c:pt idx="102">
                  <c:v>0</c:v>
                </c:pt>
                <c:pt idx="103">
                  <c:v>0.18562219999999999</c:v>
                </c:pt>
                <c:pt idx="104">
                  <c:v>3.6443320000000001E-2</c:v>
                </c:pt>
                <c:pt idx="105">
                  <c:v>9.0563920000000006E-2</c:v>
                </c:pt>
                <c:pt idx="106">
                  <c:v>0</c:v>
                </c:pt>
                <c:pt idx="107">
                  <c:v>7.2673719999999999</c:v>
                </c:pt>
                <c:pt idx="108">
                  <c:v>0</c:v>
                </c:pt>
                <c:pt idx="109">
                  <c:v>8.5809759999999999E-2</c:v>
                </c:pt>
                <c:pt idx="110">
                  <c:v>0.66342659999999998</c:v>
                </c:pt>
                <c:pt idx="111">
                  <c:v>5.2845000000000003E-2</c:v>
                </c:pt>
                <c:pt idx="112">
                  <c:v>0</c:v>
                </c:pt>
                <c:pt idx="113">
                  <c:v>0.24456700000000001</c:v>
                </c:pt>
                <c:pt idx="114">
                  <c:v>4.7508599999999998E-2</c:v>
                </c:pt>
                <c:pt idx="115">
                  <c:v>0</c:v>
                </c:pt>
                <c:pt idx="116">
                  <c:v>0.20952119999999999</c:v>
                </c:pt>
                <c:pt idx="117">
                  <c:v>0.54778819999999995</c:v>
                </c:pt>
                <c:pt idx="118">
                  <c:v>1.3786420000000001E-2</c:v>
                </c:pt>
                <c:pt idx="119">
                  <c:v>0</c:v>
                </c:pt>
                <c:pt idx="120">
                  <c:v>0.81874179999999996</c:v>
                </c:pt>
                <c:pt idx="121">
                  <c:v>0.1277932</c:v>
                </c:pt>
                <c:pt idx="122">
                  <c:v>6.7875580000000005E-2</c:v>
                </c:pt>
                <c:pt idx="123">
                  <c:v>0.90937679999999999</c:v>
                </c:pt>
                <c:pt idx="124">
                  <c:v>0</c:v>
                </c:pt>
                <c:pt idx="125">
                  <c:v>0.3985226</c:v>
                </c:pt>
                <c:pt idx="126">
                  <c:v>2.146506</c:v>
                </c:pt>
                <c:pt idx="127">
                  <c:v>0.27703240000000001</c:v>
                </c:pt>
                <c:pt idx="128">
                  <c:v>0.57574400000000003</c:v>
                </c:pt>
                <c:pt idx="129">
                  <c:v>3.0364240000000001E-2</c:v>
                </c:pt>
                <c:pt idx="130">
                  <c:v>0.11190542000000001</c:v>
                </c:pt>
                <c:pt idx="131">
                  <c:v>0.94786479999999995</c:v>
                </c:pt>
                <c:pt idx="132">
                  <c:v>3.4348640000000001</c:v>
                </c:pt>
                <c:pt idx="133">
                  <c:v>1.365704</c:v>
                </c:pt>
                <c:pt idx="134">
                  <c:v>0.92129380000000005</c:v>
                </c:pt>
                <c:pt idx="135">
                  <c:v>1.0736466E-2</c:v>
                </c:pt>
                <c:pt idx="136">
                  <c:v>0</c:v>
                </c:pt>
                <c:pt idx="137">
                  <c:v>0.14403340000000001</c:v>
                </c:pt>
                <c:pt idx="138">
                  <c:v>9.3961040000000006E-3</c:v>
                </c:pt>
                <c:pt idx="139">
                  <c:v>4.2085299999999999E-2</c:v>
                </c:pt>
                <c:pt idx="140">
                  <c:v>0</c:v>
                </c:pt>
                <c:pt idx="141">
                  <c:v>0.326486</c:v>
                </c:pt>
                <c:pt idx="142">
                  <c:v>1.406922</c:v>
                </c:pt>
                <c:pt idx="143">
                  <c:v>3.6015900000000003E-2</c:v>
                </c:pt>
                <c:pt idx="144">
                  <c:v>18.344080000000002</c:v>
                </c:pt>
                <c:pt idx="145">
                  <c:v>0</c:v>
                </c:pt>
                <c:pt idx="146">
                  <c:v>0</c:v>
                </c:pt>
                <c:pt idx="147">
                  <c:v>0</c:v>
                </c:pt>
                <c:pt idx="148">
                  <c:v>4.2233499999999997E-4</c:v>
                </c:pt>
                <c:pt idx="149">
                  <c:v>0</c:v>
                </c:pt>
                <c:pt idx="150">
                  <c:v>0.92100800000000005</c:v>
                </c:pt>
                <c:pt idx="151">
                  <c:v>6.813118E-2</c:v>
                </c:pt>
                <c:pt idx="152">
                  <c:v>0</c:v>
                </c:pt>
                <c:pt idx="153">
                  <c:v>1.911088E-2</c:v>
                </c:pt>
                <c:pt idx="154">
                  <c:v>5.6290100000000003E-2</c:v>
                </c:pt>
                <c:pt idx="155">
                  <c:v>9.0420600000000004E-2</c:v>
                </c:pt>
                <c:pt idx="156">
                  <c:v>2.4413219999999999E-2</c:v>
                </c:pt>
                <c:pt idx="157">
                  <c:v>1.0864459999999999E-2</c:v>
                </c:pt>
                <c:pt idx="158">
                  <c:v>2.473112</c:v>
                </c:pt>
                <c:pt idx="159">
                  <c:v>3.990942</c:v>
                </c:pt>
                <c:pt idx="160">
                  <c:v>2.4529140000000001E-2</c:v>
                </c:pt>
                <c:pt idx="161">
                  <c:v>0.44584259999999998</c:v>
                </c:pt>
                <c:pt idx="162">
                  <c:v>3.0105400000000001E-2</c:v>
                </c:pt>
                <c:pt idx="163">
                  <c:v>0.99423300000000003</c:v>
                </c:pt>
                <c:pt idx="164">
                  <c:v>0.61288379999999998</c:v>
                </c:pt>
                <c:pt idx="165">
                  <c:v>0.4009006</c:v>
                </c:pt>
                <c:pt idx="166">
                  <c:v>0.32785700000000001</c:v>
                </c:pt>
                <c:pt idx="167">
                  <c:v>0.17526320000000001</c:v>
                </c:pt>
                <c:pt idx="168">
                  <c:v>1.3407340000000001</c:v>
                </c:pt>
                <c:pt idx="169">
                  <c:v>5.5998899999999997E-2</c:v>
                </c:pt>
                <c:pt idx="170">
                  <c:v>0</c:v>
                </c:pt>
                <c:pt idx="171">
                  <c:v>0</c:v>
                </c:pt>
                <c:pt idx="172">
                  <c:v>0.12754399999999999</c:v>
                </c:pt>
                <c:pt idx="173">
                  <c:v>7.1641220000000005E-2</c:v>
                </c:pt>
                <c:pt idx="174">
                  <c:v>0.2313228</c:v>
                </c:pt>
                <c:pt idx="175">
                  <c:v>3.7604120000000001</c:v>
                </c:pt>
                <c:pt idx="176">
                  <c:v>0.27072259999999998</c:v>
                </c:pt>
                <c:pt idx="177">
                  <c:v>6.4317159999999998E-2</c:v>
                </c:pt>
                <c:pt idx="178">
                  <c:v>0</c:v>
                </c:pt>
                <c:pt idx="179">
                  <c:v>2.096228</c:v>
                </c:pt>
                <c:pt idx="180">
                  <c:v>6.3284099999999999</c:v>
                </c:pt>
                <c:pt idx="181">
                  <c:v>44.688479999999998</c:v>
                </c:pt>
                <c:pt idx="182">
                  <c:v>6.3537339999999998E-2</c:v>
                </c:pt>
                <c:pt idx="183">
                  <c:v>5.0173719999999998E-2</c:v>
                </c:pt>
                <c:pt idx="184">
                  <c:v>1.942342</c:v>
                </c:pt>
                <c:pt idx="185">
                  <c:v>0.75829179999999996</c:v>
                </c:pt>
                <c:pt idx="186">
                  <c:v>2.1485099999999999</c:v>
                </c:pt>
                <c:pt idx="187">
                  <c:v>0.24858179999999999</c:v>
                </c:pt>
                <c:pt idx="188">
                  <c:v>0</c:v>
                </c:pt>
                <c:pt idx="189">
                  <c:v>0.13294320000000001</c:v>
                </c:pt>
                <c:pt idx="190">
                  <c:v>0.19068560000000001</c:v>
                </c:pt>
                <c:pt idx="191">
                  <c:v>0.2360418</c:v>
                </c:pt>
                <c:pt idx="192">
                  <c:v>0.80579480000000003</c:v>
                </c:pt>
                <c:pt idx="193">
                  <c:v>2.2219079999999999E-2</c:v>
                </c:pt>
                <c:pt idx="194">
                  <c:v>0.17361199999999999</c:v>
                </c:pt>
                <c:pt idx="195">
                  <c:v>2.01963E-2</c:v>
                </c:pt>
                <c:pt idx="196">
                  <c:v>0.58116020000000002</c:v>
                </c:pt>
                <c:pt idx="197">
                  <c:v>0.18423619999999999</c:v>
                </c:pt>
                <c:pt idx="198">
                  <c:v>2.3368960000000001E-2</c:v>
                </c:pt>
                <c:pt idx="199">
                  <c:v>25.35614</c:v>
                </c:pt>
              </c:numCache>
            </c:numRef>
          </c:yVal>
          <c:smooth val="0"/>
        </c:ser>
        <c:ser>
          <c:idx val="0"/>
          <c:order val="1"/>
          <c:tx>
            <c:strRef>
              <c:f>v_domestic_demand!$AP$5</c:f>
              <c:strCache>
                <c:ptCount val="1"/>
                <c:pt idx="0">
                  <c:v>1993-1997</c:v>
                </c:pt>
              </c:strCache>
            </c:strRef>
          </c:tx>
          <c:spPr>
            <a:ln w="28575">
              <a:noFill/>
            </a:ln>
          </c:spPr>
          <c:marker>
            <c:spPr>
              <a:noFill/>
            </c:spPr>
          </c:marker>
          <c:xVal>
            <c:numRef>
              <c:f>v_domestic_demand!$AQ$7:$AQ$206</c:f>
              <c:numCache>
                <c:formatCode>0.00</c:formatCode>
                <c:ptCount val="200"/>
                <c:pt idx="0">
                  <c:v>0.86499999999999999</c:v>
                </c:pt>
                <c:pt idx="1">
                  <c:v>#N/A</c:v>
                </c:pt>
                <c:pt idx="2">
                  <c:v>#N/A</c:v>
                </c:pt>
                <c:pt idx="3">
                  <c:v>#N/A</c:v>
                </c:pt>
                <c:pt idx="4">
                  <c:v>#N/A</c:v>
                </c:pt>
                <c:pt idx="5">
                  <c:v>#N/A</c:v>
                </c:pt>
                <c:pt idx="6">
                  <c:v>#N/A</c:v>
                </c:pt>
                <c:pt idx="7">
                  <c:v>4.5599999999999996</c:v>
                </c:pt>
                <c:pt idx="8">
                  <c:v>#N/A</c:v>
                </c:pt>
                <c:pt idx="9">
                  <c:v>0.68710000000000004</c:v>
                </c:pt>
                <c:pt idx="10">
                  <c:v>#N/A</c:v>
                </c:pt>
                <c:pt idx="11">
                  <c:v>#N/A</c:v>
                </c:pt>
                <c:pt idx="12">
                  <c:v>0.02</c:v>
                </c:pt>
                <c:pt idx="13">
                  <c:v>#N/A</c:v>
                </c:pt>
                <c:pt idx="14">
                  <c:v>#N/A</c:v>
                </c:pt>
                <c:pt idx="15">
                  <c:v>#N/A</c:v>
                </c:pt>
                <c:pt idx="16">
                  <c:v>5.21E-2</c:v>
                </c:pt>
                <c:pt idx="17">
                  <c:v>11.5</c:v>
                </c:pt>
                <c:pt idx="18">
                  <c:v>1.0999999999999999E-2</c:v>
                </c:pt>
                <c:pt idx="19">
                  <c:v>#N/A</c:v>
                </c:pt>
                <c:pt idx="20">
                  <c:v>#N/A</c:v>
                </c:pt>
                <c:pt idx="21">
                  <c:v>#N/A</c:v>
                </c:pt>
                <c:pt idx="22">
                  <c:v>#N/A</c:v>
                </c:pt>
                <c:pt idx="23">
                  <c:v>#N/A</c:v>
                </c:pt>
                <c:pt idx="24">
                  <c:v>#N/A</c:v>
                </c:pt>
                <c:pt idx="25">
                  <c:v>5.2009999999999996</c:v>
                </c:pt>
                <c:pt idx="26">
                  <c:v>#N/A</c:v>
                </c:pt>
                <c:pt idx="27">
                  <c:v>#N/A</c:v>
                </c:pt>
                <c:pt idx="28">
                  <c:v>#N/A</c:v>
                </c:pt>
                <c:pt idx="29">
                  <c:v>#N/A</c:v>
                </c:pt>
                <c:pt idx="30">
                  <c:v>#N/A</c:v>
                </c:pt>
                <c:pt idx="31">
                  <c:v>#N/A</c:v>
                </c:pt>
                <c:pt idx="32">
                  <c:v>#N/A</c:v>
                </c:pt>
                <c:pt idx="33">
                  <c:v>#N/A</c:v>
                </c:pt>
                <c:pt idx="34">
                  <c:v>#N/A</c:v>
                </c:pt>
                <c:pt idx="35">
                  <c:v>0.75700000000000001</c:v>
                </c:pt>
                <c:pt idx="36">
                  <c:v>1.78</c:v>
                </c:pt>
                <c:pt idx="37">
                  <c:v>0.05</c:v>
                </c:pt>
                <c:pt idx="38">
                  <c:v>0.222</c:v>
                </c:pt>
                <c:pt idx="39">
                  <c:v>3.3000000000000002E-2</c:v>
                </c:pt>
                <c:pt idx="40">
                  <c:v>#N/A</c:v>
                </c:pt>
                <c:pt idx="41">
                  <c:v>#N/A</c:v>
                </c:pt>
                <c:pt idx="42">
                  <c:v>#N/A</c:v>
                </c:pt>
                <c:pt idx="43">
                  <c:v>0.752</c:v>
                </c:pt>
                <c:pt idx="44">
                  <c:v>#N/A</c:v>
                </c:pt>
                <c:pt idx="45">
                  <c:v>3.7290000000000001</c:v>
                </c:pt>
                <c:pt idx="46">
                  <c:v>#N/A</c:v>
                </c:pt>
                <c:pt idx="47">
                  <c:v>#N/A</c:v>
                </c:pt>
                <c:pt idx="48">
                  <c:v>8.7999999999999995E-2</c:v>
                </c:pt>
                <c:pt idx="49">
                  <c:v>#N/A</c:v>
                </c:pt>
                <c:pt idx="50">
                  <c:v>#N/A</c:v>
                </c:pt>
                <c:pt idx="51">
                  <c:v>0.41199999999999998</c:v>
                </c:pt>
                <c:pt idx="52">
                  <c:v>5.89</c:v>
                </c:pt>
                <c:pt idx="53">
                  <c:v>#N/A</c:v>
                </c:pt>
                <c:pt idx="54">
                  <c:v>#N/A</c:v>
                </c:pt>
                <c:pt idx="55">
                  <c:v>#N/A</c:v>
                </c:pt>
                <c:pt idx="56">
                  <c:v>#N/A</c:v>
                </c:pt>
                <c:pt idx="57">
                  <c:v>5.8</c:v>
                </c:pt>
                <c:pt idx="58">
                  <c:v>#N/A</c:v>
                </c:pt>
                <c:pt idx="59">
                  <c:v>#N/A</c:v>
                </c:pt>
                <c:pt idx="60">
                  <c:v>#N/A</c:v>
                </c:pt>
                <c:pt idx="61">
                  <c:v>0.86140000000000005</c:v>
                </c:pt>
                <c:pt idx="62">
                  <c:v>#N/A</c:v>
                </c:pt>
                <c:pt idx="63">
                  <c:v>#N/A</c:v>
                </c:pt>
                <c:pt idx="64">
                  <c:v>#N/A</c:v>
                </c:pt>
                <c:pt idx="65">
                  <c:v>#N/A</c:v>
                </c:pt>
                <c:pt idx="66">
                  <c:v>0.111</c:v>
                </c:pt>
                <c:pt idx="67">
                  <c:v>#N/A</c:v>
                </c:pt>
                <c:pt idx="68">
                  <c:v>#N/A</c:v>
                </c:pt>
                <c:pt idx="69">
                  <c:v>0.82879999999999998</c:v>
                </c:pt>
                <c:pt idx="70">
                  <c:v>#N/A</c:v>
                </c:pt>
                <c:pt idx="71">
                  <c:v>#N/A</c:v>
                </c:pt>
                <c:pt idx="72">
                  <c:v>#N/A</c:v>
                </c:pt>
                <c:pt idx="73">
                  <c:v>#N/A</c:v>
                </c:pt>
                <c:pt idx="74">
                  <c:v>6</c:v>
                </c:pt>
                <c:pt idx="75">
                  <c:v>2.79</c:v>
                </c:pt>
                <c:pt idx="76">
                  <c:v>0.47</c:v>
                </c:pt>
                <c:pt idx="77">
                  <c:v>#N/A</c:v>
                </c:pt>
                <c:pt idx="78">
                  <c:v>#N/A</c:v>
                </c:pt>
                <c:pt idx="79">
                  <c:v>0.16200000000000001</c:v>
                </c:pt>
                <c:pt idx="80">
                  <c:v>0.58299999999999996</c:v>
                </c:pt>
                <c:pt idx="81">
                  <c:v>0.16700000000000001</c:v>
                </c:pt>
                <c:pt idx="82">
                  <c:v>16.34</c:v>
                </c:pt>
                <c:pt idx="83">
                  <c:v>#N/A</c:v>
                </c:pt>
                <c:pt idx="84">
                  <c:v>0.30099999999999999</c:v>
                </c:pt>
                <c:pt idx="85">
                  <c:v>#N/A</c:v>
                </c:pt>
                <c:pt idx="86">
                  <c:v>#N/A</c:v>
                </c:pt>
                <c:pt idx="87">
                  <c:v>#N/A</c:v>
                </c:pt>
                <c:pt idx="88">
                  <c:v>6.87</c:v>
                </c:pt>
                <c:pt idx="89">
                  <c:v>0.20100000000000001</c:v>
                </c:pt>
                <c:pt idx="90">
                  <c:v>#N/A</c:v>
                </c:pt>
                <c:pt idx="91">
                  <c:v>#N/A</c:v>
                </c:pt>
                <c:pt idx="92">
                  <c:v>0.36799999999999999</c:v>
                </c:pt>
                <c:pt idx="93">
                  <c:v>#N/A</c:v>
                </c:pt>
                <c:pt idx="94">
                  <c:v>#N/A</c:v>
                </c:pt>
                <c:pt idx="95">
                  <c:v>0.5</c:v>
                </c:pt>
                <c:pt idx="96">
                  <c:v>#N/A</c:v>
                </c:pt>
                <c:pt idx="97">
                  <c:v>0.20499999999999999</c:v>
                </c:pt>
                <c:pt idx="98">
                  <c:v>#N/A</c:v>
                </c:pt>
                <c:pt idx="99">
                  <c:v>#N/A</c:v>
                </c:pt>
                <c:pt idx="100">
                  <c:v>9.5000000000000001E-2</c:v>
                </c:pt>
                <c:pt idx="101">
                  <c:v>1.3420000000000001</c:v>
                </c:pt>
                <c:pt idx="102">
                  <c:v>#N/A</c:v>
                </c:pt>
                <c:pt idx="103">
                  <c:v>#N/A</c:v>
                </c:pt>
                <c:pt idx="104">
                  <c:v>4.9000000000000002E-2</c:v>
                </c:pt>
                <c:pt idx="105">
                  <c:v>#N/A</c:v>
                </c:pt>
                <c:pt idx="106">
                  <c:v>0.108</c:v>
                </c:pt>
                <c:pt idx="107">
                  <c:v>#N/A</c:v>
                </c:pt>
                <c:pt idx="108">
                  <c:v>6.0000000000000001E-3</c:v>
                </c:pt>
                <c:pt idx="109">
                  <c:v>8.5000000000000006E-2</c:v>
                </c:pt>
                <c:pt idx="110">
                  <c:v>#N/A</c:v>
                </c:pt>
                <c:pt idx="111">
                  <c:v>#N/A</c:v>
                </c:pt>
                <c:pt idx="112">
                  <c:v>#N/A</c:v>
                </c:pt>
                <c:pt idx="113">
                  <c:v>#N/A</c:v>
                </c:pt>
                <c:pt idx="114">
                  <c:v>7.0999999999999994E-2</c:v>
                </c:pt>
                <c:pt idx="115">
                  <c:v>#N/A</c:v>
                </c:pt>
                <c:pt idx="116">
                  <c:v>0.246</c:v>
                </c:pt>
                <c:pt idx="117">
                  <c:v>1.2669999999999999</c:v>
                </c:pt>
                <c:pt idx="118">
                  <c:v>0.215</c:v>
                </c:pt>
                <c:pt idx="119">
                  <c:v>#N/A</c:v>
                </c:pt>
                <c:pt idx="120">
                  <c:v>#N/A</c:v>
                </c:pt>
                <c:pt idx="121">
                  <c:v>#N/A</c:v>
                </c:pt>
                <c:pt idx="122">
                  <c:v>#N/A</c:v>
                </c:pt>
                <c:pt idx="123">
                  <c:v>#N/A</c:v>
                </c:pt>
                <c:pt idx="124">
                  <c:v>#N/A</c:v>
                </c:pt>
                <c:pt idx="125">
                  <c:v>0.78100000000000003</c:v>
                </c:pt>
                <c:pt idx="126">
                  <c:v>#N/A</c:v>
                </c:pt>
                <c:pt idx="127">
                  <c:v>#N/A</c:v>
                </c:pt>
                <c:pt idx="128">
                  <c:v>0.95850000000000002</c:v>
                </c:pt>
                <c:pt idx="129">
                  <c:v>#N/A</c:v>
                </c:pt>
                <c:pt idx="130">
                  <c:v>#N/A</c:v>
                </c:pt>
                <c:pt idx="131">
                  <c:v>#N/A</c:v>
                </c:pt>
                <c:pt idx="132">
                  <c:v>4.2690000000000001</c:v>
                </c:pt>
                <c:pt idx="133">
                  <c:v>2.2919999999999998</c:v>
                </c:pt>
                <c:pt idx="134">
                  <c:v>#N/A</c:v>
                </c:pt>
                <c:pt idx="135">
                  <c:v>2.3E-2</c:v>
                </c:pt>
                <c:pt idx="136">
                  <c:v>#N/A</c:v>
                </c:pt>
                <c:pt idx="137">
                  <c:v>#N/A</c:v>
                </c:pt>
                <c:pt idx="138">
                  <c:v>#N/A</c:v>
                </c:pt>
                <c:pt idx="139">
                  <c:v>6.59E-2</c:v>
                </c:pt>
                <c:pt idx="140">
                  <c:v>#N/A</c:v>
                </c:pt>
                <c:pt idx="141">
                  <c:v>#N/A</c:v>
                </c:pt>
                <c:pt idx="142">
                  <c:v>2.0499999999999998</c:v>
                </c:pt>
                <c:pt idx="143">
                  <c:v>#N/A</c:v>
                </c:pt>
                <c:pt idx="144">
                  <c:v>14.3</c:v>
                </c:pt>
                <c:pt idx="145">
                  <c:v>#N/A</c:v>
                </c:pt>
                <c:pt idx="146">
                  <c:v>#N/A</c:v>
                </c:pt>
                <c:pt idx="147">
                  <c:v>#N/A</c:v>
                </c:pt>
                <c:pt idx="148">
                  <c:v>#N/A</c:v>
                </c:pt>
                <c:pt idx="149">
                  <c:v>#N/A</c:v>
                </c:pt>
                <c:pt idx="150">
                  <c:v>#N/A</c:v>
                </c:pt>
                <c:pt idx="151">
                  <c:v>#N/A</c:v>
                </c:pt>
                <c:pt idx="152">
                  <c:v>#N/A</c:v>
                </c:pt>
                <c:pt idx="153">
                  <c:v>#N/A</c:v>
                </c:pt>
                <c:pt idx="154">
                  <c:v>0.25359999999999999</c:v>
                </c:pt>
                <c:pt idx="155">
                  <c:v>0.48199999999999998</c:v>
                </c:pt>
                <c:pt idx="156">
                  <c:v>#N/A</c:v>
                </c:pt>
                <c:pt idx="157">
                  <c:v>#N/A</c:v>
                </c:pt>
                <c:pt idx="158">
                  <c:v>3.0920000000000001</c:v>
                </c:pt>
                <c:pt idx="159">
                  <c:v>4.5090000000000003</c:v>
                </c:pt>
                <c:pt idx="160">
                  <c:v>#N/A</c:v>
                </c:pt>
                <c:pt idx="161">
                  <c:v>0.41199999999999998</c:v>
                </c:pt>
                <c:pt idx="162">
                  <c:v>#N/A</c:v>
                </c:pt>
                <c:pt idx="163">
                  <c:v>1.052</c:v>
                </c:pt>
                <c:pt idx="164">
                  <c:v>1.056</c:v>
                </c:pt>
                <c:pt idx="165">
                  <c:v>1.169</c:v>
                </c:pt>
                <c:pt idx="166">
                  <c:v>0.34899999999999998</c:v>
                </c:pt>
                <c:pt idx="167">
                  <c:v>#N/A</c:v>
                </c:pt>
                <c:pt idx="168">
                  <c:v>#N/A</c:v>
                </c:pt>
                <c:pt idx="169">
                  <c:v>#N/A</c:v>
                </c:pt>
                <c:pt idx="170">
                  <c:v>#N/A</c:v>
                </c:pt>
                <c:pt idx="171">
                  <c:v>#N/A</c:v>
                </c:pt>
                <c:pt idx="172">
                  <c:v>0.18759999999999999</c:v>
                </c:pt>
                <c:pt idx="173">
                  <c:v>#N/A</c:v>
                </c:pt>
                <c:pt idx="174">
                  <c:v>0.313</c:v>
                </c:pt>
                <c:pt idx="175">
                  <c:v>#N/A</c:v>
                </c:pt>
                <c:pt idx="176">
                  <c:v>0.5</c:v>
                </c:pt>
                <c:pt idx="177">
                  <c:v>#N/A</c:v>
                </c:pt>
                <c:pt idx="178">
                  <c:v>#N/A</c:v>
                </c:pt>
                <c:pt idx="179">
                  <c:v>#N/A</c:v>
                </c:pt>
                <c:pt idx="180">
                  <c:v>#N/A</c:v>
                </c:pt>
                <c:pt idx="181">
                  <c:v>#N/A</c:v>
                </c:pt>
                <c:pt idx="182">
                  <c:v>8.8499999999999995E-2</c:v>
                </c:pt>
                <c:pt idx="183">
                  <c:v>#N/A</c:v>
                </c:pt>
                <c:pt idx="184">
                  <c:v>2.5819999999999999</c:v>
                </c:pt>
                <c:pt idx="185">
                  <c:v>#N/A</c:v>
                </c:pt>
                <c:pt idx="186">
                  <c:v>#N/A</c:v>
                </c:pt>
                <c:pt idx="187">
                  <c:v>#N/A</c:v>
                </c:pt>
                <c:pt idx="188">
                  <c:v>#N/A</c:v>
                </c:pt>
                <c:pt idx="189">
                  <c:v>#N/A</c:v>
                </c:pt>
                <c:pt idx="190">
                  <c:v>#N/A</c:v>
                </c:pt>
                <c:pt idx="191">
                  <c:v>0.27</c:v>
                </c:pt>
                <c:pt idx="192">
                  <c:v>0.874</c:v>
                </c:pt>
                <c:pt idx="193">
                  <c:v>4.2000000000000003E-2</c:v>
                </c:pt>
                <c:pt idx="194">
                  <c:v>#N/A</c:v>
                </c:pt>
                <c:pt idx="195">
                  <c:v>#N/A</c:v>
                </c:pt>
                <c:pt idx="196">
                  <c:v>#N/A</c:v>
                </c:pt>
                <c:pt idx="197">
                  <c:v>#N/A</c:v>
                </c:pt>
                <c:pt idx="198">
                  <c:v>#N/A</c:v>
                </c:pt>
                <c:pt idx="199">
                  <c:v>25.16</c:v>
                </c:pt>
              </c:numCache>
            </c:numRef>
          </c:xVal>
          <c:yVal>
            <c:numRef>
              <c:f>v_domestic_demand!$AS$7:$AS$206</c:f>
              <c:numCache>
                <c:formatCode>0.00</c:formatCode>
                <c:ptCount val="200"/>
                <c:pt idx="0">
                  <c:v>0.70936900000000003</c:v>
                </c:pt>
                <c:pt idx="1">
                  <c:v>0.26226719999999998</c:v>
                </c:pt>
                <c:pt idx="2">
                  <c:v>0.22693579999999999</c:v>
                </c:pt>
                <c:pt idx="3">
                  <c:v>1.034486</c:v>
                </c:pt>
                <c:pt idx="4">
                  <c:v>1.5265140000000001E-3</c:v>
                </c:pt>
                <c:pt idx="5">
                  <c:v>5.7393159999999999E-2</c:v>
                </c:pt>
                <c:pt idx="6">
                  <c:v>0</c:v>
                </c:pt>
                <c:pt idx="7">
                  <c:v>3.5581399999999999</c:v>
                </c:pt>
                <c:pt idx="8">
                  <c:v>4.887448</c:v>
                </c:pt>
                <c:pt idx="9">
                  <c:v>0.86025379999999996</c:v>
                </c:pt>
                <c:pt idx="10">
                  <c:v>7.0935020000000001E-2</c:v>
                </c:pt>
                <c:pt idx="11">
                  <c:v>1.7457919999999998E-2</c:v>
                </c:pt>
                <c:pt idx="12">
                  <c:v>0</c:v>
                </c:pt>
                <c:pt idx="13">
                  <c:v>1.6185259999999999</c:v>
                </c:pt>
                <c:pt idx="14">
                  <c:v>3.7585060000000003E-2</c:v>
                </c:pt>
                <c:pt idx="15">
                  <c:v>0.13046379999999999</c:v>
                </c:pt>
                <c:pt idx="16">
                  <c:v>5.5655919999999998E-2</c:v>
                </c:pt>
                <c:pt idx="17">
                  <c:v>12.601660000000001</c:v>
                </c:pt>
                <c:pt idx="18">
                  <c:v>7.4703199999999999E-3</c:v>
                </c:pt>
                <c:pt idx="19">
                  <c:v>1.4499020000000001E-3</c:v>
                </c:pt>
                <c:pt idx="20">
                  <c:v>2.26506E-2</c:v>
                </c:pt>
                <c:pt idx="21">
                  <c:v>0.3472094</c:v>
                </c:pt>
                <c:pt idx="22">
                  <c:v>0.32405</c:v>
                </c:pt>
                <c:pt idx="23">
                  <c:v>3.1456100000000001E-2</c:v>
                </c:pt>
                <c:pt idx="24">
                  <c:v>0.163075</c:v>
                </c:pt>
                <c:pt idx="25">
                  <c:v>5.9263579999999996</c:v>
                </c:pt>
                <c:pt idx="26">
                  <c:v>0</c:v>
                </c:pt>
                <c:pt idx="27">
                  <c:v>1.9925640000000001E-2</c:v>
                </c:pt>
                <c:pt idx="28">
                  <c:v>0.16717080000000001</c:v>
                </c:pt>
                <c:pt idx="29">
                  <c:v>3.053318E-2</c:v>
                </c:pt>
                <c:pt idx="30">
                  <c:v>1.0246614000000001</c:v>
                </c:pt>
                <c:pt idx="31">
                  <c:v>3.7154099999999999</c:v>
                </c:pt>
                <c:pt idx="32">
                  <c:v>0</c:v>
                </c:pt>
                <c:pt idx="33">
                  <c:v>2.9091079999999998E-2</c:v>
                </c:pt>
                <c:pt idx="34">
                  <c:v>0</c:v>
                </c:pt>
                <c:pt idx="35">
                  <c:v>0.40880080000000002</c:v>
                </c:pt>
                <c:pt idx="36">
                  <c:v>1.4539679999999999</c:v>
                </c:pt>
                <c:pt idx="37">
                  <c:v>3.4157559999999997E-2</c:v>
                </c:pt>
                <c:pt idx="38">
                  <c:v>0.70882840000000003</c:v>
                </c:pt>
                <c:pt idx="39">
                  <c:v>4.7657060000000001E-2</c:v>
                </c:pt>
                <c:pt idx="40">
                  <c:v>0.246561</c:v>
                </c:pt>
                <c:pt idx="41">
                  <c:v>0</c:v>
                </c:pt>
                <c:pt idx="42">
                  <c:v>0.54006759999999998</c:v>
                </c:pt>
                <c:pt idx="43">
                  <c:v>0.67326200000000003</c:v>
                </c:pt>
                <c:pt idx="44">
                  <c:v>1.429182</c:v>
                </c:pt>
                <c:pt idx="45">
                  <c:v>3.355086</c:v>
                </c:pt>
                <c:pt idx="46">
                  <c:v>0.16282360000000001</c:v>
                </c:pt>
                <c:pt idx="47">
                  <c:v>2.8023760000000002E-2</c:v>
                </c:pt>
                <c:pt idx="48">
                  <c:v>0.40789999999999998</c:v>
                </c:pt>
                <c:pt idx="49">
                  <c:v>0</c:v>
                </c:pt>
                <c:pt idx="50">
                  <c:v>7.5430139999999998E-3</c:v>
                </c:pt>
                <c:pt idx="51">
                  <c:v>0.3120194</c:v>
                </c:pt>
                <c:pt idx="52">
                  <c:v>5.4445600000000001</c:v>
                </c:pt>
                <c:pt idx="53">
                  <c:v>5.3851419999999999E-3</c:v>
                </c:pt>
                <c:pt idx="54">
                  <c:v>0.67203159999999995</c:v>
                </c:pt>
                <c:pt idx="55">
                  <c:v>2.9830519999999999E-2</c:v>
                </c:pt>
                <c:pt idx="56">
                  <c:v>6.25956E-3</c:v>
                </c:pt>
                <c:pt idx="57">
                  <c:v>6.5216500000000002</c:v>
                </c:pt>
                <c:pt idx="58">
                  <c:v>4.996594E-2</c:v>
                </c:pt>
                <c:pt idx="59">
                  <c:v>0.15037700000000001</c:v>
                </c:pt>
                <c:pt idx="60">
                  <c:v>0</c:v>
                </c:pt>
                <c:pt idx="61">
                  <c:v>0.94209419999999999</c:v>
                </c:pt>
                <c:pt idx="62">
                  <c:v>0</c:v>
                </c:pt>
                <c:pt idx="63">
                  <c:v>0.10067603999999999</c:v>
                </c:pt>
                <c:pt idx="64">
                  <c:v>7.8788399999999995E-2</c:v>
                </c:pt>
                <c:pt idx="65">
                  <c:v>1.949E-2</c:v>
                </c:pt>
                <c:pt idx="66">
                  <c:v>4.6351040000000003E-2</c:v>
                </c:pt>
                <c:pt idx="67">
                  <c:v>#N/A</c:v>
                </c:pt>
                <c:pt idx="68">
                  <c:v>5.8066279999999998E-2</c:v>
                </c:pt>
                <c:pt idx="69">
                  <c:v>1.2436879999999999</c:v>
                </c:pt>
                <c:pt idx="70">
                  <c:v>0.10208058</c:v>
                </c:pt>
                <c:pt idx="71">
                  <c:v>4.5814059999999997E-2</c:v>
                </c:pt>
                <c:pt idx="72">
                  <c:v>24.53548</c:v>
                </c:pt>
                <c:pt idx="73">
                  <c:v>4.0258440000000002</c:v>
                </c:pt>
                <c:pt idx="74">
                  <c:v>3.7568579999999998</c:v>
                </c:pt>
                <c:pt idx="75">
                  <c:v>1.0359398</c:v>
                </c:pt>
                <c:pt idx="76">
                  <c:v>0.19515579999999999</c:v>
                </c:pt>
                <c:pt idx="77">
                  <c:v>0.35357480000000002</c:v>
                </c:pt>
                <c:pt idx="78">
                  <c:v>7.5008480000000004</c:v>
                </c:pt>
                <c:pt idx="79">
                  <c:v>0.1748092</c:v>
                </c:pt>
                <c:pt idx="80">
                  <c:v>0.73660879999999995</c:v>
                </c:pt>
                <c:pt idx="81">
                  <c:v>7.9137440000000003E-2</c:v>
                </c:pt>
                <c:pt idx="82">
                  <c:v>15.78862</c:v>
                </c:pt>
                <c:pt idx="83">
                  <c:v>0.11437741999999999</c:v>
                </c:pt>
                <c:pt idx="84">
                  <c:v>0.39007019999999998</c:v>
                </c:pt>
                <c:pt idx="85">
                  <c:v>0.35483900000000002</c:v>
                </c:pt>
                <c:pt idx="86">
                  <c:v>5.7705319999999997E-2</c:v>
                </c:pt>
                <c:pt idx="87">
                  <c:v>1.634442</c:v>
                </c:pt>
                <c:pt idx="88">
                  <c:v>5.2786059999999999</c:v>
                </c:pt>
                <c:pt idx="89">
                  <c:v>0.1386346</c:v>
                </c:pt>
                <c:pt idx="90">
                  <c:v>0.1675768</c:v>
                </c:pt>
                <c:pt idx="91">
                  <c:v>9.9011959999999996E-2</c:v>
                </c:pt>
                <c:pt idx="92">
                  <c:v>0.3826522</c:v>
                </c:pt>
                <c:pt idx="93">
                  <c:v>1.980256E-2</c:v>
                </c:pt>
                <c:pt idx="94">
                  <c:v>1.6391159999999998E-2</c:v>
                </c:pt>
                <c:pt idx="95">
                  <c:v>0.4090876</c:v>
                </c:pt>
                <c:pt idx="96">
                  <c:v>4.1625079999999997E-3</c:v>
                </c:pt>
                <c:pt idx="97">
                  <c:v>1.0199946</c:v>
                </c:pt>
                <c:pt idx="98">
                  <c:v>0</c:v>
                </c:pt>
                <c:pt idx="99">
                  <c:v>0.190136</c:v>
                </c:pt>
                <c:pt idx="100">
                  <c:v>9.7605700000000004E-2</c:v>
                </c:pt>
                <c:pt idx="101">
                  <c:v>1.551698</c:v>
                </c:pt>
                <c:pt idx="102">
                  <c:v>0</c:v>
                </c:pt>
                <c:pt idx="103">
                  <c:v>0.19883999999999999</c:v>
                </c:pt>
                <c:pt idx="104">
                  <c:v>4.32564E-2</c:v>
                </c:pt>
                <c:pt idx="105">
                  <c:v>0.10606582000000001</c:v>
                </c:pt>
                <c:pt idx="106">
                  <c:v>0</c:v>
                </c:pt>
                <c:pt idx="107">
                  <c:v>8.5884260000000001</c:v>
                </c:pt>
                <c:pt idx="108">
                  <c:v>0</c:v>
                </c:pt>
                <c:pt idx="109">
                  <c:v>6.8468479999999998E-2</c:v>
                </c:pt>
                <c:pt idx="110">
                  <c:v>0.75682519999999998</c:v>
                </c:pt>
                <c:pt idx="111">
                  <c:v>6.0444999999999999E-2</c:v>
                </c:pt>
                <c:pt idx="112">
                  <c:v>0</c:v>
                </c:pt>
                <c:pt idx="113">
                  <c:v>0.23859520000000001</c:v>
                </c:pt>
                <c:pt idx="114">
                  <c:v>6.1025919999999997E-2</c:v>
                </c:pt>
                <c:pt idx="115">
                  <c:v>0</c:v>
                </c:pt>
                <c:pt idx="116">
                  <c:v>0.24038039999999999</c:v>
                </c:pt>
                <c:pt idx="117">
                  <c:v>0.61370159999999996</c:v>
                </c:pt>
                <c:pt idx="118">
                  <c:v>1.537342E-2</c:v>
                </c:pt>
                <c:pt idx="119">
                  <c:v>0</c:v>
                </c:pt>
                <c:pt idx="120">
                  <c:v>0.95987080000000002</c:v>
                </c:pt>
                <c:pt idx="121">
                  <c:v>0.16882839999999999</c:v>
                </c:pt>
                <c:pt idx="122">
                  <c:v>7.0880879999999993E-2</c:v>
                </c:pt>
                <c:pt idx="123">
                  <c:v>1.0127898</c:v>
                </c:pt>
                <c:pt idx="124">
                  <c:v>0</c:v>
                </c:pt>
                <c:pt idx="125">
                  <c:v>0.43571539999999997</c:v>
                </c:pt>
                <c:pt idx="126">
                  <c:v>2.5765720000000001</c:v>
                </c:pt>
                <c:pt idx="127">
                  <c:v>0.33487739999999999</c:v>
                </c:pt>
                <c:pt idx="128">
                  <c:v>0.6833226</c:v>
                </c:pt>
                <c:pt idx="129">
                  <c:v>3.6738819999999998E-2</c:v>
                </c:pt>
                <c:pt idx="130">
                  <c:v>0.144594</c:v>
                </c:pt>
                <c:pt idx="131">
                  <c:v>1.243816</c:v>
                </c:pt>
                <c:pt idx="132">
                  <c:v>4.2945339999999996</c:v>
                </c:pt>
                <c:pt idx="133">
                  <c:v>1.61294</c:v>
                </c:pt>
                <c:pt idx="134">
                  <c:v>1.0363637999999999</c:v>
                </c:pt>
                <c:pt idx="135">
                  <c:v>1.23406E-2</c:v>
                </c:pt>
                <c:pt idx="136">
                  <c:v>0</c:v>
                </c:pt>
                <c:pt idx="137">
                  <c:v>0.16466720000000001</c:v>
                </c:pt>
                <c:pt idx="138">
                  <c:v>9.3360160000000008E-3</c:v>
                </c:pt>
                <c:pt idx="139">
                  <c:v>5.0956599999999998E-2</c:v>
                </c:pt>
                <c:pt idx="140">
                  <c:v>0</c:v>
                </c:pt>
                <c:pt idx="141">
                  <c:v>0.34496520000000003</c:v>
                </c:pt>
                <c:pt idx="142">
                  <c:v>1.365102</c:v>
                </c:pt>
                <c:pt idx="143">
                  <c:v>2.9008699999999998E-2</c:v>
                </c:pt>
                <c:pt idx="144">
                  <c:v>17.130279999999999</c:v>
                </c:pt>
                <c:pt idx="145">
                  <c:v>0</c:v>
                </c:pt>
                <c:pt idx="146">
                  <c:v>0</c:v>
                </c:pt>
                <c:pt idx="147">
                  <c:v>0</c:v>
                </c:pt>
                <c:pt idx="148">
                  <c:v>4.2645459999999998E-4</c:v>
                </c:pt>
                <c:pt idx="149">
                  <c:v>0</c:v>
                </c:pt>
                <c:pt idx="150">
                  <c:v>1.0987480000000001</c:v>
                </c:pt>
                <c:pt idx="151">
                  <c:v>7.2968240000000004E-2</c:v>
                </c:pt>
                <c:pt idx="152">
                  <c:v>0</c:v>
                </c:pt>
                <c:pt idx="153">
                  <c:v>1.922428E-2</c:v>
                </c:pt>
                <c:pt idx="154">
                  <c:v>6.0378439999999998E-2</c:v>
                </c:pt>
                <c:pt idx="155">
                  <c:v>0.11247939999999999</c:v>
                </c:pt>
                <c:pt idx="156">
                  <c:v>3.3258059999999999E-2</c:v>
                </c:pt>
                <c:pt idx="157">
                  <c:v>1.167202E-2</c:v>
                </c:pt>
                <c:pt idx="158">
                  <c:v>2.8261159999999999</c:v>
                </c:pt>
                <c:pt idx="159">
                  <c:v>4.2296680000000002</c:v>
                </c:pt>
                <c:pt idx="160">
                  <c:v>2.6120919999999999E-2</c:v>
                </c:pt>
                <c:pt idx="161">
                  <c:v>0.39455040000000002</c:v>
                </c:pt>
                <c:pt idx="162">
                  <c:v>3.3048420000000002E-2</c:v>
                </c:pt>
                <c:pt idx="163">
                  <c:v>1.0256946</c:v>
                </c:pt>
                <c:pt idx="164">
                  <c:v>0.67706719999999998</c:v>
                </c:pt>
                <c:pt idx="165">
                  <c:v>0.45523740000000001</c:v>
                </c:pt>
                <c:pt idx="166">
                  <c:v>0.33797120000000003</c:v>
                </c:pt>
                <c:pt idx="167">
                  <c:v>0.2098178</c:v>
                </c:pt>
                <c:pt idx="168">
                  <c:v>1.7054020000000001</c:v>
                </c:pt>
                <c:pt idx="169">
                  <c:v>5.9002680000000002E-2</c:v>
                </c:pt>
                <c:pt idx="170">
                  <c:v>0</c:v>
                </c:pt>
                <c:pt idx="171">
                  <c:v>0</c:v>
                </c:pt>
                <c:pt idx="172">
                  <c:v>0.133349</c:v>
                </c:pt>
                <c:pt idx="173">
                  <c:v>9.9750019999999995E-2</c:v>
                </c:pt>
                <c:pt idx="174">
                  <c:v>0.27432879999999998</c:v>
                </c:pt>
                <c:pt idx="175">
                  <c:v>4.3464580000000002</c:v>
                </c:pt>
                <c:pt idx="176">
                  <c:v>0.42548819999999998</c:v>
                </c:pt>
                <c:pt idx="177">
                  <c:v>7.5191380000000002E-2</c:v>
                </c:pt>
                <c:pt idx="178">
                  <c:v>0</c:v>
                </c:pt>
                <c:pt idx="179">
                  <c:v>2.233466</c:v>
                </c:pt>
                <c:pt idx="180">
                  <c:v>5.4851479999999997</c:v>
                </c:pt>
                <c:pt idx="181">
                  <c:v>50.483319999999999</c:v>
                </c:pt>
                <c:pt idx="182">
                  <c:v>6.6718399999999997E-2</c:v>
                </c:pt>
                <c:pt idx="183">
                  <c:v>6.3033140000000001E-2</c:v>
                </c:pt>
                <c:pt idx="184">
                  <c:v>1.993628</c:v>
                </c:pt>
                <c:pt idx="185">
                  <c:v>0.90101759999999997</c:v>
                </c:pt>
                <c:pt idx="186">
                  <c:v>2.9498920000000002</c:v>
                </c:pt>
                <c:pt idx="187">
                  <c:v>0.2316666</c:v>
                </c:pt>
                <c:pt idx="188">
                  <c:v>0</c:v>
                </c:pt>
                <c:pt idx="189">
                  <c:v>0.16060840000000001</c:v>
                </c:pt>
                <c:pt idx="190">
                  <c:v>0.20543919999999999</c:v>
                </c:pt>
                <c:pt idx="191">
                  <c:v>0.257969</c:v>
                </c:pt>
                <c:pt idx="192">
                  <c:v>0.88875899999999997</c:v>
                </c:pt>
                <c:pt idx="193">
                  <c:v>2.6040460000000001E-2</c:v>
                </c:pt>
                <c:pt idx="194">
                  <c:v>0.19565879999999999</c:v>
                </c:pt>
                <c:pt idx="195">
                  <c:v>2.2730879999999998E-2</c:v>
                </c:pt>
                <c:pt idx="196">
                  <c:v>0.62349220000000005</c:v>
                </c:pt>
                <c:pt idx="197">
                  <c:v>0.197577</c:v>
                </c:pt>
                <c:pt idx="198">
                  <c:v>3.096316E-2</c:v>
                </c:pt>
                <c:pt idx="199">
                  <c:v>32.538800000000002</c:v>
                </c:pt>
              </c:numCache>
            </c:numRef>
          </c:yVal>
          <c:smooth val="0"/>
        </c:ser>
        <c:ser>
          <c:idx val="3"/>
          <c:order val="2"/>
          <c:tx>
            <c:strRef>
              <c:f>v_domestic_demand!$AU$5</c:f>
              <c:strCache>
                <c:ptCount val="1"/>
                <c:pt idx="0">
                  <c:v>1998-2002</c:v>
                </c:pt>
              </c:strCache>
            </c:strRef>
          </c:tx>
          <c:spPr>
            <a:ln w="28575">
              <a:noFill/>
            </a:ln>
          </c:spPr>
          <c:xVal>
            <c:numRef>
              <c:f>v_domestic_demand!$AV$7:$AV$206</c:f>
              <c:numCache>
                <c:formatCode>0.00</c:formatCode>
                <c:ptCount val="200"/>
                <c:pt idx="0">
                  <c:v>0.51680000000000004</c:v>
                </c:pt>
                <c:pt idx="1">
                  <c:v>0.1542</c:v>
                </c:pt>
                <c:pt idx="2">
                  <c:v>0.5504</c:v>
                </c:pt>
                <c:pt idx="3">
                  <c:v>1.7210000000000001</c:v>
                </c:pt>
                <c:pt idx="4">
                  <c:v>#N/A</c:v>
                </c:pt>
                <c:pt idx="5">
                  <c:v>0.246</c:v>
                </c:pt>
                <c:pt idx="6">
                  <c:v>#N/A</c:v>
                </c:pt>
                <c:pt idx="7">
                  <c:v>#N/A</c:v>
                </c:pt>
                <c:pt idx="8">
                  <c:v>4.4429999999999996</c:v>
                </c:pt>
                <c:pt idx="9">
                  <c:v>0.66869999999999996</c:v>
                </c:pt>
                <c:pt idx="10">
                  <c:v>2.5000000000000001E-2</c:v>
                </c:pt>
                <c:pt idx="11">
                  <c:v>#N/A</c:v>
                </c:pt>
                <c:pt idx="12">
                  <c:v>#N/A</c:v>
                </c:pt>
                <c:pt idx="13">
                  <c:v>#N/A</c:v>
                </c:pt>
                <c:pt idx="14">
                  <c:v>#N/A</c:v>
                </c:pt>
                <c:pt idx="15">
                  <c:v>#N/A</c:v>
                </c:pt>
                <c:pt idx="16">
                  <c:v>7.9000000000000001E-2</c:v>
                </c:pt>
                <c:pt idx="17">
                  <c:v>#N/A</c:v>
                </c:pt>
                <c:pt idx="18">
                  <c:v>1.14E-2</c:v>
                </c:pt>
                <c:pt idx="19">
                  <c:v>#N/A</c:v>
                </c:pt>
                <c:pt idx="20">
                  <c:v>#N/A</c:v>
                </c:pt>
                <c:pt idx="21">
                  <c:v>1.07</c:v>
                </c:pt>
                <c:pt idx="22">
                  <c:v>3.323</c:v>
                </c:pt>
                <c:pt idx="23">
                  <c:v>4.9000000000000002E-2</c:v>
                </c:pt>
                <c:pt idx="24">
                  <c:v>0.16109999999999999</c:v>
                </c:pt>
                <c:pt idx="25">
                  <c:v>5.4130000000000003</c:v>
                </c:pt>
                <c:pt idx="26">
                  <c:v>1.6000000000000001E-3</c:v>
                </c:pt>
                <c:pt idx="27">
                  <c:v>5.4800000000000001E-2</c:v>
                </c:pt>
                <c:pt idx="28">
                  <c:v>0.497</c:v>
                </c:pt>
                <c:pt idx="29">
                  <c:v>8.8499999999999995E-2</c:v>
                </c:pt>
                <c:pt idx="30">
                  <c:v>1.0429999999999999</c:v>
                </c:pt>
                <c:pt idx="31">
                  <c:v>2.4670000000000001</c:v>
                </c:pt>
                <c:pt idx="32">
                  <c:v>4.7999999999999996E-3</c:v>
                </c:pt>
                <c:pt idx="33">
                  <c:v>3.2000000000000001E-2</c:v>
                </c:pt>
                <c:pt idx="34">
                  <c:v>#N/A</c:v>
                </c:pt>
                <c:pt idx="35">
                  <c:v>#N/A</c:v>
                </c:pt>
                <c:pt idx="36">
                  <c:v>#N/A</c:v>
                </c:pt>
                <c:pt idx="37">
                  <c:v>4.6100000000000002E-2</c:v>
                </c:pt>
                <c:pt idx="38">
                  <c:v>0.503</c:v>
                </c:pt>
                <c:pt idx="39">
                  <c:v>4.1000000000000002E-2</c:v>
                </c:pt>
                <c:pt idx="40">
                  <c:v>0.44080000000000003</c:v>
                </c:pt>
                <c:pt idx="41">
                  <c:v>#N/A</c:v>
                </c:pt>
                <c:pt idx="42">
                  <c:v>0.6</c:v>
                </c:pt>
                <c:pt idx="43">
                  <c:v>0.85050000000000003</c:v>
                </c:pt>
                <c:pt idx="44">
                  <c:v>0.9073</c:v>
                </c:pt>
                <c:pt idx="45">
                  <c:v>5.3</c:v>
                </c:pt>
                <c:pt idx="46">
                  <c:v>0.379</c:v>
                </c:pt>
                <c:pt idx="47">
                  <c:v>1.38E-2</c:v>
                </c:pt>
                <c:pt idx="48">
                  <c:v>8.5199999999999998E-2</c:v>
                </c:pt>
                <c:pt idx="49">
                  <c:v>#N/A</c:v>
                </c:pt>
                <c:pt idx="50">
                  <c:v>2.29E-2</c:v>
                </c:pt>
                <c:pt idx="51">
                  <c:v>0.40400000000000003</c:v>
                </c:pt>
                <c:pt idx="52">
                  <c:v>5.9660000000000002</c:v>
                </c:pt>
                <c:pt idx="53">
                  <c:v>1.6E-2</c:v>
                </c:pt>
                <c:pt idx="54">
                  <c:v>0.33600000000000002</c:v>
                </c:pt>
                <c:pt idx="55">
                  <c:v>6.8599999999999994E-2</c:v>
                </c:pt>
                <c:pt idx="56">
                  <c:v>3.39E-2</c:v>
                </c:pt>
                <c:pt idx="57">
                  <c:v>5.4089999999999998</c:v>
                </c:pt>
                <c:pt idx="58">
                  <c:v>0.32179999999999997</c:v>
                </c:pt>
                <c:pt idx="59">
                  <c:v>0.23499999999999999</c:v>
                </c:pt>
                <c:pt idx="60">
                  <c:v>#N/A</c:v>
                </c:pt>
                <c:pt idx="61">
                  <c:v>#N/A</c:v>
                </c:pt>
                <c:pt idx="62">
                  <c:v>#N/A</c:v>
                </c:pt>
                <c:pt idx="63">
                  <c:v>0.42980000000000002</c:v>
                </c:pt>
                <c:pt idx="64">
                  <c:v>0.20830000000000001</c:v>
                </c:pt>
                <c:pt idx="65">
                  <c:v>0.03</c:v>
                </c:pt>
                <c:pt idx="66">
                  <c:v>#N/A</c:v>
                </c:pt>
                <c:pt idx="67">
                  <c:v>#N/A</c:v>
                </c:pt>
                <c:pt idx="68">
                  <c:v>#N/A</c:v>
                </c:pt>
                <c:pt idx="69">
                  <c:v>0.83109999999999995</c:v>
                </c:pt>
                <c:pt idx="70">
                  <c:v>#N/A</c:v>
                </c:pt>
                <c:pt idx="71">
                  <c:v>8.1000000000000003E-2</c:v>
                </c:pt>
                <c:pt idx="72">
                  <c:v>42</c:v>
                </c:pt>
                <c:pt idx="73">
                  <c:v>13.13</c:v>
                </c:pt>
                <c:pt idx="74">
                  <c:v>4.9249999999999998</c:v>
                </c:pt>
                <c:pt idx="75">
                  <c:v>4.3</c:v>
                </c:pt>
                <c:pt idx="76">
                  <c:v>0.57999999999999996</c:v>
                </c:pt>
                <c:pt idx="77">
                  <c:v>0.68799999999999994</c:v>
                </c:pt>
                <c:pt idx="78">
                  <c:v>9.1110000000000007</c:v>
                </c:pt>
                <c:pt idx="79">
                  <c:v>0.53920000000000001</c:v>
                </c:pt>
                <c:pt idx="80">
                  <c:v>0.83099999999999996</c:v>
                </c:pt>
                <c:pt idx="81">
                  <c:v>#N/A</c:v>
                </c:pt>
                <c:pt idx="82">
                  <c:v>16.28</c:v>
                </c:pt>
                <c:pt idx="83">
                  <c:v>#N/A</c:v>
                </c:pt>
                <c:pt idx="84">
                  <c:v>0.32</c:v>
                </c:pt>
                <c:pt idx="85">
                  <c:v>#N/A</c:v>
                </c:pt>
                <c:pt idx="86">
                  <c:v>#N/A</c:v>
                </c:pt>
                <c:pt idx="87">
                  <c:v>0.85760000000000003</c:v>
                </c:pt>
                <c:pt idx="88">
                  <c:v>8.6129999999999995</c:v>
                </c:pt>
                <c:pt idx="89">
                  <c:v>0.40050000000000002</c:v>
                </c:pt>
                <c:pt idx="90">
                  <c:v>#N/A</c:v>
                </c:pt>
                <c:pt idx="91">
                  <c:v>#N/A</c:v>
                </c:pt>
                <c:pt idx="92">
                  <c:v>0.43409999999999999</c:v>
                </c:pt>
                <c:pt idx="93">
                  <c:v>0.02</c:v>
                </c:pt>
                <c:pt idx="94">
                  <c:v>7.1099999999999997E-2</c:v>
                </c:pt>
                <c:pt idx="95">
                  <c:v>0.61</c:v>
                </c:pt>
                <c:pt idx="96">
                  <c:v>#N/A</c:v>
                </c:pt>
                <c:pt idx="97">
                  <c:v>0.17199999999999999</c:v>
                </c:pt>
                <c:pt idx="98">
                  <c:v>#N/A</c:v>
                </c:pt>
                <c:pt idx="99">
                  <c:v>0.23880000000000001</c:v>
                </c:pt>
                <c:pt idx="100">
                  <c:v>0.1196</c:v>
                </c:pt>
                <c:pt idx="101">
                  <c:v>3.0529999999999999</c:v>
                </c:pt>
                <c:pt idx="102">
                  <c:v>6.1999999999999998E-3</c:v>
                </c:pt>
                <c:pt idx="103">
                  <c:v>#N/A</c:v>
                </c:pt>
                <c:pt idx="104">
                  <c:v>3.44E-2</c:v>
                </c:pt>
                <c:pt idx="105">
                  <c:v>7.5899999999999995E-2</c:v>
                </c:pt>
                <c:pt idx="106">
                  <c:v>#N/A</c:v>
                </c:pt>
                <c:pt idx="107">
                  <c:v>9.6</c:v>
                </c:pt>
                <c:pt idx="108">
                  <c:v>5.7999999999999996E-3</c:v>
                </c:pt>
                <c:pt idx="109">
                  <c:v>#N/A</c:v>
                </c:pt>
                <c:pt idx="110">
                  <c:v>3</c:v>
                </c:pt>
                <c:pt idx="111">
                  <c:v>0.1699</c:v>
                </c:pt>
                <c:pt idx="112">
                  <c:v>#N/A</c:v>
                </c:pt>
                <c:pt idx="113">
                  <c:v>0.16400000000000001</c:v>
                </c:pt>
                <c:pt idx="114">
                  <c:v>7.2999999999999995E-2</c:v>
                </c:pt>
                <c:pt idx="115">
                  <c:v>#N/A</c:v>
                </c:pt>
                <c:pt idx="116">
                  <c:v>0.2021</c:v>
                </c:pt>
                <c:pt idx="117">
                  <c:v>1.3029999999999999</c:v>
                </c:pt>
                <c:pt idx="118">
                  <c:v>0.21210000000000001</c:v>
                </c:pt>
                <c:pt idx="119">
                  <c:v>#N/A</c:v>
                </c:pt>
                <c:pt idx="120">
                  <c:v>1.02</c:v>
                </c:pt>
                <c:pt idx="121">
                  <c:v>0.18099999999999999</c:v>
                </c:pt>
                <c:pt idx="122">
                  <c:v>0.25540000000000002</c:v>
                </c:pt>
                <c:pt idx="123">
                  <c:v>3.242</c:v>
                </c:pt>
                <c:pt idx="124">
                  <c:v>#N/A</c:v>
                </c:pt>
                <c:pt idx="125">
                  <c:v>0.80800000000000005</c:v>
                </c:pt>
                <c:pt idx="126">
                  <c:v>6.39</c:v>
                </c:pt>
                <c:pt idx="127">
                  <c:v>0.20669999999999999</c:v>
                </c:pt>
                <c:pt idx="128">
                  <c:v>#N/A</c:v>
                </c:pt>
                <c:pt idx="129">
                  <c:v>0.1545</c:v>
                </c:pt>
                <c:pt idx="130">
                  <c:v>0.1</c:v>
                </c:pt>
                <c:pt idx="131">
                  <c:v>#N/A</c:v>
                </c:pt>
                <c:pt idx="132">
                  <c:v>5.4059999999999997</c:v>
                </c:pt>
                <c:pt idx="133">
                  <c:v>#N/A</c:v>
                </c:pt>
                <c:pt idx="134">
                  <c:v>0.872</c:v>
                </c:pt>
                <c:pt idx="135">
                  <c:v>2.3E-2</c:v>
                </c:pt>
                <c:pt idx="136">
                  <c:v>1.0699999999999999E-2</c:v>
                </c:pt>
                <c:pt idx="137">
                  <c:v>0.70989999999999998</c:v>
                </c:pt>
                <c:pt idx="138">
                  <c:v>6.1699999999999998E-2</c:v>
                </c:pt>
                <c:pt idx="139">
                  <c:v>7.0000000000000007E-2</c:v>
                </c:pt>
                <c:pt idx="140">
                  <c:v>#N/A</c:v>
                </c:pt>
                <c:pt idx="141">
                  <c:v>0.58899999999999997</c:v>
                </c:pt>
                <c:pt idx="142">
                  <c:v>1.86</c:v>
                </c:pt>
                <c:pt idx="143">
                  <c:v>3.5999999999999997E-2</c:v>
                </c:pt>
                <c:pt idx="144">
                  <c:v>13.4</c:v>
                </c:pt>
                <c:pt idx="145">
                  <c:v>#N/A</c:v>
                </c:pt>
                <c:pt idx="146">
                  <c:v>#N/A</c:v>
                </c:pt>
                <c:pt idx="147">
                  <c:v>#N/A</c:v>
                </c:pt>
                <c:pt idx="148">
                  <c:v>#N/A</c:v>
                </c:pt>
                <c:pt idx="149">
                  <c:v>#N/A</c:v>
                </c:pt>
                <c:pt idx="150">
                  <c:v>2.2770000000000001</c:v>
                </c:pt>
                <c:pt idx="151">
                  <c:v>9.8000000000000004E-2</c:v>
                </c:pt>
                <c:pt idx="152">
                  <c:v>1.0800000000000001E-2</c:v>
                </c:pt>
                <c:pt idx="153">
                  <c:v>9.5500000000000002E-2</c:v>
                </c:pt>
                <c:pt idx="154">
                  <c:v>0.18709999999999999</c:v>
                </c:pt>
                <c:pt idx="155">
                  <c:v>0.41589999999999999</c:v>
                </c:pt>
                <c:pt idx="156">
                  <c:v>0.87709999999999999</c:v>
                </c:pt>
                <c:pt idx="157">
                  <c:v>0.01</c:v>
                </c:pt>
                <c:pt idx="158">
                  <c:v>3.9039999999999999</c:v>
                </c:pt>
                <c:pt idx="159">
                  <c:v>5.4480000000000004</c:v>
                </c:pt>
                <c:pt idx="160">
                  <c:v>0.03</c:v>
                </c:pt>
                <c:pt idx="161">
                  <c:v>0.44</c:v>
                </c:pt>
                <c:pt idx="162">
                  <c:v>2.4E-2</c:v>
                </c:pt>
                <c:pt idx="163">
                  <c:v>1.038</c:v>
                </c:pt>
                <c:pt idx="164">
                  <c:v>1.069</c:v>
                </c:pt>
                <c:pt idx="165">
                  <c:v>1.38</c:v>
                </c:pt>
                <c:pt idx="166">
                  <c:v>0.59699999999999998</c:v>
                </c:pt>
                <c:pt idx="167">
                  <c:v>0.52700000000000002</c:v>
                </c:pt>
                <c:pt idx="168">
                  <c:v>#N/A</c:v>
                </c:pt>
                <c:pt idx="169">
                  <c:v>8.8999999999999996E-2</c:v>
                </c:pt>
                <c:pt idx="170">
                  <c:v>#N/A</c:v>
                </c:pt>
                <c:pt idx="171">
                  <c:v>#N/A</c:v>
                </c:pt>
                <c:pt idx="172">
                  <c:v>0.19800000000000001</c:v>
                </c:pt>
                <c:pt idx="173">
                  <c:v>0.1</c:v>
                </c:pt>
                <c:pt idx="174">
                  <c:v>0.36499999999999999</c:v>
                </c:pt>
                <c:pt idx="175">
                  <c:v>6.4</c:v>
                </c:pt>
                <c:pt idx="176">
                  <c:v>0.51380000000000003</c:v>
                </c:pt>
                <c:pt idx="177">
                  <c:v>0.15140000000000001</c:v>
                </c:pt>
                <c:pt idx="178">
                  <c:v>#N/A</c:v>
                </c:pt>
                <c:pt idx="179">
                  <c:v>7.3120000000000003</c:v>
                </c:pt>
                <c:pt idx="180">
                  <c:v>3.3109999999999999</c:v>
                </c:pt>
                <c:pt idx="181">
                  <c:v>64</c:v>
                </c:pt>
                <c:pt idx="182">
                  <c:v>0.27889999999999998</c:v>
                </c:pt>
                <c:pt idx="183">
                  <c:v>0.41</c:v>
                </c:pt>
                <c:pt idx="184">
                  <c:v>3.45</c:v>
                </c:pt>
                <c:pt idx="185">
                  <c:v>4.4109999999999996</c:v>
                </c:pt>
                <c:pt idx="186">
                  <c:v>1.0509999999999999</c:v>
                </c:pt>
                <c:pt idx="187">
                  <c:v>0.33300000000000002</c:v>
                </c:pt>
                <c:pt idx="188">
                  <c:v>#N/A</c:v>
                </c:pt>
                <c:pt idx="189">
                  <c:v>0.27200000000000002</c:v>
                </c:pt>
                <c:pt idx="190">
                  <c:v>0.38929999999999998</c:v>
                </c:pt>
                <c:pt idx="191">
                  <c:v>0.28999999999999998</c:v>
                </c:pt>
                <c:pt idx="192">
                  <c:v>0.73580000000000001</c:v>
                </c:pt>
                <c:pt idx="193">
                  <c:v>4.6100000000000002E-2</c:v>
                </c:pt>
                <c:pt idx="194">
                  <c:v>#N/A</c:v>
                </c:pt>
                <c:pt idx="195">
                  <c:v>#N/A</c:v>
                </c:pt>
                <c:pt idx="196">
                  <c:v>#N/A</c:v>
                </c:pt>
                <c:pt idx="197">
                  <c:v>#N/A</c:v>
                </c:pt>
                <c:pt idx="198">
                  <c:v>0.1014</c:v>
                </c:pt>
                <c:pt idx="199">
                  <c:v>34.72</c:v>
                </c:pt>
              </c:numCache>
            </c:numRef>
          </c:xVal>
          <c:yVal>
            <c:numRef>
              <c:f>v_domestic_demand!$AX$7:$AX$206</c:f>
              <c:numCache>
                <c:formatCode>0.00</c:formatCode>
                <c:ptCount val="200"/>
                <c:pt idx="0">
                  <c:v>0.76379940000000002</c:v>
                </c:pt>
                <c:pt idx="1">
                  <c:v>0.28252319999999997</c:v>
                </c:pt>
                <c:pt idx="2">
                  <c:v>0.26007859999999999</c:v>
                </c:pt>
                <c:pt idx="3">
                  <c:v>1.1442779999999999</c:v>
                </c:pt>
                <c:pt idx="4">
                  <c:v>1.599542E-3</c:v>
                </c:pt>
                <c:pt idx="5">
                  <c:v>7.0113480000000006E-2</c:v>
                </c:pt>
                <c:pt idx="6">
                  <c:v>0</c:v>
                </c:pt>
                <c:pt idx="7">
                  <c:v>3.6078299999999999</c:v>
                </c:pt>
                <c:pt idx="8">
                  <c:v>5.2240599999999997</c:v>
                </c:pt>
                <c:pt idx="9">
                  <c:v>0.86167159999999998</c:v>
                </c:pt>
                <c:pt idx="10">
                  <c:v>7.8775100000000001E-2</c:v>
                </c:pt>
                <c:pt idx="11">
                  <c:v>2.1433420000000002E-2</c:v>
                </c:pt>
                <c:pt idx="12">
                  <c:v>0</c:v>
                </c:pt>
                <c:pt idx="13">
                  <c:v>1.8602320000000001</c:v>
                </c:pt>
                <c:pt idx="14">
                  <c:v>4.4233260000000003E-2</c:v>
                </c:pt>
                <c:pt idx="15">
                  <c:v>0.14891740000000001</c:v>
                </c:pt>
                <c:pt idx="16">
                  <c:v>6.3663520000000001E-2</c:v>
                </c:pt>
                <c:pt idx="17">
                  <c:v>12.947839999999999</c:v>
                </c:pt>
                <c:pt idx="18">
                  <c:v>9.0379859999999996E-3</c:v>
                </c:pt>
                <c:pt idx="19">
                  <c:v>1.317326E-3</c:v>
                </c:pt>
                <c:pt idx="20">
                  <c:v>2.5146419999999999E-2</c:v>
                </c:pt>
                <c:pt idx="21">
                  <c:v>0.36296539999999999</c:v>
                </c:pt>
                <c:pt idx="22">
                  <c:v>0.35315079999999999</c:v>
                </c:pt>
                <c:pt idx="23">
                  <c:v>3.024514E-2</c:v>
                </c:pt>
                <c:pt idx="24">
                  <c:v>0.17856</c:v>
                </c:pt>
                <c:pt idx="25">
                  <c:v>6.4252380000000002</c:v>
                </c:pt>
                <c:pt idx="26">
                  <c:v>0</c:v>
                </c:pt>
                <c:pt idx="27">
                  <c:v>2.0306560000000001E-2</c:v>
                </c:pt>
                <c:pt idx="28">
                  <c:v>0.1854596</c:v>
                </c:pt>
                <c:pt idx="29">
                  <c:v>3.5824160000000001E-2</c:v>
                </c:pt>
                <c:pt idx="30">
                  <c:v>1.119386</c:v>
                </c:pt>
                <c:pt idx="31">
                  <c:v>4.0731919999999997</c:v>
                </c:pt>
                <c:pt idx="32">
                  <c:v>0</c:v>
                </c:pt>
                <c:pt idx="33">
                  <c:v>3.3033399999999997E-2</c:v>
                </c:pt>
                <c:pt idx="34">
                  <c:v>0</c:v>
                </c:pt>
                <c:pt idx="35">
                  <c:v>0.49886160000000002</c:v>
                </c:pt>
                <c:pt idx="36">
                  <c:v>1.5404659999999999</c:v>
                </c:pt>
                <c:pt idx="37">
                  <c:v>3.829668E-2</c:v>
                </c:pt>
                <c:pt idx="38">
                  <c:v>0.82129580000000002</c:v>
                </c:pt>
                <c:pt idx="39">
                  <c:v>5.7802619999999999E-2</c:v>
                </c:pt>
                <c:pt idx="40">
                  <c:v>0.25102000000000002</c:v>
                </c:pt>
                <c:pt idx="41">
                  <c:v>0</c:v>
                </c:pt>
                <c:pt idx="42">
                  <c:v>0.65789759999999997</c:v>
                </c:pt>
                <c:pt idx="43">
                  <c:v>0.6481808</c:v>
                </c:pt>
                <c:pt idx="44">
                  <c:v>1.5236700000000001</c:v>
                </c:pt>
                <c:pt idx="45">
                  <c:v>4.1075239999999997</c:v>
                </c:pt>
                <c:pt idx="46">
                  <c:v>0.18856719999999999</c:v>
                </c:pt>
                <c:pt idx="47">
                  <c:v>4.9733199999999998E-2</c:v>
                </c:pt>
                <c:pt idx="48">
                  <c:v>0.43696439999999998</c:v>
                </c:pt>
                <c:pt idx="49">
                  <c:v>0</c:v>
                </c:pt>
                <c:pt idx="50">
                  <c:v>7.4085740000000002E-3</c:v>
                </c:pt>
                <c:pt idx="51">
                  <c:v>0.32844139999999999</c:v>
                </c:pt>
                <c:pt idx="52">
                  <c:v>5.4927619999999999</c:v>
                </c:pt>
                <c:pt idx="53">
                  <c:v>6.1193599999999999E-3</c:v>
                </c:pt>
                <c:pt idx="54">
                  <c:v>0.65791580000000005</c:v>
                </c:pt>
                <c:pt idx="55">
                  <c:v>3.275136E-2</c:v>
                </c:pt>
                <c:pt idx="56">
                  <c:v>6.9718339999999997E-3</c:v>
                </c:pt>
                <c:pt idx="57">
                  <c:v>6.3575939999999997</c:v>
                </c:pt>
                <c:pt idx="58">
                  <c:v>6.8001679999999995E-2</c:v>
                </c:pt>
                <c:pt idx="59">
                  <c:v>0.16530520000000001</c:v>
                </c:pt>
                <c:pt idx="60">
                  <c:v>0</c:v>
                </c:pt>
                <c:pt idx="61">
                  <c:v>0.98870119999999995</c:v>
                </c:pt>
                <c:pt idx="62">
                  <c:v>0</c:v>
                </c:pt>
                <c:pt idx="63">
                  <c:v>0.124709</c:v>
                </c:pt>
                <c:pt idx="64">
                  <c:v>8.3875459999999999E-2</c:v>
                </c:pt>
                <c:pt idx="65">
                  <c:v>2.0040019999999999E-2</c:v>
                </c:pt>
                <c:pt idx="66">
                  <c:v>5.604464E-2</c:v>
                </c:pt>
                <c:pt idx="67">
                  <c:v>#N/A</c:v>
                </c:pt>
                <c:pt idx="68">
                  <c:v>7.1784680000000003E-2</c:v>
                </c:pt>
                <c:pt idx="69">
                  <c:v>1.301628</c:v>
                </c:pt>
                <c:pt idx="70">
                  <c:v>0.1102648</c:v>
                </c:pt>
                <c:pt idx="71">
                  <c:v>5.1343220000000002E-2</c:v>
                </c:pt>
                <c:pt idx="72">
                  <c:v>28.612020000000001</c:v>
                </c:pt>
                <c:pt idx="73">
                  <c:v>3.9313920000000002</c:v>
                </c:pt>
                <c:pt idx="74">
                  <c:v>4.2273959999999997</c:v>
                </c:pt>
                <c:pt idx="75">
                  <c:v>1.1194454</c:v>
                </c:pt>
                <c:pt idx="76">
                  <c:v>0.23380039999999999</c:v>
                </c:pt>
                <c:pt idx="77">
                  <c:v>0.42679020000000001</c:v>
                </c:pt>
                <c:pt idx="78">
                  <c:v>7.6223720000000004</c:v>
                </c:pt>
                <c:pt idx="79">
                  <c:v>0.19586500000000001</c:v>
                </c:pt>
                <c:pt idx="80">
                  <c:v>0.69689060000000003</c:v>
                </c:pt>
                <c:pt idx="81">
                  <c:v>9.4179260000000001E-2</c:v>
                </c:pt>
                <c:pt idx="82">
                  <c:v>15.458320000000001</c:v>
                </c:pt>
                <c:pt idx="83">
                  <c:v>0.1401828</c:v>
                </c:pt>
                <c:pt idx="84">
                  <c:v>0.39207740000000002</c:v>
                </c:pt>
                <c:pt idx="85">
                  <c:v>0.43484719999999999</c:v>
                </c:pt>
                <c:pt idx="86">
                  <c:v>6.9789320000000002E-2</c:v>
                </c:pt>
                <c:pt idx="87">
                  <c:v>1.803982</c:v>
                </c:pt>
                <c:pt idx="88">
                  <c:v>5.4074859999999996</c:v>
                </c:pt>
                <c:pt idx="89">
                  <c:v>0.18252099999999999</c:v>
                </c:pt>
                <c:pt idx="90">
                  <c:v>0.18181320000000001</c:v>
                </c:pt>
                <c:pt idx="91">
                  <c:v>0.1013256</c:v>
                </c:pt>
                <c:pt idx="92">
                  <c:v>0.47058860000000002</c:v>
                </c:pt>
                <c:pt idx="93">
                  <c:v>2.0593500000000001E-2</c:v>
                </c:pt>
                <c:pt idx="94">
                  <c:v>2.7290419999999999E-2</c:v>
                </c:pt>
                <c:pt idx="95">
                  <c:v>0.44184600000000002</c:v>
                </c:pt>
                <c:pt idx="96">
                  <c:v>4.1981320000000003E-3</c:v>
                </c:pt>
                <c:pt idx="97">
                  <c:v>1.1268659999999999</c:v>
                </c:pt>
                <c:pt idx="98">
                  <c:v>0</c:v>
                </c:pt>
                <c:pt idx="99">
                  <c:v>0.22256400000000001</c:v>
                </c:pt>
                <c:pt idx="100">
                  <c:v>0.110059</c:v>
                </c:pt>
                <c:pt idx="101">
                  <c:v>1.7001539999999999</c:v>
                </c:pt>
                <c:pt idx="102">
                  <c:v>0</c:v>
                </c:pt>
                <c:pt idx="103">
                  <c:v>0.21937119999999999</c:v>
                </c:pt>
                <c:pt idx="104">
                  <c:v>4.7832960000000001E-2</c:v>
                </c:pt>
                <c:pt idx="105">
                  <c:v>0.10196842</c:v>
                </c:pt>
                <c:pt idx="106">
                  <c:v>0</c:v>
                </c:pt>
                <c:pt idx="107">
                  <c:v>10.32896</c:v>
                </c:pt>
                <c:pt idx="108">
                  <c:v>0</c:v>
                </c:pt>
                <c:pt idx="109">
                  <c:v>7.22714E-2</c:v>
                </c:pt>
                <c:pt idx="110">
                  <c:v>0.84563120000000003</c:v>
                </c:pt>
                <c:pt idx="111">
                  <c:v>7.4332140000000005E-2</c:v>
                </c:pt>
                <c:pt idx="112">
                  <c:v>0</c:v>
                </c:pt>
                <c:pt idx="113">
                  <c:v>0.22345799999999999</c:v>
                </c:pt>
                <c:pt idx="114">
                  <c:v>6.728584E-2</c:v>
                </c:pt>
                <c:pt idx="115">
                  <c:v>0</c:v>
                </c:pt>
                <c:pt idx="116">
                  <c:v>0.28249859999999999</c:v>
                </c:pt>
                <c:pt idx="117">
                  <c:v>0.63320140000000003</c:v>
                </c:pt>
                <c:pt idx="118">
                  <c:v>1.669998E-2</c:v>
                </c:pt>
                <c:pt idx="119">
                  <c:v>0</c:v>
                </c:pt>
                <c:pt idx="120">
                  <c:v>0.98645360000000004</c:v>
                </c:pt>
                <c:pt idx="121">
                  <c:v>0.1984534</c:v>
                </c:pt>
                <c:pt idx="122">
                  <c:v>8.1784380000000004E-2</c:v>
                </c:pt>
                <c:pt idx="123">
                  <c:v>1.2478499999999999</c:v>
                </c:pt>
                <c:pt idx="124">
                  <c:v>0</c:v>
                </c:pt>
                <c:pt idx="125">
                  <c:v>0.46977740000000001</c:v>
                </c:pt>
                <c:pt idx="126">
                  <c:v>2.9715220000000002</c:v>
                </c:pt>
                <c:pt idx="127">
                  <c:v>0.3936846</c:v>
                </c:pt>
                <c:pt idx="128">
                  <c:v>0.72894619999999999</c:v>
                </c:pt>
                <c:pt idx="129">
                  <c:v>3.5432100000000001E-2</c:v>
                </c:pt>
                <c:pt idx="130">
                  <c:v>0.14835280000000001</c:v>
                </c:pt>
                <c:pt idx="131">
                  <c:v>1.363286</c:v>
                </c:pt>
                <c:pt idx="132">
                  <c:v>4.7806439999999997</c:v>
                </c:pt>
                <c:pt idx="133">
                  <c:v>1.776438</c:v>
                </c:pt>
                <c:pt idx="134">
                  <c:v>1.1020460000000001</c:v>
                </c:pt>
                <c:pt idx="135">
                  <c:v>1.245398E-2</c:v>
                </c:pt>
                <c:pt idx="136">
                  <c:v>0</c:v>
                </c:pt>
                <c:pt idx="137">
                  <c:v>0.1865</c:v>
                </c:pt>
                <c:pt idx="138">
                  <c:v>1.0568900000000001E-2</c:v>
                </c:pt>
                <c:pt idx="139">
                  <c:v>6.870192E-2</c:v>
                </c:pt>
                <c:pt idx="140">
                  <c:v>0</c:v>
                </c:pt>
                <c:pt idx="141">
                  <c:v>0.34760580000000002</c:v>
                </c:pt>
                <c:pt idx="142">
                  <c:v>1.4099619999999999</c:v>
                </c:pt>
                <c:pt idx="143">
                  <c:v>3.5634739999999998E-2</c:v>
                </c:pt>
                <c:pt idx="144">
                  <c:v>15.14996</c:v>
                </c:pt>
                <c:pt idx="145">
                  <c:v>0</c:v>
                </c:pt>
                <c:pt idx="146">
                  <c:v>0</c:v>
                </c:pt>
                <c:pt idx="147">
                  <c:v>0</c:v>
                </c:pt>
                <c:pt idx="148">
                  <c:v>4.2969759999999998E-4</c:v>
                </c:pt>
                <c:pt idx="149">
                  <c:v>0</c:v>
                </c:pt>
                <c:pt idx="150">
                  <c:v>1.324408</c:v>
                </c:pt>
                <c:pt idx="151">
                  <c:v>8.0167299999999997E-2</c:v>
                </c:pt>
                <c:pt idx="152">
                  <c:v>0</c:v>
                </c:pt>
                <c:pt idx="153">
                  <c:v>1.8914279999999999E-2</c:v>
                </c:pt>
                <c:pt idx="154">
                  <c:v>6.3002619999999995E-2</c:v>
                </c:pt>
                <c:pt idx="155">
                  <c:v>0.12307360000000001</c:v>
                </c:pt>
                <c:pt idx="156">
                  <c:v>3.3910179999999998E-2</c:v>
                </c:pt>
                <c:pt idx="157">
                  <c:v>1.324374E-2</c:v>
                </c:pt>
                <c:pt idx="158">
                  <c:v>2.86374</c:v>
                </c:pt>
                <c:pt idx="159">
                  <c:v>4.4727100000000002</c:v>
                </c:pt>
                <c:pt idx="160">
                  <c:v>2.898152E-2</c:v>
                </c:pt>
                <c:pt idx="161">
                  <c:v>0.40012799999999998</c:v>
                </c:pt>
                <c:pt idx="162">
                  <c:v>3.2682320000000001E-2</c:v>
                </c:pt>
                <c:pt idx="163">
                  <c:v>1.0437419999999999</c:v>
                </c:pt>
                <c:pt idx="164">
                  <c:v>0.67945840000000002</c:v>
                </c:pt>
                <c:pt idx="165">
                  <c:v>0.55908040000000003</c:v>
                </c:pt>
                <c:pt idx="166">
                  <c:v>0.37964179999999997</c:v>
                </c:pt>
                <c:pt idx="167">
                  <c:v>0.27556239999999999</c:v>
                </c:pt>
                <c:pt idx="168">
                  <c:v>1.6304479999999999</c:v>
                </c:pt>
                <c:pt idx="169">
                  <c:v>6.915694E-2</c:v>
                </c:pt>
                <c:pt idx="170">
                  <c:v>0</c:v>
                </c:pt>
                <c:pt idx="171">
                  <c:v>0</c:v>
                </c:pt>
                <c:pt idx="172">
                  <c:v>0.1543506</c:v>
                </c:pt>
                <c:pt idx="173">
                  <c:v>0.1316464</c:v>
                </c:pt>
                <c:pt idx="174">
                  <c:v>0.30805979999999999</c:v>
                </c:pt>
                <c:pt idx="175">
                  <c:v>5.1440039999999998</c:v>
                </c:pt>
                <c:pt idx="176">
                  <c:v>0.59959359999999995</c:v>
                </c:pt>
                <c:pt idx="177">
                  <c:v>8.9508900000000002E-2</c:v>
                </c:pt>
                <c:pt idx="178">
                  <c:v>0</c:v>
                </c:pt>
                <c:pt idx="179">
                  <c:v>2.4563459999999999</c:v>
                </c:pt>
                <c:pt idx="180">
                  <c:v>4.7900960000000001</c:v>
                </c:pt>
                <c:pt idx="181">
                  <c:v>57.506900000000002</c:v>
                </c:pt>
                <c:pt idx="182">
                  <c:v>7.9430920000000002E-2</c:v>
                </c:pt>
                <c:pt idx="183">
                  <c:v>6.5689919999999999E-2</c:v>
                </c:pt>
                <c:pt idx="184">
                  <c:v>2.1004520000000002</c:v>
                </c:pt>
                <c:pt idx="185">
                  <c:v>1.094776</c:v>
                </c:pt>
                <c:pt idx="186">
                  <c:v>3.6305399999999999</c:v>
                </c:pt>
                <c:pt idx="187">
                  <c:v>0.25502659999999999</c:v>
                </c:pt>
                <c:pt idx="188">
                  <c:v>0</c:v>
                </c:pt>
                <c:pt idx="189">
                  <c:v>0.21058740000000001</c:v>
                </c:pt>
                <c:pt idx="190">
                  <c:v>0.20970820000000001</c:v>
                </c:pt>
                <c:pt idx="191">
                  <c:v>0.28235500000000002</c:v>
                </c:pt>
                <c:pt idx="192">
                  <c:v>0.8870036</c:v>
                </c:pt>
                <c:pt idx="193">
                  <c:v>2.7540180000000001E-2</c:v>
                </c:pt>
                <c:pt idx="194">
                  <c:v>0.21248339999999999</c:v>
                </c:pt>
                <c:pt idx="195">
                  <c:v>2.4605100000000001E-2</c:v>
                </c:pt>
                <c:pt idx="196">
                  <c:v>0.70625420000000005</c:v>
                </c:pt>
                <c:pt idx="197">
                  <c:v>0.22374740000000001</c:v>
                </c:pt>
                <c:pt idx="198">
                  <c:v>3.6772140000000002E-2</c:v>
                </c:pt>
                <c:pt idx="199">
                  <c:v>40.083379999999998</c:v>
                </c:pt>
              </c:numCache>
            </c:numRef>
          </c:yVal>
          <c:smooth val="0"/>
        </c:ser>
        <c:ser>
          <c:idx val="4"/>
          <c:order val="3"/>
          <c:tx>
            <c:strRef>
              <c:f>v_domestic_demand!$BQ$5</c:f>
              <c:strCache>
                <c:ptCount val="1"/>
                <c:pt idx="0">
                  <c:v>y = x</c:v>
                </c:pt>
              </c:strCache>
            </c:strRef>
          </c:tx>
          <c:marker>
            <c:symbol val="none"/>
          </c:marker>
          <c:xVal>
            <c:numRef>
              <c:f>v_domestic_demand!$BQ$7:$BQ$8</c:f>
              <c:numCache>
                <c:formatCode>General</c:formatCode>
                <c:ptCount val="2"/>
                <c:pt idx="0">
                  <c:v>9.9999999999999998E-17</c:v>
                </c:pt>
                <c:pt idx="1">
                  <c:v>100000</c:v>
                </c:pt>
              </c:numCache>
            </c:numRef>
          </c:xVal>
          <c:yVal>
            <c:numRef>
              <c:f>v_domestic_demand!$BR$7:$BR$8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109442176"/>
        <c:axId val="109444096"/>
      </c:scatterChart>
      <c:valAx>
        <c:axId val="109442176"/>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109444096"/>
        <c:crosses val="autoZero"/>
        <c:crossBetween val="midCat"/>
      </c:valAx>
      <c:valAx>
        <c:axId val="109444096"/>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109442176"/>
        <c:crosses val="autoZero"/>
        <c:crossBetween val="midCat"/>
      </c:valAx>
    </c:plotArea>
    <c:legend>
      <c:legendPos val="r"/>
      <c:layout>
        <c:manualLayout>
          <c:xMode val="edge"/>
          <c:yMode val="edge"/>
          <c:x val="7.0701593234597709E-2"/>
          <c:y val="0.10418433899449842"/>
          <c:w val="0.22169136005622345"/>
          <c:h val="0.32917902833755081"/>
        </c:manualLayout>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2"/>
          <c:order val="0"/>
          <c:tx>
            <c:strRef>
              <c:f>v_domestic_demand!$Q$5</c:f>
              <c:strCache>
                <c:ptCount val="1"/>
                <c:pt idx="0">
                  <c:v>1968-1972</c:v>
                </c:pt>
              </c:strCache>
            </c:strRef>
          </c:tx>
          <c:spPr>
            <a:ln w="28575">
              <a:noFill/>
            </a:ln>
          </c:spPr>
          <c:marker>
            <c:symbol val="circle"/>
            <c:size val="7"/>
            <c:spPr>
              <a:noFill/>
            </c:spPr>
          </c:marker>
          <c:xVal>
            <c:numRef>
              <c:f>v_domestic_demand!$R$7:$R$206</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0.46</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0.105</c:v>
                </c:pt>
                <c:pt idx="60">
                  <c:v>#N/A</c:v>
                </c:pt>
                <c:pt idx="61">
                  <c:v>#N/A</c:v>
                </c:pt>
                <c:pt idx="62">
                  <c:v>#N/A</c:v>
                </c:pt>
                <c:pt idx="63">
                  <c:v>#N/A</c:v>
                </c:pt>
                <c:pt idx="64">
                  <c:v>#N/A</c:v>
                </c:pt>
                <c:pt idx="65">
                  <c:v>#N/A</c:v>
                </c:pt>
                <c:pt idx="66">
                  <c:v>#N/A</c:v>
                </c:pt>
                <c:pt idx="67">
                  <c:v>#N/A</c:v>
                </c:pt>
                <c:pt idx="68">
                  <c:v>#N/A</c:v>
                </c:pt>
                <c:pt idx="69">
                  <c:v>0.64800000000000002</c:v>
                </c:pt>
                <c:pt idx="70">
                  <c:v>#N/A</c:v>
                </c:pt>
                <c:pt idx="71">
                  <c:v>#N/A</c:v>
                </c:pt>
                <c:pt idx="72">
                  <c:v>#N/A</c:v>
                </c:pt>
                <c:pt idx="73">
                  <c:v>#N/A</c:v>
                </c:pt>
                <c:pt idx="74">
                  <c:v>#N/A</c:v>
                </c:pt>
                <c:pt idx="75">
                  <c:v>#N/A</c:v>
                </c:pt>
                <c:pt idx="76">
                  <c:v>#N/A</c:v>
                </c:pt>
                <c:pt idx="77">
                  <c:v>0.24</c:v>
                </c:pt>
                <c:pt idx="78">
                  <c:v>7</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1.6E-2</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1.47</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0.98099999999999998</c:v>
                </c:pt>
                <c:pt idx="164">
                  <c:v>1.1399999999999999</c:v>
                </c:pt>
                <c:pt idx="165">
                  <c:v>#N/A</c:v>
                </c:pt>
                <c:pt idx="166">
                  <c:v>#N/A</c:v>
                </c:pt>
                <c:pt idx="167">
                  <c:v>0.10100000000000001</c:v>
                </c:pt>
                <c:pt idx="168">
                  <c:v>#N/A</c:v>
                </c:pt>
                <c:pt idx="169">
                  <c:v>#N/A</c:v>
                </c:pt>
                <c:pt idx="170">
                  <c:v>#N/A</c:v>
                </c:pt>
                <c:pt idx="171">
                  <c:v>#N/A</c:v>
                </c:pt>
                <c:pt idx="172">
                  <c:v>#N/A</c:v>
                </c:pt>
                <c:pt idx="173">
                  <c:v>#N/A</c:v>
                </c:pt>
                <c:pt idx="174">
                  <c:v>#N/A</c:v>
                </c:pt>
                <c:pt idx="175">
                  <c:v>#N/A</c:v>
                </c:pt>
                <c:pt idx="176">
                  <c:v>#N/A</c:v>
                </c:pt>
                <c:pt idx="177">
                  <c:v>6.4000000000000001E-2</c:v>
                </c:pt>
                <c:pt idx="178">
                  <c:v>#N/A</c:v>
                </c:pt>
                <c:pt idx="179">
                  <c:v>#N/A</c:v>
                </c:pt>
                <c:pt idx="180">
                  <c:v>#N/A</c:v>
                </c:pt>
                <c:pt idx="181">
                  <c:v>#N/A</c:v>
                </c:pt>
                <c:pt idx="182">
                  <c:v>#N/A</c:v>
                </c:pt>
                <c:pt idx="183">
                  <c:v>#N/A</c:v>
                </c:pt>
                <c:pt idx="184">
                  <c:v>#N/A</c:v>
                </c:pt>
                <c:pt idx="185">
                  <c:v>1.7629999999999999</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v_domestic_demand!$T$7:$T$206</c:f>
              <c:numCache>
                <c:formatCode>0.00</c:formatCode>
                <c:ptCount val="200"/>
                <c:pt idx="0">
                  <c:v>0.44768079999999999</c:v>
                </c:pt>
                <c:pt idx="1">
                  <c:v>0.13511799999999999</c:v>
                </c:pt>
                <c:pt idx="2">
                  <c:v>0.10411452</c:v>
                </c:pt>
                <c:pt idx="3">
                  <c:v>0.29323700000000003</c:v>
                </c:pt>
                <c:pt idx="4">
                  <c:v>5.355984E-4</c:v>
                </c:pt>
                <c:pt idx="5">
                  <c:v>2.324056E-2</c:v>
                </c:pt>
                <c:pt idx="6">
                  <c:v>0</c:v>
                </c:pt>
                <c:pt idx="7">
                  <c:v>1.4280539999999999</c:v>
                </c:pt>
                <c:pt idx="8">
                  <c:v>1.933076</c:v>
                </c:pt>
                <c:pt idx="9">
                  <c:v>0.37209740000000002</c:v>
                </c:pt>
                <c:pt idx="10">
                  <c:v>2.8506139999999999E-2</c:v>
                </c:pt>
                <c:pt idx="11">
                  <c:v>3.1204100000000001E-3</c:v>
                </c:pt>
                <c:pt idx="12">
                  <c:v>0</c:v>
                </c:pt>
                <c:pt idx="13">
                  <c:v>0.60712679999999997</c:v>
                </c:pt>
                <c:pt idx="14">
                  <c:v>1.3453700000000001E-2</c:v>
                </c:pt>
                <c:pt idx="15">
                  <c:v>4.7512800000000001E-2</c:v>
                </c:pt>
                <c:pt idx="16">
                  <c:v>1.1373648E-2</c:v>
                </c:pt>
                <c:pt idx="17">
                  <c:v>3.5013079999999999</c:v>
                </c:pt>
                <c:pt idx="18">
                  <c:v>2.5203259999999998E-3</c:v>
                </c:pt>
                <c:pt idx="19">
                  <c:v>4.3884780000000002E-4</c:v>
                </c:pt>
                <c:pt idx="20">
                  <c:v>4.5353420000000004E-3</c:v>
                </c:pt>
                <c:pt idx="21">
                  <c:v>0.27064500000000002</c:v>
                </c:pt>
                <c:pt idx="22">
                  <c:v>0.15919639999999999</c:v>
                </c:pt>
                <c:pt idx="23">
                  <c:v>1.390512E-2</c:v>
                </c:pt>
                <c:pt idx="24">
                  <c:v>4.8953320000000002E-2</c:v>
                </c:pt>
                <c:pt idx="25">
                  <c:v>2.6825600000000001</c:v>
                </c:pt>
                <c:pt idx="26">
                  <c:v>0</c:v>
                </c:pt>
                <c:pt idx="27">
                  <c:v>8.2001260000000003E-3</c:v>
                </c:pt>
                <c:pt idx="28">
                  <c:v>7.7207899999999996E-2</c:v>
                </c:pt>
                <c:pt idx="29">
                  <c:v>1.4610919999999999E-2</c:v>
                </c:pt>
                <c:pt idx="30">
                  <c:v>0.39278999999999997</c:v>
                </c:pt>
                <c:pt idx="31">
                  <c:v>1.1144734000000001</c:v>
                </c:pt>
                <c:pt idx="32">
                  <c:v>0</c:v>
                </c:pt>
                <c:pt idx="33">
                  <c:v>7.6163419999999999E-3</c:v>
                </c:pt>
                <c:pt idx="34">
                  <c:v>0</c:v>
                </c:pt>
                <c:pt idx="35">
                  <c:v>0.11231508</c:v>
                </c:pt>
                <c:pt idx="36">
                  <c:v>0.774899</c:v>
                </c:pt>
                <c:pt idx="37">
                  <c:v>1.1113019999999999E-2</c:v>
                </c:pt>
                <c:pt idx="38">
                  <c:v>0.38919500000000001</c:v>
                </c:pt>
                <c:pt idx="39">
                  <c:v>1.620738E-2</c:v>
                </c:pt>
                <c:pt idx="40">
                  <c:v>0.11403199999999999</c:v>
                </c:pt>
                <c:pt idx="41">
                  <c:v>0</c:v>
                </c:pt>
                <c:pt idx="42">
                  <c:v>0.1235656</c:v>
                </c:pt>
                <c:pt idx="43">
                  <c:v>0.34868460000000001</c:v>
                </c:pt>
                <c:pt idx="44">
                  <c:v>0.40063120000000002</c:v>
                </c:pt>
                <c:pt idx="45">
                  <c:v>1.1355500000000001</c:v>
                </c:pt>
                <c:pt idx="46">
                  <c:v>6.0311499999999997E-2</c:v>
                </c:pt>
                <c:pt idx="47">
                  <c:v>1.390274E-2</c:v>
                </c:pt>
                <c:pt idx="48">
                  <c:v>0.2350544</c:v>
                </c:pt>
                <c:pt idx="49">
                  <c:v>0</c:v>
                </c:pt>
                <c:pt idx="50">
                  <c:v>3.019908E-3</c:v>
                </c:pt>
                <c:pt idx="51">
                  <c:v>0.14581740000000001</c:v>
                </c:pt>
                <c:pt idx="52">
                  <c:v>2.4669300000000001</c:v>
                </c:pt>
                <c:pt idx="53">
                  <c:v>8.9348279999999997E-4</c:v>
                </c:pt>
                <c:pt idx="54">
                  <c:v>0.48148160000000001</c:v>
                </c:pt>
                <c:pt idx="55">
                  <c:v>9.5755879999999995E-3</c:v>
                </c:pt>
                <c:pt idx="56">
                  <c:v>2.2403119999999999E-3</c:v>
                </c:pt>
                <c:pt idx="57">
                  <c:v>3.060362</c:v>
                </c:pt>
                <c:pt idx="58">
                  <c:v>3.2846319999999998E-2</c:v>
                </c:pt>
                <c:pt idx="59">
                  <c:v>6.7239320000000005E-2</c:v>
                </c:pt>
                <c:pt idx="60">
                  <c:v>0</c:v>
                </c:pt>
                <c:pt idx="61">
                  <c:v>0.4036498</c:v>
                </c:pt>
                <c:pt idx="62">
                  <c:v>0</c:v>
                </c:pt>
                <c:pt idx="63">
                  <c:v>3.0205360000000001E-2</c:v>
                </c:pt>
                <c:pt idx="64">
                  <c:v>3.6669640000000003E-2</c:v>
                </c:pt>
                <c:pt idx="65">
                  <c:v>1.39232E-2</c:v>
                </c:pt>
                <c:pt idx="66">
                  <c:v>1.6541360000000001E-2</c:v>
                </c:pt>
                <c:pt idx="67">
                  <c:v>#N/A</c:v>
                </c:pt>
                <c:pt idx="68">
                  <c:v>2.0818280000000002E-2</c:v>
                </c:pt>
                <c:pt idx="69">
                  <c:v>0.66082540000000001</c:v>
                </c:pt>
                <c:pt idx="70">
                  <c:v>5.5797319999999997E-2</c:v>
                </c:pt>
                <c:pt idx="71">
                  <c:v>1.69985E-2</c:v>
                </c:pt>
                <c:pt idx="72">
                  <c:v>9.1025139999999993</c:v>
                </c:pt>
                <c:pt idx="73">
                  <c:v>1.0228366</c:v>
                </c:pt>
                <c:pt idx="74">
                  <c:v>1.1206764</c:v>
                </c:pt>
                <c:pt idx="75">
                  <c:v>0.37677500000000003</c:v>
                </c:pt>
                <c:pt idx="76">
                  <c:v>7.4109759999999997E-2</c:v>
                </c:pt>
                <c:pt idx="77">
                  <c:v>9.9730920000000001E-2</c:v>
                </c:pt>
                <c:pt idx="78">
                  <c:v>3.4459559999999998</c:v>
                </c:pt>
                <c:pt idx="79">
                  <c:v>4.406848E-2</c:v>
                </c:pt>
                <c:pt idx="80">
                  <c:v>0.36012300000000003</c:v>
                </c:pt>
                <c:pt idx="81">
                  <c:v>4.3452999999999999E-2</c:v>
                </c:pt>
                <c:pt idx="82">
                  <c:v>5.3051940000000002</c:v>
                </c:pt>
                <c:pt idx="83">
                  <c:v>2.2849600000000001E-2</c:v>
                </c:pt>
                <c:pt idx="84">
                  <c:v>0.17576420000000001</c:v>
                </c:pt>
                <c:pt idx="85">
                  <c:v>0.10594296</c:v>
                </c:pt>
                <c:pt idx="86">
                  <c:v>2.7077239999999999E-2</c:v>
                </c:pt>
                <c:pt idx="87">
                  <c:v>0.61290279999999997</c:v>
                </c:pt>
                <c:pt idx="88">
                  <c:v>1.1719767999999999</c:v>
                </c:pt>
                <c:pt idx="89">
                  <c:v>3.9407299999999999E-2</c:v>
                </c:pt>
                <c:pt idx="90">
                  <c:v>0.1099922</c:v>
                </c:pt>
                <c:pt idx="91">
                  <c:v>4.098454E-2</c:v>
                </c:pt>
                <c:pt idx="92">
                  <c:v>0.1236148</c:v>
                </c:pt>
                <c:pt idx="93">
                  <c:v>6.433958E-3</c:v>
                </c:pt>
                <c:pt idx="94">
                  <c:v>1.4925219999999999E-2</c:v>
                </c:pt>
                <c:pt idx="95">
                  <c:v>9.1599920000000001E-2</c:v>
                </c:pt>
                <c:pt idx="96">
                  <c:v>1.5379059999999999E-3</c:v>
                </c:pt>
                <c:pt idx="97">
                  <c:v>0.611286</c:v>
                </c:pt>
                <c:pt idx="98">
                  <c:v>0</c:v>
                </c:pt>
                <c:pt idx="99">
                  <c:v>8.7278579999999994E-2</c:v>
                </c:pt>
                <c:pt idx="100">
                  <c:v>3.2362920000000003E-2</c:v>
                </c:pt>
                <c:pt idx="101">
                  <c:v>0.36158560000000001</c:v>
                </c:pt>
                <c:pt idx="102">
                  <c:v>0</c:v>
                </c:pt>
                <c:pt idx="103">
                  <c:v>8.4080940000000007E-2</c:v>
                </c:pt>
                <c:pt idx="104">
                  <c:v>1.798862E-2</c:v>
                </c:pt>
                <c:pt idx="105">
                  <c:v>3.851454E-2</c:v>
                </c:pt>
                <c:pt idx="106">
                  <c:v>0</c:v>
                </c:pt>
                <c:pt idx="107">
                  <c:v>2.6511680000000002</c:v>
                </c:pt>
                <c:pt idx="108">
                  <c:v>0</c:v>
                </c:pt>
                <c:pt idx="109">
                  <c:v>3.1516959999999997E-2</c:v>
                </c:pt>
                <c:pt idx="110">
                  <c:v>0.25129079999999998</c:v>
                </c:pt>
                <c:pt idx="111">
                  <c:v>3.0958360000000001E-2</c:v>
                </c:pt>
                <c:pt idx="112">
                  <c:v>0</c:v>
                </c:pt>
                <c:pt idx="113">
                  <c:v>0.1914854</c:v>
                </c:pt>
                <c:pt idx="114">
                  <c:v>2.0538859999999999E-2</c:v>
                </c:pt>
                <c:pt idx="115">
                  <c:v>0</c:v>
                </c:pt>
                <c:pt idx="116">
                  <c:v>9.5199900000000004E-2</c:v>
                </c:pt>
                <c:pt idx="117">
                  <c:v>0.27084380000000002</c:v>
                </c:pt>
                <c:pt idx="118">
                  <c:v>7.1365919999999998E-3</c:v>
                </c:pt>
                <c:pt idx="119">
                  <c:v>0</c:v>
                </c:pt>
                <c:pt idx="120">
                  <c:v>0.4087846</c:v>
                </c:pt>
                <c:pt idx="121">
                  <c:v>6.7198240000000006E-2</c:v>
                </c:pt>
                <c:pt idx="122">
                  <c:v>3.0915379999999999E-2</c:v>
                </c:pt>
                <c:pt idx="123">
                  <c:v>0.44707259999999999</c:v>
                </c:pt>
                <c:pt idx="124">
                  <c:v>0</c:v>
                </c:pt>
                <c:pt idx="125">
                  <c:v>0.1912364</c:v>
                </c:pt>
                <c:pt idx="126">
                  <c:v>0.85591660000000003</c:v>
                </c:pt>
                <c:pt idx="127">
                  <c:v>0.1201064</c:v>
                </c:pt>
                <c:pt idx="128">
                  <c:v>0.34250340000000001</c:v>
                </c:pt>
                <c:pt idx="129">
                  <c:v>1.3137920000000001E-2</c:v>
                </c:pt>
                <c:pt idx="130">
                  <c:v>4.2090059999999999E-2</c:v>
                </c:pt>
                <c:pt idx="131">
                  <c:v>0.43601440000000002</c:v>
                </c:pt>
                <c:pt idx="132">
                  <c:v>1.303248</c:v>
                </c:pt>
                <c:pt idx="133">
                  <c:v>0.77730679999999996</c:v>
                </c:pt>
                <c:pt idx="134">
                  <c:v>0.40726699999999999</c:v>
                </c:pt>
                <c:pt idx="135">
                  <c:v>5.6747239999999999E-3</c:v>
                </c:pt>
                <c:pt idx="136">
                  <c:v>0</c:v>
                </c:pt>
                <c:pt idx="137">
                  <c:v>6.691598E-2</c:v>
                </c:pt>
                <c:pt idx="138">
                  <c:v>4.5124479999999996E-3</c:v>
                </c:pt>
                <c:pt idx="139">
                  <c:v>6.3719520000000002E-3</c:v>
                </c:pt>
                <c:pt idx="140">
                  <c:v>0</c:v>
                </c:pt>
                <c:pt idx="141">
                  <c:v>0.13422039999999999</c:v>
                </c:pt>
                <c:pt idx="142">
                  <c:v>0.89714419999999995</c:v>
                </c:pt>
                <c:pt idx="143">
                  <c:v>1.2428679999999999E-2</c:v>
                </c:pt>
                <c:pt idx="144">
                  <c:v>10.375818000000001</c:v>
                </c:pt>
                <c:pt idx="145">
                  <c:v>0</c:v>
                </c:pt>
                <c:pt idx="146">
                  <c:v>0</c:v>
                </c:pt>
                <c:pt idx="147">
                  <c:v>0</c:v>
                </c:pt>
                <c:pt idx="148">
                  <c:v>2.073334E-4</c:v>
                </c:pt>
                <c:pt idx="149">
                  <c:v>0</c:v>
                </c:pt>
                <c:pt idx="150">
                  <c:v>0.185058</c:v>
                </c:pt>
                <c:pt idx="151">
                  <c:v>2.6035280000000001E-2</c:v>
                </c:pt>
                <c:pt idx="152">
                  <c:v>0</c:v>
                </c:pt>
                <c:pt idx="153">
                  <c:v>1.1656740000000001E-2</c:v>
                </c:pt>
                <c:pt idx="154">
                  <c:v>2.681946E-2</c:v>
                </c:pt>
                <c:pt idx="155">
                  <c:v>5.6167340000000003E-2</c:v>
                </c:pt>
                <c:pt idx="156">
                  <c:v>7.9477339999999997E-3</c:v>
                </c:pt>
                <c:pt idx="157">
                  <c:v>4.8066840000000003E-3</c:v>
                </c:pt>
                <c:pt idx="158">
                  <c:v>0.90883619999999998</c:v>
                </c:pt>
                <c:pt idx="159">
                  <c:v>1.6746559999999999</c:v>
                </c:pt>
                <c:pt idx="160">
                  <c:v>1.7655500000000001E-2</c:v>
                </c:pt>
                <c:pt idx="161">
                  <c:v>0.16871839999999999</c:v>
                </c:pt>
                <c:pt idx="162">
                  <c:v>1.0724288E-2</c:v>
                </c:pt>
                <c:pt idx="163">
                  <c:v>0.53299580000000002</c:v>
                </c:pt>
                <c:pt idx="164">
                  <c:v>0.29172999999999999</c:v>
                </c:pt>
                <c:pt idx="165">
                  <c:v>0.14074739999999999</c:v>
                </c:pt>
                <c:pt idx="166">
                  <c:v>0.1301406</c:v>
                </c:pt>
                <c:pt idx="167">
                  <c:v>8.7421680000000002E-2</c:v>
                </c:pt>
                <c:pt idx="168">
                  <c:v>0.43319099999999999</c:v>
                </c:pt>
                <c:pt idx="169">
                  <c:v>2.0943179999999999E-2</c:v>
                </c:pt>
                <c:pt idx="170">
                  <c:v>0</c:v>
                </c:pt>
                <c:pt idx="171">
                  <c:v>0</c:v>
                </c:pt>
                <c:pt idx="172">
                  <c:v>6.1351879999999998E-2</c:v>
                </c:pt>
                <c:pt idx="173">
                  <c:v>9.5189320000000008E-3</c:v>
                </c:pt>
                <c:pt idx="174">
                  <c:v>8.0572000000000005E-2</c:v>
                </c:pt>
                <c:pt idx="175">
                  <c:v>1.4069579999999999</c:v>
                </c:pt>
                <c:pt idx="176">
                  <c:v>1.8087720000000002E-2</c:v>
                </c:pt>
                <c:pt idx="177">
                  <c:v>3.1467780000000001E-2</c:v>
                </c:pt>
                <c:pt idx="178">
                  <c:v>0</c:v>
                </c:pt>
                <c:pt idx="179">
                  <c:v>1.105248</c:v>
                </c:pt>
                <c:pt idx="180">
                  <c:v>3.2660119999999999</c:v>
                </c:pt>
                <c:pt idx="181">
                  <c:v>22.817499999999999</c:v>
                </c:pt>
                <c:pt idx="182">
                  <c:v>2.81338E-2</c:v>
                </c:pt>
                <c:pt idx="183">
                  <c:v>2.778974E-2</c:v>
                </c:pt>
                <c:pt idx="184">
                  <c:v>0.82008179999999997</c:v>
                </c:pt>
                <c:pt idx="185">
                  <c:v>0.31690160000000001</c:v>
                </c:pt>
                <c:pt idx="186">
                  <c:v>1.317256</c:v>
                </c:pt>
                <c:pt idx="187">
                  <c:v>0.12346360000000001</c:v>
                </c:pt>
                <c:pt idx="188">
                  <c:v>0</c:v>
                </c:pt>
                <c:pt idx="189">
                  <c:v>5.1184899999999998E-2</c:v>
                </c:pt>
                <c:pt idx="190">
                  <c:v>0.10461962</c:v>
                </c:pt>
                <c:pt idx="191">
                  <c:v>0.1166326</c:v>
                </c:pt>
                <c:pt idx="192">
                  <c:v>0.42924780000000001</c:v>
                </c:pt>
                <c:pt idx="193">
                  <c:v>1.095082E-2</c:v>
                </c:pt>
                <c:pt idx="194">
                  <c:v>0.10624024</c:v>
                </c:pt>
                <c:pt idx="195">
                  <c:v>1.0247269999999999E-2</c:v>
                </c:pt>
                <c:pt idx="196">
                  <c:v>0.211509</c:v>
                </c:pt>
                <c:pt idx="197">
                  <c:v>6.7906460000000002E-2</c:v>
                </c:pt>
                <c:pt idx="198">
                  <c:v>8.6204939999999994E-3</c:v>
                </c:pt>
                <c:pt idx="199">
                  <c:v>11.724494</c:v>
                </c:pt>
              </c:numCache>
            </c:numRef>
          </c:yVal>
          <c:smooth val="0"/>
        </c:ser>
        <c:ser>
          <c:idx val="0"/>
          <c:order val="1"/>
          <c:tx>
            <c:strRef>
              <c:f>v_domestic_demand!$V$5</c:f>
              <c:strCache>
                <c:ptCount val="1"/>
                <c:pt idx="0">
                  <c:v>1973-1977</c:v>
                </c:pt>
              </c:strCache>
            </c:strRef>
          </c:tx>
          <c:spPr>
            <a:ln w="28575">
              <a:noFill/>
            </a:ln>
          </c:spPr>
          <c:marker>
            <c:spPr>
              <a:noFill/>
            </c:spPr>
          </c:marker>
          <c:xVal>
            <c:numRef>
              <c:f>v_domestic_demand!$W$7:$W$206</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1.008</c:v>
                </c:pt>
                <c:pt idx="31">
                  <c:v>#N/A</c:v>
                </c:pt>
                <c:pt idx="32">
                  <c:v>#N/A</c:v>
                </c:pt>
                <c:pt idx="33">
                  <c:v>#N/A</c:v>
                </c:pt>
                <c:pt idx="34">
                  <c:v>#N/A</c:v>
                </c:pt>
                <c:pt idx="35">
                  <c:v>#N/A</c:v>
                </c:pt>
                <c:pt idx="36">
                  <c:v>0.72899999999999998</c:v>
                </c:pt>
                <c:pt idx="37">
                  <c:v>2.5000000000000001E-2</c:v>
                </c:pt>
                <c:pt idx="38">
                  <c:v>#N/A</c:v>
                </c:pt>
                <c:pt idx="39">
                  <c:v>#N/A</c:v>
                </c:pt>
                <c:pt idx="40">
                  <c:v>0.7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0.58499999999999996</c:v>
                </c:pt>
                <c:pt idx="62">
                  <c:v>#N/A</c:v>
                </c:pt>
                <c:pt idx="63">
                  <c:v>#N/A</c:v>
                </c:pt>
                <c:pt idx="64">
                  <c:v>#N/A</c:v>
                </c:pt>
                <c:pt idx="65">
                  <c:v>#N/A</c:v>
                </c:pt>
                <c:pt idx="66">
                  <c:v>#N/A</c:v>
                </c:pt>
                <c:pt idx="67">
                  <c:v>#N/A</c:v>
                </c:pt>
                <c:pt idx="68">
                  <c:v>#N/A</c:v>
                </c:pt>
                <c:pt idx="69">
                  <c:v>0.7631</c:v>
                </c:pt>
                <c:pt idx="70">
                  <c:v>#N/A</c:v>
                </c:pt>
                <c:pt idx="71">
                  <c:v>#N/A</c:v>
                </c:pt>
                <c:pt idx="72">
                  <c:v>11.4</c:v>
                </c:pt>
                <c:pt idx="73">
                  <c:v>#N/A</c:v>
                </c:pt>
                <c:pt idx="74">
                  <c:v>#N/A</c:v>
                </c:pt>
                <c:pt idx="75">
                  <c:v>0.57999999999999996</c:v>
                </c:pt>
                <c:pt idx="76">
                  <c:v>#N/A</c:v>
                </c:pt>
                <c:pt idx="77">
                  <c:v>0.3075</c:v>
                </c:pt>
                <c:pt idx="78">
                  <c:v>7.4340000000000002</c:v>
                </c:pt>
                <c:pt idx="79">
                  <c:v>#N/A</c:v>
                </c:pt>
                <c:pt idx="80">
                  <c:v>#N/A</c:v>
                </c:pt>
                <c:pt idx="81">
                  <c:v>#N/A</c:v>
                </c:pt>
                <c:pt idx="82">
                  <c:v>#N/A</c:v>
                </c:pt>
                <c:pt idx="83">
                  <c:v>0.13100000000000001</c:v>
                </c:pt>
                <c:pt idx="84">
                  <c:v>#N/A</c:v>
                </c:pt>
                <c:pt idx="85">
                  <c:v>#N/A</c:v>
                </c:pt>
                <c:pt idx="86">
                  <c:v>#N/A</c:v>
                </c:pt>
                <c:pt idx="87">
                  <c:v>#N/A</c:v>
                </c:pt>
                <c:pt idx="88">
                  <c:v>2.27</c:v>
                </c:pt>
                <c:pt idx="89">
                  <c:v>#N/A</c:v>
                </c:pt>
                <c:pt idx="90">
                  <c:v>#N/A</c:v>
                </c:pt>
                <c:pt idx="91">
                  <c:v>#N/A</c:v>
                </c:pt>
                <c:pt idx="92">
                  <c:v>8.3000000000000004E-2</c:v>
                </c:pt>
                <c:pt idx="93">
                  <c:v>#N/A</c:v>
                </c:pt>
                <c:pt idx="94">
                  <c:v>#N/A</c:v>
                </c:pt>
                <c:pt idx="95">
                  <c:v>#N/A</c:v>
                </c:pt>
                <c:pt idx="96">
                  <c:v>#N/A</c:v>
                </c:pt>
                <c:pt idx="97">
                  <c:v>#N/A</c:v>
                </c:pt>
                <c:pt idx="98">
                  <c:v>#N/A</c:v>
                </c:pt>
                <c:pt idx="99">
                  <c:v>#N/A</c:v>
                </c:pt>
                <c:pt idx="100">
                  <c:v>#N/A</c:v>
                </c:pt>
                <c:pt idx="101">
                  <c:v>#N/A</c:v>
                </c:pt>
                <c:pt idx="102">
                  <c:v>#N/A</c:v>
                </c:pt>
                <c:pt idx="103">
                  <c:v>#N/A</c:v>
                </c:pt>
                <c:pt idx="104">
                  <c:v>1.7899999999999999E-2</c:v>
                </c:pt>
                <c:pt idx="105">
                  <c:v>#N/A</c:v>
                </c:pt>
                <c:pt idx="106">
                  <c:v>5.8400000000000001E-2</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1.534</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3.5000000000000003E-2</c:v>
                </c:pt>
                <c:pt idx="140">
                  <c:v>#N/A</c:v>
                </c:pt>
                <c:pt idx="141">
                  <c:v>#N/A</c:v>
                </c:pt>
                <c:pt idx="142">
                  <c:v>2</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8.5500000000000007E-2</c:v>
                </c:pt>
                <c:pt idx="157">
                  <c:v>#N/A</c:v>
                </c:pt>
                <c:pt idx="158">
                  <c:v>#N/A</c:v>
                </c:pt>
                <c:pt idx="159">
                  <c:v>#N/A</c:v>
                </c:pt>
                <c:pt idx="160">
                  <c:v>#N/A</c:v>
                </c:pt>
                <c:pt idx="161">
                  <c:v>#N/A</c:v>
                </c:pt>
                <c:pt idx="162">
                  <c:v>#N/A</c:v>
                </c:pt>
                <c:pt idx="163">
                  <c:v>1.038</c:v>
                </c:pt>
                <c:pt idx="164">
                  <c:v>1.129</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v_domestic_demand!$Y$7:$Y$206</c:f>
              <c:numCache>
                <c:formatCode>0.00</c:formatCode>
                <c:ptCount val="200"/>
                <c:pt idx="0">
                  <c:v>0.60924160000000005</c:v>
                </c:pt>
                <c:pt idx="1">
                  <c:v>0.16537479999999999</c:v>
                </c:pt>
                <c:pt idx="2">
                  <c:v>0.13919819999999999</c:v>
                </c:pt>
                <c:pt idx="3">
                  <c:v>0.48383920000000002</c:v>
                </c:pt>
                <c:pt idx="4">
                  <c:v>7.3985339999999998E-4</c:v>
                </c:pt>
                <c:pt idx="5">
                  <c:v>3.0796799999999999E-2</c:v>
                </c:pt>
                <c:pt idx="6">
                  <c:v>0</c:v>
                </c:pt>
                <c:pt idx="7">
                  <c:v>1.7385839999999999</c:v>
                </c:pt>
                <c:pt idx="8">
                  <c:v>2.5872999999999999</c:v>
                </c:pt>
                <c:pt idx="9">
                  <c:v>0.49419960000000002</c:v>
                </c:pt>
                <c:pt idx="10">
                  <c:v>3.7055020000000001E-2</c:v>
                </c:pt>
                <c:pt idx="11">
                  <c:v>6.2117559999999997E-3</c:v>
                </c:pt>
                <c:pt idx="12">
                  <c:v>0</c:v>
                </c:pt>
                <c:pt idx="13">
                  <c:v>0.79108679999999998</c:v>
                </c:pt>
                <c:pt idx="14">
                  <c:v>1.8095199999999999E-2</c:v>
                </c:pt>
                <c:pt idx="15">
                  <c:v>6.6598519999999994E-2</c:v>
                </c:pt>
                <c:pt idx="16">
                  <c:v>1.6834760000000001E-2</c:v>
                </c:pt>
                <c:pt idx="17">
                  <c:v>5.5983179999999999</c:v>
                </c:pt>
                <c:pt idx="18">
                  <c:v>3.3243740000000002E-3</c:v>
                </c:pt>
                <c:pt idx="19">
                  <c:v>6.4912800000000001E-4</c:v>
                </c:pt>
                <c:pt idx="20">
                  <c:v>7.421118E-3</c:v>
                </c:pt>
                <c:pt idx="21">
                  <c:v>0.33805299999999999</c:v>
                </c:pt>
                <c:pt idx="22">
                  <c:v>0.19792100000000001</c:v>
                </c:pt>
                <c:pt idx="23">
                  <c:v>1.741678E-2</c:v>
                </c:pt>
                <c:pt idx="24">
                  <c:v>7.2818060000000004E-2</c:v>
                </c:pt>
                <c:pt idx="25">
                  <c:v>3.4383940000000002</c:v>
                </c:pt>
                <c:pt idx="26">
                  <c:v>0</c:v>
                </c:pt>
                <c:pt idx="27">
                  <c:v>1.0616026000000001E-2</c:v>
                </c:pt>
                <c:pt idx="28">
                  <c:v>9.1351840000000004E-2</c:v>
                </c:pt>
                <c:pt idx="29">
                  <c:v>1.864362E-2</c:v>
                </c:pt>
                <c:pt idx="30">
                  <c:v>0.47606520000000002</c:v>
                </c:pt>
                <c:pt idx="31">
                  <c:v>1.58148</c:v>
                </c:pt>
                <c:pt idx="32">
                  <c:v>0</c:v>
                </c:pt>
                <c:pt idx="33">
                  <c:v>1.2199033999999999E-2</c:v>
                </c:pt>
                <c:pt idx="34">
                  <c:v>0</c:v>
                </c:pt>
                <c:pt idx="35">
                  <c:v>0.1644352</c:v>
                </c:pt>
                <c:pt idx="36">
                  <c:v>1.0500018</c:v>
                </c:pt>
                <c:pt idx="37">
                  <c:v>1.3331320000000001E-2</c:v>
                </c:pt>
                <c:pt idx="38">
                  <c:v>0.57213579999999997</c:v>
                </c:pt>
                <c:pt idx="39">
                  <c:v>2.2403099999999999E-2</c:v>
                </c:pt>
                <c:pt idx="40">
                  <c:v>0.1513304</c:v>
                </c:pt>
                <c:pt idx="41">
                  <c:v>0</c:v>
                </c:pt>
                <c:pt idx="42">
                  <c:v>0.18487880000000001</c:v>
                </c:pt>
                <c:pt idx="43">
                  <c:v>0.48135660000000002</c:v>
                </c:pt>
                <c:pt idx="44">
                  <c:v>0.63796200000000003</c:v>
                </c:pt>
                <c:pt idx="45">
                  <c:v>1.371426</c:v>
                </c:pt>
                <c:pt idx="46">
                  <c:v>8.3533259999999998E-2</c:v>
                </c:pt>
                <c:pt idx="47">
                  <c:v>1.3745459999999999E-2</c:v>
                </c:pt>
                <c:pt idx="48">
                  <c:v>0.30637120000000001</c:v>
                </c:pt>
                <c:pt idx="49">
                  <c:v>0</c:v>
                </c:pt>
                <c:pt idx="50">
                  <c:v>4.3843340000000001E-3</c:v>
                </c:pt>
                <c:pt idx="51">
                  <c:v>0.1929102</c:v>
                </c:pt>
                <c:pt idx="52">
                  <c:v>3.2127699999999999</c:v>
                </c:pt>
                <c:pt idx="53">
                  <c:v>1.570316E-3</c:v>
                </c:pt>
                <c:pt idx="54">
                  <c:v>0.67098880000000005</c:v>
                </c:pt>
                <c:pt idx="55">
                  <c:v>1.7313459999999999E-2</c:v>
                </c:pt>
                <c:pt idx="56">
                  <c:v>3.0838480000000001E-3</c:v>
                </c:pt>
                <c:pt idx="57">
                  <c:v>3.9422640000000002</c:v>
                </c:pt>
                <c:pt idx="58">
                  <c:v>3.8601780000000002E-2</c:v>
                </c:pt>
                <c:pt idx="59">
                  <c:v>8.0009520000000001E-2</c:v>
                </c:pt>
                <c:pt idx="60">
                  <c:v>0</c:v>
                </c:pt>
                <c:pt idx="61">
                  <c:v>0.52646599999999999</c:v>
                </c:pt>
                <c:pt idx="62">
                  <c:v>0</c:v>
                </c:pt>
                <c:pt idx="63">
                  <c:v>4.3925359999999997E-2</c:v>
                </c:pt>
                <c:pt idx="64">
                  <c:v>5.2103940000000001E-2</c:v>
                </c:pt>
                <c:pt idx="65">
                  <c:v>1.6617659999999999E-2</c:v>
                </c:pt>
                <c:pt idx="66">
                  <c:v>2.1579999999999998E-2</c:v>
                </c:pt>
                <c:pt idx="67">
                  <c:v>#N/A</c:v>
                </c:pt>
                <c:pt idx="68">
                  <c:v>2.8696280000000001E-2</c:v>
                </c:pt>
                <c:pt idx="69">
                  <c:v>0.83067360000000001</c:v>
                </c:pt>
                <c:pt idx="70">
                  <c:v>6.9468539999999995E-2</c:v>
                </c:pt>
                <c:pt idx="71">
                  <c:v>2.484024E-2</c:v>
                </c:pt>
                <c:pt idx="72">
                  <c:v>12.041399999999999</c:v>
                </c:pt>
                <c:pt idx="73">
                  <c:v>1.695762</c:v>
                </c:pt>
                <c:pt idx="74">
                  <c:v>2.0566300000000002</c:v>
                </c:pt>
                <c:pt idx="75">
                  <c:v>0.60706700000000002</c:v>
                </c:pt>
                <c:pt idx="76">
                  <c:v>9.5947420000000005E-2</c:v>
                </c:pt>
                <c:pt idx="77">
                  <c:v>0.13505239999999999</c:v>
                </c:pt>
                <c:pt idx="78">
                  <c:v>4.3073779999999999</c:v>
                </c:pt>
                <c:pt idx="79">
                  <c:v>7.3515040000000004E-2</c:v>
                </c:pt>
                <c:pt idx="80">
                  <c:v>0.51164240000000005</c:v>
                </c:pt>
                <c:pt idx="81">
                  <c:v>5.315454E-2</c:v>
                </c:pt>
                <c:pt idx="82">
                  <c:v>7.3860580000000002</c:v>
                </c:pt>
                <c:pt idx="83">
                  <c:v>3.5010300000000001E-2</c:v>
                </c:pt>
                <c:pt idx="84">
                  <c:v>0.23726240000000001</c:v>
                </c:pt>
                <c:pt idx="85">
                  <c:v>0.15827079999999999</c:v>
                </c:pt>
                <c:pt idx="86">
                  <c:v>3.079892E-2</c:v>
                </c:pt>
                <c:pt idx="87">
                  <c:v>0.82885580000000003</c:v>
                </c:pt>
                <c:pt idx="88">
                  <c:v>1.791326</c:v>
                </c:pt>
                <c:pt idx="89">
                  <c:v>6.7917400000000003E-2</c:v>
                </c:pt>
                <c:pt idx="90">
                  <c:v>0.1388732</c:v>
                </c:pt>
                <c:pt idx="91">
                  <c:v>5.3118720000000001E-2</c:v>
                </c:pt>
                <c:pt idx="92">
                  <c:v>0.1593242</c:v>
                </c:pt>
                <c:pt idx="93">
                  <c:v>9.1576060000000004E-3</c:v>
                </c:pt>
                <c:pt idx="94">
                  <c:v>1.930012E-2</c:v>
                </c:pt>
                <c:pt idx="95">
                  <c:v>0.12915940000000001</c:v>
                </c:pt>
                <c:pt idx="96">
                  <c:v>2.1476939999999999E-3</c:v>
                </c:pt>
                <c:pt idx="97">
                  <c:v>0.7849872</c:v>
                </c:pt>
                <c:pt idx="98">
                  <c:v>0</c:v>
                </c:pt>
                <c:pt idx="99">
                  <c:v>0.1137688</c:v>
                </c:pt>
                <c:pt idx="100">
                  <c:v>4.4300720000000002E-2</c:v>
                </c:pt>
                <c:pt idx="101">
                  <c:v>0.54621299999999995</c:v>
                </c:pt>
                <c:pt idx="102">
                  <c:v>0</c:v>
                </c:pt>
                <c:pt idx="103">
                  <c:v>0.11043592000000001</c:v>
                </c:pt>
                <c:pt idx="104">
                  <c:v>2.4480439999999999E-2</c:v>
                </c:pt>
                <c:pt idx="105">
                  <c:v>5.2652339999999999E-2</c:v>
                </c:pt>
                <c:pt idx="106">
                  <c:v>0</c:v>
                </c:pt>
                <c:pt idx="107">
                  <c:v>3.9229940000000001</c:v>
                </c:pt>
                <c:pt idx="108">
                  <c:v>0</c:v>
                </c:pt>
                <c:pt idx="109">
                  <c:v>4.8183980000000001E-2</c:v>
                </c:pt>
                <c:pt idx="110">
                  <c:v>0.36578820000000001</c:v>
                </c:pt>
                <c:pt idx="111">
                  <c:v>3.8946099999999997E-2</c:v>
                </c:pt>
                <c:pt idx="112">
                  <c:v>0</c:v>
                </c:pt>
                <c:pt idx="113">
                  <c:v>0.2097928</c:v>
                </c:pt>
                <c:pt idx="114">
                  <c:v>2.944014E-2</c:v>
                </c:pt>
                <c:pt idx="115">
                  <c:v>0</c:v>
                </c:pt>
                <c:pt idx="116">
                  <c:v>0.1164786</c:v>
                </c:pt>
                <c:pt idx="117">
                  <c:v>0.36661339999999998</c:v>
                </c:pt>
                <c:pt idx="118">
                  <c:v>9.3754960000000005E-3</c:v>
                </c:pt>
                <c:pt idx="119">
                  <c:v>0</c:v>
                </c:pt>
                <c:pt idx="120">
                  <c:v>0.53627979999999997</c:v>
                </c:pt>
                <c:pt idx="121">
                  <c:v>9.8834959999999999E-2</c:v>
                </c:pt>
                <c:pt idx="122">
                  <c:v>4.035482E-2</c:v>
                </c:pt>
                <c:pt idx="123">
                  <c:v>0.66594059999999999</c:v>
                </c:pt>
                <c:pt idx="124">
                  <c:v>0</c:v>
                </c:pt>
                <c:pt idx="125">
                  <c:v>0.25645820000000003</c:v>
                </c:pt>
                <c:pt idx="126">
                  <c:v>0.94972500000000004</c:v>
                </c:pt>
                <c:pt idx="127">
                  <c:v>0.15182799999999999</c:v>
                </c:pt>
                <c:pt idx="128">
                  <c:v>0.42541679999999998</c:v>
                </c:pt>
                <c:pt idx="129">
                  <c:v>1.8079580000000001E-2</c:v>
                </c:pt>
                <c:pt idx="130">
                  <c:v>5.8155579999999998E-2</c:v>
                </c:pt>
                <c:pt idx="131">
                  <c:v>0.62483219999999995</c:v>
                </c:pt>
                <c:pt idx="132">
                  <c:v>1.8799380000000001</c:v>
                </c:pt>
                <c:pt idx="133">
                  <c:v>1.0176406</c:v>
                </c:pt>
                <c:pt idx="134">
                  <c:v>0.54833960000000004</c:v>
                </c:pt>
                <c:pt idx="135">
                  <c:v>6.8098359999999997E-3</c:v>
                </c:pt>
                <c:pt idx="136">
                  <c:v>0</c:v>
                </c:pt>
                <c:pt idx="137">
                  <c:v>8.3111879999999999E-2</c:v>
                </c:pt>
                <c:pt idx="138">
                  <c:v>5.940608E-3</c:v>
                </c:pt>
                <c:pt idx="139">
                  <c:v>1.4811124E-2</c:v>
                </c:pt>
                <c:pt idx="140">
                  <c:v>0</c:v>
                </c:pt>
                <c:pt idx="141">
                  <c:v>0.18471280000000001</c:v>
                </c:pt>
                <c:pt idx="142">
                  <c:v>1.145392</c:v>
                </c:pt>
                <c:pt idx="143">
                  <c:v>1.7433799999999999E-2</c:v>
                </c:pt>
                <c:pt idx="144">
                  <c:v>12.69938</c:v>
                </c:pt>
                <c:pt idx="145">
                  <c:v>0</c:v>
                </c:pt>
                <c:pt idx="146">
                  <c:v>0</c:v>
                </c:pt>
                <c:pt idx="147">
                  <c:v>0</c:v>
                </c:pt>
                <c:pt idx="148">
                  <c:v>2.556638E-4</c:v>
                </c:pt>
                <c:pt idx="149">
                  <c:v>0</c:v>
                </c:pt>
                <c:pt idx="150">
                  <c:v>0.37366759999999999</c:v>
                </c:pt>
                <c:pt idx="151">
                  <c:v>3.6961180000000003E-2</c:v>
                </c:pt>
                <c:pt idx="152">
                  <c:v>0</c:v>
                </c:pt>
                <c:pt idx="153">
                  <c:v>1.4256019999999999E-2</c:v>
                </c:pt>
                <c:pt idx="154">
                  <c:v>3.7901860000000002E-2</c:v>
                </c:pt>
                <c:pt idx="155">
                  <c:v>6.8800040000000007E-2</c:v>
                </c:pt>
                <c:pt idx="156">
                  <c:v>1.268764E-2</c:v>
                </c:pt>
                <c:pt idx="157">
                  <c:v>6.4685680000000001E-3</c:v>
                </c:pt>
                <c:pt idx="158">
                  <c:v>1.3107679999999999</c:v>
                </c:pt>
                <c:pt idx="159">
                  <c:v>2.3317899999999998</c:v>
                </c:pt>
                <c:pt idx="160">
                  <c:v>2.108492E-2</c:v>
                </c:pt>
                <c:pt idx="161">
                  <c:v>0.230604</c:v>
                </c:pt>
                <c:pt idx="162">
                  <c:v>1.592828E-2</c:v>
                </c:pt>
                <c:pt idx="163">
                  <c:v>0.67108639999999997</c:v>
                </c:pt>
                <c:pt idx="164">
                  <c:v>0.38386740000000003</c:v>
                </c:pt>
                <c:pt idx="165">
                  <c:v>0.2087996</c:v>
                </c:pt>
                <c:pt idx="166">
                  <c:v>0.18321180000000001</c:v>
                </c:pt>
                <c:pt idx="167">
                  <c:v>0.1126269</c:v>
                </c:pt>
                <c:pt idx="168">
                  <c:v>0.63061999999999996</c:v>
                </c:pt>
                <c:pt idx="169">
                  <c:v>3.0342500000000001E-2</c:v>
                </c:pt>
                <c:pt idx="170">
                  <c:v>0</c:v>
                </c:pt>
                <c:pt idx="171">
                  <c:v>0</c:v>
                </c:pt>
                <c:pt idx="172">
                  <c:v>8.7686539999999993E-2</c:v>
                </c:pt>
                <c:pt idx="173">
                  <c:v>2.1638600000000001E-2</c:v>
                </c:pt>
                <c:pt idx="174">
                  <c:v>0.12434340000000001</c:v>
                </c:pt>
                <c:pt idx="175">
                  <c:v>2.029636</c:v>
                </c:pt>
                <c:pt idx="176">
                  <c:v>7.3881879999999997E-2</c:v>
                </c:pt>
                <c:pt idx="177">
                  <c:v>4.2107659999999998E-2</c:v>
                </c:pt>
                <c:pt idx="178">
                  <c:v>0</c:v>
                </c:pt>
                <c:pt idx="179">
                  <c:v>1.312506</c:v>
                </c:pt>
                <c:pt idx="180">
                  <c:v>4.5224679999999999</c:v>
                </c:pt>
                <c:pt idx="181">
                  <c:v>27.497679999999999</c:v>
                </c:pt>
                <c:pt idx="182">
                  <c:v>3.5809599999999997E-2</c:v>
                </c:pt>
                <c:pt idx="183">
                  <c:v>3.5122779999999999E-2</c:v>
                </c:pt>
                <c:pt idx="184">
                  <c:v>1.159232</c:v>
                </c:pt>
                <c:pt idx="185">
                  <c:v>0.46713759999999999</c:v>
                </c:pt>
                <c:pt idx="186">
                  <c:v>1.5434140000000001</c:v>
                </c:pt>
                <c:pt idx="187">
                  <c:v>0.15371280000000001</c:v>
                </c:pt>
                <c:pt idx="188">
                  <c:v>0</c:v>
                </c:pt>
                <c:pt idx="189">
                  <c:v>6.3071360000000007E-2</c:v>
                </c:pt>
                <c:pt idx="190">
                  <c:v>0.13966219999999999</c:v>
                </c:pt>
                <c:pt idx="191">
                  <c:v>0.15607699999999999</c:v>
                </c:pt>
                <c:pt idx="192">
                  <c:v>0.56197859999999999</c:v>
                </c:pt>
                <c:pt idx="193">
                  <c:v>1.446712E-2</c:v>
                </c:pt>
                <c:pt idx="194">
                  <c:v>0.1328664</c:v>
                </c:pt>
                <c:pt idx="195">
                  <c:v>1.326624E-2</c:v>
                </c:pt>
                <c:pt idx="196">
                  <c:v>0.32702940000000003</c:v>
                </c:pt>
                <c:pt idx="197">
                  <c:v>0.10435419999999999</c:v>
                </c:pt>
                <c:pt idx="198">
                  <c:v>1.169096E-2</c:v>
                </c:pt>
                <c:pt idx="199">
                  <c:v>16.073499999999999</c:v>
                </c:pt>
              </c:numCache>
            </c:numRef>
          </c:yVal>
          <c:smooth val="0"/>
        </c:ser>
        <c:ser>
          <c:idx val="3"/>
          <c:order val="2"/>
          <c:tx>
            <c:strRef>
              <c:f>v_domestic_demand!$AA$5</c:f>
              <c:strCache>
                <c:ptCount val="1"/>
                <c:pt idx="0">
                  <c:v>1978-1982</c:v>
                </c:pt>
              </c:strCache>
            </c:strRef>
          </c:tx>
          <c:spPr>
            <a:ln w="28575">
              <a:noFill/>
            </a:ln>
          </c:spPr>
          <c:xVal>
            <c:numRef>
              <c:f>v_domestic_demand!$AB$7:$AB$206</c:f>
              <c:numCache>
                <c:formatCode>0.00</c:formatCode>
                <c:ptCount val="200"/>
                <c:pt idx="0">
                  <c:v>#N/A</c:v>
                </c:pt>
                <c:pt idx="1">
                  <c:v>#N/A</c:v>
                </c:pt>
                <c:pt idx="2">
                  <c:v>#N/A</c:v>
                </c:pt>
                <c:pt idx="3">
                  <c:v>0.66</c:v>
                </c:pt>
                <c:pt idx="4">
                  <c:v>#N/A</c:v>
                </c:pt>
                <c:pt idx="5">
                  <c:v>#N/A</c:v>
                </c:pt>
                <c:pt idx="6">
                  <c:v>#N/A</c:v>
                </c:pt>
                <c:pt idx="7">
                  <c:v>#N/A</c:v>
                </c:pt>
                <c:pt idx="8">
                  <c:v>#N/A</c:v>
                </c:pt>
                <c:pt idx="9">
                  <c:v>0.55820000000000003</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3.6999999999999998E-2</c:v>
                </c:pt>
                <c:pt idx="38">
                  <c:v>#N/A</c:v>
                </c:pt>
                <c:pt idx="39">
                  <c:v>#N/A</c:v>
                </c:pt>
                <c:pt idx="40">
                  <c:v>0.7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1.4E-3</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9.4E-2</c:v>
                </c:pt>
                <c:pt idx="72">
                  <c:v>14.05</c:v>
                </c:pt>
                <c:pt idx="73">
                  <c:v>#N/A</c:v>
                </c:pt>
                <c:pt idx="74">
                  <c:v>#N/A</c:v>
                </c:pt>
                <c:pt idx="75">
                  <c:v>0.71499999999999997</c:v>
                </c:pt>
                <c:pt idx="76">
                  <c:v>0.41299999999999998</c:v>
                </c:pt>
                <c:pt idx="77">
                  <c:v>0.375</c:v>
                </c:pt>
                <c:pt idx="78">
                  <c:v>7.8680000000000003</c:v>
                </c:pt>
                <c:pt idx="79">
                  <c:v>#N/A</c:v>
                </c:pt>
                <c:pt idx="80">
                  <c:v>#N/A</c:v>
                </c:pt>
                <c:pt idx="81">
                  <c:v>#N/A</c:v>
                </c:pt>
                <c:pt idx="82">
                  <c:v>13.7</c:v>
                </c:pt>
                <c:pt idx="83">
                  <c:v>0.13300000000000001</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8.7999999999999995E-2</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2.2000000000000002</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1.0999999999999999E-2</c:v>
                </c:pt>
                <c:pt idx="163">
                  <c:v>1.006</c:v>
                </c:pt>
                <c:pt idx="164">
                  <c:v>1.103</c:v>
                </c:pt>
                <c:pt idx="165">
                  <c:v>#N/A</c:v>
                </c:pt>
                <c:pt idx="166">
                  <c:v>#N/A</c:v>
                </c:pt>
                <c:pt idx="167">
                  <c:v>#N/A</c:v>
                </c:pt>
                <c:pt idx="168">
                  <c:v>0.89800000000000002</c:v>
                </c:pt>
                <c:pt idx="169">
                  <c:v>#N/A</c:v>
                </c:pt>
                <c:pt idx="170">
                  <c:v>#N/A</c:v>
                </c:pt>
                <c:pt idx="171">
                  <c:v>#N/A</c:v>
                </c:pt>
                <c:pt idx="172">
                  <c:v>#N/A</c:v>
                </c:pt>
                <c:pt idx="173">
                  <c:v>#N/A</c:v>
                </c:pt>
                <c:pt idx="174">
                  <c:v>#N/A</c:v>
                </c:pt>
                <c:pt idx="175">
                  <c:v>#N/A</c:v>
                </c:pt>
                <c:pt idx="176">
                  <c:v>9.9000000000000005E-2</c:v>
                </c:pt>
                <c:pt idx="177">
                  <c:v>#N/A</c:v>
                </c:pt>
                <c:pt idx="178">
                  <c:v>#N/A</c:v>
                </c:pt>
                <c:pt idx="179">
                  <c:v>6.9749999999999996</c:v>
                </c:pt>
                <c:pt idx="180">
                  <c:v>#N/A</c:v>
                </c:pt>
                <c:pt idx="181">
                  <c:v>#N/A</c:v>
                </c:pt>
                <c:pt idx="182">
                  <c:v>#N/A</c:v>
                </c:pt>
                <c:pt idx="183">
                  <c:v>#N/A</c:v>
                </c:pt>
                <c:pt idx="184">
                  <c:v>#N/A</c:v>
                </c:pt>
                <c:pt idx="185">
                  <c:v>#N/A</c:v>
                </c:pt>
                <c:pt idx="186">
                  <c:v>1.32</c:v>
                </c:pt>
                <c:pt idx="187">
                  <c:v>#N/A</c:v>
                </c:pt>
                <c:pt idx="188">
                  <c:v>#N/A</c:v>
                </c:pt>
                <c:pt idx="189">
                  <c:v>#N/A</c:v>
                </c:pt>
                <c:pt idx="190">
                  <c:v>#N/A</c:v>
                </c:pt>
                <c:pt idx="191">
                  <c:v>#N/A</c:v>
                </c:pt>
                <c:pt idx="192">
                  <c:v>0.99329999999999996</c:v>
                </c:pt>
                <c:pt idx="193">
                  <c:v>#N/A</c:v>
                </c:pt>
                <c:pt idx="194">
                  <c:v>#N/A</c:v>
                </c:pt>
                <c:pt idx="195">
                  <c:v>#N/A</c:v>
                </c:pt>
                <c:pt idx="196">
                  <c:v>#N/A</c:v>
                </c:pt>
                <c:pt idx="197">
                  <c:v>#N/A</c:v>
                </c:pt>
                <c:pt idx="198">
                  <c:v>#N/A</c:v>
                </c:pt>
                <c:pt idx="199">
                  <c:v>6.7690000000000001</c:v>
                </c:pt>
              </c:numCache>
            </c:numRef>
          </c:xVal>
          <c:yVal>
            <c:numRef>
              <c:f>v_domestic_demand!$AD$7:$AD$206</c:f>
              <c:numCache>
                <c:formatCode>0.00</c:formatCode>
                <c:ptCount val="200"/>
                <c:pt idx="0">
                  <c:v>0.76473500000000005</c:v>
                </c:pt>
                <c:pt idx="1">
                  <c:v>0.1941126</c:v>
                </c:pt>
                <c:pt idx="2">
                  <c:v>0.1805928</c:v>
                </c:pt>
                <c:pt idx="3">
                  <c:v>0.73005560000000003</c:v>
                </c:pt>
                <c:pt idx="4">
                  <c:v>9.3217980000000005E-4</c:v>
                </c:pt>
                <c:pt idx="5">
                  <c:v>4.0277559999999997E-2</c:v>
                </c:pt>
                <c:pt idx="6">
                  <c:v>0</c:v>
                </c:pt>
                <c:pt idx="7">
                  <c:v>1.993212</c:v>
                </c:pt>
                <c:pt idx="8">
                  <c:v>3.2058659999999999</c:v>
                </c:pt>
                <c:pt idx="9">
                  <c:v>0.59352459999999996</c:v>
                </c:pt>
                <c:pt idx="10">
                  <c:v>4.6967340000000003E-2</c:v>
                </c:pt>
                <c:pt idx="11">
                  <c:v>1.0863630000000001E-2</c:v>
                </c:pt>
                <c:pt idx="12">
                  <c:v>0</c:v>
                </c:pt>
                <c:pt idx="13">
                  <c:v>0.98556920000000003</c:v>
                </c:pt>
                <c:pt idx="14">
                  <c:v>2.3339459999999999E-2</c:v>
                </c:pt>
                <c:pt idx="15">
                  <c:v>9.0690919999999994E-2</c:v>
                </c:pt>
                <c:pt idx="16">
                  <c:v>2.5039820000000001E-2</c:v>
                </c:pt>
                <c:pt idx="17">
                  <c:v>7.4755960000000004</c:v>
                </c:pt>
                <c:pt idx="18">
                  <c:v>3.909704E-3</c:v>
                </c:pt>
                <c:pt idx="19">
                  <c:v>8.3993260000000004E-4</c:v>
                </c:pt>
                <c:pt idx="20">
                  <c:v>1.0789028000000001E-2</c:v>
                </c:pt>
                <c:pt idx="21">
                  <c:v>0.41476099999999999</c:v>
                </c:pt>
                <c:pt idx="22">
                  <c:v>0.24341840000000001</c:v>
                </c:pt>
                <c:pt idx="23">
                  <c:v>2.3534240000000001E-2</c:v>
                </c:pt>
                <c:pt idx="24">
                  <c:v>0.1057414</c:v>
                </c:pt>
                <c:pt idx="25">
                  <c:v>4.0840459999999998</c:v>
                </c:pt>
                <c:pt idx="26">
                  <c:v>0</c:v>
                </c:pt>
                <c:pt idx="27">
                  <c:v>1.379406E-2</c:v>
                </c:pt>
                <c:pt idx="28">
                  <c:v>9.9775119999999995E-2</c:v>
                </c:pt>
                <c:pt idx="29">
                  <c:v>2.181986E-2</c:v>
                </c:pt>
                <c:pt idx="30">
                  <c:v>0.61594499999999996</c:v>
                </c:pt>
                <c:pt idx="31">
                  <c:v>2.208806</c:v>
                </c:pt>
                <c:pt idx="32">
                  <c:v>0</c:v>
                </c:pt>
                <c:pt idx="33">
                  <c:v>1.6798819999999999E-2</c:v>
                </c:pt>
                <c:pt idx="34">
                  <c:v>0</c:v>
                </c:pt>
                <c:pt idx="35">
                  <c:v>0.21115819999999999</c:v>
                </c:pt>
                <c:pt idx="36">
                  <c:v>1.254996</c:v>
                </c:pt>
                <c:pt idx="37">
                  <c:v>1.878552E-2</c:v>
                </c:pt>
                <c:pt idx="38">
                  <c:v>0.73588699999999996</c:v>
                </c:pt>
                <c:pt idx="39">
                  <c:v>2.9530239999999999E-2</c:v>
                </c:pt>
                <c:pt idx="40">
                  <c:v>0.17927319999999999</c:v>
                </c:pt>
                <c:pt idx="41">
                  <c:v>0</c:v>
                </c:pt>
                <c:pt idx="42">
                  <c:v>0.25081700000000001</c:v>
                </c:pt>
                <c:pt idx="43">
                  <c:v>0.58869760000000004</c:v>
                </c:pt>
                <c:pt idx="44">
                  <c:v>0.93140319999999999</c:v>
                </c:pt>
                <c:pt idx="45">
                  <c:v>1.8230580000000001</c:v>
                </c:pt>
                <c:pt idx="46">
                  <c:v>0.10442700000000001</c:v>
                </c:pt>
                <c:pt idx="47">
                  <c:v>1.2072879999999999E-2</c:v>
                </c:pt>
                <c:pt idx="48">
                  <c:v>0.37248039999999999</c:v>
                </c:pt>
                <c:pt idx="49">
                  <c:v>0</c:v>
                </c:pt>
                <c:pt idx="50">
                  <c:v>5.5872980000000001E-3</c:v>
                </c:pt>
                <c:pt idx="51">
                  <c:v>0.23095099999999999</c:v>
                </c:pt>
                <c:pt idx="52">
                  <c:v>3.9144160000000001</c:v>
                </c:pt>
                <c:pt idx="53">
                  <c:v>2.6629079999999999E-3</c:v>
                </c:pt>
                <c:pt idx="54">
                  <c:v>0.82507640000000004</c:v>
                </c:pt>
                <c:pt idx="55">
                  <c:v>2.223866E-2</c:v>
                </c:pt>
                <c:pt idx="56">
                  <c:v>4.0020280000000004E-3</c:v>
                </c:pt>
                <c:pt idx="57">
                  <c:v>4.6308639999999999</c:v>
                </c:pt>
                <c:pt idx="58">
                  <c:v>4.5808340000000003E-2</c:v>
                </c:pt>
                <c:pt idx="59">
                  <c:v>9.6740619999999999E-2</c:v>
                </c:pt>
                <c:pt idx="60">
                  <c:v>0</c:v>
                </c:pt>
                <c:pt idx="61">
                  <c:v>0.66321280000000005</c:v>
                </c:pt>
                <c:pt idx="62">
                  <c:v>0</c:v>
                </c:pt>
                <c:pt idx="63">
                  <c:v>5.9793020000000002E-2</c:v>
                </c:pt>
                <c:pt idx="64">
                  <c:v>7.35122E-2</c:v>
                </c:pt>
                <c:pt idx="65">
                  <c:v>1.8666240000000001E-2</c:v>
                </c:pt>
                <c:pt idx="66">
                  <c:v>2.7698400000000001E-2</c:v>
                </c:pt>
                <c:pt idx="67">
                  <c:v>#N/A</c:v>
                </c:pt>
                <c:pt idx="68">
                  <c:v>3.8635540000000003E-2</c:v>
                </c:pt>
                <c:pt idx="69">
                  <c:v>1.0185944</c:v>
                </c:pt>
                <c:pt idx="70">
                  <c:v>8.3000439999999995E-2</c:v>
                </c:pt>
                <c:pt idx="71">
                  <c:v>3.1792540000000001E-2</c:v>
                </c:pt>
                <c:pt idx="72">
                  <c:v>15.399660000000001</c:v>
                </c:pt>
                <c:pt idx="73">
                  <c:v>2.396118</c:v>
                </c:pt>
                <c:pt idx="74">
                  <c:v>2.8100640000000001</c:v>
                </c:pt>
                <c:pt idx="75">
                  <c:v>0.9041382</c:v>
                </c:pt>
                <c:pt idx="76">
                  <c:v>0.1267228</c:v>
                </c:pt>
                <c:pt idx="77">
                  <c:v>0.1772234</c:v>
                </c:pt>
                <c:pt idx="78">
                  <c:v>5.3159539999999996</c:v>
                </c:pt>
                <c:pt idx="79">
                  <c:v>0.1097476</c:v>
                </c:pt>
                <c:pt idx="80">
                  <c:v>0.64165300000000003</c:v>
                </c:pt>
                <c:pt idx="81">
                  <c:v>5.59838E-2</c:v>
                </c:pt>
                <c:pt idx="82">
                  <c:v>9.4682659999999998</c:v>
                </c:pt>
                <c:pt idx="83">
                  <c:v>5.624022E-2</c:v>
                </c:pt>
                <c:pt idx="84">
                  <c:v>0.30074380000000001</c:v>
                </c:pt>
                <c:pt idx="85">
                  <c:v>0.21992980000000001</c:v>
                </c:pt>
                <c:pt idx="86">
                  <c:v>3.7073080000000001E-2</c:v>
                </c:pt>
                <c:pt idx="87">
                  <c:v>1.0417818000000001</c:v>
                </c:pt>
                <c:pt idx="88">
                  <c:v>2.5639340000000002</c:v>
                </c:pt>
                <c:pt idx="89">
                  <c:v>0.10626091999999999</c:v>
                </c:pt>
                <c:pt idx="90">
                  <c:v>0.1608628</c:v>
                </c:pt>
                <c:pt idx="91">
                  <c:v>6.4924419999999997E-2</c:v>
                </c:pt>
                <c:pt idx="92">
                  <c:v>0.1936784</c:v>
                </c:pt>
                <c:pt idx="93">
                  <c:v>1.2761079999999999E-2</c:v>
                </c:pt>
                <c:pt idx="94">
                  <c:v>2.476008E-2</c:v>
                </c:pt>
                <c:pt idx="95">
                  <c:v>0.1913234</c:v>
                </c:pt>
                <c:pt idx="96">
                  <c:v>2.6508819999999998E-3</c:v>
                </c:pt>
                <c:pt idx="97">
                  <c:v>0.94646799999999998</c:v>
                </c:pt>
                <c:pt idx="98">
                  <c:v>0</c:v>
                </c:pt>
                <c:pt idx="99">
                  <c:v>0.14492060000000001</c:v>
                </c:pt>
                <c:pt idx="100">
                  <c:v>5.9237959999999999E-2</c:v>
                </c:pt>
                <c:pt idx="101">
                  <c:v>0.75831219999999999</c:v>
                </c:pt>
                <c:pt idx="102">
                  <c:v>0</c:v>
                </c:pt>
                <c:pt idx="103">
                  <c:v>0.14272019999999999</c:v>
                </c:pt>
                <c:pt idx="104">
                  <c:v>3.1733360000000002E-2</c:v>
                </c:pt>
                <c:pt idx="105">
                  <c:v>6.5386719999999995E-2</c:v>
                </c:pt>
                <c:pt idx="106">
                  <c:v>0</c:v>
                </c:pt>
                <c:pt idx="107">
                  <c:v>5.4681579999999999</c:v>
                </c:pt>
                <c:pt idx="108">
                  <c:v>0</c:v>
                </c:pt>
                <c:pt idx="109">
                  <c:v>6.6470619999999994E-2</c:v>
                </c:pt>
                <c:pt idx="110">
                  <c:v>0.48194039999999999</c:v>
                </c:pt>
                <c:pt idx="111">
                  <c:v>4.9099719999999999E-2</c:v>
                </c:pt>
                <c:pt idx="112">
                  <c:v>0</c:v>
                </c:pt>
                <c:pt idx="113">
                  <c:v>0.2235808</c:v>
                </c:pt>
                <c:pt idx="114">
                  <c:v>3.5131639999999999E-2</c:v>
                </c:pt>
                <c:pt idx="115">
                  <c:v>0</c:v>
                </c:pt>
                <c:pt idx="116">
                  <c:v>0.1465484</c:v>
                </c:pt>
                <c:pt idx="117">
                  <c:v>0.4414286</c:v>
                </c:pt>
                <c:pt idx="118">
                  <c:v>1.168012E-2</c:v>
                </c:pt>
                <c:pt idx="119">
                  <c:v>0</c:v>
                </c:pt>
                <c:pt idx="120">
                  <c:v>0.63121240000000001</c:v>
                </c:pt>
                <c:pt idx="121">
                  <c:v>0.11846420000000001</c:v>
                </c:pt>
                <c:pt idx="122">
                  <c:v>5.4984900000000003E-2</c:v>
                </c:pt>
                <c:pt idx="123">
                  <c:v>0.90257900000000002</c:v>
                </c:pt>
                <c:pt idx="124">
                  <c:v>0</c:v>
                </c:pt>
                <c:pt idx="125">
                  <c:v>0.31369019999999997</c:v>
                </c:pt>
                <c:pt idx="126">
                  <c:v>1.3429359999999999</c:v>
                </c:pt>
                <c:pt idx="127">
                  <c:v>0.20613500000000001</c:v>
                </c:pt>
                <c:pt idx="128">
                  <c:v>0.51169940000000003</c:v>
                </c:pt>
                <c:pt idx="129">
                  <c:v>2.2410079999999999E-2</c:v>
                </c:pt>
                <c:pt idx="130">
                  <c:v>7.7803499999999998E-2</c:v>
                </c:pt>
                <c:pt idx="131">
                  <c:v>0.75533220000000001</c:v>
                </c:pt>
                <c:pt idx="132">
                  <c:v>2.5739899999999998</c:v>
                </c:pt>
                <c:pt idx="133">
                  <c:v>1.258354</c:v>
                </c:pt>
                <c:pt idx="134">
                  <c:v>0.66073099999999996</c:v>
                </c:pt>
                <c:pt idx="135">
                  <c:v>8.3600140000000007E-3</c:v>
                </c:pt>
                <c:pt idx="136">
                  <c:v>0</c:v>
                </c:pt>
                <c:pt idx="137">
                  <c:v>0.10413266</c:v>
                </c:pt>
                <c:pt idx="138">
                  <c:v>7.4680600000000003E-3</c:v>
                </c:pt>
                <c:pt idx="139">
                  <c:v>2.6075339999999999E-2</c:v>
                </c:pt>
                <c:pt idx="140">
                  <c:v>0</c:v>
                </c:pt>
                <c:pt idx="141">
                  <c:v>0.23854539999999999</c:v>
                </c:pt>
                <c:pt idx="142">
                  <c:v>1.4064540000000001</c:v>
                </c:pt>
                <c:pt idx="143">
                  <c:v>2.4551099999999999E-2</c:v>
                </c:pt>
                <c:pt idx="144">
                  <c:v>15.2425</c:v>
                </c:pt>
                <c:pt idx="145">
                  <c:v>0</c:v>
                </c:pt>
                <c:pt idx="146">
                  <c:v>0</c:v>
                </c:pt>
                <c:pt idx="147">
                  <c:v>0</c:v>
                </c:pt>
                <c:pt idx="148">
                  <c:v>3.1293020000000001E-4</c:v>
                </c:pt>
                <c:pt idx="149">
                  <c:v>0</c:v>
                </c:pt>
                <c:pt idx="150">
                  <c:v>0.65806940000000003</c:v>
                </c:pt>
                <c:pt idx="151">
                  <c:v>4.7180819999999998E-2</c:v>
                </c:pt>
                <c:pt idx="152">
                  <c:v>0</c:v>
                </c:pt>
                <c:pt idx="153">
                  <c:v>1.8172399999999998E-2</c:v>
                </c:pt>
                <c:pt idx="154">
                  <c:v>4.8430099999999997E-2</c:v>
                </c:pt>
                <c:pt idx="155">
                  <c:v>8.1958059999999999E-2</c:v>
                </c:pt>
                <c:pt idx="156">
                  <c:v>1.7557440000000001E-2</c:v>
                </c:pt>
                <c:pt idx="157">
                  <c:v>8.71568E-3</c:v>
                </c:pt>
                <c:pt idx="158">
                  <c:v>1.767374</c:v>
                </c:pt>
                <c:pt idx="159">
                  <c:v>2.9233560000000001</c:v>
                </c:pt>
                <c:pt idx="160">
                  <c:v>2.5329620000000001E-2</c:v>
                </c:pt>
                <c:pt idx="161">
                  <c:v>0.293325</c:v>
                </c:pt>
                <c:pt idx="162">
                  <c:v>2.120652E-2</c:v>
                </c:pt>
                <c:pt idx="163">
                  <c:v>0.77824059999999995</c:v>
                </c:pt>
                <c:pt idx="164">
                  <c:v>0.46114620000000001</c:v>
                </c:pt>
                <c:pt idx="165">
                  <c:v>0.30637920000000002</c:v>
                </c:pt>
                <c:pt idx="166">
                  <c:v>0.24107000000000001</c:v>
                </c:pt>
                <c:pt idx="167">
                  <c:v>0.14334179999999999</c:v>
                </c:pt>
                <c:pt idx="168">
                  <c:v>0.85514900000000005</c:v>
                </c:pt>
                <c:pt idx="169">
                  <c:v>3.839654E-2</c:v>
                </c:pt>
                <c:pt idx="170">
                  <c:v>0</c:v>
                </c:pt>
                <c:pt idx="171">
                  <c:v>0</c:v>
                </c:pt>
                <c:pt idx="172">
                  <c:v>0.1235154</c:v>
                </c:pt>
                <c:pt idx="173">
                  <c:v>4.112876E-2</c:v>
                </c:pt>
                <c:pt idx="174">
                  <c:v>0.1686674</c:v>
                </c:pt>
                <c:pt idx="175">
                  <c:v>2.5956220000000001</c:v>
                </c:pt>
                <c:pt idx="176">
                  <c:v>0.16258359999999999</c:v>
                </c:pt>
                <c:pt idx="177">
                  <c:v>4.4449839999999997E-2</c:v>
                </c:pt>
                <c:pt idx="178">
                  <c:v>0</c:v>
                </c:pt>
                <c:pt idx="179">
                  <c:v>1.637524</c:v>
                </c:pt>
                <c:pt idx="180">
                  <c:v>5.4907019999999997</c:v>
                </c:pt>
                <c:pt idx="181">
                  <c:v>33.204300000000003</c:v>
                </c:pt>
                <c:pt idx="182">
                  <c:v>4.7145279999999998E-2</c:v>
                </c:pt>
                <c:pt idx="183">
                  <c:v>4.4070779999999997E-2</c:v>
                </c:pt>
                <c:pt idx="184">
                  <c:v>1.52854</c:v>
                </c:pt>
                <c:pt idx="185">
                  <c:v>0.66534020000000005</c:v>
                </c:pt>
                <c:pt idx="186">
                  <c:v>1.9482839999999999</c:v>
                </c:pt>
                <c:pt idx="187">
                  <c:v>0.1786182</c:v>
                </c:pt>
                <c:pt idx="188">
                  <c:v>0</c:v>
                </c:pt>
                <c:pt idx="189">
                  <c:v>8.4601620000000002E-2</c:v>
                </c:pt>
                <c:pt idx="190">
                  <c:v>0.17235619999999999</c:v>
                </c:pt>
                <c:pt idx="191">
                  <c:v>0.19247159999999999</c:v>
                </c:pt>
                <c:pt idx="192">
                  <c:v>0.66337520000000005</c:v>
                </c:pt>
                <c:pt idx="193">
                  <c:v>1.7006799999999999E-2</c:v>
                </c:pt>
                <c:pt idx="194">
                  <c:v>0.1597112</c:v>
                </c:pt>
                <c:pt idx="195">
                  <c:v>1.645636E-2</c:v>
                </c:pt>
                <c:pt idx="196">
                  <c:v>0.4326564</c:v>
                </c:pt>
                <c:pt idx="197">
                  <c:v>0.137598</c:v>
                </c:pt>
                <c:pt idx="198">
                  <c:v>1.5036539999999999E-2</c:v>
                </c:pt>
                <c:pt idx="199">
                  <c:v>18.097760000000001</c:v>
                </c:pt>
              </c:numCache>
            </c:numRef>
          </c:yVal>
          <c:smooth val="0"/>
        </c:ser>
        <c:ser>
          <c:idx val="1"/>
          <c:order val="3"/>
          <c:tx>
            <c:strRef>
              <c:f>v_domestic_demand!$AF$5</c:f>
              <c:strCache>
                <c:ptCount val="1"/>
                <c:pt idx="0">
                  <c:v>1983-1987</c:v>
                </c:pt>
              </c:strCache>
            </c:strRef>
          </c:tx>
          <c:spPr>
            <a:ln w="28575">
              <a:noFill/>
            </a:ln>
          </c:spPr>
          <c:marker>
            <c:spPr>
              <a:noFill/>
            </c:spPr>
          </c:marker>
          <c:xVal>
            <c:numRef>
              <c:f>v_domestic_demand!$AG$7:$AG$206</c:f>
              <c:numCache>
                <c:formatCode>0.00</c:formatCode>
                <c:ptCount val="200"/>
                <c:pt idx="0">
                  <c:v>#N/A</c:v>
                </c:pt>
                <c:pt idx="1">
                  <c:v>0.2611</c:v>
                </c:pt>
                <c:pt idx="2">
                  <c:v>#N/A</c:v>
                </c:pt>
                <c:pt idx="3">
                  <c:v>#N/A</c:v>
                </c:pt>
                <c:pt idx="4">
                  <c:v>#N/A</c:v>
                </c:pt>
                <c:pt idx="5">
                  <c:v>6.7000000000000004E-2</c:v>
                </c:pt>
                <c:pt idx="6">
                  <c:v>#N/A</c:v>
                </c:pt>
                <c:pt idx="7">
                  <c:v>#N/A</c:v>
                </c:pt>
                <c:pt idx="8">
                  <c:v>#N/A</c:v>
                </c:pt>
                <c:pt idx="9">
                  <c:v>0.70879999999999999</c:v>
                </c:pt>
                <c:pt idx="10">
                  <c:v>#N/A</c:v>
                </c:pt>
                <c:pt idx="11">
                  <c:v>#N/A</c:v>
                </c:pt>
                <c:pt idx="12">
                  <c:v>#N/A</c:v>
                </c:pt>
                <c:pt idx="13">
                  <c:v>0.67500000000000004</c:v>
                </c:pt>
                <c:pt idx="14">
                  <c:v>7.1999999999999998E-3</c:v>
                </c:pt>
                <c:pt idx="15">
                  <c:v>0.124</c:v>
                </c:pt>
                <c:pt idx="16">
                  <c:v>#N/A</c:v>
                </c:pt>
                <c:pt idx="17">
                  <c:v>#N/A</c:v>
                </c:pt>
                <c:pt idx="18">
                  <c:v>2E-3</c:v>
                </c:pt>
                <c:pt idx="19">
                  <c:v>#N/A</c:v>
                </c:pt>
                <c:pt idx="20">
                  <c:v>#N/A</c:v>
                </c:pt>
                <c:pt idx="21">
                  <c:v>#N/A</c:v>
                </c:pt>
                <c:pt idx="22">
                  <c:v>0.2772</c:v>
                </c:pt>
                <c:pt idx="23">
                  <c:v>3.5999999999999997E-2</c:v>
                </c:pt>
                <c:pt idx="24">
                  <c:v>0.18</c:v>
                </c:pt>
                <c:pt idx="25">
                  <c:v>#N/A</c:v>
                </c:pt>
                <c:pt idx="26">
                  <c:v>#N/A</c:v>
                </c:pt>
                <c:pt idx="27">
                  <c:v>1.4999999999999999E-2</c:v>
                </c:pt>
                <c:pt idx="28">
                  <c:v>#N/A</c:v>
                </c:pt>
                <c:pt idx="29">
                  <c:v>2.9000000000000001E-2</c:v>
                </c:pt>
                <c:pt idx="30">
                  <c:v>#N/A</c:v>
                </c:pt>
                <c:pt idx="31">
                  <c:v>#N/A</c:v>
                </c:pt>
                <c:pt idx="32">
                  <c:v>#N/A</c:v>
                </c:pt>
                <c:pt idx="33">
                  <c:v>2.4799999999999999E-2</c:v>
                </c:pt>
                <c:pt idx="34">
                  <c:v>#N/A</c:v>
                </c:pt>
                <c:pt idx="35">
                  <c:v>#N/A</c:v>
                </c:pt>
                <c:pt idx="36">
                  <c:v>#N/A</c:v>
                </c:pt>
                <c:pt idx="37">
                  <c:v>4.4999999999999998E-2</c:v>
                </c:pt>
                <c:pt idx="38">
                  <c:v>#N/A</c:v>
                </c:pt>
                <c:pt idx="39">
                  <c:v>3.1E-2</c:v>
                </c:pt>
                <c:pt idx="40">
                  <c:v>0.67459999999999998</c:v>
                </c:pt>
                <c:pt idx="41">
                  <c:v>#N/A</c:v>
                </c:pt>
                <c:pt idx="42">
                  <c:v>#N/A</c:v>
                </c:pt>
                <c:pt idx="43">
                  <c:v>#N/A</c:v>
                </c:pt>
                <c:pt idx="44">
                  <c:v>#N/A</c:v>
                </c:pt>
                <c:pt idx="45">
                  <c:v>#N/A</c:v>
                </c:pt>
                <c:pt idx="46">
                  <c:v>#N/A</c:v>
                </c:pt>
                <c:pt idx="47">
                  <c:v>8.0999999999999996E-3</c:v>
                </c:pt>
                <c:pt idx="48">
                  <c:v>#N/A</c:v>
                </c:pt>
                <c:pt idx="49">
                  <c:v>#N/A</c:v>
                </c:pt>
                <c:pt idx="50">
                  <c:v>6.0000000000000001E-3</c:v>
                </c:pt>
                <c:pt idx="51">
                  <c:v>#N/A</c:v>
                </c:pt>
                <c:pt idx="52">
                  <c:v>5.9039999999999999</c:v>
                </c:pt>
                <c:pt idx="53">
                  <c:v>1E-3</c:v>
                </c:pt>
                <c:pt idx="54">
                  <c:v>#N/A</c:v>
                </c:pt>
                <c:pt idx="55">
                  <c:v>4.3200000000000002E-2</c:v>
                </c:pt>
                <c:pt idx="56">
                  <c:v>#N/A</c:v>
                </c:pt>
                <c:pt idx="57">
                  <c:v>#N/A</c:v>
                </c:pt>
                <c:pt idx="58">
                  <c:v>#N/A</c:v>
                </c:pt>
                <c:pt idx="59">
                  <c:v>#N/A</c:v>
                </c:pt>
                <c:pt idx="60">
                  <c:v>#N/A</c:v>
                </c:pt>
                <c:pt idx="61">
                  <c:v>0.65600000000000003</c:v>
                </c:pt>
                <c:pt idx="62">
                  <c:v>#N/A</c:v>
                </c:pt>
                <c:pt idx="63">
                  <c:v>#N/A</c:v>
                </c:pt>
                <c:pt idx="64">
                  <c:v>7.3999999999999996E-2</c:v>
                </c:pt>
                <c:pt idx="65">
                  <c:v>#N/A</c:v>
                </c:pt>
                <c:pt idx="66">
                  <c:v>#N/A</c:v>
                </c:pt>
                <c:pt idx="67">
                  <c:v>#N/A</c:v>
                </c:pt>
                <c:pt idx="68">
                  <c:v>#N/A</c:v>
                </c:pt>
                <c:pt idx="69">
                  <c:v>0.57150000000000001</c:v>
                </c:pt>
                <c:pt idx="70">
                  <c:v>#N/A</c:v>
                </c:pt>
                <c:pt idx="71">
                  <c:v>9.8000000000000004E-2</c:v>
                </c:pt>
                <c:pt idx="72">
                  <c:v>18.36</c:v>
                </c:pt>
                <c:pt idx="73">
                  <c:v>#N/A</c:v>
                </c:pt>
                <c:pt idx="74">
                  <c:v>#N/A</c:v>
                </c:pt>
                <c:pt idx="75">
                  <c:v>0.85</c:v>
                </c:pt>
                <c:pt idx="76">
                  <c:v>#N/A</c:v>
                </c:pt>
                <c:pt idx="77">
                  <c:v>#N/A</c:v>
                </c:pt>
                <c:pt idx="78">
                  <c:v>7.1840000000000002</c:v>
                </c:pt>
                <c:pt idx="79">
                  <c:v>0.156</c:v>
                </c:pt>
                <c:pt idx="80">
                  <c:v>#N/A</c:v>
                </c:pt>
                <c:pt idx="81">
                  <c:v>#N/A</c:v>
                </c:pt>
                <c:pt idx="82">
                  <c:v>#N/A</c:v>
                </c:pt>
                <c:pt idx="83">
                  <c:v>0.13500000000000001</c:v>
                </c:pt>
                <c:pt idx="84">
                  <c:v>#N/A</c:v>
                </c:pt>
                <c:pt idx="85">
                  <c:v>#N/A</c:v>
                </c:pt>
                <c:pt idx="86">
                  <c:v>2.5999999999999999E-2</c:v>
                </c:pt>
                <c:pt idx="87">
                  <c:v>1.56</c:v>
                </c:pt>
                <c:pt idx="88">
                  <c:v>#N/A</c:v>
                </c:pt>
                <c:pt idx="89">
                  <c:v>#N/A</c:v>
                </c:pt>
                <c:pt idx="90">
                  <c:v>#N/A</c:v>
                </c:pt>
                <c:pt idx="91">
                  <c:v>7.9200000000000007E-2</c:v>
                </c:pt>
                <c:pt idx="92">
                  <c:v>#N/A</c:v>
                </c:pt>
                <c:pt idx="93">
                  <c:v>1.0999999999999999E-2</c:v>
                </c:pt>
                <c:pt idx="94">
                  <c:v>3.5099999999999999E-2</c:v>
                </c:pt>
                <c:pt idx="95">
                  <c:v>0.39300000000000002</c:v>
                </c:pt>
                <c:pt idx="96">
                  <c:v>#N/A</c:v>
                </c:pt>
                <c:pt idx="97">
                  <c:v>#N/A</c:v>
                </c:pt>
                <c:pt idx="98">
                  <c:v>#N/A</c:v>
                </c:pt>
                <c:pt idx="99">
                  <c:v>0.16300000000000001</c:v>
                </c:pt>
                <c:pt idx="100">
                  <c:v>5.3999999999999999E-2</c:v>
                </c:pt>
                <c:pt idx="101">
                  <c:v>#N/A</c:v>
                </c:pt>
                <c:pt idx="102">
                  <c:v>3.3E-3</c:v>
                </c:pt>
                <c:pt idx="103">
                  <c:v>2.7E-2</c:v>
                </c:pt>
                <c:pt idx="104">
                  <c:v>2.69E-2</c:v>
                </c:pt>
                <c:pt idx="105">
                  <c:v>0.1</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0.874</c:v>
                </c:pt>
                <c:pt idx="121">
                  <c:v>#N/A</c:v>
                </c:pt>
                <c:pt idx="122">
                  <c:v>#N/A</c:v>
                </c:pt>
                <c:pt idx="123">
                  <c:v>1.125</c:v>
                </c:pt>
                <c:pt idx="124">
                  <c:v>#N/A</c:v>
                </c:pt>
                <c:pt idx="125">
                  <c:v>#N/A</c:v>
                </c:pt>
                <c:pt idx="126">
                  <c:v>#N/A</c:v>
                </c:pt>
                <c:pt idx="127">
                  <c:v>#N/A</c:v>
                </c:pt>
                <c:pt idx="128">
                  <c:v>#N/A</c:v>
                </c:pt>
                <c:pt idx="129">
                  <c:v>2.9000000000000001E-2</c:v>
                </c:pt>
                <c:pt idx="130">
                  <c:v>6.4500000000000002E-2</c:v>
                </c:pt>
                <c:pt idx="131">
                  <c:v>#N/A</c:v>
                </c:pt>
                <c:pt idx="132">
                  <c:v>#N/A</c:v>
                </c:pt>
                <c:pt idx="133">
                  <c:v>#N/A</c:v>
                </c:pt>
                <c:pt idx="134">
                  <c:v>#N/A</c:v>
                </c:pt>
                <c:pt idx="135">
                  <c:v>#N/A</c:v>
                </c:pt>
                <c:pt idx="136">
                  <c:v>#N/A</c:v>
                </c:pt>
                <c:pt idx="137">
                  <c:v>#N/A</c:v>
                </c:pt>
                <c:pt idx="138">
                  <c:v>#N/A</c:v>
                </c:pt>
                <c:pt idx="139">
                  <c:v>#N/A</c:v>
                </c:pt>
                <c:pt idx="140">
                  <c:v>#N/A</c:v>
                </c:pt>
                <c:pt idx="141">
                  <c:v>0.17100000000000001</c:v>
                </c:pt>
                <c:pt idx="142">
                  <c:v>2.67</c:v>
                </c:pt>
                <c:pt idx="143">
                  <c:v>3.5999999999999997E-2</c:v>
                </c:pt>
                <c:pt idx="144">
                  <c:v>#N/A</c:v>
                </c:pt>
                <c:pt idx="145">
                  <c:v>#N/A</c:v>
                </c:pt>
                <c:pt idx="146">
                  <c:v>#N/A</c:v>
                </c:pt>
                <c:pt idx="147">
                  <c:v>#N/A</c:v>
                </c:pt>
                <c:pt idx="148">
                  <c:v>#N/A</c:v>
                </c:pt>
                <c:pt idx="149">
                  <c:v>#N/A</c:v>
                </c:pt>
                <c:pt idx="150">
                  <c:v>#N/A</c:v>
                </c:pt>
                <c:pt idx="151">
                  <c:v>6.8000000000000005E-2</c:v>
                </c:pt>
                <c:pt idx="152">
                  <c:v>#N/A</c:v>
                </c:pt>
                <c:pt idx="153">
                  <c:v>2.5999999999999999E-2</c:v>
                </c:pt>
                <c:pt idx="154">
                  <c:v>#N/A</c:v>
                </c:pt>
                <c:pt idx="155">
                  <c:v>#N/A</c:v>
                </c:pt>
                <c:pt idx="156">
                  <c:v>#N/A</c:v>
                </c:pt>
                <c:pt idx="157">
                  <c:v>2.4E-2</c:v>
                </c:pt>
                <c:pt idx="158">
                  <c:v>#N/A</c:v>
                </c:pt>
                <c:pt idx="159">
                  <c:v>5.5019999999999998</c:v>
                </c:pt>
                <c:pt idx="160">
                  <c:v>2.8000000000000001E-2</c:v>
                </c:pt>
                <c:pt idx="161">
                  <c:v>#N/A</c:v>
                </c:pt>
                <c:pt idx="162">
                  <c:v>#N/A</c:v>
                </c:pt>
                <c:pt idx="163">
                  <c:v>#N/A</c:v>
                </c:pt>
                <c:pt idx="164">
                  <c:v>1.143</c:v>
                </c:pt>
                <c:pt idx="165">
                  <c:v>#N/A</c:v>
                </c:pt>
                <c:pt idx="166">
                  <c:v>#N/A</c:v>
                </c:pt>
                <c:pt idx="167">
                  <c:v>#N/A</c:v>
                </c:pt>
                <c:pt idx="168">
                  <c:v>1.262</c:v>
                </c:pt>
                <c:pt idx="169">
                  <c:v>5.6000000000000001E-2</c:v>
                </c:pt>
                <c:pt idx="170">
                  <c:v>#N/A</c:v>
                </c:pt>
                <c:pt idx="171">
                  <c:v>#N/A</c:v>
                </c:pt>
                <c:pt idx="172">
                  <c:v>#N/A</c:v>
                </c:pt>
                <c:pt idx="173">
                  <c:v>#N/A</c:v>
                </c:pt>
                <c:pt idx="174">
                  <c:v>#N/A</c:v>
                </c:pt>
                <c:pt idx="175">
                  <c:v>#N/A</c:v>
                </c:pt>
                <c:pt idx="176">
                  <c:v>#N/A</c:v>
                </c:pt>
                <c:pt idx="177">
                  <c:v>#N/A</c:v>
                </c:pt>
                <c:pt idx="178">
                  <c:v>#N/A</c:v>
                </c:pt>
                <c:pt idx="179">
                  <c:v>7.1429999999999998</c:v>
                </c:pt>
                <c:pt idx="180">
                  <c:v>#N/A</c:v>
                </c:pt>
                <c:pt idx="181">
                  <c:v>#N/A</c:v>
                </c:pt>
                <c:pt idx="182">
                  <c:v>0.06</c:v>
                </c:pt>
                <c:pt idx="183">
                  <c:v>#N/A</c:v>
                </c:pt>
                <c:pt idx="184">
                  <c:v>#N/A</c:v>
                </c:pt>
                <c:pt idx="185">
                  <c:v>#N/A</c:v>
                </c:pt>
                <c:pt idx="186">
                  <c:v>1.75</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29.69</c:v>
                </c:pt>
              </c:numCache>
            </c:numRef>
          </c:xVal>
          <c:yVal>
            <c:numRef>
              <c:f>v_domestic_demand!$AI$7:$AI$206</c:f>
              <c:numCache>
                <c:formatCode>0.00</c:formatCode>
                <c:ptCount val="200"/>
                <c:pt idx="0">
                  <c:v>0.79711500000000002</c:v>
                </c:pt>
                <c:pt idx="1">
                  <c:v>0.19251180000000001</c:v>
                </c:pt>
                <c:pt idx="2">
                  <c:v>0.20516619999999999</c:v>
                </c:pt>
                <c:pt idx="3">
                  <c:v>0.93611679999999997</c:v>
                </c:pt>
                <c:pt idx="4">
                  <c:v>1.0465754E-3</c:v>
                </c:pt>
                <c:pt idx="5">
                  <c:v>4.8012840000000001E-2</c:v>
                </c:pt>
                <c:pt idx="6">
                  <c:v>0</c:v>
                </c:pt>
                <c:pt idx="7">
                  <c:v>2.2859219999999998</c:v>
                </c:pt>
                <c:pt idx="8">
                  <c:v>3.5835599999999999</c:v>
                </c:pt>
                <c:pt idx="9">
                  <c:v>0.62517940000000005</c:v>
                </c:pt>
                <c:pt idx="10">
                  <c:v>5.7194219999999997E-2</c:v>
                </c:pt>
                <c:pt idx="11">
                  <c:v>1.190138E-2</c:v>
                </c:pt>
                <c:pt idx="12">
                  <c:v>0</c:v>
                </c:pt>
                <c:pt idx="13">
                  <c:v>1.1577660000000001</c:v>
                </c:pt>
                <c:pt idx="14">
                  <c:v>2.807084E-2</c:v>
                </c:pt>
                <c:pt idx="15">
                  <c:v>9.8973740000000004E-2</c:v>
                </c:pt>
                <c:pt idx="16">
                  <c:v>3.2234560000000002E-2</c:v>
                </c:pt>
                <c:pt idx="17">
                  <c:v>8.1079260000000009</c:v>
                </c:pt>
                <c:pt idx="18">
                  <c:v>4.4349899999999998E-3</c:v>
                </c:pt>
                <c:pt idx="19">
                  <c:v>1.0342471999999999E-3</c:v>
                </c:pt>
                <c:pt idx="20">
                  <c:v>1.320266E-2</c:v>
                </c:pt>
                <c:pt idx="21">
                  <c:v>0.4330888</c:v>
                </c:pt>
                <c:pt idx="22">
                  <c:v>0.2731036</c:v>
                </c:pt>
                <c:pt idx="23">
                  <c:v>2.8531339999999999E-2</c:v>
                </c:pt>
                <c:pt idx="24">
                  <c:v>0.13065460000000001</c:v>
                </c:pt>
                <c:pt idx="25">
                  <c:v>4.6802460000000004</c:v>
                </c:pt>
                <c:pt idx="26">
                  <c:v>0</c:v>
                </c:pt>
                <c:pt idx="27">
                  <c:v>1.598434E-2</c:v>
                </c:pt>
                <c:pt idx="28">
                  <c:v>0.1212534</c:v>
                </c:pt>
                <c:pt idx="29">
                  <c:v>2.3328080000000001E-2</c:v>
                </c:pt>
                <c:pt idx="30">
                  <c:v>0.60732079999999999</c:v>
                </c:pt>
                <c:pt idx="31">
                  <c:v>2.4945580000000001</c:v>
                </c:pt>
                <c:pt idx="32">
                  <c:v>0</c:v>
                </c:pt>
                <c:pt idx="33">
                  <c:v>2.071046E-2</c:v>
                </c:pt>
                <c:pt idx="34">
                  <c:v>0</c:v>
                </c:pt>
                <c:pt idx="35">
                  <c:v>0.260017</c:v>
                </c:pt>
                <c:pt idx="36">
                  <c:v>1.360582</c:v>
                </c:pt>
                <c:pt idx="37">
                  <c:v>2.2311020000000001E-2</c:v>
                </c:pt>
                <c:pt idx="38">
                  <c:v>0.85175920000000005</c:v>
                </c:pt>
                <c:pt idx="39">
                  <c:v>3.29343E-2</c:v>
                </c:pt>
                <c:pt idx="40">
                  <c:v>0.1873968</c:v>
                </c:pt>
                <c:pt idx="41">
                  <c:v>0</c:v>
                </c:pt>
                <c:pt idx="42">
                  <c:v>0.33809840000000002</c:v>
                </c:pt>
                <c:pt idx="43">
                  <c:v>0.65103840000000002</c:v>
                </c:pt>
                <c:pt idx="44">
                  <c:v>1.0119098</c:v>
                </c:pt>
                <c:pt idx="45">
                  <c:v>2.3498299999999999</c:v>
                </c:pt>
                <c:pt idx="46">
                  <c:v>0.1124792</c:v>
                </c:pt>
                <c:pt idx="47">
                  <c:v>1.6607420000000001E-2</c:v>
                </c:pt>
                <c:pt idx="48">
                  <c:v>0.38792140000000003</c:v>
                </c:pt>
                <c:pt idx="49">
                  <c:v>0</c:v>
                </c:pt>
                <c:pt idx="50">
                  <c:v>6.1493399999999997E-3</c:v>
                </c:pt>
                <c:pt idx="51">
                  <c:v>0.25496099999999999</c:v>
                </c:pt>
                <c:pt idx="52">
                  <c:v>4.1097000000000001</c:v>
                </c:pt>
                <c:pt idx="53">
                  <c:v>3.4851399999999999E-3</c:v>
                </c:pt>
                <c:pt idx="54">
                  <c:v>0.92294359999999998</c:v>
                </c:pt>
                <c:pt idx="55">
                  <c:v>2.36647E-2</c:v>
                </c:pt>
                <c:pt idx="56">
                  <c:v>4.4003879999999999E-3</c:v>
                </c:pt>
                <c:pt idx="57">
                  <c:v>4.7384959999999996</c:v>
                </c:pt>
                <c:pt idx="58">
                  <c:v>5.0806980000000002E-2</c:v>
                </c:pt>
                <c:pt idx="59">
                  <c:v>0.1106656</c:v>
                </c:pt>
                <c:pt idx="60">
                  <c:v>0</c:v>
                </c:pt>
                <c:pt idx="61">
                  <c:v>0.68628820000000001</c:v>
                </c:pt>
                <c:pt idx="62">
                  <c:v>0</c:v>
                </c:pt>
                <c:pt idx="63">
                  <c:v>6.6540719999999998E-2</c:v>
                </c:pt>
                <c:pt idx="64">
                  <c:v>8.1365199999999999E-2</c:v>
                </c:pt>
                <c:pt idx="65">
                  <c:v>1.7789099999999999E-2</c:v>
                </c:pt>
                <c:pt idx="66">
                  <c:v>3.4725579999999999E-2</c:v>
                </c:pt>
                <c:pt idx="67">
                  <c:v>#N/A</c:v>
                </c:pt>
                <c:pt idx="68">
                  <c:v>4.6398540000000002E-2</c:v>
                </c:pt>
                <c:pt idx="69">
                  <c:v>1.03823</c:v>
                </c:pt>
                <c:pt idx="70">
                  <c:v>8.4336499999999995E-2</c:v>
                </c:pt>
                <c:pt idx="71">
                  <c:v>3.4728780000000001E-2</c:v>
                </c:pt>
                <c:pt idx="72">
                  <c:v>18.476959999999998</c:v>
                </c:pt>
                <c:pt idx="73">
                  <c:v>2.6966239999999999</c:v>
                </c:pt>
                <c:pt idx="74">
                  <c:v>3.8149280000000001</c:v>
                </c:pt>
                <c:pt idx="75">
                  <c:v>1.0570850000000001</c:v>
                </c:pt>
                <c:pt idx="76">
                  <c:v>0.14004459999999999</c:v>
                </c:pt>
                <c:pt idx="77">
                  <c:v>0.20948459999999999</c:v>
                </c:pt>
                <c:pt idx="78">
                  <c:v>5.8741399999999997</c:v>
                </c:pt>
                <c:pt idx="79">
                  <c:v>0.1241162</c:v>
                </c:pt>
                <c:pt idx="80">
                  <c:v>0.72448679999999999</c:v>
                </c:pt>
                <c:pt idx="81">
                  <c:v>5.7849739999999997E-2</c:v>
                </c:pt>
                <c:pt idx="82">
                  <c:v>11.011748000000001</c:v>
                </c:pt>
                <c:pt idx="83">
                  <c:v>7.4576879999999998E-2</c:v>
                </c:pt>
                <c:pt idx="84">
                  <c:v>0.34892020000000001</c:v>
                </c:pt>
                <c:pt idx="85">
                  <c:v>0.25460339999999998</c:v>
                </c:pt>
                <c:pt idx="86">
                  <c:v>4.5605859999999998E-2</c:v>
                </c:pt>
                <c:pt idx="87">
                  <c:v>1.21472</c:v>
                </c:pt>
                <c:pt idx="88">
                  <c:v>3.136476</c:v>
                </c:pt>
                <c:pt idx="89">
                  <c:v>0.122518</c:v>
                </c:pt>
                <c:pt idx="90">
                  <c:v>0.15994079999999999</c:v>
                </c:pt>
                <c:pt idx="91">
                  <c:v>7.7788599999999999E-2</c:v>
                </c:pt>
                <c:pt idx="92">
                  <c:v>0.20705560000000001</c:v>
                </c:pt>
                <c:pt idx="93">
                  <c:v>1.413118E-2</c:v>
                </c:pt>
                <c:pt idx="94">
                  <c:v>2.7471160000000001E-2</c:v>
                </c:pt>
                <c:pt idx="95">
                  <c:v>0.25280059999999999</c:v>
                </c:pt>
                <c:pt idx="96">
                  <c:v>2.9106779999999999E-3</c:v>
                </c:pt>
                <c:pt idx="97">
                  <c:v>0.9584222</c:v>
                </c:pt>
                <c:pt idx="98">
                  <c:v>0</c:v>
                </c:pt>
                <c:pt idx="99">
                  <c:v>0.15091740000000001</c:v>
                </c:pt>
                <c:pt idx="100">
                  <c:v>6.6945119999999997E-2</c:v>
                </c:pt>
                <c:pt idx="101">
                  <c:v>0.91792300000000004</c:v>
                </c:pt>
                <c:pt idx="102">
                  <c:v>0</c:v>
                </c:pt>
                <c:pt idx="103">
                  <c:v>0.1516246</c:v>
                </c:pt>
                <c:pt idx="104">
                  <c:v>3.1398540000000003E-2</c:v>
                </c:pt>
                <c:pt idx="105">
                  <c:v>7.4739440000000004E-2</c:v>
                </c:pt>
                <c:pt idx="106">
                  <c:v>0</c:v>
                </c:pt>
                <c:pt idx="107">
                  <c:v>5.7723800000000001</c:v>
                </c:pt>
                <c:pt idx="108">
                  <c:v>0</c:v>
                </c:pt>
                <c:pt idx="109">
                  <c:v>7.8562820000000005E-2</c:v>
                </c:pt>
                <c:pt idx="110">
                  <c:v>0.52268239999999999</c:v>
                </c:pt>
                <c:pt idx="111">
                  <c:v>5.3948339999999997E-2</c:v>
                </c:pt>
                <c:pt idx="112">
                  <c:v>0</c:v>
                </c:pt>
                <c:pt idx="113">
                  <c:v>0.23590359999999999</c:v>
                </c:pt>
                <c:pt idx="114">
                  <c:v>3.57004E-2</c:v>
                </c:pt>
                <c:pt idx="115">
                  <c:v>0</c:v>
                </c:pt>
                <c:pt idx="116">
                  <c:v>0.1770728</c:v>
                </c:pt>
                <c:pt idx="117">
                  <c:v>0.44977679999999998</c:v>
                </c:pt>
                <c:pt idx="118">
                  <c:v>1.2709120000000001E-2</c:v>
                </c:pt>
                <c:pt idx="119">
                  <c:v>0</c:v>
                </c:pt>
                <c:pt idx="120">
                  <c:v>0.69594560000000005</c:v>
                </c:pt>
                <c:pt idx="121">
                  <c:v>0.14434040000000001</c:v>
                </c:pt>
                <c:pt idx="122">
                  <c:v>5.6742979999999998E-2</c:v>
                </c:pt>
                <c:pt idx="123">
                  <c:v>0.821828</c:v>
                </c:pt>
                <c:pt idx="124">
                  <c:v>0</c:v>
                </c:pt>
                <c:pt idx="125">
                  <c:v>0.34010940000000001</c:v>
                </c:pt>
                <c:pt idx="126">
                  <c:v>1.6920759999999999</c:v>
                </c:pt>
                <c:pt idx="127">
                  <c:v>0.2539556</c:v>
                </c:pt>
                <c:pt idx="128">
                  <c:v>0.51415500000000003</c:v>
                </c:pt>
                <c:pt idx="129">
                  <c:v>2.5302680000000001E-2</c:v>
                </c:pt>
                <c:pt idx="130">
                  <c:v>9.1080620000000001E-2</c:v>
                </c:pt>
                <c:pt idx="131">
                  <c:v>0.82729600000000003</c:v>
                </c:pt>
                <c:pt idx="132">
                  <c:v>2.8371580000000001</c:v>
                </c:pt>
                <c:pt idx="133">
                  <c:v>1.2825960000000001</c:v>
                </c:pt>
                <c:pt idx="134">
                  <c:v>0.702345</c:v>
                </c:pt>
                <c:pt idx="135">
                  <c:v>9.2240380000000004E-3</c:v>
                </c:pt>
                <c:pt idx="136">
                  <c:v>0</c:v>
                </c:pt>
                <c:pt idx="137">
                  <c:v>0.1225448</c:v>
                </c:pt>
                <c:pt idx="138">
                  <c:v>8.5380200000000003E-3</c:v>
                </c:pt>
                <c:pt idx="139">
                  <c:v>3.3344899999999997E-2</c:v>
                </c:pt>
                <c:pt idx="140">
                  <c:v>0</c:v>
                </c:pt>
                <c:pt idx="141">
                  <c:v>0.27249640000000003</c:v>
                </c:pt>
                <c:pt idx="142">
                  <c:v>1.4155580000000001</c:v>
                </c:pt>
                <c:pt idx="143">
                  <c:v>3.1124599999999999E-2</c:v>
                </c:pt>
                <c:pt idx="144">
                  <c:v>16.60294</c:v>
                </c:pt>
                <c:pt idx="145">
                  <c:v>0</c:v>
                </c:pt>
                <c:pt idx="146">
                  <c:v>0</c:v>
                </c:pt>
                <c:pt idx="147">
                  <c:v>0</c:v>
                </c:pt>
                <c:pt idx="148">
                  <c:v>3.41207E-4</c:v>
                </c:pt>
                <c:pt idx="149">
                  <c:v>0</c:v>
                </c:pt>
                <c:pt idx="150">
                  <c:v>0.75142960000000003</c:v>
                </c:pt>
                <c:pt idx="151">
                  <c:v>5.416414E-2</c:v>
                </c:pt>
                <c:pt idx="152">
                  <c:v>0</c:v>
                </c:pt>
                <c:pt idx="153">
                  <c:v>1.7867319999999999E-2</c:v>
                </c:pt>
                <c:pt idx="154">
                  <c:v>5.0264400000000001E-2</c:v>
                </c:pt>
                <c:pt idx="155">
                  <c:v>7.7171199999999995E-2</c:v>
                </c:pt>
                <c:pt idx="156">
                  <c:v>2.0277300000000002E-2</c:v>
                </c:pt>
                <c:pt idx="157">
                  <c:v>9.5248639999999992E-3</c:v>
                </c:pt>
                <c:pt idx="158">
                  <c:v>2.0562320000000001</c:v>
                </c:pt>
                <c:pt idx="159">
                  <c:v>3.040724</c:v>
                </c:pt>
                <c:pt idx="160">
                  <c:v>2.6555780000000001E-2</c:v>
                </c:pt>
                <c:pt idx="161">
                  <c:v>0.36096980000000001</c:v>
                </c:pt>
                <c:pt idx="162">
                  <c:v>2.370982E-2</c:v>
                </c:pt>
                <c:pt idx="163">
                  <c:v>0.80348220000000004</c:v>
                </c:pt>
                <c:pt idx="164">
                  <c:v>0.4963302</c:v>
                </c:pt>
                <c:pt idx="165">
                  <c:v>0.3723418</c:v>
                </c:pt>
                <c:pt idx="166">
                  <c:v>0.28195819999999999</c:v>
                </c:pt>
                <c:pt idx="167">
                  <c:v>0.16578860000000001</c:v>
                </c:pt>
                <c:pt idx="168">
                  <c:v>1.0212406000000001</c:v>
                </c:pt>
                <c:pt idx="169">
                  <c:v>4.2958759999999999E-2</c:v>
                </c:pt>
                <c:pt idx="170">
                  <c:v>0</c:v>
                </c:pt>
                <c:pt idx="171">
                  <c:v>0</c:v>
                </c:pt>
                <c:pt idx="172">
                  <c:v>0.13408619999999999</c:v>
                </c:pt>
                <c:pt idx="173">
                  <c:v>5.6015879999999997E-2</c:v>
                </c:pt>
                <c:pt idx="174">
                  <c:v>0.19365379999999999</c:v>
                </c:pt>
                <c:pt idx="175">
                  <c:v>2.824722</c:v>
                </c:pt>
                <c:pt idx="176">
                  <c:v>0.21220820000000001</c:v>
                </c:pt>
                <c:pt idx="177">
                  <c:v>5.5235439999999997E-2</c:v>
                </c:pt>
                <c:pt idx="178">
                  <c:v>0</c:v>
                </c:pt>
                <c:pt idx="179">
                  <c:v>1.716906</c:v>
                </c:pt>
                <c:pt idx="180">
                  <c:v>5.9934200000000004</c:v>
                </c:pt>
                <c:pt idx="181">
                  <c:v>38.776499999999999</c:v>
                </c:pt>
                <c:pt idx="182">
                  <c:v>5.1280340000000001E-2</c:v>
                </c:pt>
                <c:pt idx="183">
                  <c:v>4.1304460000000001E-2</c:v>
                </c:pt>
                <c:pt idx="184">
                  <c:v>1.784084</c:v>
                </c:pt>
                <c:pt idx="185">
                  <c:v>0.71632300000000004</c:v>
                </c:pt>
                <c:pt idx="186">
                  <c:v>2.4527019999999999</c:v>
                </c:pt>
                <c:pt idx="187">
                  <c:v>0.2046</c:v>
                </c:pt>
                <c:pt idx="188">
                  <c:v>0</c:v>
                </c:pt>
                <c:pt idx="189">
                  <c:v>0.10293152</c:v>
                </c:pt>
                <c:pt idx="190">
                  <c:v>0.16588700000000001</c:v>
                </c:pt>
                <c:pt idx="191">
                  <c:v>0.19034760000000001</c:v>
                </c:pt>
                <c:pt idx="192">
                  <c:v>0.65838059999999998</c:v>
                </c:pt>
                <c:pt idx="193">
                  <c:v>1.7413519999999998E-2</c:v>
                </c:pt>
                <c:pt idx="194">
                  <c:v>0.1659978</c:v>
                </c:pt>
                <c:pt idx="195">
                  <c:v>1.791856E-2</c:v>
                </c:pt>
                <c:pt idx="196">
                  <c:v>0.54935940000000005</c:v>
                </c:pt>
                <c:pt idx="197">
                  <c:v>0.17430280000000001</c:v>
                </c:pt>
                <c:pt idx="198">
                  <c:v>1.8195880000000001E-2</c:v>
                </c:pt>
                <c:pt idx="199">
                  <c:v>21.731100000000001</c:v>
                </c:pt>
              </c:numCache>
            </c:numRef>
          </c:yVal>
          <c:smooth val="0"/>
        </c:ser>
        <c:ser>
          <c:idx val="4"/>
          <c:order val="4"/>
          <c:tx>
            <c:strRef>
              <c:f>v_domestic_demand!$BQ$5</c:f>
              <c:strCache>
                <c:ptCount val="1"/>
                <c:pt idx="0">
                  <c:v>y = x</c:v>
                </c:pt>
              </c:strCache>
            </c:strRef>
          </c:tx>
          <c:marker>
            <c:symbol val="none"/>
          </c:marker>
          <c:xVal>
            <c:numRef>
              <c:f>v_domestic_demand!$BQ$7:$BQ$8</c:f>
              <c:numCache>
                <c:formatCode>General</c:formatCode>
                <c:ptCount val="2"/>
                <c:pt idx="0">
                  <c:v>9.9999999999999998E-17</c:v>
                </c:pt>
                <c:pt idx="1">
                  <c:v>100000</c:v>
                </c:pt>
              </c:numCache>
            </c:numRef>
          </c:xVal>
          <c:yVal>
            <c:numRef>
              <c:f>v_domestic_demand!$BR$7:$BR$8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110209280"/>
        <c:axId val="110215552"/>
      </c:scatterChart>
      <c:valAx>
        <c:axId val="110209280"/>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110215552"/>
        <c:crosses val="autoZero"/>
        <c:crossBetween val="midCat"/>
      </c:valAx>
      <c:valAx>
        <c:axId val="110215552"/>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110209280"/>
        <c:crosses val="autoZero"/>
        <c:crossBetween val="midCat"/>
      </c:valAx>
    </c:plotArea>
    <c:legend>
      <c:legendPos val="r"/>
      <c:layout>
        <c:manualLayout>
          <c:xMode val="edge"/>
          <c:yMode val="edge"/>
          <c:x val="7.0701593234597709E-2"/>
          <c:y val="0.10418433899449842"/>
          <c:w val="0.22169136005622345"/>
          <c:h val="0.32917902833755081"/>
        </c:manualLayout>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1"/>
          <c:order val="0"/>
          <c:tx>
            <c:strRef>
              <c:f>v_industry_demand!$AZ$5</c:f>
              <c:strCache>
                <c:ptCount val="1"/>
                <c:pt idx="0">
                  <c:v>2003-2007</c:v>
                </c:pt>
              </c:strCache>
            </c:strRef>
          </c:tx>
          <c:spPr>
            <a:ln w="28575">
              <a:noFill/>
            </a:ln>
          </c:spPr>
          <c:marker>
            <c:symbol val="x"/>
            <c:size val="7"/>
            <c:spPr>
              <a:noFill/>
            </c:spPr>
          </c:marker>
          <c:xVal>
            <c:numRef>
              <c:f>v_industry_demand!$BA$7:$BA$206</c:f>
              <c:numCache>
                <c:formatCode>0.00</c:formatCode>
                <c:ptCount val="200"/>
                <c:pt idx="0">
                  <c:v>0.125</c:v>
                </c:pt>
                <c:pt idx="1">
                  <c:v>0.16950000000000001</c:v>
                </c:pt>
                <c:pt idx="2">
                  <c:v>0.23180000000000001</c:v>
                </c:pt>
                <c:pt idx="3">
                  <c:v>#N/A</c:v>
                </c:pt>
                <c:pt idx="4">
                  <c:v>#N/A</c:v>
                </c:pt>
                <c:pt idx="5">
                  <c:v>0.23960000000000001</c:v>
                </c:pt>
                <c:pt idx="6">
                  <c:v>1.8E-3</c:v>
                </c:pt>
                <c:pt idx="7">
                  <c:v>#N/A</c:v>
                </c:pt>
                <c:pt idx="8">
                  <c:v>2.3319999999999999</c:v>
                </c:pt>
                <c:pt idx="9">
                  <c:v>#N/A</c:v>
                </c:pt>
                <c:pt idx="10">
                  <c:v>#N/A</c:v>
                </c:pt>
                <c:pt idx="11">
                  <c:v>2.0299999999999999E-2</c:v>
                </c:pt>
                <c:pt idx="12">
                  <c:v>6.1999999999999998E-3</c:v>
                </c:pt>
                <c:pt idx="13">
                  <c:v>#N/A</c:v>
                </c:pt>
                <c:pt idx="14">
                  <c:v>#N/A</c:v>
                </c:pt>
                <c:pt idx="15">
                  <c:v>#N/A</c:v>
                </c:pt>
                <c:pt idx="16">
                  <c:v>3.8899999999999997E-2</c:v>
                </c:pt>
                <c:pt idx="17">
                  <c:v>10.14</c:v>
                </c:pt>
                <c:pt idx="18">
                  <c:v>#N/A</c:v>
                </c:pt>
                <c:pt idx="19">
                  <c:v>#N/A</c:v>
                </c:pt>
                <c:pt idx="20">
                  <c:v>#N/A</c:v>
                </c:pt>
                <c:pt idx="21">
                  <c:v>#N/A</c:v>
                </c:pt>
                <c:pt idx="22">
                  <c:v>0.49840000000000001</c:v>
                </c:pt>
                <c:pt idx="23">
                  <c:v>1.4999999999999999E-2</c:v>
                </c:pt>
                <c:pt idx="24">
                  <c:v>0.1046</c:v>
                </c:pt>
                <c:pt idx="25">
                  <c:v>33.119999999999997</c:v>
                </c:pt>
                <c:pt idx="26">
                  <c:v>#N/A</c:v>
                </c:pt>
                <c:pt idx="27">
                  <c:v>1.2E-2</c:v>
                </c:pt>
                <c:pt idx="28">
                  <c:v>0.83099999999999996</c:v>
                </c:pt>
                <c:pt idx="29">
                  <c:v>0.1037</c:v>
                </c:pt>
                <c:pt idx="30">
                  <c:v>4.7439999999999998</c:v>
                </c:pt>
                <c:pt idx="31">
                  <c:v>#N/A</c:v>
                </c:pt>
                <c:pt idx="32">
                  <c:v>#N/A</c:v>
                </c:pt>
                <c:pt idx="33">
                  <c:v>2.4E-2</c:v>
                </c:pt>
                <c:pt idx="34">
                  <c:v>#N/A</c:v>
                </c:pt>
                <c:pt idx="35">
                  <c:v>#N/A</c:v>
                </c:pt>
                <c:pt idx="36">
                  <c:v>0.76070000000000004</c:v>
                </c:pt>
                <c:pt idx="37">
                  <c:v>8.0000000000000002E-3</c:v>
                </c:pt>
                <c:pt idx="38">
                  <c:v>2.36</c:v>
                </c:pt>
                <c:pt idx="39">
                  <c:v>#N/A</c:v>
                </c:pt>
                <c:pt idx="40">
                  <c:v>4.2299999999999997E-2</c:v>
                </c:pt>
                <c:pt idx="41">
                  <c:v>#N/A</c:v>
                </c:pt>
                <c:pt idx="42">
                  <c:v>0.25900000000000001</c:v>
                </c:pt>
                <c:pt idx="43">
                  <c:v>0.49399999999999999</c:v>
                </c:pt>
                <c:pt idx="44">
                  <c:v>0.54900000000000004</c:v>
                </c:pt>
                <c:pt idx="45">
                  <c:v>#N/A</c:v>
                </c:pt>
                <c:pt idx="46">
                  <c:v>0.21299999999999999</c:v>
                </c:pt>
                <c:pt idx="47">
                  <c:v>3.0000000000000001E-3</c:v>
                </c:pt>
                <c:pt idx="48">
                  <c:v>#N/A</c:v>
                </c:pt>
                <c:pt idx="49">
                  <c:v>#N/A</c:v>
                </c:pt>
                <c:pt idx="50">
                  <c:v>9.5999999999999992E-3</c:v>
                </c:pt>
                <c:pt idx="51">
                  <c:v>#N/A</c:v>
                </c:pt>
                <c:pt idx="52">
                  <c:v>21.79</c:v>
                </c:pt>
                <c:pt idx="53">
                  <c:v>#N/A</c:v>
                </c:pt>
                <c:pt idx="54">
                  <c:v>0.4</c:v>
                </c:pt>
                <c:pt idx="55">
                  <c:v>1.41E-2</c:v>
                </c:pt>
                <c:pt idx="56">
                  <c:v>2.12E-2</c:v>
                </c:pt>
                <c:pt idx="57">
                  <c:v>#N/A</c:v>
                </c:pt>
                <c:pt idx="58">
                  <c:v>#N/A</c:v>
                </c:pt>
                <c:pt idx="59">
                  <c:v>#N/A</c:v>
                </c:pt>
                <c:pt idx="60">
                  <c:v>#N/A</c:v>
                </c:pt>
                <c:pt idx="61">
                  <c:v>0.32550000000000001</c:v>
                </c:pt>
                <c:pt idx="62">
                  <c:v>#N/A</c:v>
                </c:pt>
                <c:pt idx="63">
                  <c:v>0.60309999999999997</c:v>
                </c:pt>
                <c:pt idx="64">
                  <c:v>5.62E-2</c:v>
                </c:pt>
                <c:pt idx="65">
                  <c:v>2.0400000000000001E-2</c:v>
                </c:pt>
                <c:pt idx="66">
                  <c:v>#N/A</c:v>
                </c:pt>
                <c:pt idx="67">
                  <c:v>#N/A</c:v>
                </c:pt>
                <c:pt idx="68">
                  <c:v>0.114</c:v>
                </c:pt>
                <c:pt idx="69">
                  <c:v>4.4859999999999998</c:v>
                </c:pt>
                <c:pt idx="70">
                  <c:v>#N/A</c:v>
                </c:pt>
                <c:pt idx="71">
                  <c:v>1.4E-2</c:v>
                </c:pt>
                <c:pt idx="72">
                  <c:v>#N/A</c:v>
                </c:pt>
                <c:pt idx="73">
                  <c:v>24.65</c:v>
                </c:pt>
                <c:pt idx="74">
                  <c:v>1.1000000000000001</c:v>
                </c:pt>
                <c:pt idx="75">
                  <c:v>#N/A</c:v>
                </c:pt>
                <c:pt idx="76">
                  <c:v>5.0999999999999997E-2</c:v>
                </c:pt>
                <c:pt idx="77">
                  <c:v>0.113</c:v>
                </c:pt>
                <c:pt idx="78">
                  <c:v>#N/A</c:v>
                </c:pt>
                <c:pt idx="79">
                  <c:v>0.318</c:v>
                </c:pt>
                <c:pt idx="80">
                  <c:v>5.8390000000000004</c:v>
                </c:pt>
                <c:pt idx="81">
                  <c:v>7.5999999999999998E-2</c:v>
                </c:pt>
                <c:pt idx="82">
                  <c:v>12.78</c:v>
                </c:pt>
                <c:pt idx="83">
                  <c:v>3.8399999999999997E-2</c:v>
                </c:pt>
                <c:pt idx="84">
                  <c:v>0.33600000000000002</c:v>
                </c:pt>
                <c:pt idx="85">
                  <c:v>0.1</c:v>
                </c:pt>
                <c:pt idx="86">
                  <c:v>3.3000000000000002E-2</c:v>
                </c:pt>
                <c:pt idx="87">
                  <c:v>1.145</c:v>
                </c:pt>
                <c:pt idx="88">
                  <c:v>#N/A</c:v>
                </c:pt>
                <c:pt idx="89">
                  <c:v>2.3300000000000001E-2</c:v>
                </c:pt>
                <c:pt idx="90">
                  <c:v>4.2599999999999999E-2</c:v>
                </c:pt>
                <c:pt idx="91">
                  <c:v>0.17</c:v>
                </c:pt>
                <c:pt idx="92">
                  <c:v>0.15</c:v>
                </c:pt>
                <c:pt idx="93">
                  <c:v>#N/A</c:v>
                </c:pt>
                <c:pt idx="94">
                  <c:v>5.3400000000000003E-2</c:v>
                </c:pt>
                <c:pt idx="95">
                  <c:v>#N/A</c:v>
                </c:pt>
                <c:pt idx="96">
                  <c:v>#N/A</c:v>
                </c:pt>
                <c:pt idx="97">
                  <c:v>#N/A</c:v>
                </c:pt>
                <c:pt idx="98">
                  <c:v>#N/A</c:v>
                </c:pt>
                <c:pt idx="99">
                  <c:v>0.16189999999999999</c:v>
                </c:pt>
                <c:pt idx="100">
                  <c:v>4.7699999999999999E-2</c:v>
                </c:pt>
                <c:pt idx="101">
                  <c:v>4.7880000000000003</c:v>
                </c:pt>
                <c:pt idx="102">
                  <c:v>#N/A</c:v>
                </c:pt>
                <c:pt idx="103">
                  <c:v>4.0000000000000001E-3</c:v>
                </c:pt>
                <c:pt idx="104">
                  <c:v>1E-3</c:v>
                </c:pt>
                <c:pt idx="105">
                  <c:v>3.1800000000000002E-2</c:v>
                </c:pt>
                <c:pt idx="106">
                  <c:v>0.02</c:v>
                </c:pt>
                <c:pt idx="107">
                  <c:v>7.22</c:v>
                </c:pt>
                <c:pt idx="108">
                  <c:v>#N/A</c:v>
                </c:pt>
                <c:pt idx="109">
                  <c:v>0.218</c:v>
                </c:pt>
                <c:pt idx="110">
                  <c:v>#N/A</c:v>
                </c:pt>
                <c:pt idx="111">
                  <c:v>3.6200000000000003E-2</c:v>
                </c:pt>
                <c:pt idx="112">
                  <c:v>#N/A</c:v>
                </c:pt>
                <c:pt idx="113">
                  <c:v>0.88249999999999995</c:v>
                </c:pt>
                <c:pt idx="114">
                  <c:v>#N/A</c:v>
                </c:pt>
                <c:pt idx="115">
                  <c:v>#N/A</c:v>
                </c:pt>
                <c:pt idx="116">
                  <c:v>2.9499999999999998E-2</c:v>
                </c:pt>
                <c:pt idx="117">
                  <c:v>9.6289999999999996</c:v>
                </c:pt>
                <c:pt idx="118">
                  <c:v>0.1993</c:v>
                </c:pt>
                <c:pt idx="119">
                  <c:v>#N/A</c:v>
                </c:pt>
                <c:pt idx="120">
                  <c:v>0.93899999999999995</c:v>
                </c:pt>
                <c:pt idx="121">
                  <c:v>7.3599999999999999E-2</c:v>
                </c:pt>
                <c:pt idx="122">
                  <c:v>3.27E-2</c:v>
                </c:pt>
                <c:pt idx="123">
                  <c:v>1.9650000000000001</c:v>
                </c:pt>
                <c:pt idx="124">
                  <c:v>#N/A</c:v>
                </c:pt>
                <c:pt idx="125">
                  <c:v>1.2330000000000001</c:v>
                </c:pt>
                <c:pt idx="126">
                  <c:v>#N/A</c:v>
                </c:pt>
                <c:pt idx="127">
                  <c:v>1.9099999999999999E-2</c:v>
                </c:pt>
                <c:pt idx="128">
                  <c:v>#N/A</c:v>
                </c:pt>
                <c:pt idx="129">
                  <c:v>0.1676</c:v>
                </c:pt>
                <c:pt idx="130">
                  <c:v>#N/A</c:v>
                </c:pt>
                <c:pt idx="131">
                  <c:v>#N/A</c:v>
                </c:pt>
                <c:pt idx="132">
                  <c:v>7.4580000000000002</c:v>
                </c:pt>
                <c:pt idx="133">
                  <c:v>#N/A</c:v>
                </c:pt>
                <c:pt idx="134">
                  <c:v>#N/A</c:v>
                </c:pt>
                <c:pt idx="135">
                  <c:v>1.1900000000000001E-2</c:v>
                </c:pt>
                <c:pt idx="136">
                  <c:v>2E-3</c:v>
                </c:pt>
                <c:pt idx="137">
                  <c:v>3.1840000000000002</c:v>
                </c:pt>
                <c:pt idx="138">
                  <c:v>1E-3</c:v>
                </c:pt>
                <c:pt idx="139">
                  <c:v>8.0000000000000002E-3</c:v>
                </c:pt>
                <c:pt idx="140">
                  <c:v>#N/A</c:v>
                </c:pt>
                <c:pt idx="141">
                  <c:v>0.215</c:v>
                </c:pt>
                <c:pt idx="142">
                  <c:v>#N/A</c:v>
                </c:pt>
                <c:pt idx="143">
                  <c:v>2.0500000000000001E-2</c:v>
                </c:pt>
                <c:pt idx="144">
                  <c:v>#N/A</c:v>
                </c:pt>
                <c:pt idx="145">
                  <c:v>#N/A</c:v>
                </c:pt>
                <c:pt idx="146">
                  <c:v>#N/A</c:v>
                </c:pt>
                <c:pt idx="147">
                  <c:v>#N/A</c:v>
                </c:pt>
                <c:pt idx="148">
                  <c:v>#N/A</c:v>
                </c:pt>
                <c:pt idx="149">
                  <c:v>#N/A</c:v>
                </c:pt>
                <c:pt idx="150">
                  <c:v>0.71</c:v>
                </c:pt>
                <c:pt idx="151">
                  <c:v>#N/A</c:v>
                </c:pt>
                <c:pt idx="152">
                  <c:v>3.8E-3</c:v>
                </c:pt>
                <c:pt idx="153">
                  <c:v>5.5500000000000001E-2</c:v>
                </c:pt>
                <c:pt idx="154">
                  <c:v>0.76290000000000002</c:v>
                </c:pt>
                <c:pt idx="155">
                  <c:v>0.307</c:v>
                </c:pt>
                <c:pt idx="156">
                  <c:v>1.2210000000000001</c:v>
                </c:pt>
                <c:pt idx="157">
                  <c:v>2E-3</c:v>
                </c:pt>
                <c:pt idx="158">
                  <c:v>0.94750000000000001</c:v>
                </c:pt>
                <c:pt idx="159">
                  <c:v>6.4950000000000001</c:v>
                </c:pt>
                <c:pt idx="160">
                  <c:v>0.13550000000000001</c:v>
                </c:pt>
                <c:pt idx="161">
                  <c:v>0.4078</c:v>
                </c:pt>
                <c:pt idx="162">
                  <c:v>2.07E-2</c:v>
                </c:pt>
                <c:pt idx="163">
                  <c:v>1.5229999999999999</c:v>
                </c:pt>
                <c:pt idx="164">
                  <c:v>#N/A</c:v>
                </c:pt>
                <c:pt idx="165">
                  <c:v>0.61539999999999995</c:v>
                </c:pt>
                <c:pt idx="166">
                  <c:v>0.83899999999999997</c:v>
                </c:pt>
                <c:pt idx="167">
                  <c:v>#N/A</c:v>
                </c:pt>
                <c:pt idx="168">
                  <c:v>2.7770000000000001</c:v>
                </c:pt>
                <c:pt idx="169">
                  <c:v>6.3E-3</c:v>
                </c:pt>
                <c:pt idx="170">
                  <c:v>#N/A</c:v>
                </c:pt>
                <c:pt idx="171">
                  <c:v>#N/A</c:v>
                </c:pt>
                <c:pt idx="172">
                  <c:v>0.11600000000000001</c:v>
                </c:pt>
                <c:pt idx="173">
                  <c:v>1.9E-2</c:v>
                </c:pt>
                <c:pt idx="174">
                  <c:v>#N/A</c:v>
                </c:pt>
                <c:pt idx="175">
                  <c:v>4.3</c:v>
                </c:pt>
                <c:pt idx="176">
                  <c:v>6.9000000000000006E-2</c:v>
                </c:pt>
                <c:pt idx="177">
                  <c:v>#N/A</c:v>
                </c:pt>
                <c:pt idx="178">
                  <c:v>#N/A</c:v>
                </c:pt>
                <c:pt idx="179">
                  <c:v>1.1930000000000001</c:v>
                </c:pt>
                <c:pt idx="180">
                  <c:v>7.24</c:v>
                </c:pt>
                <c:pt idx="181">
                  <c:v>305.10000000000002</c:v>
                </c:pt>
                <c:pt idx="182">
                  <c:v>2.1700000000000001E-2</c:v>
                </c:pt>
                <c:pt idx="183">
                  <c:v>#N/A</c:v>
                </c:pt>
                <c:pt idx="184">
                  <c:v>1.5</c:v>
                </c:pt>
                <c:pt idx="185">
                  <c:v>0.79330000000000001</c:v>
                </c:pt>
                <c:pt idx="186">
                  <c:v>3.0739999999999998</c:v>
                </c:pt>
                <c:pt idx="187">
                  <c:v>5.11E-2</c:v>
                </c:pt>
                <c:pt idx="188">
                  <c:v>#N/A</c:v>
                </c:pt>
                <c:pt idx="189">
                  <c:v>6.5000000000000002E-2</c:v>
                </c:pt>
                <c:pt idx="190">
                  <c:v>0.14680000000000001</c:v>
                </c:pt>
                <c:pt idx="191">
                  <c:v>#N/A</c:v>
                </c:pt>
                <c:pt idx="192">
                  <c:v>5.45</c:v>
                </c:pt>
                <c:pt idx="193">
                  <c:v>#N/A</c:v>
                </c:pt>
                <c:pt idx="194">
                  <c:v>#N/A</c:v>
                </c:pt>
                <c:pt idx="195">
                  <c:v>6.7299999999999999E-2</c:v>
                </c:pt>
                <c:pt idx="196">
                  <c:v>#N/A</c:v>
                </c:pt>
                <c:pt idx="197">
                  <c:v>#N/A</c:v>
                </c:pt>
                <c:pt idx="198">
                  <c:v>2.9000000000000001E-2</c:v>
                </c:pt>
                <c:pt idx="199">
                  <c:v>128.6</c:v>
                </c:pt>
              </c:numCache>
            </c:numRef>
          </c:xVal>
          <c:yVal>
            <c:numRef>
              <c:f>v_industry_demand!$BC$7:$BC$206</c:f>
              <c:numCache>
                <c:formatCode>0.00</c:formatCode>
                <c:ptCount val="200"/>
                <c:pt idx="0">
                  <c:v>0.72508439999999996</c:v>
                </c:pt>
                <c:pt idx="1">
                  <c:v>0.18283079999999999</c:v>
                </c:pt>
                <c:pt idx="2">
                  <c:v>0.21308779999999999</c:v>
                </c:pt>
                <c:pt idx="3">
                  <c:v>0.9668312</c:v>
                </c:pt>
                <c:pt idx="4">
                  <c:v>1.0118478E-2</c:v>
                </c:pt>
                <c:pt idx="5">
                  <c:v>7.3596140000000004E-2</c:v>
                </c:pt>
                <c:pt idx="6">
                  <c:v>0</c:v>
                </c:pt>
                <c:pt idx="7">
                  <c:v>6.9860379999999997</c:v>
                </c:pt>
                <c:pt idx="8">
                  <c:v>0.3651066</c:v>
                </c:pt>
                <c:pt idx="9">
                  <c:v>2.1362679999999998</c:v>
                </c:pt>
                <c:pt idx="10">
                  <c:v>0</c:v>
                </c:pt>
                <c:pt idx="11">
                  <c:v>2.426898E-5</c:v>
                </c:pt>
                <c:pt idx="12">
                  <c:v>0</c:v>
                </c:pt>
                <c:pt idx="13">
                  <c:v>0.3267622</c:v>
                </c:pt>
                <c:pt idx="14">
                  <c:v>1.875682E-2</c:v>
                </c:pt>
                <c:pt idx="15">
                  <c:v>8.5188780000000006E-2</c:v>
                </c:pt>
                <c:pt idx="16">
                  <c:v>2.7696999999999999E-2</c:v>
                </c:pt>
                <c:pt idx="17">
                  <c:v>9.3372480000000007</c:v>
                </c:pt>
                <c:pt idx="18">
                  <c:v>4.9747740000000004E-3</c:v>
                </c:pt>
                <c:pt idx="19">
                  <c:v>3.677624E-3</c:v>
                </c:pt>
                <c:pt idx="20">
                  <c:v>2.623342E-2</c:v>
                </c:pt>
                <c:pt idx="21">
                  <c:v>15.378</c:v>
                </c:pt>
                <c:pt idx="22">
                  <c:v>0.17776159999999999</c:v>
                </c:pt>
                <c:pt idx="23">
                  <c:v>5.4661439999999998E-4</c:v>
                </c:pt>
                <c:pt idx="24">
                  <c:v>0.11651160000000001</c:v>
                </c:pt>
                <c:pt idx="25">
                  <c:v>41.263159999999999</c:v>
                </c:pt>
                <c:pt idx="26">
                  <c:v>0</c:v>
                </c:pt>
                <c:pt idx="27">
                  <c:v>4.3100320000000001E-3</c:v>
                </c:pt>
                <c:pt idx="28">
                  <c:v>0.19019539999999999</c:v>
                </c:pt>
                <c:pt idx="29">
                  <c:v>7.2751459999999997E-3</c:v>
                </c:pt>
                <c:pt idx="30">
                  <c:v>1.257428</c:v>
                </c:pt>
                <c:pt idx="31">
                  <c:v>1.225168</c:v>
                </c:pt>
                <c:pt idx="32">
                  <c:v>0</c:v>
                </c:pt>
                <c:pt idx="33">
                  <c:v>3.0106379999999999E-2</c:v>
                </c:pt>
                <c:pt idx="34">
                  <c:v>0</c:v>
                </c:pt>
                <c:pt idx="35">
                  <c:v>0.1822994</c:v>
                </c:pt>
                <c:pt idx="36">
                  <c:v>0.18815599999999999</c:v>
                </c:pt>
                <c:pt idx="37">
                  <c:v>8.3550440000000007E-3</c:v>
                </c:pt>
                <c:pt idx="38">
                  <c:v>4.3124440000000002</c:v>
                </c:pt>
                <c:pt idx="39">
                  <c:v>1.0412744E-2</c:v>
                </c:pt>
                <c:pt idx="40">
                  <c:v>0.43023479999999997</c:v>
                </c:pt>
                <c:pt idx="41">
                  <c:v>0</c:v>
                </c:pt>
                <c:pt idx="42">
                  <c:v>0.204795</c:v>
                </c:pt>
                <c:pt idx="43">
                  <c:v>1.9986820000000001</c:v>
                </c:pt>
                <c:pt idx="44">
                  <c:v>0.24524860000000001</c:v>
                </c:pt>
                <c:pt idx="45">
                  <c:v>4.3396359999999996</c:v>
                </c:pt>
                <c:pt idx="46">
                  <c:v>3.795726E-2</c:v>
                </c:pt>
                <c:pt idx="47">
                  <c:v>1.289728E-3</c:v>
                </c:pt>
                <c:pt idx="48">
                  <c:v>3.9000819999999998</c:v>
                </c:pt>
                <c:pt idx="49">
                  <c:v>0</c:v>
                </c:pt>
                <c:pt idx="50">
                  <c:v>8.0220940000000004E-3</c:v>
                </c:pt>
                <c:pt idx="51">
                  <c:v>2.371686</c:v>
                </c:pt>
                <c:pt idx="52">
                  <c:v>35.09198</c:v>
                </c:pt>
                <c:pt idx="53">
                  <c:v>4.7275019999999997E-3</c:v>
                </c:pt>
                <c:pt idx="54">
                  <c:v>1.628598</c:v>
                </c:pt>
                <c:pt idx="55">
                  <c:v>2.0106840000000001E-2</c:v>
                </c:pt>
                <c:pt idx="56">
                  <c:v>7.9019939999999995E-5</c:v>
                </c:pt>
                <c:pt idx="57">
                  <c:v>40.665140000000001</c:v>
                </c:pt>
                <c:pt idx="58">
                  <c:v>3.2961399999999998</c:v>
                </c:pt>
                <c:pt idx="59">
                  <c:v>0.17240759999999999</c:v>
                </c:pt>
                <c:pt idx="60">
                  <c:v>0</c:v>
                </c:pt>
                <c:pt idx="61">
                  <c:v>1.575912</c:v>
                </c:pt>
                <c:pt idx="62">
                  <c:v>0</c:v>
                </c:pt>
                <c:pt idx="63">
                  <c:v>0.27362520000000001</c:v>
                </c:pt>
                <c:pt idx="64">
                  <c:v>2.6782460000000001E-2</c:v>
                </c:pt>
                <c:pt idx="65">
                  <c:v>4.2732259999999999E-4</c:v>
                </c:pt>
                <c:pt idx="66">
                  <c:v>6.897986E-3</c:v>
                </c:pt>
                <c:pt idx="67">
                  <c:v>#N/A</c:v>
                </c:pt>
                <c:pt idx="68">
                  <c:v>0.10247612</c:v>
                </c:pt>
                <c:pt idx="69">
                  <c:v>5.7625780000000004</c:v>
                </c:pt>
                <c:pt idx="70">
                  <c:v>2.1440779999999999</c:v>
                </c:pt>
                <c:pt idx="71">
                  <c:v>0.1380062</c:v>
                </c:pt>
                <c:pt idx="72">
                  <c:v>29.249919999999999</c:v>
                </c:pt>
                <c:pt idx="73">
                  <c:v>2.4506320000000001</c:v>
                </c:pt>
                <c:pt idx="74">
                  <c:v>2.1805780000000001</c:v>
                </c:pt>
                <c:pt idx="75">
                  <c:v>2.264964</c:v>
                </c:pt>
                <c:pt idx="76">
                  <c:v>0.90352779999999999</c:v>
                </c:pt>
                <c:pt idx="77">
                  <c:v>6.4887040000000007E-2</c:v>
                </c:pt>
                <c:pt idx="78">
                  <c:v>19.17568</c:v>
                </c:pt>
                <c:pt idx="79">
                  <c:v>0.11248420000000001</c:v>
                </c:pt>
                <c:pt idx="80">
                  <c:v>9.452572</c:v>
                </c:pt>
                <c:pt idx="81">
                  <c:v>1.786312E-2</c:v>
                </c:pt>
                <c:pt idx="82">
                  <c:v>32.42248</c:v>
                </c:pt>
                <c:pt idx="83">
                  <c:v>3.413186E-2</c:v>
                </c:pt>
                <c:pt idx="84">
                  <c:v>0.97943279999999999</c:v>
                </c:pt>
                <c:pt idx="85">
                  <c:v>0.10222729999999999</c:v>
                </c:pt>
                <c:pt idx="86">
                  <c:v>5.8355039999999997E-2</c:v>
                </c:pt>
                <c:pt idx="87">
                  <c:v>2.9552360000000002</c:v>
                </c:pt>
                <c:pt idx="88">
                  <c:v>12.8437</c:v>
                </c:pt>
                <c:pt idx="89">
                  <c:v>2.7662180000000001E-2</c:v>
                </c:pt>
                <c:pt idx="90">
                  <c:v>0.50947739999999997</c:v>
                </c:pt>
                <c:pt idx="91">
                  <c:v>7.3739299999999994E-2</c:v>
                </c:pt>
                <c:pt idx="92">
                  <c:v>9.6798439999999999E-2</c:v>
                </c:pt>
                <c:pt idx="93">
                  <c:v>9.9758599999999996E-3</c:v>
                </c:pt>
                <c:pt idx="94">
                  <c:v>4.6298580000000002E-4</c:v>
                </c:pt>
                <c:pt idx="95">
                  <c:v>0.1125741</c:v>
                </c:pt>
                <c:pt idx="96">
                  <c:v>3.83921E-3</c:v>
                </c:pt>
                <c:pt idx="97">
                  <c:v>4.6667360000000002</c:v>
                </c:pt>
                <c:pt idx="98">
                  <c:v>0</c:v>
                </c:pt>
                <c:pt idx="99">
                  <c:v>0</c:v>
                </c:pt>
                <c:pt idx="100">
                  <c:v>3.4950460000000003E-2</c:v>
                </c:pt>
                <c:pt idx="101">
                  <c:v>3.5308259999999998</c:v>
                </c:pt>
                <c:pt idx="102">
                  <c:v>0</c:v>
                </c:pt>
                <c:pt idx="103">
                  <c:v>2.0719640000000001E-2</c:v>
                </c:pt>
                <c:pt idx="104">
                  <c:v>0</c:v>
                </c:pt>
                <c:pt idx="105">
                  <c:v>3.9477539999999998E-2</c:v>
                </c:pt>
                <c:pt idx="106">
                  <c:v>0</c:v>
                </c:pt>
                <c:pt idx="107">
                  <c:v>8.9018759999999997</c:v>
                </c:pt>
                <c:pt idx="108">
                  <c:v>0</c:v>
                </c:pt>
                <c:pt idx="109">
                  <c:v>0.2310538</c:v>
                </c:pt>
                <c:pt idx="110">
                  <c:v>0.313587</c:v>
                </c:pt>
                <c:pt idx="111">
                  <c:v>1.656958E-2</c:v>
                </c:pt>
                <c:pt idx="112">
                  <c:v>0</c:v>
                </c:pt>
                <c:pt idx="113">
                  <c:v>2.6176020000000002</c:v>
                </c:pt>
                <c:pt idx="114">
                  <c:v>1.079899E-2</c:v>
                </c:pt>
                <c:pt idx="115">
                  <c:v>0</c:v>
                </c:pt>
                <c:pt idx="116">
                  <c:v>7.175202E-2</c:v>
                </c:pt>
                <c:pt idx="117">
                  <c:v>7.10724</c:v>
                </c:pt>
                <c:pt idx="118">
                  <c:v>0.18140700000000001</c:v>
                </c:pt>
                <c:pt idx="119">
                  <c:v>0</c:v>
                </c:pt>
                <c:pt idx="120">
                  <c:v>0.29611680000000001</c:v>
                </c:pt>
                <c:pt idx="121">
                  <c:v>0.29981920000000001</c:v>
                </c:pt>
                <c:pt idx="122">
                  <c:v>2.0691959999999999E-2</c:v>
                </c:pt>
                <c:pt idx="123">
                  <c:v>0.89312119999999995</c:v>
                </c:pt>
                <c:pt idx="124">
                  <c:v>0</c:v>
                </c:pt>
                <c:pt idx="125">
                  <c:v>2.0667819999999999</c:v>
                </c:pt>
                <c:pt idx="126">
                  <c:v>3.6940200000000001</c:v>
                </c:pt>
                <c:pt idx="127">
                  <c:v>0.23693839999999999</c:v>
                </c:pt>
                <c:pt idx="128">
                  <c:v>2.4139659999999998</c:v>
                </c:pt>
                <c:pt idx="129">
                  <c:v>1.9351380000000001E-2</c:v>
                </c:pt>
                <c:pt idx="130">
                  <c:v>0.12598580000000001</c:v>
                </c:pt>
                <c:pt idx="131">
                  <c:v>0.69062400000000002</c:v>
                </c:pt>
                <c:pt idx="132">
                  <c:v>7.6028520000000004</c:v>
                </c:pt>
                <c:pt idx="133">
                  <c:v>12.61848</c:v>
                </c:pt>
                <c:pt idx="134">
                  <c:v>3.3063479999999998</c:v>
                </c:pt>
                <c:pt idx="135">
                  <c:v>0</c:v>
                </c:pt>
                <c:pt idx="136">
                  <c:v>5.6040400000000002E-3</c:v>
                </c:pt>
                <c:pt idx="137">
                  <c:v>0.21527959999999999</c:v>
                </c:pt>
                <c:pt idx="138">
                  <c:v>6.7595299999999997E-3</c:v>
                </c:pt>
                <c:pt idx="139">
                  <c:v>5.6315239999999997E-3</c:v>
                </c:pt>
                <c:pt idx="140">
                  <c:v>0</c:v>
                </c:pt>
                <c:pt idx="141">
                  <c:v>9.2122579999999996E-2</c:v>
                </c:pt>
                <c:pt idx="142">
                  <c:v>12.5906</c:v>
                </c:pt>
                <c:pt idx="143">
                  <c:v>1.42919E-2</c:v>
                </c:pt>
                <c:pt idx="144">
                  <c:v>97.809899999999999</c:v>
                </c:pt>
                <c:pt idx="145">
                  <c:v>0</c:v>
                </c:pt>
                <c:pt idx="146">
                  <c:v>0</c:v>
                </c:pt>
                <c:pt idx="147">
                  <c:v>0</c:v>
                </c:pt>
                <c:pt idx="148">
                  <c:v>1.0411374000000001E-3</c:v>
                </c:pt>
                <c:pt idx="149">
                  <c:v>0</c:v>
                </c:pt>
                <c:pt idx="150">
                  <c:v>0.24035960000000001</c:v>
                </c:pt>
                <c:pt idx="151">
                  <c:v>6.6955600000000004E-2</c:v>
                </c:pt>
                <c:pt idx="152">
                  <c:v>0</c:v>
                </c:pt>
                <c:pt idx="153">
                  <c:v>2.3101460000000001E-2</c:v>
                </c:pt>
                <c:pt idx="154">
                  <c:v>0.68749400000000005</c:v>
                </c:pt>
                <c:pt idx="155">
                  <c:v>1.277434</c:v>
                </c:pt>
                <c:pt idx="156">
                  <c:v>6.9721859999999997E-2</c:v>
                </c:pt>
                <c:pt idx="157">
                  <c:v>0</c:v>
                </c:pt>
                <c:pt idx="158">
                  <c:v>1.9503619999999999</c:v>
                </c:pt>
                <c:pt idx="159">
                  <c:v>10.358487999999999</c:v>
                </c:pt>
                <c:pt idx="160">
                  <c:v>3.1945260000000003E-2</c:v>
                </c:pt>
                <c:pt idx="161">
                  <c:v>1.3008379999999999</c:v>
                </c:pt>
                <c:pt idx="162">
                  <c:v>1.786766E-2</c:v>
                </c:pt>
                <c:pt idx="163">
                  <c:v>2.1239520000000001</c:v>
                </c:pt>
                <c:pt idx="164">
                  <c:v>1.1453679999999999</c:v>
                </c:pt>
                <c:pt idx="165">
                  <c:v>0.32465539999999998</c:v>
                </c:pt>
                <c:pt idx="166">
                  <c:v>1.902908</c:v>
                </c:pt>
                <c:pt idx="167">
                  <c:v>3.7628000000000002E-2</c:v>
                </c:pt>
                <c:pt idx="168">
                  <c:v>2.528286</c:v>
                </c:pt>
                <c:pt idx="169">
                  <c:v>2.3753880000000002E-2</c:v>
                </c:pt>
                <c:pt idx="170">
                  <c:v>0</c:v>
                </c:pt>
                <c:pt idx="171">
                  <c:v>0</c:v>
                </c:pt>
                <c:pt idx="172">
                  <c:v>9.7869479999999995E-2</c:v>
                </c:pt>
                <c:pt idx="173">
                  <c:v>3.3814539999999997E-2</c:v>
                </c:pt>
                <c:pt idx="174">
                  <c:v>0.14472099999999999</c:v>
                </c:pt>
                <c:pt idx="175">
                  <c:v>4.6901700000000002</c:v>
                </c:pt>
                <c:pt idx="176">
                  <c:v>2.8520360000000002E-2</c:v>
                </c:pt>
                <c:pt idx="177">
                  <c:v>6.8545079999999994E-2</c:v>
                </c:pt>
                <c:pt idx="178">
                  <c:v>0</c:v>
                </c:pt>
                <c:pt idx="179">
                  <c:v>11.49488</c:v>
                </c:pt>
                <c:pt idx="180">
                  <c:v>26.703240000000001</c:v>
                </c:pt>
                <c:pt idx="181">
                  <c:v>243.02680000000001</c:v>
                </c:pt>
                <c:pt idx="182">
                  <c:v>1.51059E-3</c:v>
                </c:pt>
                <c:pt idx="183">
                  <c:v>6.5858600000000003E-2</c:v>
                </c:pt>
                <c:pt idx="184">
                  <c:v>8.13171</c:v>
                </c:pt>
                <c:pt idx="185">
                  <c:v>1.1505711999999999</c:v>
                </c:pt>
                <c:pt idx="186">
                  <c:v>3.2641800000000001</c:v>
                </c:pt>
                <c:pt idx="187">
                  <c:v>0.1121992</c:v>
                </c:pt>
                <c:pt idx="188">
                  <c:v>0</c:v>
                </c:pt>
                <c:pt idx="189">
                  <c:v>4.731026E-2</c:v>
                </c:pt>
                <c:pt idx="190">
                  <c:v>8.2375779999999996E-2</c:v>
                </c:pt>
                <c:pt idx="191">
                  <c:v>0.14030480000000001</c:v>
                </c:pt>
                <c:pt idx="192">
                  <c:v>10.249586000000001</c:v>
                </c:pt>
                <c:pt idx="193">
                  <c:v>0.22690959999999999</c:v>
                </c:pt>
                <c:pt idx="194">
                  <c:v>7.2142600000000003</c:v>
                </c:pt>
                <c:pt idx="195">
                  <c:v>0.32209759999999998</c:v>
                </c:pt>
                <c:pt idx="196">
                  <c:v>0.25636320000000001</c:v>
                </c:pt>
                <c:pt idx="197">
                  <c:v>3.4779860000000002E-3</c:v>
                </c:pt>
                <c:pt idx="198">
                  <c:v>3.1356380000000003E-2</c:v>
                </c:pt>
                <c:pt idx="199">
                  <c:v>46.56926</c:v>
                </c:pt>
              </c:numCache>
            </c:numRef>
          </c:yVal>
          <c:smooth val="0"/>
        </c:ser>
        <c:ser>
          <c:idx val="2"/>
          <c:order val="1"/>
          <c:tx>
            <c:strRef>
              <c:f>v_industry_demand!$BE$5</c:f>
              <c:strCache>
                <c:ptCount val="1"/>
                <c:pt idx="0">
                  <c:v>2008-2012</c:v>
                </c:pt>
              </c:strCache>
            </c:strRef>
          </c:tx>
          <c:spPr>
            <a:ln w="28575">
              <a:noFill/>
            </a:ln>
          </c:spPr>
          <c:marker>
            <c:symbol val="circle"/>
            <c:size val="7"/>
            <c:spPr>
              <a:noFill/>
            </c:spPr>
          </c:marker>
          <c:xVal>
            <c:numRef>
              <c:f>v_industry_demand!$BF$7:$BF$206</c:f>
              <c:numCache>
                <c:formatCode>0.00</c:formatCode>
                <c:ptCount val="200"/>
                <c:pt idx="0">
                  <c:v>#N/A</c:v>
                </c:pt>
                <c:pt idx="1">
                  <c:v>#N/A</c:v>
                </c:pt>
                <c:pt idx="2">
                  <c:v>#N/A</c:v>
                </c:pt>
                <c:pt idx="3">
                  <c:v>0.41499999999999998</c:v>
                </c:pt>
                <c:pt idx="4">
                  <c:v>#N/A</c:v>
                </c:pt>
                <c:pt idx="5">
                  <c:v>#N/A</c:v>
                </c:pt>
                <c:pt idx="6">
                  <c:v>2.5000000000000001E-3</c:v>
                </c:pt>
                <c:pt idx="7">
                  <c:v>4</c:v>
                </c:pt>
                <c:pt idx="8">
                  <c:v>2.6880000000000002</c:v>
                </c:pt>
                <c:pt idx="9">
                  <c:v>2.6949999999999998</c:v>
                </c:pt>
                <c:pt idx="10">
                  <c:v>#N/A</c:v>
                </c:pt>
                <c:pt idx="11">
                  <c:v>#N/A</c:v>
                </c:pt>
                <c:pt idx="12">
                  <c:v>#N/A</c:v>
                </c:pt>
                <c:pt idx="13">
                  <c:v>0.77</c:v>
                </c:pt>
                <c:pt idx="14">
                  <c:v>3.0000000000000001E-3</c:v>
                </c:pt>
                <c:pt idx="15">
                  <c:v>3.2000000000000001E-2</c:v>
                </c:pt>
                <c:pt idx="16">
                  <c:v>#N/A</c:v>
                </c:pt>
                <c:pt idx="17">
                  <c:v>12.72</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2.242</c:v>
                </c:pt>
                <c:pt idx="32">
                  <c:v>#N/A</c:v>
                </c:pt>
                <c:pt idx="33">
                  <c:v>#N/A</c:v>
                </c:pt>
                <c:pt idx="34">
                  <c:v>#N/A</c:v>
                </c:pt>
                <c:pt idx="35">
                  <c:v>#N/A</c:v>
                </c:pt>
                <c:pt idx="36">
                  <c:v>#N/A</c:v>
                </c:pt>
                <c:pt idx="37">
                  <c:v>6.0000000000000001E-3</c:v>
                </c:pt>
                <c:pt idx="38">
                  <c:v>#N/A</c:v>
                </c:pt>
                <c:pt idx="39">
                  <c:v>#N/A</c:v>
                </c:pt>
                <c:pt idx="40">
                  <c:v>0.128</c:v>
                </c:pt>
                <c:pt idx="41">
                  <c:v>#N/A</c:v>
                </c:pt>
                <c:pt idx="42">
                  <c:v>0.58599999999999997</c:v>
                </c:pt>
                <c:pt idx="43">
                  <c:v>0.48749999999999999</c:v>
                </c:pt>
                <c:pt idx="44">
                  <c:v>#N/A</c:v>
                </c:pt>
                <c:pt idx="45">
                  <c:v>2</c:v>
                </c:pt>
                <c:pt idx="46">
                  <c:v>#N/A</c:v>
                </c:pt>
                <c:pt idx="47">
                  <c:v>#N/A</c:v>
                </c:pt>
                <c:pt idx="48">
                  <c:v>#N/A</c:v>
                </c:pt>
                <c:pt idx="49">
                  <c:v>#N/A</c:v>
                </c:pt>
                <c:pt idx="50">
                  <c:v>#N/A</c:v>
                </c:pt>
                <c:pt idx="51">
                  <c:v>#N/A</c:v>
                </c:pt>
                <c:pt idx="52">
                  <c:v>21.61</c:v>
                </c:pt>
                <c:pt idx="53">
                  <c:v>#N/A</c:v>
                </c:pt>
                <c:pt idx="54">
                  <c:v>#N/A</c:v>
                </c:pt>
                <c:pt idx="55">
                  <c:v>#N/A</c:v>
                </c:pt>
                <c:pt idx="56">
                  <c:v>#N/A</c:v>
                </c:pt>
                <c:pt idx="57">
                  <c:v>#N/A</c:v>
                </c:pt>
                <c:pt idx="58">
                  <c:v>4.8800000000000003E-2</c:v>
                </c:pt>
                <c:pt idx="59">
                  <c:v>#N/A</c:v>
                </c:pt>
                <c:pt idx="60">
                  <c:v>#N/A</c:v>
                </c:pt>
                <c:pt idx="61">
                  <c:v>#N/A</c:v>
                </c:pt>
                <c:pt idx="62">
                  <c:v>#N/A</c:v>
                </c:pt>
                <c:pt idx="63">
                  <c:v>#N/A</c:v>
                </c:pt>
                <c:pt idx="64">
                  <c:v>#N/A</c:v>
                </c:pt>
                <c:pt idx="65">
                  <c:v>2.0400000000000001E-2</c:v>
                </c:pt>
                <c:pt idx="66">
                  <c:v>5.0999999999999997E-2</c:v>
                </c:pt>
                <c:pt idx="67">
                  <c:v>#N/A</c:v>
                </c:pt>
                <c:pt idx="68">
                  <c:v>#N/A</c:v>
                </c:pt>
                <c:pt idx="69">
                  <c:v>4.0129999999999999</c:v>
                </c:pt>
                <c:pt idx="70">
                  <c:v>0.1477</c:v>
                </c:pt>
                <c:pt idx="71">
                  <c:v>#N/A</c:v>
                </c:pt>
                <c:pt idx="72">
                  <c:v>17</c:v>
                </c:pt>
                <c:pt idx="73">
                  <c:v>#N/A</c:v>
                </c:pt>
                <c:pt idx="74">
                  <c:v>#N/A</c:v>
                </c:pt>
                <c:pt idx="75">
                  <c:v>#N/A</c:v>
                </c:pt>
                <c:pt idx="76">
                  <c:v>#N/A</c:v>
                </c:pt>
                <c:pt idx="77">
                  <c:v>#N/A</c:v>
                </c:pt>
                <c:pt idx="78">
                  <c:v>#N/A</c:v>
                </c:pt>
                <c:pt idx="79">
                  <c:v>#N/A</c:v>
                </c:pt>
                <c:pt idx="80">
                  <c:v>6.2629999999999999</c:v>
                </c:pt>
                <c:pt idx="81">
                  <c:v>#N/A</c:v>
                </c:pt>
                <c:pt idx="82">
                  <c:v>11.61</c:v>
                </c:pt>
                <c:pt idx="83">
                  <c:v>#N/A</c:v>
                </c:pt>
                <c:pt idx="84">
                  <c:v>#N/A</c:v>
                </c:pt>
                <c:pt idx="85">
                  <c:v>0.125</c:v>
                </c:pt>
                <c:pt idx="86">
                  <c:v>#N/A</c:v>
                </c:pt>
                <c:pt idx="87">
                  <c:v>#N/A</c:v>
                </c:pt>
                <c:pt idx="88">
                  <c:v>#N/A</c:v>
                </c:pt>
                <c:pt idx="89">
                  <c:v>#N/A</c:v>
                </c:pt>
                <c:pt idx="90">
                  <c:v>5.6300000000000003E-2</c:v>
                </c:pt>
                <c:pt idx="91">
                  <c:v>#N/A</c:v>
                </c:pt>
                <c:pt idx="92">
                  <c:v>#N/A</c:v>
                </c:pt>
                <c:pt idx="93">
                  <c:v>#N/A</c:v>
                </c:pt>
                <c:pt idx="94">
                  <c:v>#N/A</c:v>
                </c:pt>
                <c:pt idx="95">
                  <c:v>0.28000000000000003</c:v>
                </c:pt>
                <c:pt idx="96">
                  <c:v>#N/A</c:v>
                </c:pt>
                <c:pt idx="97">
                  <c:v>0.41589999999999999</c:v>
                </c:pt>
                <c:pt idx="98">
                  <c:v>#N/A</c:v>
                </c:pt>
                <c:pt idx="99">
                  <c:v>#N/A</c:v>
                </c:pt>
                <c:pt idx="100">
                  <c:v>#N/A</c:v>
                </c:pt>
                <c:pt idx="101">
                  <c:v>#N/A</c:v>
                </c:pt>
                <c:pt idx="102">
                  <c:v>2.9999999999999997E-4</c:v>
                </c:pt>
                <c:pt idx="103">
                  <c:v>#N/A</c:v>
                </c:pt>
                <c:pt idx="104">
                  <c:v>1E-3</c:v>
                </c:pt>
                <c:pt idx="105">
                  <c:v>#N/A</c:v>
                </c:pt>
                <c:pt idx="106">
                  <c:v>#N/A</c:v>
                </c:pt>
                <c:pt idx="107">
                  <c:v>7.28</c:v>
                </c:pt>
                <c:pt idx="108">
                  <c:v>#N/A</c:v>
                </c:pt>
                <c:pt idx="109">
                  <c:v>0.23799999999999999</c:v>
                </c:pt>
                <c:pt idx="110">
                  <c:v>0.21199999999999999</c:v>
                </c:pt>
                <c:pt idx="111">
                  <c:v>#N/A</c:v>
                </c:pt>
                <c:pt idx="112">
                  <c:v>#N/A</c:v>
                </c:pt>
                <c:pt idx="113">
                  <c:v>#N/A</c:v>
                </c:pt>
                <c:pt idx="114">
                  <c:v>#N/A</c:v>
                </c:pt>
                <c:pt idx="115">
                  <c:v>#N/A</c:v>
                </c:pt>
                <c:pt idx="116">
                  <c:v>#N/A</c:v>
                </c:pt>
                <c:pt idx="117">
                  <c:v>9.4459999999999997</c:v>
                </c:pt>
                <c:pt idx="118">
                  <c:v>#N/A</c:v>
                </c:pt>
                <c:pt idx="119">
                  <c:v>#N/A</c:v>
                </c:pt>
                <c:pt idx="120">
                  <c:v>1.1839999999999999</c:v>
                </c:pt>
                <c:pt idx="121">
                  <c:v>7.3599999999999999E-2</c:v>
                </c:pt>
                <c:pt idx="122">
                  <c:v>1.37E-2</c:v>
                </c:pt>
                <c:pt idx="123">
                  <c:v>1.9650000000000001</c:v>
                </c:pt>
                <c:pt idx="124">
                  <c:v>#N/A</c:v>
                </c:pt>
                <c:pt idx="125">
                  <c:v>1.071</c:v>
                </c:pt>
                <c:pt idx="126">
                  <c:v>1.4</c:v>
                </c:pt>
                <c:pt idx="127">
                  <c:v>0.01</c:v>
                </c:pt>
                <c:pt idx="128">
                  <c:v>#N/A</c:v>
                </c:pt>
                <c:pt idx="129">
                  <c:v>#N/A</c:v>
                </c:pt>
                <c:pt idx="130">
                  <c:v>0.154</c:v>
                </c:pt>
                <c:pt idx="131">
                  <c:v>0.28899999999999998</c:v>
                </c:pt>
                <c:pt idx="132">
                  <c:v>8.2539999999999996</c:v>
                </c:pt>
                <c:pt idx="133">
                  <c:v>#N/A</c:v>
                </c:pt>
                <c:pt idx="134">
                  <c:v>#N/A</c:v>
                </c:pt>
                <c:pt idx="135">
                  <c:v>#N/A</c:v>
                </c:pt>
                <c:pt idx="136">
                  <c:v>#N/A</c:v>
                </c:pt>
                <c:pt idx="137">
                  <c:v>3.15</c:v>
                </c:pt>
                <c:pt idx="138">
                  <c:v>#N/A</c:v>
                </c:pt>
                <c:pt idx="139">
                  <c:v>#N/A</c:v>
                </c:pt>
                <c:pt idx="140">
                  <c:v>#N/A</c:v>
                </c:pt>
                <c:pt idx="141">
                  <c:v>#N/A</c:v>
                </c:pt>
                <c:pt idx="142">
                  <c:v>4.3360000000000003</c:v>
                </c:pt>
                <c:pt idx="143">
                  <c:v>#N/A</c:v>
                </c:pt>
                <c:pt idx="144">
                  <c:v>#N/A</c:v>
                </c:pt>
                <c:pt idx="145">
                  <c:v>#N/A</c:v>
                </c:pt>
                <c:pt idx="146">
                  <c:v>#N/A</c:v>
                </c:pt>
                <c:pt idx="147">
                  <c:v>#N/A</c:v>
                </c:pt>
                <c:pt idx="148">
                  <c:v>#N/A</c:v>
                </c:pt>
                <c:pt idx="149">
                  <c:v>#N/A</c:v>
                </c:pt>
                <c:pt idx="150">
                  <c:v>#N/A</c:v>
                </c:pt>
                <c:pt idx="151">
                  <c:v>#N/A</c:v>
                </c:pt>
                <c:pt idx="152">
                  <c:v>#N/A</c:v>
                </c:pt>
                <c:pt idx="153">
                  <c:v>#N/A</c:v>
                </c:pt>
                <c:pt idx="154">
                  <c:v>0.7641</c:v>
                </c:pt>
                <c:pt idx="155">
                  <c:v>0.32879999999999998</c:v>
                </c:pt>
                <c:pt idx="156">
                  <c:v>#N/A</c:v>
                </c:pt>
                <c:pt idx="157">
                  <c:v>#N/A</c:v>
                </c:pt>
                <c:pt idx="158">
                  <c:v>#N/A</c:v>
                </c:pt>
                <c:pt idx="159">
                  <c:v>6.5720000000000001</c:v>
                </c:pt>
                <c:pt idx="160">
                  <c:v>#N/A</c:v>
                </c:pt>
                <c:pt idx="161">
                  <c:v>#N/A</c:v>
                </c:pt>
                <c:pt idx="162">
                  <c:v>#N/A</c:v>
                </c:pt>
                <c:pt idx="163">
                  <c:v>1.5720000000000001</c:v>
                </c:pt>
                <c:pt idx="164">
                  <c:v>0.64270000000000005</c:v>
                </c:pt>
                <c:pt idx="165">
                  <c:v>#N/A</c:v>
                </c:pt>
                <c:pt idx="166">
                  <c:v>#N/A</c:v>
                </c:pt>
                <c:pt idx="167">
                  <c:v>#N/A</c:v>
                </c:pt>
                <c:pt idx="168">
                  <c:v>#N/A</c:v>
                </c:pt>
                <c:pt idx="169">
                  <c:v>#N/A</c:v>
                </c:pt>
                <c:pt idx="170">
                  <c:v>#N/A</c:v>
                </c:pt>
                <c:pt idx="171">
                  <c:v>#N/A</c:v>
                </c:pt>
                <c:pt idx="172">
                  <c:v>0.12889999999999999</c:v>
                </c:pt>
                <c:pt idx="173">
                  <c:v>#N/A</c:v>
                </c:pt>
                <c:pt idx="174">
                  <c:v>0.16500000000000001</c:v>
                </c:pt>
                <c:pt idx="175">
                  <c:v>#N/A</c:v>
                </c:pt>
                <c:pt idx="176">
                  <c:v>#N/A</c:v>
                </c:pt>
                <c:pt idx="177">
                  <c:v>0.05</c:v>
                </c:pt>
                <c:pt idx="178">
                  <c:v>#N/A</c:v>
                </c:pt>
                <c:pt idx="179">
                  <c:v>#N/A</c:v>
                </c:pt>
                <c:pt idx="180">
                  <c:v>7.1260000000000003</c:v>
                </c:pt>
                <c:pt idx="181">
                  <c:v>248.4</c:v>
                </c:pt>
                <c:pt idx="182">
                  <c:v>#N/A</c:v>
                </c:pt>
                <c:pt idx="183">
                  <c:v>#N/A</c:v>
                </c:pt>
                <c:pt idx="184">
                  <c:v>#N/A</c:v>
                </c:pt>
                <c:pt idx="185">
                  <c:v>#N/A</c:v>
                </c:pt>
                <c:pt idx="186">
                  <c:v>#N/A</c:v>
                </c:pt>
                <c:pt idx="187">
                  <c:v>#N/A</c:v>
                </c:pt>
                <c:pt idx="188">
                  <c:v>#N/A</c:v>
                </c:pt>
                <c:pt idx="189">
                  <c:v>#N/A</c:v>
                </c:pt>
                <c:pt idx="190">
                  <c:v>#N/A</c:v>
                </c:pt>
                <c:pt idx="191">
                  <c:v>#N/A</c:v>
                </c:pt>
                <c:pt idx="192">
                  <c:v>5.2560000000000002</c:v>
                </c:pt>
                <c:pt idx="193">
                  <c:v>3.7000000000000002E-3</c:v>
                </c:pt>
                <c:pt idx="194">
                  <c:v>#N/A</c:v>
                </c:pt>
                <c:pt idx="195">
                  <c:v>6.2799999999999995E-2</c:v>
                </c:pt>
                <c:pt idx="196">
                  <c:v>7.4999999999999997E-2</c:v>
                </c:pt>
                <c:pt idx="197">
                  <c:v>0.22500000000000001</c:v>
                </c:pt>
                <c:pt idx="198">
                  <c:v>#N/A</c:v>
                </c:pt>
                <c:pt idx="199">
                  <c:v>144.69999999999999</c:v>
                </c:pt>
              </c:numCache>
            </c:numRef>
          </c:xVal>
          <c:yVal>
            <c:numRef>
              <c:f>v_industry_demand!$BH$7:$BH$206</c:f>
              <c:numCache>
                <c:formatCode>0.00</c:formatCode>
                <c:ptCount val="200"/>
                <c:pt idx="0">
                  <c:v>0.89019060000000005</c:v>
                </c:pt>
                <c:pt idx="1">
                  <c:v>0.2285576</c:v>
                </c:pt>
                <c:pt idx="2">
                  <c:v>0.2383952</c:v>
                </c:pt>
                <c:pt idx="3">
                  <c:v>1.0904240000000001</c:v>
                </c:pt>
                <c:pt idx="4">
                  <c:v>1.066112E-2</c:v>
                </c:pt>
                <c:pt idx="5">
                  <c:v>9.6085320000000002E-2</c:v>
                </c:pt>
                <c:pt idx="6">
                  <c:v>0</c:v>
                </c:pt>
                <c:pt idx="7">
                  <c:v>8.4094359999999995</c:v>
                </c:pt>
                <c:pt idx="8">
                  <c:v>0.3848954</c:v>
                </c:pt>
                <c:pt idx="9">
                  <c:v>2.2772039999999998</c:v>
                </c:pt>
                <c:pt idx="10">
                  <c:v>0</c:v>
                </c:pt>
                <c:pt idx="11">
                  <c:v>2.5164820000000001E-5</c:v>
                </c:pt>
                <c:pt idx="12">
                  <c:v>0</c:v>
                </c:pt>
                <c:pt idx="13">
                  <c:v>0.37498379999999998</c:v>
                </c:pt>
                <c:pt idx="14">
                  <c:v>2.1212600000000002E-2</c:v>
                </c:pt>
                <c:pt idx="15">
                  <c:v>0.10101976</c:v>
                </c:pt>
                <c:pt idx="16">
                  <c:v>2.9889559999999999E-2</c:v>
                </c:pt>
                <c:pt idx="17">
                  <c:v>11.680820000000001</c:v>
                </c:pt>
                <c:pt idx="18">
                  <c:v>5.2217699999999997E-3</c:v>
                </c:pt>
                <c:pt idx="19">
                  <c:v>3.7548579999999998E-3</c:v>
                </c:pt>
                <c:pt idx="20">
                  <c:v>2.9682E-2</c:v>
                </c:pt>
                <c:pt idx="21">
                  <c:v>18.06352</c:v>
                </c:pt>
                <c:pt idx="22">
                  <c:v>0.20778920000000001</c:v>
                </c:pt>
                <c:pt idx="23">
                  <c:v>6.3479940000000005E-4</c:v>
                </c:pt>
                <c:pt idx="24">
                  <c:v>0.1245628</c:v>
                </c:pt>
                <c:pt idx="25">
                  <c:v>44.374859999999998</c:v>
                </c:pt>
                <c:pt idx="26">
                  <c:v>0</c:v>
                </c:pt>
                <c:pt idx="27">
                  <c:v>4.8146819999999998E-3</c:v>
                </c:pt>
                <c:pt idx="28">
                  <c:v>0.22723479999999999</c:v>
                </c:pt>
                <c:pt idx="29">
                  <c:v>8.0263020000000008E-3</c:v>
                </c:pt>
                <c:pt idx="30">
                  <c:v>1.4518219999999999</c:v>
                </c:pt>
                <c:pt idx="31">
                  <c:v>1.4616960000000001</c:v>
                </c:pt>
                <c:pt idx="32">
                  <c:v>0</c:v>
                </c:pt>
                <c:pt idx="33">
                  <c:v>3.5683560000000003E-2</c:v>
                </c:pt>
                <c:pt idx="34">
                  <c:v>0</c:v>
                </c:pt>
                <c:pt idx="35">
                  <c:v>0.2062592</c:v>
                </c:pt>
                <c:pt idx="36">
                  <c:v>0.20895939999999999</c:v>
                </c:pt>
                <c:pt idx="37">
                  <c:v>9.0939660000000002E-3</c:v>
                </c:pt>
                <c:pt idx="38">
                  <c:v>6.0878439999999996</c:v>
                </c:pt>
                <c:pt idx="39">
                  <c:v>1.136058E-2</c:v>
                </c:pt>
                <c:pt idx="40">
                  <c:v>0.45383059999999997</c:v>
                </c:pt>
                <c:pt idx="41">
                  <c:v>0</c:v>
                </c:pt>
                <c:pt idx="42">
                  <c:v>0.21979499999999999</c:v>
                </c:pt>
                <c:pt idx="43">
                  <c:v>2.4404119999999998</c:v>
                </c:pt>
                <c:pt idx="44">
                  <c:v>0.27532319999999999</c:v>
                </c:pt>
                <c:pt idx="45">
                  <c:v>5.3121900000000002</c:v>
                </c:pt>
                <c:pt idx="46">
                  <c:v>4.0404759999999998E-2</c:v>
                </c:pt>
                <c:pt idx="47">
                  <c:v>1.2710239999999999E-3</c:v>
                </c:pt>
                <c:pt idx="48">
                  <c:v>4.3154899999999996</c:v>
                </c:pt>
                <c:pt idx="49">
                  <c:v>0</c:v>
                </c:pt>
                <c:pt idx="50">
                  <c:v>7.8721620000000003E-3</c:v>
                </c:pt>
                <c:pt idx="51">
                  <c:v>2.5098039999999999</c:v>
                </c:pt>
                <c:pt idx="52">
                  <c:v>36.963180000000001</c:v>
                </c:pt>
                <c:pt idx="53">
                  <c:v>4.7190340000000004E-3</c:v>
                </c:pt>
                <c:pt idx="54">
                  <c:v>1.944496</c:v>
                </c:pt>
                <c:pt idx="55">
                  <c:v>2.225224E-2</c:v>
                </c:pt>
                <c:pt idx="56">
                  <c:v>8.7259319999999994E-5</c:v>
                </c:pt>
                <c:pt idx="57">
                  <c:v>42.934699999999999</c:v>
                </c:pt>
                <c:pt idx="58">
                  <c:v>3.7756780000000001</c:v>
                </c:pt>
                <c:pt idx="59">
                  <c:v>0.211981</c:v>
                </c:pt>
                <c:pt idx="60">
                  <c:v>0</c:v>
                </c:pt>
                <c:pt idx="61">
                  <c:v>1.7003760000000001</c:v>
                </c:pt>
                <c:pt idx="62">
                  <c:v>0</c:v>
                </c:pt>
                <c:pt idx="63">
                  <c:v>0.2969406</c:v>
                </c:pt>
                <c:pt idx="64">
                  <c:v>2.8144780000000001E-2</c:v>
                </c:pt>
                <c:pt idx="65">
                  <c:v>5.3721019999999995E-4</c:v>
                </c:pt>
                <c:pt idx="66">
                  <c:v>7.6528380000000003E-3</c:v>
                </c:pt>
                <c:pt idx="67">
                  <c:v>#N/A</c:v>
                </c:pt>
                <c:pt idx="68">
                  <c:v>0.112763</c:v>
                </c:pt>
                <c:pt idx="69">
                  <c:v>6.1771560000000001</c:v>
                </c:pt>
                <c:pt idx="70">
                  <c:v>2.3850699999999998</c:v>
                </c:pt>
                <c:pt idx="71">
                  <c:v>0.13146099999999999</c:v>
                </c:pt>
                <c:pt idx="72">
                  <c:v>34.704819999999998</c:v>
                </c:pt>
                <c:pt idx="73">
                  <c:v>3.0081020000000001</c:v>
                </c:pt>
                <c:pt idx="74">
                  <c:v>2.4991300000000001</c:v>
                </c:pt>
                <c:pt idx="75">
                  <c:v>2.8730159999999998</c:v>
                </c:pt>
                <c:pt idx="76">
                  <c:v>0.90837440000000003</c:v>
                </c:pt>
                <c:pt idx="77">
                  <c:v>6.9867059999999995E-2</c:v>
                </c:pt>
                <c:pt idx="78">
                  <c:v>19.924420000000001</c:v>
                </c:pt>
                <c:pt idx="79">
                  <c:v>0.1221014</c:v>
                </c:pt>
                <c:pt idx="80">
                  <c:v>12.05728</c:v>
                </c:pt>
                <c:pt idx="81">
                  <c:v>1.8834500000000001E-2</c:v>
                </c:pt>
                <c:pt idx="82">
                  <c:v>34.133279999999999</c:v>
                </c:pt>
                <c:pt idx="83">
                  <c:v>4.0557320000000001E-2</c:v>
                </c:pt>
                <c:pt idx="84">
                  <c:v>1.2035020000000001</c:v>
                </c:pt>
                <c:pt idx="85">
                  <c:v>0.1135936</c:v>
                </c:pt>
                <c:pt idx="86">
                  <c:v>7.0254200000000003E-2</c:v>
                </c:pt>
                <c:pt idx="87">
                  <c:v>3.3780960000000002</c:v>
                </c:pt>
                <c:pt idx="88">
                  <c:v>13.43914</c:v>
                </c:pt>
                <c:pt idx="89">
                  <c:v>3.2283300000000001E-2</c:v>
                </c:pt>
                <c:pt idx="90">
                  <c:v>0.58090759999999997</c:v>
                </c:pt>
                <c:pt idx="91">
                  <c:v>9.1058040000000007E-2</c:v>
                </c:pt>
                <c:pt idx="92">
                  <c:v>0.1122108</c:v>
                </c:pt>
                <c:pt idx="93">
                  <c:v>1.0070519999999999E-2</c:v>
                </c:pt>
                <c:pt idx="94">
                  <c:v>4.9862280000000005E-4</c:v>
                </c:pt>
                <c:pt idx="95">
                  <c:v>0.12665219999999999</c:v>
                </c:pt>
                <c:pt idx="96">
                  <c:v>4.0887780000000004E-3</c:v>
                </c:pt>
                <c:pt idx="97">
                  <c:v>5.2839600000000004</c:v>
                </c:pt>
                <c:pt idx="98">
                  <c:v>0</c:v>
                </c:pt>
                <c:pt idx="99">
                  <c:v>0</c:v>
                </c:pt>
                <c:pt idx="100">
                  <c:v>3.9796819999999997E-2</c:v>
                </c:pt>
                <c:pt idx="101">
                  <c:v>4.0287179999999996</c:v>
                </c:pt>
                <c:pt idx="102">
                  <c:v>0</c:v>
                </c:pt>
                <c:pt idx="103">
                  <c:v>2.3299239999999999E-2</c:v>
                </c:pt>
                <c:pt idx="104">
                  <c:v>0</c:v>
                </c:pt>
                <c:pt idx="105">
                  <c:v>4.5677200000000001E-2</c:v>
                </c:pt>
                <c:pt idx="106">
                  <c:v>0</c:v>
                </c:pt>
                <c:pt idx="107">
                  <c:v>9.2294879999999999</c:v>
                </c:pt>
                <c:pt idx="108">
                  <c:v>0</c:v>
                </c:pt>
                <c:pt idx="109">
                  <c:v>0.2880064</c:v>
                </c:pt>
                <c:pt idx="110">
                  <c:v>0.35087740000000001</c:v>
                </c:pt>
                <c:pt idx="111">
                  <c:v>1.8256419999999999E-2</c:v>
                </c:pt>
                <c:pt idx="112">
                  <c:v>0</c:v>
                </c:pt>
                <c:pt idx="113">
                  <c:v>2.6345499999999999</c:v>
                </c:pt>
                <c:pt idx="114">
                  <c:v>1.220304E-2</c:v>
                </c:pt>
                <c:pt idx="115">
                  <c:v>0</c:v>
                </c:pt>
                <c:pt idx="116">
                  <c:v>8.2478800000000005E-2</c:v>
                </c:pt>
                <c:pt idx="117">
                  <c:v>7.5433440000000003</c:v>
                </c:pt>
                <c:pt idx="118">
                  <c:v>0.2068506</c:v>
                </c:pt>
                <c:pt idx="119">
                  <c:v>0</c:v>
                </c:pt>
                <c:pt idx="120">
                  <c:v>0.3049868</c:v>
                </c:pt>
                <c:pt idx="121">
                  <c:v>0.32215460000000001</c:v>
                </c:pt>
                <c:pt idx="122">
                  <c:v>2.2951800000000001E-2</c:v>
                </c:pt>
                <c:pt idx="123">
                  <c:v>1.0152585999999999</c:v>
                </c:pt>
                <c:pt idx="124">
                  <c:v>0</c:v>
                </c:pt>
                <c:pt idx="125">
                  <c:v>2.2499660000000001</c:v>
                </c:pt>
                <c:pt idx="126">
                  <c:v>4.126932</c:v>
                </c:pt>
                <c:pt idx="127">
                  <c:v>0.27009680000000003</c:v>
                </c:pt>
                <c:pt idx="128">
                  <c:v>2.7277260000000001</c:v>
                </c:pt>
                <c:pt idx="129">
                  <c:v>2.2750659999999999E-2</c:v>
                </c:pt>
                <c:pt idx="130">
                  <c:v>0.15446660000000001</c:v>
                </c:pt>
                <c:pt idx="131">
                  <c:v>0.81892180000000003</c:v>
                </c:pt>
                <c:pt idx="132">
                  <c:v>8.7842900000000004</c:v>
                </c:pt>
                <c:pt idx="133">
                  <c:v>14.4922</c:v>
                </c:pt>
                <c:pt idx="134">
                  <c:v>3.4965079999999999</c:v>
                </c:pt>
                <c:pt idx="135">
                  <c:v>0</c:v>
                </c:pt>
                <c:pt idx="136">
                  <c:v>5.6650720000000002E-3</c:v>
                </c:pt>
                <c:pt idx="137">
                  <c:v>0.23509260000000001</c:v>
                </c:pt>
                <c:pt idx="138">
                  <c:v>7.6727999999999996E-3</c:v>
                </c:pt>
                <c:pt idx="139">
                  <c:v>5.9642779999999999E-3</c:v>
                </c:pt>
                <c:pt idx="140">
                  <c:v>0</c:v>
                </c:pt>
                <c:pt idx="141">
                  <c:v>9.7574720000000004E-2</c:v>
                </c:pt>
                <c:pt idx="142">
                  <c:v>14.72894</c:v>
                </c:pt>
                <c:pt idx="143">
                  <c:v>1.708786E-2</c:v>
                </c:pt>
                <c:pt idx="144">
                  <c:v>119.361</c:v>
                </c:pt>
                <c:pt idx="145">
                  <c:v>0</c:v>
                </c:pt>
                <c:pt idx="146">
                  <c:v>0</c:v>
                </c:pt>
                <c:pt idx="147">
                  <c:v>0</c:v>
                </c:pt>
                <c:pt idx="148">
                  <c:v>1.08136E-3</c:v>
                </c:pt>
                <c:pt idx="149">
                  <c:v>0</c:v>
                </c:pt>
                <c:pt idx="150">
                  <c:v>0.25019200000000003</c:v>
                </c:pt>
                <c:pt idx="151">
                  <c:v>7.3068519999999998E-2</c:v>
                </c:pt>
                <c:pt idx="152">
                  <c:v>0</c:v>
                </c:pt>
                <c:pt idx="153">
                  <c:v>2.5196340000000001E-2</c:v>
                </c:pt>
                <c:pt idx="154">
                  <c:v>0.74651959999999995</c:v>
                </c:pt>
                <c:pt idx="155">
                  <c:v>1.423262</c:v>
                </c:pt>
                <c:pt idx="156">
                  <c:v>8.5640140000000003E-2</c:v>
                </c:pt>
                <c:pt idx="157">
                  <c:v>0</c:v>
                </c:pt>
                <c:pt idx="158">
                  <c:v>2.1314959999999998</c:v>
                </c:pt>
                <c:pt idx="159">
                  <c:v>10.95176</c:v>
                </c:pt>
                <c:pt idx="160">
                  <c:v>3.1347819999999998E-2</c:v>
                </c:pt>
                <c:pt idx="161">
                  <c:v>1.631788</c:v>
                </c:pt>
                <c:pt idx="162">
                  <c:v>1.8228620000000001E-2</c:v>
                </c:pt>
                <c:pt idx="163">
                  <c:v>2.218712</c:v>
                </c:pt>
                <c:pt idx="164">
                  <c:v>1.2333419999999999</c:v>
                </c:pt>
                <c:pt idx="165">
                  <c:v>0.38620500000000002</c:v>
                </c:pt>
                <c:pt idx="166">
                  <c:v>2.4155199999999999</c:v>
                </c:pt>
                <c:pt idx="167">
                  <c:v>4.2034559999999999E-2</c:v>
                </c:pt>
                <c:pt idx="168">
                  <c:v>2.9031660000000001</c:v>
                </c:pt>
                <c:pt idx="169">
                  <c:v>2.616632E-2</c:v>
                </c:pt>
                <c:pt idx="170">
                  <c:v>0</c:v>
                </c:pt>
                <c:pt idx="171">
                  <c:v>0</c:v>
                </c:pt>
                <c:pt idx="172">
                  <c:v>0.1078848</c:v>
                </c:pt>
                <c:pt idx="173">
                  <c:v>3.7979939999999997E-2</c:v>
                </c:pt>
                <c:pt idx="174">
                  <c:v>0.15768960000000001</c:v>
                </c:pt>
                <c:pt idx="175">
                  <c:v>5.2813540000000003</c:v>
                </c:pt>
                <c:pt idx="176">
                  <c:v>2.9437580000000001E-2</c:v>
                </c:pt>
                <c:pt idx="177">
                  <c:v>8.0957379999999995E-2</c:v>
                </c:pt>
                <c:pt idx="178">
                  <c:v>0</c:v>
                </c:pt>
                <c:pt idx="179">
                  <c:v>11.379960000000001</c:v>
                </c:pt>
                <c:pt idx="180">
                  <c:v>31.302199999999999</c:v>
                </c:pt>
                <c:pt idx="181">
                  <c:v>250.2534</c:v>
                </c:pt>
                <c:pt idx="182">
                  <c:v>1.8238639999999999E-3</c:v>
                </c:pt>
                <c:pt idx="183">
                  <c:v>8.3020620000000003E-2</c:v>
                </c:pt>
                <c:pt idx="184">
                  <c:v>10.33324</c:v>
                </c:pt>
                <c:pt idx="185">
                  <c:v>1.4933259999999999</c:v>
                </c:pt>
                <c:pt idx="186">
                  <c:v>3.9675720000000001</c:v>
                </c:pt>
                <c:pt idx="187">
                  <c:v>0.14239280000000001</c:v>
                </c:pt>
                <c:pt idx="188">
                  <c:v>0</c:v>
                </c:pt>
                <c:pt idx="189">
                  <c:v>5.3348359999999997E-2</c:v>
                </c:pt>
                <c:pt idx="190">
                  <c:v>9.3973680000000004E-2</c:v>
                </c:pt>
                <c:pt idx="191">
                  <c:v>0.1673808</c:v>
                </c:pt>
                <c:pt idx="192">
                  <c:v>10.863899999999999</c:v>
                </c:pt>
                <c:pt idx="193">
                  <c:v>0.2429878</c:v>
                </c:pt>
                <c:pt idx="194">
                  <c:v>8.1927079999999997</c:v>
                </c:pt>
                <c:pt idx="195">
                  <c:v>0.29873339999999998</c:v>
                </c:pt>
                <c:pt idx="196">
                  <c:v>0.31138339999999998</c:v>
                </c:pt>
                <c:pt idx="197">
                  <c:v>4.2203400000000004E-3</c:v>
                </c:pt>
                <c:pt idx="198">
                  <c:v>3.253238E-2</c:v>
                </c:pt>
                <c:pt idx="199">
                  <c:v>60.40842</c:v>
                </c:pt>
              </c:numCache>
            </c:numRef>
          </c:yVal>
          <c:smooth val="0"/>
        </c:ser>
        <c:ser>
          <c:idx val="0"/>
          <c:order val="2"/>
          <c:tx>
            <c:strRef>
              <c:f>v_industry_demand!$BJ$5</c:f>
              <c:strCache>
                <c:ptCount val="1"/>
                <c:pt idx="0">
                  <c:v>2013-2015</c:v>
                </c:pt>
              </c:strCache>
            </c:strRef>
          </c:tx>
          <c:spPr>
            <a:ln w="28575">
              <a:noFill/>
            </a:ln>
          </c:spPr>
          <c:marker>
            <c:spPr>
              <a:noFill/>
            </c:spPr>
          </c:marker>
          <c:xVal>
            <c:numRef>
              <c:f>v_industry_demand!$BK$7:$BK$206</c:f>
              <c:numCache>
                <c:formatCode>0.00</c:formatCode>
                <c:ptCount val="200"/>
                <c:pt idx="0">
                  <c:v>#N/A</c:v>
                </c:pt>
                <c:pt idx="1">
                  <c:v>#N/A</c:v>
                </c:pt>
                <c:pt idx="2">
                  <c:v>#N/A</c:v>
                </c:pt>
                <c:pt idx="3">
                  <c:v>#N/A</c:v>
                </c:pt>
                <c:pt idx="4">
                  <c:v>#N/A</c:v>
                </c:pt>
                <c:pt idx="5">
                  <c:v>#N/A</c:v>
                </c:pt>
                <c:pt idx="6">
                  <c:v>#N/A</c:v>
                </c:pt>
                <c:pt idx="7">
                  <c:v>#N/A</c:v>
                </c:pt>
                <c:pt idx="8">
                  <c:v>2.5190000000000001</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0.26</c:v>
                </c:pt>
                <c:pt idx="36">
                  <c:v>0.74</c:v>
                </c:pt>
                <c:pt idx="37">
                  <c:v>#N/A</c:v>
                </c:pt>
                <c:pt idx="38">
                  <c:v>#N/A</c:v>
                </c:pt>
                <c:pt idx="39">
                  <c:v>#N/A</c:v>
                </c:pt>
                <c:pt idx="40">
                  <c:v>#N/A</c:v>
                </c:pt>
                <c:pt idx="41">
                  <c:v>#N/A</c:v>
                </c:pt>
                <c:pt idx="42">
                  <c:v>#N/A</c:v>
                </c:pt>
                <c:pt idx="43">
                  <c:v>0.47799999999999998</c:v>
                </c:pt>
                <c:pt idx="44">
                  <c:v>#N/A</c:v>
                </c:pt>
                <c:pt idx="45">
                  <c:v>#N/A</c:v>
                </c:pt>
                <c:pt idx="46">
                  <c:v>#N/A</c:v>
                </c:pt>
                <c:pt idx="47">
                  <c:v>#N/A</c:v>
                </c:pt>
                <c:pt idx="48">
                  <c:v>1.655</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0.126</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5.2200000000000003E-2</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1E-3</c:v>
                </c:pt>
                <c:pt idx="105">
                  <c:v>#N/A</c:v>
                </c:pt>
                <c:pt idx="106">
                  <c:v>#N/A</c:v>
                </c:pt>
                <c:pt idx="107">
                  <c:v>#N/A</c:v>
                </c:pt>
                <c:pt idx="108">
                  <c:v>#N/A</c:v>
                </c:pt>
                <c:pt idx="109">
                  <c:v>#N/A</c:v>
                </c:pt>
                <c:pt idx="110">
                  <c:v>#N/A</c:v>
                </c:pt>
                <c:pt idx="111">
                  <c:v>2.5000000000000001E-2</c:v>
                </c:pt>
                <c:pt idx="112">
                  <c:v>#N/A</c:v>
                </c:pt>
                <c:pt idx="113">
                  <c:v>#N/A</c:v>
                </c:pt>
                <c:pt idx="114">
                  <c:v>#N/A</c:v>
                </c:pt>
                <c:pt idx="115">
                  <c:v>#N/A</c:v>
                </c:pt>
                <c:pt idx="116">
                  <c:v>#N/A</c:v>
                </c:pt>
                <c:pt idx="117">
                  <c:v>#N/A</c:v>
                </c:pt>
                <c:pt idx="118">
                  <c:v>0.107</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4.3029999999999999</c:v>
                </c:pt>
                <c:pt idx="143">
                  <c:v>#N/A</c:v>
                </c:pt>
                <c:pt idx="144">
                  <c:v>#N/A</c:v>
                </c:pt>
                <c:pt idx="145">
                  <c:v>#N/A</c:v>
                </c:pt>
                <c:pt idx="146">
                  <c:v>#N/A</c:v>
                </c:pt>
                <c:pt idx="147">
                  <c:v>1.9999999999999999E-6</c:v>
                </c:pt>
                <c:pt idx="148">
                  <c:v>#N/A</c:v>
                </c:pt>
                <c:pt idx="149">
                  <c:v>#N/A</c:v>
                </c:pt>
                <c:pt idx="150">
                  <c:v>#N/A</c:v>
                </c:pt>
                <c:pt idx="151">
                  <c:v>#N/A</c:v>
                </c:pt>
                <c:pt idx="152">
                  <c:v>#N/A</c:v>
                </c:pt>
                <c:pt idx="153">
                  <c:v>#N/A</c:v>
                </c:pt>
                <c:pt idx="154">
                  <c:v>0.98799999999999999</c:v>
                </c:pt>
                <c:pt idx="155">
                  <c:v>#N/A</c:v>
                </c:pt>
                <c:pt idx="156">
                  <c:v>#N/A</c:v>
                </c:pt>
                <c:pt idx="157">
                  <c:v>#N/A</c:v>
                </c:pt>
                <c:pt idx="158">
                  <c:v>1.625</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2E-3</c:v>
                </c:pt>
                <c:pt idx="194">
                  <c:v>#N/A</c:v>
                </c:pt>
                <c:pt idx="195">
                  <c:v>#N/A</c:v>
                </c:pt>
                <c:pt idx="196">
                  <c:v>#N/A</c:v>
                </c:pt>
                <c:pt idx="197">
                  <c:v>#N/A</c:v>
                </c:pt>
                <c:pt idx="198">
                  <c:v>#N/A</c:v>
                </c:pt>
                <c:pt idx="199">
                  <c:v>140.6</c:v>
                </c:pt>
              </c:numCache>
            </c:numRef>
          </c:xVal>
          <c:yVal>
            <c:numRef>
              <c:f>v_industry_demand!$BM$7:$BM$206</c:f>
              <c:numCache>
                <c:formatCode>0.00</c:formatCode>
                <c:ptCount val="200"/>
                <c:pt idx="0">
                  <c:v>0.88217999999999996</c:v>
                </c:pt>
                <c:pt idx="1">
                  <c:v>0.233436</c:v>
                </c:pt>
                <c:pt idx="2">
                  <c:v>0.23647599999999999</c:v>
                </c:pt>
                <c:pt idx="3">
                  <c:v>1.0898399999999999</c:v>
                </c:pt>
                <c:pt idx="4">
                  <c:v>1.0559799999999999E-2</c:v>
                </c:pt>
                <c:pt idx="5">
                  <c:v>9.6252199999999996E-2</c:v>
                </c:pt>
                <c:pt idx="6">
                  <c:v>0</c:v>
                </c:pt>
                <c:pt idx="7">
                  <c:v>8.5437899999999996</c:v>
                </c:pt>
                <c:pt idx="8">
                  <c:v>0.37784899999999999</c:v>
                </c:pt>
                <c:pt idx="9">
                  <c:v>2.26153</c:v>
                </c:pt>
                <c:pt idx="10">
                  <c:v>0</c:v>
                </c:pt>
                <c:pt idx="11">
                  <c:v>2.51368E-5</c:v>
                </c:pt>
                <c:pt idx="12">
                  <c:v>0</c:v>
                </c:pt>
                <c:pt idx="13">
                  <c:v>0.38274200000000003</c:v>
                </c:pt>
                <c:pt idx="14">
                  <c:v>2.17229E-2</c:v>
                </c:pt>
                <c:pt idx="15">
                  <c:v>0.10251399999999999</c:v>
                </c:pt>
                <c:pt idx="16">
                  <c:v>3.0445699999999999E-2</c:v>
                </c:pt>
                <c:pt idx="17">
                  <c:v>12.005699999999999</c:v>
                </c:pt>
                <c:pt idx="18">
                  <c:v>5.2341200000000001E-3</c:v>
                </c:pt>
                <c:pt idx="19">
                  <c:v>3.7530900000000002E-3</c:v>
                </c:pt>
                <c:pt idx="20">
                  <c:v>3.0062200000000001E-2</c:v>
                </c:pt>
                <c:pt idx="21">
                  <c:v>17.944500000000001</c:v>
                </c:pt>
                <c:pt idx="22">
                  <c:v>0.208596</c:v>
                </c:pt>
                <c:pt idx="23">
                  <c:v>6.5078900000000003E-4</c:v>
                </c:pt>
                <c:pt idx="24">
                  <c:v>0.123681</c:v>
                </c:pt>
                <c:pt idx="25">
                  <c:v>44.801900000000003</c:v>
                </c:pt>
                <c:pt idx="26">
                  <c:v>0</c:v>
                </c:pt>
                <c:pt idx="27">
                  <c:v>4.85047E-3</c:v>
                </c:pt>
                <c:pt idx="28">
                  <c:v>0.23174400000000001</c:v>
                </c:pt>
                <c:pt idx="29">
                  <c:v>7.99418E-3</c:v>
                </c:pt>
                <c:pt idx="30">
                  <c:v>1.49217</c:v>
                </c:pt>
                <c:pt idx="31">
                  <c:v>1.4895700000000001</c:v>
                </c:pt>
                <c:pt idx="32">
                  <c:v>0</c:v>
                </c:pt>
                <c:pt idx="33">
                  <c:v>3.5993600000000001E-2</c:v>
                </c:pt>
                <c:pt idx="34">
                  <c:v>0</c:v>
                </c:pt>
                <c:pt idx="35">
                  <c:v>0.210225</c:v>
                </c:pt>
                <c:pt idx="36">
                  <c:v>0.209006</c:v>
                </c:pt>
                <c:pt idx="37">
                  <c:v>9.0183599999999996E-3</c:v>
                </c:pt>
                <c:pt idx="38">
                  <c:v>6.1385399999999999</c:v>
                </c:pt>
                <c:pt idx="39">
                  <c:v>1.13083E-2</c:v>
                </c:pt>
                <c:pt idx="40">
                  <c:v>0.45072600000000002</c:v>
                </c:pt>
                <c:pt idx="41">
                  <c:v>0</c:v>
                </c:pt>
                <c:pt idx="42">
                  <c:v>0.219887</c:v>
                </c:pt>
                <c:pt idx="43">
                  <c:v>2.4388399999999999</c:v>
                </c:pt>
                <c:pt idx="44">
                  <c:v>0.27747300000000003</c:v>
                </c:pt>
                <c:pt idx="45">
                  <c:v>5.4322600000000003</c:v>
                </c:pt>
                <c:pt idx="46">
                  <c:v>4.03887E-2</c:v>
                </c:pt>
                <c:pt idx="47">
                  <c:v>1.2677599999999999E-3</c:v>
                </c:pt>
                <c:pt idx="48">
                  <c:v>4.25725</c:v>
                </c:pt>
                <c:pt idx="49">
                  <c:v>0</c:v>
                </c:pt>
                <c:pt idx="50">
                  <c:v>7.8684600000000007E-3</c:v>
                </c:pt>
                <c:pt idx="51">
                  <c:v>2.4849800000000002</c:v>
                </c:pt>
                <c:pt idx="52">
                  <c:v>36.627000000000002</c:v>
                </c:pt>
                <c:pt idx="53">
                  <c:v>4.7181499999999999E-3</c:v>
                </c:pt>
                <c:pt idx="54">
                  <c:v>1.93946</c:v>
                </c:pt>
                <c:pt idx="55">
                  <c:v>2.2211399999999999E-2</c:v>
                </c:pt>
                <c:pt idx="56">
                  <c:v>8.6924399999999997E-5</c:v>
                </c:pt>
                <c:pt idx="57">
                  <c:v>42.657200000000003</c:v>
                </c:pt>
                <c:pt idx="58">
                  <c:v>3.7446899999999999</c:v>
                </c:pt>
                <c:pt idx="59">
                  <c:v>0.214285</c:v>
                </c:pt>
                <c:pt idx="60">
                  <c:v>0</c:v>
                </c:pt>
                <c:pt idx="61">
                  <c:v>1.6782300000000001</c:v>
                </c:pt>
                <c:pt idx="62">
                  <c:v>0</c:v>
                </c:pt>
                <c:pt idx="63">
                  <c:v>0.29808099999999998</c:v>
                </c:pt>
                <c:pt idx="64">
                  <c:v>2.8461400000000001E-2</c:v>
                </c:pt>
                <c:pt idx="65">
                  <c:v>5.47319E-4</c:v>
                </c:pt>
                <c:pt idx="66">
                  <c:v>7.6720599999999996E-3</c:v>
                </c:pt>
                <c:pt idx="67">
                  <c:v>#N/A</c:v>
                </c:pt>
                <c:pt idx="68">
                  <c:v>0.11346100000000001</c:v>
                </c:pt>
                <c:pt idx="69">
                  <c:v>6.1120999999999999</c:v>
                </c:pt>
                <c:pt idx="70">
                  <c:v>2.3582800000000002</c:v>
                </c:pt>
                <c:pt idx="71">
                  <c:v>0.1293</c:v>
                </c:pt>
                <c:pt idx="72">
                  <c:v>35.805700000000002</c:v>
                </c:pt>
                <c:pt idx="73">
                  <c:v>3.1079300000000001</c:v>
                </c:pt>
                <c:pt idx="74">
                  <c:v>2.4964200000000001</c:v>
                </c:pt>
                <c:pt idx="75">
                  <c:v>2.8894899999999999</c:v>
                </c:pt>
                <c:pt idx="76">
                  <c:v>0.89190700000000001</c:v>
                </c:pt>
                <c:pt idx="77">
                  <c:v>6.9783999999999999E-2</c:v>
                </c:pt>
                <c:pt idx="78">
                  <c:v>19.714300000000001</c:v>
                </c:pt>
                <c:pt idx="79">
                  <c:v>0.121334</c:v>
                </c:pt>
                <c:pt idx="80">
                  <c:v>12.261900000000001</c:v>
                </c:pt>
                <c:pt idx="81">
                  <c:v>1.8925500000000001E-2</c:v>
                </c:pt>
                <c:pt idx="82">
                  <c:v>34.515099999999997</c:v>
                </c:pt>
                <c:pt idx="83">
                  <c:v>4.1036000000000003E-2</c:v>
                </c:pt>
                <c:pt idx="84">
                  <c:v>1.2110300000000001</c:v>
                </c:pt>
                <c:pt idx="85">
                  <c:v>0.113785</c:v>
                </c:pt>
                <c:pt idx="86">
                  <c:v>7.1087200000000003E-2</c:v>
                </c:pt>
                <c:pt idx="87">
                  <c:v>3.3881100000000002</c:v>
                </c:pt>
                <c:pt idx="88">
                  <c:v>13.649900000000001</c:v>
                </c:pt>
                <c:pt idx="89">
                  <c:v>3.2014599999999997E-2</c:v>
                </c:pt>
                <c:pt idx="90">
                  <c:v>0.56716299999999997</c:v>
                </c:pt>
                <c:pt idx="91">
                  <c:v>9.3358899999999995E-2</c:v>
                </c:pt>
                <c:pt idx="92">
                  <c:v>0.114357</c:v>
                </c:pt>
                <c:pt idx="93">
                  <c:v>1.00807E-2</c:v>
                </c:pt>
                <c:pt idx="94">
                  <c:v>4.9746700000000003E-4</c:v>
                </c:pt>
                <c:pt idx="95">
                  <c:v>0.123348</c:v>
                </c:pt>
                <c:pt idx="96">
                  <c:v>4.06106E-3</c:v>
                </c:pt>
                <c:pt idx="97">
                  <c:v>5.19489</c:v>
                </c:pt>
                <c:pt idx="98">
                  <c:v>0</c:v>
                </c:pt>
                <c:pt idx="99">
                  <c:v>0</c:v>
                </c:pt>
                <c:pt idx="100">
                  <c:v>4.0297199999999998E-2</c:v>
                </c:pt>
                <c:pt idx="101">
                  <c:v>4.0891200000000003</c:v>
                </c:pt>
                <c:pt idx="102">
                  <c:v>0</c:v>
                </c:pt>
                <c:pt idx="103">
                  <c:v>2.3296899999999999E-2</c:v>
                </c:pt>
                <c:pt idx="104">
                  <c:v>0</c:v>
                </c:pt>
                <c:pt idx="105">
                  <c:v>4.5985699999999997E-2</c:v>
                </c:pt>
                <c:pt idx="106">
                  <c:v>0</c:v>
                </c:pt>
                <c:pt idx="107">
                  <c:v>9.2540999999999993</c:v>
                </c:pt>
                <c:pt idx="108">
                  <c:v>0</c:v>
                </c:pt>
                <c:pt idx="109">
                  <c:v>0.29373300000000002</c:v>
                </c:pt>
                <c:pt idx="110">
                  <c:v>0.35061999999999999</c:v>
                </c:pt>
                <c:pt idx="111">
                  <c:v>1.8205499999999999E-2</c:v>
                </c:pt>
                <c:pt idx="112">
                  <c:v>0</c:v>
                </c:pt>
                <c:pt idx="113">
                  <c:v>2.6324700000000001</c:v>
                </c:pt>
                <c:pt idx="114">
                  <c:v>1.25611E-2</c:v>
                </c:pt>
                <c:pt idx="115">
                  <c:v>0</c:v>
                </c:pt>
                <c:pt idx="116">
                  <c:v>8.3512100000000006E-2</c:v>
                </c:pt>
                <c:pt idx="117">
                  <c:v>7.47715</c:v>
                </c:pt>
                <c:pt idx="118">
                  <c:v>0.20413899999999999</c:v>
                </c:pt>
                <c:pt idx="119">
                  <c:v>0</c:v>
                </c:pt>
                <c:pt idx="120">
                  <c:v>0.30601099999999998</c:v>
                </c:pt>
                <c:pt idx="121">
                  <c:v>0.322801</c:v>
                </c:pt>
                <c:pt idx="122">
                  <c:v>2.2914E-2</c:v>
                </c:pt>
                <c:pt idx="123">
                  <c:v>1.0137799999999999</c:v>
                </c:pt>
                <c:pt idx="124">
                  <c:v>0</c:v>
                </c:pt>
                <c:pt idx="125">
                  <c:v>2.2482600000000001</c:v>
                </c:pt>
                <c:pt idx="126">
                  <c:v>4.1562999999999999</c:v>
                </c:pt>
                <c:pt idx="127">
                  <c:v>0.27301700000000001</c:v>
                </c:pt>
                <c:pt idx="128">
                  <c:v>2.7059600000000001</c:v>
                </c:pt>
                <c:pt idx="129">
                  <c:v>2.3127100000000001E-2</c:v>
                </c:pt>
                <c:pt idx="130">
                  <c:v>0.15703300000000001</c:v>
                </c:pt>
                <c:pt idx="131">
                  <c:v>0.83818099999999995</c:v>
                </c:pt>
                <c:pt idx="132">
                  <c:v>8.9159799999999994</c:v>
                </c:pt>
                <c:pt idx="133">
                  <c:v>14.454599999999999</c:v>
                </c:pt>
                <c:pt idx="134">
                  <c:v>3.4680599999999999</c:v>
                </c:pt>
                <c:pt idx="135">
                  <c:v>0</c:v>
                </c:pt>
                <c:pt idx="136">
                  <c:v>5.6624099999999997E-3</c:v>
                </c:pt>
                <c:pt idx="137">
                  <c:v>0.234988</c:v>
                </c:pt>
                <c:pt idx="138">
                  <c:v>7.8661800000000004E-3</c:v>
                </c:pt>
                <c:pt idx="139">
                  <c:v>5.8680299999999998E-3</c:v>
                </c:pt>
                <c:pt idx="140">
                  <c:v>0</c:v>
                </c:pt>
                <c:pt idx="141">
                  <c:v>0.10180500000000001</c:v>
                </c:pt>
                <c:pt idx="142">
                  <c:v>14.529199999999999</c:v>
                </c:pt>
                <c:pt idx="143">
                  <c:v>1.72386E-2</c:v>
                </c:pt>
                <c:pt idx="144">
                  <c:v>119.733</c:v>
                </c:pt>
                <c:pt idx="145">
                  <c:v>0</c:v>
                </c:pt>
                <c:pt idx="146">
                  <c:v>0</c:v>
                </c:pt>
                <c:pt idx="147">
                  <c:v>0</c:v>
                </c:pt>
                <c:pt idx="148">
                  <c:v>1.0699399999999999E-3</c:v>
                </c:pt>
                <c:pt idx="149">
                  <c:v>0</c:v>
                </c:pt>
                <c:pt idx="150">
                  <c:v>0.250004</c:v>
                </c:pt>
                <c:pt idx="151">
                  <c:v>7.2690599999999994E-2</c:v>
                </c:pt>
                <c:pt idx="152">
                  <c:v>0</c:v>
                </c:pt>
                <c:pt idx="153">
                  <c:v>2.5083299999999999E-2</c:v>
                </c:pt>
                <c:pt idx="154">
                  <c:v>0.73645799999999995</c:v>
                </c:pt>
                <c:pt idx="155">
                  <c:v>1.4116599999999999</c:v>
                </c:pt>
                <c:pt idx="156">
                  <c:v>8.8496199999999997E-2</c:v>
                </c:pt>
                <c:pt idx="157">
                  <c:v>0</c:v>
                </c:pt>
                <c:pt idx="158">
                  <c:v>2.1915800000000001</c:v>
                </c:pt>
                <c:pt idx="159">
                  <c:v>10.8215</c:v>
                </c:pt>
                <c:pt idx="160">
                  <c:v>3.1333100000000003E-2</c:v>
                </c:pt>
                <c:pt idx="161">
                  <c:v>1.6508499999999999</c:v>
                </c:pt>
                <c:pt idx="162">
                  <c:v>1.8285099999999999E-2</c:v>
                </c:pt>
                <c:pt idx="163">
                  <c:v>2.2204299999999999</c:v>
                </c:pt>
                <c:pt idx="164">
                  <c:v>1.23465</c:v>
                </c:pt>
                <c:pt idx="165">
                  <c:v>0.38933400000000001</c:v>
                </c:pt>
                <c:pt idx="166">
                  <c:v>2.42679</c:v>
                </c:pt>
                <c:pt idx="167">
                  <c:v>4.2254600000000003E-2</c:v>
                </c:pt>
                <c:pt idx="168">
                  <c:v>2.9575800000000001</c:v>
                </c:pt>
                <c:pt idx="169">
                  <c:v>2.60606E-2</c:v>
                </c:pt>
                <c:pt idx="170">
                  <c:v>0</c:v>
                </c:pt>
                <c:pt idx="171">
                  <c:v>0</c:v>
                </c:pt>
                <c:pt idx="172">
                  <c:v>0.106228</c:v>
                </c:pt>
                <c:pt idx="173">
                  <c:v>3.7301899999999999E-2</c:v>
                </c:pt>
                <c:pt idx="174">
                  <c:v>0.15742900000000001</c:v>
                </c:pt>
                <c:pt idx="175">
                  <c:v>5.32273</c:v>
                </c:pt>
                <c:pt idx="176">
                  <c:v>2.9174200000000001E-2</c:v>
                </c:pt>
                <c:pt idx="177">
                  <c:v>8.1640500000000005E-2</c:v>
                </c:pt>
                <c:pt idx="178">
                  <c:v>0</c:v>
                </c:pt>
                <c:pt idx="179">
                  <c:v>11.261900000000001</c:v>
                </c:pt>
                <c:pt idx="180">
                  <c:v>31.052900000000001</c:v>
                </c:pt>
                <c:pt idx="181">
                  <c:v>250.59399999999999</c:v>
                </c:pt>
                <c:pt idx="182">
                  <c:v>1.83541E-3</c:v>
                </c:pt>
                <c:pt idx="183">
                  <c:v>8.5301000000000002E-2</c:v>
                </c:pt>
                <c:pt idx="184">
                  <c:v>10.5991</c:v>
                </c:pt>
                <c:pt idx="185">
                  <c:v>1.5249600000000001</c:v>
                </c:pt>
                <c:pt idx="186">
                  <c:v>4.0199100000000003</c:v>
                </c:pt>
                <c:pt idx="187">
                  <c:v>0.142127</c:v>
                </c:pt>
                <c:pt idx="188">
                  <c:v>0</c:v>
                </c:pt>
                <c:pt idx="189">
                  <c:v>5.3161399999999998E-2</c:v>
                </c:pt>
                <c:pt idx="190">
                  <c:v>9.5028299999999996E-2</c:v>
                </c:pt>
                <c:pt idx="191">
                  <c:v>0.17005300000000001</c:v>
                </c:pt>
                <c:pt idx="192">
                  <c:v>10.7835</c:v>
                </c:pt>
                <c:pt idx="193">
                  <c:v>0.241231</c:v>
                </c:pt>
                <c:pt idx="194">
                  <c:v>8.0621100000000006</c:v>
                </c:pt>
                <c:pt idx="195">
                  <c:v>0.29779600000000001</c:v>
                </c:pt>
                <c:pt idx="196">
                  <c:v>0.31362699999999999</c:v>
                </c:pt>
                <c:pt idx="197">
                  <c:v>4.2505099999999999E-3</c:v>
                </c:pt>
                <c:pt idx="198">
                  <c:v>3.2507300000000003E-2</c:v>
                </c:pt>
                <c:pt idx="199">
                  <c:v>61.945900000000002</c:v>
                </c:pt>
              </c:numCache>
            </c:numRef>
          </c:yVal>
          <c:smooth val="0"/>
        </c:ser>
        <c:ser>
          <c:idx val="4"/>
          <c:order val="3"/>
          <c:tx>
            <c:strRef>
              <c:f>v_industry_demand!$BQ$5</c:f>
              <c:strCache>
                <c:ptCount val="1"/>
                <c:pt idx="0">
                  <c:v>y = x</c:v>
                </c:pt>
              </c:strCache>
            </c:strRef>
          </c:tx>
          <c:marker>
            <c:symbol val="none"/>
          </c:marker>
          <c:xVal>
            <c:numRef>
              <c:f>v_industry_demand!$BQ$7:$BQ$8</c:f>
              <c:numCache>
                <c:formatCode>General</c:formatCode>
                <c:ptCount val="2"/>
                <c:pt idx="0">
                  <c:v>9.9999999999999998E-17</c:v>
                </c:pt>
                <c:pt idx="1">
                  <c:v>100000</c:v>
                </c:pt>
              </c:numCache>
            </c:numRef>
          </c:xVal>
          <c:yVal>
            <c:numRef>
              <c:f>v_industry_demand!$BR$7:$BR$8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114772608"/>
        <c:axId val="114778880"/>
      </c:scatterChart>
      <c:valAx>
        <c:axId val="114772608"/>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114778880"/>
        <c:crosses val="autoZero"/>
        <c:crossBetween val="midCat"/>
      </c:valAx>
      <c:valAx>
        <c:axId val="114778880"/>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114772608"/>
        <c:crosses val="autoZero"/>
        <c:crossBetween val="midCat"/>
      </c:valAx>
    </c:plotArea>
    <c:legend>
      <c:legendPos val="r"/>
      <c:layout>
        <c:manualLayout>
          <c:xMode val="edge"/>
          <c:yMode val="edge"/>
          <c:x val="7.0701593234597709E-2"/>
          <c:y val="0.10418433899449842"/>
          <c:w val="0.22169136005622345"/>
          <c:h val="0.26334322267004062"/>
        </c:manualLayout>
      </c:layout>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2"/>
          <c:order val="0"/>
          <c:tx>
            <c:strRef>
              <c:f>v_industry_demand!$AK$5</c:f>
              <c:strCache>
                <c:ptCount val="1"/>
                <c:pt idx="0">
                  <c:v>1988-1992</c:v>
                </c:pt>
              </c:strCache>
            </c:strRef>
          </c:tx>
          <c:spPr>
            <a:ln w="28575">
              <a:noFill/>
            </a:ln>
          </c:spPr>
          <c:marker>
            <c:symbol val="circle"/>
            <c:size val="7"/>
            <c:spPr>
              <a:noFill/>
            </c:spPr>
          </c:marker>
          <c:xVal>
            <c:numRef>
              <c:f>v_industry_demand!$AL$7:$AL$206</c:f>
              <c:numCache>
                <c:formatCode>0.00</c:formatCode>
                <c:ptCount val="200"/>
                <c:pt idx="0">
                  <c:v>#N/A</c:v>
                </c:pt>
                <c:pt idx="1">
                  <c:v>#N/A</c:v>
                </c:pt>
                <c:pt idx="2">
                  <c:v>0.1</c:v>
                </c:pt>
                <c:pt idx="3">
                  <c:v>0.68</c:v>
                </c:pt>
                <c:pt idx="4">
                  <c:v>#N/A</c:v>
                </c:pt>
                <c:pt idx="5">
                  <c:v>#N/A</c:v>
                </c:pt>
                <c:pt idx="6">
                  <c:v>1E-3</c:v>
                </c:pt>
                <c:pt idx="7">
                  <c:v>#N/A</c:v>
                </c:pt>
                <c:pt idx="8">
                  <c:v>#N/A</c:v>
                </c:pt>
                <c:pt idx="9">
                  <c:v>3.0219999999999998</c:v>
                </c:pt>
                <c:pt idx="10">
                  <c:v>#N/A</c:v>
                </c:pt>
                <c:pt idx="11">
                  <c:v>0.01</c:v>
                </c:pt>
                <c:pt idx="12">
                  <c:v>#N/A</c:v>
                </c:pt>
                <c:pt idx="13">
                  <c:v>0.33</c:v>
                </c:pt>
                <c:pt idx="14">
                  <c:v>#N/A</c:v>
                </c:pt>
                <c:pt idx="15">
                  <c:v>#N/A</c:v>
                </c:pt>
                <c:pt idx="16">
                  <c:v>2.3E-2</c:v>
                </c:pt>
                <c:pt idx="17">
                  <c:v>#N/A</c:v>
                </c:pt>
                <c:pt idx="18">
                  <c:v>#N/A</c:v>
                </c:pt>
                <c:pt idx="19">
                  <c:v>#N/A</c:v>
                </c:pt>
                <c:pt idx="20">
                  <c:v>#N/A</c:v>
                </c:pt>
                <c:pt idx="21">
                  <c:v>4.8520000000000003</c:v>
                </c:pt>
                <c:pt idx="22">
                  <c:v>#N/A</c:v>
                </c:pt>
                <c:pt idx="23">
                  <c:v>#N/A</c:v>
                </c:pt>
                <c:pt idx="24">
                  <c:v>7.5999999999999998E-2</c:v>
                </c:pt>
                <c:pt idx="25">
                  <c:v>36</c:v>
                </c:pt>
                <c:pt idx="26">
                  <c:v>#N/A</c:v>
                </c:pt>
                <c:pt idx="27">
                  <c:v>#N/A</c:v>
                </c:pt>
                <c:pt idx="28">
                  <c:v>0.19500000000000001</c:v>
                </c:pt>
                <c:pt idx="29">
                  <c:v>#N/A</c:v>
                </c:pt>
                <c:pt idx="30">
                  <c:v>2.2109999999999999</c:v>
                </c:pt>
                <c:pt idx="31">
                  <c:v>#N/A</c:v>
                </c:pt>
                <c:pt idx="32">
                  <c:v>#N/A</c:v>
                </c:pt>
                <c:pt idx="33">
                  <c:v>#N/A</c:v>
                </c:pt>
                <c:pt idx="34">
                  <c:v>#N/A</c:v>
                </c:pt>
                <c:pt idx="35">
                  <c:v>#N/A</c:v>
                </c:pt>
                <c:pt idx="36">
                  <c:v>#N/A</c:v>
                </c:pt>
                <c:pt idx="37">
                  <c:v>5.0000000000000001E-3</c:v>
                </c:pt>
                <c:pt idx="38">
                  <c:v>#N/A</c:v>
                </c:pt>
                <c:pt idx="39">
                  <c:v>#N/A</c:v>
                </c:pt>
                <c:pt idx="40">
                  <c:v>0.22500000000000001</c:v>
                </c:pt>
                <c:pt idx="41">
                  <c:v>#N/A</c:v>
                </c:pt>
                <c:pt idx="42">
                  <c:v>#N/A</c:v>
                </c:pt>
                <c:pt idx="43">
                  <c:v>#N/A</c:v>
                </c:pt>
                <c:pt idx="44">
                  <c:v>#N/A</c:v>
                </c:pt>
                <c:pt idx="45">
                  <c:v>#N/A</c:v>
                </c:pt>
                <c:pt idx="46">
                  <c:v>0.14699999999999999</c:v>
                </c:pt>
                <c:pt idx="47">
                  <c:v>#N/A</c:v>
                </c:pt>
                <c:pt idx="48">
                  <c:v>2.2530000000000001</c:v>
                </c:pt>
                <c:pt idx="49">
                  <c:v>#N/A</c:v>
                </c:pt>
                <c:pt idx="50">
                  <c:v>#N/A</c:v>
                </c:pt>
                <c:pt idx="51">
                  <c:v>1.903</c:v>
                </c:pt>
                <c:pt idx="52">
                  <c:v>28.32</c:v>
                </c:pt>
                <c:pt idx="53">
                  <c:v>#N/A</c:v>
                </c:pt>
                <c:pt idx="54">
                  <c:v>#N/A</c:v>
                </c:pt>
                <c:pt idx="55">
                  <c:v>#N/A</c:v>
                </c:pt>
                <c:pt idx="56">
                  <c:v>#N/A</c:v>
                </c:pt>
                <c:pt idx="57">
                  <c:v>#N/A</c:v>
                </c:pt>
                <c:pt idx="58">
                  <c:v>#N/A</c:v>
                </c:pt>
                <c:pt idx="59">
                  <c:v>#N/A</c:v>
                </c:pt>
                <c:pt idx="60">
                  <c:v>#N/A</c:v>
                </c:pt>
                <c:pt idx="61">
                  <c:v>#N/A</c:v>
                </c:pt>
                <c:pt idx="62">
                  <c:v>#N/A</c:v>
                </c:pt>
                <c:pt idx="63">
                  <c:v>0.19700000000000001</c:v>
                </c:pt>
                <c:pt idx="64">
                  <c:v>#N/A</c:v>
                </c:pt>
                <c:pt idx="65">
                  <c:v>7.0000000000000001E-3</c:v>
                </c:pt>
                <c:pt idx="66">
                  <c:v>5.4000000000000003E-3</c:v>
                </c:pt>
                <c:pt idx="67">
                  <c:v>#N/A</c:v>
                </c:pt>
                <c:pt idx="68">
                  <c:v>7.5999999999999998E-2</c:v>
                </c:pt>
                <c:pt idx="69">
                  <c:v>5.2039999999999997</c:v>
                </c:pt>
                <c:pt idx="70">
                  <c:v>#N/A</c:v>
                </c:pt>
                <c:pt idx="71">
                  <c:v>0.01</c:v>
                </c:pt>
                <c:pt idx="72">
                  <c:v>15</c:v>
                </c:pt>
                <c:pt idx="73">
                  <c:v>0.376</c:v>
                </c:pt>
                <c:pt idx="74">
                  <c:v>#N/A</c:v>
                </c:pt>
                <c:pt idx="75">
                  <c:v>2.14</c:v>
                </c:pt>
                <c:pt idx="76">
                  <c:v>#N/A</c:v>
                </c:pt>
                <c:pt idx="77">
                  <c:v>0.106</c:v>
                </c:pt>
                <c:pt idx="78">
                  <c:v>12.5</c:v>
                </c:pt>
                <c:pt idx="79">
                  <c:v>#N/A</c:v>
                </c:pt>
                <c:pt idx="80">
                  <c:v>#N/A</c:v>
                </c:pt>
                <c:pt idx="81">
                  <c:v>#N/A</c:v>
                </c:pt>
                <c:pt idx="82">
                  <c:v>15.8</c:v>
                </c:pt>
                <c:pt idx="83">
                  <c:v>3.3000000000000002E-2</c:v>
                </c:pt>
                <c:pt idx="84">
                  <c:v>#N/A</c:v>
                </c:pt>
                <c:pt idx="85">
                  <c:v>0.08</c:v>
                </c:pt>
                <c:pt idx="86">
                  <c:v>#N/A</c:v>
                </c:pt>
                <c:pt idx="87">
                  <c:v>#N/A</c:v>
                </c:pt>
                <c:pt idx="88">
                  <c:v>2</c:v>
                </c:pt>
                <c:pt idx="89">
                  <c:v>#N/A</c:v>
                </c:pt>
                <c:pt idx="90">
                  <c:v>#N/A</c:v>
                </c:pt>
                <c:pt idx="91">
                  <c:v>#N/A</c:v>
                </c:pt>
                <c:pt idx="92">
                  <c:v>#N/A</c:v>
                </c:pt>
                <c:pt idx="93">
                  <c:v>#N/A</c:v>
                </c:pt>
                <c:pt idx="94">
                  <c:v>#N/A</c:v>
                </c:pt>
                <c:pt idx="95">
                  <c:v>7.0000000000000007E-2</c:v>
                </c:pt>
                <c:pt idx="96">
                  <c:v>#N/A</c:v>
                </c:pt>
                <c:pt idx="97">
                  <c:v>#N/A</c:v>
                </c:pt>
                <c:pt idx="98">
                  <c:v>#N/A</c:v>
                </c:pt>
                <c:pt idx="99">
                  <c:v>#N/A</c:v>
                </c:pt>
                <c:pt idx="100">
                  <c:v>2.98E-2</c:v>
                </c:pt>
                <c:pt idx="101">
                  <c:v>0.999</c:v>
                </c:pt>
                <c:pt idx="102">
                  <c:v>#N/A</c:v>
                </c:pt>
                <c:pt idx="103">
                  <c:v>#N/A</c:v>
                </c:pt>
                <c:pt idx="104">
                  <c:v>#N/A</c:v>
                </c:pt>
                <c:pt idx="105">
                  <c:v>#N/A</c:v>
                </c:pt>
                <c:pt idx="106">
                  <c:v>#N/A</c:v>
                </c:pt>
                <c:pt idx="107">
                  <c:v>#N/A</c:v>
                </c:pt>
                <c:pt idx="108">
                  <c:v>#N/A</c:v>
                </c:pt>
                <c:pt idx="109">
                  <c:v>#N/A</c:v>
                </c:pt>
                <c:pt idx="110">
                  <c:v>0.32200000000000001</c:v>
                </c:pt>
                <c:pt idx="111">
                  <c:v>1.2E-2</c:v>
                </c:pt>
                <c:pt idx="112">
                  <c:v>#N/A</c:v>
                </c:pt>
                <c:pt idx="113">
                  <c:v>0.91900000000000004</c:v>
                </c:pt>
                <c:pt idx="114">
                  <c:v>8.0000000000000002E-3</c:v>
                </c:pt>
                <c:pt idx="115">
                  <c:v>#N/A</c:v>
                </c:pt>
                <c:pt idx="116">
                  <c:v>#N/A</c:v>
                </c:pt>
                <c:pt idx="117">
                  <c:v>6.5190000000000001</c:v>
                </c:pt>
                <c:pt idx="118">
                  <c:v>#N/A</c:v>
                </c:pt>
                <c:pt idx="119">
                  <c:v>#N/A</c:v>
                </c:pt>
                <c:pt idx="120">
                  <c:v>#N/A</c:v>
                </c:pt>
                <c:pt idx="121">
                  <c:v>#N/A</c:v>
                </c:pt>
                <c:pt idx="122">
                  <c:v>0.01</c:v>
                </c:pt>
                <c:pt idx="123">
                  <c:v>#N/A</c:v>
                </c:pt>
                <c:pt idx="124">
                  <c:v>#N/A</c:v>
                </c:pt>
                <c:pt idx="125">
                  <c:v>#N/A</c:v>
                </c:pt>
                <c:pt idx="126">
                  <c:v>2.5</c:v>
                </c:pt>
                <c:pt idx="127">
                  <c:v>#N/A</c:v>
                </c:pt>
                <c:pt idx="128">
                  <c:v>#N/A</c:v>
                </c:pt>
                <c:pt idx="129">
                  <c:v>#N/A</c:v>
                </c:pt>
                <c:pt idx="130">
                  <c:v>#N/A</c:v>
                </c:pt>
                <c:pt idx="131">
                  <c:v>#N/A</c:v>
                </c:pt>
                <c:pt idx="132">
                  <c:v>#N/A</c:v>
                </c:pt>
                <c:pt idx="133">
                  <c:v>9.18</c:v>
                </c:pt>
                <c:pt idx="134">
                  <c:v>3.1</c:v>
                </c:pt>
                <c:pt idx="135">
                  <c:v>5.9999999999999995E-4</c:v>
                </c:pt>
                <c:pt idx="136">
                  <c:v>#N/A</c:v>
                </c:pt>
                <c:pt idx="137">
                  <c:v>3.4350000000000001</c:v>
                </c:pt>
                <c:pt idx="138">
                  <c:v>#N/A</c:v>
                </c:pt>
                <c:pt idx="139">
                  <c:v>#N/A</c:v>
                </c:pt>
                <c:pt idx="140">
                  <c:v>#N/A</c:v>
                </c:pt>
                <c:pt idx="141">
                  <c:v>#N/A</c:v>
                </c:pt>
                <c:pt idx="142">
                  <c:v>9.06</c:v>
                </c:pt>
                <c:pt idx="143">
                  <c:v>#N/A</c:v>
                </c:pt>
                <c:pt idx="144">
                  <c:v>#N/A</c:v>
                </c:pt>
                <c:pt idx="145">
                  <c:v>#N/A</c:v>
                </c:pt>
                <c:pt idx="146">
                  <c:v>#N/A</c:v>
                </c:pt>
                <c:pt idx="147">
                  <c:v>#N/A</c:v>
                </c:pt>
                <c:pt idx="148">
                  <c:v>#N/A</c:v>
                </c:pt>
                <c:pt idx="149">
                  <c:v>#N/A</c:v>
                </c:pt>
                <c:pt idx="150">
                  <c:v>0.193</c:v>
                </c:pt>
                <c:pt idx="151">
                  <c:v>#N/A</c:v>
                </c:pt>
                <c:pt idx="152">
                  <c:v>1.1000000000000001E-3</c:v>
                </c:pt>
                <c:pt idx="153">
                  <c:v>#N/A</c:v>
                </c:pt>
                <c:pt idx="154">
                  <c:v>#N/A</c:v>
                </c:pt>
                <c:pt idx="155">
                  <c:v>#N/A</c:v>
                </c:pt>
                <c:pt idx="156">
                  <c:v>#N/A</c:v>
                </c:pt>
                <c:pt idx="157">
                  <c:v>#N/A</c:v>
                </c:pt>
                <c:pt idx="158">
                  <c:v>1.448</c:v>
                </c:pt>
                <c:pt idx="159">
                  <c:v>6.4</c:v>
                </c:pt>
                <c:pt idx="160">
                  <c:v>#N/A</c:v>
                </c:pt>
                <c:pt idx="161">
                  <c:v>#N/A</c:v>
                </c:pt>
                <c:pt idx="162">
                  <c:v>#N/A</c:v>
                </c:pt>
                <c:pt idx="163">
                  <c:v>1.7829999999999999</c:v>
                </c:pt>
                <c:pt idx="164">
                  <c:v>#N/A</c:v>
                </c:pt>
                <c:pt idx="165">
                  <c:v>#N/A</c:v>
                </c:pt>
                <c:pt idx="166">
                  <c:v>#N/A</c:v>
                </c:pt>
                <c:pt idx="167">
                  <c:v>#N/A</c:v>
                </c:pt>
                <c:pt idx="168">
                  <c:v>1.4359999999999999</c:v>
                </c:pt>
                <c:pt idx="169">
                  <c:v>#N/A</c:v>
                </c:pt>
                <c:pt idx="170">
                  <c:v>#N/A</c:v>
                </c:pt>
                <c:pt idx="171">
                  <c:v>#N/A</c:v>
                </c:pt>
                <c:pt idx="172">
                  <c:v>#N/A</c:v>
                </c:pt>
                <c:pt idx="173">
                  <c:v>1.9E-2</c:v>
                </c:pt>
                <c:pt idx="174">
                  <c:v>8.5999999999999993E-2</c:v>
                </c:pt>
                <c:pt idx="175">
                  <c:v>3.5</c:v>
                </c:pt>
                <c:pt idx="176">
                  <c:v>#N/A</c:v>
                </c:pt>
                <c:pt idx="177">
                  <c:v>#N/A</c:v>
                </c:pt>
                <c:pt idx="178">
                  <c:v>#N/A</c:v>
                </c:pt>
                <c:pt idx="179">
                  <c:v>#N/A</c:v>
                </c:pt>
                <c:pt idx="180">
                  <c:v>13.5</c:v>
                </c:pt>
                <c:pt idx="181">
                  <c:v>303.89999999999998</c:v>
                </c:pt>
                <c:pt idx="182">
                  <c:v>#N/A</c:v>
                </c:pt>
                <c:pt idx="183">
                  <c:v>#N/A</c:v>
                </c:pt>
                <c:pt idx="184">
                  <c:v>#N/A</c:v>
                </c:pt>
                <c:pt idx="185">
                  <c:v>#N/A</c:v>
                </c:pt>
                <c:pt idx="186">
                  <c:v>#N/A</c:v>
                </c:pt>
                <c:pt idx="187">
                  <c:v>#N/A</c:v>
                </c:pt>
                <c:pt idx="188">
                  <c:v>#N/A</c:v>
                </c:pt>
                <c:pt idx="189">
                  <c:v>3.1E-2</c:v>
                </c:pt>
                <c:pt idx="190">
                  <c:v>5.8000000000000003E-2</c:v>
                </c:pt>
                <c:pt idx="191">
                  <c:v>0.107</c:v>
                </c:pt>
                <c:pt idx="192">
                  <c:v>#N/A</c:v>
                </c:pt>
                <c:pt idx="193">
                  <c:v>#N/A</c:v>
                </c:pt>
                <c:pt idx="194">
                  <c:v>#N/A</c:v>
                </c:pt>
                <c:pt idx="195">
                  <c:v>#N/A</c:v>
                </c:pt>
                <c:pt idx="196">
                  <c:v>#N/A</c:v>
                </c:pt>
                <c:pt idx="197">
                  <c:v>#N/A</c:v>
                </c:pt>
                <c:pt idx="198">
                  <c:v>#N/A</c:v>
                </c:pt>
                <c:pt idx="199">
                  <c:v>50</c:v>
                </c:pt>
              </c:numCache>
            </c:numRef>
          </c:xVal>
          <c:yVal>
            <c:numRef>
              <c:f>v_industry_demand!$AN$7:$AN$206</c:f>
              <c:numCache>
                <c:formatCode>0.00</c:formatCode>
                <c:ptCount val="200"/>
                <c:pt idx="0">
                  <c:v>0.52910100000000004</c:v>
                </c:pt>
                <c:pt idx="1">
                  <c:v>0.19257560000000001</c:v>
                </c:pt>
                <c:pt idx="2">
                  <c:v>0.12859480000000001</c:v>
                </c:pt>
                <c:pt idx="3">
                  <c:v>0.85489559999999998</c:v>
                </c:pt>
                <c:pt idx="4">
                  <c:v>8.4740560000000006E-3</c:v>
                </c:pt>
                <c:pt idx="5">
                  <c:v>5.7947159999999998E-2</c:v>
                </c:pt>
                <c:pt idx="6">
                  <c:v>0</c:v>
                </c:pt>
                <c:pt idx="7">
                  <c:v>6.4569999999999999</c:v>
                </c:pt>
                <c:pt idx="8">
                  <c:v>0.299819</c:v>
                </c:pt>
                <c:pt idx="9">
                  <c:v>1.75227</c:v>
                </c:pt>
                <c:pt idx="10">
                  <c:v>0</c:v>
                </c:pt>
                <c:pt idx="11">
                  <c:v>1.9180120000000001E-5</c:v>
                </c:pt>
                <c:pt idx="12">
                  <c:v>0</c:v>
                </c:pt>
                <c:pt idx="13">
                  <c:v>0.27454519999999999</c:v>
                </c:pt>
                <c:pt idx="14">
                  <c:v>1.48329E-2</c:v>
                </c:pt>
                <c:pt idx="15">
                  <c:v>7.4528839999999999E-2</c:v>
                </c:pt>
                <c:pt idx="16">
                  <c:v>2.1638339999999999E-2</c:v>
                </c:pt>
                <c:pt idx="17">
                  <c:v>7.786664</c:v>
                </c:pt>
                <c:pt idx="18">
                  <c:v>3.8664860000000001E-3</c:v>
                </c:pt>
                <c:pt idx="19">
                  <c:v>3.76633E-3</c:v>
                </c:pt>
                <c:pt idx="20">
                  <c:v>1.9967800000000001E-2</c:v>
                </c:pt>
                <c:pt idx="21">
                  <c:v>12.39236</c:v>
                </c:pt>
                <c:pt idx="22">
                  <c:v>0.15077660000000001</c:v>
                </c:pt>
                <c:pt idx="23">
                  <c:v>6.5825379999999998E-4</c:v>
                </c:pt>
                <c:pt idx="24">
                  <c:v>0.1160626</c:v>
                </c:pt>
                <c:pt idx="25">
                  <c:v>34.811</c:v>
                </c:pt>
                <c:pt idx="26">
                  <c:v>0</c:v>
                </c:pt>
                <c:pt idx="27">
                  <c:v>5.2623699999999997E-3</c:v>
                </c:pt>
                <c:pt idx="28">
                  <c:v>0.13755200000000001</c:v>
                </c:pt>
                <c:pt idx="29">
                  <c:v>6.1423759999999997E-3</c:v>
                </c:pt>
                <c:pt idx="30">
                  <c:v>0.88435799999999998</c:v>
                </c:pt>
                <c:pt idx="31">
                  <c:v>0.91557500000000003</c:v>
                </c:pt>
                <c:pt idx="32">
                  <c:v>0</c:v>
                </c:pt>
                <c:pt idx="33">
                  <c:v>2.7274880000000001E-2</c:v>
                </c:pt>
                <c:pt idx="34">
                  <c:v>0</c:v>
                </c:pt>
                <c:pt idx="35">
                  <c:v>0.14382039999999999</c:v>
                </c:pt>
                <c:pt idx="36">
                  <c:v>0.16243479999999999</c:v>
                </c:pt>
                <c:pt idx="37">
                  <c:v>6.2386940000000004E-3</c:v>
                </c:pt>
                <c:pt idx="38">
                  <c:v>3.6594859999999998</c:v>
                </c:pt>
                <c:pt idx="39">
                  <c:v>8.7040220000000005E-3</c:v>
                </c:pt>
                <c:pt idx="40">
                  <c:v>0.3548212</c:v>
                </c:pt>
                <c:pt idx="41">
                  <c:v>0</c:v>
                </c:pt>
                <c:pt idx="42">
                  <c:v>0.15291279999999999</c:v>
                </c:pt>
                <c:pt idx="43">
                  <c:v>1.5956520000000001</c:v>
                </c:pt>
                <c:pt idx="44">
                  <c:v>0.17913419999999999</c:v>
                </c:pt>
                <c:pt idx="45">
                  <c:v>3.511142</c:v>
                </c:pt>
                <c:pt idx="46">
                  <c:v>2.6514920000000001E-2</c:v>
                </c:pt>
                <c:pt idx="47">
                  <c:v>8.6143519999999998E-4</c:v>
                </c:pt>
                <c:pt idx="48">
                  <c:v>2.5278299999999998</c:v>
                </c:pt>
                <c:pt idx="49">
                  <c:v>0</c:v>
                </c:pt>
                <c:pt idx="50">
                  <c:v>7.5731219999999998E-3</c:v>
                </c:pt>
                <c:pt idx="51">
                  <c:v>2.035174</c:v>
                </c:pt>
                <c:pt idx="52">
                  <c:v>29.626139999999999</c:v>
                </c:pt>
                <c:pt idx="53">
                  <c:v>4.7635999999999998E-3</c:v>
                </c:pt>
                <c:pt idx="54">
                  <c:v>1.575366</c:v>
                </c:pt>
                <c:pt idx="55">
                  <c:v>1.9252620000000002E-2</c:v>
                </c:pt>
                <c:pt idx="56">
                  <c:v>7.7300880000000002E-5</c:v>
                </c:pt>
                <c:pt idx="57">
                  <c:v>34.811779999999999</c:v>
                </c:pt>
                <c:pt idx="58">
                  <c:v>1.7610380000000001</c:v>
                </c:pt>
                <c:pt idx="59">
                  <c:v>0.15185899999999999</c:v>
                </c:pt>
                <c:pt idx="60">
                  <c:v>0</c:v>
                </c:pt>
                <c:pt idx="61">
                  <c:v>1.1826140000000001</c:v>
                </c:pt>
                <c:pt idx="62">
                  <c:v>0</c:v>
                </c:pt>
                <c:pt idx="63">
                  <c:v>0.21061740000000001</c:v>
                </c:pt>
                <c:pt idx="64">
                  <c:v>2.832074E-2</c:v>
                </c:pt>
                <c:pt idx="65">
                  <c:v>3.4501779999999998E-4</c:v>
                </c:pt>
                <c:pt idx="66">
                  <c:v>6.0751299999999998E-3</c:v>
                </c:pt>
                <c:pt idx="67">
                  <c:v>#N/A</c:v>
                </c:pt>
                <c:pt idx="68">
                  <c:v>8.0649680000000001E-2</c:v>
                </c:pt>
                <c:pt idx="69">
                  <c:v>3.9407019999999999</c:v>
                </c:pt>
                <c:pt idx="70">
                  <c:v>1.392844</c:v>
                </c:pt>
                <c:pt idx="71">
                  <c:v>0.1085386</c:v>
                </c:pt>
                <c:pt idx="72">
                  <c:v>22.202100000000002</c:v>
                </c:pt>
                <c:pt idx="73">
                  <c:v>1.8633980000000001</c:v>
                </c:pt>
                <c:pt idx="74">
                  <c:v>1.786958</c:v>
                </c:pt>
                <c:pt idx="75">
                  <c:v>2.4641280000000001</c:v>
                </c:pt>
                <c:pt idx="76">
                  <c:v>0.59529460000000001</c:v>
                </c:pt>
                <c:pt idx="77">
                  <c:v>5.1852660000000002E-2</c:v>
                </c:pt>
                <c:pt idx="78">
                  <c:v>16.344539999999999</c:v>
                </c:pt>
                <c:pt idx="79">
                  <c:v>0.11292140000000001</c:v>
                </c:pt>
                <c:pt idx="80">
                  <c:v>7.0949840000000002</c:v>
                </c:pt>
                <c:pt idx="81">
                  <c:v>1.3179939999999999E-2</c:v>
                </c:pt>
                <c:pt idx="82">
                  <c:v>29.56148</c:v>
                </c:pt>
                <c:pt idx="83">
                  <c:v>2.8617360000000001E-2</c:v>
                </c:pt>
                <c:pt idx="84">
                  <c:v>0.98509179999999996</c:v>
                </c:pt>
                <c:pt idx="85">
                  <c:v>8.9546180000000003E-2</c:v>
                </c:pt>
                <c:pt idx="86">
                  <c:v>3.9166680000000002E-2</c:v>
                </c:pt>
                <c:pt idx="87">
                  <c:v>2.1606299999999998</c:v>
                </c:pt>
                <c:pt idx="88">
                  <c:v>9.2920280000000002</c:v>
                </c:pt>
                <c:pt idx="89">
                  <c:v>2.2853100000000001E-2</c:v>
                </c:pt>
                <c:pt idx="90">
                  <c:v>0.35215639999999998</c:v>
                </c:pt>
                <c:pt idx="91">
                  <c:v>6.4045260000000007E-2</c:v>
                </c:pt>
                <c:pt idx="92">
                  <c:v>6.0522699999999999E-2</c:v>
                </c:pt>
                <c:pt idx="93">
                  <c:v>8.6204239999999998E-3</c:v>
                </c:pt>
                <c:pt idx="94">
                  <c:v>4.7076239999999998E-4</c:v>
                </c:pt>
                <c:pt idx="95">
                  <c:v>0.10074553999999999</c:v>
                </c:pt>
                <c:pt idx="96">
                  <c:v>3.1639620000000002E-3</c:v>
                </c:pt>
                <c:pt idx="97">
                  <c:v>3.2030340000000002</c:v>
                </c:pt>
                <c:pt idx="98">
                  <c:v>0</c:v>
                </c:pt>
                <c:pt idx="99">
                  <c:v>0</c:v>
                </c:pt>
                <c:pt idx="100">
                  <c:v>3.2567499999999999E-2</c:v>
                </c:pt>
                <c:pt idx="101">
                  <c:v>2.6878259999999998</c:v>
                </c:pt>
                <c:pt idx="102">
                  <c:v>0</c:v>
                </c:pt>
                <c:pt idx="103">
                  <c:v>1.8111579999999999E-2</c:v>
                </c:pt>
                <c:pt idx="104">
                  <c:v>0</c:v>
                </c:pt>
                <c:pt idx="105">
                  <c:v>4.156054E-2</c:v>
                </c:pt>
                <c:pt idx="106">
                  <c:v>0</c:v>
                </c:pt>
                <c:pt idx="107">
                  <c:v>6.6583399999999999</c:v>
                </c:pt>
                <c:pt idx="108">
                  <c:v>0</c:v>
                </c:pt>
                <c:pt idx="109">
                  <c:v>0.238899</c:v>
                </c:pt>
                <c:pt idx="110">
                  <c:v>0.2525326</c:v>
                </c:pt>
                <c:pt idx="111">
                  <c:v>1.3884280000000001E-2</c:v>
                </c:pt>
                <c:pt idx="112">
                  <c:v>0</c:v>
                </c:pt>
                <c:pt idx="113">
                  <c:v>2.6111879999999998</c:v>
                </c:pt>
                <c:pt idx="114">
                  <c:v>8.141288E-3</c:v>
                </c:pt>
                <c:pt idx="115">
                  <c:v>0</c:v>
                </c:pt>
                <c:pt idx="116">
                  <c:v>5.873188E-2</c:v>
                </c:pt>
                <c:pt idx="117">
                  <c:v>5.6790960000000004</c:v>
                </c:pt>
                <c:pt idx="118">
                  <c:v>0.13020139999999999</c:v>
                </c:pt>
                <c:pt idx="119">
                  <c:v>0</c:v>
                </c:pt>
                <c:pt idx="120">
                  <c:v>0.2344038</c:v>
                </c:pt>
                <c:pt idx="121">
                  <c:v>0.226301</c:v>
                </c:pt>
                <c:pt idx="122">
                  <c:v>2.0019499999999999E-2</c:v>
                </c:pt>
                <c:pt idx="123">
                  <c:v>0.64412840000000005</c:v>
                </c:pt>
                <c:pt idx="124">
                  <c:v>0</c:v>
                </c:pt>
                <c:pt idx="125">
                  <c:v>1.5707180000000001</c:v>
                </c:pt>
                <c:pt idx="126">
                  <c:v>3.0244439999999999</c:v>
                </c:pt>
                <c:pt idx="127">
                  <c:v>0.18446560000000001</c:v>
                </c:pt>
                <c:pt idx="128">
                  <c:v>1.534486</c:v>
                </c:pt>
                <c:pt idx="129">
                  <c:v>2.0488099999999999E-2</c:v>
                </c:pt>
                <c:pt idx="130">
                  <c:v>0.11956120000000001</c:v>
                </c:pt>
                <c:pt idx="131">
                  <c:v>0.51368579999999997</c:v>
                </c:pt>
                <c:pt idx="132">
                  <c:v>6.3413760000000003</c:v>
                </c:pt>
                <c:pt idx="133">
                  <c:v>8.2633519999999994</c:v>
                </c:pt>
                <c:pt idx="134">
                  <c:v>2.4870019999999999</c:v>
                </c:pt>
                <c:pt idx="135">
                  <c:v>0</c:v>
                </c:pt>
                <c:pt idx="136">
                  <c:v>5.1910560000000003E-3</c:v>
                </c:pt>
                <c:pt idx="137">
                  <c:v>0.1710826</c:v>
                </c:pt>
                <c:pt idx="138">
                  <c:v>6.871912E-3</c:v>
                </c:pt>
                <c:pt idx="139">
                  <c:v>3.7859E-3</c:v>
                </c:pt>
                <c:pt idx="140">
                  <c:v>0</c:v>
                </c:pt>
                <c:pt idx="141">
                  <c:v>0.1090762</c:v>
                </c:pt>
                <c:pt idx="142">
                  <c:v>8.934844</c:v>
                </c:pt>
                <c:pt idx="143">
                  <c:v>1.4994739999999999E-2</c:v>
                </c:pt>
                <c:pt idx="144">
                  <c:v>84.472980000000007</c:v>
                </c:pt>
                <c:pt idx="145">
                  <c:v>0</c:v>
                </c:pt>
                <c:pt idx="146">
                  <c:v>0</c:v>
                </c:pt>
                <c:pt idx="147">
                  <c:v>0</c:v>
                </c:pt>
                <c:pt idx="148">
                  <c:v>8.8803560000000001E-4</c:v>
                </c:pt>
                <c:pt idx="149">
                  <c:v>0</c:v>
                </c:pt>
                <c:pt idx="150">
                  <c:v>0.18979199999999999</c:v>
                </c:pt>
                <c:pt idx="151">
                  <c:v>6.4930119999999994E-2</c:v>
                </c:pt>
                <c:pt idx="152">
                  <c:v>0</c:v>
                </c:pt>
                <c:pt idx="153">
                  <c:v>2.1856520000000001E-2</c:v>
                </c:pt>
                <c:pt idx="154">
                  <c:v>0.50891299999999995</c:v>
                </c:pt>
                <c:pt idx="155">
                  <c:v>0.75225240000000004</c:v>
                </c:pt>
                <c:pt idx="156">
                  <c:v>5.3014220000000001E-2</c:v>
                </c:pt>
                <c:pt idx="157">
                  <c:v>0</c:v>
                </c:pt>
                <c:pt idx="158">
                  <c:v>1.735854</c:v>
                </c:pt>
                <c:pt idx="159">
                  <c:v>8.1343479999999992</c:v>
                </c:pt>
                <c:pt idx="160">
                  <c:v>2.96844E-2</c:v>
                </c:pt>
                <c:pt idx="161">
                  <c:v>1.3759779999999999</c:v>
                </c:pt>
                <c:pt idx="162">
                  <c:v>1.53183E-2</c:v>
                </c:pt>
                <c:pt idx="163">
                  <c:v>1.842482</c:v>
                </c:pt>
                <c:pt idx="164">
                  <c:v>0.99602520000000005</c:v>
                </c:pt>
                <c:pt idx="165">
                  <c:v>0.2724994</c:v>
                </c:pt>
                <c:pt idx="166">
                  <c:v>1.577942</c:v>
                </c:pt>
                <c:pt idx="167">
                  <c:v>2.9963420000000001E-2</c:v>
                </c:pt>
                <c:pt idx="168">
                  <c:v>2.0239739999999999</c:v>
                </c:pt>
                <c:pt idx="169">
                  <c:v>2.3439580000000002E-2</c:v>
                </c:pt>
                <c:pt idx="170">
                  <c:v>0</c:v>
                </c:pt>
                <c:pt idx="171">
                  <c:v>0</c:v>
                </c:pt>
                <c:pt idx="172">
                  <c:v>6.8264480000000002E-2</c:v>
                </c:pt>
                <c:pt idx="173">
                  <c:v>2.5476260000000001E-2</c:v>
                </c:pt>
                <c:pt idx="174">
                  <c:v>0.11235539999999999</c:v>
                </c:pt>
                <c:pt idx="175">
                  <c:v>3.3606340000000001</c:v>
                </c:pt>
                <c:pt idx="176">
                  <c:v>2.3028360000000001E-2</c:v>
                </c:pt>
                <c:pt idx="177">
                  <c:v>6.3886999999999999E-2</c:v>
                </c:pt>
                <c:pt idx="178">
                  <c:v>0</c:v>
                </c:pt>
                <c:pt idx="179">
                  <c:v>8.9243579999999998</c:v>
                </c:pt>
                <c:pt idx="180">
                  <c:v>25.10754</c:v>
                </c:pt>
                <c:pt idx="181">
                  <c:v>199.9316</c:v>
                </c:pt>
                <c:pt idx="182">
                  <c:v>1.343262E-3</c:v>
                </c:pt>
                <c:pt idx="183">
                  <c:v>5.682218E-2</c:v>
                </c:pt>
                <c:pt idx="184">
                  <c:v>8.9525740000000003</c:v>
                </c:pt>
                <c:pt idx="185">
                  <c:v>0.91898380000000002</c:v>
                </c:pt>
                <c:pt idx="186">
                  <c:v>1.948912</c:v>
                </c:pt>
                <c:pt idx="187">
                  <c:v>0.12459340000000001</c:v>
                </c:pt>
                <c:pt idx="188">
                  <c:v>0</c:v>
                </c:pt>
                <c:pt idx="189">
                  <c:v>3.7557699999999999E-2</c:v>
                </c:pt>
                <c:pt idx="190">
                  <c:v>9.5543100000000006E-2</c:v>
                </c:pt>
                <c:pt idx="191">
                  <c:v>0.12884419999999999</c:v>
                </c:pt>
                <c:pt idx="192">
                  <c:v>8.3966619999999992</c:v>
                </c:pt>
                <c:pt idx="193">
                  <c:v>0.17746139999999999</c:v>
                </c:pt>
                <c:pt idx="194">
                  <c:v>4.7120660000000001</c:v>
                </c:pt>
                <c:pt idx="195">
                  <c:v>0.26851019999999998</c:v>
                </c:pt>
                <c:pt idx="196">
                  <c:v>0.21780959999999999</c:v>
                </c:pt>
                <c:pt idx="197">
                  <c:v>2.9559819999999998E-3</c:v>
                </c:pt>
                <c:pt idx="198">
                  <c:v>3.1304760000000001E-2</c:v>
                </c:pt>
                <c:pt idx="199">
                  <c:v>26.4862</c:v>
                </c:pt>
              </c:numCache>
            </c:numRef>
          </c:yVal>
          <c:smooth val="0"/>
        </c:ser>
        <c:ser>
          <c:idx val="0"/>
          <c:order val="1"/>
          <c:tx>
            <c:strRef>
              <c:f>v_industry_demand!$AP$5</c:f>
              <c:strCache>
                <c:ptCount val="1"/>
                <c:pt idx="0">
                  <c:v>1993-1997</c:v>
                </c:pt>
              </c:strCache>
            </c:strRef>
          </c:tx>
          <c:spPr>
            <a:ln w="28575">
              <a:noFill/>
            </a:ln>
          </c:spPr>
          <c:marker>
            <c:spPr>
              <a:noFill/>
            </c:spPr>
          </c:marker>
          <c:xVal>
            <c:numRef>
              <c:f>v_industry_demand!$AQ$7:$AQ$206</c:f>
              <c:numCache>
                <c:formatCode>0.00</c:formatCode>
                <c:ptCount val="200"/>
                <c:pt idx="0">
                  <c:v>0.12</c:v>
                </c:pt>
                <c:pt idx="1">
                  <c:v>#N/A</c:v>
                </c:pt>
                <c:pt idx="2">
                  <c:v>#N/A</c:v>
                </c:pt>
                <c:pt idx="3">
                  <c:v>#N/A</c:v>
                </c:pt>
                <c:pt idx="4">
                  <c:v>#N/A</c:v>
                </c:pt>
                <c:pt idx="5">
                  <c:v>#N/A</c:v>
                </c:pt>
                <c:pt idx="6">
                  <c:v>#N/A</c:v>
                </c:pt>
                <c:pt idx="7">
                  <c:v>2.5</c:v>
                </c:pt>
                <c:pt idx="8">
                  <c:v>#N/A</c:v>
                </c:pt>
                <c:pt idx="9">
                  <c:v>2.8570000000000002</c:v>
                </c:pt>
                <c:pt idx="10">
                  <c:v>#N/A</c:v>
                </c:pt>
                <c:pt idx="11">
                  <c:v>#N/A</c:v>
                </c:pt>
                <c:pt idx="12">
                  <c:v>6.1999999999999998E-3</c:v>
                </c:pt>
                <c:pt idx="13">
                  <c:v>#N/A</c:v>
                </c:pt>
                <c:pt idx="14">
                  <c:v>#N/A</c:v>
                </c:pt>
                <c:pt idx="15">
                  <c:v>#N/A</c:v>
                </c:pt>
                <c:pt idx="16">
                  <c:v>2.75E-2</c:v>
                </c:pt>
                <c:pt idx="17">
                  <c:v>9.94</c:v>
                </c:pt>
                <c:pt idx="18">
                  <c:v>#N/A</c:v>
                </c:pt>
                <c:pt idx="19">
                  <c:v>#N/A</c:v>
                </c:pt>
                <c:pt idx="20">
                  <c:v>#N/A</c:v>
                </c:pt>
                <c:pt idx="21">
                  <c:v>#N/A</c:v>
                </c:pt>
                <c:pt idx="22">
                  <c:v>#N/A</c:v>
                </c:pt>
                <c:pt idx="23">
                  <c:v>#N/A</c:v>
                </c:pt>
                <c:pt idx="24">
                  <c:v>#N/A</c:v>
                </c:pt>
                <c:pt idx="25">
                  <c:v>32.909999999999997</c:v>
                </c:pt>
                <c:pt idx="26">
                  <c:v>#N/A</c:v>
                </c:pt>
                <c:pt idx="27">
                  <c:v>#N/A</c:v>
                </c:pt>
                <c:pt idx="28">
                  <c:v>#N/A</c:v>
                </c:pt>
                <c:pt idx="29">
                  <c:v>#N/A</c:v>
                </c:pt>
                <c:pt idx="30">
                  <c:v>#N/A</c:v>
                </c:pt>
                <c:pt idx="31">
                  <c:v>#N/A</c:v>
                </c:pt>
                <c:pt idx="32">
                  <c:v>#N/A</c:v>
                </c:pt>
                <c:pt idx="33">
                  <c:v>#N/A</c:v>
                </c:pt>
                <c:pt idx="34">
                  <c:v>#N/A</c:v>
                </c:pt>
                <c:pt idx="35">
                  <c:v>#N/A</c:v>
                </c:pt>
                <c:pt idx="36">
                  <c:v>0.76500000000000001</c:v>
                </c:pt>
                <c:pt idx="37">
                  <c:v>5.0000000000000001E-3</c:v>
                </c:pt>
                <c:pt idx="38">
                  <c:v>2.1320000000000001</c:v>
                </c:pt>
                <c:pt idx="39">
                  <c:v>#N/A</c:v>
                </c:pt>
                <c:pt idx="40">
                  <c:v>#N/A</c:v>
                </c:pt>
                <c:pt idx="41">
                  <c:v>#N/A</c:v>
                </c:pt>
                <c:pt idx="42">
                  <c:v>#N/A</c:v>
                </c:pt>
                <c:pt idx="43">
                  <c:v>0.66</c:v>
                </c:pt>
                <c:pt idx="44">
                  <c:v>#N/A</c:v>
                </c:pt>
                <c:pt idx="45">
                  <c:v>4.4290000000000003</c:v>
                </c:pt>
                <c:pt idx="46">
                  <c:v>#N/A</c:v>
                </c:pt>
                <c:pt idx="47">
                  <c:v>#N/A</c:v>
                </c:pt>
                <c:pt idx="48">
                  <c:v>1.262</c:v>
                </c:pt>
                <c:pt idx="49">
                  <c:v>#N/A</c:v>
                </c:pt>
                <c:pt idx="50">
                  <c:v>#N/A</c:v>
                </c:pt>
                <c:pt idx="51">
                  <c:v>2.1240000000000001</c:v>
                </c:pt>
                <c:pt idx="52">
                  <c:v>21.1</c:v>
                </c:pt>
                <c:pt idx="53">
                  <c:v>#N/A</c:v>
                </c:pt>
                <c:pt idx="54">
                  <c:v>#N/A</c:v>
                </c:pt>
                <c:pt idx="55">
                  <c:v>#N/A</c:v>
                </c:pt>
                <c:pt idx="56">
                  <c:v>#N/A</c:v>
                </c:pt>
                <c:pt idx="57">
                  <c:v>37.799999999999997</c:v>
                </c:pt>
                <c:pt idx="58">
                  <c:v>#N/A</c:v>
                </c:pt>
                <c:pt idx="59">
                  <c:v>#N/A</c:v>
                </c:pt>
                <c:pt idx="60">
                  <c:v>#N/A</c:v>
                </c:pt>
                <c:pt idx="61">
                  <c:v>0.2339</c:v>
                </c:pt>
                <c:pt idx="62">
                  <c:v>#N/A</c:v>
                </c:pt>
                <c:pt idx="63">
                  <c:v>#N/A</c:v>
                </c:pt>
                <c:pt idx="64">
                  <c:v>#N/A</c:v>
                </c:pt>
                <c:pt idx="65">
                  <c:v>#N/A</c:v>
                </c:pt>
                <c:pt idx="66">
                  <c:v>4.5999999999999999E-3</c:v>
                </c:pt>
                <c:pt idx="67">
                  <c:v>#N/A</c:v>
                </c:pt>
                <c:pt idx="68">
                  <c:v>#N/A</c:v>
                </c:pt>
                <c:pt idx="69">
                  <c:v>4.726</c:v>
                </c:pt>
                <c:pt idx="70">
                  <c:v>#N/A</c:v>
                </c:pt>
                <c:pt idx="71">
                  <c:v>#N/A</c:v>
                </c:pt>
                <c:pt idx="72">
                  <c:v>#N/A</c:v>
                </c:pt>
                <c:pt idx="73">
                  <c:v>#N/A</c:v>
                </c:pt>
                <c:pt idx="74">
                  <c:v>1</c:v>
                </c:pt>
                <c:pt idx="75">
                  <c:v>5.92</c:v>
                </c:pt>
                <c:pt idx="76">
                  <c:v>0.52700000000000002</c:v>
                </c:pt>
                <c:pt idx="77">
                  <c:v>#N/A</c:v>
                </c:pt>
                <c:pt idx="78">
                  <c:v>#N/A</c:v>
                </c:pt>
                <c:pt idx="79">
                  <c:v>0.27</c:v>
                </c:pt>
                <c:pt idx="80">
                  <c:v>5.6779999999999999</c:v>
                </c:pt>
                <c:pt idx="81">
                  <c:v>6.5000000000000002E-2</c:v>
                </c:pt>
                <c:pt idx="82">
                  <c:v>14.01</c:v>
                </c:pt>
                <c:pt idx="83">
                  <c:v>#N/A</c:v>
                </c:pt>
                <c:pt idx="84">
                  <c:v>0.28899999999999998</c:v>
                </c:pt>
                <c:pt idx="85">
                  <c:v>#N/A</c:v>
                </c:pt>
                <c:pt idx="86">
                  <c:v>#N/A</c:v>
                </c:pt>
                <c:pt idx="87">
                  <c:v>#N/A</c:v>
                </c:pt>
                <c:pt idx="88">
                  <c:v>3.28</c:v>
                </c:pt>
                <c:pt idx="89">
                  <c:v>1.2999999999999999E-2</c:v>
                </c:pt>
                <c:pt idx="90">
                  <c:v>#N/A</c:v>
                </c:pt>
                <c:pt idx="91">
                  <c:v>#N/A</c:v>
                </c:pt>
                <c:pt idx="92">
                  <c:v>0.05</c:v>
                </c:pt>
                <c:pt idx="93">
                  <c:v>#N/A</c:v>
                </c:pt>
                <c:pt idx="94">
                  <c:v>#N/A</c:v>
                </c:pt>
                <c:pt idx="95">
                  <c:v>0.1</c:v>
                </c:pt>
                <c:pt idx="96">
                  <c:v>#N/A</c:v>
                </c:pt>
                <c:pt idx="97">
                  <c:v>4.1390000000000002</c:v>
                </c:pt>
                <c:pt idx="98">
                  <c:v>#N/A</c:v>
                </c:pt>
                <c:pt idx="99">
                  <c:v>#N/A</c:v>
                </c:pt>
                <c:pt idx="100">
                  <c:v>3.2000000000000001E-2</c:v>
                </c:pt>
                <c:pt idx="101">
                  <c:v>1.641</c:v>
                </c:pt>
                <c:pt idx="102">
                  <c:v>#N/A</c:v>
                </c:pt>
                <c:pt idx="103">
                  <c:v>#N/A</c:v>
                </c:pt>
                <c:pt idx="104">
                  <c:v>#N/A</c:v>
                </c:pt>
                <c:pt idx="105">
                  <c:v>#N/A</c:v>
                </c:pt>
                <c:pt idx="106">
                  <c:v>4.7E-2</c:v>
                </c:pt>
                <c:pt idx="107">
                  <c:v>#N/A</c:v>
                </c:pt>
                <c:pt idx="108">
                  <c:v>#N/A</c:v>
                </c:pt>
                <c:pt idx="109">
                  <c:v>0.11600000000000001</c:v>
                </c:pt>
                <c:pt idx="110">
                  <c:v>#N/A</c:v>
                </c:pt>
                <c:pt idx="111">
                  <c:v>#N/A</c:v>
                </c:pt>
                <c:pt idx="112">
                  <c:v>#N/A</c:v>
                </c:pt>
                <c:pt idx="113">
                  <c:v>#N/A</c:v>
                </c:pt>
                <c:pt idx="114">
                  <c:v>1.0500000000000001E-2</c:v>
                </c:pt>
                <c:pt idx="115">
                  <c:v>#N/A</c:v>
                </c:pt>
                <c:pt idx="116">
                  <c:v>5.0000000000000001E-3</c:v>
                </c:pt>
                <c:pt idx="117">
                  <c:v>5.01</c:v>
                </c:pt>
                <c:pt idx="118">
                  <c:v>0.27400000000000002</c:v>
                </c:pt>
                <c:pt idx="119">
                  <c:v>#N/A</c:v>
                </c:pt>
                <c:pt idx="120">
                  <c:v>#N/A</c:v>
                </c:pt>
                <c:pt idx="121">
                  <c:v>#N/A</c:v>
                </c:pt>
                <c:pt idx="122">
                  <c:v>#N/A</c:v>
                </c:pt>
                <c:pt idx="123">
                  <c:v>#N/A</c:v>
                </c:pt>
                <c:pt idx="124">
                  <c:v>#N/A</c:v>
                </c:pt>
                <c:pt idx="125">
                  <c:v>0.90900000000000003</c:v>
                </c:pt>
                <c:pt idx="126">
                  <c:v>#N/A</c:v>
                </c:pt>
                <c:pt idx="127">
                  <c:v>#N/A</c:v>
                </c:pt>
                <c:pt idx="128">
                  <c:v>1.514</c:v>
                </c:pt>
                <c:pt idx="129">
                  <c:v>#N/A</c:v>
                </c:pt>
                <c:pt idx="130">
                  <c:v>#N/A</c:v>
                </c:pt>
                <c:pt idx="131">
                  <c:v>#N/A</c:v>
                </c:pt>
                <c:pt idx="132">
                  <c:v>2.2959999999999998</c:v>
                </c:pt>
                <c:pt idx="133">
                  <c:v>9.4250000000000007</c:v>
                </c:pt>
                <c:pt idx="134">
                  <c:v>#N/A</c:v>
                </c:pt>
                <c:pt idx="135">
                  <c:v>8.0000000000000002E-3</c:v>
                </c:pt>
                <c:pt idx="136">
                  <c:v>#N/A</c:v>
                </c:pt>
                <c:pt idx="137">
                  <c:v>#N/A</c:v>
                </c:pt>
                <c:pt idx="138">
                  <c:v>#N/A</c:v>
                </c:pt>
                <c:pt idx="139">
                  <c:v>8.3999999999999995E-3</c:v>
                </c:pt>
                <c:pt idx="140">
                  <c:v>#N/A</c:v>
                </c:pt>
                <c:pt idx="141">
                  <c:v>#N/A</c:v>
                </c:pt>
                <c:pt idx="142">
                  <c:v>7.43</c:v>
                </c:pt>
                <c:pt idx="143">
                  <c:v>#N/A</c:v>
                </c:pt>
                <c:pt idx="144">
                  <c:v>47.5</c:v>
                </c:pt>
                <c:pt idx="145">
                  <c:v>#N/A</c:v>
                </c:pt>
                <c:pt idx="146">
                  <c:v>#N/A</c:v>
                </c:pt>
                <c:pt idx="147">
                  <c:v>#N/A</c:v>
                </c:pt>
                <c:pt idx="148">
                  <c:v>#N/A</c:v>
                </c:pt>
                <c:pt idx="149">
                  <c:v>#N/A</c:v>
                </c:pt>
                <c:pt idx="150">
                  <c:v>#N/A</c:v>
                </c:pt>
                <c:pt idx="151">
                  <c:v>#N/A</c:v>
                </c:pt>
                <c:pt idx="152">
                  <c:v>#N/A</c:v>
                </c:pt>
                <c:pt idx="153">
                  <c:v>#N/A</c:v>
                </c:pt>
                <c:pt idx="154">
                  <c:v>#N/A</c:v>
                </c:pt>
                <c:pt idx="155">
                  <c:v>0.76100000000000001</c:v>
                </c:pt>
                <c:pt idx="156">
                  <c:v>#N/A</c:v>
                </c:pt>
                <c:pt idx="157">
                  <c:v>#N/A</c:v>
                </c:pt>
                <c:pt idx="158">
                  <c:v>1.1020000000000001</c:v>
                </c:pt>
                <c:pt idx="159">
                  <c:v>6.68</c:v>
                </c:pt>
                <c:pt idx="160">
                  <c:v>#N/A</c:v>
                </c:pt>
                <c:pt idx="161">
                  <c:v>0.501</c:v>
                </c:pt>
                <c:pt idx="162">
                  <c:v>#N/A</c:v>
                </c:pt>
                <c:pt idx="163">
                  <c:v>1.5089999999999999</c:v>
                </c:pt>
                <c:pt idx="164">
                  <c:v>#N/A</c:v>
                </c:pt>
                <c:pt idx="165">
                  <c:v>0.41799999999999998</c:v>
                </c:pt>
                <c:pt idx="166">
                  <c:v>0.13900000000000001</c:v>
                </c:pt>
                <c:pt idx="167">
                  <c:v>#N/A</c:v>
                </c:pt>
                <c:pt idx="168">
                  <c:v>#N/A</c:v>
                </c:pt>
                <c:pt idx="169">
                  <c:v>#N/A</c:v>
                </c:pt>
                <c:pt idx="170">
                  <c:v>#N/A</c:v>
                </c:pt>
                <c:pt idx="171">
                  <c:v>#N/A</c:v>
                </c:pt>
                <c:pt idx="172">
                  <c:v>9.3799999999999994E-2</c:v>
                </c:pt>
                <c:pt idx="173">
                  <c:v>#N/A</c:v>
                </c:pt>
                <c:pt idx="174">
                  <c:v>9.8000000000000004E-2</c:v>
                </c:pt>
                <c:pt idx="175">
                  <c:v>#N/A</c:v>
                </c:pt>
                <c:pt idx="176">
                  <c:v>0.2</c:v>
                </c:pt>
                <c:pt idx="177">
                  <c:v>#N/A</c:v>
                </c:pt>
                <c:pt idx="178">
                  <c:v>#N/A</c:v>
                </c:pt>
                <c:pt idx="179">
                  <c:v>#N/A</c:v>
                </c:pt>
                <c:pt idx="180">
                  <c:v>#N/A</c:v>
                </c:pt>
                <c:pt idx="181">
                  <c:v>#N/A</c:v>
                </c:pt>
                <c:pt idx="182">
                  <c:v>3.0000000000000001E-3</c:v>
                </c:pt>
                <c:pt idx="183">
                  <c:v>#N/A</c:v>
                </c:pt>
                <c:pt idx="184">
                  <c:v>1.103</c:v>
                </c:pt>
                <c:pt idx="185">
                  <c:v>#N/A</c:v>
                </c:pt>
                <c:pt idx="186">
                  <c:v>#N/A</c:v>
                </c:pt>
                <c:pt idx="187">
                  <c:v>#N/A</c:v>
                </c:pt>
                <c:pt idx="188">
                  <c:v>#N/A</c:v>
                </c:pt>
                <c:pt idx="189">
                  <c:v>#N/A</c:v>
                </c:pt>
                <c:pt idx="190">
                  <c:v>#N/A</c:v>
                </c:pt>
                <c:pt idx="191">
                  <c:v>0.11799999999999999</c:v>
                </c:pt>
                <c:pt idx="192">
                  <c:v>6.8</c:v>
                </c:pt>
                <c:pt idx="193">
                  <c:v>1.44E-2</c:v>
                </c:pt>
                <c:pt idx="194">
                  <c:v>#N/A</c:v>
                </c:pt>
                <c:pt idx="195">
                  <c:v>#N/A</c:v>
                </c:pt>
                <c:pt idx="196">
                  <c:v>#N/A</c:v>
                </c:pt>
                <c:pt idx="197">
                  <c:v>#N/A</c:v>
                </c:pt>
                <c:pt idx="198">
                  <c:v>#N/A</c:v>
                </c:pt>
                <c:pt idx="199">
                  <c:v>92.55</c:v>
                </c:pt>
              </c:numCache>
            </c:numRef>
          </c:xVal>
          <c:yVal>
            <c:numRef>
              <c:f>v_industry_demand!$AS$7:$AS$206</c:f>
              <c:numCache>
                <c:formatCode>0.00</c:formatCode>
                <c:ptCount val="200"/>
                <c:pt idx="0">
                  <c:v>0.47913020000000001</c:v>
                </c:pt>
                <c:pt idx="1">
                  <c:v>0.17691519999999999</c:v>
                </c:pt>
                <c:pt idx="2">
                  <c:v>0.14249000000000001</c:v>
                </c:pt>
                <c:pt idx="3">
                  <c:v>0.7936356</c:v>
                </c:pt>
                <c:pt idx="4">
                  <c:v>8.9812980000000004E-3</c:v>
                </c:pt>
                <c:pt idx="5">
                  <c:v>4.8705199999999997E-2</c:v>
                </c:pt>
                <c:pt idx="6">
                  <c:v>0</c:v>
                </c:pt>
                <c:pt idx="7">
                  <c:v>7.9322220000000003</c:v>
                </c:pt>
                <c:pt idx="8">
                  <c:v>0.31401020000000002</c:v>
                </c:pt>
                <c:pt idx="9">
                  <c:v>1.9098059999999999</c:v>
                </c:pt>
                <c:pt idx="10">
                  <c:v>0</c:v>
                </c:pt>
                <c:pt idx="11">
                  <c:v>2.0288320000000002E-5</c:v>
                </c:pt>
                <c:pt idx="12">
                  <c:v>0</c:v>
                </c:pt>
                <c:pt idx="13">
                  <c:v>0.28897260000000002</c:v>
                </c:pt>
                <c:pt idx="14">
                  <c:v>1.534806E-2</c:v>
                </c:pt>
                <c:pt idx="15">
                  <c:v>7.9680899999999999E-2</c:v>
                </c:pt>
                <c:pt idx="16">
                  <c:v>2.2673479999999999E-2</c:v>
                </c:pt>
                <c:pt idx="17">
                  <c:v>8.9362980000000007</c:v>
                </c:pt>
                <c:pt idx="18">
                  <c:v>4.1810780000000004E-3</c:v>
                </c:pt>
                <c:pt idx="19">
                  <c:v>4.0830600000000003E-3</c:v>
                </c:pt>
                <c:pt idx="20">
                  <c:v>2.3743719999999999E-2</c:v>
                </c:pt>
                <c:pt idx="21">
                  <c:v>10.900700000000001</c:v>
                </c:pt>
                <c:pt idx="22">
                  <c:v>0.1512076</c:v>
                </c:pt>
                <c:pt idx="23">
                  <c:v>6.1003779999999996E-4</c:v>
                </c:pt>
                <c:pt idx="24">
                  <c:v>0.1062618</c:v>
                </c:pt>
                <c:pt idx="25">
                  <c:v>34.871839999999999</c:v>
                </c:pt>
                <c:pt idx="26">
                  <c:v>0</c:v>
                </c:pt>
                <c:pt idx="27">
                  <c:v>4.7186499999999996E-3</c:v>
                </c:pt>
                <c:pt idx="28">
                  <c:v>0.15680479999999999</c:v>
                </c:pt>
                <c:pt idx="29">
                  <c:v>5.5767600000000001E-3</c:v>
                </c:pt>
                <c:pt idx="30">
                  <c:v>1.078335</c:v>
                </c:pt>
                <c:pt idx="31">
                  <c:v>1.1067229999999999</c:v>
                </c:pt>
                <c:pt idx="32">
                  <c:v>0</c:v>
                </c:pt>
                <c:pt idx="33">
                  <c:v>2.4436659999999999E-2</c:v>
                </c:pt>
                <c:pt idx="34">
                  <c:v>0</c:v>
                </c:pt>
                <c:pt idx="35">
                  <c:v>0.15969659999999999</c:v>
                </c:pt>
                <c:pt idx="36">
                  <c:v>0.15962019999999999</c:v>
                </c:pt>
                <c:pt idx="37">
                  <c:v>6.939756E-3</c:v>
                </c:pt>
                <c:pt idx="38">
                  <c:v>2.8318500000000002</c:v>
                </c:pt>
                <c:pt idx="39">
                  <c:v>8.6344379999999995E-3</c:v>
                </c:pt>
                <c:pt idx="40">
                  <c:v>0.3829284</c:v>
                </c:pt>
                <c:pt idx="41">
                  <c:v>0</c:v>
                </c:pt>
                <c:pt idx="42">
                  <c:v>0.16901840000000001</c:v>
                </c:pt>
                <c:pt idx="43">
                  <c:v>1.5711619999999999</c:v>
                </c:pt>
                <c:pt idx="44">
                  <c:v>0.21075840000000001</c:v>
                </c:pt>
                <c:pt idx="45">
                  <c:v>3.9046919999999998</c:v>
                </c:pt>
                <c:pt idx="46">
                  <c:v>3.1519859999999997E-2</c:v>
                </c:pt>
                <c:pt idx="47">
                  <c:v>8.8177739999999996E-4</c:v>
                </c:pt>
                <c:pt idx="48">
                  <c:v>2.6229239999999998</c:v>
                </c:pt>
                <c:pt idx="49">
                  <c:v>0</c:v>
                </c:pt>
                <c:pt idx="50">
                  <c:v>8.3036619999999998E-3</c:v>
                </c:pt>
                <c:pt idx="51">
                  <c:v>1.99329</c:v>
                </c:pt>
                <c:pt idx="52">
                  <c:v>31.474499999999999</c:v>
                </c:pt>
                <c:pt idx="53">
                  <c:v>4.7537400000000002E-3</c:v>
                </c:pt>
                <c:pt idx="54">
                  <c:v>1.256086</c:v>
                </c:pt>
                <c:pt idx="55">
                  <c:v>1.816982E-2</c:v>
                </c:pt>
                <c:pt idx="56">
                  <c:v>7.3644580000000002E-5</c:v>
                </c:pt>
                <c:pt idx="57">
                  <c:v>37.924480000000003</c:v>
                </c:pt>
                <c:pt idx="58">
                  <c:v>1.989868</c:v>
                </c:pt>
                <c:pt idx="59">
                  <c:v>0.14950759999999999</c:v>
                </c:pt>
                <c:pt idx="60">
                  <c:v>0</c:v>
                </c:pt>
                <c:pt idx="61">
                  <c:v>1.2750980000000001</c:v>
                </c:pt>
                <c:pt idx="62">
                  <c:v>0</c:v>
                </c:pt>
                <c:pt idx="63">
                  <c:v>0.2370602</c:v>
                </c:pt>
                <c:pt idx="64">
                  <c:v>2.8471300000000001E-2</c:v>
                </c:pt>
                <c:pt idx="65">
                  <c:v>3.6656139999999998E-4</c:v>
                </c:pt>
                <c:pt idx="66">
                  <c:v>6.0269219999999997E-3</c:v>
                </c:pt>
                <c:pt idx="67">
                  <c:v>#N/A</c:v>
                </c:pt>
                <c:pt idx="68">
                  <c:v>8.205018E-2</c:v>
                </c:pt>
                <c:pt idx="69">
                  <c:v>4.3131320000000004</c:v>
                </c:pt>
                <c:pt idx="70">
                  <c:v>1.531882</c:v>
                </c:pt>
                <c:pt idx="71">
                  <c:v>0.10954120000000001</c:v>
                </c:pt>
                <c:pt idx="72">
                  <c:v>23.163060000000002</c:v>
                </c:pt>
                <c:pt idx="73">
                  <c:v>2.182258</c:v>
                </c:pt>
                <c:pt idx="74">
                  <c:v>1.70726</c:v>
                </c:pt>
                <c:pt idx="75">
                  <c:v>2.1847620000000001</c:v>
                </c:pt>
                <c:pt idx="76">
                  <c:v>0.66384940000000003</c:v>
                </c:pt>
                <c:pt idx="77">
                  <c:v>5.9470620000000002E-2</c:v>
                </c:pt>
                <c:pt idx="78">
                  <c:v>16.702120000000001</c:v>
                </c:pt>
                <c:pt idx="79">
                  <c:v>0.1085994</c:v>
                </c:pt>
                <c:pt idx="80">
                  <c:v>6.9730220000000003</c:v>
                </c:pt>
                <c:pt idx="81">
                  <c:v>1.4902459999999999E-2</c:v>
                </c:pt>
                <c:pt idx="82">
                  <c:v>32.972119999999997</c:v>
                </c:pt>
                <c:pt idx="83">
                  <c:v>2.935306E-2</c:v>
                </c:pt>
                <c:pt idx="84">
                  <c:v>0.89991699999999997</c:v>
                </c:pt>
                <c:pt idx="85">
                  <c:v>8.7736939999999999E-2</c:v>
                </c:pt>
                <c:pt idx="86">
                  <c:v>4.4570440000000003E-2</c:v>
                </c:pt>
                <c:pt idx="87">
                  <c:v>2.3892959999999999</c:v>
                </c:pt>
                <c:pt idx="88">
                  <c:v>11.053599999999999</c:v>
                </c:pt>
                <c:pt idx="89">
                  <c:v>2.3539520000000001E-2</c:v>
                </c:pt>
                <c:pt idx="90">
                  <c:v>0.34210259999999998</c:v>
                </c:pt>
                <c:pt idx="91">
                  <c:v>7.5348479999999995E-2</c:v>
                </c:pt>
                <c:pt idx="92">
                  <c:v>8.1445480000000001E-2</c:v>
                </c:pt>
                <c:pt idx="93">
                  <c:v>9.3287060000000008E-3</c:v>
                </c:pt>
                <c:pt idx="94">
                  <c:v>4.5773139999999999E-4</c:v>
                </c:pt>
                <c:pt idx="95">
                  <c:v>0.10362879999999999</c:v>
                </c:pt>
                <c:pt idx="96">
                  <c:v>3.4435379999999999E-3</c:v>
                </c:pt>
                <c:pt idx="97">
                  <c:v>3.1154099999999998</c:v>
                </c:pt>
                <c:pt idx="98">
                  <c:v>0</c:v>
                </c:pt>
                <c:pt idx="99">
                  <c:v>0</c:v>
                </c:pt>
                <c:pt idx="100">
                  <c:v>3.2691199999999997E-2</c:v>
                </c:pt>
                <c:pt idx="101">
                  <c:v>3.1911740000000002</c:v>
                </c:pt>
                <c:pt idx="102">
                  <c:v>0</c:v>
                </c:pt>
                <c:pt idx="103">
                  <c:v>1.761894E-2</c:v>
                </c:pt>
                <c:pt idx="104">
                  <c:v>0</c:v>
                </c:pt>
                <c:pt idx="105">
                  <c:v>4.2460919999999999E-2</c:v>
                </c:pt>
                <c:pt idx="106">
                  <c:v>0</c:v>
                </c:pt>
                <c:pt idx="107">
                  <c:v>7.1678980000000001</c:v>
                </c:pt>
                <c:pt idx="108">
                  <c:v>0</c:v>
                </c:pt>
                <c:pt idx="109">
                  <c:v>0.1830426</c:v>
                </c:pt>
                <c:pt idx="110">
                  <c:v>0.26412259999999999</c:v>
                </c:pt>
                <c:pt idx="111">
                  <c:v>1.3713080000000001E-2</c:v>
                </c:pt>
                <c:pt idx="112">
                  <c:v>0</c:v>
                </c:pt>
                <c:pt idx="113">
                  <c:v>2.60155</c:v>
                </c:pt>
                <c:pt idx="114">
                  <c:v>9.0515979999999992E-3</c:v>
                </c:pt>
                <c:pt idx="115">
                  <c:v>0</c:v>
                </c:pt>
                <c:pt idx="116">
                  <c:v>6.0491259999999998E-2</c:v>
                </c:pt>
                <c:pt idx="117">
                  <c:v>6.1749720000000003</c:v>
                </c:pt>
                <c:pt idx="118">
                  <c:v>0.136652</c:v>
                </c:pt>
                <c:pt idx="119">
                  <c:v>0</c:v>
                </c:pt>
                <c:pt idx="120">
                  <c:v>0.25377880000000003</c:v>
                </c:pt>
                <c:pt idx="121">
                  <c:v>0.264878</c:v>
                </c:pt>
                <c:pt idx="122">
                  <c:v>1.7932119999999999E-2</c:v>
                </c:pt>
                <c:pt idx="123">
                  <c:v>0.63203359999999997</c:v>
                </c:pt>
                <c:pt idx="124">
                  <c:v>0</c:v>
                </c:pt>
                <c:pt idx="125">
                  <c:v>1.6713800000000001</c:v>
                </c:pt>
                <c:pt idx="126">
                  <c:v>3.2107700000000001</c:v>
                </c:pt>
                <c:pt idx="127">
                  <c:v>0.20512900000000001</c:v>
                </c:pt>
                <c:pt idx="128">
                  <c:v>1.8271919999999999</c:v>
                </c:pt>
                <c:pt idx="129">
                  <c:v>2.168774E-2</c:v>
                </c:pt>
                <c:pt idx="130">
                  <c:v>0.1351676</c:v>
                </c:pt>
                <c:pt idx="131">
                  <c:v>0.61436100000000005</c:v>
                </c:pt>
                <c:pt idx="132">
                  <c:v>7.0726979999999999</c:v>
                </c:pt>
                <c:pt idx="133">
                  <c:v>9.6816619999999993</c:v>
                </c:pt>
                <c:pt idx="134">
                  <c:v>2.7828599999999999</c:v>
                </c:pt>
                <c:pt idx="135">
                  <c:v>0</c:v>
                </c:pt>
                <c:pt idx="136">
                  <c:v>5.1057979999999999E-3</c:v>
                </c:pt>
                <c:pt idx="137">
                  <c:v>0.18694920000000001</c:v>
                </c:pt>
                <c:pt idx="138">
                  <c:v>6.2420219999999998E-3</c:v>
                </c:pt>
                <c:pt idx="139">
                  <c:v>3.9815359999999999E-3</c:v>
                </c:pt>
                <c:pt idx="140">
                  <c:v>0</c:v>
                </c:pt>
                <c:pt idx="141">
                  <c:v>0.1030572</c:v>
                </c:pt>
                <c:pt idx="142">
                  <c:v>8.8625799999999995</c:v>
                </c:pt>
                <c:pt idx="143">
                  <c:v>1.3638819999999999E-2</c:v>
                </c:pt>
                <c:pt idx="144">
                  <c:v>78.617140000000006</c:v>
                </c:pt>
                <c:pt idx="145">
                  <c:v>0</c:v>
                </c:pt>
                <c:pt idx="146">
                  <c:v>0</c:v>
                </c:pt>
                <c:pt idx="147">
                  <c:v>0</c:v>
                </c:pt>
                <c:pt idx="148">
                  <c:v>9.0705319999999996E-4</c:v>
                </c:pt>
                <c:pt idx="149">
                  <c:v>0</c:v>
                </c:pt>
                <c:pt idx="150">
                  <c:v>0.20102980000000001</c:v>
                </c:pt>
                <c:pt idx="151">
                  <c:v>5.9959499999999999E-2</c:v>
                </c:pt>
                <c:pt idx="152">
                  <c:v>0</c:v>
                </c:pt>
                <c:pt idx="153">
                  <c:v>2.2365159999999999E-2</c:v>
                </c:pt>
                <c:pt idx="154">
                  <c:v>0.54496480000000003</c:v>
                </c:pt>
                <c:pt idx="155">
                  <c:v>0.93903119999999995</c:v>
                </c:pt>
                <c:pt idx="156">
                  <c:v>6.207766E-2</c:v>
                </c:pt>
                <c:pt idx="157">
                  <c:v>0</c:v>
                </c:pt>
                <c:pt idx="158">
                  <c:v>1.766912</c:v>
                </c:pt>
                <c:pt idx="159">
                  <c:v>8.5061199999999992</c:v>
                </c:pt>
                <c:pt idx="160">
                  <c:v>2.9568560000000001E-2</c:v>
                </c:pt>
                <c:pt idx="161">
                  <c:v>1.1276600000000001</c:v>
                </c:pt>
                <c:pt idx="162">
                  <c:v>1.6540340000000001E-2</c:v>
                </c:pt>
                <c:pt idx="163">
                  <c:v>1.8580620000000001</c:v>
                </c:pt>
                <c:pt idx="164">
                  <c:v>1.0559639999999999</c:v>
                </c:pt>
                <c:pt idx="165">
                  <c:v>0.26871240000000002</c:v>
                </c:pt>
                <c:pt idx="166">
                  <c:v>1.4026019999999999</c:v>
                </c:pt>
                <c:pt idx="167">
                  <c:v>3.05618E-2</c:v>
                </c:pt>
                <c:pt idx="168">
                  <c:v>2.4300799999999998</c:v>
                </c:pt>
                <c:pt idx="169">
                  <c:v>2.1653080000000002E-2</c:v>
                </c:pt>
                <c:pt idx="170">
                  <c:v>0</c:v>
                </c:pt>
                <c:pt idx="171">
                  <c:v>0</c:v>
                </c:pt>
                <c:pt idx="172">
                  <c:v>6.8798860000000003E-2</c:v>
                </c:pt>
                <c:pt idx="173">
                  <c:v>2.720674E-2</c:v>
                </c:pt>
                <c:pt idx="174">
                  <c:v>0.1220362</c:v>
                </c:pt>
                <c:pt idx="175">
                  <c:v>3.5702099999999999</c:v>
                </c:pt>
                <c:pt idx="176">
                  <c:v>2.4056040000000001E-2</c:v>
                </c:pt>
                <c:pt idx="177">
                  <c:v>6.3679360000000004E-2</c:v>
                </c:pt>
                <c:pt idx="178">
                  <c:v>0</c:v>
                </c:pt>
                <c:pt idx="179">
                  <c:v>9.3789859999999994</c:v>
                </c:pt>
                <c:pt idx="180">
                  <c:v>22.11552</c:v>
                </c:pt>
                <c:pt idx="181">
                  <c:v>212.71979999999999</c:v>
                </c:pt>
                <c:pt idx="182">
                  <c:v>1.2550300000000001E-3</c:v>
                </c:pt>
                <c:pt idx="183">
                  <c:v>6.9102860000000002E-2</c:v>
                </c:pt>
                <c:pt idx="184">
                  <c:v>8.240774</c:v>
                </c:pt>
                <c:pt idx="185">
                  <c:v>0.97001599999999999</c:v>
                </c:pt>
                <c:pt idx="186">
                  <c:v>2.42333</c:v>
                </c:pt>
                <c:pt idx="187">
                  <c:v>0.1048272</c:v>
                </c:pt>
                <c:pt idx="188">
                  <c:v>0</c:v>
                </c:pt>
                <c:pt idx="189">
                  <c:v>3.628572E-2</c:v>
                </c:pt>
                <c:pt idx="190">
                  <c:v>8.6028279999999999E-2</c:v>
                </c:pt>
                <c:pt idx="191">
                  <c:v>0.12170060000000001</c:v>
                </c:pt>
                <c:pt idx="192">
                  <c:v>9.1335379999999997</c:v>
                </c:pt>
                <c:pt idx="193">
                  <c:v>0.1953462</c:v>
                </c:pt>
                <c:pt idx="194">
                  <c:v>5.2062119999999998</c:v>
                </c:pt>
                <c:pt idx="195">
                  <c:v>0.29008099999999998</c:v>
                </c:pt>
                <c:pt idx="196">
                  <c:v>0.20496120000000001</c:v>
                </c:pt>
                <c:pt idx="197">
                  <c:v>2.7829479999999999E-3</c:v>
                </c:pt>
                <c:pt idx="198">
                  <c:v>3.2546239999999997E-2</c:v>
                </c:pt>
                <c:pt idx="199">
                  <c:v>32.001359999999998</c:v>
                </c:pt>
              </c:numCache>
            </c:numRef>
          </c:yVal>
          <c:smooth val="0"/>
        </c:ser>
        <c:ser>
          <c:idx val="3"/>
          <c:order val="2"/>
          <c:tx>
            <c:strRef>
              <c:f>v_industry_demand!$AU$5</c:f>
              <c:strCache>
                <c:ptCount val="1"/>
                <c:pt idx="0">
                  <c:v>1998-2002</c:v>
                </c:pt>
              </c:strCache>
            </c:strRef>
          </c:tx>
          <c:spPr>
            <a:ln w="28575">
              <a:noFill/>
            </a:ln>
          </c:spPr>
          <c:xVal>
            <c:numRef>
              <c:f>v_industry_demand!$AV$7:$AV$206</c:f>
              <c:numCache>
                <c:formatCode>0.00</c:formatCode>
                <c:ptCount val="200"/>
                <c:pt idx="0">
                  <c:v>7.6600000000000001E-2</c:v>
                </c:pt>
                <c:pt idx="1">
                  <c:v>0.1285</c:v>
                </c:pt>
                <c:pt idx="2">
                  <c:v>0.22739999999999999</c:v>
                </c:pt>
                <c:pt idx="3">
                  <c:v>0.5</c:v>
                </c:pt>
                <c:pt idx="4">
                  <c:v>#N/A</c:v>
                </c:pt>
                <c:pt idx="5">
                  <c:v>0.1845</c:v>
                </c:pt>
                <c:pt idx="6">
                  <c:v>#N/A</c:v>
                </c:pt>
                <c:pt idx="7">
                  <c:v>3.9750000000000001</c:v>
                </c:pt>
                <c:pt idx="8">
                  <c:v>2.2269999999999999</c:v>
                </c:pt>
                <c:pt idx="9">
                  <c:v>2.899</c:v>
                </c:pt>
                <c:pt idx="10">
                  <c:v>#N/A</c:v>
                </c:pt>
                <c:pt idx="11">
                  <c:v>#N/A</c:v>
                </c:pt>
                <c:pt idx="12">
                  <c:v>#N/A</c:v>
                </c:pt>
                <c:pt idx="13">
                  <c:v>#N/A</c:v>
                </c:pt>
                <c:pt idx="14">
                  <c:v>#N/A</c:v>
                </c:pt>
                <c:pt idx="15">
                  <c:v>#N/A</c:v>
                </c:pt>
                <c:pt idx="16">
                  <c:v>3.5000000000000003E-2</c:v>
                </c:pt>
                <c:pt idx="17">
                  <c:v>#N/A</c:v>
                </c:pt>
                <c:pt idx="18">
                  <c:v>2.12E-2</c:v>
                </c:pt>
                <c:pt idx="19">
                  <c:v>#N/A</c:v>
                </c:pt>
                <c:pt idx="20">
                  <c:v>#N/A</c:v>
                </c:pt>
                <c:pt idx="21">
                  <c:v>4.7759999999999998</c:v>
                </c:pt>
                <c:pt idx="22">
                  <c:v>0.33229999999999998</c:v>
                </c:pt>
                <c:pt idx="23">
                  <c:v>1.7000000000000001E-2</c:v>
                </c:pt>
                <c:pt idx="24">
                  <c:v>6.83E-2</c:v>
                </c:pt>
                <c:pt idx="25">
                  <c:v>31.57</c:v>
                </c:pt>
                <c:pt idx="26">
                  <c:v>4.0000000000000002E-4</c:v>
                </c:pt>
                <c:pt idx="27">
                  <c:v>1.0999999999999999E-2</c:v>
                </c:pt>
                <c:pt idx="28">
                  <c:v>0.51359999999999995</c:v>
                </c:pt>
                <c:pt idx="29">
                  <c:v>8.8499999999999995E-2</c:v>
                </c:pt>
                <c:pt idx="30">
                  <c:v>2.3239999999999998</c:v>
                </c:pt>
                <c:pt idx="31">
                  <c:v>0.35899999999999999</c:v>
                </c:pt>
                <c:pt idx="32">
                  <c:v>5.0000000000000001E-4</c:v>
                </c:pt>
                <c:pt idx="33">
                  <c:v>0.01</c:v>
                </c:pt>
                <c:pt idx="34">
                  <c:v>#N/A</c:v>
                </c:pt>
                <c:pt idx="35">
                  <c:v>#N/A</c:v>
                </c:pt>
                <c:pt idx="36">
                  <c:v>#N/A</c:v>
                </c:pt>
                <c:pt idx="37">
                  <c:v>3.5000000000000001E-3</c:v>
                </c:pt>
                <c:pt idx="38">
                  <c:v>1.9770000000000001</c:v>
                </c:pt>
                <c:pt idx="39">
                  <c:v>0.03</c:v>
                </c:pt>
                <c:pt idx="40">
                  <c:v>6.1899999999999997E-2</c:v>
                </c:pt>
                <c:pt idx="41">
                  <c:v>#N/A</c:v>
                </c:pt>
                <c:pt idx="42">
                  <c:v>6.5000000000000002E-2</c:v>
                </c:pt>
                <c:pt idx="43">
                  <c:v>0.54449999999999998</c:v>
                </c:pt>
                <c:pt idx="44">
                  <c:v>0.38519999999999999</c:v>
                </c:pt>
                <c:pt idx="45">
                  <c:v>4</c:v>
                </c:pt>
                <c:pt idx="46">
                  <c:v>0.2369</c:v>
                </c:pt>
                <c:pt idx="47">
                  <c:v>2.5999999999999999E-3</c:v>
                </c:pt>
                <c:pt idx="48">
                  <c:v>#N/A</c:v>
                </c:pt>
                <c:pt idx="49">
                  <c:v>#N/A</c:v>
                </c:pt>
                <c:pt idx="50">
                  <c:v>8.8000000000000005E-3</c:v>
                </c:pt>
                <c:pt idx="51">
                  <c:v>#N/A</c:v>
                </c:pt>
                <c:pt idx="52">
                  <c:v>22.11</c:v>
                </c:pt>
                <c:pt idx="53">
                  <c:v>#N/A</c:v>
                </c:pt>
                <c:pt idx="54">
                  <c:v>0.19520000000000001</c:v>
                </c:pt>
                <c:pt idx="55">
                  <c:v>1.14E-2</c:v>
                </c:pt>
                <c:pt idx="56">
                  <c:v>1.7399999999999999E-2</c:v>
                </c:pt>
                <c:pt idx="57">
                  <c:v>32.6</c:v>
                </c:pt>
                <c:pt idx="58">
                  <c:v>#N/A</c:v>
                </c:pt>
                <c:pt idx="59">
                  <c:v>9.5000000000000001E-2</c:v>
                </c:pt>
                <c:pt idx="60">
                  <c:v>#N/A</c:v>
                </c:pt>
                <c:pt idx="61">
                  <c:v>#N/A</c:v>
                </c:pt>
                <c:pt idx="62">
                  <c:v>#N/A</c:v>
                </c:pt>
                <c:pt idx="63">
                  <c:v>#N/A</c:v>
                </c:pt>
                <c:pt idx="64">
                  <c:v>5.21E-2</c:v>
                </c:pt>
                <c:pt idx="65">
                  <c:v>0.01</c:v>
                </c:pt>
                <c:pt idx="66">
                  <c:v>#N/A</c:v>
                </c:pt>
                <c:pt idx="67">
                  <c:v>#N/A</c:v>
                </c:pt>
                <c:pt idx="68">
                  <c:v>#N/A</c:v>
                </c:pt>
                <c:pt idx="69">
                  <c:v>4.2089999999999996</c:v>
                </c:pt>
                <c:pt idx="70">
                  <c:v>6.2799999999999995E-2</c:v>
                </c:pt>
                <c:pt idx="71">
                  <c:v>1.4E-2</c:v>
                </c:pt>
                <c:pt idx="72">
                  <c:v>10</c:v>
                </c:pt>
                <c:pt idx="73">
                  <c:v>7.3979999999999997</c:v>
                </c:pt>
                <c:pt idx="74">
                  <c:v>1.0249999999999999</c:v>
                </c:pt>
                <c:pt idx="75">
                  <c:v>9.6999999999999993</c:v>
                </c:pt>
                <c:pt idx="76">
                  <c:v>#N/A</c:v>
                </c:pt>
                <c:pt idx="77">
                  <c:v>0.122</c:v>
                </c:pt>
                <c:pt idx="78">
                  <c:v>16.29</c:v>
                </c:pt>
                <c:pt idx="79">
                  <c:v>0.26960000000000001</c:v>
                </c:pt>
                <c:pt idx="80">
                  <c:v>4.07</c:v>
                </c:pt>
                <c:pt idx="81">
                  <c:v>#N/A</c:v>
                </c:pt>
                <c:pt idx="82">
                  <c:v>12.32</c:v>
                </c:pt>
                <c:pt idx="83">
                  <c:v>#N/A</c:v>
                </c:pt>
                <c:pt idx="84">
                  <c:v>0.31</c:v>
                </c:pt>
                <c:pt idx="85">
                  <c:v>#N/A</c:v>
                </c:pt>
                <c:pt idx="86">
                  <c:v>#N/A</c:v>
                </c:pt>
                <c:pt idx="87">
                  <c:v>1.0880000000000001</c:v>
                </c:pt>
                <c:pt idx="88">
                  <c:v>4.45</c:v>
                </c:pt>
                <c:pt idx="89">
                  <c:v>2.0799999999999999E-2</c:v>
                </c:pt>
                <c:pt idx="90">
                  <c:v>#N/A</c:v>
                </c:pt>
                <c:pt idx="91">
                  <c:v>#N/A</c:v>
                </c:pt>
                <c:pt idx="92">
                  <c:v>7.8899999999999998E-2</c:v>
                </c:pt>
                <c:pt idx="93">
                  <c:v>0.02</c:v>
                </c:pt>
                <c:pt idx="94">
                  <c:v>4.7399999999999998E-2</c:v>
                </c:pt>
                <c:pt idx="95">
                  <c:v>0.13200000000000001</c:v>
                </c:pt>
                <c:pt idx="96">
                  <c:v>#N/A</c:v>
                </c:pt>
                <c:pt idx="97">
                  <c:v>2.5430000000000001</c:v>
                </c:pt>
                <c:pt idx="98">
                  <c:v>#N/A</c:v>
                </c:pt>
                <c:pt idx="99">
                  <c:v>0.1308</c:v>
                </c:pt>
                <c:pt idx="100">
                  <c:v>3.9899999999999998E-2</c:v>
                </c:pt>
                <c:pt idx="101">
                  <c:v>3.7469999999999999</c:v>
                </c:pt>
                <c:pt idx="102">
                  <c:v>2.0000000000000001E-4</c:v>
                </c:pt>
                <c:pt idx="103">
                  <c:v>#N/A</c:v>
                </c:pt>
                <c:pt idx="104">
                  <c:v>5.0000000000000001E-4</c:v>
                </c:pt>
                <c:pt idx="105">
                  <c:v>2.53E-2</c:v>
                </c:pt>
                <c:pt idx="106">
                  <c:v>#N/A</c:v>
                </c:pt>
                <c:pt idx="107">
                  <c:v>6.9</c:v>
                </c:pt>
                <c:pt idx="108">
                  <c:v>#N/A</c:v>
                </c:pt>
                <c:pt idx="109">
                  <c:v>#N/A</c:v>
                </c:pt>
                <c:pt idx="110">
                  <c:v>0.76600000000000001</c:v>
                </c:pt>
                <c:pt idx="111">
                  <c:v>2.4299999999999999E-2</c:v>
                </c:pt>
                <c:pt idx="112">
                  <c:v>#N/A</c:v>
                </c:pt>
                <c:pt idx="113">
                  <c:v>0.99119999999999997</c:v>
                </c:pt>
                <c:pt idx="114">
                  <c:v>1.4E-2</c:v>
                </c:pt>
                <c:pt idx="115">
                  <c:v>#N/A</c:v>
                </c:pt>
                <c:pt idx="116">
                  <c:v>4.0399999999999998E-2</c:v>
                </c:pt>
                <c:pt idx="117">
                  <c:v>7.5579999999999998</c:v>
                </c:pt>
                <c:pt idx="118">
                  <c:v>0.13969999999999999</c:v>
                </c:pt>
                <c:pt idx="119">
                  <c:v>#N/A</c:v>
                </c:pt>
                <c:pt idx="120">
                  <c:v>0.2</c:v>
                </c:pt>
                <c:pt idx="121">
                  <c:v>2.7E-2</c:v>
                </c:pt>
                <c:pt idx="122">
                  <c:v>2.8400000000000002E-2</c:v>
                </c:pt>
                <c:pt idx="123">
                  <c:v>1.554</c:v>
                </c:pt>
                <c:pt idx="124">
                  <c:v>#N/A</c:v>
                </c:pt>
                <c:pt idx="125">
                  <c:v>0.78300000000000003</c:v>
                </c:pt>
                <c:pt idx="126">
                  <c:v>3.47</c:v>
                </c:pt>
                <c:pt idx="127">
                  <c:v>1.4999999999999999E-2</c:v>
                </c:pt>
                <c:pt idx="128">
                  <c:v>#N/A</c:v>
                </c:pt>
                <c:pt idx="129">
                  <c:v>0.1159</c:v>
                </c:pt>
                <c:pt idx="130">
                  <c:v>0.04</c:v>
                </c:pt>
                <c:pt idx="131">
                  <c:v>#N/A</c:v>
                </c:pt>
                <c:pt idx="132">
                  <c:v>2.907</c:v>
                </c:pt>
                <c:pt idx="133">
                  <c:v>#N/A</c:v>
                </c:pt>
                <c:pt idx="134">
                  <c:v>1.4970000000000001</c:v>
                </c:pt>
                <c:pt idx="135">
                  <c:v>8.0000000000000002E-3</c:v>
                </c:pt>
                <c:pt idx="136">
                  <c:v>4.4000000000000003E-3</c:v>
                </c:pt>
                <c:pt idx="137">
                  <c:v>3.0409999999999999</c:v>
                </c:pt>
                <c:pt idx="138">
                  <c:v>6.1699999999999998E-2</c:v>
                </c:pt>
                <c:pt idx="139">
                  <c:v>1.3899999999999999E-2</c:v>
                </c:pt>
                <c:pt idx="140">
                  <c:v>#N/A</c:v>
                </c:pt>
                <c:pt idx="141">
                  <c:v>0.29799999999999999</c:v>
                </c:pt>
                <c:pt idx="142">
                  <c:v>6.17</c:v>
                </c:pt>
                <c:pt idx="143">
                  <c:v>1.2E-2</c:v>
                </c:pt>
                <c:pt idx="144">
                  <c:v>39.6</c:v>
                </c:pt>
                <c:pt idx="145">
                  <c:v>#N/A</c:v>
                </c:pt>
                <c:pt idx="146">
                  <c:v>#N/A</c:v>
                </c:pt>
                <c:pt idx="147">
                  <c:v>#N/A</c:v>
                </c:pt>
                <c:pt idx="148">
                  <c:v>#N/A</c:v>
                </c:pt>
                <c:pt idx="149">
                  <c:v>#N/A</c:v>
                </c:pt>
                <c:pt idx="150">
                  <c:v>0.28970000000000001</c:v>
                </c:pt>
                <c:pt idx="151">
                  <c:v>5.8000000000000003E-2</c:v>
                </c:pt>
                <c:pt idx="152">
                  <c:v>1.1999999999999999E-3</c:v>
                </c:pt>
                <c:pt idx="153">
                  <c:v>4.7699999999999999E-2</c:v>
                </c:pt>
                <c:pt idx="154">
                  <c:v>0.70550000000000002</c:v>
                </c:pt>
                <c:pt idx="155">
                  <c:v>0.62250000000000005</c:v>
                </c:pt>
                <c:pt idx="156">
                  <c:v>0.99399999999999999</c:v>
                </c:pt>
                <c:pt idx="157">
                  <c:v>#N/A</c:v>
                </c:pt>
                <c:pt idx="158">
                  <c:v>1.052</c:v>
                </c:pt>
                <c:pt idx="159">
                  <c:v>7.4470000000000001</c:v>
                </c:pt>
                <c:pt idx="160">
                  <c:v>0.02</c:v>
                </c:pt>
                <c:pt idx="161">
                  <c:v>0.56000000000000005</c:v>
                </c:pt>
                <c:pt idx="162">
                  <c:v>1.2E-2</c:v>
                </c:pt>
                <c:pt idx="163">
                  <c:v>1.5029999999999999</c:v>
                </c:pt>
                <c:pt idx="164">
                  <c:v>#N/A</c:v>
                </c:pt>
                <c:pt idx="165">
                  <c:v>0.56899999999999995</c:v>
                </c:pt>
                <c:pt idx="166">
                  <c:v>0.27010000000000001</c:v>
                </c:pt>
                <c:pt idx="167">
                  <c:v>2.5000000000000001E-2</c:v>
                </c:pt>
                <c:pt idx="168">
                  <c:v>#N/A</c:v>
                </c:pt>
                <c:pt idx="169">
                  <c:v>4.0000000000000001E-3</c:v>
                </c:pt>
                <c:pt idx="170">
                  <c:v>#N/A</c:v>
                </c:pt>
                <c:pt idx="171">
                  <c:v>#N/A</c:v>
                </c:pt>
                <c:pt idx="172">
                  <c:v>9.9000000000000005E-2</c:v>
                </c:pt>
                <c:pt idx="173">
                  <c:v>0.03</c:v>
                </c:pt>
                <c:pt idx="174">
                  <c:v>0.11</c:v>
                </c:pt>
                <c:pt idx="175">
                  <c:v>4.0999999999999996</c:v>
                </c:pt>
                <c:pt idx="176">
                  <c:v>0.1113</c:v>
                </c:pt>
                <c:pt idx="177">
                  <c:v>4.5999999999999999E-2</c:v>
                </c:pt>
                <c:pt idx="178">
                  <c:v>#N/A</c:v>
                </c:pt>
                <c:pt idx="179">
                  <c:v>7.19</c:v>
                </c:pt>
                <c:pt idx="180">
                  <c:v>9.4860000000000007</c:v>
                </c:pt>
                <c:pt idx="181">
                  <c:v>298.8</c:v>
                </c:pt>
                <c:pt idx="182">
                  <c:v>1.61E-2</c:v>
                </c:pt>
                <c:pt idx="183">
                  <c:v>0.08</c:v>
                </c:pt>
                <c:pt idx="184">
                  <c:v>2.35</c:v>
                </c:pt>
                <c:pt idx="185">
                  <c:v>0.68310000000000004</c:v>
                </c:pt>
                <c:pt idx="186">
                  <c:v>3.2629999999999999</c:v>
                </c:pt>
                <c:pt idx="187">
                  <c:v>2.1000000000000001E-2</c:v>
                </c:pt>
                <c:pt idx="188">
                  <c:v>#N/A</c:v>
                </c:pt>
                <c:pt idx="189">
                  <c:v>6.8000000000000005E-2</c:v>
                </c:pt>
                <c:pt idx="190">
                  <c:v>0.1229</c:v>
                </c:pt>
                <c:pt idx="191">
                  <c:v>0.13</c:v>
                </c:pt>
                <c:pt idx="192">
                  <c:v>5.9640000000000004</c:v>
                </c:pt>
                <c:pt idx="193">
                  <c:v>1.4200000000000001E-2</c:v>
                </c:pt>
                <c:pt idx="194">
                  <c:v>#N/A</c:v>
                </c:pt>
                <c:pt idx="195">
                  <c:v>#N/A</c:v>
                </c:pt>
                <c:pt idx="196">
                  <c:v>#N/A</c:v>
                </c:pt>
                <c:pt idx="197">
                  <c:v>#N/A</c:v>
                </c:pt>
                <c:pt idx="198">
                  <c:v>1.46E-2</c:v>
                </c:pt>
                <c:pt idx="199">
                  <c:v>127.7</c:v>
                </c:pt>
              </c:numCache>
            </c:numRef>
          </c:xVal>
          <c:yVal>
            <c:numRef>
              <c:f>v_industry_demand!$AX$7:$AX$206</c:f>
              <c:numCache>
                <c:formatCode>0.00</c:formatCode>
                <c:ptCount val="200"/>
                <c:pt idx="0">
                  <c:v>0.54278139999999997</c:v>
                </c:pt>
                <c:pt idx="1">
                  <c:v>0.1702708</c:v>
                </c:pt>
                <c:pt idx="2">
                  <c:v>0.1692922</c:v>
                </c:pt>
                <c:pt idx="3">
                  <c:v>0.81268940000000001</c:v>
                </c:pt>
                <c:pt idx="4">
                  <c:v>8.9268339999999998E-3</c:v>
                </c:pt>
                <c:pt idx="5">
                  <c:v>5.1953220000000001E-2</c:v>
                </c:pt>
                <c:pt idx="6">
                  <c:v>0</c:v>
                </c:pt>
                <c:pt idx="7">
                  <c:v>7.5912800000000002</c:v>
                </c:pt>
                <c:pt idx="8">
                  <c:v>0.31727280000000002</c:v>
                </c:pt>
                <c:pt idx="9">
                  <c:v>1.887858</c:v>
                </c:pt>
                <c:pt idx="10">
                  <c:v>0</c:v>
                </c:pt>
                <c:pt idx="11">
                  <c:v>2.1543899999999999E-5</c:v>
                </c:pt>
                <c:pt idx="12">
                  <c:v>0</c:v>
                </c:pt>
                <c:pt idx="13">
                  <c:v>0.30215900000000001</c:v>
                </c:pt>
                <c:pt idx="14">
                  <c:v>1.6550019999999999E-2</c:v>
                </c:pt>
                <c:pt idx="15">
                  <c:v>8.2037299999999994E-2</c:v>
                </c:pt>
                <c:pt idx="16">
                  <c:v>2.3518819999999999E-2</c:v>
                </c:pt>
                <c:pt idx="17">
                  <c:v>8.5485399999999991</c:v>
                </c:pt>
                <c:pt idx="18">
                  <c:v>4.5001119999999997E-3</c:v>
                </c:pt>
                <c:pt idx="19">
                  <c:v>3.6470059999999999E-3</c:v>
                </c:pt>
                <c:pt idx="20">
                  <c:v>2.32131E-2</c:v>
                </c:pt>
                <c:pt idx="21">
                  <c:v>11.96406</c:v>
                </c:pt>
                <c:pt idx="22">
                  <c:v>0.15455559999999999</c:v>
                </c:pt>
                <c:pt idx="23">
                  <c:v>5.4637839999999995E-4</c:v>
                </c:pt>
                <c:pt idx="24">
                  <c:v>0.1028322</c:v>
                </c:pt>
                <c:pt idx="25">
                  <c:v>36.089399999999998</c:v>
                </c:pt>
                <c:pt idx="26">
                  <c:v>0</c:v>
                </c:pt>
                <c:pt idx="27">
                  <c:v>4.1912659999999999E-3</c:v>
                </c:pt>
                <c:pt idx="28">
                  <c:v>0.16876140000000001</c:v>
                </c:pt>
                <c:pt idx="29">
                  <c:v>5.5786459999999996E-3</c:v>
                </c:pt>
                <c:pt idx="30">
                  <c:v>1.101904</c:v>
                </c:pt>
                <c:pt idx="31">
                  <c:v>1.1141840000000001</c:v>
                </c:pt>
                <c:pt idx="32">
                  <c:v>0</c:v>
                </c:pt>
                <c:pt idx="33">
                  <c:v>2.4758559999999999E-2</c:v>
                </c:pt>
                <c:pt idx="34">
                  <c:v>0</c:v>
                </c:pt>
                <c:pt idx="35">
                  <c:v>0.17117740000000001</c:v>
                </c:pt>
                <c:pt idx="36">
                  <c:v>0.16656380000000001</c:v>
                </c:pt>
                <c:pt idx="37">
                  <c:v>7.2004879999999997E-3</c:v>
                </c:pt>
                <c:pt idx="38">
                  <c:v>3.1555900000000001</c:v>
                </c:pt>
                <c:pt idx="39">
                  <c:v>8.9301459999999999E-3</c:v>
                </c:pt>
                <c:pt idx="40">
                  <c:v>0.38062200000000002</c:v>
                </c:pt>
                <c:pt idx="41">
                  <c:v>0</c:v>
                </c:pt>
                <c:pt idx="42">
                  <c:v>0.1888668</c:v>
                </c:pt>
                <c:pt idx="43">
                  <c:v>1.5437419999999999</c:v>
                </c:pt>
                <c:pt idx="44">
                  <c:v>0.2082956</c:v>
                </c:pt>
                <c:pt idx="45">
                  <c:v>4.3580540000000001</c:v>
                </c:pt>
                <c:pt idx="46">
                  <c:v>3.4929300000000003E-2</c:v>
                </c:pt>
                <c:pt idx="47">
                  <c:v>1.1665358000000001E-3</c:v>
                </c:pt>
                <c:pt idx="48">
                  <c:v>2.952836</c:v>
                </c:pt>
                <c:pt idx="49">
                  <c:v>0</c:v>
                </c:pt>
                <c:pt idx="50">
                  <c:v>7.8063960000000002E-3</c:v>
                </c:pt>
                <c:pt idx="51">
                  <c:v>2.0729860000000002</c:v>
                </c:pt>
                <c:pt idx="52">
                  <c:v>31.132480000000001</c:v>
                </c:pt>
                <c:pt idx="53">
                  <c:v>4.6194340000000004E-3</c:v>
                </c:pt>
                <c:pt idx="54">
                  <c:v>1.3172440000000001</c:v>
                </c:pt>
                <c:pt idx="55">
                  <c:v>1.741388E-2</c:v>
                </c:pt>
                <c:pt idx="56">
                  <c:v>7.2118459999999995E-5</c:v>
                </c:pt>
                <c:pt idx="57">
                  <c:v>36.716140000000003</c:v>
                </c:pt>
                <c:pt idx="58">
                  <c:v>2.6348880000000001</c:v>
                </c:pt>
                <c:pt idx="59">
                  <c:v>0.14491699999999999</c:v>
                </c:pt>
                <c:pt idx="60">
                  <c:v>0</c:v>
                </c:pt>
                <c:pt idx="61">
                  <c:v>1.310492</c:v>
                </c:pt>
                <c:pt idx="62">
                  <c:v>0</c:v>
                </c:pt>
                <c:pt idx="63">
                  <c:v>0.25289780000000001</c:v>
                </c:pt>
                <c:pt idx="64">
                  <c:v>2.6875159999999999E-2</c:v>
                </c:pt>
                <c:pt idx="65">
                  <c:v>3.9917380000000001E-4</c:v>
                </c:pt>
                <c:pt idx="66">
                  <c:v>6.6701340000000003E-3</c:v>
                </c:pt>
                <c:pt idx="67">
                  <c:v>#N/A</c:v>
                </c:pt>
                <c:pt idx="68">
                  <c:v>9.2665120000000004E-2</c:v>
                </c:pt>
                <c:pt idx="69">
                  <c:v>4.5748040000000003</c:v>
                </c:pt>
                <c:pt idx="70">
                  <c:v>1.7422679999999999</c:v>
                </c:pt>
                <c:pt idx="71">
                  <c:v>0.1169384</c:v>
                </c:pt>
                <c:pt idx="72">
                  <c:v>24.708919999999999</c:v>
                </c:pt>
                <c:pt idx="73">
                  <c:v>1.9898960000000001</c:v>
                </c:pt>
                <c:pt idx="74">
                  <c:v>1.804972</c:v>
                </c:pt>
                <c:pt idx="75">
                  <c:v>2.0000499999999999</c:v>
                </c:pt>
                <c:pt idx="76">
                  <c:v>0.75261999999999996</c:v>
                </c:pt>
                <c:pt idx="77">
                  <c:v>6.336572E-2</c:v>
                </c:pt>
                <c:pt idx="78">
                  <c:v>16.969539999999999</c:v>
                </c:pt>
                <c:pt idx="79">
                  <c:v>0.10572545999999999</c:v>
                </c:pt>
                <c:pt idx="80">
                  <c:v>6.9239639999999998</c:v>
                </c:pt>
                <c:pt idx="81">
                  <c:v>1.703348E-2</c:v>
                </c:pt>
                <c:pt idx="82">
                  <c:v>31.87396</c:v>
                </c:pt>
                <c:pt idx="83">
                  <c:v>3.0775919999999998E-2</c:v>
                </c:pt>
                <c:pt idx="84">
                  <c:v>0.85381479999999998</c:v>
                </c:pt>
                <c:pt idx="85">
                  <c:v>9.416062E-2</c:v>
                </c:pt>
                <c:pt idx="86">
                  <c:v>4.9622079999999999E-2</c:v>
                </c:pt>
                <c:pt idx="87">
                  <c:v>2.5032679999999998</c:v>
                </c:pt>
                <c:pt idx="88">
                  <c:v>11.01764</c:v>
                </c:pt>
                <c:pt idx="89">
                  <c:v>2.3309300000000002E-2</c:v>
                </c:pt>
                <c:pt idx="90">
                  <c:v>0.39170480000000002</c:v>
                </c:pt>
                <c:pt idx="91">
                  <c:v>6.7166199999999995E-2</c:v>
                </c:pt>
                <c:pt idx="92">
                  <c:v>9.1736499999999999E-2</c:v>
                </c:pt>
                <c:pt idx="93">
                  <c:v>8.9405419999999992E-3</c:v>
                </c:pt>
                <c:pt idx="94">
                  <c:v>4.4220179999999998E-4</c:v>
                </c:pt>
                <c:pt idx="95">
                  <c:v>0.10120036</c:v>
                </c:pt>
                <c:pt idx="96">
                  <c:v>3.3978400000000001E-3</c:v>
                </c:pt>
                <c:pt idx="97">
                  <c:v>3.5955780000000002</c:v>
                </c:pt>
                <c:pt idx="98">
                  <c:v>0</c:v>
                </c:pt>
                <c:pt idx="99">
                  <c:v>0</c:v>
                </c:pt>
                <c:pt idx="100">
                  <c:v>3.1826720000000003E-2</c:v>
                </c:pt>
                <c:pt idx="101">
                  <c:v>3.0990519999999999</c:v>
                </c:pt>
                <c:pt idx="102">
                  <c:v>0</c:v>
                </c:pt>
                <c:pt idx="103">
                  <c:v>1.7609260000000002E-2</c:v>
                </c:pt>
                <c:pt idx="104">
                  <c:v>0</c:v>
                </c:pt>
                <c:pt idx="105">
                  <c:v>3.5561280000000001E-2</c:v>
                </c:pt>
                <c:pt idx="106">
                  <c:v>0</c:v>
                </c:pt>
                <c:pt idx="107">
                  <c:v>7.9259899999999996</c:v>
                </c:pt>
                <c:pt idx="108">
                  <c:v>0</c:v>
                </c:pt>
                <c:pt idx="109">
                  <c:v>0.18521099999999999</c:v>
                </c:pt>
                <c:pt idx="110">
                  <c:v>0.27588299999999999</c:v>
                </c:pt>
                <c:pt idx="111">
                  <c:v>1.511966E-2</c:v>
                </c:pt>
                <c:pt idx="112">
                  <c:v>0</c:v>
                </c:pt>
                <c:pt idx="113">
                  <c:v>2.5953560000000002</c:v>
                </c:pt>
                <c:pt idx="114">
                  <c:v>8.9076899999999994E-3</c:v>
                </c:pt>
                <c:pt idx="115">
                  <c:v>0</c:v>
                </c:pt>
                <c:pt idx="116">
                  <c:v>6.4023319999999995E-2</c:v>
                </c:pt>
                <c:pt idx="117">
                  <c:v>6.2357860000000001</c:v>
                </c:pt>
                <c:pt idx="118">
                  <c:v>0.1455312</c:v>
                </c:pt>
                <c:pt idx="119">
                  <c:v>0</c:v>
                </c:pt>
                <c:pt idx="120">
                  <c:v>0.2474962</c:v>
                </c:pt>
                <c:pt idx="121">
                  <c:v>0.28395320000000002</c:v>
                </c:pt>
                <c:pt idx="122">
                  <c:v>1.7721959999999998E-2</c:v>
                </c:pt>
                <c:pt idx="123">
                  <c:v>0.68927700000000003</c:v>
                </c:pt>
                <c:pt idx="124">
                  <c:v>0</c:v>
                </c:pt>
                <c:pt idx="125">
                  <c:v>1.7516579999999999</c:v>
                </c:pt>
                <c:pt idx="126">
                  <c:v>3.2670439999999998</c:v>
                </c:pt>
                <c:pt idx="127">
                  <c:v>0.22118840000000001</c:v>
                </c:pt>
                <c:pt idx="128">
                  <c:v>1.9645600000000001</c:v>
                </c:pt>
                <c:pt idx="129">
                  <c:v>1.827782E-2</c:v>
                </c:pt>
                <c:pt idx="130">
                  <c:v>0.125941</c:v>
                </c:pt>
                <c:pt idx="131">
                  <c:v>0.6212782</c:v>
                </c:pt>
                <c:pt idx="132">
                  <c:v>7.1017640000000002</c:v>
                </c:pt>
                <c:pt idx="133">
                  <c:v>10.716240000000001</c:v>
                </c:pt>
                <c:pt idx="134">
                  <c:v>2.9039380000000001</c:v>
                </c:pt>
                <c:pt idx="135">
                  <c:v>0</c:v>
                </c:pt>
                <c:pt idx="136">
                  <c:v>5.1438439999999998E-3</c:v>
                </c:pt>
                <c:pt idx="137">
                  <c:v>0.20396880000000001</c:v>
                </c:pt>
                <c:pt idx="138">
                  <c:v>6.1899600000000004E-3</c:v>
                </c:pt>
                <c:pt idx="139">
                  <c:v>4.5978080000000001E-3</c:v>
                </c:pt>
                <c:pt idx="140">
                  <c:v>0</c:v>
                </c:pt>
                <c:pt idx="141">
                  <c:v>9.7981139999999994E-2</c:v>
                </c:pt>
                <c:pt idx="142">
                  <c:v>9.4489999999999998</c:v>
                </c:pt>
                <c:pt idx="143">
                  <c:v>1.31293E-2</c:v>
                </c:pt>
                <c:pt idx="144">
                  <c:v>70.206860000000006</c:v>
                </c:pt>
                <c:pt idx="145">
                  <c:v>0</c:v>
                </c:pt>
                <c:pt idx="146">
                  <c:v>0</c:v>
                </c:pt>
                <c:pt idx="147">
                  <c:v>0</c:v>
                </c:pt>
                <c:pt idx="148">
                  <c:v>9.2150939999999996E-4</c:v>
                </c:pt>
                <c:pt idx="149">
                  <c:v>0</c:v>
                </c:pt>
                <c:pt idx="150">
                  <c:v>0.2137232</c:v>
                </c:pt>
                <c:pt idx="151">
                  <c:v>5.8646240000000002E-2</c:v>
                </c:pt>
                <c:pt idx="152">
                  <c:v>0</c:v>
                </c:pt>
                <c:pt idx="153">
                  <c:v>2.0464260000000001E-2</c:v>
                </c:pt>
                <c:pt idx="154">
                  <c:v>0.5818778</c:v>
                </c:pt>
                <c:pt idx="155">
                  <c:v>1.026972</c:v>
                </c:pt>
                <c:pt idx="156">
                  <c:v>5.6569620000000001E-2</c:v>
                </c:pt>
                <c:pt idx="157">
                  <c:v>0</c:v>
                </c:pt>
                <c:pt idx="158">
                  <c:v>1.648482</c:v>
                </c:pt>
                <c:pt idx="159">
                  <c:v>8.7707840000000008</c:v>
                </c:pt>
                <c:pt idx="160">
                  <c:v>3.0852640000000001E-2</c:v>
                </c:pt>
                <c:pt idx="161">
                  <c:v>1.0751599999999999</c:v>
                </c:pt>
                <c:pt idx="162">
                  <c:v>1.5804740000000001E-2</c:v>
                </c:pt>
                <c:pt idx="163">
                  <c:v>1.875132</c:v>
                </c:pt>
                <c:pt idx="164">
                  <c:v>1.036046</c:v>
                </c:pt>
                <c:pt idx="165">
                  <c:v>0.29097780000000001</c:v>
                </c:pt>
                <c:pt idx="166">
                  <c:v>1.4567619999999999</c:v>
                </c:pt>
                <c:pt idx="167">
                  <c:v>3.5355379999999999E-2</c:v>
                </c:pt>
                <c:pt idx="168">
                  <c:v>2.2332580000000002</c:v>
                </c:pt>
                <c:pt idx="169">
                  <c:v>2.1722979999999999E-2</c:v>
                </c:pt>
                <c:pt idx="170">
                  <c:v>0</c:v>
                </c:pt>
                <c:pt idx="171">
                  <c:v>0</c:v>
                </c:pt>
                <c:pt idx="172">
                  <c:v>7.7802079999999996E-2</c:v>
                </c:pt>
                <c:pt idx="173">
                  <c:v>2.9197480000000001E-2</c:v>
                </c:pt>
                <c:pt idx="174">
                  <c:v>0.1293956</c:v>
                </c:pt>
                <c:pt idx="175">
                  <c:v>3.9068260000000001</c:v>
                </c:pt>
                <c:pt idx="176">
                  <c:v>2.5244820000000001E-2</c:v>
                </c:pt>
                <c:pt idx="177">
                  <c:v>6.5502080000000004E-2</c:v>
                </c:pt>
                <c:pt idx="178">
                  <c:v>0</c:v>
                </c:pt>
                <c:pt idx="179">
                  <c:v>10.159879999999999</c:v>
                </c:pt>
                <c:pt idx="180">
                  <c:v>20.148260000000001</c:v>
                </c:pt>
                <c:pt idx="181">
                  <c:v>228.12459999999999</c:v>
                </c:pt>
                <c:pt idx="182">
                  <c:v>1.27429E-3</c:v>
                </c:pt>
                <c:pt idx="183">
                  <c:v>7.0264560000000004E-2</c:v>
                </c:pt>
                <c:pt idx="184">
                  <c:v>8.0353580000000004</c:v>
                </c:pt>
                <c:pt idx="185">
                  <c:v>1.0669979999999999</c:v>
                </c:pt>
                <c:pt idx="186">
                  <c:v>2.768516</c:v>
                </c:pt>
                <c:pt idx="187">
                  <c:v>0.10023907999999999</c:v>
                </c:pt>
                <c:pt idx="188">
                  <c:v>0</c:v>
                </c:pt>
                <c:pt idx="189">
                  <c:v>4.0448640000000001E-2</c:v>
                </c:pt>
                <c:pt idx="190">
                  <c:v>7.7721059999999995E-2</c:v>
                </c:pt>
                <c:pt idx="191">
                  <c:v>0.11572259999999999</c:v>
                </c:pt>
                <c:pt idx="192">
                  <c:v>9.0426160000000007</c:v>
                </c:pt>
                <c:pt idx="193">
                  <c:v>0.19579179999999999</c:v>
                </c:pt>
                <c:pt idx="194">
                  <c:v>5.6876340000000001</c:v>
                </c:pt>
                <c:pt idx="195">
                  <c:v>0.31324819999999998</c:v>
                </c:pt>
                <c:pt idx="196">
                  <c:v>0.2052128</c:v>
                </c:pt>
                <c:pt idx="197">
                  <c:v>2.788806E-3</c:v>
                </c:pt>
                <c:pt idx="198">
                  <c:v>3.2681200000000001E-2</c:v>
                </c:pt>
                <c:pt idx="199">
                  <c:v>37.696680000000001</c:v>
                </c:pt>
              </c:numCache>
            </c:numRef>
          </c:yVal>
          <c:smooth val="0"/>
        </c:ser>
        <c:ser>
          <c:idx val="4"/>
          <c:order val="3"/>
          <c:tx>
            <c:strRef>
              <c:f>v_industry_demand!$BQ$5</c:f>
              <c:strCache>
                <c:ptCount val="1"/>
                <c:pt idx="0">
                  <c:v>y = x</c:v>
                </c:pt>
              </c:strCache>
            </c:strRef>
          </c:tx>
          <c:marker>
            <c:symbol val="none"/>
          </c:marker>
          <c:xVal>
            <c:numRef>
              <c:f>v_industry_demand!$BQ$7:$BQ$8</c:f>
              <c:numCache>
                <c:formatCode>General</c:formatCode>
                <c:ptCount val="2"/>
                <c:pt idx="0">
                  <c:v>9.9999999999999998E-17</c:v>
                </c:pt>
                <c:pt idx="1">
                  <c:v>100000</c:v>
                </c:pt>
              </c:numCache>
            </c:numRef>
          </c:xVal>
          <c:yVal>
            <c:numRef>
              <c:f>v_industry_demand!$BR$7:$BR$8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114818048"/>
        <c:axId val="114893952"/>
      </c:scatterChart>
      <c:valAx>
        <c:axId val="114818048"/>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114893952"/>
        <c:crosses val="autoZero"/>
        <c:crossBetween val="midCat"/>
      </c:valAx>
      <c:valAx>
        <c:axId val="114893952"/>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114818048"/>
        <c:crosses val="autoZero"/>
        <c:crossBetween val="midCat"/>
      </c:valAx>
    </c:plotArea>
    <c:legend>
      <c:legendPos val="r"/>
      <c:layout>
        <c:manualLayout>
          <c:xMode val="edge"/>
          <c:yMode val="edge"/>
          <c:x val="7.0701593234597709E-2"/>
          <c:y val="0.10418433899449842"/>
          <c:w val="0.22169136005622345"/>
          <c:h val="0.32917902833755081"/>
        </c:manualLayout>
      </c:layou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2"/>
          <c:order val="0"/>
          <c:tx>
            <c:strRef>
              <c:f>v_industry_demand!$Q$5</c:f>
              <c:strCache>
                <c:ptCount val="1"/>
                <c:pt idx="0">
                  <c:v>1968-1972</c:v>
                </c:pt>
              </c:strCache>
            </c:strRef>
          </c:tx>
          <c:spPr>
            <a:ln w="28575">
              <a:noFill/>
            </a:ln>
          </c:spPr>
          <c:marker>
            <c:symbol val="circle"/>
            <c:size val="7"/>
            <c:spPr>
              <a:noFill/>
            </c:spPr>
          </c:marker>
          <c:xVal>
            <c:numRef>
              <c:f>v_industry_demand!$R$7:$R$206</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0.08</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3.9E-2</c:v>
                </c:pt>
                <c:pt idx="60">
                  <c:v>#N/A</c:v>
                </c:pt>
                <c:pt idx="61">
                  <c:v>#N/A</c:v>
                </c:pt>
                <c:pt idx="62">
                  <c:v>#N/A</c:v>
                </c:pt>
                <c:pt idx="63">
                  <c:v>#N/A</c:v>
                </c:pt>
                <c:pt idx="64">
                  <c:v>#N/A</c:v>
                </c:pt>
                <c:pt idx="65">
                  <c:v>#N/A</c:v>
                </c:pt>
                <c:pt idx="66">
                  <c:v>#N/A</c:v>
                </c:pt>
                <c:pt idx="67">
                  <c:v>#N/A</c:v>
                </c:pt>
                <c:pt idx="68">
                  <c:v>#N/A</c:v>
                </c:pt>
                <c:pt idx="69">
                  <c:v>1.667</c:v>
                </c:pt>
                <c:pt idx="70">
                  <c:v>#N/A</c:v>
                </c:pt>
                <c:pt idx="71">
                  <c:v>#N/A</c:v>
                </c:pt>
                <c:pt idx="72">
                  <c:v>#N/A</c:v>
                </c:pt>
                <c:pt idx="73">
                  <c:v>#N/A</c:v>
                </c:pt>
                <c:pt idx="74">
                  <c:v>#N/A</c:v>
                </c:pt>
                <c:pt idx="75">
                  <c:v>#N/A</c:v>
                </c:pt>
                <c:pt idx="76">
                  <c:v>#N/A</c:v>
                </c:pt>
                <c:pt idx="77">
                  <c:v>7.4999999999999997E-2</c:v>
                </c:pt>
                <c:pt idx="78">
                  <c:v>9</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4.72</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2.96</c:v>
                </c:pt>
                <c:pt idx="164">
                  <c:v>#N/A</c:v>
                </c:pt>
                <c:pt idx="165">
                  <c:v>#N/A</c:v>
                </c:pt>
                <c:pt idx="166">
                  <c:v>#N/A</c:v>
                </c:pt>
                <c:pt idx="167">
                  <c:v>2.4E-2</c:v>
                </c:pt>
                <c:pt idx="168">
                  <c:v>#N/A</c:v>
                </c:pt>
                <c:pt idx="169">
                  <c:v>#N/A</c:v>
                </c:pt>
                <c:pt idx="170">
                  <c:v>#N/A</c:v>
                </c:pt>
                <c:pt idx="171">
                  <c:v>#N/A</c:v>
                </c:pt>
                <c:pt idx="172">
                  <c:v>#N/A</c:v>
                </c:pt>
                <c:pt idx="173">
                  <c:v>#N/A</c:v>
                </c:pt>
                <c:pt idx="174">
                  <c:v>#N/A</c:v>
                </c:pt>
                <c:pt idx="175">
                  <c:v>#N/A</c:v>
                </c:pt>
                <c:pt idx="176">
                  <c:v>#N/A</c:v>
                </c:pt>
                <c:pt idx="177">
                  <c:v>1.6E-2</c:v>
                </c:pt>
                <c:pt idx="178">
                  <c:v>#N/A</c:v>
                </c:pt>
                <c:pt idx="179">
                  <c:v>#N/A</c:v>
                </c:pt>
                <c:pt idx="180">
                  <c:v>#N/A</c:v>
                </c:pt>
                <c:pt idx="181">
                  <c:v>#N/A</c:v>
                </c:pt>
                <c:pt idx="182">
                  <c:v>#N/A</c:v>
                </c:pt>
                <c:pt idx="183">
                  <c:v>#N/A</c:v>
                </c:pt>
                <c:pt idx="184">
                  <c:v>#N/A</c:v>
                </c:pt>
                <c:pt idx="185">
                  <c:v>0.45100000000000001</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v_industry_demand!$T$7:$T$206</c:f>
              <c:numCache>
                <c:formatCode>0.00</c:formatCode>
                <c:ptCount val="200"/>
                <c:pt idx="0">
                  <c:v>0.38717439999999997</c:v>
                </c:pt>
                <c:pt idx="1">
                  <c:v>0.14075180000000001</c:v>
                </c:pt>
                <c:pt idx="2">
                  <c:v>0.1005467</c:v>
                </c:pt>
                <c:pt idx="3">
                  <c:v>0.46022039999999997</c:v>
                </c:pt>
                <c:pt idx="4">
                  <c:v>4.5890999999999996E-3</c:v>
                </c:pt>
                <c:pt idx="5">
                  <c:v>4.0736439999999999E-2</c:v>
                </c:pt>
                <c:pt idx="6">
                  <c:v>0</c:v>
                </c:pt>
                <c:pt idx="7">
                  <c:v>4.5899159999999997</c:v>
                </c:pt>
                <c:pt idx="8">
                  <c:v>0.17702219999999999</c:v>
                </c:pt>
                <c:pt idx="9">
                  <c:v>0.87940339999999995</c:v>
                </c:pt>
                <c:pt idx="10">
                  <c:v>0</c:v>
                </c:pt>
                <c:pt idx="11">
                  <c:v>1.062606E-5</c:v>
                </c:pt>
                <c:pt idx="12">
                  <c:v>0</c:v>
                </c:pt>
                <c:pt idx="13">
                  <c:v>0.20111119999999999</c:v>
                </c:pt>
                <c:pt idx="14">
                  <c:v>9.9760679999999994E-3</c:v>
                </c:pt>
                <c:pt idx="15">
                  <c:v>5.1900139999999997E-2</c:v>
                </c:pt>
                <c:pt idx="16">
                  <c:v>9.6099740000000003E-3</c:v>
                </c:pt>
                <c:pt idx="17">
                  <c:v>4.1750080000000001</c:v>
                </c:pt>
                <c:pt idx="18">
                  <c:v>2.4684400000000001E-3</c:v>
                </c:pt>
                <c:pt idx="19">
                  <c:v>2.3503719999999999E-3</c:v>
                </c:pt>
                <c:pt idx="20">
                  <c:v>1.0516671999999999E-2</c:v>
                </c:pt>
                <c:pt idx="21">
                  <c:v>8.5004620000000006</c:v>
                </c:pt>
                <c:pt idx="22">
                  <c:v>0.1201386</c:v>
                </c:pt>
                <c:pt idx="23">
                  <c:v>4.662836E-4</c:v>
                </c:pt>
                <c:pt idx="24">
                  <c:v>6.4988920000000006E-2</c:v>
                </c:pt>
                <c:pt idx="25">
                  <c:v>21.17812</c:v>
                </c:pt>
                <c:pt idx="26">
                  <c:v>0</c:v>
                </c:pt>
                <c:pt idx="27">
                  <c:v>4.7797459999999996E-3</c:v>
                </c:pt>
                <c:pt idx="28">
                  <c:v>0.1055406</c:v>
                </c:pt>
                <c:pt idx="29">
                  <c:v>5.3240680000000004E-3</c:v>
                </c:pt>
                <c:pt idx="30">
                  <c:v>0.62202040000000003</c:v>
                </c:pt>
                <c:pt idx="31">
                  <c:v>0.56688340000000004</c:v>
                </c:pt>
                <c:pt idx="32">
                  <c:v>0</c:v>
                </c:pt>
                <c:pt idx="33">
                  <c:v>1.768494E-2</c:v>
                </c:pt>
                <c:pt idx="34">
                  <c:v>0</c:v>
                </c:pt>
                <c:pt idx="35">
                  <c:v>8.6930439999999998E-2</c:v>
                </c:pt>
                <c:pt idx="36">
                  <c:v>0.10557766</c:v>
                </c:pt>
                <c:pt idx="37">
                  <c:v>2.6838700000000001E-3</c:v>
                </c:pt>
                <c:pt idx="38">
                  <c:v>2.3192520000000001</c:v>
                </c:pt>
                <c:pt idx="39">
                  <c:v>6.2547599999999998E-3</c:v>
                </c:pt>
                <c:pt idx="40">
                  <c:v>0.1922536</c:v>
                </c:pt>
                <c:pt idx="41">
                  <c:v>0</c:v>
                </c:pt>
                <c:pt idx="42">
                  <c:v>6.9602579999999997E-2</c:v>
                </c:pt>
                <c:pt idx="43">
                  <c:v>0.91395859999999995</c:v>
                </c:pt>
                <c:pt idx="44">
                  <c:v>0.11315799999999999</c:v>
                </c:pt>
                <c:pt idx="45">
                  <c:v>2.3756560000000002</c:v>
                </c:pt>
                <c:pt idx="46">
                  <c:v>1.7990639999999999E-2</c:v>
                </c:pt>
                <c:pt idx="47">
                  <c:v>6.3962519999999996E-4</c:v>
                </c:pt>
                <c:pt idx="48">
                  <c:v>1.616636</c:v>
                </c:pt>
                <c:pt idx="49">
                  <c:v>0</c:v>
                </c:pt>
                <c:pt idx="50">
                  <c:v>4.8952140000000002E-3</c:v>
                </c:pt>
                <c:pt idx="51">
                  <c:v>0.99682919999999997</c:v>
                </c:pt>
                <c:pt idx="52">
                  <c:v>16.258240000000001</c:v>
                </c:pt>
                <c:pt idx="53">
                  <c:v>3.33286E-3</c:v>
                </c:pt>
                <c:pt idx="54">
                  <c:v>0.9665262</c:v>
                </c:pt>
                <c:pt idx="55">
                  <c:v>9.5123659999999995E-3</c:v>
                </c:pt>
                <c:pt idx="56">
                  <c:v>5.416276E-5</c:v>
                </c:pt>
                <c:pt idx="57">
                  <c:v>18.574960000000001</c:v>
                </c:pt>
                <c:pt idx="58">
                  <c:v>1.302338</c:v>
                </c:pt>
                <c:pt idx="59">
                  <c:v>0.13287640000000001</c:v>
                </c:pt>
                <c:pt idx="60">
                  <c:v>0</c:v>
                </c:pt>
                <c:pt idx="61">
                  <c:v>0.66431499999999999</c:v>
                </c:pt>
                <c:pt idx="62">
                  <c:v>0</c:v>
                </c:pt>
                <c:pt idx="63">
                  <c:v>0.1411782</c:v>
                </c:pt>
                <c:pt idx="64">
                  <c:v>2.5694680000000001E-2</c:v>
                </c:pt>
                <c:pt idx="65">
                  <c:v>2.7326500000000002E-4</c:v>
                </c:pt>
                <c:pt idx="66">
                  <c:v>3.6412179999999999E-3</c:v>
                </c:pt>
                <c:pt idx="67">
                  <c:v>#N/A</c:v>
                </c:pt>
                <c:pt idx="68">
                  <c:v>5.613464E-2</c:v>
                </c:pt>
                <c:pt idx="69">
                  <c:v>2.3083</c:v>
                </c:pt>
                <c:pt idx="70">
                  <c:v>0.89399580000000001</c:v>
                </c:pt>
                <c:pt idx="71">
                  <c:v>5.3092239999999999E-2</c:v>
                </c:pt>
                <c:pt idx="72">
                  <c:v>14.7775</c:v>
                </c:pt>
                <c:pt idx="73">
                  <c:v>0.9044894</c:v>
                </c:pt>
                <c:pt idx="74">
                  <c:v>1.0991046</c:v>
                </c:pt>
                <c:pt idx="75">
                  <c:v>1.6371960000000001</c:v>
                </c:pt>
                <c:pt idx="76">
                  <c:v>0.30708160000000001</c:v>
                </c:pt>
                <c:pt idx="77">
                  <c:v>3.0989940000000001E-2</c:v>
                </c:pt>
                <c:pt idx="78">
                  <c:v>8.2005459999999992</c:v>
                </c:pt>
                <c:pt idx="79">
                  <c:v>7.6979439999999996E-2</c:v>
                </c:pt>
                <c:pt idx="80">
                  <c:v>4.1616460000000002</c:v>
                </c:pt>
                <c:pt idx="81">
                  <c:v>1.077028E-2</c:v>
                </c:pt>
                <c:pt idx="82">
                  <c:v>13.24746</c:v>
                </c:pt>
                <c:pt idx="83">
                  <c:v>1.9206899999999999E-2</c:v>
                </c:pt>
                <c:pt idx="84">
                  <c:v>0.65517119999999995</c:v>
                </c:pt>
                <c:pt idx="85">
                  <c:v>6.3627939999999994E-2</c:v>
                </c:pt>
                <c:pt idx="86">
                  <c:v>3.3952139999999999E-2</c:v>
                </c:pt>
                <c:pt idx="87">
                  <c:v>1.3153859999999999</c:v>
                </c:pt>
                <c:pt idx="88">
                  <c:v>3.3580999999999999</c:v>
                </c:pt>
                <c:pt idx="89">
                  <c:v>1.689276E-2</c:v>
                </c:pt>
                <c:pt idx="90">
                  <c:v>0.23301340000000001</c:v>
                </c:pt>
                <c:pt idx="91">
                  <c:v>5.6076540000000001E-2</c:v>
                </c:pt>
                <c:pt idx="92">
                  <c:v>3.9621940000000001E-2</c:v>
                </c:pt>
                <c:pt idx="93">
                  <c:v>5.2552420000000002E-3</c:v>
                </c:pt>
                <c:pt idx="94">
                  <c:v>3.4664679999999999E-4</c:v>
                </c:pt>
                <c:pt idx="95">
                  <c:v>5.6175019999999999E-2</c:v>
                </c:pt>
                <c:pt idx="96">
                  <c:v>1.5682179999999999E-3</c:v>
                </c:pt>
                <c:pt idx="97">
                  <c:v>2.1151200000000001</c:v>
                </c:pt>
                <c:pt idx="98">
                  <c:v>0</c:v>
                </c:pt>
                <c:pt idx="99">
                  <c:v>0</c:v>
                </c:pt>
                <c:pt idx="100">
                  <c:v>2.4334700000000001E-2</c:v>
                </c:pt>
                <c:pt idx="101">
                  <c:v>1.4048179999999999</c:v>
                </c:pt>
                <c:pt idx="102">
                  <c:v>0</c:v>
                </c:pt>
                <c:pt idx="103">
                  <c:v>1.180046E-2</c:v>
                </c:pt>
                <c:pt idx="104">
                  <c:v>0</c:v>
                </c:pt>
                <c:pt idx="105">
                  <c:v>3.0413599999999999E-2</c:v>
                </c:pt>
                <c:pt idx="106">
                  <c:v>0</c:v>
                </c:pt>
                <c:pt idx="107">
                  <c:v>3.9072</c:v>
                </c:pt>
                <c:pt idx="108">
                  <c:v>0</c:v>
                </c:pt>
                <c:pt idx="109">
                  <c:v>0.1504202</c:v>
                </c:pt>
                <c:pt idx="110">
                  <c:v>0.15414079999999999</c:v>
                </c:pt>
                <c:pt idx="111">
                  <c:v>1.2959679999999999E-2</c:v>
                </c:pt>
                <c:pt idx="112">
                  <c:v>0</c:v>
                </c:pt>
                <c:pt idx="113">
                  <c:v>2.57497</c:v>
                </c:pt>
                <c:pt idx="114">
                  <c:v>6.3500300000000004E-3</c:v>
                </c:pt>
                <c:pt idx="115">
                  <c:v>0</c:v>
                </c:pt>
                <c:pt idx="116">
                  <c:v>4.3058979999999997E-2</c:v>
                </c:pt>
                <c:pt idx="117">
                  <c:v>3.1450800000000001</c:v>
                </c:pt>
                <c:pt idx="118">
                  <c:v>8.8542339999999997E-2</c:v>
                </c:pt>
                <c:pt idx="119">
                  <c:v>0</c:v>
                </c:pt>
                <c:pt idx="120">
                  <c:v>0.14050579999999999</c:v>
                </c:pt>
                <c:pt idx="121">
                  <c:v>0.20918619999999999</c:v>
                </c:pt>
                <c:pt idx="122">
                  <c:v>1.6463439999999999E-2</c:v>
                </c:pt>
                <c:pt idx="123">
                  <c:v>0.54481179999999996</c:v>
                </c:pt>
                <c:pt idx="124">
                  <c:v>0</c:v>
                </c:pt>
                <c:pt idx="125">
                  <c:v>0.82469099999999995</c:v>
                </c:pt>
                <c:pt idx="126">
                  <c:v>2.261206</c:v>
                </c:pt>
                <c:pt idx="127">
                  <c:v>0.12731219999999999</c:v>
                </c:pt>
                <c:pt idx="128">
                  <c:v>0.96079579999999998</c:v>
                </c:pt>
                <c:pt idx="129">
                  <c:v>1.41957E-2</c:v>
                </c:pt>
                <c:pt idx="130">
                  <c:v>7.1514179999999997E-2</c:v>
                </c:pt>
                <c:pt idx="131">
                  <c:v>0.38917560000000001</c:v>
                </c:pt>
                <c:pt idx="132">
                  <c:v>4.0973319999999998</c:v>
                </c:pt>
                <c:pt idx="133">
                  <c:v>5.4863559999999998</c:v>
                </c:pt>
                <c:pt idx="134">
                  <c:v>1.26152</c:v>
                </c:pt>
                <c:pt idx="135">
                  <c:v>0</c:v>
                </c:pt>
                <c:pt idx="136">
                  <c:v>4.2565620000000002E-3</c:v>
                </c:pt>
                <c:pt idx="137">
                  <c:v>0.10713739999999999</c:v>
                </c:pt>
                <c:pt idx="138">
                  <c:v>5.692084E-3</c:v>
                </c:pt>
                <c:pt idx="139">
                  <c:v>2.3787539999999999E-3</c:v>
                </c:pt>
                <c:pt idx="140">
                  <c:v>0</c:v>
                </c:pt>
                <c:pt idx="141">
                  <c:v>8.9805940000000001E-2</c:v>
                </c:pt>
                <c:pt idx="142">
                  <c:v>6.6663160000000001</c:v>
                </c:pt>
                <c:pt idx="143">
                  <c:v>9.0601680000000004E-3</c:v>
                </c:pt>
                <c:pt idx="144">
                  <c:v>54.2498</c:v>
                </c:pt>
                <c:pt idx="145">
                  <c:v>0</c:v>
                </c:pt>
                <c:pt idx="146">
                  <c:v>0</c:v>
                </c:pt>
                <c:pt idx="147">
                  <c:v>0</c:v>
                </c:pt>
                <c:pt idx="148">
                  <c:v>4.4523339999999998E-4</c:v>
                </c:pt>
                <c:pt idx="149">
                  <c:v>0</c:v>
                </c:pt>
                <c:pt idx="150">
                  <c:v>0.10597040000000001</c:v>
                </c:pt>
                <c:pt idx="151">
                  <c:v>4.4347739999999997E-2</c:v>
                </c:pt>
                <c:pt idx="152">
                  <c:v>0</c:v>
                </c:pt>
                <c:pt idx="153">
                  <c:v>2.020216E-2</c:v>
                </c:pt>
                <c:pt idx="154">
                  <c:v>0.2772654</c:v>
                </c:pt>
                <c:pt idx="155">
                  <c:v>0.55424039999999997</c:v>
                </c:pt>
                <c:pt idx="156">
                  <c:v>2.571406E-2</c:v>
                </c:pt>
                <c:pt idx="157">
                  <c:v>0</c:v>
                </c:pt>
                <c:pt idx="158">
                  <c:v>1.0388056000000001</c:v>
                </c:pt>
                <c:pt idx="159">
                  <c:v>3.920534</c:v>
                </c:pt>
                <c:pt idx="160">
                  <c:v>2.34638E-2</c:v>
                </c:pt>
                <c:pt idx="161">
                  <c:v>0.92155160000000003</c:v>
                </c:pt>
                <c:pt idx="162">
                  <c:v>1.0687402E-2</c:v>
                </c:pt>
                <c:pt idx="163">
                  <c:v>1.0426196000000001</c:v>
                </c:pt>
                <c:pt idx="164">
                  <c:v>0.51865220000000001</c:v>
                </c:pt>
                <c:pt idx="165">
                  <c:v>0.19505980000000001</c:v>
                </c:pt>
                <c:pt idx="166">
                  <c:v>1.078576</c:v>
                </c:pt>
                <c:pt idx="167">
                  <c:v>2.794634E-2</c:v>
                </c:pt>
                <c:pt idx="168">
                  <c:v>1.0023062</c:v>
                </c:pt>
                <c:pt idx="169">
                  <c:v>1.58662E-2</c:v>
                </c:pt>
                <c:pt idx="170">
                  <c:v>0</c:v>
                </c:pt>
                <c:pt idx="171">
                  <c:v>0</c:v>
                </c:pt>
                <c:pt idx="172">
                  <c:v>4.0530919999999998E-2</c:v>
                </c:pt>
                <c:pt idx="173">
                  <c:v>1.0789144000000001E-2</c:v>
                </c:pt>
                <c:pt idx="174">
                  <c:v>6.2785439999999998E-2</c:v>
                </c:pt>
                <c:pt idx="175">
                  <c:v>1.942342</c:v>
                </c:pt>
                <c:pt idx="176">
                  <c:v>1.2650979999999999E-2</c:v>
                </c:pt>
                <c:pt idx="177">
                  <c:v>6.0273559999999997E-2</c:v>
                </c:pt>
                <c:pt idx="178">
                  <c:v>0</c:v>
                </c:pt>
                <c:pt idx="179">
                  <c:v>4.8416139999999999</c:v>
                </c:pt>
                <c:pt idx="180">
                  <c:v>14.204420000000001</c:v>
                </c:pt>
                <c:pt idx="181">
                  <c:v>124.0026</c:v>
                </c:pt>
                <c:pt idx="182">
                  <c:v>9.9897219999999995E-4</c:v>
                </c:pt>
                <c:pt idx="183">
                  <c:v>3.5242860000000001E-2</c:v>
                </c:pt>
                <c:pt idx="184">
                  <c:v>6.4786260000000002</c:v>
                </c:pt>
                <c:pt idx="185">
                  <c:v>0.71519560000000004</c:v>
                </c:pt>
                <c:pt idx="186">
                  <c:v>1.846274</c:v>
                </c:pt>
                <c:pt idx="187">
                  <c:v>0.1038292</c:v>
                </c:pt>
                <c:pt idx="188">
                  <c:v>0</c:v>
                </c:pt>
                <c:pt idx="189">
                  <c:v>2.807422E-2</c:v>
                </c:pt>
                <c:pt idx="190">
                  <c:v>9.2683420000000002E-2</c:v>
                </c:pt>
                <c:pt idx="191">
                  <c:v>0.1219866</c:v>
                </c:pt>
                <c:pt idx="192">
                  <c:v>4.6105419999999997</c:v>
                </c:pt>
                <c:pt idx="193">
                  <c:v>9.6618880000000004E-2</c:v>
                </c:pt>
                <c:pt idx="194">
                  <c:v>3.178388</c:v>
                </c:pt>
                <c:pt idx="195">
                  <c:v>0.18880160000000001</c:v>
                </c:pt>
                <c:pt idx="196">
                  <c:v>0.14231940000000001</c:v>
                </c:pt>
                <c:pt idx="197">
                  <c:v>1.9334160000000001E-3</c:v>
                </c:pt>
                <c:pt idx="198">
                  <c:v>2.0088040000000001E-2</c:v>
                </c:pt>
                <c:pt idx="199">
                  <c:v>17.079239999999999</c:v>
                </c:pt>
              </c:numCache>
            </c:numRef>
          </c:yVal>
          <c:smooth val="0"/>
        </c:ser>
        <c:ser>
          <c:idx val="0"/>
          <c:order val="1"/>
          <c:tx>
            <c:strRef>
              <c:f>v_industry_demand!$V$5</c:f>
              <c:strCache>
                <c:ptCount val="1"/>
                <c:pt idx="0">
                  <c:v>1973-1977</c:v>
                </c:pt>
              </c:strCache>
            </c:strRef>
          </c:tx>
          <c:spPr>
            <a:ln w="28575">
              <a:noFill/>
            </a:ln>
          </c:spPr>
          <c:marker>
            <c:spPr>
              <a:noFill/>
            </c:spPr>
          </c:marker>
          <c:xVal>
            <c:numRef>
              <c:f>v_industry_demand!$W$7:$W$206</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0.84</c:v>
                </c:pt>
                <c:pt idx="31">
                  <c:v>#N/A</c:v>
                </c:pt>
                <c:pt idx="32">
                  <c:v>#N/A</c:v>
                </c:pt>
                <c:pt idx="33">
                  <c:v>#N/A</c:v>
                </c:pt>
                <c:pt idx="34">
                  <c:v>#N/A</c:v>
                </c:pt>
                <c:pt idx="35">
                  <c:v>#N/A</c:v>
                </c:pt>
                <c:pt idx="36">
                  <c:v>0.16200000000000001</c:v>
                </c:pt>
                <c:pt idx="37">
                  <c:v>#N/A</c:v>
                </c:pt>
                <c:pt idx="38">
                  <c:v>#N/A</c:v>
                </c:pt>
                <c:pt idx="39">
                  <c:v>#N/A</c:v>
                </c:pt>
                <c:pt idx="40">
                  <c:v>4.4999999999999998E-2</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0.1148</c:v>
                </c:pt>
                <c:pt idx="62">
                  <c:v>#N/A</c:v>
                </c:pt>
                <c:pt idx="63">
                  <c:v>#N/A</c:v>
                </c:pt>
                <c:pt idx="64">
                  <c:v>#N/A</c:v>
                </c:pt>
                <c:pt idx="65">
                  <c:v>#N/A</c:v>
                </c:pt>
                <c:pt idx="66">
                  <c:v>#N/A</c:v>
                </c:pt>
                <c:pt idx="67">
                  <c:v>#N/A</c:v>
                </c:pt>
                <c:pt idx="68">
                  <c:v>#N/A</c:v>
                </c:pt>
                <c:pt idx="69">
                  <c:v>2.3119999999999998</c:v>
                </c:pt>
                <c:pt idx="70">
                  <c:v>#N/A</c:v>
                </c:pt>
                <c:pt idx="71">
                  <c:v>#N/A</c:v>
                </c:pt>
                <c:pt idx="72">
                  <c:v>15.2</c:v>
                </c:pt>
                <c:pt idx="73">
                  <c:v>#N/A</c:v>
                </c:pt>
                <c:pt idx="74">
                  <c:v>#N/A</c:v>
                </c:pt>
                <c:pt idx="75">
                  <c:v>0.45</c:v>
                </c:pt>
                <c:pt idx="76">
                  <c:v>#N/A</c:v>
                </c:pt>
                <c:pt idx="77">
                  <c:v>8.2500000000000004E-2</c:v>
                </c:pt>
                <c:pt idx="78">
                  <c:v>12.09</c:v>
                </c:pt>
                <c:pt idx="79">
                  <c:v>#N/A</c:v>
                </c:pt>
                <c:pt idx="80">
                  <c:v>#N/A</c:v>
                </c:pt>
                <c:pt idx="81">
                  <c:v>#N/A</c:v>
                </c:pt>
                <c:pt idx="82">
                  <c:v>#N/A</c:v>
                </c:pt>
                <c:pt idx="83">
                  <c:v>2.7E-2</c:v>
                </c:pt>
                <c:pt idx="84">
                  <c:v>#N/A</c:v>
                </c:pt>
                <c:pt idx="85">
                  <c:v>#N/A</c:v>
                </c:pt>
                <c:pt idx="86">
                  <c:v>#N/A</c:v>
                </c:pt>
                <c:pt idx="87">
                  <c:v>#N/A</c:v>
                </c:pt>
                <c:pt idx="88">
                  <c:v>#N/A</c:v>
                </c:pt>
                <c:pt idx="89">
                  <c:v>#N/A</c:v>
                </c:pt>
                <c:pt idx="90">
                  <c:v>#N/A</c:v>
                </c:pt>
                <c:pt idx="91">
                  <c:v>#N/A</c:v>
                </c:pt>
                <c:pt idx="92">
                  <c:v>0.03</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2.4799999999999999E-2</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1.534</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6.65</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9.69E-2</c:v>
                </c:pt>
                <c:pt idx="157">
                  <c:v>#N/A</c:v>
                </c:pt>
                <c:pt idx="158">
                  <c:v>#N/A</c:v>
                </c:pt>
                <c:pt idx="159">
                  <c:v>#N/A</c:v>
                </c:pt>
                <c:pt idx="160">
                  <c:v>#N/A</c:v>
                </c:pt>
                <c:pt idx="161">
                  <c:v>#N/A</c:v>
                </c:pt>
                <c:pt idx="162">
                  <c:v>#N/A</c:v>
                </c:pt>
                <c:pt idx="163">
                  <c:v>2.96</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v_industry_demand!$Y$7:$Y$206</c:f>
              <c:numCache>
                <c:formatCode>0.00</c:formatCode>
                <c:ptCount val="200"/>
                <c:pt idx="0">
                  <c:v>0.47049940000000001</c:v>
                </c:pt>
                <c:pt idx="1">
                  <c:v>0.1630366</c:v>
                </c:pt>
                <c:pt idx="2">
                  <c:v>0.1190688</c:v>
                </c:pt>
                <c:pt idx="3">
                  <c:v>0.64743899999999999</c:v>
                </c:pt>
                <c:pt idx="4">
                  <c:v>5.7911000000000004E-3</c:v>
                </c:pt>
                <c:pt idx="5">
                  <c:v>4.8080680000000001E-2</c:v>
                </c:pt>
                <c:pt idx="6">
                  <c:v>0</c:v>
                </c:pt>
                <c:pt idx="7">
                  <c:v>5.1652240000000003</c:v>
                </c:pt>
                <c:pt idx="8">
                  <c:v>0.22076399999999999</c:v>
                </c:pt>
                <c:pt idx="9">
                  <c:v>1.151432</c:v>
                </c:pt>
                <c:pt idx="10">
                  <c:v>0</c:v>
                </c:pt>
                <c:pt idx="11">
                  <c:v>1.7033480000000001E-5</c:v>
                </c:pt>
                <c:pt idx="12">
                  <c:v>0</c:v>
                </c:pt>
                <c:pt idx="13">
                  <c:v>0.2292226</c:v>
                </c:pt>
                <c:pt idx="14">
                  <c:v>1.166272E-2</c:v>
                </c:pt>
                <c:pt idx="15">
                  <c:v>6.42765E-2</c:v>
                </c:pt>
                <c:pt idx="16">
                  <c:v>1.196874E-2</c:v>
                </c:pt>
                <c:pt idx="17">
                  <c:v>5.927962</c:v>
                </c:pt>
                <c:pt idx="18">
                  <c:v>3.081276E-3</c:v>
                </c:pt>
                <c:pt idx="19">
                  <c:v>2.7995580000000002E-3</c:v>
                </c:pt>
                <c:pt idx="20">
                  <c:v>1.407926E-2</c:v>
                </c:pt>
                <c:pt idx="21">
                  <c:v>10.335744</c:v>
                </c:pt>
                <c:pt idx="22">
                  <c:v>0.13275680000000001</c:v>
                </c:pt>
                <c:pt idx="23">
                  <c:v>5.5064000000000003E-4</c:v>
                </c:pt>
                <c:pt idx="24">
                  <c:v>8.4068840000000006E-2</c:v>
                </c:pt>
                <c:pt idx="25">
                  <c:v>25.465800000000002</c:v>
                </c:pt>
                <c:pt idx="26">
                  <c:v>0</c:v>
                </c:pt>
                <c:pt idx="27">
                  <c:v>5.5253639999999996E-3</c:v>
                </c:pt>
                <c:pt idx="28">
                  <c:v>0.11311740000000001</c:v>
                </c:pt>
                <c:pt idx="29">
                  <c:v>5.983454E-3</c:v>
                </c:pt>
                <c:pt idx="30">
                  <c:v>0.69507220000000003</c:v>
                </c:pt>
                <c:pt idx="31">
                  <c:v>0.71595940000000002</c:v>
                </c:pt>
                <c:pt idx="32">
                  <c:v>0</c:v>
                </c:pt>
                <c:pt idx="33">
                  <c:v>2.1025700000000001E-2</c:v>
                </c:pt>
                <c:pt idx="34">
                  <c:v>0</c:v>
                </c:pt>
                <c:pt idx="35">
                  <c:v>0.11172940000000001</c:v>
                </c:pt>
                <c:pt idx="36">
                  <c:v>0.1326388</c:v>
                </c:pt>
                <c:pt idx="37">
                  <c:v>3.1537359999999999E-3</c:v>
                </c:pt>
                <c:pt idx="38">
                  <c:v>3.1095039999999998</c:v>
                </c:pt>
                <c:pt idx="39">
                  <c:v>7.8230000000000001E-3</c:v>
                </c:pt>
                <c:pt idx="40">
                  <c:v>0.24549199999999999</c:v>
                </c:pt>
                <c:pt idx="41">
                  <c:v>0</c:v>
                </c:pt>
                <c:pt idx="42">
                  <c:v>9.0644479999999999E-2</c:v>
                </c:pt>
                <c:pt idx="43">
                  <c:v>1.2223280000000001</c:v>
                </c:pt>
                <c:pt idx="44">
                  <c:v>0.15511800000000001</c:v>
                </c:pt>
                <c:pt idx="45">
                  <c:v>2.567806</c:v>
                </c:pt>
                <c:pt idx="46">
                  <c:v>2.2072620000000001E-2</c:v>
                </c:pt>
                <c:pt idx="47">
                  <c:v>7.8021000000000004E-4</c:v>
                </c:pt>
                <c:pt idx="48">
                  <c:v>2.0060419999999999</c:v>
                </c:pt>
                <c:pt idx="49">
                  <c:v>0</c:v>
                </c:pt>
                <c:pt idx="50">
                  <c:v>6.4237720000000003E-3</c:v>
                </c:pt>
                <c:pt idx="51">
                  <c:v>1.3027880000000001</c:v>
                </c:pt>
                <c:pt idx="52">
                  <c:v>20.429939999999998</c:v>
                </c:pt>
                <c:pt idx="53">
                  <c:v>4.0370880000000003E-3</c:v>
                </c:pt>
                <c:pt idx="54">
                  <c:v>1.2950200000000001</c:v>
                </c:pt>
                <c:pt idx="55">
                  <c:v>1.646856E-2</c:v>
                </c:pt>
                <c:pt idx="56">
                  <c:v>6.5623920000000002E-5</c:v>
                </c:pt>
                <c:pt idx="57">
                  <c:v>23.767420000000001</c:v>
                </c:pt>
                <c:pt idx="58">
                  <c:v>1.4467920000000001</c:v>
                </c:pt>
                <c:pt idx="59">
                  <c:v>0.138237</c:v>
                </c:pt>
                <c:pt idx="60">
                  <c:v>0</c:v>
                </c:pt>
                <c:pt idx="61">
                  <c:v>0.84170719999999999</c:v>
                </c:pt>
                <c:pt idx="62">
                  <c:v>0</c:v>
                </c:pt>
                <c:pt idx="63">
                  <c:v>0.17910300000000001</c:v>
                </c:pt>
                <c:pt idx="64">
                  <c:v>3.446548E-2</c:v>
                </c:pt>
                <c:pt idx="65">
                  <c:v>3.3218899999999999E-4</c:v>
                </c:pt>
                <c:pt idx="66">
                  <c:v>4.3175139999999997E-3</c:v>
                </c:pt>
                <c:pt idx="67">
                  <c:v>#N/A</c:v>
                </c:pt>
                <c:pt idx="68">
                  <c:v>6.7278160000000004E-2</c:v>
                </c:pt>
                <c:pt idx="69">
                  <c:v>2.83948</c:v>
                </c:pt>
                <c:pt idx="70">
                  <c:v>1.0830679999999999</c:v>
                </c:pt>
                <c:pt idx="71">
                  <c:v>7.2948680000000002E-2</c:v>
                </c:pt>
                <c:pt idx="72">
                  <c:v>17.531880000000001</c:v>
                </c:pt>
                <c:pt idx="73">
                  <c:v>1.3325480000000001</c:v>
                </c:pt>
                <c:pt idx="74">
                  <c:v>1.6831700000000001</c:v>
                </c:pt>
                <c:pt idx="75">
                  <c:v>2.2274440000000002</c:v>
                </c:pt>
                <c:pt idx="76">
                  <c:v>0.37127280000000001</c:v>
                </c:pt>
                <c:pt idx="77">
                  <c:v>3.6524099999999997E-2</c:v>
                </c:pt>
                <c:pt idx="78">
                  <c:v>9.9421520000000001</c:v>
                </c:pt>
                <c:pt idx="79">
                  <c:v>0.10188878</c:v>
                </c:pt>
                <c:pt idx="80">
                  <c:v>5.5218239999999996</c:v>
                </c:pt>
                <c:pt idx="81">
                  <c:v>1.226588E-2</c:v>
                </c:pt>
                <c:pt idx="82">
                  <c:v>17.34224</c:v>
                </c:pt>
                <c:pt idx="83">
                  <c:v>2.2438039999999999E-2</c:v>
                </c:pt>
                <c:pt idx="84">
                  <c:v>0.79313699999999998</c:v>
                </c:pt>
                <c:pt idx="85">
                  <c:v>7.9583879999999996E-2</c:v>
                </c:pt>
                <c:pt idx="86">
                  <c:v>3.628874E-2</c:v>
                </c:pt>
                <c:pt idx="87">
                  <c:v>1.5888720000000001</c:v>
                </c:pt>
                <c:pt idx="88">
                  <c:v>4.6591040000000001</c:v>
                </c:pt>
                <c:pt idx="89">
                  <c:v>2.2046360000000001E-2</c:v>
                </c:pt>
                <c:pt idx="90">
                  <c:v>0.28864659999999998</c:v>
                </c:pt>
                <c:pt idx="91">
                  <c:v>6.5504800000000002E-2</c:v>
                </c:pt>
                <c:pt idx="92">
                  <c:v>4.6469879999999998E-2</c:v>
                </c:pt>
                <c:pt idx="93">
                  <c:v>6.5461460000000001E-3</c:v>
                </c:pt>
                <c:pt idx="94">
                  <c:v>4.6094460000000001E-4</c:v>
                </c:pt>
                <c:pt idx="95">
                  <c:v>6.3828940000000001E-2</c:v>
                </c:pt>
                <c:pt idx="96">
                  <c:v>2.062632E-3</c:v>
                </c:pt>
                <c:pt idx="97">
                  <c:v>2.5914519999999999</c:v>
                </c:pt>
                <c:pt idx="98">
                  <c:v>0</c:v>
                </c:pt>
                <c:pt idx="99">
                  <c:v>0</c:v>
                </c:pt>
                <c:pt idx="100">
                  <c:v>2.845514E-2</c:v>
                </c:pt>
                <c:pt idx="101">
                  <c:v>1.8976919999999999</c:v>
                </c:pt>
                <c:pt idx="102">
                  <c:v>0</c:v>
                </c:pt>
                <c:pt idx="103">
                  <c:v>1.41586E-2</c:v>
                </c:pt>
                <c:pt idx="104">
                  <c:v>0</c:v>
                </c:pt>
                <c:pt idx="105">
                  <c:v>3.6091680000000001E-2</c:v>
                </c:pt>
                <c:pt idx="106">
                  <c:v>0</c:v>
                </c:pt>
                <c:pt idx="107">
                  <c:v>4.9692020000000001</c:v>
                </c:pt>
                <c:pt idx="108">
                  <c:v>0</c:v>
                </c:pt>
                <c:pt idx="109">
                  <c:v>0.20101160000000001</c:v>
                </c:pt>
                <c:pt idx="110">
                  <c:v>0.19893640000000001</c:v>
                </c:pt>
                <c:pt idx="111">
                  <c:v>1.43783E-2</c:v>
                </c:pt>
                <c:pt idx="112">
                  <c:v>0</c:v>
                </c:pt>
                <c:pt idx="113">
                  <c:v>2.5911240000000002</c:v>
                </c:pt>
                <c:pt idx="114">
                  <c:v>7.8634220000000001E-3</c:v>
                </c:pt>
                <c:pt idx="115">
                  <c:v>0</c:v>
                </c:pt>
                <c:pt idx="116">
                  <c:v>4.6772559999999998E-2</c:v>
                </c:pt>
                <c:pt idx="117">
                  <c:v>4.0998239999999999</c:v>
                </c:pt>
                <c:pt idx="118">
                  <c:v>0.10775404</c:v>
                </c:pt>
                <c:pt idx="119">
                  <c:v>0</c:v>
                </c:pt>
                <c:pt idx="120">
                  <c:v>0.17002700000000001</c:v>
                </c:pt>
                <c:pt idx="121">
                  <c:v>0.26282660000000002</c:v>
                </c:pt>
                <c:pt idx="122">
                  <c:v>1.8739019999999999E-2</c:v>
                </c:pt>
                <c:pt idx="123">
                  <c:v>0.71313300000000002</c:v>
                </c:pt>
                <c:pt idx="124">
                  <c:v>0</c:v>
                </c:pt>
                <c:pt idx="125">
                  <c:v>1.070638</c:v>
                </c:pt>
                <c:pt idx="126">
                  <c:v>2.1595</c:v>
                </c:pt>
                <c:pt idx="127">
                  <c:v>0.1409772</c:v>
                </c:pt>
                <c:pt idx="128">
                  <c:v>1.167756</c:v>
                </c:pt>
                <c:pt idx="129">
                  <c:v>1.748984E-2</c:v>
                </c:pt>
                <c:pt idx="130">
                  <c:v>9.1796559999999999E-2</c:v>
                </c:pt>
                <c:pt idx="131">
                  <c:v>0.4865488</c:v>
                </c:pt>
                <c:pt idx="132">
                  <c:v>5.1396280000000001</c:v>
                </c:pt>
                <c:pt idx="133">
                  <c:v>6.8940580000000002</c:v>
                </c:pt>
                <c:pt idx="134">
                  <c:v>1.6252340000000001</c:v>
                </c:pt>
                <c:pt idx="135">
                  <c:v>0</c:v>
                </c:pt>
                <c:pt idx="136">
                  <c:v>4.8084240000000004E-3</c:v>
                </c:pt>
                <c:pt idx="137">
                  <c:v>0.121476</c:v>
                </c:pt>
                <c:pt idx="138">
                  <c:v>6.4585800000000002E-3</c:v>
                </c:pt>
                <c:pt idx="139">
                  <c:v>3.64423E-3</c:v>
                </c:pt>
                <c:pt idx="140">
                  <c:v>0</c:v>
                </c:pt>
                <c:pt idx="141">
                  <c:v>0.1043322</c:v>
                </c:pt>
                <c:pt idx="142">
                  <c:v>8.0395040000000009</c:v>
                </c:pt>
                <c:pt idx="143">
                  <c:v>1.1129814E-2</c:v>
                </c:pt>
                <c:pt idx="144">
                  <c:v>64.41498</c:v>
                </c:pt>
                <c:pt idx="145">
                  <c:v>0</c:v>
                </c:pt>
                <c:pt idx="146">
                  <c:v>0</c:v>
                </c:pt>
                <c:pt idx="147">
                  <c:v>0</c:v>
                </c:pt>
                <c:pt idx="148">
                  <c:v>5.39139E-4</c:v>
                </c:pt>
                <c:pt idx="149">
                  <c:v>0</c:v>
                </c:pt>
                <c:pt idx="150">
                  <c:v>0.1681038</c:v>
                </c:pt>
                <c:pt idx="151">
                  <c:v>5.4165240000000003E-2</c:v>
                </c:pt>
                <c:pt idx="152">
                  <c:v>0</c:v>
                </c:pt>
                <c:pt idx="153">
                  <c:v>2.242684E-2</c:v>
                </c:pt>
                <c:pt idx="154">
                  <c:v>0.38288179999999999</c:v>
                </c:pt>
                <c:pt idx="155">
                  <c:v>0.64272019999999996</c:v>
                </c:pt>
                <c:pt idx="156">
                  <c:v>3.7915999999999998E-2</c:v>
                </c:pt>
                <c:pt idx="157">
                  <c:v>0</c:v>
                </c:pt>
                <c:pt idx="158">
                  <c:v>1.3171820000000001</c:v>
                </c:pt>
                <c:pt idx="159">
                  <c:v>5.1697259999999998</c:v>
                </c:pt>
                <c:pt idx="160">
                  <c:v>2.8353679999999999E-2</c:v>
                </c:pt>
                <c:pt idx="161">
                  <c:v>1.0872379999999999</c:v>
                </c:pt>
                <c:pt idx="162">
                  <c:v>1.3251779999999999E-2</c:v>
                </c:pt>
                <c:pt idx="163">
                  <c:v>1.2934140000000001</c:v>
                </c:pt>
                <c:pt idx="164">
                  <c:v>0.66514459999999997</c:v>
                </c:pt>
                <c:pt idx="165">
                  <c:v>0.241563</c:v>
                </c:pt>
                <c:pt idx="166">
                  <c:v>1.3010820000000001</c:v>
                </c:pt>
                <c:pt idx="167">
                  <c:v>3.0674239999999998E-2</c:v>
                </c:pt>
                <c:pt idx="168">
                  <c:v>1.2811440000000001</c:v>
                </c:pt>
                <c:pt idx="169">
                  <c:v>2.02122E-2</c:v>
                </c:pt>
                <c:pt idx="170">
                  <c:v>0</c:v>
                </c:pt>
                <c:pt idx="171">
                  <c:v>0</c:v>
                </c:pt>
                <c:pt idx="172">
                  <c:v>5.5865379999999999E-2</c:v>
                </c:pt>
                <c:pt idx="173">
                  <c:v>1.6410040000000001E-2</c:v>
                </c:pt>
                <c:pt idx="174">
                  <c:v>8.7311200000000005E-2</c:v>
                </c:pt>
                <c:pt idx="175">
                  <c:v>2.4604720000000002</c:v>
                </c:pt>
                <c:pt idx="176">
                  <c:v>2.098562E-2</c:v>
                </c:pt>
                <c:pt idx="177">
                  <c:v>6.887588E-2</c:v>
                </c:pt>
                <c:pt idx="178">
                  <c:v>0</c:v>
                </c:pt>
                <c:pt idx="179">
                  <c:v>5.6926600000000001</c:v>
                </c:pt>
                <c:pt idx="180">
                  <c:v>18.95804</c:v>
                </c:pt>
                <c:pt idx="181">
                  <c:v>142.90719999999999</c:v>
                </c:pt>
                <c:pt idx="182">
                  <c:v>1.1167099999999999E-3</c:v>
                </c:pt>
                <c:pt idx="183">
                  <c:v>4.4012320000000001E-2</c:v>
                </c:pt>
                <c:pt idx="184">
                  <c:v>7.8514720000000002</c:v>
                </c:pt>
                <c:pt idx="185">
                  <c:v>0.87988940000000004</c:v>
                </c:pt>
                <c:pt idx="186">
                  <c:v>1.930256</c:v>
                </c:pt>
                <c:pt idx="187">
                  <c:v>0.11378580000000001</c:v>
                </c:pt>
                <c:pt idx="188">
                  <c:v>0</c:v>
                </c:pt>
                <c:pt idx="189">
                  <c:v>3.0995399999999999E-2</c:v>
                </c:pt>
                <c:pt idx="190">
                  <c:v>0.10717359999999999</c:v>
                </c:pt>
                <c:pt idx="191">
                  <c:v>0.1384504</c:v>
                </c:pt>
                <c:pt idx="192">
                  <c:v>5.96652</c:v>
                </c:pt>
                <c:pt idx="193">
                  <c:v>0.123378</c:v>
                </c:pt>
                <c:pt idx="194">
                  <c:v>3.8537340000000002</c:v>
                </c:pt>
                <c:pt idx="195">
                  <c:v>0.22848280000000001</c:v>
                </c:pt>
                <c:pt idx="196">
                  <c:v>0.188967</c:v>
                </c:pt>
                <c:pt idx="197">
                  <c:v>2.5652560000000001E-3</c:v>
                </c:pt>
                <c:pt idx="198">
                  <c:v>2.413152E-2</c:v>
                </c:pt>
                <c:pt idx="199">
                  <c:v>21.058</c:v>
                </c:pt>
              </c:numCache>
            </c:numRef>
          </c:yVal>
          <c:smooth val="0"/>
        </c:ser>
        <c:ser>
          <c:idx val="3"/>
          <c:order val="2"/>
          <c:tx>
            <c:strRef>
              <c:f>v_industry_demand!$AA$5</c:f>
              <c:strCache>
                <c:ptCount val="1"/>
                <c:pt idx="0">
                  <c:v>1978-1982</c:v>
                </c:pt>
              </c:strCache>
            </c:strRef>
          </c:tx>
          <c:spPr>
            <a:ln w="28575">
              <a:noFill/>
            </a:ln>
          </c:spPr>
          <c:xVal>
            <c:numRef>
              <c:f>v_industry_demand!$AB$7:$AB$206</c:f>
              <c:numCache>
                <c:formatCode>0.00</c:formatCode>
                <c:ptCount val="200"/>
                <c:pt idx="0">
                  <c:v>#N/A</c:v>
                </c:pt>
                <c:pt idx="1">
                  <c:v>#N/A</c:v>
                </c:pt>
                <c:pt idx="2">
                  <c:v>#N/A</c:v>
                </c:pt>
                <c:pt idx="3">
                  <c:v>0.12</c:v>
                </c:pt>
                <c:pt idx="4">
                  <c:v>#N/A</c:v>
                </c:pt>
                <c:pt idx="5">
                  <c:v>#N/A</c:v>
                </c:pt>
                <c:pt idx="6">
                  <c:v>#N/A</c:v>
                </c:pt>
                <c:pt idx="7">
                  <c:v>#N/A</c:v>
                </c:pt>
                <c:pt idx="8">
                  <c:v>#N/A</c:v>
                </c:pt>
                <c:pt idx="9">
                  <c:v>2.694</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4.4999999999999998E-2</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4.0000000000000002E-4</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0.01</c:v>
                </c:pt>
                <c:pt idx="72">
                  <c:v>12.6</c:v>
                </c:pt>
                <c:pt idx="73">
                  <c:v>#N/A</c:v>
                </c:pt>
                <c:pt idx="74">
                  <c:v>#N/A</c:v>
                </c:pt>
                <c:pt idx="75">
                  <c:v>0.31</c:v>
                </c:pt>
                <c:pt idx="76">
                  <c:v>0.52700000000000002</c:v>
                </c:pt>
                <c:pt idx="77">
                  <c:v>0.09</c:v>
                </c:pt>
                <c:pt idx="78">
                  <c:v>15.17</c:v>
                </c:pt>
                <c:pt idx="79">
                  <c:v>#N/A</c:v>
                </c:pt>
                <c:pt idx="80">
                  <c:v>#N/A</c:v>
                </c:pt>
                <c:pt idx="81">
                  <c:v>#N/A</c:v>
                </c:pt>
                <c:pt idx="82">
                  <c:v>16.5</c:v>
                </c:pt>
                <c:pt idx="83">
                  <c:v>2.5000000000000001E-2</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2.9000000000000001E-2</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9.81</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1.6E-2</c:v>
                </c:pt>
                <c:pt idx="163">
                  <c:v>2.96</c:v>
                </c:pt>
                <c:pt idx="164">
                  <c:v>#N/A</c:v>
                </c:pt>
                <c:pt idx="165">
                  <c:v>#N/A</c:v>
                </c:pt>
                <c:pt idx="166">
                  <c:v>#N/A</c:v>
                </c:pt>
                <c:pt idx="167">
                  <c:v>#N/A</c:v>
                </c:pt>
                <c:pt idx="168">
                  <c:v>1.123</c:v>
                </c:pt>
                <c:pt idx="169">
                  <c:v>#N/A</c:v>
                </c:pt>
                <c:pt idx="170">
                  <c:v>#N/A</c:v>
                </c:pt>
                <c:pt idx="171">
                  <c:v>#N/A</c:v>
                </c:pt>
                <c:pt idx="172">
                  <c:v>#N/A</c:v>
                </c:pt>
                <c:pt idx="173">
                  <c:v>#N/A</c:v>
                </c:pt>
                <c:pt idx="174">
                  <c:v>#N/A</c:v>
                </c:pt>
                <c:pt idx="175">
                  <c:v>#N/A</c:v>
                </c:pt>
                <c:pt idx="176">
                  <c:v>8.1000000000000003E-2</c:v>
                </c:pt>
                <c:pt idx="177">
                  <c:v>#N/A</c:v>
                </c:pt>
                <c:pt idx="178">
                  <c:v>#N/A</c:v>
                </c:pt>
                <c:pt idx="179">
                  <c:v>#N/A</c:v>
                </c:pt>
                <c:pt idx="180">
                  <c:v>#N/A</c:v>
                </c:pt>
                <c:pt idx="181">
                  <c:v>#N/A</c:v>
                </c:pt>
                <c:pt idx="182">
                  <c:v>#N/A</c:v>
                </c:pt>
                <c:pt idx="183">
                  <c:v>#N/A</c:v>
                </c:pt>
                <c:pt idx="184">
                  <c:v>#N/A</c:v>
                </c:pt>
                <c:pt idx="185">
                  <c:v>#N/A</c:v>
                </c:pt>
                <c:pt idx="186">
                  <c:v>1.5</c:v>
                </c:pt>
                <c:pt idx="187">
                  <c:v>#N/A</c:v>
                </c:pt>
                <c:pt idx="188">
                  <c:v>#N/A</c:v>
                </c:pt>
                <c:pt idx="189">
                  <c:v>#N/A</c:v>
                </c:pt>
                <c:pt idx="190">
                  <c:v>#N/A</c:v>
                </c:pt>
                <c:pt idx="191">
                  <c:v>#N/A</c:v>
                </c:pt>
                <c:pt idx="192">
                  <c:v>7.6760000000000002</c:v>
                </c:pt>
                <c:pt idx="193">
                  <c:v>#N/A</c:v>
                </c:pt>
                <c:pt idx="194">
                  <c:v>#N/A</c:v>
                </c:pt>
                <c:pt idx="195">
                  <c:v>#N/A</c:v>
                </c:pt>
                <c:pt idx="196">
                  <c:v>#N/A</c:v>
                </c:pt>
                <c:pt idx="197">
                  <c:v>#N/A</c:v>
                </c:pt>
                <c:pt idx="198">
                  <c:v>#N/A</c:v>
                </c:pt>
                <c:pt idx="199">
                  <c:v>45.73</c:v>
                </c:pt>
              </c:numCache>
            </c:numRef>
          </c:xVal>
          <c:yVal>
            <c:numRef>
              <c:f>v_industry_demand!$AD$7:$AD$206</c:f>
              <c:numCache>
                <c:formatCode>0.00</c:formatCode>
                <c:ptCount val="200"/>
                <c:pt idx="0">
                  <c:v>0.53993480000000005</c:v>
                </c:pt>
                <c:pt idx="1">
                  <c:v>0.18530279999999999</c:v>
                </c:pt>
                <c:pt idx="2">
                  <c:v>0.13864940000000001</c:v>
                </c:pt>
                <c:pt idx="3">
                  <c:v>0.82803119999999997</c:v>
                </c:pt>
                <c:pt idx="4">
                  <c:v>6.8965939999999998E-3</c:v>
                </c:pt>
                <c:pt idx="5">
                  <c:v>5.4483860000000002E-2</c:v>
                </c:pt>
                <c:pt idx="6">
                  <c:v>0</c:v>
                </c:pt>
                <c:pt idx="7">
                  <c:v>5.4777659999999999</c:v>
                </c:pt>
                <c:pt idx="8">
                  <c:v>0.25391000000000002</c:v>
                </c:pt>
                <c:pt idx="9">
                  <c:v>1.3850020000000001</c:v>
                </c:pt>
                <c:pt idx="10">
                  <c:v>0</c:v>
                </c:pt>
                <c:pt idx="11">
                  <c:v>2.2878079999999999E-5</c:v>
                </c:pt>
                <c:pt idx="12">
                  <c:v>0</c:v>
                </c:pt>
                <c:pt idx="13">
                  <c:v>0.24930740000000001</c:v>
                </c:pt>
                <c:pt idx="14">
                  <c:v>1.3153720000000001E-2</c:v>
                </c:pt>
                <c:pt idx="15">
                  <c:v>7.8172500000000006E-2</c:v>
                </c:pt>
                <c:pt idx="16">
                  <c:v>1.499196E-2</c:v>
                </c:pt>
                <c:pt idx="17">
                  <c:v>7.0504639999999998</c:v>
                </c:pt>
                <c:pt idx="18">
                  <c:v>3.5980040000000001E-3</c:v>
                </c:pt>
                <c:pt idx="19">
                  <c:v>3.3009020000000001E-3</c:v>
                </c:pt>
                <c:pt idx="20">
                  <c:v>1.74237E-2</c:v>
                </c:pt>
                <c:pt idx="21">
                  <c:v>12.4832</c:v>
                </c:pt>
                <c:pt idx="22">
                  <c:v>0.14621899999999999</c:v>
                </c:pt>
                <c:pt idx="23">
                  <c:v>6.634322E-4</c:v>
                </c:pt>
                <c:pt idx="24">
                  <c:v>0.10537494</c:v>
                </c:pt>
                <c:pt idx="25">
                  <c:v>28.6035</c:v>
                </c:pt>
                <c:pt idx="26">
                  <c:v>0</c:v>
                </c:pt>
                <c:pt idx="27">
                  <c:v>6.0113479999999997E-3</c:v>
                </c:pt>
                <c:pt idx="28">
                  <c:v>0.1131016</c:v>
                </c:pt>
                <c:pt idx="29">
                  <c:v>6.2270880000000004E-3</c:v>
                </c:pt>
                <c:pt idx="30">
                  <c:v>0.83450279999999999</c:v>
                </c:pt>
                <c:pt idx="31">
                  <c:v>0.89205599999999996</c:v>
                </c:pt>
                <c:pt idx="32">
                  <c:v>0</c:v>
                </c:pt>
                <c:pt idx="33">
                  <c:v>2.5458419999999999E-2</c:v>
                </c:pt>
                <c:pt idx="34">
                  <c:v>0</c:v>
                </c:pt>
                <c:pt idx="35">
                  <c:v>0.12567500000000001</c:v>
                </c:pt>
                <c:pt idx="36">
                  <c:v>0.15219079999999999</c:v>
                </c:pt>
                <c:pt idx="37">
                  <c:v>4.4676999999999998E-3</c:v>
                </c:pt>
                <c:pt idx="38">
                  <c:v>3.6995819999999999</c:v>
                </c:pt>
                <c:pt idx="39">
                  <c:v>9.1543040000000003E-3</c:v>
                </c:pt>
                <c:pt idx="40">
                  <c:v>0.28574860000000002</c:v>
                </c:pt>
                <c:pt idx="41">
                  <c:v>0</c:v>
                </c:pt>
                <c:pt idx="42">
                  <c:v>0.10867640000000001</c:v>
                </c:pt>
                <c:pt idx="43">
                  <c:v>1.4529840000000001</c:v>
                </c:pt>
                <c:pt idx="44">
                  <c:v>0.19659080000000001</c:v>
                </c:pt>
                <c:pt idx="45">
                  <c:v>3.0425080000000002</c:v>
                </c:pt>
                <c:pt idx="46">
                  <c:v>2.5204799999999999E-2</c:v>
                </c:pt>
                <c:pt idx="47">
                  <c:v>8.0269879999999997E-4</c:v>
                </c:pt>
                <c:pt idx="48">
                  <c:v>2.3576579999999998</c:v>
                </c:pt>
                <c:pt idx="49">
                  <c:v>0</c:v>
                </c:pt>
                <c:pt idx="50">
                  <c:v>7.4207159999999999E-3</c:v>
                </c:pt>
                <c:pt idx="51">
                  <c:v>1.5396939999999999</c:v>
                </c:pt>
                <c:pt idx="52">
                  <c:v>24.312539999999998</c:v>
                </c:pt>
                <c:pt idx="53">
                  <c:v>4.6601539999999997E-3</c:v>
                </c:pt>
                <c:pt idx="54">
                  <c:v>1.5406979999999999</c:v>
                </c:pt>
                <c:pt idx="55">
                  <c:v>1.9018960000000001E-2</c:v>
                </c:pt>
                <c:pt idx="56">
                  <c:v>7.4190780000000007E-5</c:v>
                </c:pt>
                <c:pt idx="57">
                  <c:v>28.05292</c:v>
                </c:pt>
                <c:pt idx="58">
                  <c:v>1.640172</c:v>
                </c:pt>
                <c:pt idx="59">
                  <c:v>0.14982799999999999</c:v>
                </c:pt>
                <c:pt idx="60">
                  <c:v>0</c:v>
                </c:pt>
                <c:pt idx="61">
                  <c:v>1.0040271999999999</c:v>
                </c:pt>
                <c:pt idx="62">
                  <c:v>0</c:v>
                </c:pt>
                <c:pt idx="63">
                  <c:v>0.21496960000000001</c:v>
                </c:pt>
                <c:pt idx="64">
                  <c:v>4.2833280000000001E-2</c:v>
                </c:pt>
                <c:pt idx="65">
                  <c:v>3.928324E-4</c:v>
                </c:pt>
                <c:pt idx="66">
                  <c:v>5.0148500000000004E-3</c:v>
                </c:pt>
                <c:pt idx="67">
                  <c:v>#N/A</c:v>
                </c:pt>
                <c:pt idx="68">
                  <c:v>8.0106479999999994E-2</c:v>
                </c:pt>
                <c:pt idx="69">
                  <c:v>3.422876</c:v>
                </c:pt>
                <c:pt idx="70">
                  <c:v>1.261134</c:v>
                </c:pt>
                <c:pt idx="71">
                  <c:v>8.8987880000000005E-2</c:v>
                </c:pt>
                <c:pt idx="72">
                  <c:v>19.990480000000002</c:v>
                </c:pt>
                <c:pt idx="73">
                  <c:v>1.6876139999999999</c:v>
                </c:pt>
                <c:pt idx="74">
                  <c:v>1.9514339999999999</c:v>
                </c:pt>
                <c:pt idx="75">
                  <c:v>2.864182</c:v>
                </c:pt>
                <c:pt idx="76">
                  <c:v>0.45935359999999997</c:v>
                </c:pt>
                <c:pt idx="77">
                  <c:v>4.1438959999999997E-2</c:v>
                </c:pt>
                <c:pt idx="78">
                  <c:v>12.028560000000001</c:v>
                </c:pt>
                <c:pt idx="79">
                  <c:v>0.1209334</c:v>
                </c:pt>
                <c:pt idx="80">
                  <c:v>6.5517440000000002</c:v>
                </c:pt>
                <c:pt idx="81">
                  <c:v>1.215718E-2</c:v>
                </c:pt>
                <c:pt idx="82">
                  <c:v>21.272320000000001</c:v>
                </c:pt>
                <c:pt idx="83">
                  <c:v>2.9958039999999998E-2</c:v>
                </c:pt>
                <c:pt idx="84">
                  <c:v>0.90947679999999997</c:v>
                </c:pt>
                <c:pt idx="85">
                  <c:v>9.1988539999999994E-2</c:v>
                </c:pt>
                <c:pt idx="86">
                  <c:v>4.1828440000000001E-2</c:v>
                </c:pt>
                <c:pt idx="87">
                  <c:v>1.86412</c:v>
                </c:pt>
                <c:pt idx="88">
                  <c:v>6.2053079999999996</c:v>
                </c:pt>
                <c:pt idx="89">
                  <c:v>2.7094480000000001E-2</c:v>
                </c:pt>
                <c:pt idx="90">
                  <c:v>0.324521</c:v>
                </c:pt>
                <c:pt idx="91">
                  <c:v>7.3987839999999999E-2</c:v>
                </c:pt>
                <c:pt idx="92">
                  <c:v>5.4873539999999998E-2</c:v>
                </c:pt>
                <c:pt idx="93">
                  <c:v>8.1964499999999992E-3</c:v>
                </c:pt>
                <c:pt idx="94">
                  <c:v>5.5502280000000001E-4</c:v>
                </c:pt>
                <c:pt idx="95">
                  <c:v>7.6003420000000002E-2</c:v>
                </c:pt>
                <c:pt idx="96">
                  <c:v>2.4852820000000001E-3</c:v>
                </c:pt>
                <c:pt idx="97">
                  <c:v>3.0215160000000001</c:v>
                </c:pt>
                <c:pt idx="98">
                  <c:v>0</c:v>
                </c:pt>
                <c:pt idx="99">
                  <c:v>0</c:v>
                </c:pt>
                <c:pt idx="100">
                  <c:v>3.2558959999999998E-2</c:v>
                </c:pt>
                <c:pt idx="101">
                  <c:v>2.3537539999999999</c:v>
                </c:pt>
                <c:pt idx="102">
                  <c:v>0</c:v>
                </c:pt>
                <c:pt idx="103">
                  <c:v>1.6817820000000001E-2</c:v>
                </c:pt>
                <c:pt idx="104">
                  <c:v>0</c:v>
                </c:pt>
                <c:pt idx="105">
                  <c:v>3.8978119999999998E-2</c:v>
                </c:pt>
                <c:pt idx="106">
                  <c:v>0</c:v>
                </c:pt>
                <c:pt idx="107">
                  <c:v>6.0781039999999997</c:v>
                </c:pt>
                <c:pt idx="108">
                  <c:v>0</c:v>
                </c:pt>
                <c:pt idx="109">
                  <c:v>0.24310960000000001</c:v>
                </c:pt>
                <c:pt idx="110">
                  <c:v>0.2326106</c:v>
                </c:pt>
                <c:pt idx="111">
                  <c:v>1.58359E-2</c:v>
                </c:pt>
                <c:pt idx="112">
                  <c:v>0</c:v>
                </c:pt>
                <c:pt idx="113">
                  <c:v>2.60317</c:v>
                </c:pt>
                <c:pt idx="114">
                  <c:v>8.4032740000000005E-3</c:v>
                </c:pt>
                <c:pt idx="115">
                  <c:v>0</c:v>
                </c:pt>
                <c:pt idx="116">
                  <c:v>5.2249839999999999E-2</c:v>
                </c:pt>
                <c:pt idx="117">
                  <c:v>4.8069540000000002</c:v>
                </c:pt>
                <c:pt idx="118">
                  <c:v>0.12540080000000001</c:v>
                </c:pt>
                <c:pt idx="119">
                  <c:v>0</c:v>
                </c:pt>
                <c:pt idx="120">
                  <c:v>0.1947352</c:v>
                </c:pt>
                <c:pt idx="121">
                  <c:v>0.27104339999999999</c:v>
                </c:pt>
                <c:pt idx="122">
                  <c:v>2.1960500000000001E-2</c:v>
                </c:pt>
                <c:pt idx="123">
                  <c:v>0.83316860000000004</c:v>
                </c:pt>
                <c:pt idx="124">
                  <c:v>0</c:v>
                </c:pt>
                <c:pt idx="125">
                  <c:v>1.2840240000000001</c:v>
                </c:pt>
                <c:pt idx="126">
                  <c:v>2.6314359999999999</c:v>
                </c:pt>
                <c:pt idx="127">
                  <c:v>0.16964940000000001</c:v>
                </c:pt>
                <c:pt idx="128">
                  <c:v>1.37757</c:v>
                </c:pt>
                <c:pt idx="129">
                  <c:v>1.9419200000000001E-2</c:v>
                </c:pt>
                <c:pt idx="130">
                  <c:v>0.11636779999999999</c:v>
                </c:pt>
                <c:pt idx="131">
                  <c:v>0.51358820000000005</c:v>
                </c:pt>
                <c:pt idx="132">
                  <c:v>6.1517739999999996</c:v>
                </c:pt>
                <c:pt idx="133">
                  <c:v>8.1563079999999992</c:v>
                </c:pt>
                <c:pt idx="134">
                  <c:v>1.8288219999999999</c:v>
                </c:pt>
                <c:pt idx="135">
                  <c:v>0</c:v>
                </c:pt>
                <c:pt idx="136">
                  <c:v>5.2527939999999999E-3</c:v>
                </c:pt>
                <c:pt idx="137">
                  <c:v>0.13956779999999999</c:v>
                </c:pt>
                <c:pt idx="138">
                  <c:v>7.0579179999999998E-3</c:v>
                </c:pt>
                <c:pt idx="139">
                  <c:v>4.6423799999999998E-3</c:v>
                </c:pt>
                <c:pt idx="140">
                  <c:v>0</c:v>
                </c:pt>
                <c:pt idx="141">
                  <c:v>0.113373</c:v>
                </c:pt>
                <c:pt idx="142">
                  <c:v>9.4466219999999996</c:v>
                </c:pt>
                <c:pt idx="143">
                  <c:v>1.3528699999999999E-2</c:v>
                </c:pt>
                <c:pt idx="144">
                  <c:v>74.724260000000001</c:v>
                </c:pt>
                <c:pt idx="145">
                  <c:v>0</c:v>
                </c:pt>
                <c:pt idx="146">
                  <c:v>0</c:v>
                </c:pt>
                <c:pt idx="147">
                  <c:v>0</c:v>
                </c:pt>
                <c:pt idx="148">
                  <c:v>6.5215879999999996E-4</c:v>
                </c:pt>
                <c:pt idx="149">
                  <c:v>0</c:v>
                </c:pt>
                <c:pt idx="150">
                  <c:v>0.22509599999999999</c:v>
                </c:pt>
                <c:pt idx="151">
                  <c:v>6.0029100000000002E-2</c:v>
                </c:pt>
                <c:pt idx="152">
                  <c:v>0</c:v>
                </c:pt>
                <c:pt idx="153">
                  <c:v>2.5691140000000001E-2</c:v>
                </c:pt>
                <c:pt idx="154">
                  <c:v>0.47711379999999998</c:v>
                </c:pt>
                <c:pt idx="155">
                  <c:v>0.72486119999999998</c:v>
                </c:pt>
                <c:pt idx="156">
                  <c:v>4.8028380000000002E-2</c:v>
                </c:pt>
                <c:pt idx="157">
                  <c:v>0</c:v>
                </c:pt>
                <c:pt idx="158">
                  <c:v>1.566484</c:v>
                </c:pt>
                <c:pt idx="159">
                  <c:v>6.1756339999999996</c:v>
                </c:pt>
                <c:pt idx="160">
                  <c:v>3.4021160000000002E-2</c:v>
                </c:pt>
                <c:pt idx="161">
                  <c:v>1.2103200000000001</c:v>
                </c:pt>
                <c:pt idx="162">
                  <c:v>1.4193000000000001E-2</c:v>
                </c:pt>
                <c:pt idx="163">
                  <c:v>1.48445</c:v>
                </c:pt>
                <c:pt idx="164">
                  <c:v>0.79663280000000003</c:v>
                </c:pt>
                <c:pt idx="165">
                  <c:v>0.29903400000000002</c:v>
                </c:pt>
                <c:pt idx="166">
                  <c:v>1.4976179999999999</c:v>
                </c:pt>
                <c:pt idx="167">
                  <c:v>3.343728E-2</c:v>
                </c:pt>
                <c:pt idx="168">
                  <c:v>1.5503819999999999</c:v>
                </c:pt>
                <c:pt idx="169">
                  <c:v>2.2514619999999999E-2</c:v>
                </c:pt>
                <c:pt idx="170">
                  <c:v>0</c:v>
                </c:pt>
                <c:pt idx="171">
                  <c:v>0</c:v>
                </c:pt>
                <c:pt idx="172">
                  <c:v>7.399124E-2</c:v>
                </c:pt>
                <c:pt idx="173">
                  <c:v>2.2120620000000001E-2</c:v>
                </c:pt>
                <c:pt idx="174">
                  <c:v>0.10428364</c:v>
                </c:pt>
                <c:pt idx="175">
                  <c:v>2.8188360000000001</c:v>
                </c:pt>
                <c:pt idx="176">
                  <c:v>2.5716659999999999E-2</c:v>
                </c:pt>
                <c:pt idx="177">
                  <c:v>6.0172980000000001E-2</c:v>
                </c:pt>
                <c:pt idx="178">
                  <c:v>0</c:v>
                </c:pt>
                <c:pt idx="179">
                  <c:v>7.0876060000000001</c:v>
                </c:pt>
                <c:pt idx="180">
                  <c:v>22.519819999999999</c:v>
                </c:pt>
                <c:pt idx="181">
                  <c:v>164.86080000000001</c:v>
                </c:pt>
                <c:pt idx="182">
                  <c:v>1.290406E-3</c:v>
                </c:pt>
                <c:pt idx="183">
                  <c:v>5.3771939999999997E-2</c:v>
                </c:pt>
                <c:pt idx="184">
                  <c:v>9.0625900000000001</c:v>
                </c:pt>
                <c:pt idx="185">
                  <c:v>1.0593129999999999</c:v>
                </c:pt>
                <c:pt idx="186">
                  <c:v>2.1898140000000001</c:v>
                </c:pt>
                <c:pt idx="187">
                  <c:v>0.1213042</c:v>
                </c:pt>
                <c:pt idx="188">
                  <c:v>0</c:v>
                </c:pt>
                <c:pt idx="189">
                  <c:v>3.5300119999999997E-2</c:v>
                </c:pt>
                <c:pt idx="190">
                  <c:v>0.11529780000000001</c:v>
                </c:pt>
                <c:pt idx="191">
                  <c:v>0.1446894</c:v>
                </c:pt>
                <c:pt idx="192">
                  <c:v>7.0029640000000004</c:v>
                </c:pt>
                <c:pt idx="193">
                  <c:v>0.1432042</c:v>
                </c:pt>
                <c:pt idx="194">
                  <c:v>4.4577419999999996</c:v>
                </c:pt>
                <c:pt idx="195">
                  <c:v>0.26379999999999998</c:v>
                </c:pt>
                <c:pt idx="196">
                  <c:v>0.213722</c:v>
                </c:pt>
                <c:pt idx="197">
                  <c:v>2.9021059999999998E-3</c:v>
                </c:pt>
                <c:pt idx="198">
                  <c:v>2.7804840000000001E-2</c:v>
                </c:pt>
                <c:pt idx="199">
                  <c:v>21.986799999999999</c:v>
                </c:pt>
              </c:numCache>
            </c:numRef>
          </c:yVal>
          <c:smooth val="0"/>
        </c:ser>
        <c:ser>
          <c:idx val="1"/>
          <c:order val="3"/>
          <c:tx>
            <c:strRef>
              <c:f>v_industry_demand!$AF$5</c:f>
              <c:strCache>
                <c:ptCount val="1"/>
                <c:pt idx="0">
                  <c:v>1983-1987</c:v>
                </c:pt>
              </c:strCache>
            </c:strRef>
          </c:tx>
          <c:spPr>
            <a:ln w="28575">
              <a:noFill/>
            </a:ln>
          </c:spPr>
          <c:marker>
            <c:spPr>
              <a:noFill/>
            </c:spPr>
          </c:marker>
          <c:xVal>
            <c:numRef>
              <c:f>v_industry_demand!$AG$7:$AG$206</c:f>
              <c:numCache>
                <c:formatCode>0.00</c:formatCode>
                <c:ptCount val="200"/>
                <c:pt idx="0">
                  <c:v>#N/A</c:v>
                </c:pt>
                <c:pt idx="1">
                  <c:v>#N/A</c:v>
                </c:pt>
                <c:pt idx="2">
                  <c:v>#N/A</c:v>
                </c:pt>
                <c:pt idx="3">
                  <c:v>#N/A</c:v>
                </c:pt>
                <c:pt idx="4">
                  <c:v>#N/A</c:v>
                </c:pt>
                <c:pt idx="5">
                  <c:v>4.8000000000000001E-2</c:v>
                </c:pt>
                <c:pt idx="6">
                  <c:v>#N/A</c:v>
                </c:pt>
                <c:pt idx="7">
                  <c:v>#N/A</c:v>
                </c:pt>
                <c:pt idx="8">
                  <c:v>#N/A</c:v>
                </c:pt>
                <c:pt idx="9">
                  <c:v>2.6709999999999998</c:v>
                </c:pt>
                <c:pt idx="10">
                  <c:v>#N/A</c:v>
                </c:pt>
                <c:pt idx="11">
                  <c:v>#N/A</c:v>
                </c:pt>
                <c:pt idx="12">
                  <c:v>#N/A</c:v>
                </c:pt>
                <c:pt idx="13">
                  <c:v>0.22500000000000001</c:v>
                </c:pt>
                <c:pt idx="14">
                  <c:v>2E-3</c:v>
                </c:pt>
                <c:pt idx="15">
                  <c:v>6.2E-2</c:v>
                </c:pt>
                <c:pt idx="16">
                  <c:v>#N/A</c:v>
                </c:pt>
                <c:pt idx="17">
                  <c:v>#N/A</c:v>
                </c:pt>
                <c:pt idx="18">
                  <c:v>#N/A</c:v>
                </c:pt>
                <c:pt idx="19">
                  <c:v>#N/A</c:v>
                </c:pt>
                <c:pt idx="20">
                  <c:v>#N/A</c:v>
                </c:pt>
                <c:pt idx="21">
                  <c:v>#N/A</c:v>
                </c:pt>
                <c:pt idx="22">
                  <c:v>0.1188</c:v>
                </c:pt>
                <c:pt idx="23">
                  <c:v>#N/A</c:v>
                </c:pt>
                <c:pt idx="24">
                  <c:v>7.5999999999999998E-2</c:v>
                </c:pt>
                <c:pt idx="25">
                  <c:v>#N/A</c:v>
                </c:pt>
                <c:pt idx="26">
                  <c:v>#N/A</c:v>
                </c:pt>
                <c:pt idx="27">
                  <c:v>4.0000000000000001E-3</c:v>
                </c:pt>
                <c:pt idx="28">
                  <c:v>#N/A</c:v>
                </c:pt>
                <c:pt idx="29">
                  <c:v>4.0000000000000001E-3</c:v>
                </c:pt>
                <c:pt idx="30">
                  <c:v>#N/A</c:v>
                </c:pt>
                <c:pt idx="31">
                  <c:v>#N/A</c:v>
                </c:pt>
                <c:pt idx="32">
                  <c:v>#N/A</c:v>
                </c:pt>
                <c:pt idx="33">
                  <c:v>1.0800000000000001E-2</c:v>
                </c:pt>
                <c:pt idx="34">
                  <c:v>#N/A</c:v>
                </c:pt>
                <c:pt idx="35">
                  <c:v>#N/A</c:v>
                </c:pt>
                <c:pt idx="36">
                  <c:v>#N/A</c:v>
                </c:pt>
                <c:pt idx="37">
                  <c:v>#N/A</c:v>
                </c:pt>
                <c:pt idx="38">
                  <c:v>#N/A</c:v>
                </c:pt>
                <c:pt idx="39">
                  <c:v>1.4999999999999999E-2</c:v>
                </c:pt>
                <c:pt idx="40">
                  <c:v>0.33</c:v>
                </c:pt>
                <c:pt idx="41">
                  <c:v>#N/A</c:v>
                </c:pt>
                <c:pt idx="42">
                  <c:v>#N/A</c:v>
                </c:pt>
                <c:pt idx="43">
                  <c:v>#N/A</c:v>
                </c:pt>
                <c:pt idx="44">
                  <c:v>#N/A</c:v>
                </c:pt>
                <c:pt idx="45">
                  <c:v>#N/A</c:v>
                </c:pt>
                <c:pt idx="46">
                  <c:v>#N/A</c:v>
                </c:pt>
                <c:pt idx="47">
                  <c:v>1.2999999999999999E-3</c:v>
                </c:pt>
                <c:pt idx="48">
                  <c:v>#N/A</c:v>
                </c:pt>
                <c:pt idx="49">
                  <c:v>#N/A</c:v>
                </c:pt>
                <c:pt idx="50">
                  <c:v>6.0000000000000001E-3</c:v>
                </c:pt>
                <c:pt idx="51">
                  <c:v>#N/A</c:v>
                </c:pt>
                <c:pt idx="52">
                  <c:v>24.51</c:v>
                </c:pt>
                <c:pt idx="53">
                  <c:v>#N/A</c:v>
                </c:pt>
                <c:pt idx="54">
                  <c:v>#N/A</c:v>
                </c:pt>
                <c:pt idx="55">
                  <c:v>1.32E-2</c:v>
                </c:pt>
                <c:pt idx="56">
                  <c:v>#N/A</c:v>
                </c:pt>
                <c:pt idx="57">
                  <c:v>#N/A</c:v>
                </c:pt>
                <c:pt idx="58">
                  <c:v>#N/A</c:v>
                </c:pt>
                <c:pt idx="59">
                  <c:v>#N/A</c:v>
                </c:pt>
                <c:pt idx="60">
                  <c:v>#N/A</c:v>
                </c:pt>
                <c:pt idx="61">
                  <c:v>0.24</c:v>
                </c:pt>
                <c:pt idx="62">
                  <c:v>#N/A</c:v>
                </c:pt>
                <c:pt idx="63">
                  <c:v>#N/A</c:v>
                </c:pt>
                <c:pt idx="64">
                  <c:v>2.1999999999999999E-2</c:v>
                </c:pt>
                <c:pt idx="65">
                  <c:v>#N/A</c:v>
                </c:pt>
                <c:pt idx="66">
                  <c:v>#N/A</c:v>
                </c:pt>
                <c:pt idx="67">
                  <c:v>#N/A</c:v>
                </c:pt>
                <c:pt idx="68">
                  <c:v>#N/A</c:v>
                </c:pt>
                <c:pt idx="69">
                  <c:v>3.4929999999999999</c:v>
                </c:pt>
                <c:pt idx="70">
                  <c:v>#N/A</c:v>
                </c:pt>
                <c:pt idx="71">
                  <c:v>0.01</c:v>
                </c:pt>
                <c:pt idx="72">
                  <c:v>11</c:v>
                </c:pt>
                <c:pt idx="73">
                  <c:v>#N/A</c:v>
                </c:pt>
                <c:pt idx="74">
                  <c:v>#N/A</c:v>
                </c:pt>
                <c:pt idx="75">
                  <c:v>0.17</c:v>
                </c:pt>
                <c:pt idx="76">
                  <c:v>#N/A</c:v>
                </c:pt>
                <c:pt idx="77">
                  <c:v>#N/A</c:v>
                </c:pt>
                <c:pt idx="78">
                  <c:v>13.84</c:v>
                </c:pt>
                <c:pt idx="79">
                  <c:v>7.8E-2</c:v>
                </c:pt>
                <c:pt idx="80">
                  <c:v>#N/A</c:v>
                </c:pt>
                <c:pt idx="81">
                  <c:v>#N/A</c:v>
                </c:pt>
                <c:pt idx="82">
                  <c:v>#N/A</c:v>
                </c:pt>
                <c:pt idx="83">
                  <c:v>2.3E-2</c:v>
                </c:pt>
                <c:pt idx="84">
                  <c:v>#N/A</c:v>
                </c:pt>
                <c:pt idx="85">
                  <c:v>#N/A</c:v>
                </c:pt>
                <c:pt idx="86">
                  <c:v>5.1999999999999998E-3</c:v>
                </c:pt>
                <c:pt idx="87">
                  <c:v>2.27</c:v>
                </c:pt>
                <c:pt idx="88">
                  <c:v>#N/A</c:v>
                </c:pt>
                <c:pt idx="89">
                  <c:v>#N/A</c:v>
                </c:pt>
                <c:pt idx="90">
                  <c:v>#N/A</c:v>
                </c:pt>
                <c:pt idx="91">
                  <c:v>9.9000000000000005E-2</c:v>
                </c:pt>
                <c:pt idx="92">
                  <c:v>#N/A</c:v>
                </c:pt>
                <c:pt idx="93">
                  <c:v>1.0999999999999999E-2</c:v>
                </c:pt>
                <c:pt idx="94">
                  <c:v>1.6899999999999998E-2</c:v>
                </c:pt>
                <c:pt idx="95">
                  <c:v>#N/A</c:v>
                </c:pt>
                <c:pt idx="96">
                  <c:v>#N/A</c:v>
                </c:pt>
                <c:pt idx="97">
                  <c:v>#N/A</c:v>
                </c:pt>
                <c:pt idx="98">
                  <c:v>#N/A</c:v>
                </c:pt>
                <c:pt idx="99">
                  <c:v>#N/A</c:v>
                </c:pt>
                <c:pt idx="100">
                  <c:v>2.7E-2</c:v>
                </c:pt>
                <c:pt idx="101">
                  <c:v>#N/A</c:v>
                </c:pt>
                <c:pt idx="102">
                  <c:v>1E-4</c:v>
                </c:pt>
                <c:pt idx="103">
                  <c:v>1.4E-2</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0.19</c:v>
                </c:pt>
                <c:pt idx="121">
                  <c:v>#N/A</c:v>
                </c:pt>
                <c:pt idx="122">
                  <c:v>#N/A</c:v>
                </c:pt>
                <c:pt idx="123">
                  <c:v>0.54500000000000004</c:v>
                </c:pt>
                <c:pt idx="124">
                  <c:v>#N/A</c:v>
                </c:pt>
                <c:pt idx="125">
                  <c:v>#N/A</c:v>
                </c:pt>
                <c:pt idx="126">
                  <c:v>#N/A</c:v>
                </c:pt>
                <c:pt idx="127">
                  <c:v>#N/A</c:v>
                </c:pt>
                <c:pt idx="128">
                  <c:v>#N/A</c:v>
                </c:pt>
                <c:pt idx="129">
                  <c:v>2.1999999999999999E-2</c:v>
                </c:pt>
                <c:pt idx="130">
                  <c:v>3.0099999999999998E-2</c:v>
                </c:pt>
                <c:pt idx="131">
                  <c:v>#N/A</c:v>
                </c:pt>
                <c:pt idx="132">
                  <c:v>#N/A</c:v>
                </c:pt>
                <c:pt idx="133">
                  <c:v>#N/A</c:v>
                </c:pt>
                <c:pt idx="134">
                  <c:v>#N/A</c:v>
                </c:pt>
                <c:pt idx="135">
                  <c:v>#N/A</c:v>
                </c:pt>
                <c:pt idx="136">
                  <c:v>#N/A</c:v>
                </c:pt>
                <c:pt idx="137">
                  <c:v>#N/A</c:v>
                </c:pt>
                <c:pt idx="138">
                  <c:v>#N/A</c:v>
                </c:pt>
                <c:pt idx="139">
                  <c:v>#N/A</c:v>
                </c:pt>
                <c:pt idx="140">
                  <c:v>#N/A</c:v>
                </c:pt>
                <c:pt idx="141">
                  <c:v>8.5000000000000006E-2</c:v>
                </c:pt>
                <c:pt idx="142">
                  <c:v>9.34</c:v>
                </c:pt>
                <c:pt idx="143">
                  <c:v>1.2E-2</c:v>
                </c:pt>
                <c:pt idx="144">
                  <c:v>#N/A</c:v>
                </c:pt>
                <c:pt idx="145">
                  <c:v>#N/A</c:v>
                </c:pt>
                <c:pt idx="146">
                  <c:v>#N/A</c:v>
                </c:pt>
                <c:pt idx="147">
                  <c:v>#N/A</c:v>
                </c:pt>
                <c:pt idx="148">
                  <c:v>#N/A</c:v>
                </c:pt>
                <c:pt idx="149">
                  <c:v>#N/A</c:v>
                </c:pt>
                <c:pt idx="150">
                  <c:v>#N/A</c:v>
                </c:pt>
                <c:pt idx="151">
                  <c:v>4.1000000000000002E-2</c:v>
                </c:pt>
                <c:pt idx="152">
                  <c:v>#N/A</c:v>
                </c:pt>
                <c:pt idx="153">
                  <c:v>1.4999999999999999E-2</c:v>
                </c:pt>
                <c:pt idx="154">
                  <c:v>#N/A</c:v>
                </c:pt>
                <c:pt idx="155">
                  <c:v>#N/A</c:v>
                </c:pt>
                <c:pt idx="156">
                  <c:v>#N/A</c:v>
                </c:pt>
                <c:pt idx="157">
                  <c:v>#N/A</c:v>
                </c:pt>
                <c:pt idx="158">
                  <c:v>#N/A</c:v>
                </c:pt>
                <c:pt idx="159">
                  <c:v>11.92</c:v>
                </c:pt>
                <c:pt idx="160">
                  <c:v>2.1999999999999999E-2</c:v>
                </c:pt>
                <c:pt idx="161">
                  <c:v>#N/A</c:v>
                </c:pt>
                <c:pt idx="162">
                  <c:v>#N/A</c:v>
                </c:pt>
                <c:pt idx="163">
                  <c:v>#N/A</c:v>
                </c:pt>
                <c:pt idx="164">
                  <c:v>#N/A</c:v>
                </c:pt>
                <c:pt idx="165">
                  <c:v>#N/A</c:v>
                </c:pt>
                <c:pt idx="166">
                  <c:v>#N/A</c:v>
                </c:pt>
                <c:pt idx="167">
                  <c:v>#N/A</c:v>
                </c:pt>
                <c:pt idx="168">
                  <c:v>1.2969999999999999</c:v>
                </c:pt>
                <c:pt idx="169">
                  <c:v>1.2E-2</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2.87</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36.17</c:v>
                </c:pt>
              </c:numCache>
            </c:numRef>
          </c:xVal>
          <c:yVal>
            <c:numRef>
              <c:f>v_industry_demand!$AI$7:$AI$206</c:f>
              <c:numCache>
                <c:formatCode>0.00</c:formatCode>
                <c:ptCount val="200"/>
                <c:pt idx="0">
                  <c:v>0.52132959999999995</c:v>
                </c:pt>
                <c:pt idx="1">
                  <c:v>0.1931852</c:v>
                </c:pt>
                <c:pt idx="2">
                  <c:v>0.140068</c:v>
                </c:pt>
                <c:pt idx="3">
                  <c:v>0.89926099999999998</c:v>
                </c:pt>
                <c:pt idx="4">
                  <c:v>7.0484440000000001E-3</c:v>
                </c:pt>
                <c:pt idx="5">
                  <c:v>5.5078580000000002E-2</c:v>
                </c:pt>
                <c:pt idx="6">
                  <c:v>0</c:v>
                </c:pt>
                <c:pt idx="7">
                  <c:v>5.8529039999999997</c:v>
                </c:pt>
                <c:pt idx="8">
                  <c:v>0.26395659999999999</c:v>
                </c:pt>
                <c:pt idx="9">
                  <c:v>1.4551099999999999</c:v>
                </c:pt>
                <c:pt idx="10">
                  <c:v>0</c:v>
                </c:pt>
                <c:pt idx="11">
                  <c:v>1.9772619999999999E-5</c:v>
                </c:pt>
                <c:pt idx="12">
                  <c:v>0</c:v>
                </c:pt>
                <c:pt idx="13">
                  <c:v>0.25694260000000002</c:v>
                </c:pt>
                <c:pt idx="14">
                  <c:v>1.40558E-2</c:v>
                </c:pt>
                <c:pt idx="15">
                  <c:v>7.6467160000000006E-2</c:v>
                </c:pt>
                <c:pt idx="16">
                  <c:v>1.7073339999999999E-2</c:v>
                </c:pt>
                <c:pt idx="17">
                  <c:v>6.8362780000000001</c:v>
                </c:pt>
                <c:pt idx="18">
                  <c:v>3.499902E-3</c:v>
                </c:pt>
                <c:pt idx="19">
                  <c:v>3.477464E-3</c:v>
                </c:pt>
                <c:pt idx="20">
                  <c:v>1.8554060000000001E-2</c:v>
                </c:pt>
                <c:pt idx="21">
                  <c:v>12.983420000000001</c:v>
                </c:pt>
                <c:pt idx="22">
                  <c:v>0.1476788</c:v>
                </c:pt>
                <c:pt idx="23">
                  <c:v>6.8567699999999999E-4</c:v>
                </c:pt>
                <c:pt idx="24">
                  <c:v>0.11307680000000001</c:v>
                </c:pt>
                <c:pt idx="25">
                  <c:v>31.094259999999998</c:v>
                </c:pt>
                <c:pt idx="26">
                  <c:v>0</c:v>
                </c:pt>
                <c:pt idx="27">
                  <c:v>5.2131879999999997E-3</c:v>
                </c:pt>
                <c:pt idx="28">
                  <c:v>0.1279962</c:v>
                </c:pt>
                <c:pt idx="29">
                  <c:v>5.791404E-3</c:v>
                </c:pt>
                <c:pt idx="30">
                  <c:v>0.76081779999999999</c:v>
                </c:pt>
                <c:pt idx="31">
                  <c:v>0.90510080000000004</c:v>
                </c:pt>
                <c:pt idx="32">
                  <c:v>0</c:v>
                </c:pt>
                <c:pt idx="33">
                  <c:v>2.673596E-2</c:v>
                </c:pt>
                <c:pt idx="34">
                  <c:v>0</c:v>
                </c:pt>
                <c:pt idx="35">
                  <c:v>0.13410340000000001</c:v>
                </c:pt>
                <c:pt idx="36">
                  <c:v>0.16075439999999999</c:v>
                </c:pt>
                <c:pt idx="37">
                  <c:v>5.1168280000000003E-3</c:v>
                </c:pt>
                <c:pt idx="38">
                  <c:v>3.9763099999999998</c:v>
                </c:pt>
                <c:pt idx="39">
                  <c:v>8.3676199999999992E-3</c:v>
                </c:pt>
                <c:pt idx="40">
                  <c:v>0.29804079999999999</c:v>
                </c:pt>
                <c:pt idx="41">
                  <c:v>0</c:v>
                </c:pt>
                <c:pt idx="42">
                  <c:v>0.13020280000000001</c:v>
                </c:pt>
                <c:pt idx="43">
                  <c:v>1.558182</c:v>
                </c:pt>
                <c:pt idx="44">
                  <c:v>0.18726860000000001</c:v>
                </c:pt>
                <c:pt idx="45">
                  <c:v>3.4451960000000001</c:v>
                </c:pt>
                <c:pt idx="46">
                  <c:v>2.5279699999999999E-2</c:v>
                </c:pt>
                <c:pt idx="47">
                  <c:v>8.2685259999999998E-4</c:v>
                </c:pt>
                <c:pt idx="48">
                  <c:v>2.3644159999999999</c:v>
                </c:pt>
                <c:pt idx="49">
                  <c:v>0</c:v>
                </c:pt>
                <c:pt idx="50">
                  <c:v>7.3711460000000003E-3</c:v>
                </c:pt>
                <c:pt idx="51">
                  <c:v>1.6793960000000001</c:v>
                </c:pt>
                <c:pt idx="52">
                  <c:v>24.857800000000001</c:v>
                </c:pt>
                <c:pt idx="53">
                  <c:v>4.7901139999999998E-3</c:v>
                </c:pt>
                <c:pt idx="54">
                  <c:v>1.6559980000000001</c:v>
                </c:pt>
                <c:pt idx="55">
                  <c:v>1.82019E-2</c:v>
                </c:pt>
                <c:pt idx="56">
                  <c:v>7.1320879999999995E-5</c:v>
                </c:pt>
                <c:pt idx="57">
                  <c:v>28.860600000000002</c:v>
                </c:pt>
                <c:pt idx="58">
                  <c:v>1.732702</c:v>
                </c:pt>
                <c:pt idx="59">
                  <c:v>0.14616219999999999</c:v>
                </c:pt>
                <c:pt idx="60">
                  <c:v>0</c:v>
                </c:pt>
                <c:pt idx="61">
                  <c:v>1.0075160000000001</c:v>
                </c:pt>
                <c:pt idx="62">
                  <c:v>0</c:v>
                </c:pt>
                <c:pt idx="63">
                  <c:v>0.21208640000000001</c:v>
                </c:pt>
                <c:pt idx="64">
                  <c:v>4.2115640000000003E-2</c:v>
                </c:pt>
                <c:pt idx="65">
                  <c:v>3.6890080000000002E-4</c:v>
                </c:pt>
                <c:pt idx="66">
                  <c:v>5.6138239999999999E-3</c:v>
                </c:pt>
                <c:pt idx="67">
                  <c:v>#N/A</c:v>
                </c:pt>
                <c:pt idx="68">
                  <c:v>8.5034159999999998E-2</c:v>
                </c:pt>
                <c:pt idx="69">
                  <c:v>3.5114100000000001</c:v>
                </c:pt>
                <c:pt idx="70">
                  <c:v>1.2434259999999999</c:v>
                </c:pt>
                <c:pt idx="71">
                  <c:v>9.1899819999999993E-2</c:v>
                </c:pt>
                <c:pt idx="72">
                  <c:v>21.45834</c:v>
                </c:pt>
                <c:pt idx="73">
                  <c:v>1.7215199999999999</c:v>
                </c:pt>
                <c:pt idx="74">
                  <c:v>2.1544460000000001</c:v>
                </c:pt>
                <c:pt idx="75">
                  <c:v>2.9141360000000001</c:v>
                </c:pt>
                <c:pt idx="76">
                  <c:v>0.48911100000000002</c:v>
                </c:pt>
                <c:pt idx="77">
                  <c:v>4.4810620000000002E-2</c:v>
                </c:pt>
                <c:pt idx="78">
                  <c:v>13.149039999999999</c:v>
                </c:pt>
                <c:pt idx="79">
                  <c:v>0.10957799999999999</c:v>
                </c:pt>
                <c:pt idx="80">
                  <c:v>7.0156320000000001</c:v>
                </c:pt>
                <c:pt idx="81">
                  <c:v>1.174124E-2</c:v>
                </c:pt>
                <c:pt idx="82">
                  <c:v>23.925460000000001</c:v>
                </c:pt>
                <c:pt idx="83">
                  <c:v>3.1938679999999997E-2</c:v>
                </c:pt>
                <c:pt idx="84">
                  <c:v>0.95280299999999996</c:v>
                </c:pt>
                <c:pt idx="85">
                  <c:v>8.8047299999999995E-2</c:v>
                </c:pt>
                <c:pt idx="86">
                  <c:v>4.5213459999999997E-2</c:v>
                </c:pt>
                <c:pt idx="87">
                  <c:v>2.0035240000000001</c:v>
                </c:pt>
                <c:pt idx="88">
                  <c:v>7.0810760000000004</c:v>
                </c:pt>
                <c:pt idx="89">
                  <c:v>2.6367399999999999E-2</c:v>
                </c:pt>
                <c:pt idx="90">
                  <c:v>0.313419</c:v>
                </c:pt>
                <c:pt idx="91">
                  <c:v>7.7206319999999995E-2</c:v>
                </c:pt>
                <c:pt idx="92">
                  <c:v>5.6341040000000002E-2</c:v>
                </c:pt>
                <c:pt idx="93">
                  <c:v>7.8711679999999996E-3</c:v>
                </c:pt>
                <c:pt idx="94">
                  <c:v>5.1624980000000004E-4</c:v>
                </c:pt>
                <c:pt idx="95">
                  <c:v>8.0538460000000006E-2</c:v>
                </c:pt>
                <c:pt idx="96">
                  <c:v>2.6208020000000002E-3</c:v>
                </c:pt>
                <c:pt idx="97">
                  <c:v>2.9461140000000001</c:v>
                </c:pt>
                <c:pt idx="98">
                  <c:v>0</c:v>
                </c:pt>
                <c:pt idx="99">
                  <c:v>0</c:v>
                </c:pt>
                <c:pt idx="100">
                  <c:v>3.1198960000000001E-2</c:v>
                </c:pt>
                <c:pt idx="101">
                  <c:v>2.4954499999999999</c:v>
                </c:pt>
                <c:pt idx="102">
                  <c:v>0</c:v>
                </c:pt>
                <c:pt idx="103">
                  <c:v>1.629212E-2</c:v>
                </c:pt>
                <c:pt idx="104">
                  <c:v>0</c:v>
                </c:pt>
                <c:pt idx="105">
                  <c:v>3.9002639999999998E-2</c:v>
                </c:pt>
                <c:pt idx="106">
                  <c:v>0</c:v>
                </c:pt>
                <c:pt idx="107">
                  <c:v>5.8464739999999997</c:v>
                </c:pt>
                <c:pt idx="108">
                  <c:v>0</c:v>
                </c:pt>
                <c:pt idx="109">
                  <c:v>0.25039400000000001</c:v>
                </c:pt>
                <c:pt idx="110">
                  <c:v>0.22263520000000001</c:v>
                </c:pt>
                <c:pt idx="111">
                  <c:v>1.5644979999999999E-2</c:v>
                </c:pt>
                <c:pt idx="112">
                  <c:v>0</c:v>
                </c:pt>
                <c:pt idx="113">
                  <c:v>2.608438</c:v>
                </c:pt>
                <c:pt idx="114">
                  <c:v>7.4856879999999999E-3</c:v>
                </c:pt>
                <c:pt idx="115">
                  <c:v>0</c:v>
                </c:pt>
                <c:pt idx="116">
                  <c:v>5.5809739999999997E-2</c:v>
                </c:pt>
                <c:pt idx="117">
                  <c:v>4.7972720000000004</c:v>
                </c:pt>
                <c:pt idx="118">
                  <c:v>0.1266834</c:v>
                </c:pt>
                <c:pt idx="119">
                  <c:v>0</c:v>
                </c:pt>
                <c:pt idx="120">
                  <c:v>0.2069906</c:v>
                </c:pt>
                <c:pt idx="121">
                  <c:v>0.2877748</c:v>
                </c:pt>
                <c:pt idx="122">
                  <c:v>1.9460640000000001E-2</c:v>
                </c:pt>
                <c:pt idx="123">
                  <c:v>0.66593720000000001</c:v>
                </c:pt>
                <c:pt idx="124">
                  <c:v>0</c:v>
                </c:pt>
                <c:pt idx="125">
                  <c:v>1.3693439999999999</c:v>
                </c:pt>
                <c:pt idx="126">
                  <c:v>2.795302</c:v>
                </c:pt>
                <c:pt idx="127">
                  <c:v>0.18801880000000001</c:v>
                </c:pt>
                <c:pt idx="128">
                  <c:v>1.3721159999999999</c:v>
                </c:pt>
                <c:pt idx="129">
                  <c:v>1.9365199999999999E-2</c:v>
                </c:pt>
                <c:pt idx="130">
                  <c:v>0.1130766</c:v>
                </c:pt>
                <c:pt idx="131">
                  <c:v>0.50063179999999996</c:v>
                </c:pt>
                <c:pt idx="132">
                  <c:v>5.9462159999999997</c:v>
                </c:pt>
                <c:pt idx="133">
                  <c:v>7.9596640000000001</c:v>
                </c:pt>
                <c:pt idx="134">
                  <c:v>1.8914679999999999</c:v>
                </c:pt>
                <c:pt idx="135">
                  <c:v>0</c:v>
                </c:pt>
                <c:pt idx="136">
                  <c:v>5.2666919999999999E-3</c:v>
                </c:pt>
                <c:pt idx="137">
                  <c:v>0.15386359999999999</c:v>
                </c:pt>
                <c:pt idx="138">
                  <c:v>7.0398120000000003E-3</c:v>
                </c:pt>
                <c:pt idx="139">
                  <c:v>3.930238E-3</c:v>
                </c:pt>
                <c:pt idx="140">
                  <c:v>0</c:v>
                </c:pt>
                <c:pt idx="141">
                  <c:v>0.1074806</c:v>
                </c:pt>
                <c:pt idx="142">
                  <c:v>9.211214</c:v>
                </c:pt>
                <c:pt idx="143">
                  <c:v>1.44844E-2</c:v>
                </c:pt>
                <c:pt idx="144">
                  <c:v>78.684520000000006</c:v>
                </c:pt>
                <c:pt idx="145">
                  <c:v>0</c:v>
                </c:pt>
                <c:pt idx="146">
                  <c:v>0</c:v>
                </c:pt>
                <c:pt idx="147">
                  <c:v>0</c:v>
                </c:pt>
                <c:pt idx="148">
                  <c:v>7.1355880000000004E-4</c:v>
                </c:pt>
                <c:pt idx="149">
                  <c:v>0</c:v>
                </c:pt>
                <c:pt idx="150">
                  <c:v>0.1955046</c:v>
                </c:pt>
                <c:pt idx="151">
                  <c:v>5.9340379999999998E-2</c:v>
                </c:pt>
                <c:pt idx="152">
                  <c:v>0</c:v>
                </c:pt>
                <c:pt idx="153">
                  <c:v>2.254198E-2</c:v>
                </c:pt>
                <c:pt idx="154">
                  <c:v>0.47691860000000003</c:v>
                </c:pt>
                <c:pt idx="155">
                  <c:v>0.64692340000000004</c:v>
                </c:pt>
                <c:pt idx="156">
                  <c:v>4.8975339999999999E-2</c:v>
                </c:pt>
                <c:pt idx="157">
                  <c:v>0</c:v>
                </c:pt>
                <c:pt idx="158">
                  <c:v>1.6132219999999999</c:v>
                </c:pt>
                <c:pt idx="159">
                  <c:v>6.2687920000000004</c:v>
                </c:pt>
                <c:pt idx="160">
                  <c:v>3.4616019999999997E-2</c:v>
                </c:pt>
                <c:pt idx="161">
                  <c:v>1.288856</c:v>
                </c:pt>
                <c:pt idx="162">
                  <c:v>1.311828E-2</c:v>
                </c:pt>
                <c:pt idx="163">
                  <c:v>1.5259400000000001</c:v>
                </c:pt>
                <c:pt idx="164">
                  <c:v>0.83561580000000002</c:v>
                </c:pt>
                <c:pt idx="165">
                  <c:v>0.30261440000000001</c:v>
                </c:pt>
                <c:pt idx="166">
                  <c:v>1.526678</c:v>
                </c:pt>
                <c:pt idx="167">
                  <c:v>3.3193779999999999E-2</c:v>
                </c:pt>
                <c:pt idx="168">
                  <c:v>1.670944</c:v>
                </c:pt>
                <c:pt idx="169">
                  <c:v>2.0994820000000001E-2</c:v>
                </c:pt>
                <c:pt idx="170">
                  <c:v>0</c:v>
                </c:pt>
                <c:pt idx="171">
                  <c:v>0</c:v>
                </c:pt>
                <c:pt idx="172">
                  <c:v>7.4969320000000006E-2</c:v>
                </c:pt>
                <c:pt idx="173">
                  <c:v>2.4154419999999999E-2</c:v>
                </c:pt>
                <c:pt idx="174">
                  <c:v>0.105767</c:v>
                </c:pt>
                <c:pt idx="175">
                  <c:v>2.7616860000000001</c:v>
                </c:pt>
                <c:pt idx="176">
                  <c:v>2.504818E-2</c:v>
                </c:pt>
                <c:pt idx="177">
                  <c:v>6.4436939999999998E-2</c:v>
                </c:pt>
                <c:pt idx="178">
                  <c:v>0</c:v>
                </c:pt>
                <c:pt idx="179">
                  <c:v>7.3966180000000001</c:v>
                </c:pt>
                <c:pt idx="180">
                  <c:v>24.15868</c:v>
                </c:pt>
                <c:pt idx="181">
                  <c:v>183.60339999999999</c:v>
                </c:pt>
                <c:pt idx="182">
                  <c:v>1.2523320000000001E-3</c:v>
                </c:pt>
                <c:pt idx="183">
                  <c:v>4.8374239999999999E-2</c:v>
                </c:pt>
                <c:pt idx="184">
                  <c:v>9.2884759999999993</c:v>
                </c:pt>
                <c:pt idx="185">
                  <c:v>0.99281580000000003</c:v>
                </c:pt>
                <c:pt idx="186">
                  <c:v>2.4588380000000001</c:v>
                </c:pt>
                <c:pt idx="187">
                  <c:v>0.12019639999999999</c:v>
                </c:pt>
                <c:pt idx="188">
                  <c:v>0</c:v>
                </c:pt>
                <c:pt idx="189">
                  <c:v>3.555154E-2</c:v>
                </c:pt>
                <c:pt idx="190">
                  <c:v>9.7582719999999998E-2</c:v>
                </c:pt>
                <c:pt idx="191">
                  <c:v>0.1219302</c:v>
                </c:pt>
                <c:pt idx="192">
                  <c:v>6.9323819999999996</c:v>
                </c:pt>
                <c:pt idx="193">
                  <c:v>0.143954</c:v>
                </c:pt>
                <c:pt idx="194">
                  <c:v>4.5593539999999999</c:v>
                </c:pt>
                <c:pt idx="195">
                  <c:v>0.27017140000000001</c:v>
                </c:pt>
                <c:pt idx="196">
                  <c:v>0.23137640000000001</c:v>
                </c:pt>
                <c:pt idx="197">
                  <c:v>3.1373640000000001E-3</c:v>
                </c:pt>
                <c:pt idx="198">
                  <c:v>2.8946779999999998E-2</c:v>
                </c:pt>
                <c:pt idx="199">
                  <c:v>24.56474</c:v>
                </c:pt>
              </c:numCache>
            </c:numRef>
          </c:yVal>
          <c:smooth val="0"/>
        </c:ser>
        <c:ser>
          <c:idx val="4"/>
          <c:order val="4"/>
          <c:tx>
            <c:strRef>
              <c:f>v_industry_demand!$BQ$5</c:f>
              <c:strCache>
                <c:ptCount val="1"/>
                <c:pt idx="0">
                  <c:v>y = x</c:v>
                </c:pt>
              </c:strCache>
            </c:strRef>
          </c:tx>
          <c:marker>
            <c:symbol val="none"/>
          </c:marker>
          <c:xVal>
            <c:numRef>
              <c:f>v_industry_demand!$BQ$7:$BQ$8</c:f>
              <c:numCache>
                <c:formatCode>General</c:formatCode>
                <c:ptCount val="2"/>
                <c:pt idx="0">
                  <c:v>9.9999999999999998E-17</c:v>
                </c:pt>
                <c:pt idx="1">
                  <c:v>100000</c:v>
                </c:pt>
              </c:numCache>
            </c:numRef>
          </c:xVal>
          <c:yVal>
            <c:numRef>
              <c:f>v_industry_demand!$BR$7:$BR$8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114958720"/>
        <c:axId val="114960640"/>
      </c:scatterChart>
      <c:valAx>
        <c:axId val="114958720"/>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114960640"/>
        <c:crosses val="autoZero"/>
        <c:crossBetween val="midCat"/>
      </c:valAx>
      <c:valAx>
        <c:axId val="114960640"/>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114958720"/>
        <c:crosses val="autoZero"/>
        <c:crossBetween val="midCat"/>
      </c:valAx>
    </c:plotArea>
    <c:legend>
      <c:legendPos val="r"/>
      <c:layout>
        <c:manualLayout>
          <c:xMode val="edge"/>
          <c:yMode val="edge"/>
          <c:x val="7.0701593234597709E-2"/>
          <c:y val="0.10418433899449842"/>
          <c:w val="0.22169136005622345"/>
          <c:h val="0.32917902833755081"/>
        </c:manualLayout>
      </c:layout>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1"/>
          <c:order val="0"/>
          <c:tx>
            <c:strRef>
              <c:f>v_industry_demand!$AZ$5</c:f>
              <c:strCache>
                <c:ptCount val="1"/>
                <c:pt idx="0">
                  <c:v>2003-2007</c:v>
                </c:pt>
              </c:strCache>
            </c:strRef>
          </c:tx>
          <c:spPr>
            <a:ln w="28575">
              <a:noFill/>
            </a:ln>
          </c:spPr>
          <c:marker>
            <c:symbol val="x"/>
            <c:size val="7"/>
            <c:spPr>
              <a:noFill/>
            </c:spPr>
          </c:marker>
          <c:xVal>
            <c:numRef>
              <c:f>v_industry_demand!$BA$7:$BA$206</c:f>
              <c:numCache>
                <c:formatCode>0.00</c:formatCode>
                <c:ptCount val="200"/>
                <c:pt idx="0">
                  <c:v>0.125</c:v>
                </c:pt>
                <c:pt idx="1">
                  <c:v>0.16950000000000001</c:v>
                </c:pt>
                <c:pt idx="2">
                  <c:v>0.23180000000000001</c:v>
                </c:pt>
                <c:pt idx="3">
                  <c:v>#N/A</c:v>
                </c:pt>
                <c:pt idx="4">
                  <c:v>#N/A</c:v>
                </c:pt>
                <c:pt idx="5">
                  <c:v>0.23960000000000001</c:v>
                </c:pt>
                <c:pt idx="6">
                  <c:v>1.8E-3</c:v>
                </c:pt>
                <c:pt idx="7">
                  <c:v>#N/A</c:v>
                </c:pt>
                <c:pt idx="8">
                  <c:v>2.3319999999999999</c:v>
                </c:pt>
                <c:pt idx="9">
                  <c:v>#N/A</c:v>
                </c:pt>
                <c:pt idx="10">
                  <c:v>#N/A</c:v>
                </c:pt>
                <c:pt idx="11">
                  <c:v>2.0299999999999999E-2</c:v>
                </c:pt>
                <c:pt idx="12">
                  <c:v>6.1999999999999998E-3</c:v>
                </c:pt>
                <c:pt idx="13">
                  <c:v>#N/A</c:v>
                </c:pt>
                <c:pt idx="14">
                  <c:v>#N/A</c:v>
                </c:pt>
                <c:pt idx="15">
                  <c:v>#N/A</c:v>
                </c:pt>
                <c:pt idx="16">
                  <c:v>3.8899999999999997E-2</c:v>
                </c:pt>
                <c:pt idx="17">
                  <c:v>10.14</c:v>
                </c:pt>
                <c:pt idx="18">
                  <c:v>#N/A</c:v>
                </c:pt>
                <c:pt idx="19">
                  <c:v>#N/A</c:v>
                </c:pt>
                <c:pt idx="20">
                  <c:v>#N/A</c:v>
                </c:pt>
                <c:pt idx="21">
                  <c:v>#N/A</c:v>
                </c:pt>
                <c:pt idx="22">
                  <c:v>0.49840000000000001</c:v>
                </c:pt>
                <c:pt idx="23">
                  <c:v>1.4999999999999999E-2</c:v>
                </c:pt>
                <c:pt idx="24">
                  <c:v>0.1046</c:v>
                </c:pt>
                <c:pt idx="25">
                  <c:v>33.119999999999997</c:v>
                </c:pt>
                <c:pt idx="26">
                  <c:v>#N/A</c:v>
                </c:pt>
                <c:pt idx="27">
                  <c:v>1.2E-2</c:v>
                </c:pt>
                <c:pt idx="28">
                  <c:v>0.83099999999999996</c:v>
                </c:pt>
                <c:pt idx="29">
                  <c:v>0.1037</c:v>
                </c:pt>
                <c:pt idx="30">
                  <c:v>4.7439999999999998</c:v>
                </c:pt>
                <c:pt idx="31">
                  <c:v>#N/A</c:v>
                </c:pt>
                <c:pt idx="32">
                  <c:v>#N/A</c:v>
                </c:pt>
                <c:pt idx="33">
                  <c:v>2.4E-2</c:v>
                </c:pt>
                <c:pt idx="34">
                  <c:v>#N/A</c:v>
                </c:pt>
                <c:pt idx="35">
                  <c:v>#N/A</c:v>
                </c:pt>
                <c:pt idx="36">
                  <c:v>0.76070000000000004</c:v>
                </c:pt>
                <c:pt idx="37">
                  <c:v>8.0000000000000002E-3</c:v>
                </c:pt>
                <c:pt idx="38">
                  <c:v>2.36</c:v>
                </c:pt>
                <c:pt idx="39">
                  <c:v>#N/A</c:v>
                </c:pt>
                <c:pt idx="40">
                  <c:v>4.2299999999999997E-2</c:v>
                </c:pt>
                <c:pt idx="41">
                  <c:v>#N/A</c:v>
                </c:pt>
                <c:pt idx="42">
                  <c:v>0.25900000000000001</c:v>
                </c:pt>
                <c:pt idx="43">
                  <c:v>0.49399999999999999</c:v>
                </c:pt>
                <c:pt idx="44">
                  <c:v>0.54900000000000004</c:v>
                </c:pt>
                <c:pt idx="45">
                  <c:v>#N/A</c:v>
                </c:pt>
                <c:pt idx="46">
                  <c:v>0.21299999999999999</c:v>
                </c:pt>
                <c:pt idx="47">
                  <c:v>3.0000000000000001E-3</c:v>
                </c:pt>
                <c:pt idx="48">
                  <c:v>#N/A</c:v>
                </c:pt>
                <c:pt idx="49">
                  <c:v>#N/A</c:v>
                </c:pt>
                <c:pt idx="50">
                  <c:v>9.5999999999999992E-3</c:v>
                </c:pt>
                <c:pt idx="51">
                  <c:v>#N/A</c:v>
                </c:pt>
                <c:pt idx="52">
                  <c:v>21.79</c:v>
                </c:pt>
                <c:pt idx="53">
                  <c:v>#N/A</c:v>
                </c:pt>
                <c:pt idx="54">
                  <c:v>0.4</c:v>
                </c:pt>
                <c:pt idx="55">
                  <c:v>1.41E-2</c:v>
                </c:pt>
                <c:pt idx="56">
                  <c:v>2.12E-2</c:v>
                </c:pt>
                <c:pt idx="57">
                  <c:v>#N/A</c:v>
                </c:pt>
                <c:pt idx="58">
                  <c:v>#N/A</c:v>
                </c:pt>
                <c:pt idx="59">
                  <c:v>#N/A</c:v>
                </c:pt>
                <c:pt idx="60">
                  <c:v>#N/A</c:v>
                </c:pt>
                <c:pt idx="61">
                  <c:v>0.32550000000000001</c:v>
                </c:pt>
                <c:pt idx="62">
                  <c:v>#N/A</c:v>
                </c:pt>
                <c:pt idx="63">
                  <c:v>0.60309999999999997</c:v>
                </c:pt>
                <c:pt idx="64">
                  <c:v>5.62E-2</c:v>
                </c:pt>
                <c:pt idx="65">
                  <c:v>2.0400000000000001E-2</c:v>
                </c:pt>
                <c:pt idx="66">
                  <c:v>#N/A</c:v>
                </c:pt>
                <c:pt idx="67">
                  <c:v>#N/A</c:v>
                </c:pt>
                <c:pt idx="68">
                  <c:v>0.114</c:v>
                </c:pt>
                <c:pt idx="69">
                  <c:v>4.4859999999999998</c:v>
                </c:pt>
                <c:pt idx="70">
                  <c:v>#N/A</c:v>
                </c:pt>
                <c:pt idx="71">
                  <c:v>1.4E-2</c:v>
                </c:pt>
                <c:pt idx="72">
                  <c:v>#N/A</c:v>
                </c:pt>
                <c:pt idx="73">
                  <c:v>24.65</c:v>
                </c:pt>
                <c:pt idx="74">
                  <c:v>1.1000000000000001</c:v>
                </c:pt>
                <c:pt idx="75">
                  <c:v>#N/A</c:v>
                </c:pt>
                <c:pt idx="76">
                  <c:v>5.0999999999999997E-2</c:v>
                </c:pt>
                <c:pt idx="77">
                  <c:v>0.113</c:v>
                </c:pt>
                <c:pt idx="78">
                  <c:v>#N/A</c:v>
                </c:pt>
                <c:pt idx="79">
                  <c:v>0.318</c:v>
                </c:pt>
                <c:pt idx="80">
                  <c:v>5.8390000000000004</c:v>
                </c:pt>
                <c:pt idx="81">
                  <c:v>7.5999999999999998E-2</c:v>
                </c:pt>
                <c:pt idx="82">
                  <c:v>12.78</c:v>
                </c:pt>
                <c:pt idx="83">
                  <c:v>3.8399999999999997E-2</c:v>
                </c:pt>
                <c:pt idx="84">
                  <c:v>0.33600000000000002</c:v>
                </c:pt>
                <c:pt idx="85">
                  <c:v>0.1</c:v>
                </c:pt>
                <c:pt idx="86">
                  <c:v>3.3000000000000002E-2</c:v>
                </c:pt>
                <c:pt idx="87">
                  <c:v>1.145</c:v>
                </c:pt>
                <c:pt idx="88">
                  <c:v>#N/A</c:v>
                </c:pt>
                <c:pt idx="89">
                  <c:v>2.3300000000000001E-2</c:v>
                </c:pt>
                <c:pt idx="90">
                  <c:v>4.2599999999999999E-2</c:v>
                </c:pt>
                <c:pt idx="91">
                  <c:v>0.17</c:v>
                </c:pt>
                <c:pt idx="92">
                  <c:v>0.15</c:v>
                </c:pt>
                <c:pt idx="93">
                  <c:v>#N/A</c:v>
                </c:pt>
                <c:pt idx="94">
                  <c:v>5.3400000000000003E-2</c:v>
                </c:pt>
                <c:pt idx="95">
                  <c:v>#N/A</c:v>
                </c:pt>
                <c:pt idx="96">
                  <c:v>#N/A</c:v>
                </c:pt>
                <c:pt idx="97">
                  <c:v>#N/A</c:v>
                </c:pt>
                <c:pt idx="98">
                  <c:v>#N/A</c:v>
                </c:pt>
                <c:pt idx="99">
                  <c:v>0.16189999999999999</c:v>
                </c:pt>
                <c:pt idx="100">
                  <c:v>4.7699999999999999E-2</c:v>
                </c:pt>
                <c:pt idx="101">
                  <c:v>4.7880000000000003</c:v>
                </c:pt>
                <c:pt idx="102">
                  <c:v>#N/A</c:v>
                </c:pt>
                <c:pt idx="103">
                  <c:v>4.0000000000000001E-3</c:v>
                </c:pt>
                <c:pt idx="104">
                  <c:v>1E-3</c:v>
                </c:pt>
                <c:pt idx="105">
                  <c:v>3.1800000000000002E-2</c:v>
                </c:pt>
                <c:pt idx="106">
                  <c:v>0.02</c:v>
                </c:pt>
                <c:pt idx="107">
                  <c:v>7.22</c:v>
                </c:pt>
                <c:pt idx="108">
                  <c:v>#N/A</c:v>
                </c:pt>
                <c:pt idx="109">
                  <c:v>0.218</c:v>
                </c:pt>
                <c:pt idx="110">
                  <c:v>#N/A</c:v>
                </c:pt>
                <c:pt idx="111">
                  <c:v>3.6200000000000003E-2</c:v>
                </c:pt>
                <c:pt idx="112">
                  <c:v>#N/A</c:v>
                </c:pt>
                <c:pt idx="113">
                  <c:v>0.88249999999999995</c:v>
                </c:pt>
                <c:pt idx="114">
                  <c:v>#N/A</c:v>
                </c:pt>
                <c:pt idx="115">
                  <c:v>#N/A</c:v>
                </c:pt>
                <c:pt idx="116">
                  <c:v>2.9499999999999998E-2</c:v>
                </c:pt>
                <c:pt idx="117">
                  <c:v>9.6289999999999996</c:v>
                </c:pt>
                <c:pt idx="118">
                  <c:v>0.1993</c:v>
                </c:pt>
                <c:pt idx="119">
                  <c:v>#N/A</c:v>
                </c:pt>
                <c:pt idx="120">
                  <c:v>0.93899999999999995</c:v>
                </c:pt>
                <c:pt idx="121">
                  <c:v>7.3599999999999999E-2</c:v>
                </c:pt>
                <c:pt idx="122">
                  <c:v>3.27E-2</c:v>
                </c:pt>
                <c:pt idx="123">
                  <c:v>1.9650000000000001</c:v>
                </c:pt>
                <c:pt idx="124">
                  <c:v>#N/A</c:v>
                </c:pt>
                <c:pt idx="125">
                  <c:v>1.2330000000000001</c:v>
                </c:pt>
                <c:pt idx="126">
                  <c:v>#N/A</c:v>
                </c:pt>
                <c:pt idx="127">
                  <c:v>1.9099999999999999E-2</c:v>
                </c:pt>
                <c:pt idx="128">
                  <c:v>#N/A</c:v>
                </c:pt>
                <c:pt idx="129">
                  <c:v>0.1676</c:v>
                </c:pt>
                <c:pt idx="130">
                  <c:v>#N/A</c:v>
                </c:pt>
                <c:pt idx="131">
                  <c:v>#N/A</c:v>
                </c:pt>
                <c:pt idx="132">
                  <c:v>7.4580000000000002</c:v>
                </c:pt>
                <c:pt idx="133">
                  <c:v>#N/A</c:v>
                </c:pt>
                <c:pt idx="134">
                  <c:v>#N/A</c:v>
                </c:pt>
                <c:pt idx="135">
                  <c:v>1.1900000000000001E-2</c:v>
                </c:pt>
                <c:pt idx="136">
                  <c:v>2E-3</c:v>
                </c:pt>
                <c:pt idx="137">
                  <c:v>3.1840000000000002</c:v>
                </c:pt>
                <c:pt idx="138">
                  <c:v>1E-3</c:v>
                </c:pt>
                <c:pt idx="139">
                  <c:v>8.0000000000000002E-3</c:v>
                </c:pt>
                <c:pt idx="140">
                  <c:v>#N/A</c:v>
                </c:pt>
                <c:pt idx="141">
                  <c:v>0.215</c:v>
                </c:pt>
                <c:pt idx="142">
                  <c:v>#N/A</c:v>
                </c:pt>
                <c:pt idx="143">
                  <c:v>2.0500000000000001E-2</c:v>
                </c:pt>
                <c:pt idx="144">
                  <c:v>#N/A</c:v>
                </c:pt>
                <c:pt idx="145">
                  <c:v>#N/A</c:v>
                </c:pt>
                <c:pt idx="146">
                  <c:v>#N/A</c:v>
                </c:pt>
                <c:pt idx="147">
                  <c:v>#N/A</c:v>
                </c:pt>
                <c:pt idx="148">
                  <c:v>#N/A</c:v>
                </c:pt>
                <c:pt idx="149">
                  <c:v>#N/A</c:v>
                </c:pt>
                <c:pt idx="150">
                  <c:v>0.71</c:v>
                </c:pt>
                <c:pt idx="151">
                  <c:v>#N/A</c:v>
                </c:pt>
                <c:pt idx="152">
                  <c:v>3.8E-3</c:v>
                </c:pt>
                <c:pt idx="153">
                  <c:v>5.5500000000000001E-2</c:v>
                </c:pt>
                <c:pt idx="154">
                  <c:v>0.76290000000000002</c:v>
                </c:pt>
                <c:pt idx="155">
                  <c:v>0.307</c:v>
                </c:pt>
                <c:pt idx="156">
                  <c:v>1.2210000000000001</c:v>
                </c:pt>
                <c:pt idx="157">
                  <c:v>2E-3</c:v>
                </c:pt>
                <c:pt idx="158">
                  <c:v>0.94750000000000001</c:v>
                </c:pt>
                <c:pt idx="159">
                  <c:v>6.4950000000000001</c:v>
                </c:pt>
                <c:pt idx="160">
                  <c:v>0.13550000000000001</c:v>
                </c:pt>
                <c:pt idx="161">
                  <c:v>0.4078</c:v>
                </c:pt>
                <c:pt idx="162">
                  <c:v>2.07E-2</c:v>
                </c:pt>
                <c:pt idx="163">
                  <c:v>1.5229999999999999</c:v>
                </c:pt>
                <c:pt idx="164">
                  <c:v>#N/A</c:v>
                </c:pt>
                <c:pt idx="165">
                  <c:v>0.61539999999999995</c:v>
                </c:pt>
                <c:pt idx="166">
                  <c:v>0.83899999999999997</c:v>
                </c:pt>
                <c:pt idx="167">
                  <c:v>#N/A</c:v>
                </c:pt>
                <c:pt idx="168">
                  <c:v>2.7770000000000001</c:v>
                </c:pt>
                <c:pt idx="169">
                  <c:v>6.3E-3</c:v>
                </c:pt>
                <c:pt idx="170">
                  <c:v>#N/A</c:v>
                </c:pt>
                <c:pt idx="171">
                  <c:v>#N/A</c:v>
                </c:pt>
                <c:pt idx="172">
                  <c:v>0.11600000000000001</c:v>
                </c:pt>
                <c:pt idx="173">
                  <c:v>1.9E-2</c:v>
                </c:pt>
                <c:pt idx="174">
                  <c:v>#N/A</c:v>
                </c:pt>
                <c:pt idx="175">
                  <c:v>4.3</c:v>
                </c:pt>
                <c:pt idx="176">
                  <c:v>6.9000000000000006E-2</c:v>
                </c:pt>
                <c:pt idx="177">
                  <c:v>#N/A</c:v>
                </c:pt>
                <c:pt idx="178">
                  <c:v>#N/A</c:v>
                </c:pt>
                <c:pt idx="179">
                  <c:v>1.1930000000000001</c:v>
                </c:pt>
                <c:pt idx="180">
                  <c:v>7.24</c:v>
                </c:pt>
                <c:pt idx="181">
                  <c:v>305.10000000000002</c:v>
                </c:pt>
                <c:pt idx="182">
                  <c:v>2.1700000000000001E-2</c:v>
                </c:pt>
                <c:pt idx="183">
                  <c:v>#N/A</c:v>
                </c:pt>
                <c:pt idx="184">
                  <c:v>1.5</c:v>
                </c:pt>
                <c:pt idx="185">
                  <c:v>0.79330000000000001</c:v>
                </c:pt>
                <c:pt idx="186">
                  <c:v>3.0739999999999998</c:v>
                </c:pt>
                <c:pt idx="187">
                  <c:v>5.11E-2</c:v>
                </c:pt>
                <c:pt idx="188">
                  <c:v>#N/A</c:v>
                </c:pt>
                <c:pt idx="189">
                  <c:v>6.5000000000000002E-2</c:v>
                </c:pt>
                <c:pt idx="190">
                  <c:v>0.14680000000000001</c:v>
                </c:pt>
                <c:pt idx="191">
                  <c:v>#N/A</c:v>
                </c:pt>
                <c:pt idx="192">
                  <c:v>5.45</c:v>
                </c:pt>
                <c:pt idx="193">
                  <c:v>#N/A</c:v>
                </c:pt>
                <c:pt idx="194">
                  <c:v>#N/A</c:v>
                </c:pt>
                <c:pt idx="195">
                  <c:v>6.7299999999999999E-2</c:v>
                </c:pt>
                <c:pt idx="196">
                  <c:v>#N/A</c:v>
                </c:pt>
                <c:pt idx="197">
                  <c:v>#N/A</c:v>
                </c:pt>
                <c:pt idx="198">
                  <c:v>2.9000000000000001E-2</c:v>
                </c:pt>
                <c:pt idx="199">
                  <c:v>128.6</c:v>
                </c:pt>
              </c:numCache>
            </c:numRef>
          </c:xVal>
          <c:yVal>
            <c:numRef>
              <c:f>v_industry_demand!$BC$7:$BC$206</c:f>
              <c:numCache>
                <c:formatCode>0.00</c:formatCode>
                <c:ptCount val="200"/>
                <c:pt idx="0">
                  <c:v>0.72508439999999996</c:v>
                </c:pt>
                <c:pt idx="1">
                  <c:v>0.18283079999999999</c:v>
                </c:pt>
                <c:pt idx="2">
                  <c:v>0.21308779999999999</c:v>
                </c:pt>
                <c:pt idx="3">
                  <c:v>0.9668312</c:v>
                </c:pt>
                <c:pt idx="4">
                  <c:v>1.0118478E-2</c:v>
                </c:pt>
                <c:pt idx="5">
                  <c:v>7.3596140000000004E-2</c:v>
                </c:pt>
                <c:pt idx="6">
                  <c:v>0</c:v>
                </c:pt>
                <c:pt idx="7">
                  <c:v>6.9860379999999997</c:v>
                </c:pt>
                <c:pt idx="8">
                  <c:v>0.3651066</c:v>
                </c:pt>
                <c:pt idx="9">
                  <c:v>2.1362679999999998</c:v>
                </c:pt>
                <c:pt idx="10">
                  <c:v>0</c:v>
                </c:pt>
                <c:pt idx="11">
                  <c:v>2.426898E-5</c:v>
                </c:pt>
                <c:pt idx="12">
                  <c:v>0</c:v>
                </c:pt>
                <c:pt idx="13">
                  <c:v>0.3267622</c:v>
                </c:pt>
                <c:pt idx="14">
                  <c:v>1.875682E-2</c:v>
                </c:pt>
                <c:pt idx="15">
                  <c:v>8.5188780000000006E-2</c:v>
                </c:pt>
                <c:pt idx="16">
                  <c:v>2.7696999999999999E-2</c:v>
                </c:pt>
                <c:pt idx="17">
                  <c:v>9.3372480000000007</c:v>
                </c:pt>
                <c:pt idx="18">
                  <c:v>4.9747740000000004E-3</c:v>
                </c:pt>
                <c:pt idx="19">
                  <c:v>3.677624E-3</c:v>
                </c:pt>
                <c:pt idx="20">
                  <c:v>2.623342E-2</c:v>
                </c:pt>
                <c:pt idx="21">
                  <c:v>15.378</c:v>
                </c:pt>
                <c:pt idx="22">
                  <c:v>0.17776159999999999</c:v>
                </c:pt>
                <c:pt idx="23">
                  <c:v>5.4661439999999998E-4</c:v>
                </c:pt>
                <c:pt idx="24">
                  <c:v>0.11651160000000001</c:v>
                </c:pt>
                <c:pt idx="25">
                  <c:v>41.263159999999999</c:v>
                </c:pt>
                <c:pt idx="26">
                  <c:v>0</c:v>
                </c:pt>
                <c:pt idx="27">
                  <c:v>4.3100320000000001E-3</c:v>
                </c:pt>
                <c:pt idx="28">
                  <c:v>0.19019539999999999</c:v>
                </c:pt>
                <c:pt idx="29">
                  <c:v>7.2751459999999997E-3</c:v>
                </c:pt>
                <c:pt idx="30">
                  <c:v>1.257428</c:v>
                </c:pt>
                <c:pt idx="31">
                  <c:v>1.225168</c:v>
                </c:pt>
                <c:pt idx="32">
                  <c:v>0</c:v>
                </c:pt>
                <c:pt idx="33">
                  <c:v>3.0106379999999999E-2</c:v>
                </c:pt>
                <c:pt idx="34">
                  <c:v>0</c:v>
                </c:pt>
                <c:pt idx="35">
                  <c:v>0.1822994</c:v>
                </c:pt>
                <c:pt idx="36">
                  <c:v>0.18815599999999999</c:v>
                </c:pt>
                <c:pt idx="37">
                  <c:v>8.3550440000000007E-3</c:v>
                </c:pt>
                <c:pt idx="38">
                  <c:v>4.3124440000000002</c:v>
                </c:pt>
                <c:pt idx="39">
                  <c:v>1.0412744E-2</c:v>
                </c:pt>
                <c:pt idx="40">
                  <c:v>0.43023479999999997</c:v>
                </c:pt>
                <c:pt idx="41">
                  <c:v>0</c:v>
                </c:pt>
                <c:pt idx="42">
                  <c:v>0.204795</c:v>
                </c:pt>
                <c:pt idx="43">
                  <c:v>1.9986820000000001</c:v>
                </c:pt>
                <c:pt idx="44">
                  <c:v>0.24524860000000001</c:v>
                </c:pt>
                <c:pt idx="45">
                  <c:v>4.3396359999999996</c:v>
                </c:pt>
                <c:pt idx="46">
                  <c:v>3.795726E-2</c:v>
                </c:pt>
                <c:pt idx="47">
                  <c:v>1.289728E-3</c:v>
                </c:pt>
                <c:pt idx="48">
                  <c:v>3.9000819999999998</c:v>
                </c:pt>
                <c:pt idx="49">
                  <c:v>0</c:v>
                </c:pt>
                <c:pt idx="50">
                  <c:v>8.0220940000000004E-3</c:v>
                </c:pt>
                <c:pt idx="51">
                  <c:v>2.371686</c:v>
                </c:pt>
                <c:pt idx="52">
                  <c:v>35.09198</c:v>
                </c:pt>
                <c:pt idx="53">
                  <c:v>4.7275019999999997E-3</c:v>
                </c:pt>
                <c:pt idx="54">
                  <c:v>1.628598</c:v>
                </c:pt>
                <c:pt idx="55">
                  <c:v>2.0106840000000001E-2</c:v>
                </c:pt>
                <c:pt idx="56">
                  <c:v>7.9019939999999995E-5</c:v>
                </c:pt>
                <c:pt idx="57">
                  <c:v>40.665140000000001</c:v>
                </c:pt>
                <c:pt idx="58">
                  <c:v>3.2961399999999998</c:v>
                </c:pt>
                <c:pt idx="59">
                  <c:v>0.17240759999999999</c:v>
                </c:pt>
                <c:pt idx="60">
                  <c:v>0</c:v>
                </c:pt>
                <c:pt idx="61">
                  <c:v>1.575912</c:v>
                </c:pt>
                <c:pt idx="62">
                  <c:v>0</c:v>
                </c:pt>
                <c:pt idx="63">
                  <c:v>0.27362520000000001</c:v>
                </c:pt>
                <c:pt idx="64">
                  <c:v>2.6782460000000001E-2</c:v>
                </c:pt>
                <c:pt idx="65">
                  <c:v>4.2732259999999999E-4</c:v>
                </c:pt>
                <c:pt idx="66">
                  <c:v>6.897986E-3</c:v>
                </c:pt>
                <c:pt idx="67">
                  <c:v>#N/A</c:v>
                </c:pt>
                <c:pt idx="68">
                  <c:v>0.10247612</c:v>
                </c:pt>
                <c:pt idx="69">
                  <c:v>5.7625780000000004</c:v>
                </c:pt>
                <c:pt idx="70">
                  <c:v>2.1440779999999999</c:v>
                </c:pt>
                <c:pt idx="71">
                  <c:v>0.1380062</c:v>
                </c:pt>
                <c:pt idx="72">
                  <c:v>29.249919999999999</c:v>
                </c:pt>
                <c:pt idx="73">
                  <c:v>2.4506320000000001</c:v>
                </c:pt>
                <c:pt idx="74">
                  <c:v>2.1805780000000001</c:v>
                </c:pt>
                <c:pt idx="75">
                  <c:v>2.264964</c:v>
                </c:pt>
                <c:pt idx="76">
                  <c:v>0.90352779999999999</c:v>
                </c:pt>
                <c:pt idx="77">
                  <c:v>6.4887040000000007E-2</c:v>
                </c:pt>
                <c:pt idx="78">
                  <c:v>19.17568</c:v>
                </c:pt>
                <c:pt idx="79">
                  <c:v>0.11248420000000001</c:v>
                </c:pt>
                <c:pt idx="80">
                  <c:v>9.452572</c:v>
                </c:pt>
                <c:pt idx="81">
                  <c:v>1.786312E-2</c:v>
                </c:pt>
                <c:pt idx="82">
                  <c:v>32.42248</c:v>
                </c:pt>
                <c:pt idx="83">
                  <c:v>3.413186E-2</c:v>
                </c:pt>
                <c:pt idx="84">
                  <c:v>0.97943279999999999</c:v>
                </c:pt>
                <c:pt idx="85">
                  <c:v>0.10222729999999999</c:v>
                </c:pt>
                <c:pt idx="86">
                  <c:v>5.8355039999999997E-2</c:v>
                </c:pt>
                <c:pt idx="87">
                  <c:v>2.9552360000000002</c:v>
                </c:pt>
                <c:pt idx="88">
                  <c:v>12.8437</c:v>
                </c:pt>
                <c:pt idx="89">
                  <c:v>2.7662180000000001E-2</c:v>
                </c:pt>
                <c:pt idx="90">
                  <c:v>0.50947739999999997</c:v>
                </c:pt>
                <c:pt idx="91">
                  <c:v>7.3739299999999994E-2</c:v>
                </c:pt>
                <c:pt idx="92">
                  <c:v>9.6798439999999999E-2</c:v>
                </c:pt>
                <c:pt idx="93">
                  <c:v>9.9758599999999996E-3</c:v>
                </c:pt>
                <c:pt idx="94">
                  <c:v>4.6298580000000002E-4</c:v>
                </c:pt>
                <c:pt idx="95">
                  <c:v>0.1125741</c:v>
                </c:pt>
                <c:pt idx="96">
                  <c:v>3.83921E-3</c:v>
                </c:pt>
                <c:pt idx="97">
                  <c:v>4.6667360000000002</c:v>
                </c:pt>
                <c:pt idx="98">
                  <c:v>0</c:v>
                </c:pt>
                <c:pt idx="99">
                  <c:v>0</c:v>
                </c:pt>
                <c:pt idx="100">
                  <c:v>3.4950460000000003E-2</c:v>
                </c:pt>
                <c:pt idx="101">
                  <c:v>3.5308259999999998</c:v>
                </c:pt>
                <c:pt idx="102">
                  <c:v>0</c:v>
                </c:pt>
                <c:pt idx="103">
                  <c:v>2.0719640000000001E-2</c:v>
                </c:pt>
                <c:pt idx="104">
                  <c:v>0</c:v>
                </c:pt>
                <c:pt idx="105">
                  <c:v>3.9477539999999998E-2</c:v>
                </c:pt>
                <c:pt idx="106">
                  <c:v>0</c:v>
                </c:pt>
                <c:pt idx="107">
                  <c:v>8.9018759999999997</c:v>
                </c:pt>
                <c:pt idx="108">
                  <c:v>0</c:v>
                </c:pt>
                <c:pt idx="109">
                  <c:v>0.2310538</c:v>
                </c:pt>
                <c:pt idx="110">
                  <c:v>0.313587</c:v>
                </c:pt>
                <c:pt idx="111">
                  <c:v>1.656958E-2</c:v>
                </c:pt>
                <c:pt idx="112">
                  <c:v>0</c:v>
                </c:pt>
                <c:pt idx="113">
                  <c:v>2.6176020000000002</c:v>
                </c:pt>
                <c:pt idx="114">
                  <c:v>1.079899E-2</c:v>
                </c:pt>
                <c:pt idx="115">
                  <c:v>0</c:v>
                </c:pt>
                <c:pt idx="116">
                  <c:v>7.175202E-2</c:v>
                </c:pt>
                <c:pt idx="117">
                  <c:v>7.10724</c:v>
                </c:pt>
                <c:pt idx="118">
                  <c:v>0.18140700000000001</c:v>
                </c:pt>
                <c:pt idx="119">
                  <c:v>0</c:v>
                </c:pt>
                <c:pt idx="120">
                  <c:v>0.29611680000000001</c:v>
                </c:pt>
                <c:pt idx="121">
                  <c:v>0.29981920000000001</c:v>
                </c:pt>
                <c:pt idx="122">
                  <c:v>2.0691959999999999E-2</c:v>
                </c:pt>
                <c:pt idx="123">
                  <c:v>0.89312119999999995</c:v>
                </c:pt>
                <c:pt idx="124">
                  <c:v>0</c:v>
                </c:pt>
                <c:pt idx="125">
                  <c:v>2.0667819999999999</c:v>
                </c:pt>
                <c:pt idx="126">
                  <c:v>3.6940200000000001</c:v>
                </c:pt>
                <c:pt idx="127">
                  <c:v>0.23693839999999999</c:v>
                </c:pt>
                <c:pt idx="128">
                  <c:v>2.4139659999999998</c:v>
                </c:pt>
                <c:pt idx="129">
                  <c:v>1.9351380000000001E-2</c:v>
                </c:pt>
                <c:pt idx="130">
                  <c:v>0.12598580000000001</c:v>
                </c:pt>
                <c:pt idx="131">
                  <c:v>0.69062400000000002</c:v>
                </c:pt>
                <c:pt idx="132">
                  <c:v>7.6028520000000004</c:v>
                </c:pt>
                <c:pt idx="133">
                  <c:v>12.61848</c:v>
                </c:pt>
                <c:pt idx="134">
                  <c:v>3.3063479999999998</c:v>
                </c:pt>
                <c:pt idx="135">
                  <c:v>0</c:v>
                </c:pt>
                <c:pt idx="136">
                  <c:v>5.6040400000000002E-3</c:v>
                </c:pt>
                <c:pt idx="137">
                  <c:v>0.21527959999999999</c:v>
                </c:pt>
                <c:pt idx="138">
                  <c:v>6.7595299999999997E-3</c:v>
                </c:pt>
                <c:pt idx="139">
                  <c:v>5.6315239999999997E-3</c:v>
                </c:pt>
                <c:pt idx="140">
                  <c:v>0</c:v>
                </c:pt>
                <c:pt idx="141">
                  <c:v>9.2122579999999996E-2</c:v>
                </c:pt>
                <c:pt idx="142">
                  <c:v>12.5906</c:v>
                </c:pt>
                <c:pt idx="143">
                  <c:v>1.42919E-2</c:v>
                </c:pt>
                <c:pt idx="144">
                  <c:v>97.809899999999999</c:v>
                </c:pt>
                <c:pt idx="145">
                  <c:v>0</c:v>
                </c:pt>
                <c:pt idx="146">
                  <c:v>0</c:v>
                </c:pt>
                <c:pt idx="147">
                  <c:v>0</c:v>
                </c:pt>
                <c:pt idx="148">
                  <c:v>1.0411374000000001E-3</c:v>
                </c:pt>
                <c:pt idx="149">
                  <c:v>0</c:v>
                </c:pt>
                <c:pt idx="150">
                  <c:v>0.24035960000000001</c:v>
                </c:pt>
                <c:pt idx="151">
                  <c:v>6.6955600000000004E-2</c:v>
                </c:pt>
                <c:pt idx="152">
                  <c:v>0</c:v>
                </c:pt>
                <c:pt idx="153">
                  <c:v>2.3101460000000001E-2</c:v>
                </c:pt>
                <c:pt idx="154">
                  <c:v>0.68749400000000005</c:v>
                </c:pt>
                <c:pt idx="155">
                  <c:v>1.277434</c:v>
                </c:pt>
                <c:pt idx="156">
                  <c:v>6.9721859999999997E-2</c:v>
                </c:pt>
                <c:pt idx="157">
                  <c:v>0</c:v>
                </c:pt>
                <c:pt idx="158">
                  <c:v>1.9503619999999999</c:v>
                </c:pt>
                <c:pt idx="159">
                  <c:v>10.358487999999999</c:v>
                </c:pt>
                <c:pt idx="160">
                  <c:v>3.1945260000000003E-2</c:v>
                </c:pt>
                <c:pt idx="161">
                  <c:v>1.3008379999999999</c:v>
                </c:pt>
                <c:pt idx="162">
                  <c:v>1.786766E-2</c:v>
                </c:pt>
                <c:pt idx="163">
                  <c:v>2.1239520000000001</c:v>
                </c:pt>
                <c:pt idx="164">
                  <c:v>1.1453679999999999</c:v>
                </c:pt>
                <c:pt idx="165">
                  <c:v>0.32465539999999998</c:v>
                </c:pt>
                <c:pt idx="166">
                  <c:v>1.902908</c:v>
                </c:pt>
                <c:pt idx="167">
                  <c:v>3.7628000000000002E-2</c:v>
                </c:pt>
                <c:pt idx="168">
                  <c:v>2.528286</c:v>
                </c:pt>
                <c:pt idx="169">
                  <c:v>2.3753880000000002E-2</c:v>
                </c:pt>
                <c:pt idx="170">
                  <c:v>0</c:v>
                </c:pt>
                <c:pt idx="171">
                  <c:v>0</c:v>
                </c:pt>
                <c:pt idx="172">
                  <c:v>9.7869479999999995E-2</c:v>
                </c:pt>
                <c:pt idx="173">
                  <c:v>3.3814539999999997E-2</c:v>
                </c:pt>
                <c:pt idx="174">
                  <c:v>0.14472099999999999</c:v>
                </c:pt>
                <c:pt idx="175">
                  <c:v>4.6901700000000002</c:v>
                </c:pt>
                <c:pt idx="176">
                  <c:v>2.8520360000000002E-2</c:v>
                </c:pt>
                <c:pt idx="177">
                  <c:v>6.8545079999999994E-2</c:v>
                </c:pt>
                <c:pt idx="178">
                  <c:v>0</c:v>
                </c:pt>
                <c:pt idx="179">
                  <c:v>11.49488</c:v>
                </c:pt>
                <c:pt idx="180">
                  <c:v>26.703240000000001</c:v>
                </c:pt>
                <c:pt idx="181">
                  <c:v>243.02680000000001</c:v>
                </c:pt>
                <c:pt idx="182">
                  <c:v>1.51059E-3</c:v>
                </c:pt>
                <c:pt idx="183">
                  <c:v>6.5858600000000003E-2</c:v>
                </c:pt>
                <c:pt idx="184">
                  <c:v>8.13171</c:v>
                </c:pt>
                <c:pt idx="185">
                  <c:v>1.1505711999999999</c:v>
                </c:pt>
                <c:pt idx="186">
                  <c:v>3.2641800000000001</c:v>
                </c:pt>
                <c:pt idx="187">
                  <c:v>0.1121992</c:v>
                </c:pt>
                <c:pt idx="188">
                  <c:v>0</c:v>
                </c:pt>
                <c:pt idx="189">
                  <c:v>4.731026E-2</c:v>
                </c:pt>
                <c:pt idx="190">
                  <c:v>8.2375779999999996E-2</c:v>
                </c:pt>
                <c:pt idx="191">
                  <c:v>0.14030480000000001</c:v>
                </c:pt>
                <c:pt idx="192">
                  <c:v>10.249586000000001</c:v>
                </c:pt>
                <c:pt idx="193">
                  <c:v>0.22690959999999999</c:v>
                </c:pt>
                <c:pt idx="194">
                  <c:v>7.2142600000000003</c:v>
                </c:pt>
                <c:pt idx="195">
                  <c:v>0.32209759999999998</c:v>
                </c:pt>
                <c:pt idx="196">
                  <c:v>0.25636320000000001</c:v>
                </c:pt>
                <c:pt idx="197">
                  <c:v>3.4779860000000002E-3</c:v>
                </c:pt>
                <c:pt idx="198">
                  <c:v>3.1356380000000003E-2</c:v>
                </c:pt>
                <c:pt idx="199">
                  <c:v>46.56926</c:v>
                </c:pt>
              </c:numCache>
            </c:numRef>
          </c:yVal>
          <c:smooth val="0"/>
        </c:ser>
        <c:ser>
          <c:idx val="2"/>
          <c:order val="1"/>
          <c:tx>
            <c:strRef>
              <c:f>v_industry_demand!$BE$5</c:f>
              <c:strCache>
                <c:ptCount val="1"/>
                <c:pt idx="0">
                  <c:v>2008-2012</c:v>
                </c:pt>
              </c:strCache>
            </c:strRef>
          </c:tx>
          <c:spPr>
            <a:ln w="28575">
              <a:noFill/>
            </a:ln>
          </c:spPr>
          <c:marker>
            <c:symbol val="circle"/>
            <c:size val="7"/>
            <c:spPr>
              <a:noFill/>
            </c:spPr>
          </c:marker>
          <c:xVal>
            <c:numRef>
              <c:f>v_industry_demand!$BF$7:$BF$206</c:f>
              <c:numCache>
                <c:formatCode>0.00</c:formatCode>
                <c:ptCount val="200"/>
                <c:pt idx="0">
                  <c:v>#N/A</c:v>
                </c:pt>
                <c:pt idx="1">
                  <c:v>#N/A</c:v>
                </c:pt>
                <c:pt idx="2">
                  <c:v>#N/A</c:v>
                </c:pt>
                <c:pt idx="3">
                  <c:v>0.41499999999999998</c:v>
                </c:pt>
                <c:pt idx="4">
                  <c:v>#N/A</c:v>
                </c:pt>
                <c:pt idx="5">
                  <c:v>#N/A</c:v>
                </c:pt>
                <c:pt idx="6">
                  <c:v>2.5000000000000001E-3</c:v>
                </c:pt>
                <c:pt idx="7">
                  <c:v>4</c:v>
                </c:pt>
                <c:pt idx="8">
                  <c:v>2.6880000000000002</c:v>
                </c:pt>
                <c:pt idx="9">
                  <c:v>2.6949999999999998</c:v>
                </c:pt>
                <c:pt idx="10">
                  <c:v>#N/A</c:v>
                </c:pt>
                <c:pt idx="11">
                  <c:v>#N/A</c:v>
                </c:pt>
                <c:pt idx="12">
                  <c:v>#N/A</c:v>
                </c:pt>
                <c:pt idx="13">
                  <c:v>0.77</c:v>
                </c:pt>
                <c:pt idx="14">
                  <c:v>3.0000000000000001E-3</c:v>
                </c:pt>
                <c:pt idx="15">
                  <c:v>3.2000000000000001E-2</c:v>
                </c:pt>
                <c:pt idx="16">
                  <c:v>#N/A</c:v>
                </c:pt>
                <c:pt idx="17">
                  <c:v>12.72</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2.242</c:v>
                </c:pt>
                <c:pt idx="32">
                  <c:v>#N/A</c:v>
                </c:pt>
                <c:pt idx="33">
                  <c:v>#N/A</c:v>
                </c:pt>
                <c:pt idx="34">
                  <c:v>#N/A</c:v>
                </c:pt>
                <c:pt idx="35">
                  <c:v>#N/A</c:v>
                </c:pt>
                <c:pt idx="36">
                  <c:v>#N/A</c:v>
                </c:pt>
                <c:pt idx="37">
                  <c:v>6.0000000000000001E-3</c:v>
                </c:pt>
                <c:pt idx="38">
                  <c:v>#N/A</c:v>
                </c:pt>
                <c:pt idx="39">
                  <c:v>#N/A</c:v>
                </c:pt>
                <c:pt idx="40">
                  <c:v>0.128</c:v>
                </c:pt>
                <c:pt idx="41">
                  <c:v>#N/A</c:v>
                </c:pt>
                <c:pt idx="42">
                  <c:v>0.58599999999999997</c:v>
                </c:pt>
                <c:pt idx="43">
                  <c:v>0.48749999999999999</c:v>
                </c:pt>
                <c:pt idx="44">
                  <c:v>#N/A</c:v>
                </c:pt>
                <c:pt idx="45">
                  <c:v>2</c:v>
                </c:pt>
                <c:pt idx="46">
                  <c:v>#N/A</c:v>
                </c:pt>
                <c:pt idx="47">
                  <c:v>#N/A</c:v>
                </c:pt>
                <c:pt idx="48">
                  <c:v>#N/A</c:v>
                </c:pt>
                <c:pt idx="49">
                  <c:v>#N/A</c:v>
                </c:pt>
                <c:pt idx="50">
                  <c:v>#N/A</c:v>
                </c:pt>
                <c:pt idx="51">
                  <c:v>#N/A</c:v>
                </c:pt>
                <c:pt idx="52">
                  <c:v>21.61</c:v>
                </c:pt>
                <c:pt idx="53">
                  <c:v>#N/A</c:v>
                </c:pt>
                <c:pt idx="54">
                  <c:v>#N/A</c:v>
                </c:pt>
                <c:pt idx="55">
                  <c:v>#N/A</c:v>
                </c:pt>
                <c:pt idx="56">
                  <c:v>#N/A</c:v>
                </c:pt>
                <c:pt idx="57">
                  <c:v>#N/A</c:v>
                </c:pt>
                <c:pt idx="58">
                  <c:v>4.8800000000000003E-2</c:v>
                </c:pt>
                <c:pt idx="59">
                  <c:v>#N/A</c:v>
                </c:pt>
                <c:pt idx="60">
                  <c:v>#N/A</c:v>
                </c:pt>
                <c:pt idx="61">
                  <c:v>#N/A</c:v>
                </c:pt>
                <c:pt idx="62">
                  <c:v>#N/A</c:v>
                </c:pt>
                <c:pt idx="63">
                  <c:v>#N/A</c:v>
                </c:pt>
                <c:pt idx="64">
                  <c:v>#N/A</c:v>
                </c:pt>
                <c:pt idx="65">
                  <c:v>2.0400000000000001E-2</c:v>
                </c:pt>
                <c:pt idx="66">
                  <c:v>5.0999999999999997E-2</c:v>
                </c:pt>
                <c:pt idx="67">
                  <c:v>#N/A</c:v>
                </c:pt>
                <c:pt idx="68">
                  <c:v>#N/A</c:v>
                </c:pt>
                <c:pt idx="69">
                  <c:v>4.0129999999999999</c:v>
                </c:pt>
                <c:pt idx="70">
                  <c:v>0.1477</c:v>
                </c:pt>
                <c:pt idx="71">
                  <c:v>#N/A</c:v>
                </c:pt>
                <c:pt idx="72">
                  <c:v>17</c:v>
                </c:pt>
                <c:pt idx="73">
                  <c:v>#N/A</c:v>
                </c:pt>
                <c:pt idx="74">
                  <c:v>#N/A</c:v>
                </c:pt>
                <c:pt idx="75">
                  <c:v>#N/A</c:v>
                </c:pt>
                <c:pt idx="76">
                  <c:v>#N/A</c:v>
                </c:pt>
                <c:pt idx="77">
                  <c:v>#N/A</c:v>
                </c:pt>
                <c:pt idx="78">
                  <c:v>#N/A</c:v>
                </c:pt>
                <c:pt idx="79">
                  <c:v>#N/A</c:v>
                </c:pt>
                <c:pt idx="80">
                  <c:v>6.2629999999999999</c:v>
                </c:pt>
                <c:pt idx="81">
                  <c:v>#N/A</c:v>
                </c:pt>
                <c:pt idx="82">
                  <c:v>11.61</c:v>
                </c:pt>
                <c:pt idx="83">
                  <c:v>#N/A</c:v>
                </c:pt>
                <c:pt idx="84">
                  <c:v>#N/A</c:v>
                </c:pt>
                <c:pt idx="85">
                  <c:v>0.125</c:v>
                </c:pt>
                <c:pt idx="86">
                  <c:v>#N/A</c:v>
                </c:pt>
                <c:pt idx="87">
                  <c:v>#N/A</c:v>
                </c:pt>
                <c:pt idx="88">
                  <c:v>#N/A</c:v>
                </c:pt>
                <c:pt idx="89">
                  <c:v>#N/A</c:v>
                </c:pt>
                <c:pt idx="90">
                  <c:v>5.6300000000000003E-2</c:v>
                </c:pt>
                <c:pt idx="91">
                  <c:v>#N/A</c:v>
                </c:pt>
                <c:pt idx="92">
                  <c:v>#N/A</c:v>
                </c:pt>
                <c:pt idx="93">
                  <c:v>#N/A</c:v>
                </c:pt>
                <c:pt idx="94">
                  <c:v>#N/A</c:v>
                </c:pt>
                <c:pt idx="95">
                  <c:v>0.28000000000000003</c:v>
                </c:pt>
                <c:pt idx="96">
                  <c:v>#N/A</c:v>
                </c:pt>
                <c:pt idx="97">
                  <c:v>0.41589999999999999</c:v>
                </c:pt>
                <c:pt idx="98">
                  <c:v>#N/A</c:v>
                </c:pt>
                <c:pt idx="99">
                  <c:v>#N/A</c:v>
                </c:pt>
                <c:pt idx="100">
                  <c:v>#N/A</c:v>
                </c:pt>
                <c:pt idx="101">
                  <c:v>#N/A</c:v>
                </c:pt>
                <c:pt idx="102">
                  <c:v>2.9999999999999997E-4</c:v>
                </c:pt>
                <c:pt idx="103">
                  <c:v>#N/A</c:v>
                </c:pt>
                <c:pt idx="104">
                  <c:v>1E-3</c:v>
                </c:pt>
                <c:pt idx="105">
                  <c:v>#N/A</c:v>
                </c:pt>
                <c:pt idx="106">
                  <c:v>#N/A</c:v>
                </c:pt>
                <c:pt idx="107">
                  <c:v>7.28</c:v>
                </c:pt>
                <c:pt idx="108">
                  <c:v>#N/A</c:v>
                </c:pt>
                <c:pt idx="109">
                  <c:v>0.23799999999999999</c:v>
                </c:pt>
                <c:pt idx="110">
                  <c:v>0.21199999999999999</c:v>
                </c:pt>
                <c:pt idx="111">
                  <c:v>#N/A</c:v>
                </c:pt>
                <c:pt idx="112">
                  <c:v>#N/A</c:v>
                </c:pt>
                <c:pt idx="113">
                  <c:v>#N/A</c:v>
                </c:pt>
                <c:pt idx="114">
                  <c:v>#N/A</c:v>
                </c:pt>
                <c:pt idx="115">
                  <c:v>#N/A</c:v>
                </c:pt>
                <c:pt idx="116">
                  <c:v>#N/A</c:v>
                </c:pt>
                <c:pt idx="117">
                  <c:v>9.4459999999999997</c:v>
                </c:pt>
                <c:pt idx="118">
                  <c:v>#N/A</c:v>
                </c:pt>
                <c:pt idx="119">
                  <c:v>#N/A</c:v>
                </c:pt>
                <c:pt idx="120">
                  <c:v>1.1839999999999999</c:v>
                </c:pt>
                <c:pt idx="121">
                  <c:v>7.3599999999999999E-2</c:v>
                </c:pt>
                <c:pt idx="122">
                  <c:v>1.37E-2</c:v>
                </c:pt>
                <c:pt idx="123">
                  <c:v>1.9650000000000001</c:v>
                </c:pt>
                <c:pt idx="124">
                  <c:v>#N/A</c:v>
                </c:pt>
                <c:pt idx="125">
                  <c:v>1.071</c:v>
                </c:pt>
                <c:pt idx="126">
                  <c:v>1.4</c:v>
                </c:pt>
                <c:pt idx="127">
                  <c:v>0.01</c:v>
                </c:pt>
                <c:pt idx="128">
                  <c:v>#N/A</c:v>
                </c:pt>
                <c:pt idx="129">
                  <c:v>#N/A</c:v>
                </c:pt>
                <c:pt idx="130">
                  <c:v>0.154</c:v>
                </c:pt>
                <c:pt idx="131">
                  <c:v>0.28899999999999998</c:v>
                </c:pt>
                <c:pt idx="132">
                  <c:v>8.2539999999999996</c:v>
                </c:pt>
                <c:pt idx="133">
                  <c:v>#N/A</c:v>
                </c:pt>
                <c:pt idx="134">
                  <c:v>#N/A</c:v>
                </c:pt>
                <c:pt idx="135">
                  <c:v>#N/A</c:v>
                </c:pt>
                <c:pt idx="136">
                  <c:v>#N/A</c:v>
                </c:pt>
                <c:pt idx="137">
                  <c:v>3.15</c:v>
                </c:pt>
                <c:pt idx="138">
                  <c:v>#N/A</c:v>
                </c:pt>
                <c:pt idx="139">
                  <c:v>#N/A</c:v>
                </c:pt>
                <c:pt idx="140">
                  <c:v>#N/A</c:v>
                </c:pt>
                <c:pt idx="141">
                  <c:v>#N/A</c:v>
                </c:pt>
                <c:pt idx="142">
                  <c:v>4.3360000000000003</c:v>
                </c:pt>
                <c:pt idx="143">
                  <c:v>#N/A</c:v>
                </c:pt>
                <c:pt idx="144">
                  <c:v>#N/A</c:v>
                </c:pt>
                <c:pt idx="145">
                  <c:v>#N/A</c:v>
                </c:pt>
                <c:pt idx="146">
                  <c:v>#N/A</c:v>
                </c:pt>
                <c:pt idx="147">
                  <c:v>#N/A</c:v>
                </c:pt>
                <c:pt idx="148">
                  <c:v>#N/A</c:v>
                </c:pt>
                <c:pt idx="149">
                  <c:v>#N/A</c:v>
                </c:pt>
                <c:pt idx="150">
                  <c:v>#N/A</c:v>
                </c:pt>
                <c:pt idx="151">
                  <c:v>#N/A</c:v>
                </c:pt>
                <c:pt idx="152">
                  <c:v>#N/A</c:v>
                </c:pt>
                <c:pt idx="153">
                  <c:v>#N/A</c:v>
                </c:pt>
                <c:pt idx="154">
                  <c:v>0.7641</c:v>
                </c:pt>
                <c:pt idx="155">
                  <c:v>0.32879999999999998</c:v>
                </c:pt>
                <c:pt idx="156">
                  <c:v>#N/A</c:v>
                </c:pt>
                <c:pt idx="157">
                  <c:v>#N/A</c:v>
                </c:pt>
                <c:pt idx="158">
                  <c:v>#N/A</c:v>
                </c:pt>
                <c:pt idx="159">
                  <c:v>6.5720000000000001</c:v>
                </c:pt>
                <c:pt idx="160">
                  <c:v>#N/A</c:v>
                </c:pt>
                <c:pt idx="161">
                  <c:v>#N/A</c:v>
                </c:pt>
                <c:pt idx="162">
                  <c:v>#N/A</c:v>
                </c:pt>
                <c:pt idx="163">
                  <c:v>1.5720000000000001</c:v>
                </c:pt>
                <c:pt idx="164">
                  <c:v>0.64270000000000005</c:v>
                </c:pt>
                <c:pt idx="165">
                  <c:v>#N/A</c:v>
                </c:pt>
                <c:pt idx="166">
                  <c:v>#N/A</c:v>
                </c:pt>
                <c:pt idx="167">
                  <c:v>#N/A</c:v>
                </c:pt>
                <c:pt idx="168">
                  <c:v>#N/A</c:v>
                </c:pt>
                <c:pt idx="169">
                  <c:v>#N/A</c:v>
                </c:pt>
                <c:pt idx="170">
                  <c:v>#N/A</c:v>
                </c:pt>
                <c:pt idx="171">
                  <c:v>#N/A</c:v>
                </c:pt>
                <c:pt idx="172">
                  <c:v>0.12889999999999999</c:v>
                </c:pt>
                <c:pt idx="173">
                  <c:v>#N/A</c:v>
                </c:pt>
                <c:pt idx="174">
                  <c:v>0.16500000000000001</c:v>
                </c:pt>
                <c:pt idx="175">
                  <c:v>#N/A</c:v>
                </c:pt>
                <c:pt idx="176">
                  <c:v>#N/A</c:v>
                </c:pt>
                <c:pt idx="177">
                  <c:v>0.05</c:v>
                </c:pt>
                <c:pt idx="178">
                  <c:v>#N/A</c:v>
                </c:pt>
                <c:pt idx="179">
                  <c:v>#N/A</c:v>
                </c:pt>
                <c:pt idx="180">
                  <c:v>7.1260000000000003</c:v>
                </c:pt>
                <c:pt idx="181">
                  <c:v>248.4</c:v>
                </c:pt>
                <c:pt idx="182">
                  <c:v>#N/A</c:v>
                </c:pt>
                <c:pt idx="183">
                  <c:v>#N/A</c:v>
                </c:pt>
                <c:pt idx="184">
                  <c:v>#N/A</c:v>
                </c:pt>
                <c:pt idx="185">
                  <c:v>#N/A</c:v>
                </c:pt>
                <c:pt idx="186">
                  <c:v>#N/A</c:v>
                </c:pt>
                <c:pt idx="187">
                  <c:v>#N/A</c:v>
                </c:pt>
                <c:pt idx="188">
                  <c:v>#N/A</c:v>
                </c:pt>
                <c:pt idx="189">
                  <c:v>#N/A</c:v>
                </c:pt>
                <c:pt idx="190">
                  <c:v>#N/A</c:v>
                </c:pt>
                <c:pt idx="191">
                  <c:v>#N/A</c:v>
                </c:pt>
                <c:pt idx="192">
                  <c:v>5.2560000000000002</c:v>
                </c:pt>
                <c:pt idx="193">
                  <c:v>3.7000000000000002E-3</c:v>
                </c:pt>
                <c:pt idx="194">
                  <c:v>#N/A</c:v>
                </c:pt>
                <c:pt idx="195">
                  <c:v>6.2799999999999995E-2</c:v>
                </c:pt>
                <c:pt idx="196">
                  <c:v>7.4999999999999997E-2</c:v>
                </c:pt>
                <c:pt idx="197">
                  <c:v>0.22500000000000001</c:v>
                </c:pt>
                <c:pt idx="198">
                  <c:v>#N/A</c:v>
                </c:pt>
                <c:pt idx="199">
                  <c:v>144.69999999999999</c:v>
                </c:pt>
              </c:numCache>
            </c:numRef>
          </c:xVal>
          <c:yVal>
            <c:numRef>
              <c:f>v_industry_demand!$BH$7:$BH$206</c:f>
              <c:numCache>
                <c:formatCode>0.00</c:formatCode>
                <c:ptCount val="200"/>
                <c:pt idx="0">
                  <c:v>0.89019060000000005</c:v>
                </c:pt>
                <c:pt idx="1">
                  <c:v>0.2285576</c:v>
                </c:pt>
                <c:pt idx="2">
                  <c:v>0.2383952</c:v>
                </c:pt>
                <c:pt idx="3">
                  <c:v>1.0904240000000001</c:v>
                </c:pt>
                <c:pt idx="4">
                  <c:v>1.066112E-2</c:v>
                </c:pt>
                <c:pt idx="5">
                  <c:v>9.6085320000000002E-2</c:v>
                </c:pt>
                <c:pt idx="6">
                  <c:v>0</c:v>
                </c:pt>
                <c:pt idx="7">
                  <c:v>8.4094359999999995</c:v>
                </c:pt>
                <c:pt idx="8">
                  <c:v>0.3848954</c:v>
                </c:pt>
                <c:pt idx="9">
                  <c:v>2.2772039999999998</c:v>
                </c:pt>
                <c:pt idx="10">
                  <c:v>0</c:v>
                </c:pt>
                <c:pt idx="11">
                  <c:v>2.5164820000000001E-5</c:v>
                </c:pt>
                <c:pt idx="12">
                  <c:v>0</c:v>
                </c:pt>
                <c:pt idx="13">
                  <c:v>0.37498379999999998</c:v>
                </c:pt>
                <c:pt idx="14">
                  <c:v>2.1212600000000002E-2</c:v>
                </c:pt>
                <c:pt idx="15">
                  <c:v>0.10101976</c:v>
                </c:pt>
                <c:pt idx="16">
                  <c:v>2.9889559999999999E-2</c:v>
                </c:pt>
                <c:pt idx="17">
                  <c:v>11.680820000000001</c:v>
                </c:pt>
                <c:pt idx="18">
                  <c:v>5.2217699999999997E-3</c:v>
                </c:pt>
                <c:pt idx="19">
                  <c:v>3.7548579999999998E-3</c:v>
                </c:pt>
                <c:pt idx="20">
                  <c:v>2.9682E-2</c:v>
                </c:pt>
                <c:pt idx="21">
                  <c:v>18.06352</c:v>
                </c:pt>
                <c:pt idx="22">
                  <c:v>0.20778920000000001</c:v>
                </c:pt>
                <c:pt idx="23">
                  <c:v>6.3479940000000005E-4</c:v>
                </c:pt>
                <c:pt idx="24">
                  <c:v>0.1245628</c:v>
                </c:pt>
                <c:pt idx="25">
                  <c:v>44.374859999999998</c:v>
                </c:pt>
                <c:pt idx="26">
                  <c:v>0</c:v>
                </c:pt>
                <c:pt idx="27">
                  <c:v>4.8146819999999998E-3</c:v>
                </c:pt>
                <c:pt idx="28">
                  <c:v>0.22723479999999999</c:v>
                </c:pt>
                <c:pt idx="29">
                  <c:v>8.0263020000000008E-3</c:v>
                </c:pt>
                <c:pt idx="30">
                  <c:v>1.4518219999999999</c:v>
                </c:pt>
                <c:pt idx="31">
                  <c:v>1.4616960000000001</c:v>
                </c:pt>
                <c:pt idx="32">
                  <c:v>0</c:v>
                </c:pt>
                <c:pt idx="33">
                  <c:v>3.5683560000000003E-2</c:v>
                </c:pt>
                <c:pt idx="34">
                  <c:v>0</c:v>
                </c:pt>
                <c:pt idx="35">
                  <c:v>0.2062592</c:v>
                </c:pt>
                <c:pt idx="36">
                  <c:v>0.20895939999999999</c:v>
                </c:pt>
                <c:pt idx="37">
                  <c:v>9.0939660000000002E-3</c:v>
                </c:pt>
                <c:pt idx="38">
                  <c:v>6.0878439999999996</c:v>
                </c:pt>
                <c:pt idx="39">
                  <c:v>1.136058E-2</c:v>
                </c:pt>
                <c:pt idx="40">
                  <c:v>0.45383059999999997</c:v>
                </c:pt>
                <c:pt idx="41">
                  <c:v>0</c:v>
                </c:pt>
                <c:pt idx="42">
                  <c:v>0.21979499999999999</c:v>
                </c:pt>
                <c:pt idx="43">
                  <c:v>2.4404119999999998</c:v>
                </c:pt>
                <c:pt idx="44">
                  <c:v>0.27532319999999999</c:v>
                </c:pt>
                <c:pt idx="45">
                  <c:v>5.3121900000000002</c:v>
                </c:pt>
                <c:pt idx="46">
                  <c:v>4.0404759999999998E-2</c:v>
                </c:pt>
                <c:pt idx="47">
                  <c:v>1.2710239999999999E-3</c:v>
                </c:pt>
                <c:pt idx="48">
                  <c:v>4.3154899999999996</c:v>
                </c:pt>
                <c:pt idx="49">
                  <c:v>0</c:v>
                </c:pt>
                <c:pt idx="50">
                  <c:v>7.8721620000000003E-3</c:v>
                </c:pt>
                <c:pt idx="51">
                  <c:v>2.5098039999999999</c:v>
                </c:pt>
                <c:pt idx="52">
                  <c:v>36.963180000000001</c:v>
                </c:pt>
                <c:pt idx="53">
                  <c:v>4.7190340000000004E-3</c:v>
                </c:pt>
                <c:pt idx="54">
                  <c:v>1.944496</c:v>
                </c:pt>
                <c:pt idx="55">
                  <c:v>2.225224E-2</c:v>
                </c:pt>
                <c:pt idx="56">
                  <c:v>8.7259319999999994E-5</c:v>
                </c:pt>
                <c:pt idx="57">
                  <c:v>42.934699999999999</c:v>
                </c:pt>
                <c:pt idx="58">
                  <c:v>3.7756780000000001</c:v>
                </c:pt>
                <c:pt idx="59">
                  <c:v>0.211981</c:v>
                </c:pt>
                <c:pt idx="60">
                  <c:v>0</c:v>
                </c:pt>
                <c:pt idx="61">
                  <c:v>1.7003760000000001</c:v>
                </c:pt>
                <c:pt idx="62">
                  <c:v>0</c:v>
                </c:pt>
                <c:pt idx="63">
                  <c:v>0.2969406</c:v>
                </c:pt>
                <c:pt idx="64">
                  <c:v>2.8144780000000001E-2</c:v>
                </c:pt>
                <c:pt idx="65">
                  <c:v>5.3721019999999995E-4</c:v>
                </c:pt>
                <c:pt idx="66">
                  <c:v>7.6528380000000003E-3</c:v>
                </c:pt>
                <c:pt idx="67">
                  <c:v>#N/A</c:v>
                </c:pt>
                <c:pt idx="68">
                  <c:v>0.112763</c:v>
                </c:pt>
                <c:pt idx="69">
                  <c:v>6.1771560000000001</c:v>
                </c:pt>
                <c:pt idx="70">
                  <c:v>2.3850699999999998</c:v>
                </c:pt>
                <c:pt idx="71">
                  <c:v>0.13146099999999999</c:v>
                </c:pt>
                <c:pt idx="72">
                  <c:v>34.704819999999998</c:v>
                </c:pt>
                <c:pt idx="73">
                  <c:v>3.0081020000000001</c:v>
                </c:pt>
                <c:pt idx="74">
                  <c:v>2.4991300000000001</c:v>
                </c:pt>
                <c:pt idx="75">
                  <c:v>2.8730159999999998</c:v>
                </c:pt>
                <c:pt idx="76">
                  <c:v>0.90837440000000003</c:v>
                </c:pt>
                <c:pt idx="77">
                  <c:v>6.9867059999999995E-2</c:v>
                </c:pt>
                <c:pt idx="78">
                  <c:v>19.924420000000001</c:v>
                </c:pt>
                <c:pt idx="79">
                  <c:v>0.1221014</c:v>
                </c:pt>
                <c:pt idx="80">
                  <c:v>12.05728</c:v>
                </c:pt>
                <c:pt idx="81">
                  <c:v>1.8834500000000001E-2</c:v>
                </c:pt>
                <c:pt idx="82">
                  <c:v>34.133279999999999</c:v>
                </c:pt>
                <c:pt idx="83">
                  <c:v>4.0557320000000001E-2</c:v>
                </c:pt>
                <c:pt idx="84">
                  <c:v>1.2035020000000001</c:v>
                </c:pt>
                <c:pt idx="85">
                  <c:v>0.1135936</c:v>
                </c:pt>
                <c:pt idx="86">
                  <c:v>7.0254200000000003E-2</c:v>
                </c:pt>
                <c:pt idx="87">
                  <c:v>3.3780960000000002</c:v>
                </c:pt>
                <c:pt idx="88">
                  <c:v>13.43914</c:v>
                </c:pt>
                <c:pt idx="89">
                  <c:v>3.2283300000000001E-2</c:v>
                </c:pt>
                <c:pt idx="90">
                  <c:v>0.58090759999999997</c:v>
                </c:pt>
                <c:pt idx="91">
                  <c:v>9.1058040000000007E-2</c:v>
                </c:pt>
                <c:pt idx="92">
                  <c:v>0.1122108</c:v>
                </c:pt>
                <c:pt idx="93">
                  <c:v>1.0070519999999999E-2</c:v>
                </c:pt>
                <c:pt idx="94">
                  <c:v>4.9862280000000005E-4</c:v>
                </c:pt>
                <c:pt idx="95">
                  <c:v>0.12665219999999999</c:v>
                </c:pt>
                <c:pt idx="96">
                  <c:v>4.0887780000000004E-3</c:v>
                </c:pt>
                <c:pt idx="97">
                  <c:v>5.2839600000000004</c:v>
                </c:pt>
                <c:pt idx="98">
                  <c:v>0</c:v>
                </c:pt>
                <c:pt idx="99">
                  <c:v>0</c:v>
                </c:pt>
                <c:pt idx="100">
                  <c:v>3.9796819999999997E-2</c:v>
                </c:pt>
                <c:pt idx="101">
                  <c:v>4.0287179999999996</c:v>
                </c:pt>
                <c:pt idx="102">
                  <c:v>0</c:v>
                </c:pt>
                <c:pt idx="103">
                  <c:v>2.3299239999999999E-2</c:v>
                </c:pt>
                <c:pt idx="104">
                  <c:v>0</c:v>
                </c:pt>
                <c:pt idx="105">
                  <c:v>4.5677200000000001E-2</c:v>
                </c:pt>
                <c:pt idx="106">
                  <c:v>0</c:v>
                </c:pt>
                <c:pt idx="107">
                  <c:v>9.2294879999999999</c:v>
                </c:pt>
                <c:pt idx="108">
                  <c:v>0</c:v>
                </c:pt>
                <c:pt idx="109">
                  <c:v>0.2880064</c:v>
                </c:pt>
                <c:pt idx="110">
                  <c:v>0.35087740000000001</c:v>
                </c:pt>
                <c:pt idx="111">
                  <c:v>1.8256419999999999E-2</c:v>
                </c:pt>
                <c:pt idx="112">
                  <c:v>0</c:v>
                </c:pt>
                <c:pt idx="113">
                  <c:v>2.6345499999999999</c:v>
                </c:pt>
                <c:pt idx="114">
                  <c:v>1.220304E-2</c:v>
                </c:pt>
                <c:pt idx="115">
                  <c:v>0</c:v>
                </c:pt>
                <c:pt idx="116">
                  <c:v>8.2478800000000005E-2</c:v>
                </c:pt>
                <c:pt idx="117">
                  <c:v>7.5433440000000003</c:v>
                </c:pt>
                <c:pt idx="118">
                  <c:v>0.2068506</c:v>
                </c:pt>
                <c:pt idx="119">
                  <c:v>0</c:v>
                </c:pt>
                <c:pt idx="120">
                  <c:v>0.3049868</c:v>
                </c:pt>
                <c:pt idx="121">
                  <c:v>0.32215460000000001</c:v>
                </c:pt>
                <c:pt idx="122">
                  <c:v>2.2951800000000001E-2</c:v>
                </c:pt>
                <c:pt idx="123">
                  <c:v>1.0152585999999999</c:v>
                </c:pt>
                <c:pt idx="124">
                  <c:v>0</c:v>
                </c:pt>
                <c:pt idx="125">
                  <c:v>2.2499660000000001</c:v>
                </c:pt>
                <c:pt idx="126">
                  <c:v>4.126932</c:v>
                </c:pt>
                <c:pt idx="127">
                  <c:v>0.27009680000000003</c:v>
                </c:pt>
                <c:pt idx="128">
                  <c:v>2.7277260000000001</c:v>
                </c:pt>
                <c:pt idx="129">
                  <c:v>2.2750659999999999E-2</c:v>
                </c:pt>
                <c:pt idx="130">
                  <c:v>0.15446660000000001</c:v>
                </c:pt>
                <c:pt idx="131">
                  <c:v>0.81892180000000003</c:v>
                </c:pt>
                <c:pt idx="132">
                  <c:v>8.7842900000000004</c:v>
                </c:pt>
                <c:pt idx="133">
                  <c:v>14.4922</c:v>
                </c:pt>
                <c:pt idx="134">
                  <c:v>3.4965079999999999</c:v>
                </c:pt>
                <c:pt idx="135">
                  <c:v>0</c:v>
                </c:pt>
                <c:pt idx="136">
                  <c:v>5.6650720000000002E-3</c:v>
                </c:pt>
                <c:pt idx="137">
                  <c:v>0.23509260000000001</c:v>
                </c:pt>
                <c:pt idx="138">
                  <c:v>7.6727999999999996E-3</c:v>
                </c:pt>
                <c:pt idx="139">
                  <c:v>5.9642779999999999E-3</c:v>
                </c:pt>
                <c:pt idx="140">
                  <c:v>0</c:v>
                </c:pt>
                <c:pt idx="141">
                  <c:v>9.7574720000000004E-2</c:v>
                </c:pt>
                <c:pt idx="142">
                  <c:v>14.72894</c:v>
                </c:pt>
                <c:pt idx="143">
                  <c:v>1.708786E-2</c:v>
                </c:pt>
                <c:pt idx="144">
                  <c:v>119.361</c:v>
                </c:pt>
                <c:pt idx="145">
                  <c:v>0</c:v>
                </c:pt>
                <c:pt idx="146">
                  <c:v>0</c:v>
                </c:pt>
                <c:pt idx="147">
                  <c:v>0</c:v>
                </c:pt>
                <c:pt idx="148">
                  <c:v>1.08136E-3</c:v>
                </c:pt>
                <c:pt idx="149">
                  <c:v>0</c:v>
                </c:pt>
                <c:pt idx="150">
                  <c:v>0.25019200000000003</c:v>
                </c:pt>
                <c:pt idx="151">
                  <c:v>7.3068519999999998E-2</c:v>
                </c:pt>
                <c:pt idx="152">
                  <c:v>0</c:v>
                </c:pt>
                <c:pt idx="153">
                  <c:v>2.5196340000000001E-2</c:v>
                </c:pt>
                <c:pt idx="154">
                  <c:v>0.74651959999999995</c:v>
                </c:pt>
                <c:pt idx="155">
                  <c:v>1.423262</c:v>
                </c:pt>
                <c:pt idx="156">
                  <c:v>8.5640140000000003E-2</c:v>
                </c:pt>
                <c:pt idx="157">
                  <c:v>0</c:v>
                </c:pt>
                <c:pt idx="158">
                  <c:v>2.1314959999999998</c:v>
                </c:pt>
                <c:pt idx="159">
                  <c:v>10.95176</c:v>
                </c:pt>
                <c:pt idx="160">
                  <c:v>3.1347819999999998E-2</c:v>
                </c:pt>
                <c:pt idx="161">
                  <c:v>1.631788</c:v>
                </c:pt>
                <c:pt idx="162">
                  <c:v>1.8228620000000001E-2</c:v>
                </c:pt>
                <c:pt idx="163">
                  <c:v>2.218712</c:v>
                </c:pt>
                <c:pt idx="164">
                  <c:v>1.2333419999999999</c:v>
                </c:pt>
                <c:pt idx="165">
                  <c:v>0.38620500000000002</c:v>
                </c:pt>
                <c:pt idx="166">
                  <c:v>2.4155199999999999</c:v>
                </c:pt>
                <c:pt idx="167">
                  <c:v>4.2034559999999999E-2</c:v>
                </c:pt>
                <c:pt idx="168">
                  <c:v>2.9031660000000001</c:v>
                </c:pt>
                <c:pt idx="169">
                  <c:v>2.616632E-2</c:v>
                </c:pt>
                <c:pt idx="170">
                  <c:v>0</c:v>
                </c:pt>
                <c:pt idx="171">
                  <c:v>0</c:v>
                </c:pt>
                <c:pt idx="172">
                  <c:v>0.1078848</c:v>
                </c:pt>
                <c:pt idx="173">
                  <c:v>3.7979939999999997E-2</c:v>
                </c:pt>
                <c:pt idx="174">
                  <c:v>0.15768960000000001</c:v>
                </c:pt>
                <c:pt idx="175">
                  <c:v>5.2813540000000003</c:v>
                </c:pt>
                <c:pt idx="176">
                  <c:v>2.9437580000000001E-2</c:v>
                </c:pt>
                <c:pt idx="177">
                  <c:v>8.0957379999999995E-2</c:v>
                </c:pt>
                <c:pt idx="178">
                  <c:v>0</c:v>
                </c:pt>
                <c:pt idx="179">
                  <c:v>11.379960000000001</c:v>
                </c:pt>
                <c:pt idx="180">
                  <c:v>31.302199999999999</c:v>
                </c:pt>
                <c:pt idx="181">
                  <c:v>250.2534</c:v>
                </c:pt>
                <c:pt idx="182">
                  <c:v>1.8238639999999999E-3</c:v>
                </c:pt>
                <c:pt idx="183">
                  <c:v>8.3020620000000003E-2</c:v>
                </c:pt>
                <c:pt idx="184">
                  <c:v>10.33324</c:v>
                </c:pt>
                <c:pt idx="185">
                  <c:v>1.4933259999999999</c:v>
                </c:pt>
                <c:pt idx="186">
                  <c:v>3.9675720000000001</c:v>
                </c:pt>
                <c:pt idx="187">
                  <c:v>0.14239280000000001</c:v>
                </c:pt>
                <c:pt idx="188">
                  <c:v>0</c:v>
                </c:pt>
                <c:pt idx="189">
                  <c:v>5.3348359999999997E-2</c:v>
                </c:pt>
                <c:pt idx="190">
                  <c:v>9.3973680000000004E-2</c:v>
                </c:pt>
                <c:pt idx="191">
                  <c:v>0.1673808</c:v>
                </c:pt>
                <c:pt idx="192">
                  <c:v>10.863899999999999</c:v>
                </c:pt>
                <c:pt idx="193">
                  <c:v>0.2429878</c:v>
                </c:pt>
                <c:pt idx="194">
                  <c:v>8.1927079999999997</c:v>
                </c:pt>
                <c:pt idx="195">
                  <c:v>0.29873339999999998</c:v>
                </c:pt>
                <c:pt idx="196">
                  <c:v>0.31138339999999998</c:v>
                </c:pt>
                <c:pt idx="197">
                  <c:v>4.2203400000000004E-3</c:v>
                </c:pt>
                <c:pt idx="198">
                  <c:v>3.253238E-2</c:v>
                </c:pt>
                <c:pt idx="199">
                  <c:v>60.40842</c:v>
                </c:pt>
              </c:numCache>
            </c:numRef>
          </c:yVal>
          <c:smooth val="0"/>
        </c:ser>
        <c:ser>
          <c:idx val="0"/>
          <c:order val="2"/>
          <c:tx>
            <c:strRef>
              <c:f>v_industry_demand!$BJ$5</c:f>
              <c:strCache>
                <c:ptCount val="1"/>
                <c:pt idx="0">
                  <c:v>2013-2015</c:v>
                </c:pt>
              </c:strCache>
            </c:strRef>
          </c:tx>
          <c:spPr>
            <a:ln w="28575">
              <a:noFill/>
            </a:ln>
          </c:spPr>
          <c:marker>
            <c:spPr>
              <a:noFill/>
            </c:spPr>
          </c:marker>
          <c:xVal>
            <c:numRef>
              <c:f>v_industry_demand!$BK$7:$BK$206</c:f>
              <c:numCache>
                <c:formatCode>0.00</c:formatCode>
                <c:ptCount val="200"/>
                <c:pt idx="0">
                  <c:v>#N/A</c:v>
                </c:pt>
                <c:pt idx="1">
                  <c:v>#N/A</c:v>
                </c:pt>
                <c:pt idx="2">
                  <c:v>#N/A</c:v>
                </c:pt>
                <c:pt idx="3">
                  <c:v>#N/A</c:v>
                </c:pt>
                <c:pt idx="4">
                  <c:v>#N/A</c:v>
                </c:pt>
                <c:pt idx="5">
                  <c:v>#N/A</c:v>
                </c:pt>
                <c:pt idx="6">
                  <c:v>#N/A</c:v>
                </c:pt>
                <c:pt idx="7">
                  <c:v>#N/A</c:v>
                </c:pt>
                <c:pt idx="8">
                  <c:v>2.5190000000000001</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0.26</c:v>
                </c:pt>
                <c:pt idx="36">
                  <c:v>0.74</c:v>
                </c:pt>
                <c:pt idx="37">
                  <c:v>#N/A</c:v>
                </c:pt>
                <c:pt idx="38">
                  <c:v>#N/A</c:v>
                </c:pt>
                <c:pt idx="39">
                  <c:v>#N/A</c:v>
                </c:pt>
                <c:pt idx="40">
                  <c:v>#N/A</c:v>
                </c:pt>
                <c:pt idx="41">
                  <c:v>#N/A</c:v>
                </c:pt>
                <c:pt idx="42">
                  <c:v>#N/A</c:v>
                </c:pt>
                <c:pt idx="43">
                  <c:v>0.47799999999999998</c:v>
                </c:pt>
                <c:pt idx="44">
                  <c:v>#N/A</c:v>
                </c:pt>
                <c:pt idx="45">
                  <c:v>#N/A</c:v>
                </c:pt>
                <c:pt idx="46">
                  <c:v>#N/A</c:v>
                </c:pt>
                <c:pt idx="47">
                  <c:v>#N/A</c:v>
                </c:pt>
                <c:pt idx="48">
                  <c:v>1.655</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0.126</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5.2200000000000003E-2</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1E-3</c:v>
                </c:pt>
                <c:pt idx="105">
                  <c:v>#N/A</c:v>
                </c:pt>
                <c:pt idx="106">
                  <c:v>#N/A</c:v>
                </c:pt>
                <c:pt idx="107">
                  <c:v>#N/A</c:v>
                </c:pt>
                <c:pt idx="108">
                  <c:v>#N/A</c:v>
                </c:pt>
                <c:pt idx="109">
                  <c:v>#N/A</c:v>
                </c:pt>
                <c:pt idx="110">
                  <c:v>#N/A</c:v>
                </c:pt>
                <c:pt idx="111">
                  <c:v>2.5000000000000001E-2</c:v>
                </c:pt>
                <c:pt idx="112">
                  <c:v>#N/A</c:v>
                </c:pt>
                <c:pt idx="113">
                  <c:v>#N/A</c:v>
                </c:pt>
                <c:pt idx="114">
                  <c:v>#N/A</c:v>
                </c:pt>
                <c:pt idx="115">
                  <c:v>#N/A</c:v>
                </c:pt>
                <c:pt idx="116">
                  <c:v>#N/A</c:v>
                </c:pt>
                <c:pt idx="117">
                  <c:v>#N/A</c:v>
                </c:pt>
                <c:pt idx="118">
                  <c:v>0.107</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4.3029999999999999</c:v>
                </c:pt>
                <c:pt idx="143">
                  <c:v>#N/A</c:v>
                </c:pt>
                <c:pt idx="144">
                  <c:v>#N/A</c:v>
                </c:pt>
                <c:pt idx="145">
                  <c:v>#N/A</c:v>
                </c:pt>
                <c:pt idx="146">
                  <c:v>#N/A</c:v>
                </c:pt>
                <c:pt idx="147">
                  <c:v>1.9999999999999999E-6</c:v>
                </c:pt>
                <c:pt idx="148">
                  <c:v>#N/A</c:v>
                </c:pt>
                <c:pt idx="149">
                  <c:v>#N/A</c:v>
                </c:pt>
                <c:pt idx="150">
                  <c:v>#N/A</c:v>
                </c:pt>
                <c:pt idx="151">
                  <c:v>#N/A</c:v>
                </c:pt>
                <c:pt idx="152">
                  <c:v>#N/A</c:v>
                </c:pt>
                <c:pt idx="153">
                  <c:v>#N/A</c:v>
                </c:pt>
                <c:pt idx="154">
                  <c:v>0.98799999999999999</c:v>
                </c:pt>
                <c:pt idx="155">
                  <c:v>#N/A</c:v>
                </c:pt>
                <c:pt idx="156">
                  <c:v>#N/A</c:v>
                </c:pt>
                <c:pt idx="157">
                  <c:v>#N/A</c:v>
                </c:pt>
                <c:pt idx="158">
                  <c:v>1.625</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2E-3</c:v>
                </c:pt>
                <c:pt idx="194">
                  <c:v>#N/A</c:v>
                </c:pt>
                <c:pt idx="195">
                  <c:v>#N/A</c:v>
                </c:pt>
                <c:pt idx="196">
                  <c:v>#N/A</c:v>
                </c:pt>
                <c:pt idx="197">
                  <c:v>#N/A</c:v>
                </c:pt>
                <c:pt idx="198">
                  <c:v>#N/A</c:v>
                </c:pt>
                <c:pt idx="199">
                  <c:v>140.6</c:v>
                </c:pt>
              </c:numCache>
            </c:numRef>
          </c:xVal>
          <c:yVal>
            <c:numRef>
              <c:f>v_industry_demand!$BM$7:$BM$206</c:f>
              <c:numCache>
                <c:formatCode>0.00</c:formatCode>
                <c:ptCount val="200"/>
                <c:pt idx="0">
                  <c:v>0.88217999999999996</c:v>
                </c:pt>
                <c:pt idx="1">
                  <c:v>0.233436</c:v>
                </c:pt>
                <c:pt idx="2">
                  <c:v>0.23647599999999999</c:v>
                </c:pt>
                <c:pt idx="3">
                  <c:v>1.0898399999999999</c:v>
                </c:pt>
                <c:pt idx="4">
                  <c:v>1.0559799999999999E-2</c:v>
                </c:pt>
                <c:pt idx="5">
                  <c:v>9.6252199999999996E-2</c:v>
                </c:pt>
                <c:pt idx="6">
                  <c:v>0</c:v>
                </c:pt>
                <c:pt idx="7">
                  <c:v>8.5437899999999996</c:v>
                </c:pt>
                <c:pt idx="8">
                  <c:v>0.37784899999999999</c:v>
                </c:pt>
                <c:pt idx="9">
                  <c:v>2.26153</c:v>
                </c:pt>
                <c:pt idx="10">
                  <c:v>0</c:v>
                </c:pt>
                <c:pt idx="11">
                  <c:v>2.51368E-5</c:v>
                </c:pt>
                <c:pt idx="12">
                  <c:v>0</c:v>
                </c:pt>
                <c:pt idx="13">
                  <c:v>0.38274200000000003</c:v>
                </c:pt>
                <c:pt idx="14">
                  <c:v>2.17229E-2</c:v>
                </c:pt>
                <c:pt idx="15">
                  <c:v>0.10251399999999999</c:v>
                </c:pt>
                <c:pt idx="16">
                  <c:v>3.0445699999999999E-2</c:v>
                </c:pt>
                <c:pt idx="17">
                  <c:v>12.005699999999999</c:v>
                </c:pt>
                <c:pt idx="18">
                  <c:v>5.2341200000000001E-3</c:v>
                </c:pt>
                <c:pt idx="19">
                  <c:v>3.7530900000000002E-3</c:v>
                </c:pt>
                <c:pt idx="20">
                  <c:v>3.0062200000000001E-2</c:v>
                </c:pt>
                <c:pt idx="21">
                  <c:v>17.944500000000001</c:v>
                </c:pt>
                <c:pt idx="22">
                  <c:v>0.208596</c:v>
                </c:pt>
                <c:pt idx="23">
                  <c:v>6.5078900000000003E-4</c:v>
                </c:pt>
                <c:pt idx="24">
                  <c:v>0.123681</c:v>
                </c:pt>
                <c:pt idx="25">
                  <c:v>44.801900000000003</c:v>
                </c:pt>
                <c:pt idx="26">
                  <c:v>0</c:v>
                </c:pt>
                <c:pt idx="27">
                  <c:v>4.85047E-3</c:v>
                </c:pt>
                <c:pt idx="28">
                  <c:v>0.23174400000000001</c:v>
                </c:pt>
                <c:pt idx="29">
                  <c:v>7.99418E-3</c:v>
                </c:pt>
                <c:pt idx="30">
                  <c:v>1.49217</c:v>
                </c:pt>
                <c:pt idx="31">
                  <c:v>1.4895700000000001</c:v>
                </c:pt>
                <c:pt idx="32">
                  <c:v>0</c:v>
                </c:pt>
                <c:pt idx="33">
                  <c:v>3.5993600000000001E-2</c:v>
                </c:pt>
                <c:pt idx="34">
                  <c:v>0</c:v>
                </c:pt>
                <c:pt idx="35">
                  <c:v>0.210225</c:v>
                </c:pt>
                <c:pt idx="36">
                  <c:v>0.209006</c:v>
                </c:pt>
                <c:pt idx="37">
                  <c:v>9.0183599999999996E-3</c:v>
                </c:pt>
                <c:pt idx="38">
                  <c:v>6.1385399999999999</c:v>
                </c:pt>
                <c:pt idx="39">
                  <c:v>1.13083E-2</c:v>
                </c:pt>
                <c:pt idx="40">
                  <c:v>0.45072600000000002</c:v>
                </c:pt>
                <c:pt idx="41">
                  <c:v>0</c:v>
                </c:pt>
                <c:pt idx="42">
                  <c:v>0.219887</c:v>
                </c:pt>
                <c:pt idx="43">
                  <c:v>2.4388399999999999</c:v>
                </c:pt>
                <c:pt idx="44">
                  <c:v>0.27747300000000003</c:v>
                </c:pt>
                <c:pt idx="45">
                  <c:v>5.4322600000000003</c:v>
                </c:pt>
                <c:pt idx="46">
                  <c:v>4.03887E-2</c:v>
                </c:pt>
                <c:pt idx="47">
                  <c:v>1.2677599999999999E-3</c:v>
                </c:pt>
                <c:pt idx="48">
                  <c:v>4.25725</c:v>
                </c:pt>
                <c:pt idx="49">
                  <c:v>0</c:v>
                </c:pt>
                <c:pt idx="50">
                  <c:v>7.8684600000000007E-3</c:v>
                </c:pt>
                <c:pt idx="51">
                  <c:v>2.4849800000000002</c:v>
                </c:pt>
                <c:pt idx="52">
                  <c:v>36.627000000000002</c:v>
                </c:pt>
                <c:pt idx="53">
                  <c:v>4.7181499999999999E-3</c:v>
                </c:pt>
                <c:pt idx="54">
                  <c:v>1.93946</c:v>
                </c:pt>
                <c:pt idx="55">
                  <c:v>2.2211399999999999E-2</c:v>
                </c:pt>
                <c:pt idx="56">
                  <c:v>8.6924399999999997E-5</c:v>
                </c:pt>
                <c:pt idx="57">
                  <c:v>42.657200000000003</c:v>
                </c:pt>
                <c:pt idx="58">
                  <c:v>3.7446899999999999</c:v>
                </c:pt>
                <c:pt idx="59">
                  <c:v>0.214285</c:v>
                </c:pt>
                <c:pt idx="60">
                  <c:v>0</c:v>
                </c:pt>
                <c:pt idx="61">
                  <c:v>1.6782300000000001</c:v>
                </c:pt>
                <c:pt idx="62">
                  <c:v>0</c:v>
                </c:pt>
                <c:pt idx="63">
                  <c:v>0.29808099999999998</c:v>
                </c:pt>
                <c:pt idx="64">
                  <c:v>2.8461400000000001E-2</c:v>
                </c:pt>
                <c:pt idx="65">
                  <c:v>5.47319E-4</c:v>
                </c:pt>
                <c:pt idx="66">
                  <c:v>7.6720599999999996E-3</c:v>
                </c:pt>
                <c:pt idx="67">
                  <c:v>#N/A</c:v>
                </c:pt>
                <c:pt idx="68">
                  <c:v>0.11346100000000001</c:v>
                </c:pt>
                <c:pt idx="69">
                  <c:v>6.1120999999999999</c:v>
                </c:pt>
                <c:pt idx="70">
                  <c:v>2.3582800000000002</c:v>
                </c:pt>
                <c:pt idx="71">
                  <c:v>0.1293</c:v>
                </c:pt>
                <c:pt idx="72">
                  <c:v>35.805700000000002</c:v>
                </c:pt>
                <c:pt idx="73">
                  <c:v>3.1079300000000001</c:v>
                </c:pt>
                <c:pt idx="74">
                  <c:v>2.4964200000000001</c:v>
                </c:pt>
                <c:pt idx="75">
                  <c:v>2.8894899999999999</c:v>
                </c:pt>
                <c:pt idx="76">
                  <c:v>0.89190700000000001</c:v>
                </c:pt>
                <c:pt idx="77">
                  <c:v>6.9783999999999999E-2</c:v>
                </c:pt>
                <c:pt idx="78">
                  <c:v>19.714300000000001</c:v>
                </c:pt>
                <c:pt idx="79">
                  <c:v>0.121334</c:v>
                </c:pt>
                <c:pt idx="80">
                  <c:v>12.261900000000001</c:v>
                </c:pt>
                <c:pt idx="81">
                  <c:v>1.8925500000000001E-2</c:v>
                </c:pt>
                <c:pt idx="82">
                  <c:v>34.515099999999997</c:v>
                </c:pt>
                <c:pt idx="83">
                  <c:v>4.1036000000000003E-2</c:v>
                </c:pt>
                <c:pt idx="84">
                  <c:v>1.2110300000000001</c:v>
                </c:pt>
                <c:pt idx="85">
                  <c:v>0.113785</c:v>
                </c:pt>
                <c:pt idx="86">
                  <c:v>7.1087200000000003E-2</c:v>
                </c:pt>
                <c:pt idx="87">
                  <c:v>3.3881100000000002</c:v>
                </c:pt>
                <c:pt idx="88">
                  <c:v>13.649900000000001</c:v>
                </c:pt>
                <c:pt idx="89">
                  <c:v>3.2014599999999997E-2</c:v>
                </c:pt>
                <c:pt idx="90">
                  <c:v>0.56716299999999997</c:v>
                </c:pt>
                <c:pt idx="91">
                  <c:v>9.3358899999999995E-2</c:v>
                </c:pt>
                <c:pt idx="92">
                  <c:v>0.114357</c:v>
                </c:pt>
                <c:pt idx="93">
                  <c:v>1.00807E-2</c:v>
                </c:pt>
                <c:pt idx="94">
                  <c:v>4.9746700000000003E-4</c:v>
                </c:pt>
                <c:pt idx="95">
                  <c:v>0.123348</c:v>
                </c:pt>
                <c:pt idx="96">
                  <c:v>4.06106E-3</c:v>
                </c:pt>
                <c:pt idx="97">
                  <c:v>5.19489</c:v>
                </c:pt>
                <c:pt idx="98">
                  <c:v>0</c:v>
                </c:pt>
                <c:pt idx="99">
                  <c:v>0</c:v>
                </c:pt>
                <c:pt idx="100">
                  <c:v>4.0297199999999998E-2</c:v>
                </c:pt>
                <c:pt idx="101">
                  <c:v>4.0891200000000003</c:v>
                </c:pt>
                <c:pt idx="102">
                  <c:v>0</c:v>
                </c:pt>
                <c:pt idx="103">
                  <c:v>2.3296899999999999E-2</c:v>
                </c:pt>
                <c:pt idx="104">
                  <c:v>0</c:v>
                </c:pt>
                <c:pt idx="105">
                  <c:v>4.5985699999999997E-2</c:v>
                </c:pt>
                <c:pt idx="106">
                  <c:v>0</c:v>
                </c:pt>
                <c:pt idx="107">
                  <c:v>9.2540999999999993</c:v>
                </c:pt>
                <c:pt idx="108">
                  <c:v>0</c:v>
                </c:pt>
                <c:pt idx="109">
                  <c:v>0.29373300000000002</c:v>
                </c:pt>
                <c:pt idx="110">
                  <c:v>0.35061999999999999</c:v>
                </c:pt>
                <c:pt idx="111">
                  <c:v>1.8205499999999999E-2</c:v>
                </c:pt>
                <c:pt idx="112">
                  <c:v>0</c:v>
                </c:pt>
                <c:pt idx="113">
                  <c:v>2.6324700000000001</c:v>
                </c:pt>
                <c:pt idx="114">
                  <c:v>1.25611E-2</c:v>
                </c:pt>
                <c:pt idx="115">
                  <c:v>0</c:v>
                </c:pt>
                <c:pt idx="116">
                  <c:v>8.3512100000000006E-2</c:v>
                </c:pt>
                <c:pt idx="117">
                  <c:v>7.47715</c:v>
                </c:pt>
                <c:pt idx="118">
                  <c:v>0.20413899999999999</c:v>
                </c:pt>
                <c:pt idx="119">
                  <c:v>0</c:v>
                </c:pt>
                <c:pt idx="120">
                  <c:v>0.30601099999999998</c:v>
                </c:pt>
                <c:pt idx="121">
                  <c:v>0.322801</c:v>
                </c:pt>
                <c:pt idx="122">
                  <c:v>2.2914E-2</c:v>
                </c:pt>
                <c:pt idx="123">
                  <c:v>1.0137799999999999</c:v>
                </c:pt>
                <c:pt idx="124">
                  <c:v>0</c:v>
                </c:pt>
                <c:pt idx="125">
                  <c:v>2.2482600000000001</c:v>
                </c:pt>
                <c:pt idx="126">
                  <c:v>4.1562999999999999</c:v>
                </c:pt>
                <c:pt idx="127">
                  <c:v>0.27301700000000001</c:v>
                </c:pt>
                <c:pt idx="128">
                  <c:v>2.7059600000000001</c:v>
                </c:pt>
                <c:pt idx="129">
                  <c:v>2.3127100000000001E-2</c:v>
                </c:pt>
                <c:pt idx="130">
                  <c:v>0.15703300000000001</c:v>
                </c:pt>
                <c:pt idx="131">
                  <c:v>0.83818099999999995</c:v>
                </c:pt>
                <c:pt idx="132">
                  <c:v>8.9159799999999994</c:v>
                </c:pt>
                <c:pt idx="133">
                  <c:v>14.454599999999999</c:v>
                </c:pt>
                <c:pt idx="134">
                  <c:v>3.4680599999999999</c:v>
                </c:pt>
                <c:pt idx="135">
                  <c:v>0</c:v>
                </c:pt>
                <c:pt idx="136">
                  <c:v>5.6624099999999997E-3</c:v>
                </c:pt>
                <c:pt idx="137">
                  <c:v>0.234988</c:v>
                </c:pt>
                <c:pt idx="138">
                  <c:v>7.8661800000000004E-3</c:v>
                </c:pt>
                <c:pt idx="139">
                  <c:v>5.8680299999999998E-3</c:v>
                </c:pt>
                <c:pt idx="140">
                  <c:v>0</c:v>
                </c:pt>
                <c:pt idx="141">
                  <c:v>0.10180500000000001</c:v>
                </c:pt>
                <c:pt idx="142">
                  <c:v>14.529199999999999</c:v>
                </c:pt>
                <c:pt idx="143">
                  <c:v>1.72386E-2</c:v>
                </c:pt>
                <c:pt idx="144">
                  <c:v>119.733</c:v>
                </c:pt>
                <c:pt idx="145">
                  <c:v>0</c:v>
                </c:pt>
                <c:pt idx="146">
                  <c:v>0</c:v>
                </c:pt>
                <c:pt idx="147">
                  <c:v>0</c:v>
                </c:pt>
                <c:pt idx="148">
                  <c:v>1.0699399999999999E-3</c:v>
                </c:pt>
                <c:pt idx="149">
                  <c:v>0</c:v>
                </c:pt>
                <c:pt idx="150">
                  <c:v>0.250004</c:v>
                </c:pt>
                <c:pt idx="151">
                  <c:v>7.2690599999999994E-2</c:v>
                </c:pt>
                <c:pt idx="152">
                  <c:v>0</c:v>
                </c:pt>
                <c:pt idx="153">
                  <c:v>2.5083299999999999E-2</c:v>
                </c:pt>
                <c:pt idx="154">
                  <c:v>0.73645799999999995</c:v>
                </c:pt>
                <c:pt idx="155">
                  <c:v>1.4116599999999999</c:v>
                </c:pt>
                <c:pt idx="156">
                  <c:v>8.8496199999999997E-2</c:v>
                </c:pt>
                <c:pt idx="157">
                  <c:v>0</c:v>
                </c:pt>
                <c:pt idx="158">
                  <c:v>2.1915800000000001</c:v>
                </c:pt>
                <c:pt idx="159">
                  <c:v>10.8215</c:v>
                </c:pt>
                <c:pt idx="160">
                  <c:v>3.1333100000000003E-2</c:v>
                </c:pt>
                <c:pt idx="161">
                  <c:v>1.6508499999999999</c:v>
                </c:pt>
                <c:pt idx="162">
                  <c:v>1.8285099999999999E-2</c:v>
                </c:pt>
                <c:pt idx="163">
                  <c:v>2.2204299999999999</c:v>
                </c:pt>
                <c:pt idx="164">
                  <c:v>1.23465</c:v>
                </c:pt>
                <c:pt idx="165">
                  <c:v>0.38933400000000001</c:v>
                </c:pt>
                <c:pt idx="166">
                  <c:v>2.42679</c:v>
                </c:pt>
                <c:pt idx="167">
                  <c:v>4.2254600000000003E-2</c:v>
                </c:pt>
                <c:pt idx="168">
                  <c:v>2.9575800000000001</c:v>
                </c:pt>
                <c:pt idx="169">
                  <c:v>2.60606E-2</c:v>
                </c:pt>
                <c:pt idx="170">
                  <c:v>0</c:v>
                </c:pt>
                <c:pt idx="171">
                  <c:v>0</c:v>
                </c:pt>
                <c:pt idx="172">
                  <c:v>0.106228</c:v>
                </c:pt>
                <c:pt idx="173">
                  <c:v>3.7301899999999999E-2</c:v>
                </c:pt>
                <c:pt idx="174">
                  <c:v>0.15742900000000001</c:v>
                </c:pt>
                <c:pt idx="175">
                  <c:v>5.32273</c:v>
                </c:pt>
                <c:pt idx="176">
                  <c:v>2.9174200000000001E-2</c:v>
                </c:pt>
                <c:pt idx="177">
                  <c:v>8.1640500000000005E-2</c:v>
                </c:pt>
                <c:pt idx="178">
                  <c:v>0</c:v>
                </c:pt>
                <c:pt idx="179">
                  <c:v>11.261900000000001</c:v>
                </c:pt>
                <c:pt idx="180">
                  <c:v>31.052900000000001</c:v>
                </c:pt>
                <c:pt idx="181">
                  <c:v>250.59399999999999</c:v>
                </c:pt>
                <c:pt idx="182">
                  <c:v>1.83541E-3</c:v>
                </c:pt>
                <c:pt idx="183">
                  <c:v>8.5301000000000002E-2</c:v>
                </c:pt>
                <c:pt idx="184">
                  <c:v>10.5991</c:v>
                </c:pt>
                <c:pt idx="185">
                  <c:v>1.5249600000000001</c:v>
                </c:pt>
                <c:pt idx="186">
                  <c:v>4.0199100000000003</c:v>
                </c:pt>
                <c:pt idx="187">
                  <c:v>0.142127</c:v>
                </c:pt>
                <c:pt idx="188">
                  <c:v>0</c:v>
                </c:pt>
                <c:pt idx="189">
                  <c:v>5.3161399999999998E-2</c:v>
                </c:pt>
                <c:pt idx="190">
                  <c:v>9.5028299999999996E-2</c:v>
                </c:pt>
                <c:pt idx="191">
                  <c:v>0.17005300000000001</c:v>
                </c:pt>
                <c:pt idx="192">
                  <c:v>10.7835</c:v>
                </c:pt>
                <c:pt idx="193">
                  <c:v>0.241231</c:v>
                </c:pt>
                <c:pt idx="194">
                  <c:v>8.0621100000000006</c:v>
                </c:pt>
                <c:pt idx="195">
                  <c:v>0.29779600000000001</c:v>
                </c:pt>
                <c:pt idx="196">
                  <c:v>0.31362699999999999</c:v>
                </c:pt>
                <c:pt idx="197">
                  <c:v>4.2505099999999999E-3</c:v>
                </c:pt>
                <c:pt idx="198">
                  <c:v>3.2507300000000003E-2</c:v>
                </c:pt>
                <c:pt idx="199">
                  <c:v>61.945900000000002</c:v>
                </c:pt>
              </c:numCache>
            </c:numRef>
          </c:yVal>
          <c:smooth val="0"/>
        </c:ser>
        <c:ser>
          <c:idx val="4"/>
          <c:order val="3"/>
          <c:tx>
            <c:strRef>
              <c:f>v_industry_demand!$BQ$5</c:f>
              <c:strCache>
                <c:ptCount val="1"/>
                <c:pt idx="0">
                  <c:v>y = x</c:v>
                </c:pt>
              </c:strCache>
            </c:strRef>
          </c:tx>
          <c:marker>
            <c:symbol val="none"/>
          </c:marker>
          <c:xVal>
            <c:numRef>
              <c:f>v_industry_demand!$BQ$7:$BQ$8</c:f>
              <c:numCache>
                <c:formatCode>General</c:formatCode>
                <c:ptCount val="2"/>
                <c:pt idx="0">
                  <c:v>9.9999999999999998E-17</c:v>
                </c:pt>
                <c:pt idx="1">
                  <c:v>100000</c:v>
                </c:pt>
              </c:numCache>
            </c:numRef>
          </c:xVal>
          <c:yVal>
            <c:numRef>
              <c:f>v_industry_demand!$BR$7:$BR$8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128543744"/>
        <c:axId val="128558208"/>
      </c:scatterChart>
      <c:valAx>
        <c:axId val="128543744"/>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128558208"/>
        <c:crosses val="autoZero"/>
        <c:crossBetween val="midCat"/>
      </c:valAx>
      <c:valAx>
        <c:axId val="128558208"/>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128543744"/>
        <c:crosses val="autoZero"/>
        <c:crossBetween val="midCat"/>
      </c:valAx>
    </c:plotArea>
    <c:legend>
      <c:legendPos val="r"/>
      <c:layout>
        <c:manualLayout>
          <c:xMode val="edge"/>
          <c:yMode val="edge"/>
          <c:x val="7.0701593234597709E-2"/>
          <c:y val="0.10418433899449842"/>
          <c:w val="0.22169136005622345"/>
          <c:h val="0.26334322267004062"/>
        </c:manualLayout>
      </c:layout>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2"/>
          <c:order val="0"/>
          <c:tx>
            <c:strRef>
              <c:f>v_industry_demand!$AK$5</c:f>
              <c:strCache>
                <c:ptCount val="1"/>
                <c:pt idx="0">
                  <c:v>1988-1992</c:v>
                </c:pt>
              </c:strCache>
            </c:strRef>
          </c:tx>
          <c:spPr>
            <a:ln w="28575">
              <a:noFill/>
            </a:ln>
          </c:spPr>
          <c:marker>
            <c:symbol val="circle"/>
            <c:size val="7"/>
            <c:spPr>
              <a:noFill/>
            </c:spPr>
          </c:marker>
          <c:xVal>
            <c:numRef>
              <c:f>v_industry_demand!$AL$7:$AL$206</c:f>
              <c:numCache>
                <c:formatCode>0.00</c:formatCode>
                <c:ptCount val="200"/>
                <c:pt idx="0">
                  <c:v>#N/A</c:v>
                </c:pt>
                <c:pt idx="1">
                  <c:v>#N/A</c:v>
                </c:pt>
                <c:pt idx="2">
                  <c:v>0.1</c:v>
                </c:pt>
                <c:pt idx="3">
                  <c:v>0.68</c:v>
                </c:pt>
                <c:pt idx="4">
                  <c:v>#N/A</c:v>
                </c:pt>
                <c:pt idx="5">
                  <c:v>#N/A</c:v>
                </c:pt>
                <c:pt idx="6">
                  <c:v>1E-3</c:v>
                </c:pt>
                <c:pt idx="7">
                  <c:v>#N/A</c:v>
                </c:pt>
                <c:pt idx="8">
                  <c:v>#N/A</c:v>
                </c:pt>
                <c:pt idx="9">
                  <c:v>3.0219999999999998</c:v>
                </c:pt>
                <c:pt idx="10">
                  <c:v>#N/A</c:v>
                </c:pt>
                <c:pt idx="11">
                  <c:v>0.01</c:v>
                </c:pt>
                <c:pt idx="12">
                  <c:v>#N/A</c:v>
                </c:pt>
                <c:pt idx="13">
                  <c:v>0.33</c:v>
                </c:pt>
                <c:pt idx="14">
                  <c:v>#N/A</c:v>
                </c:pt>
                <c:pt idx="15">
                  <c:v>#N/A</c:v>
                </c:pt>
                <c:pt idx="16">
                  <c:v>2.3E-2</c:v>
                </c:pt>
                <c:pt idx="17">
                  <c:v>#N/A</c:v>
                </c:pt>
                <c:pt idx="18">
                  <c:v>#N/A</c:v>
                </c:pt>
                <c:pt idx="19">
                  <c:v>#N/A</c:v>
                </c:pt>
                <c:pt idx="20">
                  <c:v>#N/A</c:v>
                </c:pt>
                <c:pt idx="21">
                  <c:v>4.8520000000000003</c:v>
                </c:pt>
                <c:pt idx="22">
                  <c:v>#N/A</c:v>
                </c:pt>
                <c:pt idx="23">
                  <c:v>#N/A</c:v>
                </c:pt>
                <c:pt idx="24">
                  <c:v>7.5999999999999998E-2</c:v>
                </c:pt>
                <c:pt idx="25">
                  <c:v>36</c:v>
                </c:pt>
                <c:pt idx="26">
                  <c:v>#N/A</c:v>
                </c:pt>
                <c:pt idx="27">
                  <c:v>#N/A</c:v>
                </c:pt>
                <c:pt idx="28">
                  <c:v>0.19500000000000001</c:v>
                </c:pt>
                <c:pt idx="29">
                  <c:v>#N/A</c:v>
                </c:pt>
                <c:pt idx="30">
                  <c:v>2.2109999999999999</c:v>
                </c:pt>
                <c:pt idx="31">
                  <c:v>#N/A</c:v>
                </c:pt>
                <c:pt idx="32">
                  <c:v>#N/A</c:v>
                </c:pt>
                <c:pt idx="33">
                  <c:v>#N/A</c:v>
                </c:pt>
                <c:pt idx="34">
                  <c:v>#N/A</c:v>
                </c:pt>
                <c:pt idx="35">
                  <c:v>#N/A</c:v>
                </c:pt>
                <c:pt idx="36">
                  <c:v>#N/A</c:v>
                </c:pt>
                <c:pt idx="37">
                  <c:v>5.0000000000000001E-3</c:v>
                </c:pt>
                <c:pt idx="38">
                  <c:v>#N/A</c:v>
                </c:pt>
                <c:pt idx="39">
                  <c:v>#N/A</c:v>
                </c:pt>
                <c:pt idx="40">
                  <c:v>0.22500000000000001</c:v>
                </c:pt>
                <c:pt idx="41">
                  <c:v>#N/A</c:v>
                </c:pt>
                <c:pt idx="42">
                  <c:v>#N/A</c:v>
                </c:pt>
                <c:pt idx="43">
                  <c:v>#N/A</c:v>
                </c:pt>
                <c:pt idx="44">
                  <c:v>#N/A</c:v>
                </c:pt>
                <c:pt idx="45">
                  <c:v>#N/A</c:v>
                </c:pt>
                <c:pt idx="46">
                  <c:v>0.14699999999999999</c:v>
                </c:pt>
                <c:pt idx="47">
                  <c:v>#N/A</c:v>
                </c:pt>
                <c:pt idx="48">
                  <c:v>2.2530000000000001</c:v>
                </c:pt>
                <c:pt idx="49">
                  <c:v>#N/A</c:v>
                </c:pt>
                <c:pt idx="50">
                  <c:v>#N/A</c:v>
                </c:pt>
                <c:pt idx="51">
                  <c:v>1.903</c:v>
                </c:pt>
                <c:pt idx="52">
                  <c:v>28.32</c:v>
                </c:pt>
                <c:pt idx="53">
                  <c:v>#N/A</c:v>
                </c:pt>
                <c:pt idx="54">
                  <c:v>#N/A</c:v>
                </c:pt>
                <c:pt idx="55">
                  <c:v>#N/A</c:v>
                </c:pt>
                <c:pt idx="56">
                  <c:v>#N/A</c:v>
                </c:pt>
                <c:pt idx="57">
                  <c:v>#N/A</c:v>
                </c:pt>
                <c:pt idx="58">
                  <c:v>#N/A</c:v>
                </c:pt>
                <c:pt idx="59">
                  <c:v>#N/A</c:v>
                </c:pt>
                <c:pt idx="60">
                  <c:v>#N/A</c:v>
                </c:pt>
                <c:pt idx="61">
                  <c:v>#N/A</c:v>
                </c:pt>
                <c:pt idx="62">
                  <c:v>#N/A</c:v>
                </c:pt>
                <c:pt idx="63">
                  <c:v>0.19700000000000001</c:v>
                </c:pt>
                <c:pt idx="64">
                  <c:v>#N/A</c:v>
                </c:pt>
                <c:pt idx="65">
                  <c:v>7.0000000000000001E-3</c:v>
                </c:pt>
                <c:pt idx="66">
                  <c:v>5.4000000000000003E-3</c:v>
                </c:pt>
                <c:pt idx="67">
                  <c:v>#N/A</c:v>
                </c:pt>
                <c:pt idx="68">
                  <c:v>7.5999999999999998E-2</c:v>
                </c:pt>
                <c:pt idx="69">
                  <c:v>5.2039999999999997</c:v>
                </c:pt>
                <c:pt idx="70">
                  <c:v>#N/A</c:v>
                </c:pt>
                <c:pt idx="71">
                  <c:v>0.01</c:v>
                </c:pt>
                <c:pt idx="72">
                  <c:v>15</c:v>
                </c:pt>
                <c:pt idx="73">
                  <c:v>0.376</c:v>
                </c:pt>
                <c:pt idx="74">
                  <c:v>#N/A</c:v>
                </c:pt>
                <c:pt idx="75">
                  <c:v>2.14</c:v>
                </c:pt>
                <c:pt idx="76">
                  <c:v>#N/A</c:v>
                </c:pt>
                <c:pt idx="77">
                  <c:v>0.106</c:v>
                </c:pt>
                <c:pt idx="78">
                  <c:v>12.5</c:v>
                </c:pt>
                <c:pt idx="79">
                  <c:v>#N/A</c:v>
                </c:pt>
                <c:pt idx="80">
                  <c:v>#N/A</c:v>
                </c:pt>
                <c:pt idx="81">
                  <c:v>#N/A</c:v>
                </c:pt>
                <c:pt idx="82">
                  <c:v>15.8</c:v>
                </c:pt>
                <c:pt idx="83">
                  <c:v>3.3000000000000002E-2</c:v>
                </c:pt>
                <c:pt idx="84">
                  <c:v>#N/A</c:v>
                </c:pt>
                <c:pt idx="85">
                  <c:v>0.08</c:v>
                </c:pt>
                <c:pt idx="86">
                  <c:v>#N/A</c:v>
                </c:pt>
                <c:pt idx="87">
                  <c:v>#N/A</c:v>
                </c:pt>
                <c:pt idx="88">
                  <c:v>2</c:v>
                </c:pt>
                <c:pt idx="89">
                  <c:v>#N/A</c:v>
                </c:pt>
                <c:pt idx="90">
                  <c:v>#N/A</c:v>
                </c:pt>
                <c:pt idx="91">
                  <c:v>#N/A</c:v>
                </c:pt>
                <c:pt idx="92">
                  <c:v>#N/A</c:v>
                </c:pt>
                <c:pt idx="93">
                  <c:v>#N/A</c:v>
                </c:pt>
                <c:pt idx="94">
                  <c:v>#N/A</c:v>
                </c:pt>
                <c:pt idx="95">
                  <c:v>7.0000000000000007E-2</c:v>
                </c:pt>
                <c:pt idx="96">
                  <c:v>#N/A</c:v>
                </c:pt>
                <c:pt idx="97">
                  <c:v>#N/A</c:v>
                </c:pt>
                <c:pt idx="98">
                  <c:v>#N/A</c:v>
                </c:pt>
                <c:pt idx="99">
                  <c:v>#N/A</c:v>
                </c:pt>
                <c:pt idx="100">
                  <c:v>2.98E-2</c:v>
                </c:pt>
                <c:pt idx="101">
                  <c:v>0.999</c:v>
                </c:pt>
                <c:pt idx="102">
                  <c:v>#N/A</c:v>
                </c:pt>
                <c:pt idx="103">
                  <c:v>#N/A</c:v>
                </c:pt>
                <c:pt idx="104">
                  <c:v>#N/A</c:v>
                </c:pt>
                <c:pt idx="105">
                  <c:v>#N/A</c:v>
                </c:pt>
                <c:pt idx="106">
                  <c:v>#N/A</c:v>
                </c:pt>
                <c:pt idx="107">
                  <c:v>#N/A</c:v>
                </c:pt>
                <c:pt idx="108">
                  <c:v>#N/A</c:v>
                </c:pt>
                <c:pt idx="109">
                  <c:v>#N/A</c:v>
                </c:pt>
                <c:pt idx="110">
                  <c:v>0.32200000000000001</c:v>
                </c:pt>
                <c:pt idx="111">
                  <c:v>1.2E-2</c:v>
                </c:pt>
                <c:pt idx="112">
                  <c:v>#N/A</c:v>
                </c:pt>
                <c:pt idx="113">
                  <c:v>0.91900000000000004</c:v>
                </c:pt>
                <c:pt idx="114">
                  <c:v>8.0000000000000002E-3</c:v>
                </c:pt>
                <c:pt idx="115">
                  <c:v>#N/A</c:v>
                </c:pt>
                <c:pt idx="116">
                  <c:v>#N/A</c:v>
                </c:pt>
                <c:pt idx="117">
                  <c:v>6.5190000000000001</c:v>
                </c:pt>
                <c:pt idx="118">
                  <c:v>#N/A</c:v>
                </c:pt>
                <c:pt idx="119">
                  <c:v>#N/A</c:v>
                </c:pt>
                <c:pt idx="120">
                  <c:v>#N/A</c:v>
                </c:pt>
                <c:pt idx="121">
                  <c:v>#N/A</c:v>
                </c:pt>
                <c:pt idx="122">
                  <c:v>0.01</c:v>
                </c:pt>
                <c:pt idx="123">
                  <c:v>#N/A</c:v>
                </c:pt>
                <c:pt idx="124">
                  <c:v>#N/A</c:v>
                </c:pt>
                <c:pt idx="125">
                  <c:v>#N/A</c:v>
                </c:pt>
                <c:pt idx="126">
                  <c:v>2.5</c:v>
                </c:pt>
                <c:pt idx="127">
                  <c:v>#N/A</c:v>
                </c:pt>
                <c:pt idx="128">
                  <c:v>#N/A</c:v>
                </c:pt>
                <c:pt idx="129">
                  <c:v>#N/A</c:v>
                </c:pt>
                <c:pt idx="130">
                  <c:v>#N/A</c:v>
                </c:pt>
                <c:pt idx="131">
                  <c:v>#N/A</c:v>
                </c:pt>
                <c:pt idx="132">
                  <c:v>#N/A</c:v>
                </c:pt>
                <c:pt idx="133">
                  <c:v>9.18</c:v>
                </c:pt>
                <c:pt idx="134">
                  <c:v>3.1</c:v>
                </c:pt>
                <c:pt idx="135">
                  <c:v>5.9999999999999995E-4</c:v>
                </c:pt>
                <c:pt idx="136">
                  <c:v>#N/A</c:v>
                </c:pt>
                <c:pt idx="137">
                  <c:v>3.4350000000000001</c:v>
                </c:pt>
                <c:pt idx="138">
                  <c:v>#N/A</c:v>
                </c:pt>
                <c:pt idx="139">
                  <c:v>#N/A</c:v>
                </c:pt>
                <c:pt idx="140">
                  <c:v>#N/A</c:v>
                </c:pt>
                <c:pt idx="141">
                  <c:v>#N/A</c:v>
                </c:pt>
                <c:pt idx="142">
                  <c:v>9.06</c:v>
                </c:pt>
                <c:pt idx="143">
                  <c:v>#N/A</c:v>
                </c:pt>
                <c:pt idx="144">
                  <c:v>#N/A</c:v>
                </c:pt>
                <c:pt idx="145">
                  <c:v>#N/A</c:v>
                </c:pt>
                <c:pt idx="146">
                  <c:v>#N/A</c:v>
                </c:pt>
                <c:pt idx="147">
                  <c:v>#N/A</c:v>
                </c:pt>
                <c:pt idx="148">
                  <c:v>#N/A</c:v>
                </c:pt>
                <c:pt idx="149">
                  <c:v>#N/A</c:v>
                </c:pt>
                <c:pt idx="150">
                  <c:v>0.193</c:v>
                </c:pt>
                <c:pt idx="151">
                  <c:v>#N/A</c:v>
                </c:pt>
                <c:pt idx="152">
                  <c:v>1.1000000000000001E-3</c:v>
                </c:pt>
                <c:pt idx="153">
                  <c:v>#N/A</c:v>
                </c:pt>
                <c:pt idx="154">
                  <c:v>#N/A</c:v>
                </c:pt>
                <c:pt idx="155">
                  <c:v>#N/A</c:v>
                </c:pt>
                <c:pt idx="156">
                  <c:v>#N/A</c:v>
                </c:pt>
                <c:pt idx="157">
                  <c:v>#N/A</c:v>
                </c:pt>
                <c:pt idx="158">
                  <c:v>1.448</c:v>
                </c:pt>
                <c:pt idx="159">
                  <c:v>6.4</c:v>
                </c:pt>
                <c:pt idx="160">
                  <c:v>#N/A</c:v>
                </c:pt>
                <c:pt idx="161">
                  <c:v>#N/A</c:v>
                </c:pt>
                <c:pt idx="162">
                  <c:v>#N/A</c:v>
                </c:pt>
                <c:pt idx="163">
                  <c:v>1.7829999999999999</c:v>
                </c:pt>
                <c:pt idx="164">
                  <c:v>#N/A</c:v>
                </c:pt>
                <c:pt idx="165">
                  <c:v>#N/A</c:v>
                </c:pt>
                <c:pt idx="166">
                  <c:v>#N/A</c:v>
                </c:pt>
                <c:pt idx="167">
                  <c:v>#N/A</c:v>
                </c:pt>
                <c:pt idx="168">
                  <c:v>1.4359999999999999</c:v>
                </c:pt>
                <c:pt idx="169">
                  <c:v>#N/A</c:v>
                </c:pt>
                <c:pt idx="170">
                  <c:v>#N/A</c:v>
                </c:pt>
                <c:pt idx="171">
                  <c:v>#N/A</c:v>
                </c:pt>
                <c:pt idx="172">
                  <c:v>#N/A</c:v>
                </c:pt>
                <c:pt idx="173">
                  <c:v>1.9E-2</c:v>
                </c:pt>
                <c:pt idx="174">
                  <c:v>8.5999999999999993E-2</c:v>
                </c:pt>
                <c:pt idx="175">
                  <c:v>3.5</c:v>
                </c:pt>
                <c:pt idx="176">
                  <c:v>#N/A</c:v>
                </c:pt>
                <c:pt idx="177">
                  <c:v>#N/A</c:v>
                </c:pt>
                <c:pt idx="178">
                  <c:v>#N/A</c:v>
                </c:pt>
                <c:pt idx="179">
                  <c:v>#N/A</c:v>
                </c:pt>
                <c:pt idx="180">
                  <c:v>13.5</c:v>
                </c:pt>
                <c:pt idx="181">
                  <c:v>303.89999999999998</c:v>
                </c:pt>
                <c:pt idx="182">
                  <c:v>#N/A</c:v>
                </c:pt>
                <c:pt idx="183">
                  <c:v>#N/A</c:v>
                </c:pt>
                <c:pt idx="184">
                  <c:v>#N/A</c:v>
                </c:pt>
                <c:pt idx="185">
                  <c:v>#N/A</c:v>
                </c:pt>
                <c:pt idx="186">
                  <c:v>#N/A</c:v>
                </c:pt>
                <c:pt idx="187">
                  <c:v>#N/A</c:v>
                </c:pt>
                <c:pt idx="188">
                  <c:v>#N/A</c:v>
                </c:pt>
                <c:pt idx="189">
                  <c:v>3.1E-2</c:v>
                </c:pt>
                <c:pt idx="190">
                  <c:v>5.8000000000000003E-2</c:v>
                </c:pt>
                <c:pt idx="191">
                  <c:v>0.107</c:v>
                </c:pt>
                <c:pt idx="192">
                  <c:v>#N/A</c:v>
                </c:pt>
                <c:pt idx="193">
                  <c:v>#N/A</c:v>
                </c:pt>
                <c:pt idx="194">
                  <c:v>#N/A</c:v>
                </c:pt>
                <c:pt idx="195">
                  <c:v>#N/A</c:v>
                </c:pt>
                <c:pt idx="196">
                  <c:v>#N/A</c:v>
                </c:pt>
                <c:pt idx="197">
                  <c:v>#N/A</c:v>
                </c:pt>
                <c:pt idx="198">
                  <c:v>#N/A</c:v>
                </c:pt>
                <c:pt idx="199">
                  <c:v>50</c:v>
                </c:pt>
              </c:numCache>
            </c:numRef>
          </c:xVal>
          <c:yVal>
            <c:numRef>
              <c:f>v_industry_demand!$AN$7:$AN$206</c:f>
              <c:numCache>
                <c:formatCode>0.00</c:formatCode>
                <c:ptCount val="200"/>
                <c:pt idx="0">
                  <c:v>0.52910100000000004</c:v>
                </c:pt>
                <c:pt idx="1">
                  <c:v>0.19257560000000001</c:v>
                </c:pt>
                <c:pt idx="2">
                  <c:v>0.12859480000000001</c:v>
                </c:pt>
                <c:pt idx="3">
                  <c:v>0.85489559999999998</c:v>
                </c:pt>
                <c:pt idx="4">
                  <c:v>8.4740560000000006E-3</c:v>
                </c:pt>
                <c:pt idx="5">
                  <c:v>5.7947159999999998E-2</c:v>
                </c:pt>
                <c:pt idx="6">
                  <c:v>0</c:v>
                </c:pt>
                <c:pt idx="7">
                  <c:v>6.4569999999999999</c:v>
                </c:pt>
                <c:pt idx="8">
                  <c:v>0.299819</c:v>
                </c:pt>
                <c:pt idx="9">
                  <c:v>1.75227</c:v>
                </c:pt>
                <c:pt idx="10">
                  <c:v>0</c:v>
                </c:pt>
                <c:pt idx="11">
                  <c:v>1.9180120000000001E-5</c:v>
                </c:pt>
                <c:pt idx="12">
                  <c:v>0</c:v>
                </c:pt>
                <c:pt idx="13">
                  <c:v>0.27454519999999999</c:v>
                </c:pt>
                <c:pt idx="14">
                  <c:v>1.48329E-2</c:v>
                </c:pt>
                <c:pt idx="15">
                  <c:v>7.4528839999999999E-2</c:v>
                </c:pt>
                <c:pt idx="16">
                  <c:v>2.1638339999999999E-2</c:v>
                </c:pt>
                <c:pt idx="17">
                  <c:v>7.786664</c:v>
                </c:pt>
                <c:pt idx="18">
                  <c:v>3.8664860000000001E-3</c:v>
                </c:pt>
                <c:pt idx="19">
                  <c:v>3.76633E-3</c:v>
                </c:pt>
                <c:pt idx="20">
                  <c:v>1.9967800000000001E-2</c:v>
                </c:pt>
                <c:pt idx="21">
                  <c:v>12.39236</c:v>
                </c:pt>
                <c:pt idx="22">
                  <c:v>0.15077660000000001</c:v>
                </c:pt>
                <c:pt idx="23">
                  <c:v>6.5825379999999998E-4</c:v>
                </c:pt>
                <c:pt idx="24">
                  <c:v>0.1160626</c:v>
                </c:pt>
                <c:pt idx="25">
                  <c:v>34.811</c:v>
                </c:pt>
                <c:pt idx="26">
                  <c:v>0</c:v>
                </c:pt>
                <c:pt idx="27">
                  <c:v>5.2623699999999997E-3</c:v>
                </c:pt>
                <c:pt idx="28">
                  <c:v>0.13755200000000001</c:v>
                </c:pt>
                <c:pt idx="29">
                  <c:v>6.1423759999999997E-3</c:v>
                </c:pt>
                <c:pt idx="30">
                  <c:v>0.88435799999999998</c:v>
                </c:pt>
                <c:pt idx="31">
                  <c:v>0.91557500000000003</c:v>
                </c:pt>
                <c:pt idx="32">
                  <c:v>0</c:v>
                </c:pt>
                <c:pt idx="33">
                  <c:v>2.7274880000000001E-2</c:v>
                </c:pt>
                <c:pt idx="34">
                  <c:v>0</c:v>
                </c:pt>
                <c:pt idx="35">
                  <c:v>0.14382039999999999</c:v>
                </c:pt>
                <c:pt idx="36">
                  <c:v>0.16243479999999999</c:v>
                </c:pt>
                <c:pt idx="37">
                  <c:v>6.2386940000000004E-3</c:v>
                </c:pt>
                <c:pt idx="38">
                  <c:v>3.6594859999999998</c:v>
                </c:pt>
                <c:pt idx="39">
                  <c:v>8.7040220000000005E-3</c:v>
                </c:pt>
                <c:pt idx="40">
                  <c:v>0.3548212</c:v>
                </c:pt>
                <c:pt idx="41">
                  <c:v>0</c:v>
                </c:pt>
                <c:pt idx="42">
                  <c:v>0.15291279999999999</c:v>
                </c:pt>
                <c:pt idx="43">
                  <c:v>1.5956520000000001</c:v>
                </c:pt>
                <c:pt idx="44">
                  <c:v>0.17913419999999999</c:v>
                </c:pt>
                <c:pt idx="45">
                  <c:v>3.511142</c:v>
                </c:pt>
                <c:pt idx="46">
                  <c:v>2.6514920000000001E-2</c:v>
                </c:pt>
                <c:pt idx="47">
                  <c:v>8.6143519999999998E-4</c:v>
                </c:pt>
                <c:pt idx="48">
                  <c:v>2.5278299999999998</c:v>
                </c:pt>
                <c:pt idx="49">
                  <c:v>0</c:v>
                </c:pt>
                <c:pt idx="50">
                  <c:v>7.5731219999999998E-3</c:v>
                </c:pt>
                <c:pt idx="51">
                  <c:v>2.035174</c:v>
                </c:pt>
                <c:pt idx="52">
                  <c:v>29.626139999999999</c:v>
                </c:pt>
                <c:pt idx="53">
                  <c:v>4.7635999999999998E-3</c:v>
                </c:pt>
                <c:pt idx="54">
                  <c:v>1.575366</c:v>
                </c:pt>
                <c:pt idx="55">
                  <c:v>1.9252620000000002E-2</c:v>
                </c:pt>
                <c:pt idx="56">
                  <c:v>7.7300880000000002E-5</c:v>
                </c:pt>
                <c:pt idx="57">
                  <c:v>34.811779999999999</c:v>
                </c:pt>
                <c:pt idx="58">
                  <c:v>1.7610380000000001</c:v>
                </c:pt>
                <c:pt idx="59">
                  <c:v>0.15185899999999999</c:v>
                </c:pt>
                <c:pt idx="60">
                  <c:v>0</c:v>
                </c:pt>
                <c:pt idx="61">
                  <c:v>1.1826140000000001</c:v>
                </c:pt>
                <c:pt idx="62">
                  <c:v>0</c:v>
                </c:pt>
                <c:pt idx="63">
                  <c:v>0.21061740000000001</c:v>
                </c:pt>
                <c:pt idx="64">
                  <c:v>2.832074E-2</c:v>
                </c:pt>
                <c:pt idx="65">
                  <c:v>3.4501779999999998E-4</c:v>
                </c:pt>
                <c:pt idx="66">
                  <c:v>6.0751299999999998E-3</c:v>
                </c:pt>
                <c:pt idx="67">
                  <c:v>#N/A</c:v>
                </c:pt>
                <c:pt idx="68">
                  <c:v>8.0649680000000001E-2</c:v>
                </c:pt>
                <c:pt idx="69">
                  <c:v>3.9407019999999999</c:v>
                </c:pt>
                <c:pt idx="70">
                  <c:v>1.392844</c:v>
                </c:pt>
                <c:pt idx="71">
                  <c:v>0.1085386</c:v>
                </c:pt>
                <c:pt idx="72">
                  <c:v>22.202100000000002</c:v>
                </c:pt>
                <c:pt idx="73">
                  <c:v>1.8633980000000001</c:v>
                </c:pt>
                <c:pt idx="74">
                  <c:v>1.786958</c:v>
                </c:pt>
                <c:pt idx="75">
                  <c:v>2.4641280000000001</c:v>
                </c:pt>
                <c:pt idx="76">
                  <c:v>0.59529460000000001</c:v>
                </c:pt>
                <c:pt idx="77">
                  <c:v>5.1852660000000002E-2</c:v>
                </c:pt>
                <c:pt idx="78">
                  <c:v>16.344539999999999</c:v>
                </c:pt>
                <c:pt idx="79">
                  <c:v>0.11292140000000001</c:v>
                </c:pt>
                <c:pt idx="80">
                  <c:v>7.0949840000000002</c:v>
                </c:pt>
                <c:pt idx="81">
                  <c:v>1.3179939999999999E-2</c:v>
                </c:pt>
                <c:pt idx="82">
                  <c:v>29.56148</c:v>
                </c:pt>
                <c:pt idx="83">
                  <c:v>2.8617360000000001E-2</c:v>
                </c:pt>
                <c:pt idx="84">
                  <c:v>0.98509179999999996</c:v>
                </c:pt>
                <c:pt idx="85">
                  <c:v>8.9546180000000003E-2</c:v>
                </c:pt>
                <c:pt idx="86">
                  <c:v>3.9166680000000002E-2</c:v>
                </c:pt>
                <c:pt idx="87">
                  <c:v>2.1606299999999998</c:v>
                </c:pt>
                <c:pt idx="88">
                  <c:v>9.2920280000000002</c:v>
                </c:pt>
                <c:pt idx="89">
                  <c:v>2.2853100000000001E-2</c:v>
                </c:pt>
                <c:pt idx="90">
                  <c:v>0.35215639999999998</c:v>
                </c:pt>
                <c:pt idx="91">
                  <c:v>6.4045260000000007E-2</c:v>
                </c:pt>
                <c:pt idx="92">
                  <c:v>6.0522699999999999E-2</c:v>
                </c:pt>
                <c:pt idx="93">
                  <c:v>8.6204239999999998E-3</c:v>
                </c:pt>
                <c:pt idx="94">
                  <c:v>4.7076239999999998E-4</c:v>
                </c:pt>
                <c:pt idx="95">
                  <c:v>0.10074553999999999</c:v>
                </c:pt>
                <c:pt idx="96">
                  <c:v>3.1639620000000002E-3</c:v>
                </c:pt>
                <c:pt idx="97">
                  <c:v>3.2030340000000002</c:v>
                </c:pt>
                <c:pt idx="98">
                  <c:v>0</c:v>
                </c:pt>
                <c:pt idx="99">
                  <c:v>0</c:v>
                </c:pt>
                <c:pt idx="100">
                  <c:v>3.2567499999999999E-2</c:v>
                </c:pt>
                <c:pt idx="101">
                  <c:v>2.6878259999999998</c:v>
                </c:pt>
                <c:pt idx="102">
                  <c:v>0</c:v>
                </c:pt>
                <c:pt idx="103">
                  <c:v>1.8111579999999999E-2</c:v>
                </c:pt>
                <c:pt idx="104">
                  <c:v>0</c:v>
                </c:pt>
                <c:pt idx="105">
                  <c:v>4.156054E-2</c:v>
                </c:pt>
                <c:pt idx="106">
                  <c:v>0</c:v>
                </c:pt>
                <c:pt idx="107">
                  <c:v>6.6583399999999999</c:v>
                </c:pt>
                <c:pt idx="108">
                  <c:v>0</c:v>
                </c:pt>
                <c:pt idx="109">
                  <c:v>0.238899</c:v>
                </c:pt>
                <c:pt idx="110">
                  <c:v>0.2525326</c:v>
                </c:pt>
                <c:pt idx="111">
                  <c:v>1.3884280000000001E-2</c:v>
                </c:pt>
                <c:pt idx="112">
                  <c:v>0</c:v>
                </c:pt>
                <c:pt idx="113">
                  <c:v>2.6111879999999998</c:v>
                </c:pt>
                <c:pt idx="114">
                  <c:v>8.141288E-3</c:v>
                </c:pt>
                <c:pt idx="115">
                  <c:v>0</c:v>
                </c:pt>
                <c:pt idx="116">
                  <c:v>5.873188E-2</c:v>
                </c:pt>
                <c:pt idx="117">
                  <c:v>5.6790960000000004</c:v>
                </c:pt>
                <c:pt idx="118">
                  <c:v>0.13020139999999999</c:v>
                </c:pt>
                <c:pt idx="119">
                  <c:v>0</c:v>
                </c:pt>
                <c:pt idx="120">
                  <c:v>0.2344038</c:v>
                </c:pt>
                <c:pt idx="121">
                  <c:v>0.226301</c:v>
                </c:pt>
                <c:pt idx="122">
                  <c:v>2.0019499999999999E-2</c:v>
                </c:pt>
                <c:pt idx="123">
                  <c:v>0.64412840000000005</c:v>
                </c:pt>
                <c:pt idx="124">
                  <c:v>0</c:v>
                </c:pt>
                <c:pt idx="125">
                  <c:v>1.5707180000000001</c:v>
                </c:pt>
                <c:pt idx="126">
                  <c:v>3.0244439999999999</c:v>
                </c:pt>
                <c:pt idx="127">
                  <c:v>0.18446560000000001</c:v>
                </c:pt>
                <c:pt idx="128">
                  <c:v>1.534486</c:v>
                </c:pt>
                <c:pt idx="129">
                  <c:v>2.0488099999999999E-2</c:v>
                </c:pt>
                <c:pt idx="130">
                  <c:v>0.11956120000000001</c:v>
                </c:pt>
                <c:pt idx="131">
                  <c:v>0.51368579999999997</c:v>
                </c:pt>
                <c:pt idx="132">
                  <c:v>6.3413760000000003</c:v>
                </c:pt>
                <c:pt idx="133">
                  <c:v>8.2633519999999994</c:v>
                </c:pt>
                <c:pt idx="134">
                  <c:v>2.4870019999999999</c:v>
                </c:pt>
                <c:pt idx="135">
                  <c:v>0</c:v>
                </c:pt>
                <c:pt idx="136">
                  <c:v>5.1910560000000003E-3</c:v>
                </c:pt>
                <c:pt idx="137">
                  <c:v>0.1710826</c:v>
                </c:pt>
                <c:pt idx="138">
                  <c:v>6.871912E-3</c:v>
                </c:pt>
                <c:pt idx="139">
                  <c:v>3.7859E-3</c:v>
                </c:pt>
                <c:pt idx="140">
                  <c:v>0</c:v>
                </c:pt>
                <c:pt idx="141">
                  <c:v>0.1090762</c:v>
                </c:pt>
                <c:pt idx="142">
                  <c:v>8.934844</c:v>
                </c:pt>
                <c:pt idx="143">
                  <c:v>1.4994739999999999E-2</c:v>
                </c:pt>
                <c:pt idx="144">
                  <c:v>84.472980000000007</c:v>
                </c:pt>
                <c:pt idx="145">
                  <c:v>0</c:v>
                </c:pt>
                <c:pt idx="146">
                  <c:v>0</c:v>
                </c:pt>
                <c:pt idx="147">
                  <c:v>0</c:v>
                </c:pt>
                <c:pt idx="148">
                  <c:v>8.8803560000000001E-4</c:v>
                </c:pt>
                <c:pt idx="149">
                  <c:v>0</c:v>
                </c:pt>
                <c:pt idx="150">
                  <c:v>0.18979199999999999</c:v>
                </c:pt>
                <c:pt idx="151">
                  <c:v>6.4930119999999994E-2</c:v>
                </c:pt>
                <c:pt idx="152">
                  <c:v>0</c:v>
                </c:pt>
                <c:pt idx="153">
                  <c:v>2.1856520000000001E-2</c:v>
                </c:pt>
                <c:pt idx="154">
                  <c:v>0.50891299999999995</c:v>
                </c:pt>
                <c:pt idx="155">
                  <c:v>0.75225240000000004</c:v>
                </c:pt>
                <c:pt idx="156">
                  <c:v>5.3014220000000001E-2</c:v>
                </c:pt>
                <c:pt idx="157">
                  <c:v>0</c:v>
                </c:pt>
                <c:pt idx="158">
                  <c:v>1.735854</c:v>
                </c:pt>
                <c:pt idx="159">
                  <c:v>8.1343479999999992</c:v>
                </c:pt>
                <c:pt idx="160">
                  <c:v>2.96844E-2</c:v>
                </c:pt>
                <c:pt idx="161">
                  <c:v>1.3759779999999999</c:v>
                </c:pt>
                <c:pt idx="162">
                  <c:v>1.53183E-2</c:v>
                </c:pt>
                <c:pt idx="163">
                  <c:v>1.842482</c:v>
                </c:pt>
                <c:pt idx="164">
                  <c:v>0.99602520000000005</c:v>
                </c:pt>
                <c:pt idx="165">
                  <c:v>0.2724994</c:v>
                </c:pt>
                <c:pt idx="166">
                  <c:v>1.577942</c:v>
                </c:pt>
                <c:pt idx="167">
                  <c:v>2.9963420000000001E-2</c:v>
                </c:pt>
                <c:pt idx="168">
                  <c:v>2.0239739999999999</c:v>
                </c:pt>
                <c:pt idx="169">
                  <c:v>2.3439580000000002E-2</c:v>
                </c:pt>
                <c:pt idx="170">
                  <c:v>0</c:v>
                </c:pt>
                <c:pt idx="171">
                  <c:v>0</c:v>
                </c:pt>
                <c:pt idx="172">
                  <c:v>6.8264480000000002E-2</c:v>
                </c:pt>
                <c:pt idx="173">
                  <c:v>2.5476260000000001E-2</c:v>
                </c:pt>
                <c:pt idx="174">
                  <c:v>0.11235539999999999</c:v>
                </c:pt>
                <c:pt idx="175">
                  <c:v>3.3606340000000001</c:v>
                </c:pt>
                <c:pt idx="176">
                  <c:v>2.3028360000000001E-2</c:v>
                </c:pt>
                <c:pt idx="177">
                  <c:v>6.3886999999999999E-2</c:v>
                </c:pt>
                <c:pt idx="178">
                  <c:v>0</c:v>
                </c:pt>
                <c:pt idx="179">
                  <c:v>8.9243579999999998</c:v>
                </c:pt>
                <c:pt idx="180">
                  <c:v>25.10754</c:v>
                </c:pt>
                <c:pt idx="181">
                  <c:v>199.9316</c:v>
                </c:pt>
                <c:pt idx="182">
                  <c:v>1.343262E-3</c:v>
                </c:pt>
                <c:pt idx="183">
                  <c:v>5.682218E-2</c:v>
                </c:pt>
                <c:pt idx="184">
                  <c:v>8.9525740000000003</c:v>
                </c:pt>
                <c:pt idx="185">
                  <c:v>0.91898380000000002</c:v>
                </c:pt>
                <c:pt idx="186">
                  <c:v>1.948912</c:v>
                </c:pt>
                <c:pt idx="187">
                  <c:v>0.12459340000000001</c:v>
                </c:pt>
                <c:pt idx="188">
                  <c:v>0</c:v>
                </c:pt>
                <c:pt idx="189">
                  <c:v>3.7557699999999999E-2</c:v>
                </c:pt>
                <c:pt idx="190">
                  <c:v>9.5543100000000006E-2</c:v>
                </c:pt>
                <c:pt idx="191">
                  <c:v>0.12884419999999999</c:v>
                </c:pt>
                <c:pt idx="192">
                  <c:v>8.3966619999999992</c:v>
                </c:pt>
                <c:pt idx="193">
                  <c:v>0.17746139999999999</c:v>
                </c:pt>
                <c:pt idx="194">
                  <c:v>4.7120660000000001</c:v>
                </c:pt>
                <c:pt idx="195">
                  <c:v>0.26851019999999998</c:v>
                </c:pt>
                <c:pt idx="196">
                  <c:v>0.21780959999999999</c:v>
                </c:pt>
                <c:pt idx="197">
                  <c:v>2.9559819999999998E-3</c:v>
                </c:pt>
                <c:pt idx="198">
                  <c:v>3.1304760000000001E-2</c:v>
                </c:pt>
                <c:pt idx="199">
                  <c:v>26.4862</c:v>
                </c:pt>
              </c:numCache>
            </c:numRef>
          </c:yVal>
          <c:smooth val="0"/>
        </c:ser>
        <c:ser>
          <c:idx val="0"/>
          <c:order val="1"/>
          <c:tx>
            <c:strRef>
              <c:f>v_industry_demand!$AP$5</c:f>
              <c:strCache>
                <c:ptCount val="1"/>
                <c:pt idx="0">
                  <c:v>1993-1997</c:v>
                </c:pt>
              </c:strCache>
            </c:strRef>
          </c:tx>
          <c:spPr>
            <a:ln w="28575">
              <a:noFill/>
            </a:ln>
          </c:spPr>
          <c:marker>
            <c:spPr>
              <a:noFill/>
            </c:spPr>
          </c:marker>
          <c:xVal>
            <c:numRef>
              <c:f>v_industry_demand!$AQ$7:$AQ$206</c:f>
              <c:numCache>
                <c:formatCode>0.00</c:formatCode>
                <c:ptCount val="200"/>
                <c:pt idx="0">
                  <c:v>0.12</c:v>
                </c:pt>
                <c:pt idx="1">
                  <c:v>#N/A</c:v>
                </c:pt>
                <c:pt idx="2">
                  <c:v>#N/A</c:v>
                </c:pt>
                <c:pt idx="3">
                  <c:v>#N/A</c:v>
                </c:pt>
                <c:pt idx="4">
                  <c:v>#N/A</c:v>
                </c:pt>
                <c:pt idx="5">
                  <c:v>#N/A</c:v>
                </c:pt>
                <c:pt idx="6">
                  <c:v>#N/A</c:v>
                </c:pt>
                <c:pt idx="7">
                  <c:v>2.5</c:v>
                </c:pt>
                <c:pt idx="8">
                  <c:v>#N/A</c:v>
                </c:pt>
                <c:pt idx="9">
                  <c:v>2.8570000000000002</c:v>
                </c:pt>
                <c:pt idx="10">
                  <c:v>#N/A</c:v>
                </c:pt>
                <c:pt idx="11">
                  <c:v>#N/A</c:v>
                </c:pt>
                <c:pt idx="12">
                  <c:v>6.1999999999999998E-3</c:v>
                </c:pt>
                <c:pt idx="13">
                  <c:v>#N/A</c:v>
                </c:pt>
                <c:pt idx="14">
                  <c:v>#N/A</c:v>
                </c:pt>
                <c:pt idx="15">
                  <c:v>#N/A</c:v>
                </c:pt>
                <c:pt idx="16">
                  <c:v>2.75E-2</c:v>
                </c:pt>
                <c:pt idx="17">
                  <c:v>9.94</c:v>
                </c:pt>
                <c:pt idx="18">
                  <c:v>#N/A</c:v>
                </c:pt>
                <c:pt idx="19">
                  <c:v>#N/A</c:v>
                </c:pt>
                <c:pt idx="20">
                  <c:v>#N/A</c:v>
                </c:pt>
                <c:pt idx="21">
                  <c:v>#N/A</c:v>
                </c:pt>
                <c:pt idx="22">
                  <c:v>#N/A</c:v>
                </c:pt>
                <c:pt idx="23">
                  <c:v>#N/A</c:v>
                </c:pt>
                <c:pt idx="24">
                  <c:v>#N/A</c:v>
                </c:pt>
                <c:pt idx="25">
                  <c:v>32.909999999999997</c:v>
                </c:pt>
                <c:pt idx="26">
                  <c:v>#N/A</c:v>
                </c:pt>
                <c:pt idx="27">
                  <c:v>#N/A</c:v>
                </c:pt>
                <c:pt idx="28">
                  <c:v>#N/A</c:v>
                </c:pt>
                <c:pt idx="29">
                  <c:v>#N/A</c:v>
                </c:pt>
                <c:pt idx="30">
                  <c:v>#N/A</c:v>
                </c:pt>
                <c:pt idx="31">
                  <c:v>#N/A</c:v>
                </c:pt>
                <c:pt idx="32">
                  <c:v>#N/A</c:v>
                </c:pt>
                <c:pt idx="33">
                  <c:v>#N/A</c:v>
                </c:pt>
                <c:pt idx="34">
                  <c:v>#N/A</c:v>
                </c:pt>
                <c:pt idx="35">
                  <c:v>#N/A</c:v>
                </c:pt>
                <c:pt idx="36">
                  <c:v>0.76500000000000001</c:v>
                </c:pt>
                <c:pt idx="37">
                  <c:v>5.0000000000000001E-3</c:v>
                </c:pt>
                <c:pt idx="38">
                  <c:v>2.1320000000000001</c:v>
                </c:pt>
                <c:pt idx="39">
                  <c:v>#N/A</c:v>
                </c:pt>
                <c:pt idx="40">
                  <c:v>#N/A</c:v>
                </c:pt>
                <c:pt idx="41">
                  <c:v>#N/A</c:v>
                </c:pt>
                <c:pt idx="42">
                  <c:v>#N/A</c:v>
                </c:pt>
                <c:pt idx="43">
                  <c:v>0.66</c:v>
                </c:pt>
                <c:pt idx="44">
                  <c:v>#N/A</c:v>
                </c:pt>
                <c:pt idx="45">
                  <c:v>4.4290000000000003</c:v>
                </c:pt>
                <c:pt idx="46">
                  <c:v>#N/A</c:v>
                </c:pt>
                <c:pt idx="47">
                  <c:v>#N/A</c:v>
                </c:pt>
                <c:pt idx="48">
                  <c:v>1.262</c:v>
                </c:pt>
                <c:pt idx="49">
                  <c:v>#N/A</c:v>
                </c:pt>
                <c:pt idx="50">
                  <c:v>#N/A</c:v>
                </c:pt>
                <c:pt idx="51">
                  <c:v>2.1240000000000001</c:v>
                </c:pt>
                <c:pt idx="52">
                  <c:v>21.1</c:v>
                </c:pt>
                <c:pt idx="53">
                  <c:v>#N/A</c:v>
                </c:pt>
                <c:pt idx="54">
                  <c:v>#N/A</c:v>
                </c:pt>
                <c:pt idx="55">
                  <c:v>#N/A</c:v>
                </c:pt>
                <c:pt idx="56">
                  <c:v>#N/A</c:v>
                </c:pt>
                <c:pt idx="57">
                  <c:v>37.799999999999997</c:v>
                </c:pt>
                <c:pt idx="58">
                  <c:v>#N/A</c:v>
                </c:pt>
                <c:pt idx="59">
                  <c:v>#N/A</c:v>
                </c:pt>
                <c:pt idx="60">
                  <c:v>#N/A</c:v>
                </c:pt>
                <c:pt idx="61">
                  <c:v>0.2339</c:v>
                </c:pt>
                <c:pt idx="62">
                  <c:v>#N/A</c:v>
                </c:pt>
                <c:pt idx="63">
                  <c:v>#N/A</c:v>
                </c:pt>
                <c:pt idx="64">
                  <c:v>#N/A</c:v>
                </c:pt>
                <c:pt idx="65">
                  <c:v>#N/A</c:v>
                </c:pt>
                <c:pt idx="66">
                  <c:v>4.5999999999999999E-3</c:v>
                </c:pt>
                <c:pt idx="67">
                  <c:v>#N/A</c:v>
                </c:pt>
                <c:pt idx="68">
                  <c:v>#N/A</c:v>
                </c:pt>
                <c:pt idx="69">
                  <c:v>4.726</c:v>
                </c:pt>
                <c:pt idx="70">
                  <c:v>#N/A</c:v>
                </c:pt>
                <c:pt idx="71">
                  <c:v>#N/A</c:v>
                </c:pt>
                <c:pt idx="72">
                  <c:v>#N/A</c:v>
                </c:pt>
                <c:pt idx="73">
                  <c:v>#N/A</c:v>
                </c:pt>
                <c:pt idx="74">
                  <c:v>1</c:v>
                </c:pt>
                <c:pt idx="75">
                  <c:v>5.92</c:v>
                </c:pt>
                <c:pt idx="76">
                  <c:v>0.52700000000000002</c:v>
                </c:pt>
                <c:pt idx="77">
                  <c:v>#N/A</c:v>
                </c:pt>
                <c:pt idx="78">
                  <c:v>#N/A</c:v>
                </c:pt>
                <c:pt idx="79">
                  <c:v>0.27</c:v>
                </c:pt>
                <c:pt idx="80">
                  <c:v>5.6779999999999999</c:v>
                </c:pt>
                <c:pt idx="81">
                  <c:v>6.5000000000000002E-2</c:v>
                </c:pt>
                <c:pt idx="82">
                  <c:v>14.01</c:v>
                </c:pt>
                <c:pt idx="83">
                  <c:v>#N/A</c:v>
                </c:pt>
                <c:pt idx="84">
                  <c:v>0.28899999999999998</c:v>
                </c:pt>
                <c:pt idx="85">
                  <c:v>#N/A</c:v>
                </c:pt>
                <c:pt idx="86">
                  <c:v>#N/A</c:v>
                </c:pt>
                <c:pt idx="87">
                  <c:v>#N/A</c:v>
                </c:pt>
                <c:pt idx="88">
                  <c:v>3.28</c:v>
                </c:pt>
                <c:pt idx="89">
                  <c:v>1.2999999999999999E-2</c:v>
                </c:pt>
                <c:pt idx="90">
                  <c:v>#N/A</c:v>
                </c:pt>
                <c:pt idx="91">
                  <c:v>#N/A</c:v>
                </c:pt>
                <c:pt idx="92">
                  <c:v>0.05</c:v>
                </c:pt>
                <c:pt idx="93">
                  <c:v>#N/A</c:v>
                </c:pt>
                <c:pt idx="94">
                  <c:v>#N/A</c:v>
                </c:pt>
                <c:pt idx="95">
                  <c:v>0.1</c:v>
                </c:pt>
                <c:pt idx="96">
                  <c:v>#N/A</c:v>
                </c:pt>
                <c:pt idx="97">
                  <c:v>4.1390000000000002</c:v>
                </c:pt>
                <c:pt idx="98">
                  <c:v>#N/A</c:v>
                </c:pt>
                <c:pt idx="99">
                  <c:v>#N/A</c:v>
                </c:pt>
                <c:pt idx="100">
                  <c:v>3.2000000000000001E-2</c:v>
                </c:pt>
                <c:pt idx="101">
                  <c:v>1.641</c:v>
                </c:pt>
                <c:pt idx="102">
                  <c:v>#N/A</c:v>
                </c:pt>
                <c:pt idx="103">
                  <c:v>#N/A</c:v>
                </c:pt>
                <c:pt idx="104">
                  <c:v>#N/A</c:v>
                </c:pt>
                <c:pt idx="105">
                  <c:v>#N/A</c:v>
                </c:pt>
                <c:pt idx="106">
                  <c:v>4.7E-2</c:v>
                </c:pt>
                <c:pt idx="107">
                  <c:v>#N/A</c:v>
                </c:pt>
                <c:pt idx="108">
                  <c:v>#N/A</c:v>
                </c:pt>
                <c:pt idx="109">
                  <c:v>0.11600000000000001</c:v>
                </c:pt>
                <c:pt idx="110">
                  <c:v>#N/A</c:v>
                </c:pt>
                <c:pt idx="111">
                  <c:v>#N/A</c:v>
                </c:pt>
                <c:pt idx="112">
                  <c:v>#N/A</c:v>
                </c:pt>
                <c:pt idx="113">
                  <c:v>#N/A</c:v>
                </c:pt>
                <c:pt idx="114">
                  <c:v>1.0500000000000001E-2</c:v>
                </c:pt>
                <c:pt idx="115">
                  <c:v>#N/A</c:v>
                </c:pt>
                <c:pt idx="116">
                  <c:v>5.0000000000000001E-3</c:v>
                </c:pt>
                <c:pt idx="117">
                  <c:v>5.01</c:v>
                </c:pt>
                <c:pt idx="118">
                  <c:v>0.27400000000000002</c:v>
                </c:pt>
                <c:pt idx="119">
                  <c:v>#N/A</c:v>
                </c:pt>
                <c:pt idx="120">
                  <c:v>#N/A</c:v>
                </c:pt>
                <c:pt idx="121">
                  <c:v>#N/A</c:v>
                </c:pt>
                <c:pt idx="122">
                  <c:v>#N/A</c:v>
                </c:pt>
                <c:pt idx="123">
                  <c:v>#N/A</c:v>
                </c:pt>
                <c:pt idx="124">
                  <c:v>#N/A</c:v>
                </c:pt>
                <c:pt idx="125">
                  <c:v>0.90900000000000003</c:v>
                </c:pt>
                <c:pt idx="126">
                  <c:v>#N/A</c:v>
                </c:pt>
                <c:pt idx="127">
                  <c:v>#N/A</c:v>
                </c:pt>
                <c:pt idx="128">
                  <c:v>1.514</c:v>
                </c:pt>
                <c:pt idx="129">
                  <c:v>#N/A</c:v>
                </c:pt>
                <c:pt idx="130">
                  <c:v>#N/A</c:v>
                </c:pt>
                <c:pt idx="131">
                  <c:v>#N/A</c:v>
                </c:pt>
                <c:pt idx="132">
                  <c:v>2.2959999999999998</c:v>
                </c:pt>
                <c:pt idx="133">
                  <c:v>9.4250000000000007</c:v>
                </c:pt>
                <c:pt idx="134">
                  <c:v>#N/A</c:v>
                </c:pt>
                <c:pt idx="135">
                  <c:v>8.0000000000000002E-3</c:v>
                </c:pt>
                <c:pt idx="136">
                  <c:v>#N/A</c:v>
                </c:pt>
                <c:pt idx="137">
                  <c:v>#N/A</c:v>
                </c:pt>
                <c:pt idx="138">
                  <c:v>#N/A</c:v>
                </c:pt>
                <c:pt idx="139">
                  <c:v>8.3999999999999995E-3</c:v>
                </c:pt>
                <c:pt idx="140">
                  <c:v>#N/A</c:v>
                </c:pt>
                <c:pt idx="141">
                  <c:v>#N/A</c:v>
                </c:pt>
                <c:pt idx="142">
                  <c:v>7.43</c:v>
                </c:pt>
                <c:pt idx="143">
                  <c:v>#N/A</c:v>
                </c:pt>
                <c:pt idx="144">
                  <c:v>47.5</c:v>
                </c:pt>
                <c:pt idx="145">
                  <c:v>#N/A</c:v>
                </c:pt>
                <c:pt idx="146">
                  <c:v>#N/A</c:v>
                </c:pt>
                <c:pt idx="147">
                  <c:v>#N/A</c:v>
                </c:pt>
                <c:pt idx="148">
                  <c:v>#N/A</c:v>
                </c:pt>
                <c:pt idx="149">
                  <c:v>#N/A</c:v>
                </c:pt>
                <c:pt idx="150">
                  <c:v>#N/A</c:v>
                </c:pt>
                <c:pt idx="151">
                  <c:v>#N/A</c:v>
                </c:pt>
                <c:pt idx="152">
                  <c:v>#N/A</c:v>
                </c:pt>
                <c:pt idx="153">
                  <c:v>#N/A</c:v>
                </c:pt>
                <c:pt idx="154">
                  <c:v>#N/A</c:v>
                </c:pt>
                <c:pt idx="155">
                  <c:v>0.76100000000000001</c:v>
                </c:pt>
                <c:pt idx="156">
                  <c:v>#N/A</c:v>
                </c:pt>
                <c:pt idx="157">
                  <c:v>#N/A</c:v>
                </c:pt>
                <c:pt idx="158">
                  <c:v>1.1020000000000001</c:v>
                </c:pt>
                <c:pt idx="159">
                  <c:v>6.68</c:v>
                </c:pt>
                <c:pt idx="160">
                  <c:v>#N/A</c:v>
                </c:pt>
                <c:pt idx="161">
                  <c:v>0.501</c:v>
                </c:pt>
                <c:pt idx="162">
                  <c:v>#N/A</c:v>
                </c:pt>
                <c:pt idx="163">
                  <c:v>1.5089999999999999</c:v>
                </c:pt>
                <c:pt idx="164">
                  <c:v>#N/A</c:v>
                </c:pt>
                <c:pt idx="165">
                  <c:v>0.41799999999999998</c:v>
                </c:pt>
                <c:pt idx="166">
                  <c:v>0.13900000000000001</c:v>
                </c:pt>
                <c:pt idx="167">
                  <c:v>#N/A</c:v>
                </c:pt>
                <c:pt idx="168">
                  <c:v>#N/A</c:v>
                </c:pt>
                <c:pt idx="169">
                  <c:v>#N/A</c:v>
                </c:pt>
                <c:pt idx="170">
                  <c:v>#N/A</c:v>
                </c:pt>
                <c:pt idx="171">
                  <c:v>#N/A</c:v>
                </c:pt>
                <c:pt idx="172">
                  <c:v>9.3799999999999994E-2</c:v>
                </c:pt>
                <c:pt idx="173">
                  <c:v>#N/A</c:v>
                </c:pt>
                <c:pt idx="174">
                  <c:v>9.8000000000000004E-2</c:v>
                </c:pt>
                <c:pt idx="175">
                  <c:v>#N/A</c:v>
                </c:pt>
                <c:pt idx="176">
                  <c:v>0.2</c:v>
                </c:pt>
                <c:pt idx="177">
                  <c:v>#N/A</c:v>
                </c:pt>
                <c:pt idx="178">
                  <c:v>#N/A</c:v>
                </c:pt>
                <c:pt idx="179">
                  <c:v>#N/A</c:v>
                </c:pt>
                <c:pt idx="180">
                  <c:v>#N/A</c:v>
                </c:pt>
                <c:pt idx="181">
                  <c:v>#N/A</c:v>
                </c:pt>
                <c:pt idx="182">
                  <c:v>3.0000000000000001E-3</c:v>
                </c:pt>
                <c:pt idx="183">
                  <c:v>#N/A</c:v>
                </c:pt>
                <c:pt idx="184">
                  <c:v>1.103</c:v>
                </c:pt>
                <c:pt idx="185">
                  <c:v>#N/A</c:v>
                </c:pt>
                <c:pt idx="186">
                  <c:v>#N/A</c:v>
                </c:pt>
                <c:pt idx="187">
                  <c:v>#N/A</c:v>
                </c:pt>
                <c:pt idx="188">
                  <c:v>#N/A</c:v>
                </c:pt>
                <c:pt idx="189">
                  <c:v>#N/A</c:v>
                </c:pt>
                <c:pt idx="190">
                  <c:v>#N/A</c:v>
                </c:pt>
                <c:pt idx="191">
                  <c:v>0.11799999999999999</c:v>
                </c:pt>
                <c:pt idx="192">
                  <c:v>6.8</c:v>
                </c:pt>
                <c:pt idx="193">
                  <c:v>1.44E-2</c:v>
                </c:pt>
                <c:pt idx="194">
                  <c:v>#N/A</c:v>
                </c:pt>
                <c:pt idx="195">
                  <c:v>#N/A</c:v>
                </c:pt>
                <c:pt idx="196">
                  <c:v>#N/A</c:v>
                </c:pt>
                <c:pt idx="197">
                  <c:v>#N/A</c:v>
                </c:pt>
                <c:pt idx="198">
                  <c:v>#N/A</c:v>
                </c:pt>
                <c:pt idx="199">
                  <c:v>92.55</c:v>
                </c:pt>
              </c:numCache>
            </c:numRef>
          </c:xVal>
          <c:yVal>
            <c:numRef>
              <c:f>v_industry_demand!$AS$7:$AS$206</c:f>
              <c:numCache>
                <c:formatCode>0.00</c:formatCode>
                <c:ptCount val="200"/>
                <c:pt idx="0">
                  <c:v>0.47913020000000001</c:v>
                </c:pt>
                <c:pt idx="1">
                  <c:v>0.17691519999999999</c:v>
                </c:pt>
                <c:pt idx="2">
                  <c:v>0.14249000000000001</c:v>
                </c:pt>
                <c:pt idx="3">
                  <c:v>0.7936356</c:v>
                </c:pt>
                <c:pt idx="4">
                  <c:v>8.9812980000000004E-3</c:v>
                </c:pt>
                <c:pt idx="5">
                  <c:v>4.8705199999999997E-2</c:v>
                </c:pt>
                <c:pt idx="6">
                  <c:v>0</c:v>
                </c:pt>
                <c:pt idx="7">
                  <c:v>7.9322220000000003</c:v>
                </c:pt>
                <c:pt idx="8">
                  <c:v>0.31401020000000002</c:v>
                </c:pt>
                <c:pt idx="9">
                  <c:v>1.9098059999999999</c:v>
                </c:pt>
                <c:pt idx="10">
                  <c:v>0</c:v>
                </c:pt>
                <c:pt idx="11">
                  <c:v>2.0288320000000002E-5</c:v>
                </c:pt>
                <c:pt idx="12">
                  <c:v>0</c:v>
                </c:pt>
                <c:pt idx="13">
                  <c:v>0.28897260000000002</c:v>
                </c:pt>
                <c:pt idx="14">
                  <c:v>1.534806E-2</c:v>
                </c:pt>
                <c:pt idx="15">
                  <c:v>7.9680899999999999E-2</c:v>
                </c:pt>
                <c:pt idx="16">
                  <c:v>2.2673479999999999E-2</c:v>
                </c:pt>
                <c:pt idx="17">
                  <c:v>8.9362980000000007</c:v>
                </c:pt>
                <c:pt idx="18">
                  <c:v>4.1810780000000004E-3</c:v>
                </c:pt>
                <c:pt idx="19">
                  <c:v>4.0830600000000003E-3</c:v>
                </c:pt>
                <c:pt idx="20">
                  <c:v>2.3743719999999999E-2</c:v>
                </c:pt>
                <c:pt idx="21">
                  <c:v>10.900700000000001</c:v>
                </c:pt>
                <c:pt idx="22">
                  <c:v>0.1512076</c:v>
                </c:pt>
                <c:pt idx="23">
                  <c:v>6.1003779999999996E-4</c:v>
                </c:pt>
                <c:pt idx="24">
                  <c:v>0.1062618</c:v>
                </c:pt>
                <c:pt idx="25">
                  <c:v>34.871839999999999</c:v>
                </c:pt>
                <c:pt idx="26">
                  <c:v>0</c:v>
                </c:pt>
                <c:pt idx="27">
                  <c:v>4.7186499999999996E-3</c:v>
                </c:pt>
                <c:pt idx="28">
                  <c:v>0.15680479999999999</c:v>
                </c:pt>
                <c:pt idx="29">
                  <c:v>5.5767600000000001E-3</c:v>
                </c:pt>
                <c:pt idx="30">
                  <c:v>1.078335</c:v>
                </c:pt>
                <c:pt idx="31">
                  <c:v>1.1067229999999999</c:v>
                </c:pt>
                <c:pt idx="32">
                  <c:v>0</c:v>
                </c:pt>
                <c:pt idx="33">
                  <c:v>2.4436659999999999E-2</c:v>
                </c:pt>
                <c:pt idx="34">
                  <c:v>0</c:v>
                </c:pt>
                <c:pt idx="35">
                  <c:v>0.15969659999999999</c:v>
                </c:pt>
                <c:pt idx="36">
                  <c:v>0.15962019999999999</c:v>
                </c:pt>
                <c:pt idx="37">
                  <c:v>6.939756E-3</c:v>
                </c:pt>
                <c:pt idx="38">
                  <c:v>2.8318500000000002</c:v>
                </c:pt>
                <c:pt idx="39">
                  <c:v>8.6344379999999995E-3</c:v>
                </c:pt>
                <c:pt idx="40">
                  <c:v>0.3829284</c:v>
                </c:pt>
                <c:pt idx="41">
                  <c:v>0</c:v>
                </c:pt>
                <c:pt idx="42">
                  <c:v>0.16901840000000001</c:v>
                </c:pt>
                <c:pt idx="43">
                  <c:v>1.5711619999999999</c:v>
                </c:pt>
                <c:pt idx="44">
                  <c:v>0.21075840000000001</c:v>
                </c:pt>
                <c:pt idx="45">
                  <c:v>3.9046919999999998</c:v>
                </c:pt>
                <c:pt idx="46">
                  <c:v>3.1519859999999997E-2</c:v>
                </c:pt>
                <c:pt idx="47">
                  <c:v>8.8177739999999996E-4</c:v>
                </c:pt>
                <c:pt idx="48">
                  <c:v>2.6229239999999998</c:v>
                </c:pt>
                <c:pt idx="49">
                  <c:v>0</c:v>
                </c:pt>
                <c:pt idx="50">
                  <c:v>8.3036619999999998E-3</c:v>
                </c:pt>
                <c:pt idx="51">
                  <c:v>1.99329</c:v>
                </c:pt>
                <c:pt idx="52">
                  <c:v>31.474499999999999</c:v>
                </c:pt>
                <c:pt idx="53">
                  <c:v>4.7537400000000002E-3</c:v>
                </c:pt>
                <c:pt idx="54">
                  <c:v>1.256086</c:v>
                </c:pt>
                <c:pt idx="55">
                  <c:v>1.816982E-2</c:v>
                </c:pt>
                <c:pt idx="56">
                  <c:v>7.3644580000000002E-5</c:v>
                </c:pt>
                <c:pt idx="57">
                  <c:v>37.924480000000003</c:v>
                </c:pt>
                <c:pt idx="58">
                  <c:v>1.989868</c:v>
                </c:pt>
                <c:pt idx="59">
                  <c:v>0.14950759999999999</c:v>
                </c:pt>
                <c:pt idx="60">
                  <c:v>0</c:v>
                </c:pt>
                <c:pt idx="61">
                  <c:v>1.2750980000000001</c:v>
                </c:pt>
                <c:pt idx="62">
                  <c:v>0</c:v>
                </c:pt>
                <c:pt idx="63">
                  <c:v>0.2370602</c:v>
                </c:pt>
                <c:pt idx="64">
                  <c:v>2.8471300000000001E-2</c:v>
                </c:pt>
                <c:pt idx="65">
                  <c:v>3.6656139999999998E-4</c:v>
                </c:pt>
                <c:pt idx="66">
                  <c:v>6.0269219999999997E-3</c:v>
                </c:pt>
                <c:pt idx="67">
                  <c:v>#N/A</c:v>
                </c:pt>
                <c:pt idx="68">
                  <c:v>8.205018E-2</c:v>
                </c:pt>
                <c:pt idx="69">
                  <c:v>4.3131320000000004</c:v>
                </c:pt>
                <c:pt idx="70">
                  <c:v>1.531882</c:v>
                </c:pt>
                <c:pt idx="71">
                  <c:v>0.10954120000000001</c:v>
                </c:pt>
                <c:pt idx="72">
                  <c:v>23.163060000000002</c:v>
                </c:pt>
                <c:pt idx="73">
                  <c:v>2.182258</c:v>
                </c:pt>
                <c:pt idx="74">
                  <c:v>1.70726</c:v>
                </c:pt>
                <c:pt idx="75">
                  <c:v>2.1847620000000001</c:v>
                </c:pt>
                <c:pt idx="76">
                  <c:v>0.66384940000000003</c:v>
                </c:pt>
                <c:pt idx="77">
                  <c:v>5.9470620000000002E-2</c:v>
                </c:pt>
                <c:pt idx="78">
                  <c:v>16.702120000000001</c:v>
                </c:pt>
                <c:pt idx="79">
                  <c:v>0.1085994</c:v>
                </c:pt>
                <c:pt idx="80">
                  <c:v>6.9730220000000003</c:v>
                </c:pt>
                <c:pt idx="81">
                  <c:v>1.4902459999999999E-2</c:v>
                </c:pt>
                <c:pt idx="82">
                  <c:v>32.972119999999997</c:v>
                </c:pt>
                <c:pt idx="83">
                  <c:v>2.935306E-2</c:v>
                </c:pt>
                <c:pt idx="84">
                  <c:v>0.89991699999999997</c:v>
                </c:pt>
                <c:pt idx="85">
                  <c:v>8.7736939999999999E-2</c:v>
                </c:pt>
                <c:pt idx="86">
                  <c:v>4.4570440000000003E-2</c:v>
                </c:pt>
                <c:pt idx="87">
                  <c:v>2.3892959999999999</c:v>
                </c:pt>
                <c:pt idx="88">
                  <c:v>11.053599999999999</c:v>
                </c:pt>
                <c:pt idx="89">
                  <c:v>2.3539520000000001E-2</c:v>
                </c:pt>
                <c:pt idx="90">
                  <c:v>0.34210259999999998</c:v>
                </c:pt>
                <c:pt idx="91">
                  <c:v>7.5348479999999995E-2</c:v>
                </c:pt>
                <c:pt idx="92">
                  <c:v>8.1445480000000001E-2</c:v>
                </c:pt>
                <c:pt idx="93">
                  <c:v>9.3287060000000008E-3</c:v>
                </c:pt>
                <c:pt idx="94">
                  <c:v>4.5773139999999999E-4</c:v>
                </c:pt>
                <c:pt idx="95">
                  <c:v>0.10362879999999999</c:v>
                </c:pt>
                <c:pt idx="96">
                  <c:v>3.4435379999999999E-3</c:v>
                </c:pt>
                <c:pt idx="97">
                  <c:v>3.1154099999999998</c:v>
                </c:pt>
                <c:pt idx="98">
                  <c:v>0</c:v>
                </c:pt>
                <c:pt idx="99">
                  <c:v>0</c:v>
                </c:pt>
                <c:pt idx="100">
                  <c:v>3.2691199999999997E-2</c:v>
                </c:pt>
                <c:pt idx="101">
                  <c:v>3.1911740000000002</c:v>
                </c:pt>
                <c:pt idx="102">
                  <c:v>0</c:v>
                </c:pt>
                <c:pt idx="103">
                  <c:v>1.761894E-2</c:v>
                </c:pt>
                <c:pt idx="104">
                  <c:v>0</c:v>
                </c:pt>
                <c:pt idx="105">
                  <c:v>4.2460919999999999E-2</c:v>
                </c:pt>
                <c:pt idx="106">
                  <c:v>0</c:v>
                </c:pt>
                <c:pt idx="107">
                  <c:v>7.1678980000000001</c:v>
                </c:pt>
                <c:pt idx="108">
                  <c:v>0</c:v>
                </c:pt>
                <c:pt idx="109">
                  <c:v>0.1830426</c:v>
                </c:pt>
                <c:pt idx="110">
                  <c:v>0.26412259999999999</c:v>
                </c:pt>
                <c:pt idx="111">
                  <c:v>1.3713080000000001E-2</c:v>
                </c:pt>
                <c:pt idx="112">
                  <c:v>0</c:v>
                </c:pt>
                <c:pt idx="113">
                  <c:v>2.60155</c:v>
                </c:pt>
                <c:pt idx="114">
                  <c:v>9.0515979999999992E-3</c:v>
                </c:pt>
                <c:pt idx="115">
                  <c:v>0</c:v>
                </c:pt>
                <c:pt idx="116">
                  <c:v>6.0491259999999998E-2</c:v>
                </c:pt>
                <c:pt idx="117">
                  <c:v>6.1749720000000003</c:v>
                </c:pt>
                <c:pt idx="118">
                  <c:v>0.136652</c:v>
                </c:pt>
                <c:pt idx="119">
                  <c:v>0</c:v>
                </c:pt>
                <c:pt idx="120">
                  <c:v>0.25377880000000003</c:v>
                </c:pt>
                <c:pt idx="121">
                  <c:v>0.264878</c:v>
                </c:pt>
                <c:pt idx="122">
                  <c:v>1.7932119999999999E-2</c:v>
                </c:pt>
                <c:pt idx="123">
                  <c:v>0.63203359999999997</c:v>
                </c:pt>
                <c:pt idx="124">
                  <c:v>0</c:v>
                </c:pt>
                <c:pt idx="125">
                  <c:v>1.6713800000000001</c:v>
                </c:pt>
                <c:pt idx="126">
                  <c:v>3.2107700000000001</c:v>
                </c:pt>
                <c:pt idx="127">
                  <c:v>0.20512900000000001</c:v>
                </c:pt>
                <c:pt idx="128">
                  <c:v>1.8271919999999999</c:v>
                </c:pt>
                <c:pt idx="129">
                  <c:v>2.168774E-2</c:v>
                </c:pt>
                <c:pt idx="130">
                  <c:v>0.1351676</c:v>
                </c:pt>
                <c:pt idx="131">
                  <c:v>0.61436100000000005</c:v>
                </c:pt>
                <c:pt idx="132">
                  <c:v>7.0726979999999999</c:v>
                </c:pt>
                <c:pt idx="133">
                  <c:v>9.6816619999999993</c:v>
                </c:pt>
                <c:pt idx="134">
                  <c:v>2.7828599999999999</c:v>
                </c:pt>
                <c:pt idx="135">
                  <c:v>0</c:v>
                </c:pt>
                <c:pt idx="136">
                  <c:v>5.1057979999999999E-3</c:v>
                </c:pt>
                <c:pt idx="137">
                  <c:v>0.18694920000000001</c:v>
                </c:pt>
                <c:pt idx="138">
                  <c:v>6.2420219999999998E-3</c:v>
                </c:pt>
                <c:pt idx="139">
                  <c:v>3.9815359999999999E-3</c:v>
                </c:pt>
                <c:pt idx="140">
                  <c:v>0</c:v>
                </c:pt>
                <c:pt idx="141">
                  <c:v>0.1030572</c:v>
                </c:pt>
                <c:pt idx="142">
                  <c:v>8.8625799999999995</c:v>
                </c:pt>
                <c:pt idx="143">
                  <c:v>1.3638819999999999E-2</c:v>
                </c:pt>
                <c:pt idx="144">
                  <c:v>78.617140000000006</c:v>
                </c:pt>
                <c:pt idx="145">
                  <c:v>0</c:v>
                </c:pt>
                <c:pt idx="146">
                  <c:v>0</c:v>
                </c:pt>
                <c:pt idx="147">
                  <c:v>0</c:v>
                </c:pt>
                <c:pt idx="148">
                  <c:v>9.0705319999999996E-4</c:v>
                </c:pt>
                <c:pt idx="149">
                  <c:v>0</c:v>
                </c:pt>
                <c:pt idx="150">
                  <c:v>0.20102980000000001</c:v>
                </c:pt>
                <c:pt idx="151">
                  <c:v>5.9959499999999999E-2</c:v>
                </c:pt>
                <c:pt idx="152">
                  <c:v>0</c:v>
                </c:pt>
                <c:pt idx="153">
                  <c:v>2.2365159999999999E-2</c:v>
                </c:pt>
                <c:pt idx="154">
                  <c:v>0.54496480000000003</c:v>
                </c:pt>
                <c:pt idx="155">
                  <c:v>0.93903119999999995</c:v>
                </c:pt>
                <c:pt idx="156">
                  <c:v>6.207766E-2</c:v>
                </c:pt>
                <c:pt idx="157">
                  <c:v>0</c:v>
                </c:pt>
                <c:pt idx="158">
                  <c:v>1.766912</c:v>
                </c:pt>
                <c:pt idx="159">
                  <c:v>8.5061199999999992</c:v>
                </c:pt>
                <c:pt idx="160">
                  <c:v>2.9568560000000001E-2</c:v>
                </c:pt>
                <c:pt idx="161">
                  <c:v>1.1276600000000001</c:v>
                </c:pt>
                <c:pt idx="162">
                  <c:v>1.6540340000000001E-2</c:v>
                </c:pt>
                <c:pt idx="163">
                  <c:v>1.8580620000000001</c:v>
                </c:pt>
                <c:pt idx="164">
                  <c:v>1.0559639999999999</c:v>
                </c:pt>
                <c:pt idx="165">
                  <c:v>0.26871240000000002</c:v>
                </c:pt>
                <c:pt idx="166">
                  <c:v>1.4026019999999999</c:v>
                </c:pt>
                <c:pt idx="167">
                  <c:v>3.05618E-2</c:v>
                </c:pt>
                <c:pt idx="168">
                  <c:v>2.4300799999999998</c:v>
                </c:pt>
                <c:pt idx="169">
                  <c:v>2.1653080000000002E-2</c:v>
                </c:pt>
                <c:pt idx="170">
                  <c:v>0</c:v>
                </c:pt>
                <c:pt idx="171">
                  <c:v>0</c:v>
                </c:pt>
                <c:pt idx="172">
                  <c:v>6.8798860000000003E-2</c:v>
                </c:pt>
                <c:pt idx="173">
                  <c:v>2.720674E-2</c:v>
                </c:pt>
                <c:pt idx="174">
                  <c:v>0.1220362</c:v>
                </c:pt>
                <c:pt idx="175">
                  <c:v>3.5702099999999999</c:v>
                </c:pt>
                <c:pt idx="176">
                  <c:v>2.4056040000000001E-2</c:v>
                </c:pt>
                <c:pt idx="177">
                  <c:v>6.3679360000000004E-2</c:v>
                </c:pt>
                <c:pt idx="178">
                  <c:v>0</c:v>
                </c:pt>
                <c:pt idx="179">
                  <c:v>9.3789859999999994</c:v>
                </c:pt>
                <c:pt idx="180">
                  <c:v>22.11552</c:v>
                </c:pt>
                <c:pt idx="181">
                  <c:v>212.71979999999999</c:v>
                </c:pt>
                <c:pt idx="182">
                  <c:v>1.2550300000000001E-3</c:v>
                </c:pt>
                <c:pt idx="183">
                  <c:v>6.9102860000000002E-2</c:v>
                </c:pt>
                <c:pt idx="184">
                  <c:v>8.240774</c:v>
                </c:pt>
                <c:pt idx="185">
                  <c:v>0.97001599999999999</c:v>
                </c:pt>
                <c:pt idx="186">
                  <c:v>2.42333</c:v>
                </c:pt>
                <c:pt idx="187">
                  <c:v>0.1048272</c:v>
                </c:pt>
                <c:pt idx="188">
                  <c:v>0</c:v>
                </c:pt>
                <c:pt idx="189">
                  <c:v>3.628572E-2</c:v>
                </c:pt>
                <c:pt idx="190">
                  <c:v>8.6028279999999999E-2</c:v>
                </c:pt>
                <c:pt idx="191">
                  <c:v>0.12170060000000001</c:v>
                </c:pt>
                <c:pt idx="192">
                  <c:v>9.1335379999999997</c:v>
                </c:pt>
                <c:pt idx="193">
                  <c:v>0.1953462</c:v>
                </c:pt>
                <c:pt idx="194">
                  <c:v>5.2062119999999998</c:v>
                </c:pt>
                <c:pt idx="195">
                  <c:v>0.29008099999999998</c:v>
                </c:pt>
                <c:pt idx="196">
                  <c:v>0.20496120000000001</c:v>
                </c:pt>
                <c:pt idx="197">
                  <c:v>2.7829479999999999E-3</c:v>
                </c:pt>
                <c:pt idx="198">
                  <c:v>3.2546239999999997E-2</c:v>
                </c:pt>
                <c:pt idx="199">
                  <c:v>32.001359999999998</c:v>
                </c:pt>
              </c:numCache>
            </c:numRef>
          </c:yVal>
          <c:smooth val="0"/>
        </c:ser>
        <c:ser>
          <c:idx val="3"/>
          <c:order val="2"/>
          <c:tx>
            <c:strRef>
              <c:f>v_industry_demand!$AU$5</c:f>
              <c:strCache>
                <c:ptCount val="1"/>
                <c:pt idx="0">
                  <c:v>1998-2002</c:v>
                </c:pt>
              </c:strCache>
            </c:strRef>
          </c:tx>
          <c:spPr>
            <a:ln w="28575">
              <a:noFill/>
            </a:ln>
          </c:spPr>
          <c:xVal>
            <c:numRef>
              <c:f>v_industry_demand!$AV$7:$AV$206</c:f>
              <c:numCache>
                <c:formatCode>0.00</c:formatCode>
                <c:ptCount val="200"/>
                <c:pt idx="0">
                  <c:v>7.6600000000000001E-2</c:v>
                </c:pt>
                <c:pt idx="1">
                  <c:v>0.1285</c:v>
                </c:pt>
                <c:pt idx="2">
                  <c:v>0.22739999999999999</c:v>
                </c:pt>
                <c:pt idx="3">
                  <c:v>0.5</c:v>
                </c:pt>
                <c:pt idx="4">
                  <c:v>#N/A</c:v>
                </c:pt>
                <c:pt idx="5">
                  <c:v>0.1845</c:v>
                </c:pt>
                <c:pt idx="6">
                  <c:v>#N/A</c:v>
                </c:pt>
                <c:pt idx="7">
                  <c:v>3.9750000000000001</c:v>
                </c:pt>
                <c:pt idx="8">
                  <c:v>2.2269999999999999</c:v>
                </c:pt>
                <c:pt idx="9">
                  <c:v>2.899</c:v>
                </c:pt>
                <c:pt idx="10">
                  <c:v>#N/A</c:v>
                </c:pt>
                <c:pt idx="11">
                  <c:v>#N/A</c:v>
                </c:pt>
                <c:pt idx="12">
                  <c:v>#N/A</c:v>
                </c:pt>
                <c:pt idx="13">
                  <c:v>#N/A</c:v>
                </c:pt>
                <c:pt idx="14">
                  <c:v>#N/A</c:v>
                </c:pt>
                <c:pt idx="15">
                  <c:v>#N/A</c:v>
                </c:pt>
                <c:pt idx="16">
                  <c:v>3.5000000000000003E-2</c:v>
                </c:pt>
                <c:pt idx="17">
                  <c:v>#N/A</c:v>
                </c:pt>
                <c:pt idx="18">
                  <c:v>2.12E-2</c:v>
                </c:pt>
                <c:pt idx="19">
                  <c:v>#N/A</c:v>
                </c:pt>
                <c:pt idx="20">
                  <c:v>#N/A</c:v>
                </c:pt>
                <c:pt idx="21">
                  <c:v>4.7759999999999998</c:v>
                </c:pt>
                <c:pt idx="22">
                  <c:v>0.33229999999999998</c:v>
                </c:pt>
                <c:pt idx="23">
                  <c:v>1.7000000000000001E-2</c:v>
                </c:pt>
                <c:pt idx="24">
                  <c:v>6.83E-2</c:v>
                </c:pt>
                <c:pt idx="25">
                  <c:v>31.57</c:v>
                </c:pt>
                <c:pt idx="26">
                  <c:v>4.0000000000000002E-4</c:v>
                </c:pt>
                <c:pt idx="27">
                  <c:v>1.0999999999999999E-2</c:v>
                </c:pt>
                <c:pt idx="28">
                  <c:v>0.51359999999999995</c:v>
                </c:pt>
                <c:pt idx="29">
                  <c:v>8.8499999999999995E-2</c:v>
                </c:pt>
                <c:pt idx="30">
                  <c:v>2.3239999999999998</c:v>
                </c:pt>
                <c:pt idx="31">
                  <c:v>0.35899999999999999</c:v>
                </c:pt>
                <c:pt idx="32">
                  <c:v>5.0000000000000001E-4</c:v>
                </c:pt>
                <c:pt idx="33">
                  <c:v>0.01</c:v>
                </c:pt>
                <c:pt idx="34">
                  <c:v>#N/A</c:v>
                </c:pt>
                <c:pt idx="35">
                  <c:v>#N/A</c:v>
                </c:pt>
                <c:pt idx="36">
                  <c:v>#N/A</c:v>
                </c:pt>
                <c:pt idx="37">
                  <c:v>3.5000000000000001E-3</c:v>
                </c:pt>
                <c:pt idx="38">
                  <c:v>1.9770000000000001</c:v>
                </c:pt>
                <c:pt idx="39">
                  <c:v>0.03</c:v>
                </c:pt>
                <c:pt idx="40">
                  <c:v>6.1899999999999997E-2</c:v>
                </c:pt>
                <c:pt idx="41">
                  <c:v>#N/A</c:v>
                </c:pt>
                <c:pt idx="42">
                  <c:v>6.5000000000000002E-2</c:v>
                </c:pt>
                <c:pt idx="43">
                  <c:v>0.54449999999999998</c:v>
                </c:pt>
                <c:pt idx="44">
                  <c:v>0.38519999999999999</c:v>
                </c:pt>
                <c:pt idx="45">
                  <c:v>4</c:v>
                </c:pt>
                <c:pt idx="46">
                  <c:v>0.2369</c:v>
                </c:pt>
                <c:pt idx="47">
                  <c:v>2.5999999999999999E-3</c:v>
                </c:pt>
                <c:pt idx="48">
                  <c:v>#N/A</c:v>
                </c:pt>
                <c:pt idx="49">
                  <c:v>#N/A</c:v>
                </c:pt>
                <c:pt idx="50">
                  <c:v>8.8000000000000005E-3</c:v>
                </c:pt>
                <c:pt idx="51">
                  <c:v>#N/A</c:v>
                </c:pt>
                <c:pt idx="52">
                  <c:v>22.11</c:v>
                </c:pt>
                <c:pt idx="53">
                  <c:v>#N/A</c:v>
                </c:pt>
                <c:pt idx="54">
                  <c:v>0.19520000000000001</c:v>
                </c:pt>
                <c:pt idx="55">
                  <c:v>1.14E-2</c:v>
                </c:pt>
                <c:pt idx="56">
                  <c:v>1.7399999999999999E-2</c:v>
                </c:pt>
                <c:pt idx="57">
                  <c:v>32.6</c:v>
                </c:pt>
                <c:pt idx="58">
                  <c:v>#N/A</c:v>
                </c:pt>
                <c:pt idx="59">
                  <c:v>9.5000000000000001E-2</c:v>
                </c:pt>
                <c:pt idx="60">
                  <c:v>#N/A</c:v>
                </c:pt>
                <c:pt idx="61">
                  <c:v>#N/A</c:v>
                </c:pt>
                <c:pt idx="62">
                  <c:v>#N/A</c:v>
                </c:pt>
                <c:pt idx="63">
                  <c:v>#N/A</c:v>
                </c:pt>
                <c:pt idx="64">
                  <c:v>5.21E-2</c:v>
                </c:pt>
                <c:pt idx="65">
                  <c:v>0.01</c:v>
                </c:pt>
                <c:pt idx="66">
                  <c:v>#N/A</c:v>
                </c:pt>
                <c:pt idx="67">
                  <c:v>#N/A</c:v>
                </c:pt>
                <c:pt idx="68">
                  <c:v>#N/A</c:v>
                </c:pt>
                <c:pt idx="69">
                  <c:v>4.2089999999999996</c:v>
                </c:pt>
                <c:pt idx="70">
                  <c:v>6.2799999999999995E-2</c:v>
                </c:pt>
                <c:pt idx="71">
                  <c:v>1.4E-2</c:v>
                </c:pt>
                <c:pt idx="72">
                  <c:v>10</c:v>
                </c:pt>
                <c:pt idx="73">
                  <c:v>7.3979999999999997</c:v>
                </c:pt>
                <c:pt idx="74">
                  <c:v>1.0249999999999999</c:v>
                </c:pt>
                <c:pt idx="75">
                  <c:v>9.6999999999999993</c:v>
                </c:pt>
                <c:pt idx="76">
                  <c:v>#N/A</c:v>
                </c:pt>
                <c:pt idx="77">
                  <c:v>0.122</c:v>
                </c:pt>
                <c:pt idx="78">
                  <c:v>16.29</c:v>
                </c:pt>
                <c:pt idx="79">
                  <c:v>0.26960000000000001</c:v>
                </c:pt>
                <c:pt idx="80">
                  <c:v>4.07</c:v>
                </c:pt>
                <c:pt idx="81">
                  <c:v>#N/A</c:v>
                </c:pt>
                <c:pt idx="82">
                  <c:v>12.32</c:v>
                </c:pt>
                <c:pt idx="83">
                  <c:v>#N/A</c:v>
                </c:pt>
                <c:pt idx="84">
                  <c:v>0.31</c:v>
                </c:pt>
                <c:pt idx="85">
                  <c:v>#N/A</c:v>
                </c:pt>
                <c:pt idx="86">
                  <c:v>#N/A</c:v>
                </c:pt>
                <c:pt idx="87">
                  <c:v>1.0880000000000001</c:v>
                </c:pt>
                <c:pt idx="88">
                  <c:v>4.45</c:v>
                </c:pt>
                <c:pt idx="89">
                  <c:v>2.0799999999999999E-2</c:v>
                </c:pt>
                <c:pt idx="90">
                  <c:v>#N/A</c:v>
                </c:pt>
                <c:pt idx="91">
                  <c:v>#N/A</c:v>
                </c:pt>
                <c:pt idx="92">
                  <c:v>7.8899999999999998E-2</c:v>
                </c:pt>
                <c:pt idx="93">
                  <c:v>0.02</c:v>
                </c:pt>
                <c:pt idx="94">
                  <c:v>4.7399999999999998E-2</c:v>
                </c:pt>
                <c:pt idx="95">
                  <c:v>0.13200000000000001</c:v>
                </c:pt>
                <c:pt idx="96">
                  <c:v>#N/A</c:v>
                </c:pt>
                <c:pt idx="97">
                  <c:v>2.5430000000000001</c:v>
                </c:pt>
                <c:pt idx="98">
                  <c:v>#N/A</c:v>
                </c:pt>
                <c:pt idx="99">
                  <c:v>0.1308</c:v>
                </c:pt>
                <c:pt idx="100">
                  <c:v>3.9899999999999998E-2</c:v>
                </c:pt>
                <c:pt idx="101">
                  <c:v>3.7469999999999999</c:v>
                </c:pt>
                <c:pt idx="102">
                  <c:v>2.0000000000000001E-4</c:v>
                </c:pt>
                <c:pt idx="103">
                  <c:v>#N/A</c:v>
                </c:pt>
                <c:pt idx="104">
                  <c:v>5.0000000000000001E-4</c:v>
                </c:pt>
                <c:pt idx="105">
                  <c:v>2.53E-2</c:v>
                </c:pt>
                <c:pt idx="106">
                  <c:v>#N/A</c:v>
                </c:pt>
                <c:pt idx="107">
                  <c:v>6.9</c:v>
                </c:pt>
                <c:pt idx="108">
                  <c:v>#N/A</c:v>
                </c:pt>
                <c:pt idx="109">
                  <c:v>#N/A</c:v>
                </c:pt>
                <c:pt idx="110">
                  <c:v>0.76600000000000001</c:v>
                </c:pt>
                <c:pt idx="111">
                  <c:v>2.4299999999999999E-2</c:v>
                </c:pt>
                <c:pt idx="112">
                  <c:v>#N/A</c:v>
                </c:pt>
                <c:pt idx="113">
                  <c:v>0.99119999999999997</c:v>
                </c:pt>
                <c:pt idx="114">
                  <c:v>1.4E-2</c:v>
                </c:pt>
                <c:pt idx="115">
                  <c:v>#N/A</c:v>
                </c:pt>
                <c:pt idx="116">
                  <c:v>4.0399999999999998E-2</c:v>
                </c:pt>
                <c:pt idx="117">
                  <c:v>7.5579999999999998</c:v>
                </c:pt>
                <c:pt idx="118">
                  <c:v>0.13969999999999999</c:v>
                </c:pt>
                <c:pt idx="119">
                  <c:v>#N/A</c:v>
                </c:pt>
                <c:pt idx="120">
                  <c:v>0.2</c:v>
                </c:pt>
                <c:pt idx="121">
                  <c:v>2.7E-2</c:v>
                </c:pt>
                <c:pt idx="122">
                  <c:v>2.8400000000000002E-2</c:v>
                </c:pt>
                <c:pt idx="123">
                  <c:v>1.554</c:v>
                </c:pt>
                <c:pt idx="124">
                  <c:v>#N/A</c:v>
                </c:pt>
                <c:pt idx="125">
                  <c:v>0.78300000000000003</c:v>
                </c:pt>
                <c:pt idx="126">
                  <c:v>3.47</c:v>
                </c:pt>
                <c:pt idx="127">
                  <c:v>1.4999999999999999E-2</c:v>
                </c:pt>
                <c:pt idx="128">
                  <c:v>#N/A</c:v>
                </c:pt>
                <c:pt idx="129">
                  <c:v>0.1159</c:v>
                </c:pt>
                <c:pt idx="130">
                  <c:v>0.04</c:v>
                </c:pt>
                <c:pt idx="131">
                  <c:v>#N/A</c:v>
                </c:pt>
                <c:pt idx="132">
                  <c:v>2.907</c:v>
                </c:pt>
                <c:pt idx="133">
                  <c:v>#N/A</c:v>
                </c:pt>
                <c:pt idx="134">
                  <c:v>1.4970000000000001</c:v>
                </c:pt>
                <c:pt idx="135">
                  <c:v>8.0000000000000002E-3</c:v>
                </c:pt>
                <c:pt idx="136">
                  <c:v>4.4000000000000003E-3</c:v>
                </c:pt>
                <c:pt idx="137">
                  <c:v>3.0409999999999999</c:v>
                </c:pt>
                <c:pt idx="138">
                  <c:v>6.1699999999999998E-2</c:v>
                </c:pt>
                <c:pt idx="139">
                  <c:v>1.3899999999999999E-2</c:v>
                </c:pt>
                <c:pt idx="140">
                  <c:v>#N/A</c:v>
                </c:pt>
                <c:pt idx="141">
                  <c:v>0.29799999999999999</c:v>
                </c:pt>
                <c:pt idx="142">
                  <c:v>6.17</c:v>
                </c:pt>
                <c:pt idx="143">
                  <c:v>1.2E-2</c:v>
                </c:pt>
                <c:pt idx="144">
                  <c:v>39.6</c:v>
                </c:pt>
                <c:pt idx="145">
                  <c:v>#N/A</c:v>
                </c:pt>
                <c:pt idx="146">
                  <c:v>#N/A</c:v>
                </c:pt>
                <c:pt idx="147">
                  <c:v>#N/A</c:v>
                </c:pt>
                <c:pt idx="148">
                  <c:v>#N/A</c:v>
                </c:pt>
                <c:pt idx="149">
                  <c:v>#N/A</c:v>
                </c:pt>
                <c:pt idx="150">
                  <c:v>0.28970000000000001</c:v>
                </c:pt>
                <c:pt idx="151">
                  <c:v>5.8000000000000003E-2</c:v>
                </c:pt>
                <c:pt idx="152">
                  <c:v>1.1999999999999999E-3</c:v>
                </c:pt>
                <c:pt idx="153">
                  <c:v>4.7699999999999999E-2</c:v>
                </c:pt>
                <c:pt idx="154">
                  <c:v>0.70550000000000002</c:v>
                </c:pt>
                <c:pt idx="155">
                  <c:v>0.62250000000000005</c:v>
                </c:pt>
                <c:pt idx="156">
                  <c:v>0.99399999999999999</c:v>
                </c:pt>
                <c:pt idx="157">
                  <c:v>#N/A</c:v>
                </c:pt>
                <c:pt idx="158">
                  <c:v>1.052</c:v>
                </c:pt>
                <c:pt idx="159">
                  <c:v>7.4470000000000001</c:v>
                </c:pt>
                <c:pt idx="160">
                  <c:v>0.02</c:v>
                </c:pt>
                <c:pt idx="161">
                  <c:v>0.56000000000000005</c:v>
                </c:pt>
                <c:pt idx="162">
                  <c:v>1.2E-2</c:v>
                </c:pt>
                <c:pt idx="163">
                  <c:v>1.5029999999999999</c:v>
                </c:pt>
                <c:pt idx="164">
                  <c:v>#N/A</c:v>
                </c:pt>
                <c:pt idx="165">
                  <c:v>0.56899999999999995</c:v>
                </c:pt>
                <c:pt idx="166">
                  <c:v>0.27010000000000001</c:v>
                </c:pt>
                <c:pt idx="167">
                  <c:v>2.5000000000000001E-2</c:v>
                </c:pt>
                <c:pt idx="168">
                  <c:v>#N/A</c:v>
                </c:pt>
                <c:pt idx="169">
                  <c:v>4.0000000000000001E-3</c:v>
                </c:pt>
                <c:pt idx="170">
                  <c:v>#N/A</c:v>
                </c:pt>
                <c:pt idx="171">
                  <c:v>#N/A</c:v>
                </c:pt>
                <c:pt idx="172">
                  <c:v>9.9000000000000005E-2</c:v>
                </c:pt>
                <c:pt idx="173">
                  <c:v>0.03</c:v>
                </c:pt>
                <c:pt idx="174">
                  <c:v>0.11</c:v>
                </c:pt>
                <c:pt idx="175">
                  <c:v>4.0999999999999996</c:v>
                </c:pt>
                <c:pt idx="176">
                  <c:v>0.1113</c:v>
                </c:pt>
                <c:pt idx="177">
                  <c:v>4.5999999999999999E-2</c:v>
                </c:pt>
                <c:pt idx="178">
                  <c:v>#N/A</c:v>
                </c:pt>
                <c:pt idx="179">
                  <c:v>7.19</c:v>
                </c:pt>
                <c:pt idx="180">
                  <c:v>9.4860000000000007</c:v>
                </c:pt>
                <c:pt idx="181">
                  <c:v>298.8</c:v>
                </c:pt>
                <c:pt idx="182">
                  <c:v>1.61E-2</c:v>
                </c:pt>
                <c:pt idx="183">
                  <c:v>0.08</c:v>
                </c:pt>
                <c:pt idx="184">
                  <c:v>2.35</c:v>
                </c:pt>
                <c:pt idx="185">
                  <c:v>0.68310000000000004</c:v>
                </c:pt>
                <c:pt idx="186">
                  <c:v>3.2629999999999999</c:v>
                </c:pt>
                <c:pt idx="187">
                  <c:v>2.1000000000000001E-2</c:v>
                </c:pt>
                <c:pt idx="188">
                  <c:v>#N/A</c:v>
                </c:pt>
                <c:pt idx="189">
                  <c:v>6.8000000000000005E-2</c:v>
                </c:pt>
                <c:pt idx="190">
                  <c:v>0.1229</c:v>
                </c:pt>
                <c:pt idx="191">
                  <c:v>0.13</c:v>
                </c:pt>
                <c:pt idx="192">
                  <c:v>5.9640000000000004</c:v>
                </c:pt>
                <c:pt idx="193">
                  <c:v>1.4200000000000001E-2</c:v>
                </c:pt>
                <c:pt idx="194">
                  <c:v>#N/A</c:v>
                </c:pt>
                <c:pt idx="195">
                  <c:v>#N/A</c:v>
                </c:pt>
                <c:pt idx="196">
                  <c:v>#N/A</c:v>
                </c:pt>
                <c:pt idx="197">
                  <c:v>#N/A</c:v>
                </c:pt>
                <c:pt idx="198">
                  <c:v>1.46E-2</c:v>
                </c:pt>
                <c:pt idx="199">
                  <c:v>127.7</c:v>
                </c:pt>
              </c:numCache>
            </c:numRef>
          </c:xVal>
          <c:yVal>
            <c:numRef>
              <c:f>v_industry_demand!$AX$7:$AX$206</c:f>
              <c:numCache>
                <c:formatCode>0.00</c:formatCode>
                <c:ptCount val="200"/>
                <c:pt idx="0">
                  <c:v>0.54278139999999997</c:v>
                </c:pt>
                <c:pt idx="1">
                  <c:v>0.1702708</c:v>
                </c:pt>
                <c:pt idx="2">
                  <c:v>0.1692922</c:v>
                </c:pt>
                <c:pt idx="3">
                  <c:v>0.81268940000000001</c:v>
                </c:pt>
                <c:pt idx="4">
                  <c:v>8.9268339999999998E-3</c:v>
                </c:pt>
                <c:pt idx="5">
                  <c:v>5.1953220000000001E-2</c:v>
                </c:pt>
                <c:pt idx="6">
                  <c:v>0</c:v>
                </c:pt>
                <c:pt idx="7">
                  <c:v>7.5912800000000002</c:v>
                </c:pt>
                <c:pt idx="8">
                  <c:v>0.31727280000000002</c:v>
                </c:pt>
                <c:pt idx="9">
                  <c:v>1.887858</c:v>
                </c:pt>
                <c:pt idx="10">
                  <c:v>0</c:v>
                </c:pt>
                <c:pt idx="11">
                  <c:v>2.1543899999999999E-5</c:v>
                </c:pt>
                <c:pt idx="12">
                  <c:v>0</c:v>
                </c:pt>
                <c:pt idx="13">
                  <c:v>0.30215900000000001</c:v>
                </c:pt>
                <c:pt idx="14">
                  <c:v>1.6550019999999999E-2</c:v>
                </c:pt>
                <c:pt idx="15">
                  <c:v>8.2037299999999994E-2</c:v>
                </c:pt>
                <c:pt idx="16">
                  <c:v>2.3518819999999999E-2</c:v>
                </c:pt>
                <c:pt idx="17">
                  <c:v>8.5485399999999991</c:v>
                </c:pt>
                <c:pt idx="18">
                  <c:v>4.5001119999999997E-3</c:v>
                </c:pt>
                <c:pt idx="19">
                  <c:v>3.6470059999999999E-3</c:v>
                </c:pt>
                <c:pt idx="20">
                  <c:v>2.32131E-2</c:v>
                </c:pt>
                <c:pt idx="21">
                  <c:v>11.96406</c:v>
                </c:pt>
                <c:pt idx="22">
                  <c:v>0.15455559999999999</c:v>
                </c:pt>
                <c:pt idx="23">
                  <c:v>5.4637839999999995E-4</c:v>
                </c:pt>
                <c:pt idx="24">
                  <c:v>0.1028322</c:v>
                </c:pt>
                <c:pt idx="25">
                  <c:v>36.089399999999998</c:v>
                </c:pt>
                <c:pt idx="26">
                  <c:v>0</c:v>
                </c:pt>
                <c:pt idx="27">
                  <c:v>4.1912659999999999E-3</c:v>
                </c:pt>
                <c:pt idx="28">
                  <c:v>0.16876140000000001</c:v>
                </c:pt>
                <c:pt idx="29">
                  <c:v>5.5786459999999996E-3</c:v>
                </c:pt>
                <c:pt idx="30">
                  <c:v>1.101904</c:v>
                </c:pt>
                <c:pt idx="31">
                  <c:v>1.1141840000000001</c:v>
                </c:pt>
                <c:pt idx="32">
                  <c:v>0</c:v>
                </c:pt>
                <c:pt idx="33">
                  <c:v>2.4758559999999999E-2</c:v>
                </c:pt>
                <c:pt idx="34">
                  <c:v>0</c:v>
                </c:pt>
                <c:pt idx="35">
                  <c:v>0.17117740000000001</c:v>
                </c:pt>
                <c:pt idx="36">
                  <c:v>0.16656380000000001</c:v>
                </c:pt>
                <c:pt idx="37">
                  <c:v>7.2004879999999997E-3</c:v>
                </c:pt>
                <c:pt idx="38">
                  <c:v>3.1555900000000001</c:v>
                </c:pt>
                <c:pt idx="39">
                  <c:v>8.9301459999999999E-3</c:v>
                </c:pt>
                <c:pt idx="40">
                  <c:v>0.38062200000000002</c:v>
                </c:pt>
                <c:pt idx="41">
                  <c:v>0</c:v>
                </c:pt>
                <c:pt idx="42">
                  <c:v>0.1888668</c:v>
                </c:pt>
                <c:pt idx="43">
                  <c:v>1.5437419999999999</c:v>
                </c:pt>
                <c:pt idx="44">
                  <c:v>0.2082956</c:v>
                </c:pt>
                <c:pt idx="45">
                  <c:v>4.3580540000000001</c:v>
                </c:pt>
                <c:pt idx="46">
                  <c:v>3.4929300000000003E-2</c:v>
                </c:pt>
                <c:pt idx="47">
                  <c:v>1.1665358000000001E-3</c:v>
                </c:pt>
                <c:pt idx="48">
                  <c:v>2.952836</c:v>
                </c:pt>
                <c:pt idx="49">
                  <c:v>0</c:v>
                </c:pt>
                <c:pt idx="50">
                  <c:v>7.8063960000000002E-3</c:v>
                </c:pt>
                <c:pt idx="51">
                  <c:v>2.0729860000000002</c:v>
                </c:pt>
                <c:pt idx="52">
                  <c:v>31.132480000000001</c:v>
                </c:pt>
                <c:pt idx="53">
                  <c:v>4.6194340000000004E-3</c:v>
                </c:pt>
                <c:pt idx="54">
                  <c:v>1.3172440000000001</c:v>
                </c:pt>
                <c:pt idx="55">
                  <c:v>1.741388E-2</c:v>
                </c:pt>
                <c:pt idx="56">
                  <c:v>7.2118459999999995E-5</c:v>
                </c:pt>
                <c:pt idx="57">
                  <c:v>36.716140000000003</c:v>
                </c:pt>
                <c:pt idx="58">
                  <c:v>2.6348880000000001</c:v>
                </c:pt>
                <c:pt idx="59">
                  <c:v>0.14491699999999999</c:v>
                </c:pt>
                <c:pt idx="60">
                  <c:v>0</c:v>
                </c:pt>
                <c:pt idx="61">
                  <c:v>1.310492</c:v>
                </c:pt>
                <c:pt idx="62">
                  <c:v>0</c:v>
                </c:pt>
                <c:pt idx="63">
                  <c:v>0.25289780000000001</c:v>
                </c:pt>
                <c:pt idx="64">
                  <c:v>2.6875159999999999E-2</c:v>
                </c:pt>
                <c:pt idx="65">
                  <c:v>3.9917380000000001E-4</c:v>
                </c:pt>
                <c:pt idx="66">
                  <c:v>6.6701340000000003E-3</c:v>
                </c:pt>
                <c:pt idx="67">
                  <c:v>#N/A</c:v>
                </c:pt>
                <c:pt idx="68">
                  <c:v>9.2665120000000004E-2</c:v>
                </c:pt>
                <c:pt idx="69">
                  <c:v>4.5748040000000003</c:v>
                </c:pt>
                <c:pt idx="70">
                  <c:v>1.7422679999999999</c:v>
                </c:pt>
                <c:pt idx="71">
                  <c:v>0.1169384</c:v>
                </c:pt>
                <c:pt idx="72">
                  <c:v>24.708919999999999</c:v>
                </c:pt>
                <c:pt idx="73">
                  <c:v>1.9898960000000001</c:v>
                </c:pt>
                <c:pt idx="74">
                  <c:v>1.804972</c:v>
                </c:pt>
                <c:pt idx="75">
                  <c:v>2.0000499999999999</c:v>
                </c:pt>
                <c:pt idx="76">
                  <c:v>0.75261999999999996</c:v>
                </c:pt>
                <c:pt idx="77">
                  <c:v>6.336572E-2</c:v>
                </c:pt>
                <c:pt idx="78">
                  <c:v>16.969539999999999</c:v>
                </c:pt>
                <c:pt idx="79">
                  <c:v>0.10572545999999999</c:v>
                </c:pt>
                <c:pt idx="80">
                  <c:v>6.9239639999999998</c:v>
                </c:pt>
                <c:pt idx="81">
                  <c:v>1.703348E-2</c:v>
                </c:pt>
                <c:pt idx="82">
                  <c:v>31.87396</c:v>
                </c:pt>
                <c:pt idx="83">
                  <c:v>3.0775919999999998E-2</c:v>
                </c:pt>
                <c:pt idx="84">
                  <c:v>0.85381479999999998</c:v>
                </c:pt>
                <c:pt idx="85">
                  <c:v>9.416062E-2</c:v>
                </c:pt>
                <c:pt idx="86">
                  <c:v>4.9622079999999999E-2</c:v>
                </c:pt>
                <c:pt idx="87">
                  <c:v>2.5032679999999998</c:v>
                </c:pt>
                <c:pt idx="88">
                  <c:v>11.01764</c:v>
                </c:pt>
                <c:pt idx="89">
                  <c:v>2.3309300000000002E-2</c:v>
                </c:pt>
                <c:pt idx="90">
                  <c:v>0.39170480000000002</c:v>
                </c:pt>
                <c:pt idx="91">
                  <c:v>6.7166199999999995E-2</c:v>
                </c:pt>
                <c:pt idx="92">
                  <c:v>9.1736499999999999E-2</c:v>
                </c:pt>
                <c:pt idx="93">
                  <c:v>8.9405419999999992E-3</c:v>
                </c:pt>
                <c:pt idx="94">
                  <c:v>4.4220179999999998E-4</c:v>
                </c:pt>
                <c:pt idx="95">
                  <c:v>0.10120036</c:v>
                </c:pt>
                <c:pt idx="96">
                  <c:v>3.3978400000000001E-3</c:v>
                </c:pt>
                <c:pt idx="97">
                  <c:v>3.5955780000000002</c:v>
                </c:pt>
                <c:pt idx="98">
                  <c:v>0</c:v>
                </c:pt>
                <c:pt idx="99">
                  <c:v>0</c:v>
                </c:pt>
                <c:pt idx="100">
                  <c:v>3.1826720000000003E-2</c:v>
                </c:pt>
                <c:pt idx="101">
                  <c:v>3.0990519999999999</c:v>
                </c:pt>
                <c:pt idx="102">
                  <c:v>0</c:v>
                </c:pt>
                <c:pt idx="103">
                  <c:v>1.7609260000000002E-2</c:v>
                </c:pt>
                <c:pt idx="104">
                  <c:v>0</c:v>
                </c:pt>
                <c:pt idx="105">
                  <c:v>3.5561280000000001E-2</c:v>
                </c:pt>
                <c:pt idx="106">
                  <c:v>0</c:v>
                </c:pt>
                <c:pt idx="107">
                  <c:v>7.9259899999999996</c:v>
                </c:pt>
                <c:pt idx="108">
                  <c:v>0</c:v>
                </c:pt>
                <c:pt idx="109">
                  <c:v>0.18521099999999999</c:v>
                </c:pt>
                <c:pt idx="110">
                  <c:v>0.27588299999999999</c:v>
                </c:pt>
                <c:pt idx="111">
                  <c:v>1.511966E-2</c:v>
                </c:pt>
                <c:pt idx="112">
                  <c:v>0</c:v>
                </c:pt>
                <c:pt idx="113">
                  <c:v>2.5953560000000002</c:v>
                </c:pt>
                <c:pt idx="114">
                  <c:v>8.9076899999999994E-3</c:v>
                </c:pt>
                <c:pt idx="115">
                  <c:v>0</c:v>
                </c:pt>
                <c:pt idx="116">
                  <c:v>6.4023319999999995E-2</c:v>
                </c:pt>
                <c:pt idx="117">
                  <c:v>6.2357860000000001</c:v>
                </c:pt>
                <c:pt idx="118">
                  <c:v>0.1455312</c:v>
                </c:pt>
                <c:pt idx="119">
                  <c:v>0</c:v>
                </c:pt>
                <c:pt idx="120">
                  <c:v>0.2474962</c:v>
                </c:pt>
                <c:pt idx="121">
                  <c:v>0.28395320000000002</c:v>
                </c:pt>
                <c:pt idx="122">
                  <c:v>1.7721959999999998E-2</c:v>
                </c:pt>
                <c:pt idx="123">
                  <c:v>0.68927700000000003</c:v>
                </c:pt>
                <c:pt idx="124">
                  <c:v>0</c:v>
                </c:pt>
                <c:pt idx="125">
                  <c:v>1.7516579999999999</c:v>
                </c:pt>
                <c:pt idx="126">
                  <c:v>3.2670439999999998</c:v>
                </c:pt>
                <c:pt idx="127">
                  <c:v>0.22118840000000001</c:v>
                </c:pt>
                <c:pt idx="128">
                  <c:v>1.9645600000000001</c:v>
                </c:pt>
                <c:pt idx="129">
                  <c:v>1.827782E-2</c:v>
                </c:pt>
                <c:pt idx="130">
                  <c:v>0.125941</c:v>
                </c:pt>
                <c:pt idx="131">
                  <c:v>0.6212782</c:v>
                </c:pt>
                <c:pt idx="132">
                  <c:v>7.1017640000000002</c:v>
                </c:pt>
                <c:pt idx="133">
                  <c:v>10.716240000000001</c:v>
                </c:pt>
                <c:pt idx="134">
                  <c:v>2.9039380000000001</c:v>
                </c:pt>
                <c:pt idx="135">
                  <c:v>0</c:v>
                </c:pt>
                <c:pt idx="136">
                  <c:v>5.1438439999999998E-3</c:v>
                </c:pt>
                <c:pt idx="137">
                  <c:v>0.20396880000000001</c:v>
                </c:pt>
                <c:pt idx="138">
                  <c:v>6.1899600000000004E-3</c:v>
                </c:pt>
                <c:pt idx="139">
                  <c:v>4.5978080000000001E-3</c:v>
                </c:pt>
                <c:pt idx="140">
                  <c:v>0</c:v>
                </c:pt>
                <c:pt idx="141">
                  <c:v>9.7981139999999994E-2</c:v>
                </c:pt>
                <c:pt idx="142">
                  <c:v>9.4489999999999998</c:v>
                </c:pt>
                <c:pt idx="143">
                  <c:v>1.31293E-2</c:v>
                </c:pt>
                <c:pt idx="144">
                  <c:v>70.206860000000006</c:v>
                </c:pt>
                <c:pt idx="145">
                  <c:v>0</c:v>
                </c:pt>
                <c:pt idx="146">
                  <c:v>0</c:v>
                </c:pt>
                <c:pt idx="147">
                  <c:v>0</c:v>
                </c:pt>
                <c:pt idx="148">
                  <c:v>9.2150939999999996E-4</c:v>
                </c:pt>
                <c:pt idx="149">
                  <c:v>0</c:v>
                </c:pt>
                <c:pt idx="150">
                  <c:v>0.2137232</c:v>
                </c:pt>
                <c:pt idx="151">
                  <c:v>5.8646240000000002E-2</c:v>
                </c:pt>
                <c:pt idx="152">
                  <c:v>0</c:v>
                </c:pt>
                <c:pt idx="153">
                  <c:v>2.0464260000000001E-2</c:v>
                </c:pt>
                <c:pt idx="154">
                  <c:v>0.5818778</c:v>
                </c:pt>
                <c:pt idx="155">
                  <c:v>1.026972</c:v>
                </c:pt>
                <c:pt idx="156">
                  <c:v>5.6569620000000001E-2</c:v>
                </c:pt>
                <c:pt idx="157">
                  <c:v>0</c:v>
                </c:pt>
                <c:pt idx="158">
                  <c:v>1.648482</c:v>
                </c:pt>
                <c:pt idx="159">
                  <c:v>8.7707840000000008</c:v>
                </c:pt>
                <c:pt idx="160">
                  <c:v>3.0852640000000001E-2</c:v>
                </c:pt>
                <c:pt idx="161">
                  <c:v>1.0751599999999999</c:v>
                </c:pt>
                <c:pt idx="162">
                  <c:v>1.5804740000000001E-2</c:v>
                </c:pt>
                <c:pt idx="163">
                  <c:v>1.875132</c:v>
                </c:pt>
                <c:pt idx="164">
                  <c:v>1.036046</c:v>
                </c:pt>
                <c:pt idx="165">
                  <c:v>0.29097780000000001</c:v>
                </c:pt>
                <c:pt idx="166">
                  <c:v>1.4567619999999999</c:v>
                </c:pt>
                <c:pt idx="167">
                  <c:v>3.5355379999999999E-2</c:v>
                </c:pt>
                <c:pt idx="168">
                  <c:v>2.2332580000000002</c:v>
                </c:pt>
                <c:pt idx="169">
                  <c:v>2.1722979999999999E-2</c:v>
                </c:pt>
                <c:pt idx="170">
                  <c:v>0</c:v>
                </c:pt>
                <c:pt idx="171">
                  <c:v>0</c:v>
                </c:pt>
                <c:pt idx="172">
                  <c:v>7.7802079999999996E-2</c:v>
                </c:pt>
                <c:pt idx="173">
                  <c:v>2.9197480000000001E-2</c:v>
                </c:pt>
                <c:pt idx="174">
                  <c:v>0.1293956</c:v>
                </c:pt>
                <c:pt idx="175">
                  <c:v>3.9068260000000001</c:v>
                </c:pt>
                <c:pt idx="176">
                  <c:v>2.5244820000000001E-2</c:v>
                </c:pt>
                <c:pt idx="177">
                  <c:v>6.5502080000000004E-2</c:v>
                </c:pt>
                <c:pt idx="178">
                  <c:v>0</c:v>
                </c:pt>
                <c:pt idx="179">
                  <c:v>10.159879999999999</c:v>
                </c:pt>
                <c:pt idx="180">
                  <c:v>20.148260000000001</c:v>
                </c:pt>
                <c:pt idx="181">
                  <c:v>228.12459999999999</c:v>
                </c:pt>
                <c:pt idx="182">
                  <c:v>1.27429E-3</c:v>
                </c:pt>
                <c:pt idx="183">
                  <c:v>7.0264560000000004E-2</c:v>
                </c:pt>
                <c:pt idx="184">
                  <c:v>8.0353580000000004</c:v>
                </c:pt>
                <c:pt idx="185">
                  <c:v>1.0669979999999999</c:v>
                </c:pt>
                <c:pt idx="186">
                  <c:v>2.768516</c:v>
                </c:pt>
                <c:pt idx="187">
                  <c:v>0.10023907999999999</c:v>
                </c:pt>
                <c:pt idx="188">
                  <c:v>0</c:v>
                </c:pt>
                <c:pt idx="189">
                  <c:v>4.0448640000000001E-2</c:v>
                </c:pt>
                <c:pt idx="190">
                  <c:v>7.7721059999999995E-2</c:v>
                </c:pt>
                <c:pt idx="191">
                  <c:v>0.11572259999999999</c:v>
                </c:pt>
                <c:pt idx="192">
                  <c:v>9.0426160000000007</c:v>
                </c:pt>
                <c:pt idx="193">
                  <c:v>0.19579179999999999</c:v>
                </c:pt>
                <c:pt idx="194">
                  <c:v>5.6876340000000001</c:v>
                </c:pt>
                <c:pt idx="195">
                  <c:v>0.31324819999999998</c:v>
                </c:pt>
                <c:pt idx="196">
                  <c:v>0.2052128</c:v>
                </c:pt>
                <c:pt idx="197">
                  <c:v>2.788806E-3</c:v>
                </c:pt>
                <c:pt idx="198">
                  <c:v>3.2681200000000001E-2</c:v>
                </c:pt>
                <c:pt idx="199">
                  <c:v>37.696680000000001</c:v>
                </c:pt>
              </c:numCache>
            </c:numRef>
          </c:yVal>
          <c:smooth val="0"/>
        </c:ser>
        <c:ser>
          <c:idx val="4"/>
          <c:order val="3"/>
          <c:tx>
            <c:strRef>
              <c:f>v_industry_demand!$BQ$5</c:f>
              <c:strCache>
                <c:ptCount val="1"/>
                <c:pt idx="0">
                  <c:v>y = x</c:v>
                </c:pt>
              </c:strCache>
            </c:strRef>
          </c:tx>
          <c:marker>
            <c:symbol val="none"/>
          </c:marker>
          <c:xVal>
            <c:numRef>
              <c:f>v_industry_demand!$BQ$7:$BQ$8</c:f>
              <c:numCache>
                <c:formatCode>General</c:formatCode>
                <c:ptCount val="2"/>
                <c:pt idx="0">
                  <c:v>9.9999999999999998E-17</c:v>
                </c:pt>
                <c:pt idx="1">
                  <c:v>100000</c:v>
                </c:pt>
              </c:numCache>
            </c:numRef>
          </c:xVal>
          <c:yVal>
            <c:numRef>
              <c:f>v_industry_demand!$BR$7:$BR$8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128847232"/>
        <c:axId val="128853504"/>
      </c:scatterChart>
      <c:valAx>
        <c:axId val="128847232"/>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128853504"/>
        <c:crosses val="autoZero"/>
        <c:crossBetween val="midCat"/>
      </c:valAx>
      <c:valAx>
        <c:axId val="128853504"/>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128847232"/>
        <c:crosses val="autoZero"/>
        <c:crossBetween val="midCat"/>
      </c:valAx>
    </c:plotArea>
    <c:legend>
      <c:legendPos val="r"/>
      <c:layout>
        <c:manualLayout>
          <c:xMode val="edge"/>
          <c:yMode val="edge"/>
          <c:x val="7.0701593234597709E-2"/>
          <c:y val="0.10418433899449842"/>
          <c:w val="0.22169136005622345"/>
          <c:h val="0.32917902833755081"/>
        </c:manualLayout>
      </c:layout>
      <c:overlay val="0"/>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2"/>
          <c:order val="0"/>
          <c:tx>
            <c:strRef>
              <c:f>v_industry_demand!$Q$5</c:f>
              <c:strCache>
                <c:ptCount val="1"/>
                <c:pt idx="0">
                  <c:v>1968-1972</c:v>
                </c:pt>
              </c:strCache>
            </c:strRef>
          </c:tx>
          <c:spPr>
            <a:ln w="28575">
              <a:noFill/>
            </a:ln>
          </c:spPr>
          <c:marker>
            <c:symbol val="circle"/>
            <c:size val="7"/>
            <c:spPr>
              <a:noFill/>
            </c:spPr>
          </c:marker>
          <c:xVal>
            <c:numRef>
              <c:f>v_industry_demand!$R$7:$R$206</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0.08</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3.9E-2</c:v>
                </c:pt>
                <c:pt idx="60">
                  <c:v>#N/A</c:v>
                </c:pt>
                <c:pt idx="61">
                  <c:v>#N/A</c:v>
                </c:pt>
                <c:pt idx="62">
                  <c:v>#N/A</c:v>
                </c:pt>
                <c:pt idx="63">
                  <c:v>#N/A</c:v>
                </c:pt>
                <c:pt idx="64">
                  <c:v>#N/A</c:v>
                </c:pt>
                <c:pt idx="65">
                  <c:v>#N/A</c:v>
                </c:pt>
                <c:pt idx="66">
                  <c:v>#N/A</c:v>
                </c:pt>
                <c:pt idx="67">
                  <c:v>#N/A</c:v>
                </c:pt>
                <c:pt idx="68">
                  <c:v>#N/A</c:v>
                </c:pt>
                <c:pt idx="69">
                  <c:v>1.667</c:v>
                </c:pt>
                <c:pt idx="70">
                  <c:v>#N/A</c:v>
                </c:pt>
                <c:pt idx="71">
                  <c:v>#N/A</c:v>
                </c:pt>
                <c:pt idx="72">
                  <c:v>#N/A</c:v>
                </c:pt>
                <c:pt idx="73">
                  <c:v>#N/A</c:v>
                </c:pt>
                <c:pt idx="74">
                  <c:v>#N/A</c:v>
                </c:pt>
                <c:pt idx="75">
                  <c:v>#N/A</c:v>
                </c:pt>
                <c:pt idx="76">
                  <c:v>#N/A</c:v>
                </c:pt>
                <c:pt idx="77">
                  <c:v>7.4999999999999997E-2</c:v>
                </c:pt>
                <c:pt idx="78">
                  <c:v>9</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4.72</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2.96</c:v>
                </c:pt>
                <c:pt idx="164">
                  <c:v>#N/A</c:v>
                </c:pt>
                <c:pt idx="165">
                  <c:v>#N/A</c:v>
                </c:pt>
                <c:pt idx="166">
                  <c:v>#N/A</c:v>
                </c:pt>
                <c:pt idx="167">
                  <c:v>2.4E-2</c:v>
                </c:pt>
                <c:pt idx="168">
                  <c:v>#N/A</c:v>
                </c:pt>
                <c:pt idx="169">
                  <c:v>#N/A</c:v>
                </c:pt>
                <c:pt idx="170">
                  <c:v>#N/A</c:v>
                </c:pt>
                <c:pt idx="171">
                  <c:v>#N/A</c:v>
                </c:pt>
                <c:pt idx="172">
                  <c:v>#N/A</c:v>
                </c:pt>
                <c:pt idx="173">
                  <c:v>#N/A</c:v>
                </c:pt>
                <c:pt idx="174">
                  <c:v>#N/A</c:v>
                </c:pt>
                <c:pt idx="175">
                  <c:v>#N/A</c:v>
                </c:pt>
                <c:pt idx="176">
                  <c:v>#N/A</c:v>
                </c:pt>
                <c:pt idx="177">
                  <c:v>1.6E-2</c:v>
                </c:pt>
                <c:pt idx="178">
                  <c:v>#N/A</c:v>
                </c:pt>
                <c:pt idx="179">
                  <c:v>#N/A</c:v>
                </c:pt>
                <c:pt idx="180">
                  <c:v>#N/A</c:v>
                </c:pt>
                <c:pt idx="181">
                  <c:v>#N/A</c:v>
                </c:pt>
                <c:pt idx="182">
                  <c:v>#N/A</c:v>
                </c:pt>
                <c:pt idx="183">
                  <c:v>#N/A</c:v>
                </c:pt>
                <c:pt idx="184">
                  <c:v>#N/A</c:v>
                </c:pt>
                <c:pt idx="185">
                  <c:v>0.45100000000000001</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v_industry_demand!$T$7:$T$206</c:f>
              <c:numCache>
                <c:formatCode>0.00</c:formatCode>
                <c:ptCount val="200"/>
                <c:pt idx="0">
                  <c:v>0.38717439999999997</c:v>
                </c:pt>
                <c:pt idx="1">
                  <c:v>0.14075180000000001</c:v>
                </c:pt>
                <c:pt idx="2">
                  <c:v>0.1005467</c:v>
                </c:pt>
                <c:pt idx="3">
                  <c:v>0.46022039999999997</c:v>
                </c:pt>
                <c:pt idx="4">
                  <c:v>4.5890999999999996E-3</c:v>
                </c:pt>
                <c:pt idx="5">
                  <c:v>4.0736439999999999E-2</c:v>
                </c:pt>
                <c:pt idx="6">
                  <c:v>0</c:v>
                </c:pt>
                <c:pt idx="7">
                  <c:v>4.5899159999999997</c:v>
                </c:pt>
                <c:pt idx="8">
                  <c:v>0.17702219999999999</c:v>
                </c:pt>
                <c:pt idx="9">
                  <c:v>0.87940339999999995</c:v>
                </c:pt>
                <c:pt idx="10">
                  <c:v>0</c:v>
                </c:pt>
                <c:pt idx="11">
                  <c:v>1.062606E-5</c:v>
                </c:pt>
                <c:pt idx="12">
                  <c:v>0</c:v>
                </c:pt>
                <c:pt idx="13">
                  <c:v>0.20111119999999999</c:v>
                </c:pt>
                <c:pt idx="14">
                  <c:v>9.9760679999999994E-3</c:v>
                </c:pt>
                <c:pt idx="15">
                  <c:v>5.1900139999999997E-2</c:v>
                </c:pt>
                <c:pt idx="16">
                  <c:v>9.6099740000000003E-3</c:v>
                </c:pt>
                <c:pt idx="17">
                  <c:v>4.1750080000000001</c:v>
                </c:pt>
                <c:pt idx="18">
                  <c:v>2.4684400000000001E-3</c:v>
                </c:pt>
                <c:pt idx="19">
                  <c:v>2.3503719999999999E-3</c:v>
                </c:pt>
                <c:pt idx="20">
                  <c:v>1.0516671999999999E-2</c:v>
                </c:pt>
                <c:pt idx="21">
                  <c:v>8.5004620000000006</c:v>
                </c:pt>
                <c:pt idx="22">
                  <c:v>0.1201386</c:v>
                </c:pt>
                <c:pt idx="23">
                  <c:v>4.662836E-4</c:v>
                </c:pt>
                <c:pt idx="24">
                  <c:v>6.4988920000000006E-2</c:v>
                </c:pt>
                <c:pt idx="25">
                  <c:v>21.17812</c:v>
                </c:pt>
                <c:pt idx="26">
                  <c:v>0</c:v>
                </c:pt>
                <c:pt idx="27">
                  <c:v>4.7797459999999996E-3</c:v>
                </c:pt>
                <c:pt idx="28">
                  <c:v>0.1055406</c:v>
                </c:pt>
                <c:pt idx="29">
                  <c:v>5.3240680000000004E-3</c:v>
                </c:pt>
                <c:pt idx="30">
                  <c:v>0.62202040000000003</c:v>
                </c:pt>
                <c:pt idx="31">
                  <c:v>0.56688340000000004</c:v>
                </c:pt>
                <c:pt idx="32">
                  <c:v>0</c:v>
                </c:pt>
                <c:pt idx="33">
                  <c:v>1.768494E-2</c:v>
                </c:pt>
                <c:pt idx="34">
                  <c:v>0</c:v>
                </c:pt>
                <c:pt idx="35">
                  <c:v>8.6930439999999998E-2</c:v>
                </c:pt>
                <c:pt idx="36">
                  <c:v>0.10557766</c:v>
                </c:pt>
                <c:pt idx="37">
                  <c:v>2.6838700000000001E-3</c:v>
                </c:pt>
                <c:pt idx="38">
                  <c:v>2.3192520000000001</c:v>
                </c:pt>
                <c:pt idx="39">
                  <c:v>6.2547599999999998E-3</c:v>
                </c:pt>
                <c:pt idx="40">
                  <c:v>0.1922536</c:v>
                </c:pt>
                <c:pt idx="41">
                  <c:v>0</c:v>
                </c:pt>
                <c:pt idx="42">
                  <c:v>6.9602579999999997E-2</c:v>
                </c:pt>
                <c:pt idx="43">
                  <c:v>0.91395859999999995</c:v>
                </c:pt>
                <c:pt idx="44">
                  <c:v>0.11315799999999999</c:v>
                </c:pt>
                <c:pt idx="45">
                  <c:v>2.3756560000000002</c:v>
                </c:pt>
                <c:pt idx="46">
                  <c:v>1.7990639999999999E-2</c:v>
                </c:pt>
                <c:pt idx="47">
                  <c:v>6.3962519999999996E-4</c:v>
                </c:pt>
                <c:pt idx="48">
                  <c:v>1.616636</c:v>
                </c:pt>
                <c:pt idx="49">
                  <c:v>0</c:v>
                </c:pt>
                <c:pt idx="50">
                  <c:v>4.8952140000000002E-3</c:v>
                </c:pt>
                <c:pt idx="51">
                  <c:v>0.99682919999999997</c:v>
                </c:pt>
                <c:pt idx="52">
                  <c:v>16.258240000000001</c:v>
                </c:pt>
                <c:pt idx="53">
                  <c:v>3.33286E-3</c:v>
                </c:pt>
                <c:pt idx="54">
                  <c:v>0.9665262</c:v>
                </c:pt>
                <c:pt idx="55">
                  <c:v>9.5123659999999995E-3</c:v>
                </c:pt>
                <c:pt idx="56">
                  <c:v>5.416276E-5</c:v>
                </c:pt>
                <c:pt idx="57">
                  <c:v>18.574960000000001</c:v>
                </c:pt>
                <c:pt idx="58">
                  <c:v>1.302338</c:v>
                </c:pt>
                <c:pt idx="59">
                  <c:v>0.13287640000000001</c:v>
                </c:pt>
                <c:pt idx="60">
                  <c:v>0</c:v>
                </c:pt>
                <c:pt idx="61">
                  <c:v>0.66431499999999999</c:v>
                </c:pt>
                <c:pt idx="62">
                  <c:v>0</c:v>
                </c:pt>
                <c:pt idx="63">
                  <c:v>0.1411782</c:v>
                </c:pt>
                <c:pt idx="64">
                  <c:v>2.5694680000000001E-2</c:v>
                </c:pt>
                <c:pt idx="65">
                  <c:v>2.7326500000000002E-4</c:v>
                </c:pt>
                <c:pt idx="66">
                  <c:v>3.6412179999999999E-3</c:v>
                </c:pt>
                <c:pt idx="67">
                  <c:v>#N/A</c:v>
                </c:pt>
                <c:pt idx="68">
                  <c:v>5.613464E-2</c:v>
                </c:pt>
                <c:pt idx="69">
                  <c:v>2.3083</c:v>
                </c:pt>
                <c:pt idx="70">
                  <c:v>0.89399580000000001</c:v>
                </c:pt>
                <c:pt idx="71">
                  <c:v>5.3092239999999999E-2</c:v>
                </c:pt>
                <c:pt idx="72">
                  <c:v>14.7775</c:v>
                </c:pt>
                <c:pt idx="73">
                  <c:v>0.9044894</c:v>
                </c:pt>
                <c:pt idx="74">
                  <c:v>1.0991046</c:v>
                </c:pt>
                <c:pt idx="75">
                  <c:v>1.6371960000000001</c:v>
                </c:pt>
                <c:pt idx="76">
                  <c:v>0.30708160000000001</c:v>
                </c:pt>
                <c:pt idx="77">
                  <c:v>3.0989940000000001E-2</c:v>
                </c:pt>
                <c:pt idx="78">
                  <c:v>8.2005459999999992</c:v>
                </c:pt>
                <c:pt idx="79">
                  <c:v>7.6979439999999996E-2</c:v>
                </c:pt>
                <c:pt idx="80">
                  <c:v>4.1616460000000002</c:v>
                </c:pt>
                <c:pt idx="81">
                  <c:v>1.077028E-2</c:v>
                </c:pt>
                <c:pt idx="82">
                  <c:v>13.24746</c:v>
                </c:pt>
                <c:pt idx="83">
                  <c:v>1.9206899999999999E-2</c:v>
                </c:pt>
                <c:pt idx="84">
                  <c:v>0.65517119999999995</c:v>
                </c:pt>
                <c:pt idx="85">
                  <c:v>6.3627939999999994E-2</c:v>
                </c:pt>
                <c:pt idx="86">
                  <c:v>3.3952139999999999E-2</c:v>
                </c:pt>
                <c:pt idx="87">
                  <c:v>1.3153859999999999</c:v>
                </c:pt>
                <c:pt idx="88">
                  <c:v>3.3580999999999999</c:v>
                </c:pt>
                <c:pt idx="89">
                  <c:v>1.689276E-2</c:v>
                </c:pt>
                <c:pt idx="90">
                  <c:v>0.23301340000000001</c:v>
                </c:pt>
                <c:pt idx="91">
                  <c:v>5.6076540000000001E-2</c:v>
                </c:pt>
                <c:pt idx="92">
                  <c:v>3.9621940000000001E-2</c:v>
                </c:pt>
                <c:pt idx="93">
                  <c:v>5.2552420000000002E-3</c:v>
                </c:pt>
                <c:pt idx="94">
                  <c:v>3.4664679999999999E-4</c:v>
                </c:pt>
                <c:pt idx="95">
                  <c:v>5.6175019999999999E-2</c:v>
                </c:pt>
                <c:pt idx="96">
                  <c:v>1.5682179999999999E-3</c:v>
                </c:pt>
                <c:pt idx="97">
                  <c:v>2.1151200000000001</c:v>
                </c:pt>
                <c:pt idx="98">
                  <c:v>0</c:v>
                </c:pt>
                <c:pt idx="99">
                  <c:v>0</c:v>
                </c:pt>
                <c:pt idx="100">
                  <c:v>2.4334700000000001E-2</c:v>
                </c:pt>
                <c:pt idx="101">
                  <c:v>1.4048179999999999</c:v>
                </c:pt>
                <c:pt idx="102">
                  <c:v>0</c:v>
                </c:pt>
                <c:pt idx="103">
                  <c:v>1.180046E-2</c:v>
                </c:pt>
                <c:pt idx="104">
                  <c:v>0</c:v>
                </c:pt>
                <c:pt idx="105">
                  <c:v>3.0413599999999999E-2</c:v>
                </c:pt>
                <c:pt idx="106">
                  <c:v>0</c:v>
                </c:pt>
                <c:pt idx="107">
                  <c:v>3.9072</c:v>
                </c:pt>
                <c:pt idx="108">
                  <c:v>0</c:v>
                </c:pt>
                <c:pt idx="109">
                  <c:v>0.1504202</c:v>
                </c:pt>
                <c:pt idx="110">
                  <c:v>0.15414079999999999</c:v>
                </c:pt>
                <c:pt idx="111">
                  <c:v>1.2959679999999999E-2</c:v>
                </c:pt>
                <c:pt idx="112">
                  <c:v>0</c:v>
                </c:pt>
                <c:pt idx="113">
                  <c:v>2.57497</c:v>
                </c:pt>
                <c:pt idx="114">
                  <c:v>6.3500300000000004E-3</c:v>
                </c:pt>
                <c:pt idx="115">
                  <c:v>0</c:v>
                </c:pt>
                <c:pt idx="116">
                  <c:v>4.3058979999999997E-2</c:v>
                </c:pt>
                <c:pt idx="117">
                  <c:v>3.1450800000000001</c:v>
                </c:pt>
                <c:pt idx="118">
                  <c:v>8.8542339999999997E-2</c:v>
                </c:pt>
                <c:pt idx="119">
                  <c:v>0</c:v>
                </c:pt>
                <c:pt idx="120">
                  <c:v>0.14050579999999999</c:v>
                </c:pt>
                <c:pt idx="121">
                  <c:v>0.20918619999999999</c:v>
                </c:pt>
                <c:pt idx="122">
                  <c:v>1.6463439999999999E-2</c:v>
                </c:pt>
                <c:pt idx="123">
                  <c:v>0.54481179999999996</c:v>
                </c:pt>
                <c:pt idx="124">
                  <c:v>0</c:v>
                </c:pt>
                <c:pt idx="125">
                  <c:v>0.82469099999999995</c:v>
                </c:pt>
                <c:pt idx="126">
                  <c:v>2.261206</c:v>
                </c:pt>
                <c:pt idx="127">
                  <c:v>0.12731219999999999</c:v>
                </c:pt>
                <c:pt idx="128">
                  <c:v>0.96079579999999998</c:v>
                </c:pt>
                <c:pt idx="129">
                  <c:v>1.41957E-2</c:v>
                </c:pt>
                <c:pt idx="130">
                  <c:v>7.1514179999999997E-2</c:v>
                </c:pt>
                <c:pt idx="131">
                  <c:v>0.38917560000000001</c:v>
                </c:pt>
                <c:pt idx="132">
                  <c:v>4.0973319999999998</c:v>
                </c:pt>
                <c:pt idx="133">
                  <c:v>5.4863559999999998</c:v>
                </c:pt>
                <c:pt idx="134">
                  <c:v>1.26152</c:v>
                </c:pt>
                <c:pt idx="135">
                  <c:v>0</c:v>
                </c:pt>
                <c:pt idx="136">
                  <c:v>4.2565620000000002E-3</c:v>
                </c:pt>
                <c:pt idx="137">
                  <c:v>0.10713739999999999</c:v>
                </c:pt>
                <c:pt idx="138">
                  <c:v>5.692084E-3</c:v>
                </c:pt>
                <c:pt idx="139">
                  <c:v>2.3787539999999999E-3</c:v>
                </c:pt>
                <c:pt idx="140">
                  <c:v>0</c:v>
                </c:pt>
                <c:pt idx="141">
                  <c:v>8.9805940000000001E-2</c:v>
                </c:pt>
                <c:pt idx="142">
                  <c:v>6.6663160000000001</c:v>
                </c:pt>
                <c:pt idx="143">
                  <c:v>9.0601680000000004E-3</c:v>
                </c:pt>
                <c:pt idx="144">
                  <c:v>54.2498</c:v>
                </c:pt>
                <c:pt idx="145">
                  <c:v>0</c:v>
                </c:pt>
                <c:pt idx="146">
                  <c:v>0</c:v>
                </c:pt>
                <c:pt idx="147">
                  <c:v>0</c:v>
                </c:pt>
                <c:pt idx="148">
                  <c:v>4.4523339999999998E-4</c:v>
                </c:pt>
                <c:pt idx="149">
                  <c:v>0</c:v>
                </c:pt>
                <c:pt idx="150">
                  <c:v>0.10597040000000001</c:v>
                </c:pt>
                <c:pt idx="151">
                  <c:v>4.4347739999999997E-2</c:v>
                </c:pt>
                <c:pt idx="152">
                  <c:v>0</c:v>
                </c:pt>
                <c:pt idx="153">
                  <c:v>2.020216E-2</c:v>
                </c:pt>
                <c:pt idx="154">
                  <c:v>0.2772654</c:v>
                </c:pt>
                <c:pt idx="155">
                  <c:v>0.55424039999999997</c:v>
                </c:pt>
                <c:pt idx="156">
                  <c:v>2.571406E-2</c:v>
                </c:pt>
                <c:pt idx="157">
                  <c:v>0</c:v>
                </c:pt>
                <c:pt idx="158">
                  <c:v>1.0388056000000001</c:v>
                </c:pt>
                <c:pt idx="159">
                  <c:v>3.920534</c:v>
                </c:pt>
                <c:pt idx="160">
                  <c:v>2.34638E-2</c:v>
                </c:pt>
                <c:pt idx="161">
                  <c:v>0.92155160000000003</c:v>
                </c:pt>
                <c:pt idx="162">
                  <c:v>1.0687402E-2</c:v>
                </c:pt>
                <c:pt idx="163">
                  <c:v>1.0426196000000001</c:v>
                </c:pt>
                <c:pt idx="164">
                  <c:v>0.51865220000000001</c:v>
                </c:pt>
                <c:pt idx="165">
                  <c:v>0.19505980000000001</c:v>
                </c:pt>
                <c:pt idx="166">
                  <c:v>1.078576</c:v>
                </c:pt>
                <c:pt idx="167">
                  <c:v>2.794634E-2</c:v>
                </c:pt>
                <c:pt idx="168">
                  <c:v>1.0023062</c:v>
                </c:pt>
                <c:pt idx="169">
                  <c:v>1.58662E-2</c:v>
                </c:pt>
                <c:pt idx="170">
                  <c:v>0</c:v>
                </c:pt>
                <c:pt idx="171">
                  <c:v>0</c:v>
                </c:pt>
                <c:pt idx="172">
                  <c:v>4.0530919999999998E-2</c:v>
                </c:pt>
                <c:pt idx="173">
                  <c:v>1.0789144000000001E-2</c:v>
                </c:pt>
                <c:pt idx="174">
                  <c:v>6.2785439999999998E-2</c:v>
                </c:pt>
                <c:pt idx="175">
                  <c:v>1.942342</c:v>
                </c:pt>
                <c:pt idx="176">
                  <c:v>1.2650979999999999E-2</c:v>
                </c:pt>
                <c:pt idx="177">
                  <c:v>6.0273559999999997E-2</c:v>
                </c:pt>
                <c:pt idx="178">
                  <c:v>0</c:v>
                </c:pt>
                <c:pt idx="179">
                  <c:v>4.8416139999999999</c:v>
                </c:pt>
                <c:pt idx="180">
                  <c:v>14.204420000000001</c:v>
                </c:pt>
                <c:pt idx="181">
                  <c:v>124.0026</c:v>
                </c:pt>
                <c:pt idx="182">
                  <c:v>9.9897219999999995E-4</c:v>
                </c:pt>
                <c:pt idx="183">
                  <c:v>3.5242860000000001E-2</c:v>
                </c:pt>
                <c:pt idx="184">
                  <c:v>6.4786260000000002</c:v>
                </c:pt>
                <c:pt idx="185">
                  <c:v>0.71519560000000004</c:v>
                </c:pt>
                <c:pt idx="186">
                  <c:v>1.846274</c:v>
                </c:pt>
                <c:pt idx="187">
                  <c:v>0.1038292</c:v>
                </c:pt>
                <c:pt idx="188">
                  <c:v>0</c:v>
                </c:pt>
                <c:pt idx="189">
                  <c:v>2.807422E-2</c:v>
                </c:pt>
                <c:pt idx="190">
                  <c:v>9.2683420000000002E-2</c:v>
                </c:pt>
                <c:pt idx="191">
                  <c:v>0.1219866</c:v>
                </c:pt>
                <c:pt idx="192">
                  <c:v>4.6105419999999997</c:v>
                </c:pt>
                <c:pt idx="193">
                  <c:v>9.6618880000000004E-2</c:v>
                </c:pt>
                <c:pt idx="194">
                  <c:v>3.178388</c:v>
                </c:pt>
                <c:pt idx="195">
                  <c:v>0.18880160000000001</c:v>
                </c:pt>
                <c:pt idx="196">
                  <c:v>0.14231940000000001</c:v>
                </c:pt>
                <c:pt idx="197">
                  <c:v>1.9334160000000001E-3</c:v>
                </c:pt>
                <c:pt idx="198">
                  <c:v>2.0088040000000001E-2</c:v>
                </c:pt>
                <c:pt idx="199">
                  <c:v>17.079239999999999</c:v>
                </c:pt>
              </c:numCache>
            </c:numRef>
          </c:yVal>
          <c:smooth val="0"/>
        </c:ser>
        <c:ser>
          <c:idx val="0"/>
          <c:order val="1"/>
          <c:tx>
            <c:strRef>
              <c:f>v_industry_demand!$V$5</c:f>
              <c:strCache>
                <c:ptCount val="1"/>
                <c:pt idx="0">
                  <c:v>1973-1977</c:v>
                </c:pt>
              </c:strCache>
            </c:strRef>
          </c:tx>
          <c:spPr>
            <a:ln w="28575">
              <a:noFill/>
            </a:ln>
          </c:spPr>
          <c:marker>
            <c:spPr>
              <a:noFill/>
            </c:spPr>
          </c:marker>
          <c:xVal>
            <c:numRef>
              <c:f>v_industry_demand!$W$7:$W$206</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0.84</c:v>
                </c:pt>
                <c:pt idx="31">
                  <c:v>#N/A</c:v>
                </c:pt>
                <c:pt idx="32">
                  <c:v>#N/A</c:v>
                </c:pt>
                <c:pt idx="33">
                  <c:v>#N/A</c:v>
                </c:pt>
                <c:pt idx="34">
                  <c:v>#N/A</c:v>
                </c:pt>
                <c:pt idx="35">
                  <c:v>#N/A</c:v>
                </c:pt>
                <c:pt idx="36">
                  <c:v>0.16200000000000001</c:v>
                </c:pt>
                <c:pt idx="37">
                  <c:v>#N/A</c:v>
                </c:pt>
                <c:pt idx="38">
                  <c:v>#N/A</c:v>
                </c:pt>
                <c:pt idx="39">
                  <c:v>#N/A</c:v>
                </c:pt>
                <c:pt idx="40">
                  <c:v>4.4999999999999998E-2</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0.1148</c:v>
                </c:pt>
                <c:pt idx="62">
                  <c:v>#N/A</c:v>
                </c:pt>
                <c:pt idx="63">
                  <c:v>#N/A</c:v>
                </c:pt>
                <c:pt idx="64">
                  <c:v>#N/A</c:v>
                </c:pt>
                <c:pt idx="65">
                  <c:v>#N/A</c:v>
                </c:pt>
                <c:pt idx="66">
                  <c:v>#N/A</c:v>
                </c:pt>
                <c:pt idx="67">
                  <c:v>#N/A</c:v>
                </c:pt>
                <c:pt idx="68">
                  <c:v>#N/A</c:v>
                </c:pt>
                <c:pt idx="69">
                  <c:v>2.3119999999999998</c:v>
                </c:pt>
                <c:pt idx="70">
                  <c:v>#N/A</c:v>
                </c:pt>
                <c:pt idx="71">
                  <c:v>#N/A</c:v>
                </c:pt>
                <c:pt idx="72">
                  <c:v>15.2</c:v>
                </c:pt>
                <c:pt idx="73">
                  <c:v>#N/A</c:v>
                </c:pt>
                <c:pt idx="74">
                  <c:v>#N/A</c:v>
                </c:pt>
                <c:pt idx="75">
                  <c:v>0.45</c:v>
                </c:pt>
                <c:pt idx="76">
                  <c:v>#N/A</c:v>
                </c:pt>
                <c:pt idx="77">
                  <c:v>8.2500000000000004E-2</c:v>
                </c:pt>
                <c:pt idx="78">
                  <c:v>12.09</c:v>
                </c:pt>
                <c:pt idx="79">
                  <c:v>#N/A</c:v>
                </c:pt>
                <c:pt idx="80">
                  <c:v>#N/A</c:v>
                </c:pt>
                <c:pt idx="81">
                  <c:v>#N/A</c:v>
                </c:pt>
                <c:pt idx="82">
                  <c:v>#N/A</c:v>
                </c:pt>
                <c:pt idx="83">
                  <c:v>2.7E-2</c:v>
                </c:pt>
                <c:pt idx="84">
                  <c:v>#N/A</c:v>
                </c:pt>
                <c:pt idx="85">
                  <c:v>#N/A</c:v>
                </c:pt>
                <c:pt idx="86">
                  <c:v>#N/A</c:v>
                </c:pt>
                <c:pt idx="87">
                  <c:v>#N/A</c:v>
                </c:pt>
                <c:pt idx="88">
                  <c:v>#N/A</c:v>
                </c:pt>
                <c:pt idx="89">
                  <c:v>#N/A</c:v>
                </c:pt>
                <c:pt idx="90">
                  <c:v>#N/A</c:v>
                </c:pt>
                <c:pt idx="91">
                  <c:v>#N/A</c:v>
                </c:pt>
                <c:pt idx="92">
                  <c:v>0.03</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2.4799999999999999E-2</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1.534</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6.65</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9.69E-2</c:v>
                </c:pt>
                <c:pt idx="157">
                  <c:v>#N/A</c:v>
                </c:pt>
                <c:pt idx="158">
                  <c:v>#N/A</c:v>
                </c:pt>
                <c:pt idx="159">
                  <c:v>#N/A</c:v>
                </c:pt>
                <c:pt idx="160">
                  <c:v>#N/A</c:v>
                </c:pt>
                <c:pt idx="161">
                  <c:v>#N/A</c:v>
                </c:pt>
                <c:pt idx="162">
                  <c:v>#N/A</c:v>
                </c:pt>
                <c:pt idx="163">
                  <c:v>2.96</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v_industry_demand!$Y$7:$Y$206</c:f>
              <c:numCache>
                <c:formatCode>0.00</c:formatCode>
                <c:ptCount val="200"/>
                <c:pt idx="0">
                  <c:v>0.47049940000000001</c:v>
                </c:pt>
                <c:pt idx="1">
                  <c:v>0.1630366</c:v>
                </c:pt>
                <c:pt idx="2">
                  <c:v>0.1190688</c:v>
                </c:pt>
                <c:pt idx="3">
                  <c:v>0.64743899999999999</c:v>
                </c:pt>
                <c:pt idx="4">
                  <c:v>5.7911000000000004E-3</c:v>
                </c:pt>
                <c:pt idx="5">
                  <c:v>4.8080680000000001E-2</c:v>
                </c:pt>
                <c:pt idx="6">
                  <c:v>0</c:v>
                </c:pt>
                <c:pt idx="7">
                  <c:v>5.1652240000000003</c:v>
                </c:pt>
                <c:pt idx="8">
                  <c:v>0.22076399999999999</c:v>
                </c:pt>
                <c:pt idx="9">
                  <c:v>1.151432</c:v>
                </c:pt>
                <c:pt idx="10">
                  <c:v>0</c:v>
                </c:pt>
                <c:pt idx="11">
                  <c:v>1.7033480000000001E-5</c:v>
                </c:pt>
                <c:pt idx="12">
                  <c:v>0</c:v>
                </c:pt>
                <c:pt idx="13">
                  <c:v>0.2292226</c:v>
                </c:pt>
                <c:pt idx="14">
                  <c:v>1.166272E-2</c:v>
                </c:pt>
                <c:pt idx="15">
                  <c:v>6.42765E-2</c:v>
                </c:pt>
                <c:pt idx="16">
                  <c:v>1.196874E-2</c:v>
                </c:pt>
                <c:pt idx="17">
                  <c:v>5.927962</c:v>
                </c:pt>
                <c:pt idx="18">
                  <c:v>3.081276E-3</c:v>
                </c:pt>
                <c:pt idx="19">
                  <c:v>2.7995580000000002E-3</c:v>
                </c:pt>
                <c:pt idx="20">
                  <c:v>1.407926E-2</c:v>
                </c:pt>
                <c:pt idx="21">
                  <c:v>10.335744</c:v>
                </c:pt>
                <c:pt idx="22">
                  <c:v>0.13275680000000001</c:v>
                </c:pt>
                <c:pt idx="23">
                  <c:v>5.5064000000000003E-4</c:v>
                </c:pt>
                <c:pt idx="24">
                  <c:v>8.4068840000000006E-2</c:v>
                </c:pt>
                <c:pt idx="25">
                  <c:v>25.465800000000002</c:v>
                </c:pt>
                <c:pt idx="26">
                  <c:v>0</c:v>
                </c:pt>
                <c:pt idx="27">
                  <c:v>5.5253639999999996E-3</c:v>
                </c:pt>
                <c:pt idx="28">
                  <c:v>0.11311740000000001</c:v>
                </c:pt>
                <c:pt idx="29">
                  <c:v>5.983454E-3</c:v>
                </c:pt>
                <c:pt idx="30">
                  <c:v>0.69507220000000003</c:v>
                </c:pt>
                <c:pt idx="31">
                  <c:v>0.71595940000000002</c:v>
                </c:pt>
                <c:pt idx="32">
                  <c:v>0</c:v>
                </c:pt>
                <c:pt idx="33">
                  <c:v>2.1025700000000001E-2</c:v>
                </c:pt>
                <c:pt idx="34">
                  <c:v>0</c:v>
                </c:pt>
                <c:pt idx="35">
                  <c:v>0.11172940000000001</c:v>
                </c:pt>
                <c:pt idx="36">
                  <c:v>0.1326388</c:v>
                </c:pt>
                <c:pt idx="37">
                  <c:v>3.1537359999999999E-3</c:v>
                </c:pt>
                <c:pt idx="38">
                  <c:v>3.1095039999999998</c:v>
                </c:pt>
                <c:pt idx="39">
                  <c:v>7.8230000000000001E-3</c:v>
                </c:pt>
                <c:pt idx="40">
                  <c:v>0.24549199999999999</c:v>
                </c:pt>
                <c:pt idx="41">
                  <c:v>0</c:v>
                </c:pt>
                <c:pt idx="42">
                  <c:v>9.0644479999999999E-2</c:v>
                </c:pt>
                <c:pt idx="43">
                  <c:v>1.2223280000000001</c:v>
                </c:pt>
                <c:pt idx="44">
                  <c:v>0.15511800000000001</c:v>
                </c:pt>
                <c:pt idx="45">
                  <c:v>2.567806</c:v>
                </c:pt>
                <c:pt idx="46">
                  <c:v>2.2072620000000001E-2</c:v>
                </c:pt>
                <c:pt idx="47">
                  <c:v>7.8021000000000004E-4</c:v>
                </c:pt>
                <c:pt idx="48">
                  <c:v>2.0060419999999999</c:v>
                </c:pt>
                <c:pt idx="49">
                  <c:v>0</c:v>
                </c:pt>
                <c:pt idx="50">
                  <c:v>6.4237720000000003E-3</c:v>
                </c:pt>
                <c:pt idx="51">
                  <c:v>1.3027880000000001</c:v>
                </c:pt>
                <c:pt idx="52">
                  <c:v>20.429939999999998</c:v>
                </c:pt>
                <c:pt idx="53">
                  <c:v>4.0370880000000003E-3</c:v>
                </c:pt>
                <c:pt idx="54">
                  <c:v>1.2950200000000001</c:v>
                </c:pt>
                <c:pt idx="55">
                  <c:v>1.646856E-2</c:v>
                </c:pt>
                <c:pt idx="56">
                  <c:v>6.5623920000000002E-5</c:v>
                </c:pt>
                <c:pt idx="57">
                  <c:v>23.767420000000001</c:v>
                </c:pt>
                <c:pt idx="58">
                  <c:v>1.4467920000000001</c:v>
                </c:pt>
                <c:pt idx="59">
                  <c:v>0.138237</c:v>
                </c:pt>
                <c:pt idx="60">
                  <c:v>0</c:v>
                </c:pt>
                <c:pt idx="61">
                  <c:v>0.84170719999999999</c:v>
                </c:pt>
                <c:pt idx="62">
                  <c:v>0</c:v>
                </c:pt>
                <c:pt idx="63">
                  <c:v>0.17910300000000001</c:v>
                </c:pt>
                <c:pt idx="64">
                  <c:v>3.446548E-2</c:v>
                </c:pt>
                <c:pt idx="65">
                  <c:v>3.3218899999999999E-4</c:v>
                </c:pt>
                <c:pt idx="66">
                  <c:v>4.3175139999999997E-3</c:v>
                </c:pt>
                <c:pt idx="67">
                  <c:v>#N/A</c:v>
                </c:pt>
                <c:pt idx="68">
                  <c:v>6.7278160000000004E-2</c:v>
                </c:pt>
                <c:pt idx="69">
                  <c:v>2.83948</c:v>
                </c:pt>
                <c:pt idx="70">
                  <c:v>1.0830679999999999</c:v>
                </c:pt>
                <c:pt idx="71">
                  <c:v>7.2948680000000002E-2</c:v>
                </c:pt>
                <c:pt idx="72">
                  <c:v>17.531880000000001</c:v>
                </c:pt>
                <c:pt idx="73">
                  <c:v>1.3325480000000001</c:v>
                </c:pt>
                <c:pt idx="74">
                  <c:v>1.6831700000000001</c:v>
                </c:pt>
                <c:pt idx="75">
                  <c:v>2.2274440000000002</c:v>
                </c:pt>
                <c:pt idx="76">
                  <c:v>0.37127280000000001</c:v>
                </c:pt>
                <c:pt idx="77">
                  <c:v>3.6524099999999997E-2</c:v>
                </c:pt>
                <c:pt idx="78">
                  <c:v>9.9421520000000001</c:v>
                </c:pt>
                <c:pt idx="79">
                  <c:v>0.10188878</c:v>
                </c:pt>
                <c:pt idx="80">
                  <c:v>5.5218239999999996</c:v>
                </c:pt>
                <c:pt idx="81">
                  <c:v>1.226588E-2</c:v>
                </c:pt>
                <c:pt idx="82">
                  <c:v>17.34224</c:v>
                </c:pt>
                <c:pt idx="83">
                  <c:v>2.2438039999999999E-2</c:v>
                </c:pt>
                <c:pt idx="84">
                  <c:v>0.79313699999999998</c:v>
                </c:pt>
                <c:pt idx="85">
                  <c:v>7.9583879999999996E-2</c:v>
                </c:pt>
                <c:pt idx="86">
                  <c:v>3.628874E-2</c:v>
                </c:pt>
                <c:pt idx="87">
                  <c:v>1.5888720000000001</c:v>
                </c:pt>
                <c:pt idx="88">
                  <c:v>4.6591040000000001</c:v>
                </c:pt>
                <c:pt idx="89">
                  <c:v>2.2046360000000001E-2</c:v>
                </c:pt>
                <c:pt idx="90">
                  <c:v>0.28864659999999998</c:v>
                </c:pt>
                <c:pt idx="91">
                  <c:v>6.5504800000000002E-2</c:v>
                </c:pt>
                <c:pt idx="92">
                  <c:v>4.6469879999999998E-2</c:v>
                </c:pt>
                <c:pt idx="93">
                  <c:v>6.5461460000000001E-3</c:v>
                </c:pt>
                <c:pt idx="94">
                  <c:v>4.6094460000000001E-4</c:v>
                </c:pt>
                <c:pt idx="95">
                  <c:v>6.3828940000000001E-2</c:v>
                </c:pt>
                <c:pt idx="96">
                  <c:v>2.062632E-3</c:v>
                </c:pt>
                <c:pt idx="97">
                  <c:v>2.5914519999999999</c:v>
                </c:pt>
                <c:pt idx="98">
                  <c:v>0</c:v>
                </c:pt>
                <c:pt idx="99">
                  <c:v>0</c:v>
                </c:pt>
                <c:pt idx="100">
                  <c:v>2.845514E-2</c:v>
                </c:pt>
                <c:pt idx="101">
                  <c:v>1.8976919999999999</c:v>
                </c:pt>
                <c:pt idx="102">
                  <c:v>0</c:v>
                </c:pt>
                <c:pt idx="103">
                  <c:v>1.41586E-2</c:v>
                </c:pt>
                <c:pt idx="104">
                  <c:v>0</c:v>
                </c:pt>
                <c:pt idx="105">
                  <c:v>3.6091680000000001E-2</c:v>
                </c:pt>
                <c:pt idx="106">
                  <c:v>0</c:v>
                </c:pt>
                <c:pt idx="107">
                  <c:v>4.9692020000000001</c:v>
                </c:pt>
                <c:pt idx="108">
                  <c:v>0</c:v>
                </c:pt>
                <c:pt idx="109">
                  <c:v>0.20101160000000001</c:v>
                </c:pt>
                <c:pt idx="110">
                  <c:v>0.19893640000000001</c:v>
                </c:pt>
                <c:pt idx="111">
                  <c:v>1.43783E-2</c:v>
                </c:pt>
                <c:pt idx="112">
                  <c:v>0</c:v>
                </c:pt>
                <c:pt idx="113">
                  <c:v>2.5911240000000002</c:v>
                </c:pt>
                <c:pt idx="114">
                  <c:v>7.8634220000000001E-3</c:v>
                </c:pt>
                <c:pt idx="115">
                  <c:v>0</c:v>
                </c:pt>
                <c:pt idx="116">
                  <c:v>4.6772559999999998E-2</c:v>
                </c:pt>
                <c:pt idx="117">
                  <c:v>4.0998239999999999</c:v>
                </c:pt>
                <c:pt idx="118">
                  <c:v>0.10775404</c:v>
                </c:pt>
                <c:pt idx="119">
                  <c:v>0</c:v>
                </c:pt>
                <c:pt idx="120">
                  <c:v>0.17002700000000001</c:v>
                </c:pt>
                <c:pt idx="121">
                  <c:v>0.26282660000000002</c:v>
                </c:pt>
                <c:pt idx="122">
                  <c:v>1.8739019999999999E-2</c:v>
                </c:pt>
                <c:pt idx="123">
                  <c:v>0.71313300000000002</c:v>
                </c:pt>
                <c:pt idx="124">
                  <c:v>0</c:v>
                </c:pt>
                <c:pt idx="125">
                  <c:v>1.070638</c:v>
                </c:pt>
                <c:pt idx="126">
                  <c:v>2.1595</c:v>
                </c:pt>
                <c:pt idx="127">
                  <c:v>0.1409772</c:v>
                </c:pt>
                <c:pt idx="128">
                  <c:v>1.167756</c:v>
                </c:pt>
                <c:pt idx="129">
                  <c:v>1.748984E-2</c:v>
                </c:pt>
                <c:pt idx="130">
                  <c:v>9.1796559999999999E-2</c:v>
                </c:pt>
                <c:pt idx="131">
                  <c:v>0.4865488</c:v>
                </c:pt>
                <c:pt idx="132">
                  <c:v>5.1396280000000001</c:v>
                </c:pt>
                <c:pt idx="133">
                  <c:v>6.8940580000000002</c:v>
                </c:pt>
                <c:pt idx="134">
                  <c:v>1.6252340000000001</c:v>
                </c:pt>
                <c:pt idx="135">
                  <c:v>0</c:v>
                </c:pt>
                <c:pt idx="136">
                  <c:v>4.8084240000000004E-3</c:v>
                </c:pt>
                <c:pt idx="137">
                  <c:v>0.121476</c:v>
                </c:pt>
                <c:pt idx="138">
                  <c:v>6.4585800000000002E-3</c:v>
                </c:pt>
                <c:pt idx="139">
                  <c:v>3.64423E-3</c:v>
                </c:pt>
                <c:pt idx="140">
                  <c:v>0</c:v>
                </c:pt>
                <c:pt idx="141">
                  <c:v>0.1043322</c:v>
                </c:pt>
                <c:pt idx="142">
                  <c:v>8.0395040000000009</c:v>
                </c:pt>
                <c:pt idx="143">
                  <c:v>1.1129814E-2</c:v>
                </c:pt>
                <c:pt idx="144">
                  <c:v>64.41498</c:v>
                </c:pt>
                <c:pt idx="145">
                  <c:v>0</c:v>
                </c:pt>
                <c:pt idx="146">
                  <c:v>0</c:v>
                </c:pt>
                <c:pt idx="147">
                  <c:v>0</c:v>
                </c:pt>
                <c:pt idx="148">
                  <c:v>5.39139E-4</c:v>
                </c:pt>
                <c:pt idx="149">
                  <c:v>0</c:v>
                </c:pt>
                <c:pt idx="150">
                  <c:v>0.1681038</c:v>
                </c:pt>
                <c:pt idx="151">
                  <c:v>5.4165240000000003E-2</c:v>
                </c:pt>
                <c:pt idx="152">
                  <c:v>0</c:v>
                </c:pt>
                <c:pt idx="153">
                  <c:v>2.242684E-2</c:v>
                </c:pt>
                <c:pt idx="154">
                  <c:v>0.38288179999999999</c:v>
                </c:pt>
                <c:pt idx="155">
                  <c:v>0.64272019999999996</c:v>
                </c:pt>
                <c:pt idx="156">
                  <c:v>3.7915999999999998E-2</c:v>
                </c:pt>
                <c:pt idx="157">
                  <c:v>0</c:v>
                </c:pt>
                <c:pt idx="158">
                  <c:v>1.3171820000000001</c:v>
                </c:pt>
                <c:pt idx="159">
                  <c:v>5.1697259999999998</c:v>
                </c:pt>
                <c:pt idx="160">
                  <c:v>2.8353679999999999E-2</c:v>
                </c:pt>
                <c:pt idx="161">
                  <c:v>1.0872379999999999</c:v>
                </c:pt>
                <c:pt idx="162">
                  <c:v>1.3251779999999999E-2</c:v>
                </c:pt>
                <c:pt idx="163">
                  <c:v>1.2934140000000001</c:v>
                </c:pt>
                <c:pt idx="164">
                  <c:v>0.66514459999999997</c:v>
                </c:pt>
                <c:pt idx="165">
                  <c:v>0.241563</c:v>
                </c:pt>
                <c:pt idx="166">
                  <c:v>1.3010820000000001</c:v>
                </c:pt>
                <c:pt idx="167">
                  <c:v>3.0674239999999998E-2</c:v>
                </c:pt>
                <c:pt idx="168">
                  <c:v>1.2811440000000001</c:v>
                </c:pt>
                <c:pt idx="169">
                  <c:v>2.02122E-2</c:v>
                </c:pt>
                <c:pt idx="170">
                  <c:v>0</c:v>
                </c:pt>
                <c:pt idx="171">
                  <c:v>0</c:v>
                </c:pt>
                <c:pt idx="172">
                  <c:v>5.5865379999999999E-2</c:v>
                </c:pt>
                <c:pt idx="173">
                  <c:v>1.6410040000000001E-2</c:v>
                </c:pt>
                <c:pt idx="174">
                  <c:v>8.7311200000000005E-2</c:v>
                </c:pt>
                <c:pt idx="175">
                  <c:v>2.4604720000000002</c:v>
                </c:pt>
                <c:pt idx="176">
                  <c:v>2.098562E-2</c:v>
                </c:pt>
                <c:pt idx="177">
                  <c:v>6.887588E-2</c:v>
                </c:pt>
                <c:pt idx="178">
                  <c:v>0</c:v>
                </c:pt>
                <c:pt idx="179">
                  <c:v>5.6926600000000001</c:v>
                </c:pt>
                <c:pt idx="180">
                  <c:v>18.95804</c:v>
                </c:pt>
                <c:pt idx="181">
                  <c:v>142.90719999999999</c:v>
                </c:pt>
                <c:pt idx="182">
                  <c:v>1.1167099999999999E-3</c:v>
                </c:pt>
                <c:pt idx="183">
                  <c:v>4.4012320000000001E-2</c:v>
                </c:pt>
                <c:pt idx="184">
                  <c:v>7.8514720000000002</c:v>
                </c:pt>
                <c:pt idx="185">
                  <c:v>0.87988940000000004</c:v>
                </c:pt>
                <c:pt idx="186">
                  <c:v>1.930256</c:v>
                </c:pt>
                <c:pt idx="187">
                  <c:v>0.11378580000000001</c:v>
                </c:pt>
                <c:pt idx="188">
                  <c:v>0</c:v>
                </c:pt>
                <c:pt idx="189">
                  <c:v>3.0995399999999999E-2</c:v>
                </c:pt>
                <c:pt idx="190">
                  <c:v>0.10717359999999999</c:v>
                </c:pt>
                <c:pt idx="191">
                  <c:v>0.1384504</c:v>
                </c:pt>
                <c:pt idx="192">
                  <c:v>5.96652</c:v>
                </c:pt>
                <c:pt idx="193">
                  <c:v>0.123378</c:v>
                </c:pt>
                <c:pt idx="194">
                  <c:v>3.8537340000000002</c:v>
                </c:pt>
                <c:pt idx="195">
                  <c:v>0.22848280000000001</c:v>
                </c:pt>
                <c:pt idx="196">
                  <c:v>0.188967</c:v>
                </c:pt>
                <c:pt idx="197">
                  <c:v>2.5652560000000001E-3</c:v>
                </c:pt>
                <c:pt idx="198">
                  <c:v>2.413152E-2</c:v>
                </c:pt>
                <c:pt idx="199">
                  <c:v>21.058</c:v>
                </c:pt>
              </c:numCache>
            </c:numRef>
          </c:yVal>
          <c:smooth val="0"/>
        </c:ser>
        <c:ser>
          <c:idx val="3"/>
          <c:order val="2"/>
          <c:tx>
            <c:strRef>
              <c:f>v_industry_demand!$AA$5</c:f>
              <c:strCache>
                <c:ptCount val="1"/>
                <c:pt idx="0">
                  <c:v>1978-1982</c:v>
                </c:pt>
              </c:strCache>
            </c:strRef>
          </c:tx>
          <c:spPr>
            <a:ln w="28575">
              <a:noFill/>
            </a:ln>
          </c:spPr>
          <c:xVal>
            <c:numRef>
              <c:f>v_industry_demand!$AB$7:$AB$206</c:f>
              <c:numCache>
                <c:formatCode>0.00</c:formatCode>
                <c:ptCount val="200"/>
                <c:pt idx="0">
                  <c:v>#N/A</c:v>
                </c:pt>
                <c:pt idx="1">
                  <c:v>#N/A</c:v>
                </c:pt>
                <c:pt idx="2">
                  <c:v>#N/A</c:v>
                </c:pt>
                <c:pt idx="3">
                  <c:v>0.12</c:v>
                </c:pt>
                <c:pt idx="4">
                  <c:v>#N/A</c:v>
                </c:pt>
                <c:pt idx="5">
                  <c:v>#N/A</c:v>
                </c:pt>
                <c:pt idx="6">
                  <c:v>#N/A</c:v>
                </c:pt>
                <c:pt idx="7">
                  <c:v>#N/A</c:v>
                </c:pt>
                <c:pt idx="8">
                  <c:v>#N/A</c:v>
                </c:pt>
                <c:pt idx="9">
                  <c:v>2.694</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4.4999999999999998E-2</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4.0000000000000002E-4</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0.01</c:v>
                </c:pt>
                <c:pt idx="72">
                  <c:v>12.6</c:v>
                </c:pt>
                <c:pt idx="73">
                  <c:v>#N/A</c:v>
                </c:pt>
                <c:pt idx="74">
                  <c:v>#N/A</c:v>
                </c:pt>
                <c:pt idx="75">
                  <c:v>0.31</c:v>
                </c:pt>
                <c:pt idx="76">
                  <c:v>0.52700000000000002</c:v>
                </c:pt>
                <c:pt idx="77">
                  <c:v>0.09</c:v>
                </c:pt>
                <c:pt idx="78">
                  <c:v>15.17</c:v>
                </c:pt>
                <c:pt idx="79">
                  <c:v>#N/A</c:v>
                </c:pt>
                <c:pt idx="80">
                  <c:v>#N/A</c:v>
                </c:pt>
                <c:pt idx="81">
                  <c:v>#N/A</c:v>
                </c:pt>
                <c:pt idx="82">
                  <c:v>16.5</c:v>
                </c:pt>
                <c:pt idx="83">
                  <c:v>2.5000000000000001E-2</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2.9000000000000001E-2</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9.81</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1.6E-2</c:v>
                </c:pt>
                <c:pt idx="163">
                  <c:v>2.96</c:v>
                </c:pt>
                <c:pt idx="164">
                  <c:v>#N/A</c:v>
                </c:pt>
                <c:pt idx="165">
                  <c:v>#N/A</c:v>
                </c:pt>
                <c:pt idx="166">
                  <c:v>#N/A</c:v>
                </c:pt>
                <c:pt idx="167">
                  <c:v>#N/A</c:v>
                </c:pt>
                <c:pt idx="168">
                  <c:v>1.123</c:v>
                </c:pt>
                <c:pt idx="169">
                  <c:v>#N/A</c:v>
                </c:pt>
                <c:pt idx="170">
                  <c:v>#N/A</c:v>
                </c:pt>
                <c:pt idx="171">
                  <c:v>#N/A</c:v>
                </c:pt>
                <c:pt idx="172">
                  <c:v>#N/A</c:v>
                </c:pt>
                <c:pt idx="173">
                  <c:v>#N/A</c:v>
                </c:pt>
                <c:pt idx="174">
                  <c:v>#N/A</c:v>
                </c:pt>
                <c:pt idx="175">
                  <c:v>#N/A</c:v>
                </c:pt>
                <c:pt idx="176">
                  <c:v>8.1000000000000003E-2</c:v>
                </c:pt>
                <c:pt idx="177">
                  <c:v>#N/A</c:v>
                </c:pt>
                <c:pt idx="178">
                  <c:v>#N/A</c:v>
                </c:pt>
                <c:pt idx="179">
                  <c:v>#N/A</c:v>
                </c:pt>
                <c:pt idx="180">
                  <c:v>#N/A</c:v>
                </c:pt>
                <c:pt idx="181">
                  <c:v>#N/A</c:v>
                </c:pt>
                <c:pt idx="182">
                  <c:v>#N/A</c:v>
                </c:pt>
                <c:pt idx="183">
                  <c:v>#N/A</c:v>
                </c:pt>
                <c:pt idx="184">
                  <c:v>#N/A</c:v>
                </c:pt>
                <c:pt idx="185">
                  <c:v>#N/A</c:v>
                </c:pt>
                <c:pt idx="186">
                  <c:v>1.5</c:v>
                </c:pt>
                <c:pt idx="187">
                  <c:v>#N/A</c:v>
                </c:pt>
                <c:pt idx="188">
                  <c:v>#N/A</c:v>
                </c:pt>
                <c:pt idx="189">
                  <c:v>#N/A</c:v>
                </c:pt>
                <c:pt idx="190">
                  <c:v>#N/A</c:v>
                </c:pt>
                <c:pt idx="191">
                  <c:v>#N/A</c:v>
                </c:pt>
                <c:pt idx="192">
                  <c:v>7.6760000000000002</c:v>
                </c:pt>
                <c:pt idx="193">
                  <c:v>#N/A</c:v>
                </c:pt>
                <c:pt idx="194">
                  <c:v>#N/A</c:v>
                </c:pt>
                <c:pt idx="195">
                  <c:v>#N/A</c:v>
                </c:pt>
                <c:pt idx="196">
                  <c:v>#N/A</c:v>
                </c:pt>
                <c:pt idx="197">
                  <c:v>#N/A</c:v>
                </c:pt>
                <c:pt idx="198">
                  <c:v>#N/A</c:v>
                </c:pt>
                <c:pt idx="199">
                  <c:v>45.73</c:v>
                </c:pt>
              </c:numCache>
            </c:numRef>
          </c:xVal>
          <c:yVal>
            <c:numRef>
              <c:f>v_industry_demand!$AD$7:$AD$206</c:f>
              <c:numCache>
                <c:formatCode>0.00</c:formatCode>
                <c:ptCount val="200"/>
                <c:pt idx="0">
                  <c:v>0.53993480000000005</c:v>
                </c:pt>
                <c:pt idx="1">
                  <c:v>0.18530279999999999</c:v>
                </c:pt>
                <c:pt idx="2">
                  <c:v>0.13864940000000001</c:v>
                </c:pt>
                <c:pt idx="3">
                  <c:v>0.82803119999999997</c:v>
                </c:pt>
                <c:pt idx="4">
                  <c:v>6.8965939999999998E-3</c:v>
                </c:pt>
                <c:pt idx="5">
                  <c:v>5.4483860000000002E-2</c:v>
                </c:pt>
                <c:pt idx="6">
                  <c:v>0</c:v>
                </c:pt>
                <c:pt idx="7">
                  <c:v>5.4777659999999999</c:v>
                </c:pt>
                <c:pt idx="8">
                  <c:v>0.25391000000000002</c:v>
                </c:pt>
                <c:pt idx="9">
                  <c:v>1.3850020000000001</c:v>
                </c:pt>
                <c:pt idx="10">
                  <c:v>0</c:v>
                </c:pt>
                <c:pt idx="11">
                  <c:v>2.2878079999999999E-5</c:v>
                </c:pt>
                <c:pt idx="12">
                  <c:v>0</c:v>
                </c:pt>
                <c:pt idx="13">
                  <c:v>0.24930740000000001</c:v>
                </c:pt>
                <c:pt idx="14">
                  <c:v>1.3153720000000001E-2</c:v>
                </c:pt>
                <c:pt idx="15">
                  <c:v>7.8172500000000006E-2</c:v>
                </c:pt>
                <c:pt idx="16">
                  <c:v>1.499196E-2</c:v>
                </c:pt>
                <c:pt idx="17">
                  <c:v>7.0504639999999998</c:v>
                </c:pt>
                <c:pt idx="18">
                  <c:v>3.5980040000000001E-3</c:v>
                </c:pt>
                <c:pt idx="19">
                  <c:v>3.3009020000000001E-3</c:v>
                </c:pt>
                <c:pt idx="20">
                  <c:v>1.74237E-2</c:v>
                </c:pt>
                <c:pt idx="21">
                  <c:v>12.4832</c:v>
                </c:pt>
                <c:pt idx="22">
                  <c:v>0.14621899999999999</c:v>
                </c:pt>
                <c:pt idx="23">
                  <c:v>6.634322E-4</c:v>
                </c:pt>
                <c:pt idx="24">
                  <c:v>0.10537494</c:v>
                </c:pt>
                <c:pt idx="25">
                  <c:v>28.6035</c:v>
                </c:pt>
                <c:pt idx="26">
                  <c:v>0</c:v>
                </c:pt>
                <c:pt idx="27">
                  <c:v>6.0113479999999997E-3</c:v>
                </c:pt>
                <c:pt idx="28">
                  <c:v>0.1131016</c:v>
                </c:pt>
                <c:pt idx="29">
                  <c:v>6.2270880000000004E-3</c:v>
                </c:pt>
                <c:pt idx="30">
                  <c:v>0.83450279999999999</c:v>
                </c:pt>
                <c:pt idx="31">
                  <c:v>0.89205599999999996</c:v>
                </c:pt>
                <c:pt idx="32">
                  <c:v>0</c:v>
                </c:pt>
                <c:pt idx="33">
                  <c:v>2.5458419999999999E-2</c:v>
                </c:pt>
                <c:pt idx="34">
                  <c:v>0</c:v>
                </c:pt>
                <c:pt idx="35">
                  <c:v>0.12567500000000001</c:v>
                </c:pt>
                <c:pt idx="36">
                  <c:v>0.15219079999999999</c:v>
                </c:pt>
                <c:pt idx="37">
                  <c:v>4.4676999999999998E-3</c:v>
                </c:pt>
                <c:pt idx="38">
                  <c:v>3.6995819999999999</c:v>
                </c:pt>
                <c:pt idx="39">
                  <c:v>9.1543040000000003E-3</c:v>
                </c:pt>
                <c:pt idx="40">
                  <c:v>0.28574860000000002</c:v>
                </c:pt>
                <c:pt idx="41">
                  <c:v>0</c:v>
                </c:pt>
                <c:pt idx="42">
                  <c:v>0.10867640000000001</c:v>
                </c:pt>
                <c:pt idx="43">
                  <c:v>1.4529840000000001</c:v>
                </c:pt>
                <c:pt idx="44">
                  <c:v>0.19659080000000001</c:v>
                </c:pt>
                <c:pt idx="45">
                  <c:v>3.0425080000000002</c:v>
                </c:pt>
                <c:pt idx="46">
                  <c:v>2.5204799999999999E-2</c:v>
                </c:pt>
                <c:pt idx="47">
                  <c:v>8.0269879999999997E-4</c:v>
                </c:pt>
                <c:pt idx="48">
                  <c:v>2.3576579999999998</c:v>
                </c:pt>
                <c:pt idx="49">
                  <c:v>0</c:v>
                </c:pt>
                <c:pt idx="50">
                  <c:v>7.4207159999999999E-3</c:v>
                </c:pt>
                <c:pt idx="51">
                  <c:v>1.5396939999999999</c:v>
                </c:pt>
                <c:pt idx="52">
                  <c:v>24.312539999999998</c:v>
                </c:pt>
                <c:pt idx="53">
                  <c:v>4.6601539999999997E-3</c:v>
                </c:pt>
                <c:pt idx="54">
                  <c:v>1.5406979999999999</c:v>
                </c:pt>
                <c:pt idx="55">
                  <c:v>1.9018960000000001E-2</c:v>
                </c:pt>
                <c:pt idx="56">
                  <c:v>7.4190780000000007E-5</c:v>
                </c:pt>
                <c:pt idx="57">
                  <c:v>28.05292</c:v>
                </c:pt>
                <c:pt idx="58">
                  <c:v>1.640172</c:v>
                </c:pt>
                <c:pt idx="59">
                  <c:v>0.14982799999999999</c:v>
                </c:pt>
                <c:pt idx="60">
                  <c:v>0</c:v>
                </c:pt>
                <c:pt idx="61">
                  <c:v>1.0040271999999999</c:v>
                </c:pt>
                <c:pt idx="62">
                  <c:v>0</c:v>
                </c:pt>
                <c:pt idx="63">
                  <c:v>0.21496960000000001</c:v>
                </c:pt>
                <c:pt idx="64">
                  <c:v>4.2833280000000001E-2</c:v>
                </c:pt>
                <c:pt idx="65">
                  <c:v>3.928324E-4</c:v>
                </c:pt>
                <c:pt idx="66">
                  <c:v>5.0148500000000004E-3</c:v>
                </c:pt>
                <c:pt idx="67">
                  <c:v>#N/A</c:v>
                </c:pt>
                <c:pt idx="68">
                  <c:v>8.0106479999999994E-2</c:v>
                </c:pt>
                <c:pt idx="69">
                  <c:v>3.422876</c:v>
                </c:pt>
                <c:pt idx="70">
                  <c:v>1.261134</c:v>
                </c:pt>
                <c:pt idx="71">
                  <c:v>8.8987880000000005E-2</c:v>
                </c:pt>
                <c:pt idx="72">
                  <c:v>19.990480000000002</c:v>
                </c:pt>
                <c:pt idx="73">
                  <c:v>1.6876139999999999</c:v>
                </c:pt>
                <c:pt idx="74">
                  <c:v>1.9514339999999999</c:v>
                </c:pt>
                <c:pt idx="75">
                  <c:v>2.864182</c:v>
                </c:pt>
                <c:pt idx="76">
                  <c:v>0.45935359999999997</c:v>
                </c:pt>
                <c:pt idx="77">
                  <c:v>4.1438959999999997E-2</c:v>
                </c:pt>
                <c:pt idx="78">
                  <c:v>12.028560000000001</c:v>
                </c:pt>
                <c:pt idx="79">
                  <c:v>0.1209334</c:v>
                </c:pt>
                <c:pt idx="80">
                  <c:v>6.5517440000000002</c:v>
                </c:pt>
                <c:pt idx="81">
                  <c:v>1.215718E-2</c:v>
                </c:pt>
                <c:pt idx="82">
                  <c:v>21.272320000000001</c:v>
                </c:pt>
                <c:pt idx="83">
                  <c:v>2.9958039999999998E-2</c:v>
                </c:pt>
                <c:pt idx="84">
                  <c:v>0.90947679999999997</c:v>
                </c:pt>
                <c:pt idx="85">
                  <c:v>9.1988539999999994E-2</c:v>
                </c:pt>
                <c:pt idx="86">
                  <c:v>4.1828440000000001E-2</c:v>
                </c:pt>
                <c:pt idx="87">
                  <c:v>1.86412</c:v>
                </c:pt>
                <c:pt idx="88">
                  <c:v>6.2053079999999996</c:v>
                </c:pt>
                <c:pt idx="89">
                  <c:v>2.7094480000000001E-2</c:v>
                </c:pt>
                <c:pt idx="90">
                  <c:v>0.324521</c:v>
                </c:pt>
                <c:pt idx="91">
                  <c:v>7.3987839999999999E-2</c:v>
                </c:pt>
                <c:pt idx="92">
                  <c:v>5.4873539999999998E-2</c:v>
                </c:pt>
                <c:pt idx="93">
                  <c:v>8.1964499999999992E-3</c:v>
                </c:pt>
                <c:pt idx="94">
                  <c:v>5.5502280000000001E-4</c:v>
                </c:pt>
                <c:pt idx="95">
                  <c:v>7.6003420000000002E-2</c:v>
                </c:pt>
                <c:pt idx="96">
                  <c:v>2.4852820000000001E-3</c:v>
                </c:pt>
                <c:pt idx="97">
                  <c:v>3.0215160000000001</c:v>
                </c:pt>
                <c:pt idx="98">
                  <c:v>0</c:v>
                </c:pt>
                <c:pt idx="99">
                  <c:v>0</c:v>
                </c:pt>
                <c:pt idx="100">
                  <c:v>3.2558959999999998E-2</c:v>
                </c:pt>
                <c:pt idx="101">
                  <c:v>2.3537539999999999</c:v>
                </c:pt>
                <c:pt idx="102">
                  <c:v>0</c:v>
                </c:pt>
                <c:pt idx="103">
                  <c:v>1.6817820000000001E-2</c:v>
                </c:pt>
                <c:pt idx="104">
                  <c:v>0</c:v>
                </c:pt>
                <c:pt idx="105">
                  <c:v>3.8978119999999998E-2</c:v>
                </c:pt>
                <c:pt idx="106">
                  <c:v>0</c:v>
                </c:pt>
                <c:pt idx="107">
                  <c:v>6.0781039999999997</c:v>
                </c:pt>
                <c:pt idx="108">
                  <c:v>0</c:v>
                </c:pt>
                <c:pt idx="109">
                  <c:v>0.24310960000000001</c:v>
                </c:pt>
                <c:pt idx="110">
                  <c:v>0.2326106</c:v>
                </c:pt>
                <c:pt idx="111">
                  <c:v>1.58359E-2</c:v>
                </c:pt>
                <c:pt idx="112">
                  <c:v>0</c:v>
                </c:pt>
                <c:pt idx="113">
                  <c:v>2.60317</c:v>
                </c:pt>
                <c:pt idx="114">
                  <c:v>8.4032740000000005E-3</c:v>
                </c:pt>
                <c:pt idx="115">
                  <c:v>0</c:v>
                </c:pt>
                <c:pt idx="116">
                  <c:v>5.2249839999999999E-2</c:v>
                </c:pt>
                <c:pt idx="117">
                  <c:v>4.8069540000000002</c:v>
                </c:pt>
                <c:pt idx="118">
                  <c:v>0.12540080000000001</c:v>
                </c:pt>
                <c:pt idx="119">
                  <c:v>0</c:v>
                </c:pt>
                <c:pt idx="120">
                  <c:v>0.1947352</c:v>
                </c:pt>
                <c:pt idx="121">
                  <c:v>0.27104339999999999</c:v>
                </c:pt>
                <c:pt idx="122">
                  <c:v>2.1960500000000001E-2</c:v>
                </c:pt>
                <c:pt idx="123">
                  <c:v>0.83316860000000004</c:v>
                </c:pt>
                <c:pt idx="124">
                  <c:v>0</c:v>
                </c:pt>
                <c:pt idx="125">
                  <c:v>1.2840240000000001</c:v>
                </c:pt>
                <c:pt idx="126">
                  <c:v>2.6314359999999999</c:v>
                </c:pt>
                <c:pt idx="127">
                  <c:v>0.16964940000000001</c:v>
                </c:pt>
                <c:pt idx="128">
                  <c:v>1.37757</c:v>
                </c:pt>
                <c:pt idx="129">
                  <c:v>1.9419200000000001E-2</c:v>
                </c:pt>
                <c:pt idx="130">
                  <c:v>0.11636779999999999</c:v>
                </c:pt>
                <c:pt idx="131">
                  <c:v>0.51358820000000005</c:v>
                </c:pt>
                <c:pt idx="132">
                  <c:v>6.1517739999999996</c:v>
                </c:pt>
                <c:pt idx="133">
                  <c:v>8.1563079999999992</c:v>
                </c:pt>
                <c:pt idx="134">
                  <c:v>1.8288219999999999</c:v>
                </c:pt>
                <c:pt idx="135">
                  <c:v>0</c:v>
                </c:pt>
                <c:pt idx="136">
                  <c:v>5.2527939999999999E-3</c:v>
                </c:pt>
                <c:pt idx="137">
                  <c:v>0.13956779999999999</c:v>
                </c:pt>
                <c:pt idx="138">
                  <c:v>7.0579179999999998E-3</c:v>
                </c:pt>
                <c:pt idx="139">
                  <c:v>4.6423799999999998E-3</c:v>
                </c:pt>
                <c:pt idx="140">
                  <c:v>0</c:v>
                </c:pt>
                <c:pt idx="141">
                  <c:v>0.113373</c:v>
                </c:pt>
                <c:pt idx="142">
                  <c:v>9.4466219999999996</c:v>
                </c:pt>
                <c:pt idx="143">
                  <c:v>1.3528699999999999E-2</c:v>
                </c:pt>
                <c:pt idx="144">
                  <c:v>74.724260000000001</c:v>
                </c:pt>
                <c:pt idx="145">
                  <c:v>0</c:v>
                </c:pt>
                <c:pt idx="146">
                  <c:v>0</c:v>
                </c:pt>
                <c:pt idx="147">
                  <c:v>0</c:v>
                </c:pt>
                <c:pt idx="148">
                  <c:v>6.5215879999999996E-4</c:v>
                </c:pt>
                <c:pt idx="149">
                  <c:v>0</c:v>
                </c:pt>
                <c:pt idx="150">
                  <c:v>0.22509599999999999</c:v>
                </c:pt>
                <c:pt idx="151">
                  <c:v>6.0029100000000002E-2</c:v>
                </c:pt>
                <c:pt idx="152">
                  <c:v>0</c:v>
                </c:pt>
                <c:pt idx="153">
                  <c:v>2.5691140000000001E-2</c:v>
                </c:pt>
                <c:pt idx="154">
                  <c:v>0.47711379999999998</c:v>
                </c:pt>
                <c:pt idx="155">
                  <c:v>0.72486119999999998</c:v>
                </c:pt>
                <c:pt idx="156">
                  <c:v>4.8028380000000002E-2</c:v>
                </c:pt>
                <c:pt idx="157">
                  <c:v>0</c:v>
                </c:pt>
                <c:pt idx="158">
                  <c:v>1.566484</c:v>
                </c:pt>
                <c:pt idx="159">
                  <c:v>6.1756339999999996</c:v>
                </c:pt>
                <c:pt idx="160">
                  <c:v>3.4021160000000002E-2</c:v>
                </c:pt>
                <c:pt idx="161">
                  <c:v>1.2103200000000001</c:v>
                </c:pt>
                <c:pt idx="162">
                  <c:v>1.4193000000000001E-2</c:v>
                </c:pt>
                <c:pt idx="163">
                  <c:v>1.48445</c:v>
                </c:pt>
                <c:pt idx="164">
                  <c:v>0.79663280000000003</c:v>
                </c:pt>
                <c:pt idx="165">
                  <c:v>0.29903400000000002</c:v>
                </c:pt>
                <c:pt idx="166">
                  <c:v>1.4976179999999999</c:v>
                </c:pt>
                <c:pt idx="167">
                  <c:v>3.343728E-2</c:v>
                </c:pt>
                <c:pt idx="168">
                  <c:v>1.5503819999999999</c:v>
                </c:pt>
                <c:pt idx="169">
                  <c:v>2.2514619999999999E-2</c:v>
                </c:pt>
                <c:pt idx="170">
                  <c:v>0</c:v>
                </c:pt>
                <c:pt idx="171">
                  <c:v>0</c:v>
                </c:pt>
                <c:pt idx="172">
                  <c:v>7.399124E-2</c:v>
                </c:pt>
                <c:pt idx="173">
                  <c:v>2.2120620000000001E-2</c:v>
                </c:pt>
                <c:pt idx="174">
                  <c:v>0.10428364</c:v>
                </c:pt>
                <c:pt idx="175">
                  <c:v>2.8188360000000001</c:v>
                </c:pt>
                <c:pt idx="176">
                  <c:v>2.5716659999999999E-2</c:v>
                </c:pt>
                <c:pt idx="177">
                  <c:v>6.0172980000000001E-2</c:v>
                </c:pt>
                <c:pt idx="178">
                  <c:v>0</c:v>
                </c:pt>
                <c:pt idx="179">
                  <c:v>7.0876060000000001</c:v>
                </c:pt>
                <c:pt idx="180">
                  <c:v>22.519819999999999</c:v>
                </c:pt>
                <c:pt idx="181">
                  <c:v>164.86080000000001</c:v>
                </c:pt>
                <c:pt idx="182">
                  <c:v>1.290406E-3</c:v>
                </c:pt>
                <c:pt idx="183">
                  <c:v>5.3771939999999997E-2</c:v>
                </c:pt>
                <c:pt idx="184">
                  <c:v>9.0625900000000001</c:v>
                </c:pt>
                <c:pt idx="185">
                  <c:v>1.0593129999999999</c:v>
                </c:pt>
                <c:pt idx="186">
                  <c:v>2.1898140000000001</c:v>
                </c:pt>
                <c:pt idx="187">
                  <c:v>0.1213042</c:v>
                </c:pt>
                <c:pt idx="188">
                  <c:v>0</c:v>
                </c:pt>
                <c:pt idx="189">
                  <c:v>3.5300119999999997E-2</c:v>
                </c:pt>
                <c:pt idx="190">
                  <c:v>0.11529780000000001</c:v>
                </c:pt>
                <c:pt idx="191">
                  <c:v>0.1446894</c:v>
                </c:pt>
                <c:pt idx="192">
                  <c:v>7.0029640000000004</c:v>
                </c:pt>
                <c:pt idx="193">
                  <c:v>0.1432042</c:v>
                </c:pt>
                <c:pt idx="194">
                  <c:v>4.4577419999999996</c:v>
                </c:pt>
                <c:pt idx="195">
                  <c:v>0.26379999999999998</c:v>
                </c:pt>
                <c:pt idx="196">
                  <c:v>0.213722</c:v>
                </c:pt>
                <c:pt idx="197">
                  <c:v>2.9021059999999998E-3</c:v>
                </c:pt>
                <c:pt idx="198">
                  <c:v>2.7804840000000001E-2</c:v>
                </c:pt>
                <c:pt idx="199">
                  <c:v>21.986799999999999</c:v>
                </c:pt>
              </c:numCache>
            </c:numRef>
          </c:yVal>
          <c:smooth val="0"/>
        </c:ser>
        <c:ser>
          <c:idx val="1"/>
          <c:order val="3"/>
          <c:tx>
            <c:strRef>
              <c:f>v_industry_demand!$AF$5</c:f>
              <c:strCache>
                <c:ptCount val="1"/>
                <c:pt idx="0">
                  <c:v>1983-1987</c:v>
                </c:pt>
              </c:strCache>
            </c:strRef>
          </c:tx>
          <c:spPr>
            <a:ln w="28575">
              <a:noFill/>
            </a:ln>
          </c:spPr>
          <c:marker>
            <c:spPr>
              <a:noFill/>
            </c:spPr>
          </c:marker>
          <c:xVal>
            <c:numRef>
              <c:f>v_industry_demand!$AG$7:$AG$206</c:f>
              <c:numCache>
                <c:formatCode>0.00</c:formatCode>
                <c:ptCount val="200"/>
                <c:pt idx="0">
                  <c:v>#N/A</c:v>
                </c:pt>
                <c:pt idx="1">
                  <c:v>#N/A</c:v>
                </c:pt>
                <c:pt idx="2">
                  <c:v>#N/A</c:v>
                </c:pt>
                <c:pt idx="3">
                  <c:v>#N/A</c:v>
                </c:pt>
                <c:pt idx="4">
                  <c:v>#N/A</c:v>
                </c:pt>
                <c:pt idx="5">
                  <c:v>4.8000000000000001E-2</c:v>
                </c:pt>
                <c:pt idx="6">
                  <c:v>#N/A</c:v>
                </c:pt>
                <c:pt idx="7">
                  <c:v>#N/A</c:v>
                </c:pt>
                <c:pt idx="8">
                  <c:v>#N/A</c:v>
                </c:pt>
                <c:pt idx="9">
                  <c:v>2.6709999999999998</c:v>
                </c:pt>
                <c:pt idx="10">
                  <c:v>#N/A</c:v>
                </c:pt>
                <c:pt idx="11">
                  <c:v>#N/A</c:v>
                </c:pt>
                <c:pt idx="12">
                  <c:v>#N/A</c:v>
                </c:pt>
                <c:pt idx="13">
                  <c:v>0.22500000000000001</c:v>
                </c:pt>
                <c:pt idx="14">
                  <c:v>2E-3</c:v>
                </c:pt>
                <c:pt idx="15">
                  <c:v>6.2E-2</c:v>
                </c:pt>
                <c:pt idx="16">
                  <c:v>#N/A</c:v>
                </c:pt>
                <c:pt idx="17">
                  <c:v>#N/A</c:v>
                </c:pt>
                <c:pt idx="18">
                  <c:v>#N/A</c:v>
                </c:pt>
                <c:pt idx="19">
                  <c:v>#N/A</c:v>
                </c:pt>
                <c:pt idx="20">
                  <c:v>#N/A</c:v>
                </c:pt>
                <c:pt idx="21">
                  <c:v>#N/A</c:v>
                </c:pt>
                <c:pt idx="22">
                  <c:v>0.1188</c:v>
                </c:pt>
                <c:pt idx="23">
                  <c:v>#N/A</c:v>
                </c:pt>
                <c:pt idx="24">
                  <c:v>7.5999999999999998E-2</c:v>
                </c:pt>
                <c:pt idx="25">
                  <c:v>#N/A</c:v>
                </c:pt>
                <c:pt idx="26">
                  <c:v>#N/A</c:v>
                </c:pt>
                <c:pt idx="27">
                  <c:v>4.0000000000000001E-3</c:v>
                </c:pt>
                <c:pt idx="28">
                  <c:v>#N/A</c:v>
                </c:pt>
                <c:pt idx="29">
                  <c:v>4.0000000000000001E-3</c:v>
                </c:pt>
                <c:pt idx="30">
                  <c:v>#N/A</c:v>
                </c:pt>
                <c:pt idx="31">
                  <c:v>#N/A</c:v>
                </c:pt>
                <c:pt idx="32">
                  <c:v>#N/A</c:v>
                </c:pt>
                <c:pt idx="33">
                  <c:v>1.0800000000000001E-2</c:v>
                </c:pt>
                <c:pt idx="34">
                  <c:v>#N/A</c:v>
                </c:pt>
                <c:pt idx="35">
                  <c:v>#N/A</c:v>
                </c:pt>
                <c:pt idx="36">
                  <c:v>#N/A</c:v>
                </c:pt>
                <c:pt idx="37">
                  <c:v>#N/A</c:v>
                </c:pt>
                <c:pt idx="38">
                  <c:v>#N/A</c:v>
                </c:pt>
                <c:pt idx="39">
                  <c:v>1.4999999999999999E-2</c:v>
                </c:pt>
                <c:pt idx="40">
                  <c:v>0.33</c:v>
                </c:pt>
                <c:pt idx="41">
                  <c:v>#N/A</c:v>
                </c:pt>
                <c:pt idx="42">
                  <c:v>#N/A</c:v>
                </c:pt>
                <c:pt idx="43">
                  <c:v>#N/A</c:v>
                </c:pt>
                <c:pt idx="44">
                  <c:v>#N/A</c:v>
                </c:pt>
                <c:pt idx="45">
                  <c:v>#N/A</c:v>
                </c:pt>
                <c:pt idx="46">
                  <c:v>#N/A</c:v>
                </c:pt>
                <c:pt idx="47">
                  <c:v>1.2999999999999999E-3</c:v>
                </c:pt>
                <c:pt idx="48">
                  <c:v>#N/A</c:v>
                </c:pt>
                <c:pt idx="49">
                  <c:v>#N/A</c:v>
                </c:pt>
                <c:pt idx="50">
                  <c:v>6.0000000000000001E-3</c:v>
                </c:pt>
                <c:pt idx="51">
                  <c:v>#N/A</c:v>
                </c:pt>
                <c:pt idx="52">
                  <c:v>24.51</c:v>
                </c:pt>
                <c:pt idx="53">
                  <c:v>#N/A</c:v>
                </c:pt>
                <c:pt idx="54">
                  <c:v>#N/A</c:v>
                </c:pt>
                <c:pt idx="55">
                  <c:v>1.32E-2</c:v>
                </c:pt>
                <c:pt idx="56">
                  <c:v>#N/A</c:v>
                </c:pt>
                <c:pt idx="57">
                  <c:v>#N/A</c:v>
                </c:pt>
                <c:pt idx="58">
                  <c:v>#N/A</c:v>
                </c:pt>
                <c:pt idx="59">
                  <c:v>#N/A</c:v>
                </c:pt>
                <c:pt idx="60">
                  <c:v>#N/A</c:v>
                </c:pt>
                <c:pt idx="61">
                  <c:v>0.24</c:v>
                </c:pt>
                <c:pt idx="62">
                  <c:v>#N/A</c:v>
                </c:pt>
                <c:pt idx="63">
                  <c:v>#N/A</c:v>
                </c:pt>
                <c:pt idx="64">
                  <c:v>2.1999999999999999E-2</c:v>
                </c:pt>
                <c:pt idx="65">
                  <c:v>#N/A</c:v>
                </c:pt>
                <c:pt idx="66">
                  <c:v>#N/A</c:v>
                </c:pt>
                <c:pt idx="67">
                  <c:v>#N/A</c:v>
                </c:pt>
                <c:pt idx="68">
                  <c:v>#N/A</c:v>
                </c:pt>
                <c:pt idx="69">
                  <c:v>3.4929999999999999</c:v>
                </c:pt>
                <c:pt idx="70">
                  <c:v>#N/A</c:v>
                </c:pt>
                <c:pt idx="71">
                  <c:v>0.01</c:v>
                </c:pt>
                <c:pt idx="72">
                  <c:v>11</c:v>
                </c:pt>
                <c:pt idx="73">
                  <c:v>#N/A</c:v>
                </c:pt>
                <c:pt idx="74">
                  <c:v>#N/A</c:v>
                </c:pt>
                <c:pt idx="75">
                  <c:v>0.17</c:v>
                </c:pt>
                <c:pt idx="76">
                  <c:v>#N/A</c:v>
                </c:pt>
                <c:pt idx="77">
                  <c:v>#N/A</c:v>
                </c:pt>
                <c:pt idx="78">
                  <c:v>13.84</c:v>
                </c:pt>
                <c:pt idx="79">
                  <c:v>7.8E-2</c:v>
                </c:pt>
                <c:pt idx="80">
                  <c:v>#N/A</c:v>
                </c:pt>
                <c:pt idx="81">
                  <c:v>#N/A</c:v>
                </c:pt>
                <c:pt idx="82">
                  <c:v>#N/A</c:v>
                </c:pt>
                <c:pt idx="83">
                  <c:v>2.3E-2</c:v>
                </c:pt>
                <c:pt idx="84">
                  <c:v>#N/A</c:v>
                </c:pt>
                <c:pt idx="85">
                  <c:v>#N/A</c:v>
                </c:pt>
                <c:pt idx="86">
                  <c:v>5.1999999999999998E-3</c:v>
                </c:pt>
                <c:pt idx="87">
                  <c:v>2.27</c:v>
                </c:pt>
                <c:pt idx="88">
                  <c:v>#N/A</c:v>
                </c:pt>
                <c:pt idx="89">
                  <c:v>#N/A</c:v>
                </c:pt>
                <c:pt idx="90">
                  <c:v>#N/A</c:v>
                </c:pt>
                <c:pt idx="91">
                  <c:v>9.9000000000000005E-2</c:v>
                </c:pt>
                <c:pt idx="92">
                  <c:v>#N/A</c:v>
                </c:pt>
                <c:pt idx="93">
                  <c:v>1.0999999999999999E-2</c:v>
                </c:pt>
                <c:pt idx="94">
                  <c:v>1.6899999999999998E-2</c:v>
                </c:pt>
                <c:pt idx="95">
                  <c:v>#N/A</c:v>
                </c:pt>
                <c:pt idx="96">
                  <c:v>#N/A</c:v>
                </c:pt>
                <c:pt idx="97">
                  <c:v>#N/A</c:v>
                </c:pt>
                <c:pt idx="98">
                  <c:v>#N/A</c:v>
                </c:pt>
                <c:pt idx="99">
                  <c:v>#N/A</c:v>
                </c:pt>
                <c:pt idx="100">
                  <c:v>2.7E-2</c:v>
                </c:pt>
                <c:pt idx="101">
                  <c:v>#N/A</c:v>
                </c:pt>
                <c:pt idx="102">
                  <c:v>1E-4</c:v>
                </c:pt>
                <c:pt idx="103">
                  <c:v>1.4E-2</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0.19</c:v>
                </c:pt>
                <c:pt idx="121">
                  <c:v>#N/A</c:v>
                </c:pt>
                <c:pt idx="122">
                  <c:v>#N/A</c:v>
                </c:pt>
                <c:pt idx="123">
                  <c:v>0.54500000000000004</c:v>
                </c:pt>
                <c:pt idx="124">
                  <c:v>#N/A</c:v>
                </c:pt>
                <c:pt idx="125">
                  <c:v>#N/A</c:v>
                </c:pt>
                <c:pt idx="126">
                  <c:v>#N/A</c:v>
                </c:pt>
                <c:pt idx="127">
                  <c:v>#N/A</c:v>
                </c:pt>
                <c:pt idx="128">
                  <c:v>#N/A</c:v>
                </c:pt>
                <c:pt idx="129">
                  <c:v>2.1999999999999999E-2</c:v>
                </c:pt>
                <c:pt idx="130">
                  <c:v>3.0099999999999998E-2</c:v>
                </c:pt>
                <c:pt idx="131">
                  <c:v>#N/A</c:v>
                </c:pt>
                <c:pt idx="132">
                  <c:v>#N/A</c:v>
                </c:pt>
                <c:pt idx="133">
                  <c:v>#N/A</c:v>
                </c:pt>
                <c:pt idx="134">
                  <c:v>#N/A</c:v>
                </c:pt>
                <c:pt idx="135">
                  <c:v>#N/A</c:v>
                </c:pt>
                <c:pt idx="136">
                  <c:v>#N/A</c:v>
                </c:pt>
                <c:pt idx="137">
                  <c:v>#N/A</c:v>
                </c:pt>
                <c:pt idx="138">
                  <c:v>#N/A</c:v>
                </c:pt>
                <c:pt idx="139">
                  <c:v>#N/A</c:v>
                </c:pt>
                <c:pt idx="140">
                  <c:v>#N/A</c:v>
                </c:pt>
                <c:pt idx="141">
                  <c:v>8.5000000000000006E-2</c:v>
                </c:pt>
                <c:pt idx="142">
                  <c:v>9.34</c:v>
                </c:pt>
                <c:pt idx="143">
                  <c:v>1.2E-2</c:v>
                </c:pt>
                <c:pt idx="144">
                  <c:v>#N/A</c:v>
                </c:pt>
                <c:pt idx="145">
                  <c:v>#N/A</c:v>
                </c:pt>
                <c:pt idx="146">
                  <c:v>#N/A</c:v>
                </c:pt>
                <c:pt idx="147">
                  <c:v>#N/A</c:v>
                </c:pt>
                <c:pt idx="148">
                  <c:v>#N/A</c:v>
                </c:pt>
                <c:pt idx="149">
                  <c:v>#N/A</c:v>
                </c:pt>
                <c:pt idx="150">
                  <c:v>#N/A</c:v>
                </c:pt>
                <c:pt idx="151">
                  <c:v>4.1000000000000002E-2</c:v>
                </c:pt>
                <c:pt idx="152">
                  <c:v>#N/A</c:v>
                </c:pt>
                <c:pt idx="153">
                  <c:v>1.4999999999999999E-2</c:v>
                </c:pt>
                <c:pt idx="154">
                  <c:v>#N/A</c:v>
                </c:pt>
                <c:pt idx="155">
                  <c:v>#N/A</c:v>
                </c:pt>
                <c:pt idx="156">
                  <c:v>#N/A</c:v>
                </c:pt>
                <c:pt idx="157">
                  <c:v>#N/A</c:v>
                </c:pt>
                <c:pt idx="158">
                  <c:v>#N/A</c:v>
                </c:pt>
                <c:pt idx="159">
                  <c:v>11.92</c:v>
                </c:pt>
                <c:pt idx="160">
                  <c:v>2.1999999999999999E-2</c:v>
                </c:pt>
                <c:pt idx="161">
                  <c:v>#N/A</c:v>
                </c:pt>
                <c:pt idx="162">
                  <c:v>#N/A</c:v>
                </c:pt>
                <c:pt idx="163">
                  <c:v>#N/A</c:v>
                </c:pt>
                <c:pt idx="164">
                  <c:v>#N/A</c:v>
                </c:pt>
                <c:pt idx="165">
                  <c:v>#N/A</c:v>
                </c:pt>
                <c:pt idx="166">
                  <c:v>#N/A</c:v>
                </c:pt>
                <c:pt idx="167">
                  <c:v>#N/A</c:v>
                </c:pt>
                <c:pt idx="168">
                  <c:v>1.2969999999999999</c:v>
                </c:pt>
                <c:pt idx="169">
                  <c:v>1.2E-2</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2.87</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36.17</c:v>
                </c:pt>
              </c:numCache>
            </c:numRef>
          </c:xVal>
          <c:yVal>
            <c:numRef>
              <c:f>v_industry_demand!$AI$7:$AI$206</c:f>
              <c:numCache>
                <c:formatCode>0.00</c:formatCode>
                <c:ptCount val="200"/>
                <c:pt idx="0">
                  <c:v>0.52132959999999995</c:v>
                </c:pt>
                <c:pt idx="1">
                  <c:v>0.1931852</c:v>
                </c:pt>
                <c:pt idx="2">
                  <c:v>0.140068</c:v>
                </c:pt>
                <c:pt idx="3">
                  <c:v>0.89926099999999998</c:v>
                </c:pt>
                <c:pt idx="4">
                  <c:v>7.0484440000000001E-3</c:v>
                </c:pt>
                <c:pt idx="5">
                  <c:v>5.5078580000000002E-2</c:v>
                </c:pt>
                <c:pt idx="6">
                  <c:v>0</c:v>
                </c:pt>
                <c:pt idx="7">
                  <c:v>5.8529039999999997</c:v>
                </c:pt>
                <c:pt idx="8">
                  <c:v>0.26395659999999999</c:v>
                </c:pt>
                <c:pt idx="9">
                  <c:v>1.4551099999999999</c:v>
                </c:pt>
                <c:pt idx="10">
                  <c:v>0</c:v>
                </c:pt>
                <c:pt idx="11">
                  <c:v>1.9772619999999999E-5</c:v>
                </c:pt>
                <c:pt idx="12">
                  <c:v>0</c:v>
                </c:pt>
                <c:pt idx="13">
                  <c:v>0.25694260000000002</c:v>
                </c:pt>
                <c:pt idx="14">
                  <c:v>1.40558E-2</c:v>
                </c:pt>
                <c:pt idx="15">
                  <c:v>7.6467160000000006E-2</c:v>
                </c:pt>
                <c:pt idx="16">
                  <c:v>1.7073339999999999E-2</c:v>
                </c:pt>
                <c:pt idx="17">
                  <c:v>6.8362780000000001</c:v>
                </c:pt>
                <c:pt idx="18">
                  <c:v>3.499902E-3</c:v>
                </c:pt>
                <c:pt idx="19">
                  <c:v>3.477464E-3</c:v>
                </c:pt>
                <c:pt idx="20">
                  <c:v>1.8554060000000001E-2</c:v>
                </c:pt>
                <c:pt idx="21">
                  <c:v>12.983420000000001</c:v>
                </c:pt>
                <c:pt idx="22">
                  <c:v>0.1476788</c:v>
                </c:pt>
                <c:pt idx="23">
                  <c:v>6.8567699999999999E-4</c:v>
                </c:pt>
                <c:pt idx="24">
                  <c:v>0.11307680000000001</c:v>
                </c:pt>
                <c:pt idx="25">
                  <c:v>31.094259999999998</c:v>
                </c:pt>
                <c:pt idx="26">
                  <c:v>0</c:v>
                </c:pt>
                <c:pt idx="27">
                  <c:v>5.2131879999999997E-3</c:v>
                </c:pt>
                <c:pt idx="28">
                  <c:v>0.1279962</c:v>
                </c:pt>
                <c:pt idx="29">
                  <c:v>5.791404E-3</c:v>
                </c:pt>
                <c:pt idx="30">
                  <c:v>0.76081779999999999</c:v>
                </c:pt>
                <c:pt idx="31">
                  <c:v>0.90510080000000004</c:v>
                </c:pt>
                <c:pt idx="32">
                  <c:v>0</c:v>
                </c:pt>
                <c:pt idx="33">
                  <c:v>2.673596E-2</c:v>
                </c:pt>
                <c:pt idx="34">
                  <c:v>0</c:v>
                </c:pt>
                <c:pt idx="35">
                  <c:v>0.13410340000000001</c:v>
                </c:pt>
                <c:pt idx="36">
                  <c:v>0.16075439999999999</c:v>
                </c:pt>
                <c:pt idx="37">
                  <c:v>5.1168280000000003E-3</c:v>
                </c:pt>
                <c:pt idx="38">
                  <c:v>3.9763099999999998</c:v>
                </c:pt>
                <c:pt idx="39">
                  <c:v>8.3676199999999992E-3</c:v>
                </c:pt>
                <c:pt idx="40">
                  <c:v>0.29804079999999999</c:v>
                </c:pt>
                <c:pt idx="41">
                  <c:v>0</c:v>
                </c:pt>
                <c:pt idx="42">
                  <c:v>0.13020280000000001</c:v>
                </c:pt>
                <c:pt idx="43">
                  <c:v>1.558182</c:v>
                </c:pt>
                <c:pt idx="44">
                  <c:v>0.18726860000000001</c:v>
                </c:pt>
                <c:pt idx="45">
                  <c:v>3.4451960000000001</c:v>
                </c:pt>
                <c:pt idx="46">
                  <c:v>2.5279699999999999E-2</c:v>
                </c:pt>
                <c:pt idx="47">
                  <c:v>8.2685259999999998E-4</c:v>
                </c:pt>
                <c:pt idx="48">
                  <c:v>2.3644159999999999</c:v>
                </c:pt>
                <c:pt idx="49">
                  <c:v>0</c:v>
                </c:pt>
                <c:pt idx="50">
                  <c:v>7.3711460000000003E-3</c:v>
                </c:pt>
                <c:pt idx="51">
                  <c:v>1.6793960000000001</c:v>
                </c:pt>
                <c:pt idx="52">
                  <c:v>24.857800000000001</c:v>
                </c:pt>
                <c:pt idx="53">
                  <c:v>4.7901139999999998E-3</c:v>
                </c:pt>
                <c:pt idx="54">
                  <c:v>1.6559980000000001</c:v>
                </c:pt>
                <c:pt idx="55">
                  <c:v>1.82019E-2</c:v>
                </c:pt>
                <c:pt idx="56">
                  <c:v>7.1320879999999995E-5</c:v>
                </c:pt>
                <c:pt idx="57">
                  <c:v>28.860600000000002</c:v>
                </c:pt>
                <c:pt idx="58">
                  <c:v>1.732702</c:v>
                </c:pt>
                <c:pt idx="59">
                  <c:v>0.14616219999999999</c:v>
                </c:pt>
                <c:pt idx="60">
                  <c:v>0</c:v>
                </c:pt>
                <c:pt idx="61">
                  <c:v>1.0075160000000001</c:v>
                </c:pt>
                <c:pt idx="62">
                  <c:v>0</c:v>
                </c:pt>
                <c:pt idx="63">
                  <c:v>0.21208640000000001</c:v>
                </c:pt>
                <c:pt idx="64">
                  <c:v>4.2115640000000003E-2</c:v>
                </c:pt>
                <c:pt idx="65">
                  <c:v>3.6890080000000002E-4</c:v>
                </c:pt>
                <c:pt idx="66">
                  <c:v>5.6138239999999999E-3</c:v>
                </c:pt>
                <c:pt idx="67">
                  <c:v>#N/A</c:v>
                </c:pt>
                <c:pt idx="68">
                  <c:v>8.5034159999999998E-2</c:v>
                </c:pt>
                <c:pt idx="69">
                  <c:v>3.5114100000000001</c:v>
                </c:pt>
                <c:pt idx="70">
                  <c:v>1.2434259999999999</c:v>
                </c:pt>
                <c:pt idx="71">
                  <c:v>9.1899819999999993E-2</c:v>
                </c:pt>
                <c:pt idx="72">
                  <c:v>21.45834</c:v>
                </c:pt>
                <c:pt idx="73">
                  <c:v>1.7215199999999999</c:v>
                </c:pt>
                <c:pt idx="74">
                  <c:v>2.1544460000000001</c:v>
                </c:pt>
                <c:pt idx="75">
                  <c:v>2.9141360000000001</c:v>
                </c:pt>
                <c:pt idx="76">
                  <c:v>0.48911100000000002</c:v>
                </c:pt>
                <c:pt idx="77">
                  <c:v>4.4810620000000002E-2</c:v>
                </c:pt>
                <c:pt idx="78">
                  <c:v>13.149039999999999</c:v>
                </c:pt>
                <c:pt idx="79">
                  <c:v>0.10957799999999999</c:v>
                </c:pt>
                <c:pt idx="80">
                  <c:v>7.0156320000000001</c:v>
                </c:pt>
                <c:pt idx="81">
                  <c:v>1.174124E-2</c:v>
                </c:pt>
                <c:pt idx="82">
                  <c:v>23.925460000000001</c:v>
                </c:pt>
                <c:pt idx="83">
                  <c:v>3.1938679999999997E-2</c:v>
                </c:pt>
                <c:pt idx="84">
                  <c:v>0.95280299999999996</c:v>
                </c:pt>
                <c:pt idx="85">
                  <c:v>8.8047299999999995E-2</c:v>
                </c:pt>
                <c:pt idx="86">
                  <c:v>4.5213459999999997E-2</c:v>
                </c:pt>
                <c:pt idx="87">
                  <c:v>2.0035240000000001</c:v>
                </c:pt>
                <c:pt idx="88">
                  <c:v>7.0810760000000004</c:v>
                </c:pt>
                <c:pt idx="89">
                  <c:v>2.6367399999999999E-2</c:v>
                </c:pt>
                <c:pt idx="90">
                  <c:v>0.313419</c:v>
                </c:pt>
                <c:pt idx="91">
                  <c:v>7.7206319999999995E-2</c:v>
                </c:pt>
                <c:pt idx="92">
                  <c:v>5.6341040000000002E-2</c:v>
                </c:pt>
                <c:pt idx="93">
                  <c:v>7.8711679999999996E-3</c:v>
                </c:pt>
                <c:pt idx="94">
                  <c:v>5.1624980000000004E-4</c:v>
                </c:pt>
                <c:pt idx="95">
                  <c:v>8.0538460000000006E-2</c:v>
                </c:pt>
                <c:pt idx="96">
                  <c:v>2.6208020000000002E-3</c:v>
                </c:pt>
                <c:pt idx="97">
                  <c:v>2.9461140000000001</c:v>
                </c:pt>
                <c:pt idx="98">
                  <c:v>0</c:v>
                </c:pt>
                <c:pt idx="99">
                  <c:v>0</c:v>
                </c:pt>
                <c:pt idx="100">
                  <c:v>3.1198960000000001E-2</c:v>
                </c:pt>
                <c:pt idx="101">
                  <c:v>2.4954499999999999</c:v>
                </c:pt>
                <c:pt idx="102">
                  <c:v>0</c:v>
                </c:pt>
                <c:pt idx="103">
                  <c:v>1.629212E-2</c:v>
                </c:pt>
                <c:pt idx="104">
                  <c:v>0</c:v>
                </c:pt>
                <c:pt idx="105">
                  <c:v>3.9002639999999998E-2</c:v>
                </c:pt>
                <c:pt idx="106">
                  <c:v>0</c:v>
                </c:pt>
                <c:pt idx="107">
                  <c:v>5.8464739999999997</c:v>
                </c:pt>
                <c:pt idx="108">
                  <c:v>0</c:v>
                </c:pt>
                <c:pt idx="109">
                  <c:v>0.25039400000000001</c:v>
                </c:pt>
                <c:pt idx="110">
                  <c:v>0.22263520000000001</c:v>
                </c:pt>
                <c:pt idx="111">
                  <c:v>1.5644979999999999E-2</c:v>
                </c:pt>
                <c:pt idx="112">
                  <c:v>0</c:v>
                </c:pt>
                <c:pt idx="113">
                  <c:v>2.608438</c:v>
                </c:pt>
                <c:pt idx="114">
                  <c:v>7.4856879999999999E-3</c:v>
                </c:pt>
                <c:pt idx="115">
                  <c:v>0</c:v>
                </c:pt>
                <c:pt idx="116">
                  <c:v>5.5809739999999997E-2</c:v>
                </c:pt>
                <c:pt idx="117">
                  <c:v>4.7972720000000004</c:v>
                </c:pt>
                <c:pt idx="118">
                  <c:v>0.1266834</c:v>
                </c:pt>
                <c:pt idx="119">
                  <c:v>0</c:v>
                </c:pt>
                <c:pt idx="120">
                  <c:v>0.2069906</c:v>
                </c:pt>
                <c:pt idx="121">
                  <c:v>0.2877748</c:v>
                </c:pt>
                <c:pt idx="122">
                  <c:v>1.9460640000000001E-2</c:v>
                </c:pt>
                <c:pt idx="123">
                  <c:v>0.66593720000000001</c:v>
                </c:pt>
                <c:pt idx="124">
                  <c:v>0</c:v>
                </c:pt>
                <c:pt idx="125">
                  <c:v>1.3693439999999999</c:v>
                </c:pt>
                <c:pt idx="126">
                  <c:v>2.795302</c:v>
                </c:pt>
                <c:pt idx="127">
                  <c:v>0.18801880000000001</c:v>
                </c:pt>
                <c:pt idx="128">
                  <c:v>1.3721159999999999</c:v>
                </c:pt>
                <c:pt idx="129">
                  <c:v>1.9365199999999999E-2</c:v>
                </c:pt>
                <c:pt idx="130">
                  <c:v>0.1130766</c:v>
                </c:pt>
                <c:pt idx="131">
                  <c:v>0.50063179999999996</c:v>
                </c:pt>
                <c:pt idx="132">
                  <c:v>5.9462159999999997</c:v>
                </c:pt>
                <c:pt idx="133">
                  <c:v>7.9596640000000001</c:v>
                </c:pt>
                <c:pt idx="134">
                  <c:v>1.8914679999999999</c:v>
                </c:pt>
                <c:pt idx="135">
                  <c:v>0</c:v>
                </c:pt>
                <c:pt idx="136">
                  <c:v>5.2666919999999999E-3</c:v>
                </c:pt>
                <c:pt idx="137">
                  <c:v>0.15386359999999999</c:v>
                </c:pt>
                <c:pt idx="138">
                  <c:v>7.0398120000000003E-3</c:v>
                </c:pt>
                <c:pt idx="139">
                  <c:v>3.930238E-3</c:v>
                </c:pt>
                <c:pt idx="140">
                  <c:v>0</c:v>
                </c:pt>
                <c:pt idx="141">
                  <c:v>0.1074806</c:v>
                </c:pt>
                <c:pt idx="142">
                  <c:v>9.211214</c:v>
                </c:pt>
                <c:pt idx="143">
                  <c:v>1.44844E-2</c:v>
                </c:pt>
                <c:pt idx="144">
                  <c:v>78.684520000000006</c:v>
                </c:pt>
                <c:pt idx="145">
                  <c:v>0</c:v>
                </c:pt>
                <c:pt idx="146">
                  <c:v>0</c:v>
                </c:pt>
                <c:pt idx="147">
                  <c:v>0</c:v>
                </c:pt>
                <c:pt idx="148">
                  <c:v>7.1355880000000004E-4</c:v>
                </c:pt>
                <c:pt idx="149">
                  <c:v>0</c:v>
                </c:pt>
                <c:pt idx="150">
                  <c:v>0.1955046</c:v>
                </c:pt>
                <c:pt idx="151">
                  <c:v>5.9340379999999998E-2</c:v>
                </c:pt>
                <c:pt idx="152">
                  <c:v>0</c:v>
                </c:pt>
                <c:pt idx="153">
                  <c:v>2.254198E-2</c:v>
                </c:pt>
                <c:pt idx="154">
                  <c:v>0.47691860000000003</c:v>
                </c:pt>
                <c:pt idx="155">
                  <c:v>0.64692340000000004</c:v>
                </c:pt>
                <c:pt idx="156">
                  <c:v>4.8975339999999999E-2</c:v>
                </c:pt>
                <c:pt idx="157">
                  <c:v>0</c:v>
                </c:pt>
                <c:pt idx="158">
                  <c:v>1.6132219999999999</c:v>
                </c:pt>
                <c:pt idx="159">
                  <c:v>6.2687920000000004</c:v>
                </c:pt>
                <c:pt idx="160">
                  <c:v>3.4616019999999997E-2</c:v>
                </c:pt>
                <c:pt idx="161">
                  <c:v>1.288856</c:v>
                </c:pt>
                <c:pt idx="162">
                  <c:v>1.311828E-2</c:v>
                </c:pt>
                <c:pt idx="163">
                  <c:v>1.5259400000000001</c:v>
                </c:pt>
                <c:pt idx="164">
                  <c:v>0.83561580000000002</c:v>
                </c:pt>
                <c:pt idx="165">
                  <c:v>0.30261440000000001</c:v>
                </c:pt>
                <c:pt idx="166">
                  <c:v>1.526678</c:v>
                </c:pt>
                <c:pt idx="167">
                  <c:v>3.3193779999999999E-2</c:v>
                </c:pt>
                <c:pt idx="168">
                  <c:v>1.670944</c:v>
                </c:pt>
                <c:pt idx="169">
                  <c:v>2.0994820000000001E-2</c:v>
                </c:pt>
                <c:pt idx="170">
                  <c:v>0</c:v>
                </c:pt>
                <c:pt idx="171">
                  <c:v>0</c:v>
                </c:pt>
                <c:pt idx="172">
                  <c:v>7.4969320000000006E-2</c:v>
                </c:pt>
                <c:pt idx="173">
                  <c:v>2.4154419999999999E-2</c:v>
                </c:pt>
                <c:pt idx="174">
                  <c:v>0.105767</c:v>
                </c:pt>
                <c:pt idx="175">
                  <c:v>2.7616860000000001</c:v>
                </c:pt>
                <c:pt idx="176">
                  <c:v>2.504818E-2</c:v>
                </c:pt>
                <c:pt idx="177">
                  <c:v>6.4436939999999998E-2</c:v>
                </c:pt>
                <c:pt idx="178">
                  <c:v>0</c:v>
                </c:pt>
                <c:pt idx="179">
                  <c:v>7.3966180000000001</c:v>
                </c:pt>
                <c:pt idx="180">
                  <c:v>24.15868</c:v>
                </c:pt>
                <c:pt idx="181">
                  <c:v>183.60339999999999</c:v>
                </c:pt>
                <c:pt idx="182">
                  <c:v>1.2523320000000001E-3</c:v>
                </c:pt>
                <c:pt idx="183">
                  <c:v>4.8374239999999999E-2</c:v>
                </c:pt>
                <c:pt idx="184">
                  <c:v>9.2884759999999993</c:v>
                </c:pt>
                <c:pt idx="185">
                  <c:v>0.99281580000000003</c:v>
                </c:pt>
                <c:pt idx="186">
                  <c:v>2.4588380000000001</c:v>
                </c:pt>
                <c:pt idx="187">
                  <c:v>0.12019639999999999</c:v>
                </c:pt>
                <c:pt idx="188">
                  <c:v>0</c:v>
                </c:pt>
                <c:pt idx="189">
                  <c:v>3.555154E-2</c:v>
                </c:pt>
                <c:pt idx="190">
                  <c:v>9.7582719999999998E-2</c:v>
                </c:pt>
                <c:pt idx="191">
                  <c:v>0.1219302</c:v>
                </c:pt>
                <c:pt idx="192">
                  <c:v>6.9323819999999996</c:v>
                </c:pt>
                <c:pt idx="193">
                  <c:v>0.143954</c:v>
                </c:pt>
                <c:pt idx="194">
                  <c:v>4.5593539999999999</c:v>
                </c:pt>
                <c:pt idx="195">
                  <c:v>0.27017140000000001</c:v>
                </c:pt>
                <c:pt idx="196">
                  <c:v>0.23137640000000001</c:v>
                </c:pt>
                <c:pt idx="197">
                  <c:v>3.1373640000000001E-3</c:v>
                </c:pt>
                <c:pt idx="198">
                  <c:v>2.8946779999999998E-2</c:v>
                </c:pt>
                <c:pt idx="199">
                  <c:v>24.56474</c:v>
                </c:pt>
              </c:numCache>
            </c:numRef>
          </c:yVal>
          <c:smooth val="0"/>
        </c:ser>
        <c:ser>
          <c:idx val="4"/>
          <c:order val="4"/>
          <c:tx>
            <c:strRef>
              <c:f>v_industry_demand!$BQ$5</c:f>
              <c:strCache>
                <c:ptCount val="1"/>
                <c:pt idx="0">
                  <c:v>y = x</c:v>
                </c:pt>
              </c:strCache>
            </c:strRef>
          </c:tx>
          <c:marker>
            <c:symbol val="none"/>
          </c:marker>
          <c:xVal>
            <c:numRef>
              <c:f>v_industry_demand!$BQ$7:$BQ$8</c:f>
              <c:numCache>
                <c:formatCode>General</c:formatCode>
                <c:ptCount val="2"/>
                <c:pt idx="0">
                  <c:v>9.9999999999999998E-17</c:v>
                </c:pt>
                <c:pt idx="1">
                  <c:v>100000</c:v>
                </c:pt>
              </c:numCache>
            </c:numRef>
          </c:xVal>
          <c:yVal>
            <c:numRef>
              <c:f>v_industry_demand!$BR$7:$BR$8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128905984"/>
        <c:axId val="128907904"/>
      </c:scatterChart>
      <c:valAx>
        <c:axId val="128905984"/>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128907904"/>
        <c:crosses val="autoZero"/>
        <c:crossBetween val="midCat"/>
      </c:valAx>
      <c:valAx>
        <c:axId val="128907904"/>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128905984"/>
        <c:crosses val="autoZero"/>
        <c:crossBetween val="midCat"/>
      </c:valAx>
    </c:plotArea>
    <c:legend>
      <c:legendPos val="r"/>
      <c:layout>
        <c:manualLayout>
          <c:xMode val="edge"/>
          <c:yMode val="edge"/>
          <c:x val="7.0701593234597709E-2"/>
          <c:y val="0.10418433899449842"/>
          <c:w val="0.22169136005622345"/>
          <c:h val="0.32917902833755081"/>
        </c:manualLayout>
      </c:layout>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1"/>
          <c:order val="0"/>
          <c:tx>
            <c:strRef>
              <c:f>v_domestic_demand!$AZ$5</c:f>
              <c:strCache>
                <c:ptCount val="1"/>
                <c:pt idx="0">
                  <c:v>2003-2007</c:v>
                </c:pt>
              </c:strCache>
            </c:strRef>
          </c:tx>
          <c:spPr>
            <a:ln w="28575">
              <a:noFill/>
            </a:ln>
          </c:spPr>
          <c:marker>
            <c:symbol val="x"/>
            <c:size val="7"/>
            <c:spPr>
              <a:noFill/>
            </c:spPr>
          </c:marker>
          <c:xVal>
            <c:numRef>
              <c:f>v_domestic_demand!$BA$7:$BA$206</c:f>
              <c:numCache>
                <c:formatCode>0.00</c:formatCode>
                <c:ptCount val="200"/>
                <c:pt idx="0">
                  <c:v>0.84299999999999997</c:v>
                </c:pt>
                <c:pt idx="1">
                  <c:v>0.2034</c:v>
                </c:pt>
                <c:pt idx="2">
                  <c:v>0.56130000000000002</c:v>
                </c:pt>
                <c:pt idx="3">
                  <c:v>#N/A</c:v>
                </c:pt>
                <c:pt idx="4">
                  <c:v>#N/A</c:v>
                </c:pt>
                <c:pt idx="5">
                  <c:v>0.31950000000000001</c:v>
                </c:pt>
                <c:pt idx="6">
                  <c:v>5.3E-3</c:v>
                </c:pt>
                <c:pt idx="7">
                  <c:v>#N/A</c:v>
                </c:pt>
                <c:pt idx="8">
                  <c:v>4.1909999999999998</c:v>
                </c:pt>
                <c:pt idx="9">
                  <c:v>#N/A</c:v>
                </c:pt>
                <c:pt idx="10">
                  <c:v>#N/A</c:v>
                </c:pt>
                <c:pt idx="11">
                  <c:v>0.1779</c:v>
                </c:pt>
                <c:pt idx="12">
                  <c:v>0.02</c:v>
                </c:pt>
                <c:pt idx="13">
                  <c:v>#N/A</c:v>
                </c:pt>
                <c:pt idx="14">
                  <c:v>#N/A</c:v>
                </c:pt>
                <c:pt idx="15">
                  <c:v>#N/A</c:v>
                </c:pt>
                <c:pt idx="16">
                  <c:v>8.7800000000000003E-2</c:v>
                </c:pt>
                <c:pt idx="17">
                  <c:v>16.23</c:v>
                </c:pt>
                <c:pt idx="18">
                  <c:v>#N/A</c:v>
                </c:pt>
                <c:pt idx="19">
                  <c:v>#N/A</c:v>
                </c:pt>
                <c:pt idx="20">
                  <c:v>0.1389</c:v>
                </c:pt>
                <c:pt idx="21">
                  <c:v>#N/A</c:v>
                </c:pt>
                <c:pt idx="22">
                  <c:v>#N/A</c:v>
                </c:pt>
                <c:pt idx="23">
                  <c:v>4.3099999999999999E-2</c:v>
                </c:pt>
                <c:pt idx="24">
                  <c:v>0.24679999999999999</c:v>
                </c:pt>
                <c:pt idx="25">
                  <c:v>5.8780000000000001</c:v>
                </c:pt>
                <c:pt idx="26">
                  <c:v>#N/A</c:v>
                </c:pt>
                <c:pt idx="27">
                  <c:v>6.0100000000000001E-2</c:v>
                </c:pt>
                <c:pt idx="28">
                  <c:v>0.80500000000000005</c:v>
                </c:pt>
                <c:pt idx="29">
                  <c:v>0.1037</c:v>
                </c:pt>
                <c:pt idx="30">
                  <c:v>1.2669999999999999</c:v>
                </c:pt>
                <c:pt idx="31">
                  <c:v>#N/A</c:v>
                </c:pt>
                <c:pt idx="32">
                  <c:v>#N/A</c:v>
                </c:pt>
                <c:pt idx="33">
                  <c:v>6.3700000000000007E-2</c:v>
                </c:pt>
                <c:pt idx="34">
                  <c:v>#N/A</c:v>
                </c:pt>
                <c:pt idx="35">
                  <c:v>#N/A</c:v>
                </c:pt>
                <c:pt idx="36">
                  <c:v>1.7</c:v>
                </c:pt>
                <c:pt idx="37">
                  <c:v>6.5600000000000006E-2</c:v>
                </c:pt>
                <c:pt idx="38">
                  <c:v>0.52100000000000002</c:v>
                </c:pt>
                <c:pt idx="39">
                  <c:v>#N/A</c:v>
                </c:pt>
                <c:pt idx="40">
                  <c:v>0.41099999999999998</c:v>
                </c:pt>
                <c:pt idx="41">
                  <c:v>#N/A</c:v>
                </c:pt>
                <c:pt idx="42">
                  <c:v>0.72399999999999998</c:v>
                </c:pt>
                <c:pt idx="43">
                  <c:v>0.80300000000000005</c:v>
                </c:pt>
                <c:pt idx="44">
                  <c:v>1.2929999999999999</c:v>
                </c:pt>
                <c:pt idx="45">
                  <c:v>#N/A</c:v>
                </c:pt>
                <c:pt idx="46">
                  <c:v>0.47399999999999998</c:v>
                </c:pt>
                <c:pt idx="47">
                  <c:v>1.5800000000000002E-2</c:v>
                </c:pt>
                <c:pt idx="48">
                  <c:v>#N/A</c:v>
                </c:pt>
                <c:pt idx="49">
                  <c:v>#N/A</c:v>
                </c:pt>
                <c:pt idx="50">
                  <c:v>2.53E-2</c:v>
                </c:pt>
                <c:pt idx="51">
                  <c:v>0.40939999999999999</c:v>
                </c:pt>
                <c:pt idx="52">
                  <c:v>5.6829999999999998</c:v>
                </c:pt>
                <c:pt idx="53">
                  <c:v>#N/A</c:v>
                </c:pt>
                <c:pt idx="54">
                  <c:v>0.35799999999999998</c:v>
                </c:pt>
                <c:pt idx="55">
                  <c:v>8.4699999999999998E-2</c:v>
                </c:pt>
                <c:pt idx="56">
                  <c:v>4.1200000000000001E-2</c:v>
                </c:pt>
                <c:pt idx="57">
                  <c:v>#N/A</c:v>
                </c:pt>
                <c:pt idx="58">
                  <c:v>#N/A</c:v>
                </c:pt>
                <c:pt idx="59">
                  <c:v>#N/A</c:v>
                </c:pt>
                <c:pt idx="60">
                  <c:v>#N/A</c:v>
                </c:pt>
                <c:pt idx="61">
                  <c:v>0.84619999999999995</c:v>
                </c:pt>
                <c:pt idx="62">
                  <c:v>#N/A</c:v>
                </c:pt>
                <c:pt idx="63">
                  <c:v>0.83499999999999996</c:v>
                </c:pt>
                <c:pt idx="64">
                  <c:v>0.2248</c:v>
                </c:pt>
                <c:pt idx="65">
                  <c:v>6.13E-2</c:v>
                </c:pt>
                <c:pt idx="66">
                  <c:v>#N/A</c:v>
                </c:pt>
                <c:pt idx="67">
                  <c:v>#N/A</c:v>
                </c:pt>
                <c:pt idx="68">
                  <c:v>0.315</c:v>
                </c:pt>
                <c:pt idx="69">
                  <c:v>0.79300000000000004</c:v>
                </c:pt>
                <c:pt idx="70">
                  <c:v>#N/A</c:v>
                </c:pt>
                <c:pt idx="71">
                  <c:v>8.1000000000000003E-2</c:v>
                </c:pt>
                <c:pt idx="72">
                  <c:v>#N/A</c:v>
                </c:pt>
                <c:pt idx="73">
                  <c:v>13.99</c:v>
                </c:pt>
                <c:pt idx="74">
                  <c:v>6.2</c:v>
                </c:pt>
                <c:pt idx="75">
                  <c:v>#N/A</c:v>
                </c:pt>
                <c:pt idx="76">
                  <c:v>0.67900000000000005</c:v>
                </c:pt>
                <c:pt idx="77">
                  <c:v>0.71199999999999997</c:v>
                </c:pt>
                <c:pt idx="78">
                  <c:v>8.9420000000000002</c:v>
                </c:pt>
                <c:pt idx="79">
                  <c:v>0.63590000000000002</c:v>
                </c:pt>
                <c:pt idx="80">
                  <c:v>0.85299999999999998</c:v>
                </c:pt>
                <c:pt idx="81">
                  <c:v>0.28799999999999998</c:v>
                </c:pt>
                <c:pt idx="82">
                  <c:v>15.7</c:v>
                </c:pt>
                <c:pt idx="83">
                  <c:v>0.2913</c:v>
                </c:pt>
                <c:pt idx="84">
                  <c:v>0.224</c:v>
                </c:pt>
                <c:pt idx="85">
                  <c:v>0.47</c:v>
                </c:pt>
                <c:pt idx="86">
                  <c:v>9.8000000000000004E-2</c:v>
                </c:pt>
                <c:pt idx="87">
                  <c:v>0.90280000000000005</c:v>
                </c:pt>
                <c:pt idx="88">
                  <c:v>6.9240000000000004</c:v>
                </c:pt>
                <c:pt idx="89">
                  <c:v>0.44829999999999998</c:v>
                </c:pt>
                <c:pt idx="90">
                  <c:v>0.125</c:v>
                </c:pt>
                <c:pt idx="91">
                  <c:v>0.13</c:v>
                </c:pt>
                <c:pt idx="92">
                  <c:v>0.38</c:v>
                </c:pt>
                <c:pt idx="93">
                  <c:v>#N/A</c:v>
                </c:pt>
                <c:pt idx="94">
                  <c:v>8.0199999999999994E-2</c:v>
                </c:pt>
                <c:pt idx="95">
                  <c:v>#N/A</c:v>
                </c:pt>
                <c:pt idx="96">
                  <c:v>#N/A</c:v>
                </c:pt>
                <c:pt idx="97">
                  <c:v>#N/A</c:v>
                </c:pt>
                <c:pt idx="98">
                  <c:v>#N/A</c:v>
                </c:pt>
                <c:pt idx="99">
                  <c:v>0.39500000000000002</c:v>
                </c:pt>
                <c:pt idx="100">
                  <c:v>0.1431</c:v>
                </c:pt>
                <c:pt idx="101">
                  <c:v>3.9020000000000001</c:v>
                </c:pt>
                <c:pt idx="102">
                  <c:v>#N/A</c:v>
                </c:pt>
                <c:pt idx="103">
                  <c:v>0.107</c:v>
                </c:pt>
                <c:pt idx="104">
                  <c:v>3.44E-2</c:v>
                </c:pt>
                <c:pt idx="105">
                  <c:v>9.5399999999999999E-2</c:v>
                </c:pt>
                <c:pt idx="106">
                  <c:v>0.214</c:v>
                </c:pt>
                <c:pt idx="107">
                  <c:v>11.16</c:v>
                </c:pt>
                <c:pt idx="108">
                  <c:v>5.4999999999999997E-3</c:v>
                </c:pt>
                <c:pt idx="109">
                  <c:v>9.8000000000000004E-2</c:v>
                </c:pt>
                <c:pt idx="110">
                  <c:v>#N/A</c:v>
                </c:pt>
                <c:pt idx="111">
                  <c:v>0.25369999999999998</c:v>
                </c:pt>
                <c:pt idx="112">
                  <c:v>#N/A</c:v>
                </c:pt>
                <c:pt idx="113">
                  <c:v>0.14599999999999999</c:v>
                </c:pt>
                <c:pt idx="114">
                  <c:v>#N/A</c:v>
                </c:pt>
                <c:pt idx="115">
                  <c:v>#N/A</c:v>
                </c:pt>
                <c:pt idx="116">
                  <c:v>0.14760000000000001</c:v>
                </c:pt>
                <c:pt idx="117">
                  <c:v>1.248</c:v>
                </c:pt>
                <c:pt idx="118">
                  <c:v>0.22639999999999999</c:v>
                </c:pt>
                <c:pt idx="119">
                  <c:v>#N/A</c:v>
                </c:pt>
                <c:pt idx="120">
                  <c:v>1.149</c:v>
                </c:pt>
                <c:pt idx="121">
                  <c:v>#N/A</c:v>
                </c:pt>
                <c:pt idx="122">
                  <c:v>0.2944</c:v>
                </c:pt>
                <c:pt idx="123">
                  <c:v>4.0990000000000002</c:v>
                </c:pt>
                <c:pt idx="124">
                  <c:v>#N/A</c:v>
                </c:pt>
                <c:pt idx="125">
                  <c:v>0.94820000000000004</c:v>
                </c:pt>
                <c:pt idx="126">
                  <c:v>8</c:v>
                </c:pt>
                <c:pt idx="127">
                  <c:v>0.26290000000000002</c:v>
                </c:pt>
                <c:pt idx="128">
                  <c:v>#N/A</c:v>
                </c:pt>
                <c:pt idx="129">
                  <c:v>0.2235</c:v>
                </c:pt>
                <c:pt idx="130">
                  <c:v>#N/A</c:v>
                </c:pt>
                <c:pt idx="131">
                  <c:v>#N/A</c:v>
                </c:pt>
                <c:pt idx="132">
                  <c:v>5.8479999999999999</c:v>
                </c:pt>
                <c:pt idx="133">
                  <c:v>#N/A</c:v>
                </c:pt>
                <c:pt idx="134">
                  <c:v>0.97629999999999995</c:v>
                </c:pt>
                <c:pt idx="135">
                  <c:v>3.4099999999999998E-2</c:v>
                </c:pt>
                <c:pt idx="136">
                  <c:v>9.9000000000000005E-2</c:v>
                </c:pt>
                <c:pt idx="137">
                  <c:v>0.90369999999999995</c:v>
                </c:pt>
                <c:pt idx="138">
                  <c:v>3.1E-2</c:v>
                </c:pt>
                <c:pt idx="139">
                  <c:v>0.17399999999999999</c:v>
                </c:pt>
                <c:pt idx="140">
                  <c:v>#N/A</c:v>
                </c:pt>
                <c:pt idx="141">
                  <c:v>0.42499999999999999</c:v>
                </c:pt>
                <c:pt idx="142">
                  <c:v>#N/A</c:v>
                </c:pt>
                <c:pt idx="143">
                  <c:v>6.1400000000000003E-2</c:v>
                </c:pt>
                <c:pt idx="144">
                  <c:v>#N/A</c:v>
                </c:pt>
                <c:pt idx="145">
                  <c:v>#N/A</c:v>
                </c:pt>
                <c:pt idx="146">
                  <c:v>1.2500000000000001E-2</c:v>
                </c:pt>
                <c:pt idx="147">
                  <c:v>#N/A</c:v>
                </c:pt>
                <c:pt idx="148">
                  <c:v>#N/A</c:v>
                </c:pt>
                <c:pt idx="149">
                  <c:v>#N/A</c:v>
                </c:pt>
                <c:pt idx="150">
                  <c:v>2.13</c:v>
                </c:pt>
                <c:pt idx="151">
                  <c:v>#N/A</c:v>
                </c:pt>
                <c:pt idx="152">
                  <c:v>8.9999999999999993E-3</c:v>
                </c:pt>
                <c:pt idx="153">
                  <c:v>0.111</c:v>
                </c:pt>
                <c:pt idx="154">
                  <c:v>0.16739999999999999</c:v>
                </c:pt>
                <c:pt idx="155">
                  <c:v>0.35849999999999999</c:v>
                </c:pt>
                <c:pt idx="156">
                  <c:v>1.0780000000000001</c:v>
                </c:pt>
                <c:pt idx="157">
                  <c:v>1.4999999999999999E-2</c:v>
                </c:pt>
                <c:pt idx="158">
                  <c:v>#N/A</c:v>
                </c:pt>
                <c:pt idx="159">
                  <c:v>5.8979999999999997</c:v>
                </c:pt>
                <c:pt idx="160">
                  <c:v>4.9299999999999997E-2</c:v>
                </c:pt>
                <c:pt idx="161">
                  <c:v>0.64700000000000002</c:v>
                </c:pt>
                <c:pt idx="162">
                  <c:v>4.1300000000000003E-2</c:v>
                </c:pt>
                <c:pt idx="163">
                  <c:v>1</c:v>
                </c:pt>
                <c:pt idx="164">
                  <c:v>0.98099999999999998</c:v>
                </c:pt>
                <c:pt idx="165">
                  <c:v>1.4750000000000001</c:v>
                </c:pt>
                <c:pt idx="166">
                  <c:v>0.755</c:v>
                </c:pt>
                <c:pt idx="167">
                  <c:v>#N/A</c:v>
                </c:pt>
                <c:pt idx="168">
                  <c:v>2.7389999999999999</c:v>
                </c:pt>
                <c:pt idx="169">
                  <c:v>0.14069999999999999</c:v>
                </c:pt>
                <c:pt idx="170">
                  <c:v>#N/A</c:v>
                </c:pt>
                <c:pt idx="171">
                  <c:v>#N/A</c:v>
                </c:pt>
                <c:pt idx="172">
                  <c:v>0.214</c:v>
                </c:pt>
                <c:pt idx="173">
                  <c:v>0.13400000000000001</c:v>
                </c:pt>
                <c:pt idx="174">
                  <c:v>#N/A</c:v>
                </c:pt>
                <c:pt idx="175">
                  <c:v>6.2</c:v>
                </c:pt>
                <c:pt idx="176">
                  <c:v>0.61699999999999999</c:v>
                </c:pt>
                <c:pt idx="177">
                  <c:v>#N/A</c:v>
                </c:pt>
                <c:pt idx="178">
                  <c:v>#N/A</c:v>
                </c:pt>
                <c:pt idx="179">
                  <c:v>5.99</c:v>
                </c:pt>
                <c:pt idx="180">
                  <c:v>3.3180000000000001</c:v>
                </c:pt>
                <c:pt idx="181">
                  <c:v>65.44</c:v>
                </c:pt>
                <c:pt idx="182">
                  <c:v>0.37559999999999999</c:v>
                </c:pt>
                <c:pt idx="183">
                  <c:v>#N/A</c:v>
                </c:pt>
                <c:pt idx="184">
                  <c:v>4.0999999999999996</c:v>
                </c:pt>
                <c:pt idx="185">
                  <c:v>5.1230000000000002</c:v>
                </c:pt>
                <c:pt idx="186">
                  <c:v>1.206</c:v>
                </c:pt>
                <c:pt idx="187">
                  <c:v>0.81</c:v>
                </c:pt>
                <c:pt idx="188">
                  <c:v>#N/A</c:v>
                </c:pt>
                <c:pt idx="189">
                  <c:v>0.26500000000000001</c:v>
                </c:pt>
                <c:pt idx="190">
                  <c:v>0.46489999999999998</c:v>
                </c:pt>
                <c:pt idx="191">
                  <c:v>#N/A</c:v>
                </c:pt>
                <c:pt idx="192">
                  <c:v>0.73040000000000005</c:v>
                </c:pt>
                <c:pt idx="193">
                  <c:v>#N/A</c:v>
                </c:pt>
                <c:pt idx="194">
                  <c:v>#N/A</c:v>
                </c:pt>
                <c:pt idx="195">
                  <c:v>#N/A</c:v>
                </c:pt>
                <c:pt idx="196">
                  <c:v>#N/A</c:v>
                </c:pt>
                <c:pt idx="197">
                  <c:v>#N/A</c:v>
                </c:pt>
                <c:pt idx="198">
                  <c:v>0.2</c:v>
                </c:pt>
                <c:pt idx="199">
                  <c:v>67.53</c:v>
                </c:pt>
              </c:numCache>
            </c:numRef>
          </c:xVal>
          <c:yVal>
            <c:numRef>
              <c:f>v_domestic_demand!$BC$7:$BC$206</c:f>
              <c:numCache>
                <c:formatCode>0.00</c:formatCode>
                <c:ptCount val="200"/>
                <c:pt idx="0">
                  <c:v>1.011741</c:v>
                </c:pt>
                <c:pt idx="1">
                  <c:v>0.35314859999999998</c:v>
                </c:pt>
                <c:pt idx="2">
                  <c:v>0.33190839999999999</c:v>
                </c:pt>
                <c:pt idx="3">
                  <c:v>1.472688</c:v>
                </c:pt>
                <c:pt idx="4">
                  <c:v>1.90792E-3</c:v>
                </c:pt>
                <c:pt idx="5">
                  <c:v>0.11569108</c:v>
                </c:pt>
                <c:pt idx="6">
                  <c:v>0</c:v>
                </c:pt>
                <c:pt idx="7">
                  <c:v>3.4854400000000001</c:v>
                </c:pt>
                <c:pt idx="8">
                  <c:v>6.3958259999999996</c:v>
                </c:pt>
                <c:pt idx="9">
                  <c:v>1.0005253999999999</c:v>
                </c:pt>
                <c:pt idx="10">
                  <c:v>9.5005539999999999E-2</c:v>
                </c:pt>
                <c:pt idx="11">
                  <c:v>2.7069699999999999E-2</c:v>
                </c:pt>
                <c:pt idx="12">
                  <c:v>0</c:v>
                </c:pt>
                <c:pt idx="13">
                  <c:v>2.201336</c:v>
                </c:pt>
                <c:pt idx="14">
                  <c:v>5.6725919999999999E-2</c:v>
                </c:pt>
                <c:pt idx="15">
                  <c:v>0.1709572</c:v>
                </c:pt>
                <c:pt idx="16">
                  <c:v>8.0299099999999998E-2</c:v>
                </c:pt>
                <c:pt idx="17">
                  <c:v>15.14194</c:v>
                </c:pt>
                <c:pt idx="18">
                  <c:v>1.1242E-2</c:v>
                </c:pt>
                <c:pt idx="19">
                  <c:v>1.6145459999999999E-3</c:v>
                </c:pt>
                <c:pt idx="20">
                  <c:v>3.1913820000000002E-2</c:v>
                </c:pt>
                <c:pt idx="21">
                  <c:v>0.45224259999999999</c:v>
                </c:pt>
                <c:pt idx="22">
                  <c:v>0.42272199999999999</c:v>
                </c:pt>
                <c:pt idx="23">
                  <c:v>3.4842959999999999E-2</c:v>
                </c:pt>
                <c:pt idx="24">
                  <c:v>0.22782820000000001</c:v>
                </c:pt>
                <c:pt idx="25">
                  <c:v>7.7343479999999998</c:v>
                </c:pt>
                <c:pt idx="26">
                  <c:v>0</c:v>
                </c:pt>
                <c:pt idx="27">
                  <c:v>2.318984E-2</c:v>
                </c:pt>
                <c:pt idx="28">
                  <c:v>0.2171188</c:v>
                </c:pt>
                <c:pt idx="29">
                  <c:v>5.5126120000000001E-2</c:v>
                </c:pt>
                <c:pt idx="30">
                  <c:v>1.3531679999999999</c:v>
                </c:pt>
                <c:pt idx="31">
                  <c:v>4.8561759999999996</c:v>
                </c:pt>
                <c:pt idx="32">
                  <c:v>0</c:v>
                </c:pt>
                <c:pt idx="33">
                  <c:v>4.410232E-2</c:v>
                </c:pt>
                <c:pt idx="34">
                  <c:v>0</c:v>
                </c:pt>
                <c:pt idx="35">
                  <c:v>0.58505980000000002</c:v>
                </c:pt>
                <c:pt idx="36">
                  <c:v>1.7527379999999999</c:v>
                </c:pt>
                <c:pt idx="37">
                  <c:v>4.7788919999999999E-2</c:v>
                </c:pt>
                <c:pt idx="38">
                  <c:v>1.1661634000000001</c:v>
                </c:pt>
                <c:pt idx="39">
                  <c:v>8.1255880000000003E-2</c:v>
                </c:pt>
                <c:pt idx="40">
                  <c:v>0.2889118</c:v>
                </c:pt>
                <c:pt idx="41">
                  <c:v>0</c:v>
                </c:pt>
                <c:pt idx="42">
                  <c:v>0.77193940000000005</c:v>
                </c:pt>
                <c:pt idx="43">
                  <c:v>0.81882480000000002</c:v>
                </c:pt>
                <c:pt idx="44">
                  <c:v>1.9052659999999999</c:v>
                </c:pt>
                <c:pt idx="45">
                  <c:v>4.5017319999999996</c:v>
                </c:pt>
                <c:pt idx="46">
                  <c:v>0.20956959999999999</c:v>
                </c:pt>
                <c:pt idx="47">
                  <c:v>6.2245580000000002E-2</c:v>
                </c:pt>
                <c:pt idx="48">
                  <c:v>0.56229260000000003</c:v>
                </c:pt>
                <c:pt idx="49">
                  <c:v>0</c:v>
                </c:pt>
                <c:pt idx="50">
                  <c:v>7.8640800000000007E-3</c:v>
                </c:pt>
                <c:pt idx="51">
                  <c:v>0.38734879999999999</c:v>
                </c:pt>
                <c:pt idx="52">
                  <c:v>6.3810200000000004</c:v>
                </c:pt>
                <c:pt idx="53">
                  <c:v>6.9962699999999997E-3</c:v>
                </c:pt>
                <c:pt idx="54">
                  <c:v>0.76436599999999999</c:v>
                </c:pt>
                <c:pt idx="55">
                  <c:v>4.1333880000000003E-2</c:v>
                </c:pt>
                <c:pt idx="56">
                  <c:v>8.6915139999999991E-3</c:v>
                </c:pt>
                <c:pt idx="57">
                  <c:v>7.0644559999999998</c:v>
                </c:pt>
                <c:pt idx="58">
                  <c:v>8.7724640000000007E-2</c:v>
                </c:pt>
                <c:pt idx="59">
                  <c:v>0.22131719999999999</c:v>
                </c:pt>
                <c:pt idx="60">
                  <c:v>0</c:v>
                </c:pt>
                <c:pt idx="61">
                  <c:v>1.1941120000000001</c:v>
                </c:pt>
                <c:pt idx="62">
                  <c:v>0</c:v>
                </c:pt>
                <c:pt idx="63">
                  <c:v>0.15286859999999999</c:v>
                </c:pt>
                <c:pt idx="64">
                  <c:v>9.2615920000000004E-2</c:v>
                </c:pt>
                <c:pt idx="65">
                  <c:v>2.0791259999999999E-2</c:v>
                </c:pt>
                <c:pt idx="66">
                  <c:v>6.3354960000000002E-2</c:v>
                </c:pt>
                <c:pt idx="67">
                  <c:v>#N/A</c:v>
                </c:pt>
                <c:pt idx="68">
                  <c:v>8.6818519999999996E-2</c:v>
                </c:pt>
                <c:pt idx="69">
                  <c:v>1.6166160000000001</c:v>
                </c:pt>
                <c:pt idx="70">
                  <c:v>0.1331338</c:v>
                </c:pt>
                <c:pt idx="71">
                  <c:v>6.4135880000000006E-2</c:v>
                </c:pt>
                <c:pt idx="72">
                  <c:v>36.757719999999999</c:v>
                </c:pt>
                <c:pt idx="73">
                  <c:v>5.1662520000000001</c:v>
                </c:pt>
                <c:pt idx="74">
                  <c:v>5.3020180000000003</c:v>
                </c:pt>
                <c:pt idx="75">
                  <c:v>1.4527600000000001</c:v>
                </c:pt>
                <c:pt idx="76">
                  <c:v>0.30848819999999999</c:v>
                </c:pt>
                <c:pt idx="77">
                  <c:v>0.48837819999999998</c:v>
                </c:pt>
                <c:pt idx="78">
                  <c:v>8.8204940000000001</c:v>
                </c:pt>
                <c:pt idx="79">
                  <c:v>0.2332342</c:v>
                </c:pt>
                <c:pt idx="80">
                  <c:v>0.95777900000000005</c:v>
                </c:pt>
                <c:pt idx="81">
                  <c:v>0.10253244</c:v>
                </c:pt>
                <c:pt idx="82">
                  <c:v>15.796860000000001</c:v>
                </c:pt>
                <c:pt idx="83">
                  <c:v>0.18243300000000001</c:v>
                </c:pt>
                <c:pt idx="84">
                  <c:v>0.47237859999999998</c:v>
                </c:pt>
                <c:pt idx="85">
                  <c:v>0.53939020000000004</c:v>
                </c:pt>
                <c:pt idx="86">
                  <c:v>8.8646660000000002E-2</c:v>
                </c:pt>
                <c:pt idx="87">
                  <c:v>2.1904279999999998</c:v>
                </c:pt>
                <c:pt idx="88">
                  <c:v>6.4623780000000002</c:v>
                </c:pt>
                <c:pt idx="89">
                  <c:v>0.27530579999999999</c:v>
                </c:pt>
                <c:pt idx="90">
                  <c:v>0.22787060000000001</c:v>
                </c:pt>
                <c:pt idx="91">
                  <c:v>0.12256060000000001</c:v>
                </c:pt>
                <c:pt idx="92">
                  <c:v>0.53481860000000003</c:v>
                </c:pt>
                <c:pt idx="93">
                  <c:v>2.4980659999999998E-2</c:v>
                </c:pt>
                <c:pt idx="94">
                  <c:v>3.2636999999999999E-2</c:v>
                </c:pt>
                <c:pt idx="95">
                  <c:v>0.54678059999999995</c:v>
                </c:pt>
                <c:pt idx="96">
                  <c:v>4.8897619999999998E-3</c:v>
                </c:pt>
                <c:pt idx="97">
                  <c:v>1.4223939999999999</c:v>
                </c:pt>
                <c:pt idx="98">
                  <c:v>0</c:v>
                </c:pt>
                <c:pt idx="99">
                  <c:v>0.2689474</c:v>
                </c:pt>
                <c:pt idx="100">
                  <c:v>0.14036680000000001</c:v>
                </c:pt>
                <c:pt idx="101">
                  <c:v>2.1295999999999999</c:v>
                </c:pt>
                <c:pt idx="102">
                  <c:v>0</c:v>
                </c:pt>
                <c:pt idx="103">
                  <c:v>0.29010799999999998</c:v>
                </c:pt>
                <c:pt idx="104">
                  <c:v>5.7879760000000002E-2</c:v>
                </c:pt>
                <c:pt idx="105">
                  <c:v>0.1303426</c:v>
                </c:pt>
                <c:pt idx="106">
                  <c:v>0</c:v>
                </c:pt>
                <c:pt idx="107">
                  <c:v>12.29772</c:v>
                </c:pt>
                <c:pt idx="108">
                  <c:v>0</c:v>
                </c:pt>
                <c:pt idx="109">
                  <c:v>9.6146980000000007E-2</c:v>
                </c:pt>
                <c:pt idx="110">
                  <c:v>1.0170218</c:v>
                </c:pt>
                <c:pt idx="111">
                  <c:v>9.1616760000000005E-2</c:v>
                </c:pt>
                <c:pt idx="112">
                  <c:v>0</c:v>
                </c:pt>
                <c:pt idx="113">
                  <c:v>0.21344440000000001</c:v>
                </c:pt>
                <c:pt idx="114">
                  <c:v>8.9604619999999996E-2</c:v>
                </c:pt>
                <c:pt idx="115">
                  <c:v>0</c:v>
                </c:pt>
                <c:pt idx="116">
                  <c:v>0.35094140000000001</c:v>
                </c:pt>
                <c:pt idx="117">
                  <c:v>0.73684419999999995</c:v>
                </c:pt>
                <c:pt idx="118">
                  <c:v>2.0891839999999998E-2</c:v>
                </c:pt>
                <c:pt idx="119">
                  <c:v>0</c:v>
                </c:pt>
                <c:pt idx="120">
                  <c:v>1.2517259999999999</c:v>
                </c:pt>
                <c:pt idx="121">
                  <c:v>0.22437219999999999</c:v>
                </c:pt>
                <c:pt idx="122">
                  <c:v>0.11212784000000001</c:v>
                </c:pt>
                <c:pt idx="123">
                  <c:v>1.8232600000000001</c:v>
                </c:pt>
                <c:pt idx="124">
                  <c:v>0</c:v>
                </c:pt>
                <c:pt idx="125">
                  <c:v>0.5735188</c:v>
                </c:pt>
                <c:pt idx="126">
                  <c:v>3.7669060000000001</c:v>
                </c:pt>
                <c:pt idx="127">
                  <c:v>0.46249180000000001</c:v>
                </c:pt>
                <c:pt idx="128">
                  <c:v>0.8967638</c:v>
                </c:pt>
                <c:pt idx="129">
                  <c:v>4.275632E-2</c:v>
                </c:pt>
                <c:pt idx="130">
                  <c:v>0.1587586</c:v>
                </c:pt>
                <c:pt idx="131">
                  <c:v>1.6244799999999999</c:v>
                </c:pt>
                <c:pt idx="132">
                  <c:v>5.6425200000000002</c:v>
                </c:pt>
                <c:pt idx="133">
                  <c:v>2.0816279999999998</c:v>
                </c:pt>
                <c:pt idx="134">
                  <c:v>1.2928200000000001</c:v>
                </c:pt>
                <c:pt idx="135">
                  <c:v>1.5227539999999999E-2</c:v>
                </c:pt>
                <c:pt idx="136">
                  <c:v>0</c:v>
                </c:pt>
                <c:pt idx="137">
                  <c:v>0.2025122</c:v>
                </c:pt>
                <c:pt idx="138">
                  <c:v>1.4170840000000001E-2</c:v>
                </c:pt>
                <c:pt idx="139">
                  <c:v>0.11893652</c:v>
                </c:pt>
                <c:pt idx="140">
                  <c:v>0</c:v>
                </c:pt>
                <c:pt idx="141">
                  <c:v>0.32822620000000002</c:v>
                </c:pt>
                <c:pt idx="142">
                  <c:v>1.8345659999999999</c:v>
                </c:pt>
                <c:pt idx="143">
                  <c:v>4.433438E-2</c:v>
                </c:pt>
                <c:pt idx="144">
                  <c:v>20.587019999999999</c:v>
                </c:pt>
                <c:pt idx="145">
                  <c:v>0</c:v>
                </c:pt>
                <c:pt idx="146">
                  <c:v>0</c:v>
                </c:pt>
                <c:pt idx="147">
                  <c:v>0</c:v>
                </c:pt>
                <c:pt idx="148">
                  <c:v>4.9702100000000005E-4</c:v>
                </c:pt>
                <c:pt idx="149">
                  <c:v>0</c:v>
                </c:pt>
                <c:pt idx="150">
                  <c:v>1.6888840000000001</c:v>
                </c:pt>
                <c:pt idx="151">
                  <c:v>0.10386463999999999</c:v>
                </c:pt>
                <c:pt idx="152">
                  <c:v>0</c:v>
                </c:pt>
                <c:pt idx="153">
                  <c:v>2.540684E-2</c:v>
                </c:pt>
                <c:pt idx="154">
                  <c:v>7.4105420000000005E-2</c:v>
                </c:pt>
                <c:pt idx="155">
                  <c:v>0.1531624</c:v>
                </c:pt>
                <c:pt idx="156">
                  <c:v>4.5263079999999997E-2</c:v>
                </c:pt>
                <c:pt idx="157">
                  <c:v>1.7104399999999999E-2</c:v>
                </c:pt>
                <c:pt idx="158">
                  <c:v>3.6329639999999999</c:v>
                </c:pt>
                <c:pt idx="159">
                  <c:v>5.6296520000000001</c:v>
                </c:pt>
                <c:pt idx="160">
                  <c:v>3.1913579999999997E-2</c:v>
                </c:pt>
                <c:pt idx="161">
                  <c:v>0.51615580000000005</c:v>
                </c:pt>
                <c:pt idx="162">
                  <c:v>3.9896300000000003E-2</c:v>
                </c:pt>
                <c:pt idx="163">
                  <c:v>1.2080120000000001</c:v>
                </c:pt>
                <c:pt idx="164">
                  <c:v>0.77417460000000005</c:v>
                </c:pt>
                <c:pt idx="165">
                  <c:v>0.72484720000000002</c:v>
                </c:pt>
                <c:pt idx="166">
                  <c:v>0.50866040000000001</c:v>
                </c:pt>
                <c:pt idx="167">
                  <c:v>0.33538240000000002</c:v>
                </c:pt>
                <c:pt idx="168">
                  <c:v>1.943662</c:v>
                </c:pt>
                <c:pt idx="169">
                  <c:v>8.6685880000000007E-2</c:v>
                </c:pt>
                <c:pt idx="170">
                  <c:v>0</c:v>
                </c:pt>
                <c:pt idx="171">
                  <c:v>0</c:v>
                </c:pt>
                <c:pt idx="172">
                  <c:v>0.19584480000000001</c:v>
                </c:pt>
                <c:pt idx="173">
                  <c:v>0.17407880000000001</c:v>
                </c:pt>
                <c:pt idx="174">
                  <c:v>0.36032039999999999</c:v>
                </c:pt>
                <c:pt idx="175">
                  <c:v>6.6229019999999998</c:v>
                </c:pt>
                <c:pt idx="176">
                  <c:v>0.8451322</c:v>
                </c:pt>
                <c:pt idx="177">
                  <c:v>0.11159634</c:v>
                </c:pt>
                <c:pt idx="178">
                  <c:v>0</c:v>
                </c:pt>
                <c:pt idx="179">
                  <c:v>2.8427199999999999</c:v>
                </c:pt>
                <c:pt idx="180">
                  <c:v>6.0951459999999997</c:v>
                </c:pt>
                <c:pt idx="181">
                  <c:v>64.486980000000003</c:v>
                </c:pt>
                <c:pt idx="182">
                  <c:v>0.11075198</c:v>
                </c:pt>
                <c:pt idx="183">
                  <c:v>6.2282959999999998E-2</c:v>
                </c:pt>
                <c:pt idx="184">
                  <c:v>2.2693180000000002</c:v>
                </c:pt>
                <c:pt idx="185">
                  <c:v>1.297472</c:v>
                </c:pt>
                <c:pt idx="186">
                  <c:v>4.5770960000000001</c:v>
                </c:pt>
                <c:pt idx="187">
                  <c:v>0.32675799999999999</c:v>
                </c:pt>
                <c:pt idx="188">
                  <c:v>0</c:v>
                </c:pt>
                <c:pt idx="189">
                  <c:v>0.2850222</c:v>
                </c:pt>
                <c:pt idx="190">
                  <c:v>0.2541928</c:v>
                </c:pt>
                <c:pt idx="191">
                  <c:v>0.38860260000000002</c:v>
                </c:pt>
                <c:pt idx="192">
                  <c:v>1.0243244</c:v>
                </c:pt>
                <c:pt idx="193">
                  <c:v>3.3748920000000002E-2</c:v>
                </c:pt>
                <c:pt idx="194">
                  <c:v>0.26400839999999998</c:v>
                </c:pt>
                <c:pt idx="195">
                  <c:v>2.5529880000000001E-2</c:v>
                </c:pt>
                <c:pt idx="196">
                  <c:v>0.98158999999999996</c:v>
                </c:pt>
                <c:pt idx="197">
                  <c:v>0.31111499999999997</c:v>
                </c:pt>
                <c:pt idx="198">
                  <c:v>4.2221599999999998E-2</c:v>
                </c:pt>
                <c:pt idx="199">
                  <c:v>51.306480000000001</c:v>
                </c:pt>
              </c:numCache>
            </c:numRef>
          </c:yVal>
          <c:smooth val="0"/>
        </c:ser>
        <c:ser>
          <c:idx val="2"/>
          <c:order val="1"/>
          <c:tx>
            <c:strRef>
              <c:f>v_domestic_demand!$BE$5</c:f>
              <c:strCache>
                <c:ptCount val="1"/>
                <c:pt idx="0">
                  <c:v>2008-2012</c:v>
                </c:pt>
              </c:strCache>
            </c:strRef>
          </c:tx>
          <c:spPr>
            <a:ln w="28575">
              <a:noFill/>
            </a:ln>
          </c:spPr>
          <c:marker>
            <c:symbol val="circle"/>
            <c:size val="7"/>
            <c:spPr>
              <a:noFill/>
            </c:spPr>
          </c:marker>
          <c:xVal>
            <c:numRef>
              <c:f>v_domestic_demand!$BF$7:$BF$206</c:f>
              <c:numCache>
                <c:formatCode>0.00</c:formatCode>
                <c:ptCount val="200"/>
                <c:pt idx="0">
                  <c:v>#N/A</c:v>
                </c:pt>
                <c:pt idx="1">
                  <c:v>#N/A</c:v>
                </c:pt>
                <c:pt idx="2">
                  <c:v>#N/A</c:v>
                </c:pt>
                <c:pt idx="3">
                  <c:v>3.02</c:v>
                </c:pt>
                <c:pt idx="4">
                  <c:v>#N/A</c:v>
                </c:pt>
                <c:pt idx="5">
                  <c:v>#N/A</c:v>
                </c:pt>
                <c:pt idx="6">
                  <c:v>7.1999999999999998E-3</c:v>
                </c:pt>
                <c:pt idx="7">
                  <c:v>5.85</c:v>
                </c:pt>
                <c:pt idx="8">
                  <c:v>3.7440000000000002</c:v>
                </c:pt>
                <c:pt idx="9">
                  <c:v>0.72</c:v>
                </c:pt>
                <c:pt idx="10">
                  <c:v>#N/A</c:v>
                </c:pt>
                <c:pt idx="11">
                  <c:v>#N/A</c:v>
                </c:pt>
                <c:pt idx="12">
                  <c:v>#N/A</c:v>
                </c:pt>
                <c:pt idx="13">
                  <c:v>3.6</c:v>
                </c:pt>
                <c:pt idx="14">
                  <c:v>1.7000000000000001E-2</c:v>
                </c:pt>
                <c:pt idx="15">
                  <c:v>0.13600000000000001</c:v>
                </c:pt>
                <c:pt idx="16">
                  <c:v>#N/A</c:v>
                </c:pt>
                <c:pt idx="17">
                  <c:v>17.21</c:v>
                </c:pt>
                <c:pt idx="18">
                  <c:v>#N/A</c:v>
                </c:pt>
                <c:pt idx="19">
                  <c:v>#N/A</c:v>
                </c:pt>
                <c:pt idx="20">
                  <c:v>0.1515</c:v>
                </c:pt>
                <c:pt idx="21">
                  <c:v>#N/A</c:v>
                </c:pt>
                <c:pt idx="22">
                  <c:v>#N/A</c:v>
                </c:pt>
                <c:pt idx="23">
                  <c:v>#N/A</c:v>
                </c:pt>
                <c:pt idx="24">
                  <c:v>#N/A</c:v>
                </c:pt>
                <c:pt idx="25">
                  <c:v>#N/A</c:v>
                </c:pt>
                <c:pt idx="26">
                  <c:v>#N/A</c:v>
                </c:pt>
                <c:pt idx="27">
                  <c:v>#N/A</c:v>
                </c:pt>
                <c:pt idx="28">
                  <c:v>#N/A</c:v>
                </c:pt>
                <c:pt idx="29">
                  <c:v>#N/A</c:v>
                </c:pt>
                <c:pt idx="30">
                  <c:v>#N/A</c:v>
                </c:pt>
                <c:pt idx="31">
                  <c:v>3.1339999999999999</c:v>
                </c:pt>
                <c:pt idx="32">
                  <c:v>#N/A</c:v>
                </c:pt>
                <c:pt idx="33">
                  <c:v>#N/A</c:v>
                </c:pt>
                <c:pt idx="34">
                  <c:v>#N/A</c:v>
                </c:pt>
                <c:pt idx="35">
                  <c:v>#N/A</c:v>
                </c:pt>
                <c:pt idx="36">
                  <c:v>#N/A</c:v>
                </c:pt>
                <c:pt idx="37">
                  <c:v>7.8799999999999995E-2</c:v>
                </c:pt>
                <c:pt idx="38">
                  <c:v>#N/A</c:v>
                </c:pt>
                <c:pt idx="39">
                  <c:v>#N/A</c:v>
                </c:pt>
                <c:pt idx="40">
                  <c:v>0.36</c:v>
                </c:pt>
                <c:pt idx="41">
                  <c:v>1.9E-2</c:v>
                </c:pt>
                <c:pt idx="42">
                  <c:v>0.85499999999999998</c:v>
                </c:pt>
                <c:pt idx="43">
                  <c:v>0.58950000000000002</c:v>
                </c:pt>
                <c:pt idx="44">
                  <c:v>#N/A</c:v>
                </c:pt>
                <c:pt idx="45">
                  <c:v>9</c:v>
                </c:pt>
                <c:pt idx="46">
                  <c:v>#N/A</c:v>
                </c:pt>
                <c:pt idx="47">
                  <c:v>#N/A</c:v>
                </c:pt>
                <c:pt idx="48">
                  <c:v>#N/A</c:v>
                </c:pt>
                <c:pt idx="49">
                  <c:v>#N/A</c:v>
                </c:pt>
                <c:pt idx="50">
                  <c:v>#N/A</c:v>
                </c:pt>
                <c:pt idx="51">
                  <c:v>0.4</c:v>
                </c:pt>
                <c:pt idx="52">
                  <c:v>5.4809999999999999</c:v>
                </c:pt>
                <c:pt idx="53">
                  <c:v>#N/A</c:v>
                </c:pt>
                <c:pt idx="54">
                  <c:v>#N/A</c:v>
                </c:pt>
                <c:pt idx="55">
                  <c:v>#N/A</c:v>
                </c:pt>
                <c:pt idx="56">
                  <c:v>#N/A</c:v>
                </c:pt>
                <c:pt idx="57">
                  <c:v>#N/A</c:v>
                </c:pt>
                <c:pt idx="58">
                  <c:v>#N/A</c:v>
                </c:pt>
                <c:pt idx="59">
                  <c:v>#N/A</c:v>
                </c:pt>
                <c:pt idx="60">
                  <c:v>#N/A</c:v>
                </c:pt>
                <c:pt idx="61">
                  <c:v>1.2929999999999999</c:v>
                </c:pt>
                <c:pt idx="62">
                  <c:v>#N/A</c:v>
                </c:pt>
                <c:pt idx="63">
                  <c:v>#N/A</c:v>
                </c:pt>
                <c:pt idx="64">
                  <c:v>#N/A</c:v>
                </c:pt>
                <c:pt idx="65">
                  <c:v>6.13E-2</c:v>
                </c:pt>
                <c:pt idx="66">
                  <c:v>0.19</c:v>
                </c:pt>
                <c:pt idx="67">
                  <c:v>#N/A</c:v>
                </c:pt>
                <c:pt idx="68">
                  <c:v>#N/A</c:v>
                </c:pt>
                <c:pt idx="69">
                  <c:v>0.71599999999999997</c:v>
                </c:pt>
                <c:pt idx="70">
                  <c:v>0.51300000000000001</c:v>
                </c:pt>
                <c:pt idx="71">
                  <c:v>#N/A</c:v>
                </c:pt>
                <c:pt idx="72">
                  <c:v>56</c:v>
                </c:pt>
                <c:pt idx="73">
                  <c:v>#N/A</c:v>
                </c:pt>
                <c:pt idx="74">
                  <c:v>#N/A</c:v>
                </c:pt>
                <c:pt idx="75">
                  <c:v>#N/A</c:v>
                </c:pt>
                <c:pt idx="76">
                  <c:v>0.628</c:v>
                </c:pt>
                <c:pt idx="77">
                  <c:v>#N/A</c:v>
                </c:pt>
                <c:pt idx="78">
                  <c:v>9.4510000000000005</c:v>
                </c:pt>
                <c:pt idx="79">
                  <c:v>#N/A</c:v>
                </c:pt>
                <c:pt idx="80">
                  <c:v>0.878</c:v>
                </c:pt>
                <c:pt idx="81">
                  <c:v>#N/A</c:v>
                </c:pt>
                <c:pt idx="82">
                  <c:v>15.41</c:v>
                </c:pt>
                <c:pt idx="83">
                  <c:v>#N/A</c:v>
                </c:pt>
                <c:pt idx="84">
                  <c:v>#N/A</c:v>
                </c:pt>
                <c:pt idx="85">
                  <c:v>1.1859999999999999</c:v>
                </c:pt>
                <c:pt idx="86">
                  <c:v>#N/A</c:v>
                </c:pt>
                <c:pt idx="87">
                  <c:v>#N/A</c:v>
                </c:pt>
                <c:pt idx="88">
                  <c:v>#N/A</c:v>
                </c:pt>
                <c:pt idx="89">
                  <c:v>#N/A</c:v>
                </c:pt>
                <c:pt idx="90">
                  <c:v>0.16309999999999999</c:v>
                </c:pt>
                <c:pt idx="91">
                  <c:v>#N/A</c:v>
                </c:pt>
                <c:pt idx="92">
                  <c:v>#N/A</c:v>
                </c:pt>
                <c:pt idx="93">
                  <c:v>#N/A</c:v>
                </c:pt>
                <c:pt idx="94">
                  <c:v>#N/A</c:v>
                </c:pt>
                <c:pt idx="95">
                  <c:v>0.7</c:v>
                </c:pt>
                <c:pt idx="96">
                  <c:v>#N/A</c:v>
                </c:pt>
                <c:pt idx="97">
                  <c:v>0.14990000000000001</c:v>
                </c:pt>
                <c:pt idx="98">
                  <c:v>#N/A</c:v>
                </c:pt>
                <c:pt idx="99">
                  <c:v>#N/A</c:v>
                </c:pt>
                <c:pt idx="100">
                  <c:v>#N/A</c:v>
                </c:pt>
                <c:pt idx="101">
                  <c:v>#N/A</c:v>
                </c:pt>
                <c:pt idx="102">
                  <c:v>5.5999999999999999E-3</c:v>
                </c:pt>
                <c:pt idx="103">
                  <c:v>#N/A</c:v>
                </c:pt>
                <c:pt idx="104">
                  <c:v>1.4800000000000001E-2</c:v>
                </c:pt>
                <c:pt idx="105">
                  <c:v>#N/A</c:v>
                </c:pt>
                <c:pt idx="106">
                  <c:v>#N/A</c:v>
                </c:pt>
                <c:pt idx="107">
                  <c:v>11.44</c:v>
                </c:pt>
                <c:pt idx="108">
                  <c:v>5.0000000000000001E-3</c:v>
                </c:pt>
                <c:pt idx="109">
                  <c:v>7.0999999999999994E-2</c:v>
                </c:pt>
                <c:pt idx="110">
                  <c:v>1.0629999999999999</c:v>
                </c:pt>
                <c:pt idx="111">
                  <c:v>#N/A</c:v>
                </c:pt>
                <c:pt idx="112">
                  <c:v>#N/A</c:v>
                </c:pt>
                <c:pt idx="113">
                  <c:v>#N/A</c:v>
                </c:pt>
                <c:pt idx="114">
                  <c:v>#N/A</c:v>
                </c:pt>
                <c:pt idx="115">
                  <c:v>#N/A</c:v>
                </c:pt>
                <c:pt idx="116">
                  <c:v>#N/A</c:v>
                </c:pt>
                <c:pt idx="117">
                  <c:v>1.2170000000000001</c:v>
                </c:pt>
                <c:pt idx="118">
                  <c:v>#N/A</c:v>
                </c:pt>
                <c:pt idx="119">
                  <c:v>#N/A</c:v>
                </c:pt>
                <c:pt idx="120">
                  <c:v>0.81</c:v>
                </c:pt>
                <c:pt idx="121">
                  <c:v>0.28599999999999998</c:v>
                </c:pt>
                <c:pt idx="122">
                  <c:v>6.1699999999999998E-2</c:v>
                </c:pt>
                <c:pt idx="123">
                  <c:v>5</c:v>
                </c:pt>
                <c:pt idx="124">
                  <c:v>#N/A</c:v>
                </c:pt>
                <c:pt idx="125">
                  <c:v>0.81599999999999995</c:v>
                </c:pt>
                <c:pt idx="126">
                  <c:v>9.65</c:v>
                </c:pt>
                <c:pt idx="127">
                  <c:v>0.58099999999999996</c:v>
                </c:pt>
                <c:pt idx="128">
                  <c:v>#N/A</c:v>
                </c:pt>
                <c:pt idx="129">
                  <c:v>#N/A</c:v>
                </c:pt>
                <c:pt idx="130">
                  <c:v>0.36199999999999999</c:v>
                </c:pt>
                <c:pt idx="131">
                  <c:v>1.254</c:v>
                </c:pt>
                <c:pt idx="132">
                  <c:v>6.2350000000000003</c:v>
                </c:pt>
                <c:pt idx="133">
                  <c:v>#N/A</c:v>
                </c:pt>
                <c:pt idx="134">
                  <c:v>0.91049999999999998</c:v>
                </c:pt>
                <c:pt idx="135">
                  <c:v>#N/A</c:v>
                </c:pt>
                <c:pt idx="136">
                  <c:v>#N/A</c:v>
                </c:pt>
                <c:pt idx="137">
                  <c:v>0.93859999999999999</c:v>
                </c:pt>
                <c:pt idx="138">
                  <c:v>#N/A</c:v>
                </c:pt>
                <c:pt idx="139">
                  <c:v>#N/A</c:v>
                </c:pt>
                <c:pt idx="140">
                  <c:v>#N/A</c:v>
                </c:pt>
                <c:pt idx="141">
                  <c:v>#N/A</c:v>
                </c:pt>
                <c:pt idx="142">
                  <c:v>1.0529999999999999</c:v>
                </c:pt>
                <c:pt idx="143">
                  <c:v>#N/A</c:v>
                </c:pt>
                <c:pt idx="144">
                  <c:v>#N/A</c:v>
                </c:pt>
                <c:pt idx="145">
                  <c:v>1.54E-2</c:v>
                </c:pt>
                <c:pt idx="146">
                  <c:v>#N/A</c:v>
                </c:pt>
                <c:pt idx="147">
                  <c:v>#N/A</c:v>
                </c:pt>
                <c:pt idx="148">
                  <c:v>#N/A</c:v>
                </c:pt>
                <c:pt idx="149">
                  <c:v>#N/A</c:v>
                </c:pt>
                <c:pt idx="150">
                  <c:v>#N/A</c:v>
                </c:pt>
                <c:pt idx="151">
                  <c:v>#N/A</c:v>
                </c:pt>
                <c:pt idx="152">
                  <c:v>#N/A</c:v>
                </c:pt>
                <c:pt idx="153">
                  <c:v>#N/A</c:v>
                </c:pt>
                <c:pt idx="154">
                  <c:v>0.16170000000000001</c:v>
                </c:pt>
                <c:pt idx="155">
                  <c:v>0.30580000000000002</c:v>
                </c:pt>
                <c:pt idx="156">
                  <c:v>#N/A</c:v>
                </c:pt>
                <c:pt idx="157">
                  <c:v>#N/A</c:v>
                </c:pt>
                <c:pt idx="158">
                  <c:v>#N/A</c:v>
                </c:pt>
                <c:pt idx="159">
                  <c:v>5.3079999999999998</c:v>
                </c:pt>
                <c:pt idx="160">
                  <c:v>#N/A</c:v>
                </c:pt>
                <c:pt idx="161">
                  <c:v>#N/A</c:v>
                </c:pt>
                <c:pt idx="162">
                  <c:v>#N/A</c:v>
                </c:pt>
                <c:pt idx="163">
                  <c:v>1.0189999999999999</c:v>
                </c:pt>
                <c:pt idx="164">
                  <c:v>1.202</c:v>
                </c:pt>
                <c:pt idx="165">
                  <c:v>#N/A</c:v>
                </c:pt>
                <c:pt idx="166">
                  <c:v>#N/A</c:v>
                </c:pt>
                <c:pt idx="167">
                  <c:v>#N/A</c:v>
                </c:pt>
                <c:pt idx="168">
                  <c:v>#N/A</c:v>
                </c:pt>
                <c:pt idx="169">
                  <c:v>#N/A</c:v>
                </c:pt>
                <c:pt idx="170">
                  <c:v>#N/A</c:v>
                </c:pt>
                <c:pt idx="171">
                  <c:v>#N/A</c:v>
                </c:pt>
                <c:pt idx="172">
                  <c:v>0.23760000000000001</c:v>
                </c:pt>
                <c:pt idx="173">
                  <c:v>#N/A</c:v>
                </c:pt>
                <c:pt idx="174">
                  <c:v>0.496</c:v>
                </c:pt>
                <c:pt idx="175">
                  <c:v>#N/A</c:v>
                </c:pt>
                <c:pt idx="176">
                  <c:v>#N/A</c:v>
                </c:pt>
                <c:pt idx="177">
                  <c:v>0.32800000000000001</c:v>
                </c:pt>
                <c:pt idx="178">
                  <c:v>#N/A</c:v>
                </c:pt>
                <c:pt idx="179">
                  <c:v>5.8659999999999997</c:v>
                </c:pt>
                <c:pt idx="180">
                  <c:v>3.266</c:v>
                </c:pt>
                <c:pt idx="181">
                  <c:v>62.09</c:v>
                </c:pt>
                <c:pt idx="182">
                  <c:v>#N/A</c:v>
                </c:pt>
                <c:pt idx="183">
                  <c:v>#N/A</c:v>
                </c:pt>
                <c:pt idx="184">
                  <c:v>#N/A</c:v>
                </c:pt>
                <c:pt idx="185">
                  <c:v>#N/A</c:v>
                </c:pt>
                <c:pt idx="186">
                  <c:v>#N/A</c:v>
                </c:pt>
                <c:pt idx="187">
                  <c:v>#N/A</c:v>
                </c:pt>
                <c:pt idx="188">
                  <c:v>#N/A</c:v>
                </c:pt>
                <c:pt idx="189">
                  <c:v>#N/A</c:v>
                </c:pt>
                <c:pt idx="190">
                  <c:v>#N/A</c:v>
                </c:pt>
                <c:pt idx="191">
                  <c:v>#N/A</c:v>
                </c:pt>
                <c:pt idx="192">
                  <c:v>0.70930000000000004</c:v>
                </c:pt>
                <c:pt idx="193">
                  <c:v>4.0599999999999997E-2</c:v>
                </c:pt>
                <c:pt idx="194">
                  <c:v>#N/A</c:v>
                </c:pt>
                <c:pt idx="195">
                  <c:v>9.64E-2</c:v>
                </c:pt>
                <c:pt idx="196">
                  <c:v>0.95</c:v>
                </c:pt>
                <c:pt idx="197">
                  <c:v>0.193</c:v>
                </c:pt>
                <c:pt idx="198">
                  <c:v>#N/A</c:v>
                </c:pt>
                <c:pt idx="199">
                  <c:v>76.599999999999994</c:v>
                </c:pt>
              </c:numCache>
            </c:numRef>
          </c:xVal>
          <c:yVal>
            <c:numRef>
              <c:f>v_domestic_demand!$BH$7:$BH$206</c:f>
              <c:numCache>
                <c:formatCode>0.00</c:formatCode>
                <c:ptCount val="200"/>
                <c:pt idx="0">
                  <c:v>1.2456339999999999</c:v>
                </c:pt>
                <c:pt idx="1">
                  <c:v>0.49895640000000002</c:v>
                </c:pt>
                <c:pt idx="2">
                  <c:v>0.377357</c:v>
                </c:pt>
                <c:pt idx="3">
                  <c:v>1.7727660000000001</c:v>
                </c:pt>
                <c:pt idx="4">
                  <c:v>2.0850339999999999E-3</c:v>
                </c:pt>
                <c:pt idx="5">
                  <c:v>0.16901759999999999</c:v>
                </c:pt>
                <c:pt idx="6">
                  <c:v>0</c:v>
                </c:pt>
                <c:pt idx="7">
                  <c:v>4.3728939999999996</c:v>
                </c:pt>
                <c:pt idx="8">
                  <c:v>7.0630540000000002</c:v>
                </c:pt>
                <c:pt idx="9">
                  <c:v>1.085234</c:v>
                </c:pt>
                <c:pt idx="10">
                  <c:v>0.1084924</c:v>
                </c:pt>
                <c:pt idx="11">
                  <c:v>3.0568580000000001E-2</c:v>
                </c:pt>
                <c:pt idx="12">
                  <c:v>0</c:v>
                </c:pt>
                <c:pt idx="13">
                  <c:v>2.6983640000000002</c:v>
                </c:pt>
                <c:pt idx="14">
                  <c:v>7.1295839999999999E-2</c:v>
                </c:pt>
                <c:pt idx="15">
                  <c:v>0.2185298</c:v>
                </c:pt>
                <c:pt idx="16">
                  <c:v>9.211946E-2</c:v>
                </c:pt>
                <c:pt idx="17">
                  <c:v>19.776859999999999</c:v>
                </c:pt>
                <c:pt idx="18">
                  <c:v>1.2628800000000001E-2</c:v>
                </c:pt>
                <c:pt idx="19">
                  <c:v>2.1219699999999999E-3</c:v>
                </c:pt>
                <c:pt idx="20">
                  <c:v>3.9304619999999998E-2</c:v>
                </c:pt>
                <c:pt idx="21">
                  <c:v>0.51688920000000005</c:v>
                </c:pt>
                <c:pt idx="22">
                  <c:v>0.51180599999999998</c:v>
                </c:pt>
                <c:pt idx="23">
                  <c:v>4.5953760000000003E-2</c:v>
                </c:pt>
                <c:pt idx="24">
                  <c:v>0.26886719999999997</c:v>
                </c:pt>
                <c:pt idx="25">
                  <c:v>8.6736740000000001</c:v>
                </c:pt>
                <c:pt idx="26">
                  <c:v>0</c:v>
                </c:pt>
                <c:pt idx="27">
                  <c:v>2.7848399999999999E-2</c:v>
                </c:pt>
                <c:pt idx="28">
                  <c:v>0.26919880000000002</c:v>
                </c:pt>
                <c:pt idx="29">
                  <c:v>6.8419079999999993E-2</c:v>
                </c:pt>
                <c:pt idx="30">
                  <c:v>1.631616</c:v>
                </c:pt>
                <c:pt idx="31">
                  <c:v>6.1689179999999997</c:v>
                </c:pt>
                <c:pt idx="32">
                  <c:v>0</c:v>
                </c:pt>
                <c:pt idx="33">
                  <c:v>5.5027199999999998E-2</c:v>
                </c:pt>
                <c:pt idx="34">
                  <c:v>0</c:v>
                </c:pt>
                <c:pt idx="35">
                  <c:v>0.7048664</c:v>
                </c:pt>
                <c:pt idx="36">
                  <c:v>1.946904</c:v>
                </c:pt>
                <c:pt idx="37">
                  <c:v>5.486108E-2</c:v>
                </c:pt>
                <c:pt idx="38">
                  <c:v>1.707468</c:v>
                </c:pt>
                <c:pt idx="39">
                  <c:v>0.10195412</c:v>
                </c:pt>
                <c:pt idx="40">
                  <c:v>0.30786400000000003</c:v>
                </c:pt>
                <c:pt idx="41">
                  <c:v>0</c:v>
                </c:pt>
                <c:pt idx="42">
                  <c:v>0.88262240000000003</c:v>
                </c:pt>
                <c:pt idx="43">
                  <c:v>0.97853080000000003</c:v>
                </c:pt>
                <c:pt idx="44">
                  <c:v>2.239436</c:v>
                </c:pt>
                <c:pt idx="45">
                  <c:v>5.961964</c:v>
                </c:pt>
                <c:pt idx="46">
                  <c:v>0.22723360000000001</c:v>
                </c:pt>
                <c:pt idx="47">
                  <c:v>6.6914580000000001E-2</c:v>
                </c:pt>
                <c:pt idx="48">
                  <c:v>0.61588940000000003</c:v>
                </c:pt>
                <c:pt idx="49">
                  <c:v>0</c:v>
                </c:pt>
                <c:pt idx="50">
                  <c:v>7.9314339999999994E-3</c:v>
                </c:pt>
                <c:pt idx="51">
                  <c:v>0.41975079999999998</c:v>
                </c:pt>
                <c:pt idx="52">
                  <c:v>6.8784979999999996</c:v>
                </c:pt>
                <c:pt idx="53">
                  <c:v>7.706676E-3</c:v>
                </c:pt>
                <c:pt idx="54">
                  <c:v>0.86997100000000005</c:v>
                </c:pt>
                <c:pt idx="55">
                  <c:v>4.8551419999999998E-2</c:v>
                </c:pt>
                <c:pt idx="56">
                  <c:v>1.044602E-2</c:v>
                </c:pt>
                <c:pt idx="57">
                  <c:v>7.4371140000000002</c:v>
                </c:pt>
                <c:pt idx="58">
                  <c:v>0.10028012</c:v>
                </c:pt>
                <c:pt idx="59">
                  <c:v>0.29680040000000002</c:v>
                </c:pt>
                <c:pt idx="60">
                  <c:v>0</c:v>
                </c:pt>
                <c:pt idx="61">
                  <c:v>1.292238</c:v>
                </c:pt>
                <c:pt idx="62">
                  <c:v>0</c:v>
                </c:pt>
                <c:pt idx="63">
                  <c:v>0.1801442</c:v>
                </c:pt>
                <c:pt idx="64">
                  <c:v>0.107556</c:v>
                </c:pt>
                <c:pt idx="65">
                  <c:v>2.102532E-2</c:v>
                </c:pt>
                <c:pt idx="66">
                  <c:v>7.4913679999999996E-2</c:v>
                </c:pt>
                <c:pt idx="67">
                  <c:v>#N/A</c:v>
                </c:pt>
                <c:pt idx="68">
                  <c:v>0.10303826000000001</c:v>
                </c:pt>
                <c:pt idx="69">
                  <c:v>1.71313</c:v>
                </c:pt>
                <c:pt idx="70">
                  <c:v>0.1457968</c:v>
                </c:pt>
                <c:pt idx="71">
                  <c:v>6.6769159999999994E-2</c:v>
                </c:pt>
                <c:pt idx="72">
                  <c:v>46.419440000000002</c:v>
                </c:pt>
                <c:pt idx="73">
                  <c:v>6.6768299999999998</c:v>
                </c:pt>
                <c:pt idx="74">
                  <c:v>6.2391839999999998</c:v>
                </c:pt>
                <c:pt idx="75">
                  <c:v>2.0114000000000001</c:v>
                </c:pt>
                <c:pt idx="76">
                  <c:v>0.33586579999999999</c:v>
                </c:pt>
                <c:pt idx="77">
                  <c:v>0.58028380000000002</c:v>
                </c:pt>
                <c:pt idx="78">
                  <c:v>9.3622720000000008</c:v>
                </c:pt>
                <c:pt idx="79">
                  <c:v>0.27946280000000001</c:v>
                </c:pt>
                <c:pt idx="80">
                  <c:v>1.255668</c:v>
                </c:pt>
                <c:pt idx="81">
                  <c:v>0.11042059999999999</c:v>
                </c:pt>
                <c:pt idx="82">
                  <c:v>16.581440000000001</c:v>
                </c:pt>
                <c:pt idx="83">
                  <c:v>0.24403320000000001</c:v>
                </c:pt>
                <c:pt idx="84">
                  <c:v>0.6023366</c:v>
                </c:pt>
                <c:pt idx="85">
                  <c:v>0.67186060000000003</c:v>
                </c:pt>
                <c:pt idx="86">
                  <c:v>0.112939</c:v>
                </c:pt>
                <c:pt idx="87">
                  <c:v>2.5650179999999998</c:v>
                </c:pt>
                <c:pt idx="88">
                  <c:v>6.8725240000000003</c:v>
                </c:pt>
                <c:pt idx="89">
                  <c:v>0.33345979999999997</c:v>
                </c:pt>
                <c:pt idx="90">
                  <c:v>0.25358239999999999</c:v>
                </c:pt>
                <c:pt idx="91">
                  <c:v>0.1618608</c:v>
                </c:pt>
                <c:pt idx="92">
                  <c:v>0.64840299999999995</c:v>
                </c:pt>
                <c:pt idx="93">
                  <c:v>2.715776E-2</c:v>
                </c:pt>
                <c:pt idx="94">
                  <c:v>4.301046E-2</c:v>
                </c:pt>
                <c:pt idx="95">
                  <c:v>0.66921739999999996</c:v>
                </c:pt>
                <c:pt idx="96">
                  <c:v>5.3129700000000002E-3</c:v>
                </c:pt>
                <c:pt idx="97">
                  <c:v>1.5486200000000001</c:v>
                </c:pt>
                <c:pt idx="98">
                  <c:v>0</c:v>
                </c:pt>
                <c:pt idx="99">
                  <c:v>0.33471119999999999</c:v>
                </c:pt>
                <c:pt idx="100">
                  <c:v>0.18069479999999999</c:v>
                </c:pt>
                <c:pt idx="101">
                  <c:v>2.6077859999999999</c:v>
                </c:pt>
                <c:pt idx="102">
                  <c:v>0</c:v>
                </c:pt>
                <c:pt idx="103">
                  <c:v>0.36176520000000001</c:v>
                </c:pt>
                <c:pt idx="104">
                  <c:v>6.3112420000000002E-2</c:v>
                </c:pt>
                <c:pt idx="105">
                  <c:v>0.1673316</c:v>
                </c:pt>
                <c:pt idx="106">
                  <c:v>0</c:v>
                </c:pt>
                <c:pt idx="107">
                  <c:v>13.3109</c:v>
                </c:pt>
                <c:pt idx="108">
                  <c:v>0</c:v>
                </c:pt>
                <c:pt idx="109">
                  <c:v>0.1254874</c:v>
                </c:pt>
                <c:pt idx="110">
                  <c:v>1.19797</c:v>
                </c:pt>
                <c:pt idx="111">
                  <c:v>0.11133800000000001</c:v>
                </c:pt>
                <c:pt idx="112">
                  <c:v>0</c:v>
                </c:pt>
                <c:pt idx="113">
                  <c:v>0.2088016</c:v>
                </c:pt>
                <c:pt idx="114">
                  <c:v>0.109392</c:v>
                </c:pt>
                <c:pt idx="115">
                  <c:v>0</c:v>
                </c:pt>
                <c:pt idx="116">
                  <c:v>0.4353746</c:v>
                </c:pt>
                <c:pt idx="117">
                  <c:v>0.79555580000000004</c:v>
                </c:pt>
                <c:pt idx="118">
                  <c:v>2.3728900000000001E-2</c:v>
                </c:pt>
                <c:pt idx="119">
                  <c:v>0</c:v>
                </c:pt>
                <c:pt idx="120">
                  <c:v>1.34318</c:v>
                </c:pt>
                <c:pt idx="121">
                  <c:v>0.25523220000000002</c:v>
                </c:pt>
                <c:pt idx="122">
                  <c:v>0.1453778</c:v>
                </c:pt>
                <c:pt idx="123">
                  <c:v>2.2875719999999999</c:v>
                </c:pt>
                <c:pt idx="124">
                  <c:v>0</c:v>
                </c:pt>
                <c:pt idx="125">
                  <c:v>0.64921799999999996</c:v>
                </c:pt>
                <c:pt idx="126">
                  <c:v>4.6192460000000004</c:v>
                </c:pt>
                <c:pt idx="127">
                  <c:v>0.56632179999999999</c:v>
                </c:pt>
                <c:pt idx="128">
                  <c:v>1.030222</c:v>
                </c:pt>
                <c:pt idx="129">
                  <c:v>5.5711299999999998E-2</c:v>
                </c:pt>
                <c:pt idx="130">
                  <c:v>0.2078092</c:v>
                </c:pt>
                <c:pt idx="131">
                  <c:v>2.0257879999999999</c:v>
                </c:pt>
                <c:pt idx="132">
                  <c:v>7.0543659999999999</c:v>
                </c:pt>
                <c:pt idx="133">
                  <c:v>2.3822100000000002</c:v>
                </c:pt>
                <c:pt idx="134">
                  <c:v>1.390166</c:v>
                </c:pt>
                <c:pt idx="135">
                  <c:v>1.640788E-2</c:v>
                </c:pt>
                <c:pt idx="136">
                  <c:v>0</c:v>
                </c:pt>
                <c:pt idx="137">
                  <c:v>0.22503039999999999</c:v>
                </c:pt>
                <c:pt idx="138">
                  <c:v>1.8552320000000001E-2</c:v>
                </c:pt>
                <c:pt idx="139">
                  <c:v>0.18925839999999999</c:v>
                </c:pt>
                <c:pt idx="140">
                  <c:v>0</c:v>
                </c:pt>
                <c:pt idx="141">
                  <c:v>0.35090900000000003</c:v>
                </c:pt>
                <c:pt idx="142">
                  <c:v>2.1071620000000002</c:v>
                </c:pt>
                <c:pt idx="143">
                  <c:v>5.8929099999999998E-2</c:v>
                </c:pt>
                <c:pt idx="144">
                  <c:v>24.66574</c:v>
                </c:pt>
                <c:pt idx="145">
                  <c:v>0</c:v>
                </c:pt>
                <c:pt idx="146">
                  <c:v>0</c:v>
                </c:pt>
                <c:pt idx="147">
                  <c:v>0</c:v>
                </c:pt>
                <c:pt idx="148">
                  <c:v>5.2733659999999998E-4</c:v>
                </c:pt>
                <c:pt idx="149">
                  <c:v>0</c:v>
                </c:pt>
                <c:pt idx="150">
                  <c:v>1.918086</c:v>
                </c:pt>
                <c:pt idx="151">
                  <c:v>0.12703980000000001</c:v>
                </c:pt>
                <c:pt idx="152">
                  <c:v>0</c:v>
                </c:pt>
                <c:pt idx="153">
                  <c:v>3.1284979999999997E-2</c:v>
                </c:pt>
                <c:pt idx="154">
                  <c:v>8.0728999999999995E-2</c:v>
                </c:pt>
                <c:pt idx="155">
                  <c:v>0.17092599999999999</c:v>
                </c:pt>
                <c:pt idx="156">
                  <c:v>5.9022239999999997E-2</c:v>
                </c:pt>
                <c:pt idx="157">
                  <c:v>2.1881020000000001E-2</c:v>
                </c:pt>
                <c:pt idx="158">
                  <c:v>4.15076</c:v>
                </c:pt>
                <c:pt idx="159">
                  <c:v>6.2318639999999998</c:v>
                </c:pt>
                <c:pt idx="160">
                  <c:v>3.2693079999999999E-2</c:v>
                </c:pt>
                <c:pt idx="161">
                  <c:v>0.68861099999999997</c:v>
                </c:pt>
                <c:pt idx="162">
                  <c:v>4.4141100000000003E-2</c:v>
                </c:pt>
                <c:pt idx="163">
                  <c:v>1.2880819999999999</c:v>
                </c:pt>
                <c:pt idx="164">
                  <c:v>0.85188240000000004</c:v>
                </c:pt>
                <c:pt idx="165">
                  <c:v>0.98607840000000002</c:v>
                </c:pt>
                <c:pt idx="166">
                  <c:v>0.68181139999999996</c:v>
                </c:pt>
                <c:pt idx="167">
                  <c:v>0.424236</c:v>
                </c:pt>
                <c:pt idx="168">
                  <c:v>2.2982619999999998</c:v>
                </c:pt>
                <c:pt idx="169">
                  <c:v>0.106528</c:v>
                </c:pt>
                <c:pt idx="170">
                  <c:v>0</c:v>
                </c:pt>
                <c:pt idx="171">
                  <c:v>0</c:v>
                </c:pt>
                <c:pt idx="172">
                  <c:v>0.22161400000000001</c:v>
                </c:pt>
                <c:pt idx="173">
                  <c:v>0.2050022</c:v>
                </c:pt>
                <c:pt idx="174">
                  <c:v>0.40946840000000001</c:v>
                </c:pt>
                <c:pt idx="175">
                  <c:v>7.8572899999999999</c:v>
                </c:pt>
                <c:pt idx="176">
                  <c:v>0.97876920000000001</c:v>
                </c:pt>
                <c:pt idx="177">
                  <c:v>0.1510396</c:v>
                </c:pt>
                <c:pt idx="178">
                  <c:v>0</c:v>
                </c:pt>
                <c:pt idx="179">
                  <c:v>2.879686</c:v>
                </c:pt>
                <c:pt idx="180">
                  <c:v>6.9509379999999998</c:v>
                </c:pt>
                <c:pt idx="181">
                  <c:v>69.259360000000001</c:v>
                </c:pt>
                <c:pt idx="182">
                  <c:v>0.15281980000000001</c:v>
                </c:pt>
                <c:pt idx="183">
                  <c:v>7.9488119999999995E-2</c:v>
                </c:pt>
                <c:pt idx="184">
                  <c:v>3.023164</c:v>
                </c:pt>
                <c:pt idx="185">
                  <c:v>1.8077939999999999</c:v>
                </c:pt>
                <c:pt idx="186">
                  <c:v>5.8506819999999999</c:v>
                </c:pt>
                <c:pt idx="187">
                  <c:v>0.46247359999999998</c:v>
                </c:pt>
                <c:pt idx="188">
                  <c:v>0</c:v>
                </c:pt>
                <c:pt idx="189">
                  <c:v>0.36341859999999998</c:v>
                </c:pt>
                <c:pt idx="190">
                  <c:v>0.32520120000000002</c:v>
                </c:pt>
                <c:pt idx="191">
                  <c:v>0.51484200000000002</c:v>
                </c:pt>
                <c:pt idx="192">
                  <c:v>1.110012</c:v>
                </c:pt>
                <c:pt idx="193">
                  <c:v>3.78164E-2</c:v>
                </c:pt>
                <c:pt idx="194">
                  <c:v>0.2984386</c:v>
                </c:pt>
                <c:pt idx="195">
                  <c:v>2.4751519999999999E-2</c:v>
                </c:pt>
                <c:pt idx="196">
                  <c:v>1.3081579999999999</c:v>
                </c:pt>
                <c:pt idx="197">
                  <c:v>0.4148134</c:v>
                </c:pt>
                <c:pt idx="198">
                  <c:v>4.9951139999999998E-2</c:v>
                </c:pt>
                <c:pt idx="199">
                  <c:v>68.391040000000004</c:v>
                </c:pt>
              </c:numCache>
            </c:numRef>
          </c:yVal>
          <c:smooth val="0"/>
        </c:ser>
        <c:ser>
          <c:idx val="0"/>
          <c:order val="2"/>
          <c:tx>
            <c:strRef>
              <c:f>v_domestic_demand!$BJ$5</c:f>
              <c:strCache>
                <c:ptCount val="1"/>
                <c:pt idx="0">
                  <c:v>2013-2015</c:v>
                </c:pt>
              </c:strCache>
            </c:strRef>
          </c:tx>
          <c:spPr>
            <a:ln w="28575">
              <a:noFill/>
            </a:ln>
          </c:spPr>
          <c:marker>
            <c:spPr>
              <a:noFill/>
            </c:spPr>
          </c:marker>
          <c:xVal>
            <c:numRef>
              <c:f>v_domestic_demand!$BK$7:$BK$206</c:f>
              <c:numCache>
                <c:formatCode>0.00</c:formatCode>
                <c:ptCount val="200"/>
                <c:pt idx="0">
                  <c:v>#N/A</c:v>
                </c:pt>
                <c:pt idx="1">
                  <c:v>#N/A</c:v>
                </c:pt>
                <c:pt idx="2">
                  <c:v>#N/A</c:v>
                </c:pt>
                <c:pt idx="3">
                  <c:v>#N/A</c:v>
                </c:pt>
                <c:pt idx="4">
                  <c:v>#N/A</c:v>
                </c:pt>
                <c:pt idx="5">
                  <c:v>#N/A</c:v>
                </c:pt>
                <c:pt idx="6">
                  <c:v>#N/A</c:v>
                </c:pt>
                <c:pt idx="7">
                  <c:v>#N/A</c:v>
                </c:pt>
                <c:pt idx="8">
                  <c:v>4.2590000000000003</c:v>
                </c:pt>
                <c:pt idx="9">
                  <c:v>#N/A</c:v>
                </c:pt>
                <c:pt idx="10">
                  <c:v>3.1E-2</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0.76</c:v>
                </c:pt>
                <c:pt idx="36">
                  <c:v>1.7</c:v>
                </c:pt>
                <c:pt idx="37">
                  <c:v>8.4099999999999994E-2</c:v>
                </c:pt>
                <c:pt idx="38">
                  <c:v>#N/A</c:v>
                </c:pt>
                <c:pt idx="39">
                  <c:v>#N/A</c:v>
                </c:pt>
                <c:pt idx="40">
                  <c:v>#N/A</c:v>
                </c:pt>
                <c:pt idx="41">
                  <c:v>#N/A</c:v>
                </c:pt>
                <c:pt idx="42">
                  <c:v>#N/A</c:v>
                </c:pt>
                <c:pt idx="43">
                  <c:v>0.54700000000000004</c:v>
                </c:pt>
                <c:pt idx="44">
                  <c:v>#N/A</c:v>
                </c:pt>
                <c:pt idx="45">
                  <c:v>#N/A</c:v>
                </c:pt>
                <c:pt idx="46">
                  <c:v>#N/A</c:v>
                </c:pt>
                <c:pt idx="47">
                  <c:v>#N/A</c:v>
                </c:pt>
                <c:pt idx="48">
                  <c:v>0.06</c:v>
                </c:pt>
                <c:pt idx="49">
                  <c:v>#N/A</c:v>
                </c:pt>
                <c:pt idx="50">
                  <c:v>#N/A</c:v>
                </c:pt>
                <c:pt idx="51">
                  <c:v>0.41499999999999998</c:v>
                </c:pt>
                <c:pt idx="52">
                  <c:v>#N/A</c:v>
                </c:pt>
                <c:pt idx="53">
                  <c:v>#N/A</c:v>
                </c:pt>
                <c:pt idx="54">
                  <c:v>#N/A</c:v>
                </c:pt>
                <c:pt idx="55">
                  <c:v>#N/A</c:v>
                </c:pt>
                <c:pt idx="56">
                  <c:v>#N/A</c:v>
                </c:pt>
                <c:pt idx="57">
                  <c:v>#N/A</c:v>
                </c:pt>
                <c:pt idx="58">
                  <c:v>#N/A</c:v>
                </c:pt>
                <c:pt idx="59">
                  <c:v>#N/A</c:v>
                </c:pt>
                <c:pt idx="60">
                  <c:v>#N/A</c:v>
                </c:pt>
                <c:pt idx="61">
                  <c:v>#N/A</c:v>
                </c:pt>
                <c:pt idx="62">
                  <c:v>1.2E-2</c:v>
                </c:pt>
                <c:pt idx="63">
                  <c:v>#N/A</c:v>
                </c:pt>
                <c:pt idx="64">
                  <c:v>#N/A</c:v>
                </c:pt>
                <c:pt idx="65">
                  <c:v>#N/A</c:v>
                </c:pt>
                <c:pt idx="66">
                  <c:v>#N/A</c:v>
                </c:pt>
                <c:pt idx="67">
                  <c:v>#N/A</c:v>
                </c:pt>
                <c:pt idx="68">
                  <c:v>#N/A</c:v>
                </c:pt>
                <c:pt idx="69">
                  <c:v>0.59450000000000003</c:v>
                </c:pt>
                <c:pt idx="70">
                  <c:v>0.50790000000000002</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0.1593</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1.5299999999999999E-2</c:v>
                </c:pt>
                <c:pt idx="105">
                  <c:v>#N/A</c:v>
                </c:pt>
                <c:pt idx="106">
                  <c:v>#N/A</c:v>
                </c:pt>
                <c:pt idx="107">
                  <c:v>#N/A</c:v>
                </c:pt>
                <c:pt idx="108">
                  <c:v>#N/A</c:v>
                </c:pt>
                <c:pt idx="109">
                  <c:v>#N/A</c:v>
                </c:pt>
                <c:pt idx="110">
                  <c:v>#N/A</c:v>
                </c:pt>
                <c:pt idx="111">
                  <c:v>0.372</c:v>
                </c:pt>
                <c:pt idx="112">
                  <c:v>#N/A</c:v>
                </c:pt>
                <c:pt idx="113">
                  <c:v>#N/A</c:v>
                </c:pt>
                <c:pt idx="114">
                  <c:v>#N/A</c:v>
                </c:pt>
                <c:pt idx="115">
                  <c:v>#N/A</c:v>
                </c:pt>
                <c:pt idx="116">
                  <c:v>#N/A</c:v>
                </c:pt>
                <c:pt idx="117">
                  <c:v>#N/A</c:v>
                </c:pt>
                <c:pt idx="118">
                  <c:v>0.23169999999999999</c:v>
                </c:pt>
                <c:pt idx="119">
                  <c:v>#N/A</c:v>
                </c:pt>
                <c:pt idx="120">
                  <c:v>#N/A</c:v>
                </c:pt>
                <c:pt idx="121">
                  <c:v>#N/A</c:v>
                </c:pt>
                <c:pt idx="122">
                  <c:v>#N/A</c:v>
                </c:pt>
                <c:pt idx="123">
                  <c:v>#N/A</c:v>
                </c:pt>
                <c:pt idx="124">
                  <c:v>#N/A</c:v>
                </c:pt>
                <c:pt idx="125">
                  <c:v>0.83799999999999997</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0.98</c:v>
                </c:pt>
                <c:pt idx="143">
                  <c:v>#N/A</c:v>
                </c:pt>
                <c:pt idx="144">
                  <c:v>#N/A</c:v>
                </c:pt>
                <c:pt idx="145">
                  <c:v>#N/A</c:v>
                </c:pt>
                <c:pt idx="146">
                  <c:v>#N/A</c:v>
                </c:pt>
                <c:pt idx="147">
                  <c:v>8.5000000000000006E-3</c:v>
                </c:pt>
                <c:pt idx="148">
                  <c:v>#N/A</c:v>
                </c:pt>
                <c:pt idx="149">
                  <c:v>#N/A</c:v>
                </c:pt>
                <c:pt idx="150">
                  <c:v>#N/A</c:v>
                </c:pt>
                <c:pt idx="151">
                  <c:v>#N/A</c:v>
                </c:pt>
                <c:pt idx="152">
                  <c:v>#N/A</c:v>
                </c:pt>
                <c:pt idx="153">
                  <c:v>#N/A</c:v>
                </c:pt>
                <c:pt idx="154">
                  <c:v>0.16400000000000001</c:v>
                </c:pt>
                <c:pt idx="155">
                  <c:v>#N/A</c:v>
                </c:pt>
                <c:pt idx="156">
                  <c:v>#N/A</c:v>
                </c:pt>
                <c:pt idx="157">
                  <c:v>#N/A</c:v>
                </c:pt>
                <c:pt idx="158">
                  <c:v>4.1849999999999996</c:v>
                </c:pt>
                <c:pt idx="159">
                  <c:v>#N/A</c:v>
                </c:pt>
                <c:pt idx="160">
                  <c:v>#N/A</c:v>
                </c:pt>
                <c:pt idx="161">
                  <c:v>#N/A</c:v>
                </c:pt>
                <c:pt idx="162">
                  <c:v>#N/A</c:v>
                </c:pt>
                <c:pt idx="163">
                  <c:v>#N/A</c:v>
                </c:pt>
                <c:pt idx="164">
                  <c:v>0.91700000000000004</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4.0800000000000003E-2</c:v>
                </c:pt>
                <c:pt idx="194">
                  <c:v>#N/A</c:v>
                </c:pt>
                <c:pt idx="195">
                  <c:v>#N/A</c:v>
                </c:pt>
                <c:pt idx="196">
                  <c:v>#N/A</c:v>
                </c:pt>
                <c:pt idx="197">
                  <c:v>#N/A</c:v>
                </c:pt>
                <c:pt idx="198">
                  <c:v>#N/A</c:v>
                </c:pt>
                <c:pt idx="199">
                  <c:v>75.010000000000005</c:v>
                </c:pt>
              </c:numCache>
            </c:numRef>
          </c:xVal>
          <c:yVal>
            <c:numRef>
              <c:f>v_domestic_demand!$BM$7:$BM$206</c:f>
              <c:numCache>
                <c:formatCode>0.00</c:formatCode>
                <c:ptCount val="200"/>
                <c:pt idx="0">
                  <c:v>1.2357499999999999</c:v>
                </c:pt>
                <c:pt idx="1">
                  <c:v>0.51993900000000004</c:v>
                </c:pt>
                <c:pt idx="2">
                  <c:v>0.37517</c:v>
                </c:pt>
                <c:pt idx="3">
                  <c:v>1.78782</c:v>
                </c:pt>
                <c:pt idx="4">
                  <c:v>2.0717999999999999E-3</c:v>
                </c:pt>
                <c:pt idx="5">
                  <c:v>0.171991</c:v>
                </c:pt>
                <c:pt idx="6">
                  <c:v>0</c:v>
                </c:pt>
                <c:pt idx="7">
                  <c:v>4.4679700000000002</c:v>
                </c:pt>
                <c:pt idx="8">
                  <c:v>6.9785300000000001</c:v>
                </c:pt>
                <c:pt idx="9">
                  <c:v>1.07959</c:v>
                </c:pt>
                <c:pt idx="10">
                  <c:v>0.108982</c:v>
                </c:pt>
                <c:pt idx="11">
                  <c:v>3.09076E-2</c:v>
                </c:pt>
                <c:pt idx="12">
                  <c:v>0</c:v>
                </c:pt>
                <c:pt idx="13">
                  <c:v>2.77705</c:v>
                </c:pt>
                <c:pt idx="14">
                  <c:v>7.4040800000000004E-2</c:v>
                </c:pt>
                <c:pt idx="15">
                  <c:v>0.223943</c:v>
                </c:pt>
                <c:pt idx="16">
                  <c:v>9.4688900000000006E-2</c:v>
                </c:pt>
                <c:pt idx="17">
                  <c:v>20.431000000000001</c:v>
                </c:pt>
                <c:pt idx="18">
                  <c:v>1.2774199999999999E-2</c:v>
                </c:pt>
                <c:pt idx="19">
                  <c:v>2.1860299999999998E-3</c:v>
                </c:pt>
                <c:pt idx="20">
                  <c:v>4.0188700000000001E-2</c:v>
                </c:pt>
                <c:pt idx="21">
                  <c:v>0.51133600000000001</c:v>
                </c:pt>
                <c:pt idx="22">
                  <c:v>0.51617999999999997</c:v>
                </c:pt>
                <c:pt idx="23">
                  <c:v>4.7756E-2</c:v>
                </c:pt>
                <c:pt idx="24">
                  <c:v>0.27059299999999997</c:v>
                </c:pt>
                <c:pt idx="25">
                  <c:v>8.8056900000000002</c:v>
                </c:pt>
                <c:pt idx="26">
                  <c:v>0</c:v>
                </c:pt>
                <c:pt idx="27">
                  <c:v>2.81753E-2</c:v>
                </c:pt>
                <c:pt idx="28">
                  <c:v>0.275895</c:v>
                </c:pt>
                <c:pt idx="29">
                  <c:v>6.91996E-2</c:v>
                </c:pt>
                <c:pt idx="30">
                  <c:v>1.6864600000000001</c:v>
                </c:pt>
                <c:pt idx="31">
                  <c:v>6.33786</c:v>
                </c:pt>
                <c:pt idx="32">
                  <c:v>0</c:v>
                </c:pt>
                <c:pt idx="33">
                  <c:v>5.5828599999999999E-2</c:v>
                </c:pt>
                <c:pt idx="34">
                  <c:v>0</c:v>
                </c:pt>
                <c:pt idx="35">
                  <c:v>0.72421000000000002</c:v>
                </c:pt>
                <c:pt idx="36">
                  <c:v>1.9471799999999999</c:v>
                </c:pt>
                <c:pt idx="37">
                  <c:v>5.4854E-2</c:v>
                </c:pt>
                <c:pt idx="38">
                  <c:v>1.7318199999999999</c:v>
                </c:pt>
                <c:pt idx="39">
                  <c:v>0.103213</c:v>
                </c:pt>
                <c:pt idx="40">
                  <c:v>0.30608200000000002</c:v>
                </c:pt>
                <c:pt idx="41">
                  <c:v>0</c:v>
                </c:pt>
                <c:pt idx="42">
                  <c:v>0.89000999999999997</c:v>
                </c:pt>
                <c:pt idx="43">
                  <c:v>0.97487800000000002</c:v>
                </c:pt>
                <c:pt idx="44">
                  <c:v>2.2713800000000002</c:v>
                </c:pt>
                <c:pt idx="45">
                  <c:v>6.1577400000000004</c:v>
                </c:pt>
                <c:pt idx="46">
                  <c:v>0.22778999999999999</c:v>
                </c:pt>
                <c:pt idx="47">
                  <c:v>6.7861000000000005E-2</c:v>
                </c:pt>
                <c:pt idx="48">
                  <c:v>0.60725200000000001</c:v>
                </c:pt>
                <c:pt idx="49">
                  <c:v>0</c:v>
                </c:pt>
                <c:pt idx="50">
                  <c:v>7.9560900000000007E-3</c:v>
                </c:pt>
                <c:pt idx="51">
                  <c:v>0.41658800000000001</c:v>
                </c:pt>
                <c:pt idx="52">
                  <c:v>6.8351600000000001</c:v>
                </c:pt>
                <c:pt idx="53">
                  <c:v>7.7880099999999997E-3</c:v>
                </c:pt>
                <c:pt idx="54">
                  <c:v>0.86267499999999997</c:v>
                </c:pt>
                <c:pt idx="55">
                  <c:v>4.90137E-2</c:v>
                </c:pt>
                <c:pt idx="56">
                  <c:v>1.0574500000000001E-2</c:v>
                </c:pt>
                <c:pt idx="57">
                  <c:v>7.3831300000000004</c:v>
                </c:pt>
                <c:pt idx="58">
                  <c:v>9.9322499999999994E-2</c:v>
                </c:pt>
                <c:pt idx="59">
                  <c:v>0.30361700000000003</c:v>
                </c:pt>
                <c:pt idx="60">
                  <c:v>0</c:v>
                </c:pt>
                <c:pt idx="61">
                  <c:v>1.2768900000000001</c:v>
                </c:pt>
                <c:pt idx="62">
                  <c:v>0</c:v>
                </c:pt>
                <c:pt idx="63">
                  <c:v>0.18292</c:v>
                </c:pt>
                <c:pt idx="64">
                  <c:v>0.110275</c:v>
                </c:pt>
                <c:pt idx="65">
                  <c:v>2.1037500000000001E-2</c:v>
                </c:pt>
                <c:pt idx="66">
                  <c:v>7.57385E-2</c:v>
                </c:pt>
                <c:pt idx="67">
                  <c:v>#N/A</c:v>
                </c:pt>
                <c:pt idx="68">
                  <c:v>0.10471900000000001</c:v>
                </c:pt>
                <c:pt idx="69">
                  <c:v>1.6930000000000001</c:v>
                </c:pt>
                <c:pt idx="70">
                  <c:v>0.14405499999999999</c:v>
                </c:pt>
                <c:pt idx="71">
                  <c:v>6.6512799999999997E-2</c:v>
                </c:pt>
                <c:pt idx="72">
                  <c:v>48.2607</c:v>
                </c:pt>
                <c:pt idx="73">
                  <c:v>6.9424700000000001</c:v>
                </c:pt>
                <c:pt idx="74">
                  <c:v>6.2698499999999999</c:v>
                </c:pt>
                <c:pt idx="75">
                  <c:v>2.0495100000000002</c:v>
                </c:pt>
                <c:pt idx="76">
                  <c:v>0.33303199999999999</c:v>
                </c:pt>
                <c:pt idx="77">
                  <c:v>0.58728800000000003</c:v>
                </c:pt>
                <c:pt idx="78">
                  <c:v>9.2859400000000001</c:v>
                </c:pt>
                <c:pt idx="79">
                  <c:v>0.28167900000000001</c:v>
                </c:pt>
                <c:pt idx="80">
                  <c:v>1.2819</c:v>
                </c:pt>
                <c:pt idx="81">
                  <c:v>0.111216</c:v>
                </c:pt>
                <c:pt idx="82">
                  <c:v>16.754100000000001</c:v>
                </c:pt>
                <c:pt idx="83">
                  <c:v>0.25014599999999998</c:v>
                </c:pt>
                <c:pt idx="84">
                  <c:v>0.60718399999999995</c:v>
                </c:pt>
                <c:pt idx="85">
                  <c:v>0.68366300000000002</c:v>
                </c:pt>
                <c:pt idx="86">
                  <c:v>0.11505700000000001</c:v>
                </c:pt>
                <c:pt idx="87">
                  <c:v>2.5739800000000002</c:v>
                </c:pt>
                <c:pt idx="88">
                  <c:v>6.9925699999999997</c:v>
                </c:pt>
                <c:pt idx="89">
                  <c:v>0.33087</c:v>
                </c:pt>
                <c:pt idx="90">
                  <c:v>0.246952</c:v>
                </c:pt>
                <c:pt idx="91">
                  <c:v>0.167106</c:v>
                </c:pt>
                <c:pt idx="92">
                  <c:v>0.66479500000000002</c:v>
                </c:pt>
                <c:pt idx="93">
                  <c:v>2.7661000000000002E-2</c:v>
                </c:pt>
                <c:pt idx="94">
                  <c:v>4.4276500000000003E-2</c:v>
                </c:pt>
                <c:pt idx="95">
                  <c:v>0.65991500000000003</c:v>
                </c:pt>
                <c:pt idx="96">
                  <c:v>5.28599E-3</c:v>
                </c:pt>
                <c:pt idx="97">
                  <c:v>1.51329</c:v>
                </c:pt>
                <c:pt idx="98">
                  <c:v>0</c:v>
                </c:pt>
                <c:pt idx="99">
                  <c:v>0.33712399999999998</c:v>
                </c:pt>
                <c:pt idx="100">
                  <c:v>0.18588399999999999</c:v>
                </c:pt>
                <c:pt idx="101">
                  <c:v>2.6692100000000001</c:v>
                </c:pt>
                <c:pt idx="102">
                  <c:v>0</c:v>
                </c:pt>
                <c:pt idx="103">
                  <c:v>0.36684699999999998</c:v>
                </c:pt>
                <c:pt idx="104">
                  <c:v>6.2595799999999993E-2</c:v>
                </c:pt>
                <c:pt idx="105">
                  <c:v>0.17075599999999999</c:v>
                </c:pt>
                <c:pt idx="106">
                  <c:v>0</c:v>
                </c:pt>
                <c:pt idx="107">
                  <c:v>13.4224</c:v>
                </c:pt>
                <c:pt idx="108">
                  <c:v>0</c:v>
                </c:pt>
                <c:pt idx="109">
                  <c:v>0.12871199999999999</c:v>
                </c:pt>
                <c:pt idx="110">
                  <c:v>1.2056899999999999</c:v>
                </c:pt>
                <c:pt idx="111">
                  <c:v>0.112762</c:v>
                </c:pt>
                <c:pt idx="112">
                  <c:v>0</c:v>
                </c:pt>
                <c:pt idx="113">
                  <c:v>0.20747199999999999</c:v>
                </c:pt>
                <c:pt idx="114">
                  <c:v>0.11394</c:v>
                </c:pt>
                <c:pt idx="115">
                  <c:v>0</c:v>
                </c:pt>
                <c:pt idx="116">
                  <c:v>0.44501099999999999</c:v>
                </c:pt>
                <c:pt idx="117">
                  <c:v>0.79032199999999997</c:v>
                </c:pt>
                <c:pt idx="118">
                  <c:v>2.3382699999999999E-2</c:v>
                </c:pt>
                <c:pt idx="119">
                  <c:v>0</c:v>
                </c:pt>
                <c:pt idx="120">
                  <c:v>1.35463</c:v>
                </c:pt>
                <c:pt idx="121">
                  <c:v>0.257886</c:v>
                </c:pt>
                <c:pt idx="122">
                  <c:v>0.148311</c:v>
                </c:pt>
                <c:pt idx="123">
                  <c:v>2.3156699999999999</c:v>
                </c:pt>
                <c:pt idx="124">
                  <c:v>0</c:v>
                </c:pt>
                <c:pt idx="125">
                  <c:v>0.65223200000000003</c:v>
                </c:pt>
                <c:pt idx="126">
                  <c:v>4.7113800000000001</c:v>
                </c:pt>
                <c:pt idx="127">
                  <c:v>0.57766899999999999</c:v>
                </c:pt>
                <c:pt idx="128">
                  <c:v>1.02433</c:v>
                </c:pt>
                <c:pt idx="129">
                  <c:v>5.7393300000000001E-2</c:v>
                </c:pt>
                <c:pt idx="130">
                  <c:v>0.212897</c:v>
                </c:pt>
                <c:pt idx="131">
                  <c:v>2.08683</c:v>
                </c:pt>
                <c:pt idx="132">
                  <c:v>7.2339200000000003</c:v>
                </c:pt>
                <c:pt idx="133">
                  <c:v>2.3743099999999999</c:v>
                </c:pt>
                <c:pt idx="134">
                  <c:v>1.3809400000000001</c:v>
                </c:pt>
                <c:pt idx="135">
                  <c:v>1.6624099999999999E-2</c:v>
                </c:pt>
                <c:pt idx="136">
                  <c:v>0</c:v>
                </c:pt>
                <c:pt idx="137">
                  <c:v>0.22572600000000001</c:v>
                </c:pt>
                <c:pt idx="138">
                  <c:v>1.9217100000000001E-2</c:v>
                </c:pt>
                <c:pt idx="139">
                  <c:v>0.19450799999999999</c:v>
                </c:pt>
                <c:pt idx="140">
                  <c:v>0</c:v>
                </c:pt>
                <c:pt idx="141">
                  <c:v>0.36782500000000001</c:v>
                </c:pt>
                <c:pt idx="142">
                  <c:v>2.0735899999999998</c:v>
                </c:pt>
                <c:pt idx="143">
                  <c:v>6.0510700000000001E-2</c:v>
                </c:pt>
                <c:pt idx="144">
                  <c:v>24.6797</c:v>
                </c:pt>
                <c:pt idx="145">
                  <c:v>0</c:v>
                </c:pt>
                <c:pt idx="146">
                  <c:v>0</c:v>
                </c:pt>
                <c:pt idx="147">
                  <c:v>0</c:v>
                </c:pt>
                <c:pt idx="148">
                  <c:v>5.2302100000000003E-4</c:v>
                </c:pt>
                <c:pt idx="149">
                  <c:v>0</c:v>
                </c:pt>
                <c:pt idx="150">
                  <c:v>1.93936</c:v>
                </c:pt>
                <c:pt idx="151">
                  <c:v>0.128473</c:v>
                </c:pt>
                <c:pt idx="152">
                  <c:v>0</c:v>
                </c:pt>
                <c:pt idx="153">
                  <c:v>3.1618300000000002E-2</c:v>
                </c:pt>
                <c:pt idx="154">
                  <c:v>7.9912300000000006E-2</c:v>
                </c:pt>
                <c:pt idx="155">
                  <c:v>0.16960800000000001</c:v>
                </c:pt>
                <c:pt idx="156">
                  <c:v>6.1374600000000001E-2</c:v>
                </c:pt>
                <c:pt idx="157">
                  <c:v>2.21833E-2</c:v>
                </c:pt>
                <c:pt idx="158">
                  <c:v>4.2876099999999999</c:v>
                </c:pt>
                <c:pt idx="159">
                  <c:v>6.1920999999999999</c:v>
                </c:pt>
                <c:pt idx="160">
                  <c:v>3.2843299999999999E-2</c:v>
                </c:pt>
                <c:pt idx="161">
                  <c:v>0.70302299999999995</c:v>
                </c:pt>
                <c:pt idx="162">
                  <c:v>4.5147399999999997E-2</c:v>
                </c:pt>
                <c:pt idx="163">
                  <c:v>1.29359</c:v>
                </c:pt>
                <c:pt idx="164">
                  <c:v>0.85538999999999998</c:v>
                </c:pt>
                <c:pt idx="165">
                  <c:v>1.00997</c:v>
                </c:pt>
                <c:pt idx="166">
                  <c:v>0.692218</c:v>
                </c:pt>
                <c:pt idx="167">
                  <c:v>0.43389299999999997</c:v>
                </c:pt>
                <c:pt idx="168">
                  <c:v>2.3492600000000001</c:v>
                </c:pt>
                <c:pt idx="169">
                  <c:v>0.107669</c:v>
                </c:pt>
                <c:pt idx="170">
                  <c:v>0</c:v>
                </c:pt>
                <c:pt idx="171">
                  <c:v>0</c:v>
                </c:pt>
                <c:pt idx="172">
                  <c:v>0.21934000000000001</c:v>
                </c:pt>
                <c:pt idx="173">
                  <c:v>0.20441500000000001</c:v>
                </c:pt>
                <c:pt idx="174">
                  <c:v>0.41123700000000002</c:v>
                </c:pt>
                <c:pt idx="175">
                  <c:v>7.9724399999999997</c:v>
                </c:pt>
                <c:pt idx="176">
                  <c:v>0.98014599999999996</c:v>
                </c:pt>
                <c:pt idx="177">
                  <c:v>0.15507799999999999</c:v>
                </c:pt>
                <c:pt idx="178">
                  <c:v>0</c:v>
                </c:pt>
                <c:pt idx="179">
                  <c:v>2.8591199999999999</c:v>
                </c:pt>
                <c:pt idx="180">
                  <c:v>6.8686499999999997</c:v>
                </c:pt>
                <c:pt idx="181">
                  <c:v>69.744</c:v>
                </c:pt>
                <c:pt idx="182">
                  <c:v>0.156447</c:v>
                </c:pt>
                <c:pt idx="183">
                  <c:v>8.1855600000000001E-2</c:v>
                </c:pt>
                <c:pt idx="184">
                  <c:v>3.1190899999999999</c:v>
                </c:pt>
                <c:pt idx="185">
                  <c:v>1.8631</c:v>
                </c:pt>
                <c:pt idx="186">
                  <c:v>5.9657299999999998</c:v>
                </c:pt>
                <c:pt idx="187">
                  <c:v>0.46868399999999999</c:v>
                </c:pt>
                <c:pt idx="188">
                  <c:v>0</c:v>
                </c:pt>
                <c:pt idx="189">
                  <c:v>0.36828499999999997</c:v>
                </c:pt>
                <c:pt idx="190">
                  <c:v>0.33417000000000002</c:v>
                </c:pt>
                <c:pt idx="191">
                  <c:v>0.53071500000000005</c:v>
                </c:pt>
                <c:pt idx="192">
                  <c:v>1.1049</c:v>
                </c:pt>
                <c:pt idx="193">
                  <c:v>3.7748299999999999E-2</c:v>
                </c:pt>
                <c:pt idx="194">
                  <c:v>0.293684</c:v>
                </c:pt>
                <c:pt idx="195">
                  <c:v>2.4592200000000002E-2</c:v>
                </c:pt>
                <c:pt idx="196">
                  <c:v>1.33446</c:v>
                </c:pt>
                <c:pt idx="197">
                  <c:v>0.42318499999999998</c:v>
                </c:pt>
                <c:pt idx="198">
                  <c:v>5.0463800000000003E-2</c:v>
                </c:pt>
                <c:pt idx="199">
                  <c:v>70.380399999999995</c:v>
                </c:pt>
              </c:numCache>
            </c:numRef>
          </c:yVal>
          <c:smooth val="0"/>
        </c:ser>
        <c:ser>
          <c:idx val="4"/>
          <c:order val="3"/>
          <c:tx>
            <c:strRef>
              <c:f>v_domestic_demand!$BQ$5</c:f>
              <c:strCache>
                <c:ptCount val="1"/>
                <c:pt idx="0">
                  <c:v>y = x</c:v>
                </c:pt>
              </c:strCache>
            </c:strRef>
          </c:tx>
          <c:marker>
            <c:symbol val="none"/>
          </c:marker>
          <c:xVal>
            <c:numRef>
              <c:f>v_domestic_demand!$BQ$7:$BQ$8</c:f>
              <c:numCache>
                <c:formatCode>General</c:formatCode>
                <c:ptCount val="2"/>
                <c:pt idx="0">
                  <c:v>9.9999999999999998E-17</c:v>
                </c:pt>
                <c:pt idx="1">
                  <c:v>100000</c:v>
                </c:pt>
              </c:numCache>
            </c:numRef>
          </c:xVal>
          <c:yVal>
            <c:numRef>
              <c:f>v_domestic_demand!$BR$7:$BR$8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128685184"/>
        <c:axId val="128687104"/>
      </c:scatterChart>
      <c:valAx>
        <c:axId val="128685184"/>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128687104"/>
        <c:crosses val="autoZero"/>
        <c:crossBetween val="midCat"/>
      </c:valAx>
      <c:valAx>
        <c:axId val="128687104"/>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128685184"/>
        <c:crosses val="autoZero"/>
        <c:crossBetween val="midCat"/>
      </c:valAx>
    </c:plotArea>
    <c:legend>
      <c:legendPos val="r"/>
      <c:layout>
        <c:manualLayout>
          <c:xMode val="edge"/>
          <c:yMode val="edge"/>
          <c:x val="7.0701593234597709E-2"/>
          <c:y val="0.10418433899449842"/>
          <c:w val="0.22169136005622345"/>
          <c:h val="0.26334322267004062"/>
        </c:manualLayout>
      </c:layout>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2"/>
          <c:order val="0"/>
          <c:tx>
            <c:strRef>
              <c:f>v_domestic_demand!$AK$5</c:f>
              <c:strCache>
                <c:ptCount val="1"/>
                <c:pt idx="0">
                  <c:v>1988-1992</c:v>
                </c:pt>
              </c:strCache>
            </c:strRef>
          </c:tx>
          <c:spPr>
            <a:ln w="28575">
              <a:noFill/>
            </a:ln>
          </c:spPr>
          <c:marker>
            <c:symbol val="circle"/>
            <c:size val="7"/>
            <c:spPr>
              <a:noFill/>
            </c:spPr>
          </c:marker>
          <c:xVal>
            <c:numRef>
              <c:f>v_domestic_demand!$AL$7:$AL$206</c:f>
              <c:numCache>
                <c:formatCode>0.00</c:formatCode>
                <c:ptCount val="200"/>
                <c:pt idx="0">
                  <c:v>#N/A</c:v>
                </c:pt>
                <c:pt idx="1">
                  <c:v>#N/A</c:v>
                </c:pt>
                <c:pt idx="2">
                  <c:v>0.1</c:v>
                </c:pt>
                <c:pt idx="3">
                  <c:v>1.1200000000000001</c:v>
                </c:pt>
                <c:pt idx="4">
                  <c:v>#N/A</c:v>
                </c:pt>
                <c:pt idx="5">
                  <c:v>#N/A</c:v>
                </c:pt>
                <c:pt idx="6">
                  <c:v>3.0000000000000001E-3</c:v>
                </c:pt>
                <c:pt idx="7">
                  <c:v>#N/A</c:v>
                </c:pt>
                <c:pt idx="8">
                  <c:v>#N/A</c:v>
                </c:pt>
                <c:pt idx="9">
                  <c:v>0.68510000000000004</c:v>
                </c:pt>
                <c:pt idx="10">
                  <c:v>#N/A</c:v>
                </c:pt>
                <c:pt idx="11">
                  <c:v>9.4E-2</c:v>
                </c:pt>
                <c:pt idx="12">
                  <c:v>#N/A</c:v>
                </c:pt>
                <c:pt idx="13">
                  <c:v>1.7</c:v>
                </c:pt>
                <c:pt idx="14">
                  <c:v>#N/A</c:v>
                </c:pt>
                <c:pt idx="15">
                  <c:v>#N/A</c:v>
                </c:pt>
                <c:pt idx="16">
                  <c:v>3.5999999999999997E-2</c:v>
                </c:pt>
                <c:pt idx="17">
                  <c:v>#N/A</c:v>
                </c:pt>
                <c:pt idx="18">
                  <c:v>#N/A</c:v>
                </c:pt>
                <c:pt idx="19">
                  <c:v>#N/A</c:v>
                </c:pt>
                <c:pt idx="20">
                  <c:v>#N/A</c:v>
                </c:pt>
                <c:pt idx="21">
                  <c:v>0.41699999999999998</c:v>
                </c:pt>
                <c:pt idx="22">
                  <c:v>#N/A</c:v>
                </c:pt>
                <c:pt idx="23">
                  <c:v>#N/A</c:v>
                </c:pt>
                <c:pt idx="24">
                  <c:v>0.184</c:v>
                </c:pt>
                <c:pt idx="25">
                  <c:v>5.1020000000000003</c:v>
                </c:pt>
                <c:pt idx="26">
                  <c:v>#N/A</c:v>
                </c:pt>
                <c:pt idx="27">
                  <c:v>#N/A</c:v>
                </c:pt>
                <c:pt idx="28">
                  <c:v>0.19500000000000001</c:v>
                </c:pt>
                <c:pt idx="29">
                  <c:v>#N/A</c:v>
                </c:pt>
                <c:pt idx="30">
                  <c:v>1.095</c:v>
                </c:pt>
                <c:pt idx="31">
                  <c:v>#N/A</c:v>
                </c:pt>
                <c:pt idx="32">
                  <c:v>#N/A</c:v>
                </c:pt>
                <c:pt idx="33">
                  <c:v>#N/A</c:v>
                </c:pt>
                <c:pt idx="34">
                  <c:v>#N/A</c:v>
                </c:pt>
                <c:pt idx="35">
                  <c:v>#N/A</c:v>
                </c:pt>
                <c:pt idx="36">
                  <c:v>#N/A</c:v>
                </c:pt>
                <c:pt idx="37">
                  <c:v>5.5E-2</c:v>
                </c:pt>
                <c:pt idx="38">
                  <c:v>#N/A</c:v>
                </c:pt>
                <c:pt idx="39">
                  <c:v>3.2099999999999997E-2</c:v>
                </c:pt>
                <c:pt idx="40">
                  <c:v>0.57099999999999995</c:v>
                </c:pt>
                <c:pt idx="41">
                  <c:v>#N/A</c:v>
                </c:pt>
                <c:pt idx="42">
                  <c:v>#N/A</c:v>
                </c:pt>
                <c:pt idx="43">
                  <c:v>#N/A</c:v>
                </c:pt>
                <c:pt idx="44">
                  <c:v>#N/A</c:v>
                </c:pt>
                <c:pt idx="45">
                  <c:v>#N/A</c:v>
                </c:pt>
                <c:pt idx="46">
                  <c:v>0.246</c:v>
                </c:pt>
                <c:pt idx="47">
                  <c:v>#N/A</c:v>
                </c:pt>
                <c:pt idx="48">
                  <c:v>#N/A</c:v>
                </c:pt>
                <c:pt idx="49">
                  <c:v>#N/A</c:v>
                </c:pt>
                <c:pt idx="50">
                  <c:v>#N/A</c:v>
                </c:pt>
                <c:pt idx="51">
                  <c:v>0.42399999999999999</c:v>
                </c:pt>
                <c:pt idx="52">
                  <c:v>5.9820000000000002</c:v>
                </c:pt>
                <c:pt idx="53">
                  <c:v>#N/A</c:v>
                </c:pt>
                <c:pt idx="54">
                  <c:v>#N/A</c:v>
                </c:pt>
                <c:pt idx="55">
                  <c:v>#N/A</c:v>
                </c:pt>
                <c:pt idx="56">
                  <c:v>#N/A</c:v>
                </c:pt>
                <c:pt idx="57">
                  <c:v>#N/A</c:v>
                </c:pt>
                <c:pt idx="58">
                  <c:v>#N/A</c:v>
                </c:pt>
                <c:pt idx="59">
                  <c:v>#N/A</c:v>
                </c:pt>
                <c:pt idx="60">
                  <c:v>#N/A</c:v>
                </c:pt>
                <c:pt idx="61">
                  <c:v>#N/A</c:v>
                </c:pt>
                <c:pt idx="62">
                  <c:v>#N/A</c:v>
                </c:pt>
                <c:pt idx="63">
                  <c:v>0.104</c:v>
                </c:pt>
                <c:pt idx="64">
                  <c:v>#N/A</c:v>
                </c:pt>
                <c:pt idx="65">
                  <c:v>1.4999999999999999E-2</c:v>
                </c:pt>
                <c:pt idx="66">
                  <c:v>4.99E-2</c:v>
                </c:pt>
                <c:pt idx="67">
                  <c:v>#N/A</c:v>
                </c:pt>
                <c:pt idx="68">
                  <c:v>6.0999999999999999E-2</c:v>
                </c:pt>
                <c:pt idx="69">
                  <c:v>0.98409999999999997</c:v>
                </c:pt>
                <c:pt idx="70">
                  <c:v>#N/A</c:v>
                </c:pt>
                <c:pt idx="71">
                  <c:v>8.6999999999999994E-2</c:v>
                </c:pt>
                <c:pt idx="72">
                  <c:v>25</c:v>
                </c:pt>
                <c:pt idx="73">
                  <c:v>4.7290000000000001</c:v>
                </c:pt>
                <c:pt idx="74">
                  <c:v>#N/A</c:v>
                </c:pt>
                <c:pt idx="75">
                  <c:v>1.28</c:v>
                </c:pt>
                <c:pt idx="76">
                  <c:v>#N/A</c:v>
                </c:pt>
                <c:pt idx="77">
                  <c:v>0.48199999999999998</c:v>
                </c:pt>
                <c:pt idx="78">
                  <c:v>6.5</c:v>
                </c:pt>
                <c:pt idx="79">
                  <c:v>#N/A</c:v>
                </c:pt>
                <c:pt idx="80">
                  <c:v>#N/A</c:v>
                </c:pt>
                <c:pt idx="81">
                  <c:v>#N/A</c:v>
                </c:pt>
                <c:pt idx="82">
                  <c:v>17</c:v>
                </c:pt>
                <c:pt idx="83">
                  <c:v>0.214</c:v>
                </c:pt>
                <c:pt idx="84">
                  <c:v>#N/A</c:v>
                </c:pt>
                <c:pt idx="85">
                  <c:v>0.40300000000000002</c:v>
                </c:pt>
                <c:pt idx="86">
                  <c:v>#N/A</c:v>
                </c:pt>
                <c:pt idx="87">
                  <c:v>#N/A</c:v>
                </c:pt>
                <c:pt idx="88">
                  <c:v>4.47</c:v>
                </c:pt>
                <c:pt idx="89">
                  <c:v>#N/A</c:v>
                </c:pt>
                <c:pt idx="90">
                  <c:v>#N/A</c:v>
                </c:pt>
                <c:pt idx="91">
                  <c:v>#N/A</c:v>
                </c:pt>
                <c:pt idx="92">
                  <c:v>#N/A</c:v>
                </c:pt>
                <c:pt idx="93">
                  <c:v>#N/A</c:v>
                </c:pt>
                <c:pt idx="94">
                  <c:v>#N/A</c:v>
                </c:pt>
                <c:pt idx="95">
                  <c:v>0.41</c:v>
                </c:pt>
                <c:pt idx="96">
                  <c:v>#N/A</c:v>
                </c:pt>
                <c:pt idx="97">
                  <c:v>#N/A</c:v>
                </c:pt>
                <c:pt idx="98">
                  <c:v>#N/A</c:v>
                </c:pt>
                <c:pt idx="99">
                  <c:v>#N/A</c:v>
                </c:pt>
                <c:pt idx="100">
                  <c:v>7.6799999999999993E-2</c:v>
                </c:pt>
                <c:pt idx="101">
                  <c:v>0.81799999999999995</c:v>
                </c:pt>
                <c:pt idx="102">
                  <c:v>#N/A</c:v>
                </c:pt>
                <c:pt idx="103">
                  <c:v>#N/A</c:v>
                </c:pt>
                <c:pt idx="104">
                  <c:v>#N/A</c:v>
                </c:pt>
                <c:pt idx="105">
                  <c:v>#N/A</c:v>
                </c:pt>
                <c:pt idx="106">
                  <c:v>#N/A</c:v>
                </c:pt>
                <c:pt idx="107">
                  <c:v>#N/A</c:v>
                </c:pt>
                <c:pt idx="108">
                  <c:v>6.7000000000000002E-3</c:v>
                </c:pt>
                <c:pt idx="109">
                  <c:v>#N/A</c:v>
                </c:pt>
                <c:pt idx="110">
                  <c:v>0.54300000000000004</c:v>
                </c:pt>
                <c:pt idx="111">
                  <c:v>5.2999999999999999E-2</c:v>
                </c:pt>
                <c:pt idx="112">
                  <c:v>#N/A</c:v>
                </c:pt>
                <c:pt idx="113">
                  <c:v>0.26900000000000002</c:v>
                </c:pt>
                <c:pt idx="114">
                  <c:v>7.0999999999999994E-2</c:v>
                </c:pt>
                <c:pt idx="115">
                  <c:v>#N/A</c:v>
                </c:pt>
                <c:pt idx="116">
                  <c:v>#N/A</c:v>
                </c:pt>
                <c:pt idx="117">
                  <c:v>1.28</c:v>
                </c:pt>
                <c:pt idx="118">
                  <c:v>#N/A</c:v>
                </c:pt>
                <c:pt idx="119">
                  <c:v>#N/A</c:v>
                </c:pt>
                <c:pt idx="120">
                  <c:v>#N/A</c:v>
                </c:pt>
                <c:pt idx="121">
                  <c:v>#N/A</c:v>
                </c:pt>
                <c:pt idx="122">
                  <c:v>0.08</c:v>
                </c:pt>
                <c:pt idx="123">
                  <c:v>#N/A</c:v>
                </c:pt>
                <c:pt idx="124">
                  <c:v>#N/A</c:v>
                </c:pt>
                <c:pt idx="125">
                  <c:v>0.75</c:v>
                </c:pt>
                <c:pt idx="126">
                  <c:v>2.5</c:v>
                </c:pt>
                <c:pt idx="127">
                  <c:v>#N/A</c:v>
                </c:pt>
                <c:pt idx="128">
                  <c:v>#N/A</c:v>
                </c:pt>
                <c:pt idx="129">
                  <c:v>#N/A</c:v>
                </c:pt>
                <c:pt idx="130">
                  <c:v>#N/A</c:v>
                </c:pt>
                <c:pt idx="131">
                  <c:v>1.26</c:v>
                </c:pt>
                <c:pt idx="132">
                  <c:v>#N/A</c:v>
                </c:pt>
                <c:pt idx="133">
                  <c:v>2.84</c:v>
                </c:pt>
                <c:pt idx="134">
                  <c:v>0.4</c:v>
                </c:pt>
                <c:pt idx="135">
                  <c:v>0.01</c:v>
                </c:pt>
                <c:pt idx="136">
                  <c:v>#N/A</c:v>
                </c:pt>
                <c:pt idx="137">
                  <c:v>0.56889999999999996</c:v>
                </c:pt>
                <c:pt idx="138">
                  <c:v>#N/A</c:v>
                </c:pt>
                <c:pt idx="139">
                  <c:v>#N/A</c:v>
                </c:pt>
                <c:pt idx="140">
                  <c:v>#N/A</c:v>
                </c:pt>
                <c:pt idx="141">
                  <c:v>#N/A</c:v>
                </c:pt>
                <c:pt idx="142">
                  <c:v>2.25</c:v>
                </c:pt>
                <c:pt idx="143">
                  <c:v>#N/A</c:v>
                </c:pt>
                <c:pt idx="144">
                  <c:v>#N/A</c:v>
                </c:pt>
                <c:pt idx="145">
                  <c:v>#N/A</c:v>
                </c:pt>
                <c:pt idx="146">
                  <c:v>#N/A</c:v>
                </c:pt>
                <c:pt idx="147">
                  <c:v>#N/A</c:v>
                </c:pt>
                <c:pt idx="148">
                  <c:v>#N/A</c:v>
                </c:pt>
                <c:pt idx="149">
                  <c:v>#N/A</c:v>
                </c:pt>
                <c:pt idx="150">
                  <c:v>1.5169999999999999</c:v>
                </c:pt>
                <c:pt idx="151">
                  <c:v>#N/A</c:v>
                </c:pt>
                <c:pt idx="152">
                  <c:v>9.9000000000000008E-3</c:v>
                </c:pt>
                <c:pt idx="153">
                  <c:v>#N/A</c:v>
                </c:pt>
                <c:pt idx="154">
                  <c:v>0.25929999999999997</c:v>
                </c:pt>
                <c:pt idx="155">
                  <c:v>#N/A</c:v>
                </c:pt>
                <c:pt idx="156">
                  <c:v>#N/A</c:v>
                </c:pt>
                <c:pt idx="157">
                  <c:v>#N/A</c:v>
                </c:pt>
                <c:pt idx="158">
                  <c:v>2.2810000000000001</c:v>
                </c:pt>
                <c:pt idx="159">
                  <c:v>6.8</c:v>
                </c:pt>
                <c:pt idx="160">
                  <c:v>#N/A</c:v>
                </c:pt>
                <c:pt idx="161">
                  <c:v>#N/A</c:v>
                </c:pt>
                <c:pt idx="162">
                  <c:v>#N/A</c:v>
                </c:pt>
                <c:pt idx="163">
                  <c:v>1.016</c:v>
                </c:pt>
                <c:pt idx="164">
                  <c:v>1.1919999999999999</c:v>
                </c:pt>
                <c:pt idx="165">
                  <c:v>#N/A</c:v>
                </c:pt>
                <c:pt idx="166">
                  <c:v>#N/A</c:v>
                </c:pt>
                <c:pt idx="167">
                  <c:v>#N/A</c:v>
                </c:pt>
                <c:pt idx="168">
                  <c:v>1.496</c:v>
                </c:pt>
                <c:pt idx="169">
                  <c:v>#N/A</c:v>
                </c:pt>
                <c:pt idx="170">
                  <c:v>#N/A</c:v>
                </c:pt>
                <c:pt idx="171">
                  <c:v>#N/A</c:v>
                </c:pt>
                <c:pt idx="172">
                  <c:v>#N/A</c:v>
                </c:pt>
                <c:pt idx="173">
                  <c:v>5.6000000000000001E-2</c:v>
                </c:pt>
                <c:pt idx="174">
                  <c:v>0.26100000000000001</c:v>
                </c:pt>
                <c:pt idx="175">
                  <c:v>5.2</c:v>
                </c:pt>
                <c:pt idx="176">
                  <c:v>#N/A</c:v>
                </c:pt>
                <c:pt idx="177">
                  <c:v>#N/A</c:v>
                </c:pt>
                <c:pt idx="178">
                  <c:v>#N/A</c:v>
                </c:pt>
                <c:pt idx="179">
                  <c:v>#N/A</c:v>
                </c:pt>
                <c:pt idx="180">
                  <c:v>4.6369999999999996</c:v>
                </c:pt>
                <c:pt idx="181">
                  <c:v>60.67</c:v>
                </c:pt>
                <c:pt idx="182">
                  <c:v>7.2999999999999995E-2</c:v>
                </c:pt>
                <c:pt idx="183">
                  <c:v>#N/A</c:v>
                </c:pt>
                <c:pt idx="184">
                  <c:v>#N/A</c:v>
                </c:pt>
                <c:pt idx="185">
                  <c:v>#N/A</c:v>
                </c:pt>
                <c:pt idx="186">
                  <c:v>#N/A</c:v>
                </c:pt>
                <c:pt idx="187">
                  <c:v>#N/A</c:v>
                </c:pt>
                <c:pt idx="188">
                  <c:v>#N/A</c:v>
                </c:pt>
                <c:pt idx="189">
                  <c:v>0.20100000000000001</c:v>
                </c:pt>
                <c:pt idx="190">
                  <c:v>0.216</c:v>
                </c:pt>
                <c:pt idx="191">
                  <c:v>0.30099999999999999</c:v>
                </c:pt>
                <c:pt idx="192">
                  <c:v>#N/A</c:v>
                </c:pt>
                <c:pt idx="193">
                  <c:v>5.6099999999999997E-2</c:v>
                </c:pt>
                <c:pt idx="194">
                  <c:v>#N/A</c:v>
                </c:pt>
                <c:pt idx="195">
                  <c:v>#N/A</c:v>
                </c:pt>
                <c:pt idx="196">
                  <c:v>#N/A</c:v>
                </c:pt>
                <c:pt idx="197">
                  <c:v>#N/A</c:v>
                </c:pt>
                <c:pt idx="198">
                  <c:v>#N/A</c:v>
                </c:pt>
                <c:pt idx="199">
                  <c:v>35</c:v>
                </c:pt>
              </c:numCache>
            </c:numRef>
          </c:xVal>
          <c:yVal>
            <c:numRef>
              <c:f>v_domestic_demand!$AN$7:$AN$206</c:f>
              <c:numCache>
                <c:formatCode>0.00</c:formatCode>
                <c:ptCount val="200"/>
                <c:pt idx="0">
                  <c:v>0.85084559999999998</c:v>
                </c:pt>
                <c:pt idx="1">
                  <c:v>0.2040698</c:v>
                </c:pt>
                <c:pt idx="2">
                  <c:v>0.21427840000000001</c:v>
                </c:pt>
                <c:pt idx="3">
                  <c:v>1.0059362000000001</c:v>
                </c:pt>
                <c:pt idx="4">
                  <c:v>1.3382019999999999E-3</c:v>
                </c:pt>
                <c:pt idx="5">
                  <c:v>5.8036339999999999E-2</c:v>
                </c:pt>
                <c:pt idx="6">
                  <c:v>0</c:v>
                </c:pt>
                <c:pt idx="7">
                  <c:v>2.7104360000000001</c:v>
                </c:pt>
                <c:pt idx="8">
                  <c:v>4.3965959999999997</c:v>
                </c:pt>
                <c:pt idx="9">
                  <c:v>0.76469279999999995</c:v>
                </c:pt>
                <c:pt idx="10">
                  <c:v>6.4968319999999996E-2</c:v>
                </c:pt>
                <c:pt idx="11">
                  <c:v>1.418056E-2</c:v>
                </c:pt>
                <c:pt idx="12">
                  <c:v>0</c:v>
                </c:pt>
                <c:pt idx="13">
                  <c:v>1.386638</c:v>
                </c:pt>
                <c:pt idx="14">
                  <c:v>3.2438399999999999E-2</c:v>
                </c:pt>
                <c:pt idx="15">
                  <c:v>0.10834000000000001</c:v>
                </c:pt>
                <c:pt idx="16">
                  <c:v>4.5896140000000002E-2</c:v>
                </c:pt>
                <c:pt idx="17">
                  <c:v>10.136305999999999</c:v>
                </c:pt>
                <c:pt idx="18">
                  <c:v>6.1481519999999996E-3</c:v>
                </c:pt>
                <c:pt idx="19">
                  <c:v>1.3058060000000001E-3</c:v>
                </c:pt>
                <c:pt idx="20">
                  <c:v>1.652926E-2</c:v>
                </c:pt>
                <c:pt idx="21">
                  <c:v>0.41015160000000001</c:v>
                </c:pt>
                <c:pt idx="22">
                  <c:v>0.30248180000000002</c:v>
                </c:pt>
                <c:pt idx="23">
                  <c:v>3.16853E-2</c:v>
                </c:pt>
                <c:pt idx="24">
                  <c:v>0.1552848</c:v>
                </c:pt>
                <c:pt idx="25">
                  <c:v>5.5988699999999998</c:v>
                </c:pt>
                <c:pt idx="26">
                  <c:v>0</c:v>
                </c:pt>
                <c:pt idx="27">
                  <c:v>1.9401519999999998E-2</c:v>
                </c:pt>
                <c:pt idx="28">
                  <c:v>0.1393162</c:v>
                </c:pt>
                <c:pt idx="29">
                  <c:v>2.8816120000000001E-2</c:v>
                </c:pt>
                <c:pt idx="30">
                  <c:v>0.77048320000000003</c:v>
                </c:pt>
                <c:pt idx="31">
                  <c:v>2.7953700000000001</c:v>
                </c:pt>
                <c:pt idx="32">
                  <c:v>0</c:v>
                </c:pt>
                <c:pt idx="33">
                  <c:v>2.5897980000000001E-2</c:v>
                </c:pt>
                <c:pt idx="34">
                  <c:v>0</c:v>
                </c:pt>
                <c:pt idx="35">
                  <c:v>0.32039380000000001</c:v>
                </c:pt>
                <c:pt idx="36">
                  <c:v>1.437038</c:v>
                </c:pt>
                <c:pt idx="37">
                  <c:v>2.8696719999999998E-2</c:v>
                </c:pt>
                <c:pt idx="38">
                  <c:v>0.8457694</c:v>
                </c:pt>
                <c:pt idx="39">
                  <c:v>4.1039880000000001E-2</c:v>
                </c:pt>
                <c:pt idx="40">
                  <c:v>0.22431280000000001</c:v>
                </c:pt>
                <c:pt idx="41">
                  <c:v>0</c:v>
                </c:pt>
                <c:pt idx="42">
                  <c:v>0.44221240000000001</c:v>
                </c:pt>
                <c:pt idx="43">
                  <c:v>0.68180399999999997</c:v>
                </c:pt>
                <c:pt idx="44">
                  <c:v>1.09537</c:v>
                </c:pt>
                <c:pt idx="45">
                  <c:v>2.7239420000000001</c:v>
                </c:pt>
                <c:pt idx="46">
                  <c:v>0.1267604</c:v>
                </c:pt>
                <c:pt idx="47">
                  <c:v>2.1368620000000001E-2</c:v>
                </c:pt>
                <c:pt idx="48">
                  <c:v>0.42341240000000002</c:v>
                </c:pt>
                <c:pt idx="49">
                  <c:v>0</c:v>
                </c:pt>
                <c:pt idx="50">
                  <c:v>6.5143340000000001E-3</c:v>
                </c:pt>
                <c:pt idx="51">
                  <c:v>0.3118512</c:v>
                </c:pt>
                <c:pt idx="52">
                  <c:v>5.0247219999999997</c:v>
                </c:pt>
                <c:pt idx="53">
                  <c:v>4.7168660000000001E-3</c:v>
                </c:pt>
                <c:pt idx="54">
                  <c:v>0.90123399999999998</c:v>
                </c:pt>
                <c:pt idx="55">
                  <c:v>2.83564E-2</c:v>
                </c:pt>
                <c:pt idx="56">
                  <c:v>5.4592039999999996E-3</c:v>
                </c:pt>
                <c:pt idx="57">
                  <c:v>5.8371139999999997</c:v>
                </c:pt>
                <c:pt idx="58">
                  <c:v>5.3344019999999999E-2</c:v>
                </c:pt>
                <c:pt idx="59">
                  <c:v>0.13288620000000001</c:v>
                </c:pt>
                <c:pt idx="60">
                  <c:v>0</c:v>
                </c:pt>
                <c:pt idx="61">
                  <c:v>0.83422560000000001</c:v>
                </c:pt>
                <c:pt idx="62">
                  <c:v>0</c:v>
                </c:pt>
                <c:pt idx="63">
                  <c:v>7.6514719999999994E-2</c:v>
                </c:pt>
                <c:pt idx="64">
                  <c:v>6.5451839999999997E-2</c:v>
                </c:pt>
                <c:pt idx="65">
                  <c:v>1.739046E-2</c:v>
                </c:pt>
                <c:pt idx="66">
                  <c:v>4.1943460000000002E-2</c:v>
                </c:pt>
                <c:pt idx="67">
                  <c:v>#N/A</c:v>
                </c:pt>
                <c:pt idx="68">
                  <c:v>4.9967060000000001E-2</c:v>
                </c:pt>
                <c:pt idx="69">
                  <c:v>1.145516</c:v>
                </c:pt>
                <c:pt idx="70">
                  <c:v>9.5735899999999999E-2</c:v>
                </c:pt>
                <c:pt idx="71">
                  <c:v>4.3254720000000003E-2</c:v>
                </c:pt>
                <c:pt idx="72">
                  <c:v>21.245180000000001</c:v>
                </c:pt>
                <c:pt idx="73">
                  <c:v>3.1935259999999999</c:v>
                </c:pt>
                <c:pt idx="74">
                  <c:v>3.5726599999999999</c:v>
                </c:pt>
                <c:pt idx="75">
                  <c:v>1.003069</c:v>
                </c:pt>
                <c:pt idx="76">
                  <c:v>0.1702968</c:v>
                </c:pt>
                <c:pt idx="77">
                  <c:v>0.25846780000000003</c:v>
                </c:pt>
                <c:pt idx="78">
                  <c:v>7.329434</c:v>
                </c:pt>
                <c:pt idx="79">
                  <c:v>0.15331980000000001</c:v>
                </c:pt>
                <c:pt idx="80">
                  <c:v>0.76349860000000003</c:v>
                </c:pt>
                <c:pt idx="81">
                  <c:v>6.7169300000000001E-2</c:v>
                </c:pt>
                <c:pt idx="82">
                  <c:v>13.865600000000001</c:v>
                </c:pt>
                <c:pt idx="83">
                  <c:v>8.5174120000000006E-2</c:v>
                </c:pt>
                <c:pt idx="84">
                  <c:v>0.40516200000000002</c:v>
                </c:pt>
                <c:pt idx="85">
                  <c:v>0.30758999999999997</c:v>
                </c:pt>
                <c:pt idx="86">
                  <c:v>4.662446E-2</c:v>
                </c:pt>
                <c:pt idx="87">
                  <c:v>1.3920360000000001</c:v>
                </c:pt>
                <c:pt idx="88">
                  <c:v>4.3313280000000001</c:v>
                </c:pt>
                <c:pt idx="89">
                  <c:v>0.13151940000000001</c:v>
                </c:pt>
                <c:pt idx="90">
                  <c:v>0.18323999999999999</c:v>
                </c:pt>
                <c:pt idx="91">
                  <c:v>7.3977660000000001E-2</c:v>
                </c:pt>
                <c:pt idx="92">
                  <c:v>0.239236</c:v>
                </c:pt>
                <c:pt idx="93">
                  <c:v>1.685116E-2</c:v>
                </c:pt>
                <c:pt idx="94">
                  <c:v>2.2871880000000001E-2</c:v>
                </c:pt>
                <c:pt idx="95">
                  <c:v>0.36002139999999999</c:v>
                </c:pt>
                <c:pt idx="96">
                  <c:v>3.6522799999999999E-3</c:v>
                </c:pt>
                <c:pt idx="97">
                  <c:v>1.082244</c:v>
                </c:pt>
                <c:pt idx="98">
                  <c:v>0</c:v>
                </c:pt>
                <c:pt idx="99">
                  <c:v>0.16086719999999999</c:v>
                </c:pt>
                <c:pt idx="100">
                  <c:v>8.8437580000000002E-2</c:v>
                </c:pt>
                <c:pt idx="101">
                  <c:v>1.1436519999999999</c:v>
                </c:pt>
                <c:pt idx="102">
                  <c:v>0</c:v>
                </c:pt>
                <c:pt idx="103">
                  <c:v>0.18562219999999999</c:v>
                </c:pt>
                <c:pt idx="104">
                  <c:v>3.6443320000000001E-2</c:v>
                </c:pt>
                <c:pt idx="105">
                  <c:v>9.0563920000000006E-2</c:v>
                </c:pt>
                <c:pt idx="106">
                  <c:v>0</c:v>
                </c:pt>
                <c:pt idx="107">
                  <c:v>7.2673719999999999</c:v>
                </c:pt>
                <c:pt idx="108">
                  <c:v>0</c:v>
                </c:pt>
                <c:pt idx="109">
                  <c:v>8.5809759999999999E-2</c:v>
                </c:pt>
                <c:pt idx="110">
                  <c:v>0.66342659999999998</c:v>
                </c:pt>
                <c:pt idx="111">
                  <c:v>5.2845000000000003E-2</c:v>
                </c:pt>
                <c:pt idx="112">
                  <c:v>0</c:v>
                </c:pt>
                <c:pt idx="113">
                  <c:v>0.24456700000000001</c:v>
                </c:pt>
                <c:pt idx="114">
                  <c:v>4.7508599999999998E-2</c:v>
                </c:pt>
                <c:pt idx="115">
                  <c:v>0</c:v>
                </c:pt>
                <c:pt idx="116">
                  <c:v>0.20952119999999999</c:v>
                </c:pt>
                <c:pt idx="117">
                  <c:v>0.54778819999999995</c:v>
                </c:pt>
                <c:pt idx="118">
                  <c:v>1.3786420000000001E-2</c:v>
                </c:pt>
                <c:pt idx="119">
                  <c:v>0</c:v>
                </c:pt>
                <c:pt idx="120">
                  <c:v>0.81874179999999996</c:v>
                </c:pt>
                <c:pt idx="121">
                  <c:v>0.1277932</c:v>
                </c:pt>
                <c:pt idx="122">
                  <c:v>6.7875580000000005E-2</c:v>
                </c:pt>
                <c:pt idx="123">
                  <c:v>0.90937679999999999</c:v>
                </c:pt>
                <c:pt idx="124">
                  <c:v>0</c:v>
                </c:pt>
                <c:pt idx="125">
                  <c:v>0.3985226</c:v>
                </c:pt>
                <c:pt idx="126">
                  <c:v>2.146506</c:v>
                </c:pt>
                <c:pt idx="127">
                  <c:v>0.27703240000000001</c:v>
                </c:pt>
                <c:pt idx="128">
                  <c:v>0.57574400000000003</c:v>
                </c:pt>
                <c:pt idx="129">
                  <c:v>3.0364240000000001E-2</c:v>
                </c:pt>
                <c:pt idx="130">
                  <c:v>0.11190542000000001</c:v>
                </c:pt>
                <c:pt idx="131">
                  <c:v>0.94786479999999995</c:v>
                </c:pt>
                <c:pt idx="132">
                  <c:v>3.4348640000000001</c:v>
                </c:pt>
                <c:pt idx="133">
                  <c:v>1.365704</c:v>
                </c:pt>
                <c:pt idx="134">
                  <c:v>0.92129380000000005</c:v>
                </c:pt>
                <c:pt idx="135">
                  <c:v>1.0736466E-2</c:v>
                </c:pt>
                <c:pt idx="136">
                  <c:v>0</c:v>
                </c:pt>
                <c:pt idx="137">
                  <c:v>0.14403340000000001</c:v>
                </c:pt>
                <c:pt idx="138">
                  <c:v>9.3961040000000006E-3</c:v>
                </c:pt>
                <c:pt idx="139">
                  <c:v>4.2085299999999999E-2</c:v>
                </c:pt>
                <c:pt idx="140">
                  <c:v>0</c:v>
                </c:pt>
                <c:pt idx="141">
                  <c:v>0.326486</c:v>
                </c:pt>
                <c:pt idx="142">
                  <c:v>1.406922</c:v>
                </c:pt>
                <c:pt idx="143">
                  <c:v>3.6015900000000003E-2</c:v>
                </c:pt>
                <c:pt idx="144">
                  <c:v>18.344080000000002</c:v>
                </c:pt>
                <c:pt idx="145">
                  <c:v>0</c:v>
                </c:pt>
                <c:pt idx="146">
                  <c:v>0</c:v>
                </c:pt>
                <c:pt idx="147">
                  <c:v>0</c:v>
                </c:pt>
                <c:pt idx="148">
                  <c:v>4.2233499999999997E-4</c:v>
                </c:pt>
                <c:pt idx="149">
                  <c:v>0</c:v>
                </c:pt>
                <c:pt idx="150">
                  <c:v>0.92100800000000005</c:v>
                </c:pt>
                <c:pt idx="151">
                  <c:v>6.813118E-2</c:v>
                </c:pt>
                <c:pt idx="152">
                  <c:v>0</c:v>
                </c:pt>
                <c:pt idx="153">
                  <c:v>1.911088E-2</c:v>
                </c:pt>
                <c:pt idx="154">
                  <c:v>5.6290100000000003E-2</c:v>
                </c:pt>
                <c:pt idx="155">
                  <c:v>9.0420600000000004E-2</c:v>
                </c:pt>
                <c:pt idx="156">
                  <c:v>2.4413219999999999E-2</c:v>
                </c:pt>
                <c:pt idx="157">
                  <c:v>1.0864459999999999E-2</c:v>
                </c:pt>
                <c:pt idx="158">
                  <c:v>2.473112</c:v>
                </c:pt>
                <c:pt idx="159">
                  <c:v>3.990942</c:v>
                </c:pt>
                <c:pt idx="160">
                  <c:v>2.4529140000000001E-2</c:v>
                </c:pt>
                <c:pt idx="161">
                  <c:v>0.44584259999999998</c:v>
                </c:pt>
                <c:pt idx="162">
                  <c:v>3.0105400000000001E-2</c:v>
                </c:pt>
                <c:pt idx="163">
                  <c:v>0.99423300000000003</c:v>
                </c:pt>
                <c:pt idx="164">
                  <c:v>0.61288379999999998</c:v>
                </c:pt>
                <c:pt idx="165">
                  <c:v>0.4009006</c:v>
                </c:pt>
                <c:pt idx="166">
                  <c:v>0.32785700000000001</c:v>
                </c:pt>
                <c:pt idx="167">
                  <c:v>0.17526320000000001</c:v>
                </c:pt>
                <c:pt idx="168">
                  <c:v>1.3407340000000001</c:v>
                </c:pt>
                <c:pt idx="169">
                  <c:v>5.5998899999999997E-2</c:v>
                </c:pt>
                <c:pt idx="170">
                  <c:v>0</c:v>
                </c:pt>
                <c:pt idx="171">
                  <c:v>0</c:v>
                </c:pt>
                <c:pt idx="172">
                  <c:v>0.12754399999999999</c:v>
                </c:pt>
                <c:pt idx="173">
                  <c:v>7.1641220000000005E-2</c:v>
                </c:pt>
                <c:pt idx="174">
                  <c:v>0.2313228</c:v>
                </c:pt>
                <c:pt idx="175">
                  <c:v>3.7604120000000001</c:v>
                </c:pt>
                <c:pt idx="176">
                  <c:v>0.27072259999999998</c:v>
                </c:pt>
                <c:pt idx="177">
                  <c:v>6.4317159999999998E-2</c:v>
                </c:pt>
                <c:pt idx="178">
                  <c:v>0</c:v>
                </c:pt>
                <c:pt idx="179">
                  <c:v>2.096228</c:v>
                </c:pt>
                <c:pt idx="180">
                  <c:v>6.3284099999999999</c:v>
                </c:pt>
                <c:pt idx="181">
                  <c:v>44.688479999999998</c:v>
                </c:pt>
                <c:pt idx="182">
                  <c:v>6.3537339999999998E-2</c:v>
                </c:pt>
                <c:pt idx="183">
                  <c:v>5.0173719999999998E-2</c:v>
                </c:pt>
                <c:pt idx="184">
                  <c:v>1.942342</c:v>
                </c:pt>
                <c:pt idx="185">
                  <c:v>0.75829179999999996</c:v>
                </c:pt>
                <c:pt idx="186">
                  <c:v>2.1485099999999999</c:v>
                </c:pt>
                <c:pt idx="187">
                  <c:v>0.24858179999999999</c:v>
                </c:pt>
                <c:pt idx="188">
                  <c:v>0</c:v>
                </c:pt>
                <c:pt idx="189">
                  <c:v>0.13294320000000001</c:v>
                </c:pt>
                <c:pt idx="190">
                  <c:v>0.19068560000000001</c:v>
                </c:pt>
                <c:pt idx="191">
                  <c:v>0.2360418</c:v>
                </c:pt>
                <c:pt idx="192">
                  <c:v>0.80579480000000003</c:v>
                </c:pt>
                <c:pt idx="193">
                  <c:v>2.2219079999999999E-2</c:v>
                </c:pt>
                <c:pt idx="194">
                  <c:v>0.17361199999999999</c:v>
                </c:pt>
                <c:pt idx="195">
                  <c:v>2.01963E-2</c:v>
                </c:pt>
                <c:pt idx="196">
                  <c:v>0.58116020000000002</c:v>
                </c:pt>
                <c:pt idx="197">
                  <c:v>0.18423619999999999</c:v>
                </c:pt>
                <c:pt idx="198">
                  <c:v>2.3368960000000001E-2</c:v>
                </c:pt>
                <c:pt idx="199">
                  <c:v>25.35614</c:v>
                </c:pt>
              </c:numCache>
            </c:numRef>
          </c:yVal>
          <c:smooth val="0"/>
        </c:ser>
        <c:ser>
          <c:idx val="0"/>
          <c:order val="1"/>
          <c:tx>
            <c:strRef>
              <c:f>v_domestic_demand!$AP$5</c:f>
              <c:strCache>
                <c:ptCount val="1"/>
                <c:pt idx="0">
                  <c:v>1993-1997</c:v>
                </c:pt>
              </c:strCache>
            </c:strRef>
          </c:tx>
          <c:spPr>
            <a:ln w="28575">
              <a:noFill/>
            </a:ln>
          </c:spPr>
          <c:marker>
            <c:spPr>
              <a:noFill/>
            </c:spPr>
          </c:marker>
          <c:xVal>
            <c:numRef>
              <c:f>v_domestic_demand!$AQ$7:$AQ$206</c:f>
              <c:numCache>
                <c:formatCode>0.00</c:formatCode>
                <c:ptCount val="200"/>
                <c:pt idx="0">
                  <c:v>0.86499999999999999</c:v>
                </c:pt>
                <c:pt idx="1">
                  <c:v>#N/A</c:v>
                </c:pt>
                <c:pt idx="2">
                  <c:v>#N/A</c:v>
                </c:pt>
                <c:pt idx="3">
                  <c:v>#N/A</c:v>
                </c:pt>
                <c:pt idx="4">
                  <c:v>#N/A</c:v>
                </c:pt>
                <c:pt idx="5">
                  <c:v>#N/A</c:v>
                </c:pt>
                <c:pt idx="6">
                  <c:v>#N/A</c:v>
                </c:pt>
                <c:pt idx="7">
                  <c:v>4.5599999999999996</c:v>
                </c:pt>
                <c:pt idx="8">
                  <c:v>#N/A</c:v>
                </c:pt>
                <c:pt idx="9">
                  <c:v>0.68710000000000004</c:v>
                </c:pt>
                <c:pt idx="10">
                  <c:v>#N/A</c:v>
                </c:pt>
                <c:pt idx="11">
                  <c:v>#N/A</c:v>
                </c:pt>
                <c:pt idx="12">
                  <c:v>0.02</c:v>
                </c:pt>
                <c:pt idx="13">
                  <c:v>#N/A</c:v>
                </c:pt>
                <c:pt idx="14">
                  <c:v>#N/A</c:v>
                </c:pt>
                <c:pt idx="15">
                  <c:v>#N/A</c:v>
                </c:pt>
                <c:pt idx="16">
                  <c:v>5.21E-2</c:v>
                </c:pt>
                <c:pt idx="17">
                  <c:v>11.5</c:v>
                </c:pt>
                <c:pt idx="18">
                  <c:v>1.0999999999999999E-2</c:v>
                </c:pt>
                <c:pt idx="19">
                  <c:v>#N/A</c:v>
                </c:pt>
                <c:pt idx="20">
                  <c:v>#N/A</c:v>
                </c:pt>
                <c:pt idx="21">
                  <c:v>#N/A</c:v>
                </c:pt>
                <c:pt idx="22">
                  <c:v>#N/A</c:v>
                </c:pt>
                <c:pt idx="23">
                  <c:v>#N/A</c:v>
                </c:pt>
                <c:pt idx="24">
                  <c:v>#N/A</c:v>
                </c:pt>
                <c:pt idx="25">
                  <c:v>5.2009999999999996</c:v>
                </c:pt>
                <c:pt idx="26">
                  <c:v>#N/A</c:v>
                </c:pt>
                <c:pt idx="27">
                  <c:v>#N/A</c:v>
                </c:pt>
                <c:pt idx="28">
                  <c:v>#N/A</c:v>
                </c:pt>
                <c:pt idx="29">
                  <c:v>#N/A</c:v>
                </c:pt>
                <c:pt idx="30">
                  <c:v>#N/A</c:v>
                </c:pt>
                <c:pt idx="31">
                  <c:v>#N/A</c:v>
                </c:pt>
                <c:pt idx="32">
                  <c:v>#N/A</c:v>
                </c:pt>
                <c:pt idx="33">
                  <c:v>#N/A</c:v>
                </c:pt>
                <c:pt idx="34">
                  <c:v>#N/A</c:v>
                </c:pt>
                <c:pt idx="35">
                  <c:v>0.75700000000000001</c:v>
                </c:pt>
                <c:pt idx="36">
                  <c:v>1.78</c:v>
                </c:pt>
                <c:pt idx="37">
                  <c:v>0.05</c:v>
                </c:pt>
                <c:pt idx="38">
                  <c:v>0.222</c:v>
                </c:pt>
                <c:pt idx="39">
                  <c:v>3.3000000000000002E-2</c:v>
                </c:pt>
                <c:pt idx="40">
                  <c:v>#N/A</c:v>
                </c:pt>
                <c:pt idx="41">
                  <c:v>#N/A</c:v>
                </c:pt>
                <c:pt idx="42">
                  <c:v>#N/A</c:v>
                </c:pt>
                <c:pt idx="43">
                  <c:v>0.752</c:v>
                </c:pt>
                <c:pt idx="44">
                  <c:v>#N/A</c:v>
                </c:pt>
                <c:pt idx="45">
                  <c:v>3.7290000000000001</c:v>
                </c:pt>
                <c:pt idx="46">
                  <c:v>#N/A</c:v>
                </c:pt>
                <c:pt idx="47">
                  <c:v>#N/A</c:v>
                </c:pt>
                <c:pt idx="48">
                  <c:v>8.7999999999999995E-2</c:v>
                </c:pt>
                <c:pt idx="49">
                  <c:v>#N/A</c:v>
                </c:pt>
                <c:pt idx="50">
                  <c:v>#N/A</c:v>
                </c:pt>
                <c:pt idx="51">
                  <c:v>0.41199999999999998</c:v>
                </c:pt>
                <c:pt idx="52">
                  <c:v>5.89</c:v>
                </c:pt>
                <c:pt idx="53">
                  <c:v>#N/A</c:v>
                </c:pt>
                <c:pt idx="54">
                  <c:v>#N/A</c:v>
                </c:pt>
                <c:pt idx="55">
                  <c:v>#N/A</c:v>
                </c:pt>
                <c:pt idx="56">
                  <c:v>#N/A</c:v>
                </c:pt>
                <c:pt idx="57">
                  <c:v>5.8</c:v>
                </c:pt>
                <c:pt idx="58">
                  <c:v>#N/A</c:v>
                </c:pt>
                <c:pt idx="59">
                  <c:v>#N/A</c:v>
                </c:pt>
                <c:pt idx="60">
                  <c:v>#N/A</c:v>
                </c:pt>
                <c:pt idx="61">
                  <c:v>0.86140000000000005</c:v>
                </c:pt>
                <c:pt idx="62">
                  <c:v>#N/A</c:v>
                </c:pt>
                <c:pt idx="63">
                  <c:v>#N/A</c:v>
                </c:pt>
                <c:pt idx="64">
                  <c:v>#N/A</c:v>
                </c:pt>
                <c:pt idx="65">
                  <c:v>#N/A</c:v>
                </c:pt>
                <c:pt idx="66">
                  <c:v>0.111</c:v>
                </c:pt>
                <c:pt idx="67">
                  <c:v>#N/A</c:v>
                </c:pt>
                <c:pt idx="68">
                  <c:v>#N/A</c:v>
                </c:pt>
                <c:pt idx="69">
                  <c:v>0.82879999999999998</c:v>
                </c:pt>
                <c:pt idx="70">
                  <c:v>#N/A</c:v>
                </c:pt>
                <c:pt idx="71">
                  <c:v>#N/A</c:v>
                </c:pt>
                <c:pt idx="72">
                  <c:v>#N/A</c:v>
                </c:pt>
                <c:pt idx="73">
                  <c:v>#N/A</c:v>
                </c:pt>
                <c:pt idx="74">
                  <c:v>6</c:v>
                </c:pt>
                <c:pt idx="75">
                  <c:v>2.79</c:v>
                </c:pt>
                <c:pt idx="76">
                  <c:v>0.47</c:v>
                </c:pt>
                <c:pt idx="77">
                  <c:v>#N/A</c:v>
                </c:pt>
                <c:pt idx="78">
                  <c:v>#N/A</c:v>
                </c:pt>
                <c:pt idx="79">
                  <c:v>0.16200000000000001</c:v>
                </c:pt>
                <c:pt idx="80">
                  <c:v>0.58299999999999996</c:v>
                </c:pt>
                <c:pt idx="81">
                  <c:v>0.16700000000000001</c:v>
                </c:pt>
                <c:pt idx="82">
                  <c:v>16.34</c:v>
                </c:pt>
                <c:pt idx="83">
                  <c:v>#N/A</c:v>
                </c:pt>
                <c:pt idx="84">
                  <c:v>0.30099999999999999</c:v>
                </c:pt>
                <c:pt idx="85">
                  <c:v>#N/A</c:v>
                </c:pt>
                <c:pt idx="86">
                  <c:v>#N/A</c:v>
                </c:pt>
                <c:pt idx="87">
                  <c:v>#N/A</c:v>
                </c:pt>
                <c:pt idx="88">
                  <c:v>6.87</c:v>
                </c:pt>
                <c:pt idx="89">
                  <c:v>0.20100000000000001</c:v>
                </c:pt>
                <c:pt idx="90">
                  <c:v>#N/A</c:v>
                </c:pt>
                <c:pt idx="91">
                  <c:v>#N/A</c:v>
                </c:pt>
                <c:pt idx="92">
                  <c:v>0.36799999999999999</c:v>
                </c:pt>
                <c:pt idx="93">
                  <c:v>#N/A</c:v>
                </c:pt>
                <c:pt idx="94">
                  <c:v>#N/A</c:v>
                </c:pt>
                <c:pt idx="95">
                  <c:v>0.5</c:v>
                </c:pt>
                <c:pt idx="96">
                  <c:v>#N/A</c:v>
                </c:pt>
                <c:pt idx="97">
                  <c:v>0.20499999999999999</c:v>
                </c:pt>
                <c:pt idx="98">
                  <c:v>#N/A</c:v>
                </c:pt>
                <c:pt idx="99">
                  <c:v>#N/A</c:v>
                </c:pt>
                <c:pt idx="100">
                  <c:v>9.5000000000000001E-2</c:v>
                </c:pt>
                <c:pt idx="101">
                  <c:v>1.3420000000000001</c:v>
                </c:pt>
                <c:pt idx="102">
                  <c:v>#N/A</c:v>
                </c:pt>
                <c:pt idx="103">
                  <c:v>#N/A</c:v>
                </c:pt>
                <c:pt idx="104">
                  <c:v>4.9000000000000002E-2</c:v>
                </c:pt>
                <c:pt idx="105">
                  <c:v>#N/A</c:v>
                </c:pt>
                <c:pt idx="106">
                  <c:v>0.108</c:v>
                </c:pt>
                <c:pt idx="107">
                  <c:v>#N/A</c:v>
                </c:pt>
                <c:pt idx="108">
                  <c:v>6.0000000000000001E-3</c:v>
                </c:pt>
                <c:pt idx="109">
                  <c:v>8.5000000000000006E-2</c:v>
                </c:pt>
                <c:pt idx="110">
                  <c:v>#N/A</c:v>
                </c:pt>
                <c:pt idx="111">
                  <c:v>#N/A</c:v>
                </c:pt>
                <c:pt idx="112">
                  <c:v>#N/A</c:v>
                </c:pt>
                <c:pt idx="113">
                  <c:v>#N/A</c:v>
                </c:pt>
                <c:pt idx="114">
                  <c:v>7.0999999999999994E-2</c:v>
                </c:pt>
                <c:pt idx="115">
                  <c:v>#N/A</c:v>
                </c:pt>
                <c:pt idx="116">
                  <c:v>0.246</c:v>
                </c:pt>
                <c:pt idx="117">
                  <c:v>1.2669999999999999</c:v>
                </c:pt>
                <c:pt idx="118">
                  <c:v>0.215</c:v>
                </c:pt>
                <c:pt idx="119">
                  <c:v>#N/A</c:v>
                </c:pt>
                <c:pt idx="120">
                  <c:v>#N/A</c:v>
                </c:pt>
                <c:pt idx="121">
                  <c:v>#N/A</c:v>
                </c:pt>
                <c:pt idx="122">
                  <c:v>#N/A</c:v>
                </c:pt>
                <c:pt idx="123">
                  <c:v>#N/A</c:v>
                </c:pt>
                <c:pt idx="124">
                  <c:v>#N/A</c:v>
                </c:pt>
                <c:pt idx="125">
                  <c:v>0.78100000000000003</c:v>
                </c:pt>
                <c:pt idx="126">
                  <c:v>#N/A</c:v>
                </c:pt>
                <c:pt idx="127">
                  <c:v>#N/A</c:v>
                </c:pt>
                <c:pt idx="128">
                  <c:v>0.95850000000000002</c:v>
                </c:pt>
                <c:pt idx="129">
                  <c:v>#N/A</c:v>
                </c:pt>
                <c:pt idx="130">
                  <c:v>#N/A</c:v>
                </c:pt>
                <c:pt idx="131">
                  <c:v>#N/A</c:v>
                </c:pt>
                <c:pt idx="132">
                  <c:v>4.2690000000000001</c:v>
                </c:pt>
                <c:pt idx="133">
                  <c:v>2.2919999999999998</c:v>
                </c:pt>
                <c:pt idx="134">
                  <c:v>#N/A</c:v>
                </c:pt>
                <c:pt idx="135">
                  <c:v>2.3E-2</c:v>
                </c:pt>
                <c:pt idx="136">
                  <c:v>#N/A</c:v>
                </c:pt>
                <c:pt idx="137">
                  <c:v>#N/A</c:v>
                </c:pt>
                <c:pt idx="138">
                  <c:v>#N/A</c:v>
                </c:pt>
                <c:pt idx="139">
                  <c:v>6.59E-2</c:v>
                </c:pt>
                <c:pt idx="140">
                  <c:v>#N/A</c:v>
                </c:pt>
                <c:pt idx="141">
                  <c:v>#N/A</c:v>
                </c:pt>
                <c:pt idx="142">
                  <c:v>2.0499999999999998</c:v>
                </c:pt>
                <c:pt idx="143">
                  <c:v>#N/A</c:v>
                </c:pt>
                <c:pt idx="144">
                  <c:v>14.3</c:v>
                </c:pt>
                <c:pt idx="145">
                  <c:v>#N/A</c:v>
                </c:pt>
                <c:pt idx="146">
                  <c:v>#N/A</c:v>
                </c:pt>
                <c:pt idx="147">
                  <c:v>#N/A</c:v>
                </c:pt>
                <c:pt idx="148">
                  <c:v>#N/A</c:v>
                </c:pt>
                <c:pt idx="149">
                  <c:v>#N/A</c:v>
                </c:pt>
                <c:pt idx="150">
                  <c:v>#N/A</c:v>
                </c:pt>
                <c:pt idx="151">
                  <c:v>#N/A</c:v>
                </c:pt>
                <c:pt idx="152">
                  <c:v>#N/A</c:v>
                </c:pt>
                <c:pt idx="153">
                  <c:v>#N/A</c:v>
                </c:pt>
                <c:pt idx="154">
                  <c:v>0.25359999999999999</c:v>
                </c:pt>
                <c:pt idx="155">
                  <c:v>0.48199999999999998</c:v>
                </c:pt>
                <c:pt idx="156">
                  <c:v>#N/A</c:v>
                </c:pt>
                <c:pt idx="157">
                  <c:v>#N/A</c:v>
                </c:pt>
                <c:pt idx="158">
                  <c:v>3.0920000000000001</c:v>
                </c:pt>
                <c:pt idx="159">
                  <c:v>4.5090000000000003</c:v>
                </c:pt>
                <c:pt idx="160">
                  <c:v>#N/A</c:v>
                </c:pt>
                <c:pt idx="161">
                  <c:v>0.41199999999999998</c:v>
                </c:pt>
                <c:pt idx="162">
                  <c:v>#N/A</c:v>
                </c:pt>
                <c:pt idx="163">
                  <c:v>1.052</c:v>
                </c:pt>
                <c:pt idx="164">
                  <c:v>1.056</c:v>
                </c:pt>
                <c:pt idx="165">
                  <c:v>1.169</c:v>
                </c:pt>
                <c:pt idx="166">
                  <c:v>0.34899999999999998</c:v>
                </c:pt>
                <c:pt idx="167">
                  <c:v>#N/A</c:v>
                </c:pt>
                <c:pt idx="168">
                  <c:v>#N/A</c:v>
                </c:pt>
                <c:pt idx="169">
                  <c:v>#N/A</c:v>
                </c:pt>
                <c:pt idx="170">
                  <c:v>#N/A</c:v>
                </c:pt>
                <c:pt idx="171">
                  <c:v>#N/A</c:v>
                </c:pt>
                <c:pt idx="172">
                  <c:v>0.18759999999999999</c:v>
                </c:pt>
                <c:pt idx="173">
                  <c:v>#N/A</c:v>
                </c:pt>
                <c:pt idx="174">
                  <c:v>0.313</c:v>
                </c:pt>
                <c:pt idx="175">
                  <c:v>#N/A</c:v>
                </c:pt>
                <c:pt idx="176">
                  <c:v>0.5</c:v>
                </c:pt>
                <c:pt idx="177">
                  <c:v>#N/A</c:v>
                </c:pt>
                <c:pt idx="178">
                  <c:v>#N/A</c:v>
                </c:pt>
                <c:pt idx="179">
                  <c:v>#N/A</c:v>
                </c:pt>
                <c:pt idx="180">
                  <c:v>#N/A</c:v>
                </c:pt>
                <c:pt idx="181">
                  <c:v>#N/A</c:v>
                </c:pt>
                <c:pt idx="182">
                  <c:v>8.8499999999999995E-2</c:v>
                </c:pt>
                <c:pt idx="183">
                  <c:v>#N/A</c:v>
                </c:pt>
                <c:pt idx="184">
                  <c:v>2.5819999999999999</c:v>
                </c:pt>
                <c:pt idx="185">
                  <c:v>#N/A</c:v>
                </c:pt>
                <c:pt idx="186">
                  <c:v>#N/A</c:v>
                </c:pt>
                <c:pt idx="187">
                  <c:v>#N/A</c:v>
                </c:pt>
                <c:pt idx="188">
                  <c:v>#N/A</c:v>
                </c:pt>
                <c:pt idx="189">
                  <c:v>#N/A</c:v>
                </c:pt>
                <c:pt idx="190">
                  <c:v>#N/A</c:v>
                </c:pt>
                <c:pt idx="191">
                  <c:v>0.27</c:v>
                </c:pt>
                <c:pt idx="192">
                  <c:v>0.874</c:v>
                </c:pt>
                <c:pt idx="193">
                  <c:v>4.2000000000000003E-2</c:v>
                </c:pt>
                <c:pt idx="194">
                  <c:v>#N/A</c:v>
                </c:pt>
                <c:pt idx="195">
                  <c:v>#N/A</c:v>
                </c:pt>
                <c:pt idx="196">
                  <c:v>#N/A</c:v>
                </c:pt>
                <c:pt idx="197">
                  <c:v>#N/A</c:v>
                </c:pt>
                <c:pt idx="198">
                  <c:v>#N/A</c:v>
                </c:pt>
                <c:pt idx="199">
                  <c:v>25.16</c:v>
                </c:pt>
              </c:numCache>
            </c:numRef>
          </c:xVal>
          <c:yVal>
            <c:numRef>
              <c:f>v_domestic_demand!$AS$7:$AS$206</c:f>
              <c:numCache>
                <c:formatCode>0.00</c:formatCode>
                <c:ptCount val="200"/>
                <c:pt idx="0">
                  <c:v>0.70936900000000003</c:v>
                </c:pt>
                <c:pt idx="1">
                  <c:v>0.26226719999999998</c:v>
                </c:pt>
                <c:pt idx="2">
                  <c:v>0.22693579999999999</c:v>
                </c:pt>
                <c:pt idx="3">
                  <c:v>1.034486</c:v>
                </c:pt>
                <c:pt idx="4">
                  <c:v>1.5265140000000001E-3</c:v>
                </c:pt>
                <c:pt idx="5">
                  <c:v>5.7393159999999999E-2</c:v>
                </c:pt>
                <c:pt idx="6">
                  <c:v>0</c:v>
                </c:pt>
                <c:pt idx="7">
                  <c:v>3.5581399999999999</c:v>
                </c:pt>
                <c:pt idx="8">
                  <c:v>4.887448</c:v>
                </c:pt>
                <c:pt idx="9">
                  <c:v>0.86025379999999996</c:v>
                </c:pt>
                <c:pt idx="10">
                  <c:v>7.0935020000000001E-2</c:v>
                </c:pt>
                <c:pt idx="11">
                  <c:v>1.7457919999999998E-2</c:v>
                </c:pt>
                <c:pt idx="12">
                  <c:v>0</c:v>
                </c:pt>
                <c:pt idx="13">
                  <c:v>1.6185259999999999</c:v>
                </c:pt>
                <c:pt idx="14">
                  <c:v>3.7585060000000003E-2</c:v>
                </c:pt>
                <c:pt idx="15">
                  <c:v>0.13046379999999999</c:v>
                </c:pt>
                <c:pt idx="16">
                  <c:v>5.5655919999999998E-2</c:v>
                </c:pt>
                <c:pt idx="17">
                  <c:v>12.601660000000001</c:v>
                </c:pt>
                <c:pt idx="18">
                  <c:v>7.4703199999999999E-3</c:v>
                </c:pt>
                <c:pt idx="19">
                  <c:v>1.4499020000000001E-3</c:v>
                </c:pt>
                <c:pt idx="20">
                  <c:v>2.26506E-2</c:v>
                </c:pt>
                <c:pt idx="21">
                  <c:v>0.3472094</c:v>
                </c:pt>
                <c:pt idx="22">
                  <c:v>0.32405</c:v>
                </c:pt>
                <c:pt idx="23">
                  <c:v>3.1456100000000001E-2</c:v>
                </c:pt>
                <c:pt idx="24">
                  <c:v>0.163075</c:v>
                </c:pt>
                <c:pt idx="25">
                  <c:v>5.9263579999999996</c:v>
                </c:pt>
                <c:pt idx="26">
                  <c:v>0</c:v>
                </c:pt>
                <c:pt idx="27">
                  <c:v>1.9925640000000001E-2</c:v>
                </c:pt>
                <c:pt idx="28">
                  <c:v>0.16717080000000001</c:v>
                </c:pt>
                <c:pt idx="29">
                  <c:v>3.053318E-2</c:v>
                </c:pt>
                <c:pt idx="30">
                  <c:v>1.0246614000000001</c:v>
                </c:pt>
                <c:pt idx="31">
                  <c:v>3.7154099999999999</c:v>
                </c:pt>
                <c:pt idx="32">
                  <c:v>0</c:v>
                </c:pt>
                <c:pt idx="33">
                  <c:v>2.9091079999999998E-2</c:v>
                </c:pt>
                <c:pt idx="34">
                  <c:v>0</c:v>
                </c:pt>
                <c:pt idx="35">
                  <c:v>0.40880080000000002</c:v>
                </c:pt>
                <c:pt idx="36">
                  <c:v>1.4539679999999999</c:v>
                </c:pt>
                <c:pt idx="37">
                  <c:v>3.4157559999999997E-2</c:v>
                </c:pt>
                <c:pt idx="38">
                  <c:v>0.70882840000000003</c:v>
                </c:pt>
                <c:pt idx="39">
                  <c:v>4.7657060000000001E-2</c:v>
                </c:pt>
                <c:pt idx="40">
                  <c:v>0.246561</c:v>
                </c:pt>
                <c:pt idx="41">
                  <c:v>0</c:v>
                </c:pt>
                <c:pt idx="42">
                  <c:v>0.54006759999999998</c:v>
                </c:pt>
                <c:pt idx="43">
                  <c:v>0.67326200000000003</c:v>
                </c:pt>
                <c:pt idx="44">
                  <c:v>1.429182</c:v>
                </c:pt>
                <c:pt idx="45">
                  <c:v>3.355086</c:v>
                </c:pt>
                <c:pt idx="46">
                  <c:v>0.16282360000000001</c:v>
                </c:pt>
                <c:pt idx="47">
                  <c:v>2.8023760000000002E-2</c:v>
                </c:pt>
                <c:pt idx="48">
                  <c:v>0.40789999999999998</c:v>
                </c:pt>
                <c:pt idx="49">
                  <c:v>0</c:v>
                </c:pt>
                <c:pt idx="50">
                  <c:v>7.5430139999999998E-3</c:v>
                </c:pt>
                <c:pt idx="51">
                  <c:v>0.3120194</c:v>
                </c:pt>
                <c:pt idx="52">
                  <c:v>5.4445600000000001</c:v>
                </c:pt>
                <c:pt idx="53">
                  <c:v>5.3851419999999999E-3</c:v>
                </c:pt>
                <c:pt idx="54">
                  <c:v>0.67203159999999995</c:v>
                </c:pt>
                <c:pt idx="55">
                  <c:v>2.9830519999999999E-2</c:v>
                </c:pt>
                <c:pt idx="56">
                  <c:v>6.25956E-3</c:v>
                </c:pt>
                <c:pt idx="57">
                  <c:v>6.5216500000000002</c:v>
                </c:pt>
                <c:pt idx="58">
                  <c:v>4.996594E-2</c:v>
                </c:pt>
                <c:pt idx="59">
                  <c:v>0.15037700000000001</c:v>
                </c:pt>
                <c:pt idx="60">
                  <c:v>0</c:v>
                </c:pt>
                <c:pt idx="61">
                  <c:v>0.94209419999999999</c:v>
                </c:pt>
                <c:pt idx="62">
                  <c:v>0</c:v>
                </c:pt>
                <c:pt idx="63">
                  <c:v>0.10067603999999999</c:v>
                </c:pt>
                <c:pt idx="64">
                  <c:v>7.8788399999999995E-2</c:v>
                </c:pt>
                <c:pt idx="65">
                  <c:v>1.949E-2</c:v>
                </c:pt>
                <c:pt idx="66">
                  <c:v>4.6351040000000003E-2</c:v>
                </c:pt>
                <c:pt idx="67">
                  <c:v>#N/A</c:v>
                </c:pt>
                <c:pt idx="68">
                  <c:v>5.8066279999999998E-2</c:v>
                </c:pt>
                <c:pt idx="69">
                  <c:v>1.2436879999999999</c:v>
                </c:pt>
                <c:pt idx="70">
                  <c:v>0.10208058</c:v>
                </c:pt>
                <c:pt idx="71">
                  <c:v>4.5814059999999997E-2</c:v>
                </c:pt>
                <c:pt idx="72">
                  <c:v>24.53548</c:v>
                </c:pt>
                <c:pt idx="73">
                  <c:v>4.0258440000000002</c:v>
                </c:pt>
                <c:pt idx="74">
                  <c:v>3.7568579999999998</c:v>
                </c:pt>
                <c:pt idx="75">
                  <c:v>1.0359398</c:v>
                </c:pt>
                <c:pt idx="76">
                  <c:v>0.19515579999999999</c:v>
                </c:pt>
                <c:pt idx="77">
                  <c:v>0.35357480000000002</c:v>
                </c:pt>
                <c:pt idx="78">
                  <c:v>7.5008480000000004</c:v>
                </c:pt>
                <c:pt idx="79">
                  <c:v>0.1748092</c:v>
                </c:pt>
                <c:pt idx="80">
                  <c:v>0.73660879999999995</c:v>
                </c:pt>
                <c:pt idx="81">
                  <c:v>7.9137440000000003E-2</c:v>
                </c:pt>
                <c:pt idx="82">
                  <c:v>15.78862</c:v>
                </c:pt>
                <c:pt idx="83">
                  <c:v>0.11437741999999999</c:v>
                </c:pt>
                <c:pt idx="84">
                  <c:v>0.39007019999999998</c:v>
                </c:pt>
                <c:pt idx="85">
                  <c:v>0.35483900000000002</c:v>
                </c:pt>
                <c:pt idx="86">
                  <c:v>5.7705319999999997E-2</c:v>
                </c:pt>
                <c:pt idx="87">
                  <c:v>1.634442</c:v>
                </c:pt>
                <c:pt idx="88">
                  <c:v>5.2786059999999999</c:v>
                </c:pt>
                <c:pt idx="89">
                  <c:v>0.1386346</c:v>
                </c:pt>
                <c:pt idx="90">
                  <c:v>0.1675768</c:v>
                </c:pt>
                <c:pt idx="91">
                  <c:v>9.9011959999999996E-2</c:v>
                </c:pt>
                <c:pt idx="92">
                  <c:v>0.3826522</c:v>
                </c:pt>
                <c:pt idx="93">
                  <c:v>1.980256E-2</c:v>
                </c:pt>
                <c:pt idx="94">
                  <c:v>1.6391159999999998E-2</c:v>
                </c:pt>
                <c:pt idx="95">
                  <c:v>0.4090876</c:v>
                </c:pt>
                <c:pt idx="96">
                  <c:v>4.1625079999999997E-3</c:v>
                </c:pt>
                <c:pt idx="97">
                  <c:v>1.0199946</c:v>
                </c:pt>
                <c:pt idx="98">
                  <c:v>0</c:v>
                </c:pt>
                <c:pt idx="99">
                  <c:v>0.190136</c:v>
                </c:pt>
                <c:pt idx="100">
                  <c:v>9.7605700000000004E-2</c:v>
                </c:pt>
                <c:pt idx="101">
                  <c:v>1.551698</c:v>
                </c:pt>
                <c:pt idx="102">
                  <c:v>0</c:v>
                </c:pt>
                <c:pt idx="103">
                  <c:v>0.19883999999999999</c:v>
                </c:pt>
                <c:pt idx="104">
                  <c:v>4.32564E-2</c:v>
                </c:pt>
                <c:pt idx="105">
                  <c:v>0.10606582000000001</c:v>
                </c:pt>
                <c:pt idx="106">
                  <c:v>0</c:v>
                </c:pt>
                <c:pt idx="107">
                  <c:v>8.5884260000000001</c:v>
                </c:pt>
                <c:pt idx="108">
                  <c:v>0</c:v>
                </c:pt>
                <c:pt idx="109">
                  <c:v>6.8468479999999998E-2</c:v>
                </c:pt>
                <c:pt idx="110">
                  <c:v>0.75682519999999998</c:v>
                </c:pt>
                <c:pt idx="111">
                  <c:v>6.0444999999999999E-2</c:v>
                </c:pt>
                <c:pt idx="112">
                  <c:v>0</c:v>
                </c:pt>
                <c:pt idx="113">
                  <c:v>0.23859520000000001</c:v>
                </c:pt>
                <c:pt idx="114">
                  <c:v>6.1025919999999997E-2</c:v>
                </c:pt>
                <c:pt idx="115">
                  <c:v>0</c:v>
                </c:pt>
                <c:pt idx="116">
                  <c:v>0.24038039999999999</c:v>
                </c:pt>
                <c:pt idx="117">
                  <c:v>0.61370159999999996</c:v>
                </c:pt>
                <c:pt idx="118">
                  <c:v>1.537342E-2</c:v>
                </c:pt>
                <c:pt idx="119">
                  <c:v>0</c:v>
                </c:pt>
                <c:pt idx="120">
                  <c:v>0.95987080000000002</c:v>
                </c:pt>
                <c:pt idx="121">
                  <c:v>0.16882839999999999</c:v>
                </c:pt>
                <c:pt idx="122">
                  <c:v>7.0880879999999993E-2</c:v>
                </c:pt>
                <c:pt idx="123">
                  <c:v>1.0127898</c:v>
                </c:pt>
                <c:pt idx="124">
                  <c:v>0</c:v>
                </c:pt>
                <c:pt idx="125">
                  <c:v>0.43571539999999997</c:v>
                </c:pt>
                <c:pt idx="126">
                  <c:v>2.5765720000000001</c:v>
                </c:pt>
                <c:pt idx="127">
                  <c:v>0.33487739999999999</c:v>
                </c:pt>
                <c:pt idx="128">
                  <c:v>0.6833226</c:v>
                </c:pt>
                <c:pt idx="129">
                  <c:v>3.6738819999999998E-2</c:v>
                </c:pt>
                <c:pt idx="130">
                  <c:v>0.144594</c:v>
                </c:pt>
                <c:pt idx="131">
                  <c:v>1.243816</c:v>
                </c:pt>
                <c:pt idx="132">
                  <c:v>4.2945339999999996</c:v>
                </c:pt>
                <c:pt idx="133">
                  <c:v>1.61294</c:v>
                </c:pt>
                <c:pt idx="134">
                  <c:v>1.0363637999999999</c:v>
                </c:pt>
                <c:pt idx="135">
                  <c:v>1.23406E-2</c:v>
                </c:pt>
                <c:pt idx="136">
                  <c:v>0</c:v>
                </c:pt>
                <c:pt idx="137">
                  <c:v>0.16466720000000001</c:v>
                </c:pt>
                <c:pt idx="138">
                  <c:v>9.3360160000000008E-3</c:v>
                </c:pt>
                <c:pt idx="139">
                  <c:v>5.0956599999999998E-2</c:v>
                </c:pt>
                <c:pt idx="140">
                  <c:v>0</c:v>
                </c:pt>
                <c:pt idx="141">
                  <c:v>0.34496520000000003</c:v>
                </c:pt>
                <c:pt idx="142">
                  <c:v>1.365102</c:v>
                </c:pt>
                <c:pt idx="143">
                  <c:v>2.9008699999999998E-2</c:v>
                </c:pt>
                <c:pt idx="144">
                  <c:v>17.130279999999999</c:v>
                </c:pt>
                <c:pt idx="145">
                  <c:v>0</c:v>
                </c:pt>
                <c:pt idx="146">
                  <c:v>0</c:v>
                </c:pt>
                <c:pt idx="147">
                  <c:v>0</c:v>
                </c:pt>
                <c:pt idx="148">
                  <c:v>4.2645459999999998E-4</c:v>
                </c:pt>
                <c:pt idx="149">
                  <c:v>0</c:v>
                </c:pt>
                <c:pt idx="150">
                  <c:v>1.0987480000000001</c:v>
                </c:pt>
                <c:pt idx="151">
                  <c:v>7.2968240000000004E-2</c:v>
                </c:pt>
                <c:pt idx="152">
                  <c:v>0</c:v>
                </c:pt>
                <c:pt idx="153">
                  <c:v>1.922428E-2</c:v>
                </c:pt>
                <c:pt idx="154">
                  <c:v>6.0378439999999998E-2</c:v>
                </c:pt>
                <c:pt idx="155">
                  <c:v>0.11247939999999999</c:v>
                </c:pt>
                <c:pt idx="156">
                  <c:v>3.3258059999999999E-2</c:v>
                </c:pt>
                <c:pt idx="157">
                  <c:v>1.167202E-2</c:v>
                </c:pt>
                <c:pt idx="158">
                  <c:v>2.8261159999999999</c:v>
                </c:pt>
                <c:pt idx="159">
                  <c:v>4.2296680000000002</c:v>
                </c:pt>
                <c:pt idx="160">
                  <c:v>2.6120919999999999E-2</c:v>
                </c:pt>
                <c:pt idx="161">
                  <c:v>0.39455040000000002</c:v>
                </c:pt>
                <c:pt idx="162">
                  <c:v>3.3048420000000002E-2</c:v>
                </c:pt>
                <c:pt idx="163">
                  <c:v>1.0256946</c:v>
                </c:pt>
                <c:pt idx="164">
                  <c:v>0.67706719999999998</c:v>
                </c:pt>
                <c:pt idx="165">
                  <c:v>0.45523740000000001</c:v>
                </c:pt>
                <c:pt idx="166">
                  <c:v>0.33797120000000003</c:v>
                </c:pt>
                <c:pt idx="167">
                  <c:v>0.2098178</c:v>
                </c:pt>
                <c:pt idx="168">
                  <c:v>1.7054020000000001</c:v>
                </c:pt>
                <c:pt idx="169">
                  <c:v>5.9002680000000002E-2</c:v>
                </c:pt>
                <c:pt idx="170">
                  <c:v>0</c:v>
                </c:pt>
                <c:pt idx="171">
                  <c:v>0</c:v>
                </c:pt>
                <c:pt idx="172">
                  <c:v>0.133349</c:v>
                </c:pt>
                <c:pt idx="173">
                  <c:v>9.9750019999999995E-2</c:v>
                </c:pt>
                <c:pt idx="174">
                  <c:v>0.27432879999999998</c:v>
                </c:pt>
                <c:pt idx="175">
                  <c:v>4.3464580000000002</c:v>
                </c:pt>
                <c:pt idx="176">
                  <c:v>0.42548819999999998</c:v>
                </c:pt>
                <c:pt idx="177">
                  <c:v>7.5191380000000002E-2</c:v>
                </c:pt>
                <c:pt idx="178">
                  <c:v>0</c:v>
                </c:pt>
                <c:pt idx="179">
                  <c:v>2.233466</c:v>
                </c:pt>
                <c:pt idx="180">
                  <c:v>5.4851479999999997</c:v>
                </c:pt>
                <c:pt idx="181">
                  <c:v>50.483319999999999</c:v>
                </c:pt>
                <c:pt idx="182">
                  <c:v>6.6718399999999997E-2</c:v>
                </c:pt>
                <c:pt idx="183">
                  <c:v>6.3033140000000001E-2</c:v>
                </c:pt>
                <c:pt idx="184">
                  <c:v>1.993628</c:v>
                </c:pt>
                <c:pt idx="185">
                  <c:v>0.90101759999999997</c:v>
                </c:pt>
                <c:pt idx="186">
                  <c:v>2.9498920000000002</c:v>
                </c:pt>
                <c:pt idx="187">
                  <c:v>0.2316666</c:v>
                </c:pt>
                <c:pt idx="188">
                  <c:v>0</c:v>
                </c:pt>
                <c:pt idx="189">
                  <c:v>0.16060840000000001</c:v>
                </c:pt>
                <c:pt idx="190">
                  <c:v>0.20543919999999999</c:v>
                </c:pt>
                <c:pt idx="191">
                  <c:v>0.257969</c:v>
                </c:pt>
                <c:pt idx="192">
                  <c:v>0.88875899999999997</c:v>
                </c:pt>
                <c:pt idx="193">
                  <c:v>2.6040460000000001E-2</c:v>
                </c:pt>
                <c:pt idx="194">
                  <c:v>0.19565879999999999</c:v>
                </c:pt>
                <c:pt idx="195">
                  <c:v>2.2730879999999998E-2</c:v>
                </c:pt>
                <c:pt idx="196">
                  <c:v>0.62349220000000005</c:v>
                </c:pt>
                <c:pt idx="197">
                  <c:v>0.197577</c:v>
                </c:pt>
                <c:pt idx="198">
                  <c:v>3.096316E-2</c:v>
                </c:pt>
                <c:pt idx="199">
                  <c:v>32.538800000000002</c:v>
                </c:pt>
              </c:numCache>
            </c:numRef>
          </c:yVal>
          <c:smooth val="0"/>
        </c:ser>
        <c:ser>
          <c:idx val="3"/>
          <c:order val="2"/>
          <c:tx>
            <c:strRef>
              <c:f>v_domestic_demand!$AU$5</c:f>
              <c:strCache>
                <c:ptCount val="1"/>
                <c:pt idx="0">
                  <c:v>1998-2002</c:v>
                </c:pt>
              </c:strCache>
            </c:strRef>
          </c:tx>
          <c:spPr>
            <a:ln w="28575">
              <a:noFill/>
            </a:ln>
          </c:spPr>
          <c:xVal>
            <c:numRef>
              <c:f>v_domestic_demand!$AV$7:$AV$206</c:f>
              <c:numCache>
                <c:formatCode>0.00</c:formatCode>
                <c:ptCount val="200"/>
                <c:pt idx="0">
                  <c:v>0.51680000000000004</c:v>
                </c:pt>
                <c:pt idx="1">
                  <c:v>0.1542</c:v>
                </c:pt>
                <c:pt idx="2">
                  <c:v>0.5504</c:v>
                </c:pt>
                <c:pt idx="3">
                  <c:v>1.7210000000000001</c:v>
                </c:pt>
                <c:pt idx="4">
                  <c:v>#N/A</c:v>
                </c:pt>
                <c:pt idx="5">
                  <c:v>0.246</c:v>
                </c:pt>
                <c:pt idx="6">
                  <c:v>#N/A</c:v>
                </c:pt>
                <c:pt idx="7">
                  <c:v>#N/A</c:v>
                </c:pt>
                <c:pt idx="8">
                  <c:v>4.4429999999999996</c:v>
                </c:pt>
                <c:pt idx="9">
                  <c:v>0.66869999999999996</c:v>
                </c:pt>
                <c:pt idx="10">
                  <c:v>2.5000000000000001E-2</c:v>
                </c:pt>
                <c:pt idx="11">
                  <c:v>#N/A</c:v>
                </c:pt>
                <c:pt idx="12">
                  <c:v>#N/A</c:v>
                </c:pt>
                <c:pt idx="13">
                  <c:v>#N/A</c:v>
                </c:pt>
                <c:pt idx="14">
                  <c:v>#N/A</c:v>
                </c:pt>
                <c:pt idx="15">
                  <c:v>#N/A</c:v>
                </c:pt>
                <c:pt idx="16">
                  <c:v>7.9000000000000001E-2</c:v>
                </c:pt>
                <c:pt idx="17">
                  <c:v>#N/A</c:v>
                </c:pt>
                <c:pt idx="18">
                  <c:v>1.14E-2</c:v>
                </c:pt>
                <c:pt idx="19">
                  <c:v>#N/A</c:v>
                </c:pt>
                <c:pt idx="20">
                  <c:v>#N/A</c:v>
                </c:pt>
                <c:pt idx="21">
                  <c:v>1.07</c:v>
                </c:pt>
                <c:pt idx="22">
                  <c:v>3.323</c:v>
                </c:pt>
                <c:pt idx="23">
                  <c:v>4.9000000000000002E-2</c:v>
                </c:pt>
                <c:pt idx="24">
                  <c:v>0.16109999999999999</c:v>
                </c:pt>
                <c:pt idx="25">
                  <c:v>5.4130000000000003</c:v>
                </c:pt>
                <c:pt idx="26">
                  <c:v>1.6000000000000001E-3</c:v>
                </c:pt>
                <c:pt idx="27">
                  <c:v>5.4800000000000001E-2</c:v>
                </c:pt>
                <c:pt idx="28">
                  <c:v>0.497</c:v>
                </c:pt>
                <c:pt idx="29">
                  <c:v>8.8499999999999995E-2</c:v>
                </c:pt>
                <c:pt idx="30">
                  <c:v>1.0429999999999999</c:v>
                </c:pt>
                <c:pt idx="31">
                  <c:v>2.4670000000000001</c:v>
                </c:pt>
                <c:pt idx="32">
                  <c:v>4.7999999999999996E-3</c:v>
                </c:pt>
                <c:pt idx="33">
                  <c:v>3.2000000000000001E-2</c:v>
                </c:pt>
                <c:pt idx="34">
                  <c:v>#N/A</c:v>
                </c:pt>
                <c:pt idx="35">
                  <c:v>#N/A</c:v>
                </c:pt>
                <c:pt idx="36">
                  <c:v>#N/A</c:v>
                </c:pt>
                <c:pt idx="37">
                  <c:v>4.6100000000000002E-2</c:v>
                </c:pt>
                <c:pt idx="38">
                  <c:v>0.503</c:v>
                </c:pt>
                <c:pt idx="39">
                  <c:v>4.1000000000000002E-2</c:v>
                </c:pt>
                <c:pt idx="40">
                  <c:v>0.44080000000000003</c:v>
                </c:pt>
                <c:pt idx="41">
                  <c:v>#N/A</c:v>
                </c:pt>
                <c:pt idx="42">
                  <c:v>0.6</c:v>
                </c:pt>
                <c:pt idx="43">
                  <c:v>0.85050000000000003</c:v>
                </c:pt>
                <c:pt idx="44">
                  <c:v>0.9073</c:v>
                </c:pt>
                <c:pt idx="45">
                  <c:v>5.3</c:v>
                </c:pt>
                <c:pt idx="46">
                  <c:v>0.379</c:v>
                </c:pt>
                <c:pt idx="47">
                  <c:v>1.38E-2</c:v>
                </c:pt>
                <c:pt idx="48">
                  <c:v>8.5199999999999998E-2</c:v>
                </c:pt>
                <c:pt idx="49">
                  <c:v>#N/A</c:v>
                </c:pt>
                <c:pt idx="50">
                  <c:v>2.29E-2</c:v>
                </c:pt>
                <c:pt idx="51">
                  <c:v>0.40400000000000003</c:v>
                </c:pt>
                <c:pt idx="52">
                  <c:v>5.9660000000000002</c:v>
                </c:pt>
                <c:pt idx="53">
                  <c:v>1.6E-2</c:v>
                </c:pt>
                <c:pt idx="54">
                  <c:v>0.33600000000000002</c:v>
                </c:pt>
                <c:pt idx="55">
                  <c:v>6.8599999999999994E-2</c:v>
                </c:pt>
                <c:pt idx="56">
                  <c:v>3.39E-2</c:v>
                </c:pt>
                <c:pt idx="57">
                  <c:v>5.4089999999999998</c:v>
                </c:pt>
                <c:pt idx="58">
                  <c:v>0.32179999999999997</c:v>
                </c:pt>
                <c:pt idx="59">
                  <c:v>0.23499999999999999</c:v>
                </c:pt>
                <c:pt idx="60">
                  <c:v>#N/A</c:v>
                </c:pt>
                <c:pt idx="61">
                  <c:v>#N/A</c:v>
                </c:pt>
                <c:pt idx="62">
                  <c:v>#N/A</c:v>
                </c:pt>
                <c:pt idx="63">
                  <c:v>0.42980000000000002</c:v>
                </c:pt>
                <c:pt idx="64">
                  <c:v>0.20830000000000001</c:v>
                </c:pt>
                <c:pt idx="65">
                  <c:v>0.03</c:v>
                </c:pt>
                <c:pt idx="66">
                  <c:v>#N/A</c:v>
                </c:pt>
                <c:pt idx="67">
                  <c:v>#N/A</c:v>
                </c:pt>
                <c:pt idx="68">
                  <c:v>#N/A</c:v>
                </c:pt>
                <c:pt idx="69">
                  <c:v>0.83109999999999995</c:v>
                </c:pt>
                <c:pt idx="70">
                  <c:v>#N/A</c:v>
                </c:pt>
                <c:pt idx="71">
                  <c:v>8.1000000000000003E-2</c:v>
                </c:pt>
                <c:pt idx="72">
                  <c:v>42</c:v>
                </c:pt>
                <c:pt idx="73">
                  <c:v>13.13</c:v>
                </c:pt>
                <c:pt idx="74">
                  <c:v>4.9249999999999998</c:v>
                </c:pt>
                <c:pt idx="75">
                  <c:v>4.3</c:v>
                </c:pt>
                <c:pt idx="76">
                  <c:v>0.57999999999999996</c:v>
                </c:pt>
                <c:pt idx="77">
                  <c:v>0.68799999999999994</c:v>
                </c:pt>
                <c:pt idx="78">
                  <c:v>9.1110000000000007</c:v>
                </c:pt>
                <c:pt idx="79">
                  <c:v>0.53920000000000001</c:v>
                </c:pt>
                <c:pt idx="80">
                  <c:v>0.83099999999999996</c:v>
                </c:pt>
                <c:pt idx="81">
                  <c:v>#N/A</c:v>
                </c:pt>
                <c:pt idx="82">
                  <c:v>16.28</c:v>
                </c:pt>
                <c:pt idx="83">
                  <c:v>#N/A</c:v>
                </c:pt>
                <c:pt idx="84">
                  <c:v>0.32</c:v>
                </c:pt>
                <c:pt idx="85">
                  <c:v>#N/A</c:v>
                </c:pt>
                <c:pt idx="86">
                  <c:v>#N/A</c:v>
                </c:pt>
                <c:pt idx="87">
                  <c:v>0.85760000000000003</c:v>
                </c:pt>
                <c:pt idx="88">
                  <c:v>8.6129999999999995</c:v>
                </c:pt>
                <c:pt idx="89">
                  <c:v>0.40050000000000002</c:v>
                </c:pt>
                <c:pt idx="90">
                  <c:v>#N/A</c:v>
                </c:pt>
                <c:pt idx="91">
                  <c:v>#N/A</c:v>
                </c:pt>
                <c:pt idx="92">
                  <c:v>0.43409999999999999</c:v>
                </c:pt>
                <c:pt idx="93">
                  <c:v>0.02</c:v>
                </c:pt>
                <c:pt idx="94">
                  <c:v>7.1099999999999997E-2</c:v>
                </c:pt>
                <c:pt idx="95">
                  <c:v>0.61</c:v>
                </c:pt>
                <c:pt idx="96">
                  <c:v>#N/A</c:v>
                </c:pt>
                <c:pt idx="97">
                  <c:v>0.17199999999999999</c:v>
                </c:pt>
                <c:pt idx="98">
                  <c:v>#N/A</c:v>
                </c:pt>
                <c:pt idx="99">
                  <c:v>0.23880000000000001</c:v>
                </c:pt>
                <c:pt idx="100">
                  <c:v>0.1196</c:v>
                </c:pt>
                <c:pt idx="101">
                  <c:v>3.0529999999999999</c:v>
                </c:pt>
                <c:pt idx="102">
                  <c:v>6.1999999999999998E-3</c:v>
                </c:pt>
                <c:pt idx="103">
                  <c:v>#N/A</c:v>
                </c:pt>
                <c:pt idx="104">
                  <c:v>3.44E-2</c:v>
                </c:pt>
                <c:pt idx="105">
                  <c:v>7.5899999999999995E-2</c:v>
                </c:pt>
                <c:pt idx="106">
                  <c:v>#N/A</c:v>
                </c:pt>
                <c:pt idx="107">
                  <c:v>9.6</c:v>
                </c:pt>
                <c:pt idx="108">
                  <c:v>5.7999999999999996E-3</c:v>
                </c:pt>
                <c:pt idx="109">
                  <c:v>#N/A</c:v>
                </c:pt>
                <c:pt idx="110">
                  <c:v>3</c:v>
                </c:pt>
                <c:pt idx="111">
                  <c:v>0.1699</c:v>
                </c:pt>
                <c:pt idx="112">
                  <c:v>#N/A</c:v>
                </c:pt>
                <c:pt idx="113">
                  <c:v>0.16400000000000001</c:v>
                </c:pt>
                <c:pt idx="114">
                  <c:v>7.2999999999999995E-2</c:v>
                </c:pt>
                <c:pt idx="115">
                  <c:v>#N/A</c:v>
                </c:pt>
                <c:pt idx="116">
                  <c:v>0.2021</c:v>
                </c:pt>
                <c:pt idx="117">
                  <c:v>1.3029999999999999</c:v>
                </c:pt>
                <c:pt idx="118">
                  <c:v>0.21210000000000001</c:v>
                </c:pt>
                <c:pt idx="119">
                  <c:v>#N/A</c:v>
                </c:pt>
                <c:pt idx="120">
                  <c:v>1.02</c:v>
                </c:pt>
                <c:pt idx="121">
                  <c:v>0.18099999999999999</c:v>
                </c:pt>
                <c:pt idx="122">
                  <c:v>0.25540000000000002</c:v>
                </c:pt>
                <c:pt idx="123">
                  <c:v>3.242</c:v>
                </c:pt>
                <c:pt idx="124">
                  <c:v>#N/A</c:v>
                </c:pt>
                <c:pt idx="125">
                  <c:v>0.80800000000000005</c:v>
                </c:pt>
                <c:pt idx="126">
                  <c:v>6.39</c:v>
                </c:pt>
                <c:pt idx="127">
                  <c:v>0.20669999999999999</c:v>
                </c:pt>
                <c:pt idx="128">
                  <c:v>#N/A</c:v>
                </c:pt>
                <c:pt idx="129">
                  <c:v>0.1545</c:v>
                </c:pt>
                <c:pt idx="130">
                  <c:v>0.1</c:v>
                </c:pt>
                <c:pt idx="131">
                  <c:v>#N/A</c:v>
                </c:pt>
                <c:pt idx="132">
                  <c:v>5.4059999999999997</c:v>
                </c:pt>
                <c:pt idx="133">
                  <c:v>#N/A</c:v>
                </c:pt>
                <c:pt idx="134">
                  <c:v>0.872</c:v>
                </c:pt>
                <c:pt idx="135">
                  <c:v>2.3E-2</c:v>
                </c:pt>
                <c:pt idx="136">
                  <c:v>1.0699999999999999E-2</c:v>
                </c:pt>
                <c:pt idx="137">
                  <c:v>0.70989999999999998</c:v>
                </c:pt>
                <c:pt idx="138">
                  <c:v>6.1699999999999998E-2</c:v>
                </c:pt>
                <c:pt idx="139">
                  <c:v>7.0000000000000007E-2</c:v>
                </c:pt>
                <c:pt idx="140">
                  <c:v>#N/A</c:v>
                </c:pt>
                <c:pt idx="141">
                  <c:v>0.58899999999999997</c:v>
                </c:pt>
                <c:pt idx="142">
                  <c:v>1.86</c:v>
                </c:pt>
                <c:pt idx="143">
                  <c:v>3.5999999999999997E-2</c:v>
                </c:pt>
                <c:pt idx="144">
                  <c:v>13.4</c:v>
                </c:pt>
                <c:pt idx="145">
                  <c:v>#N/A</c:v>
                </c:pt>
                <c:pt idx="146">
                  <c:v>#N/A</c:v>
                </c:pt>
                <c:pt idx="147">
                  <c:v>#N/A</c:v>
                </c:pt>
                <c:pt idx="148">
                  <c:v>#N/A</c:v>
                </c:pt>
                <c:pt idx="149">
                  <c:v>#N/A</c:v>
                </c:pt>
                <c:pt idx="150">
                  <c:v>2.2770000000000001</c:v>
                </c:pt>
                <c:pt idx="151">
                  <c:v>9.8000000000000004E-2</c:v>
                </c:pt>
                <c:pt idx="152">
                  <c:v>1.0800000000000001E-2</c:v>
                </c:pt>
                <c:pt idx="153">
                  <c:v>9.5500000000000002E-2</c:v>
                </c:pt>
                <c:pt idx="154">
                  <c:v>0.18709999999999999</c:v>
                </c:pt>
                <c:pt idx="155">
                  <c:v>0.41589999999999999</c:v>
                </c:pt>
                <c:pt idx="156">
                  <c:v>0.87709999999999999</c:v>
                </c:pt>
                <c:pt idx="157">
                  <c:v>0.01</c:v>
                </c:pt>
                <c:pt idx="158">
                  <c:v>3.9039999999999999</c:v>
                </c:pt>
                <c:pt idx="159">
                  <c:v>5.4480000000000004</c:v>
                </c:pt>
                <c:pt idx="160">
                  <c:v>0.03</c:v>
                </c:pt>
                <c:pt idx="161">
                  <c:v>0.44</c:v>
                </c:pt>
                <c:pt idx="162">
                  <c:v>2.4E-2</c:v>
                </c:pt>
                <c:pt idx="163">
                  <c:v>1.038</c:v>
                </c:pt>
                <c:pt idx="164">
                  <c:v>1.069</c:v>
                </c:pt>
                <c:pt idx="165">
                  <c:v>1.38</c:v>
                </c:pt>
                <c:pt idx="166">
                  <c:v>0.59699999999999998</c:v>
                </c:pt>
                <c:pt idx="167">
                  <c:v>0.52700000000000002</c:v>
                </c:pt>
                <c:pt idx="168">
                  <c:v>#N/A</c:v>
                </c:pt>
                <c:pt idx="169">
                  <c:v>8.8999999999999996E-2</c:v>
                </c:pt>
                <c:pt idx="170">
                  <c:v>#N/A</c:v>
                </c:pt>
                <c:pt idx="171">
                  <c:v>#N/A</c:v>
                </c:pt>
                <c:pt idx="172">
                  <c:v>0.19800000000000001</c:v>
                </c:pt>
                <c:pt idx="173">
                  <c:v>0.1</c:v>
                </c:pt>
                <c:pt idx="174">
                  <c:v>0.36499999999999999</c:v>
                </c:pt>
                <c:pt idx="175">
                  <c:v>6.4</c:v>
                </c:pt>
                <c:pt idx="176">
                  <c:v>0.51380000000000003</c:v>
                </c:pt>
                <c:pt idx="177">
                  <c:v>0.15140000000000001</c:v>
                </c:pt>
                <c:pt idx="178">
                  <c:v>#N/A</c:v>
                </c:pt>
                <c:pt idx="179">
                  <c:v>7.3120000000000003</c:v>
                </c:pt>
                <c:pt idx="180">
                  <c:v>3.3109999999999999</c:v>
                </c:pt>
                <c:pt idx="181">
                  <c:v>64</c:v>
                </c:pt>
                <c:pt idx="182">
                  <c:v>0.27889999999999998</c:v>
                </c:pt>
                <c:pt idx="183">
                  <c:v>0.41</c:v>
                </c:pt>
                <c:pt idx="184">
                  <c:v>3.45</c:v>
                </c:pt>
                <c:pt idx="185">
                  <c:v>4.4109999999999996</c:v>
                </c:pt>
                <c:pt idx="186">
                  <c:v>1.0509999999999999</c:v>
                </c:pt>
                <c:pt idx="187">
                  <c:v>0.33300000000000002</c:v>
                </c:pt>
                <c:pt idx="188">
                  <c:v>#N/A</c:v>
                </c:pt>
                <c:pt idx="189">
                  <c:v>0.27200000000000002</c:v>
                </c:pt>
                <c:pt idx="190">
                  <c:v>0.38929999999999998</c:v>
                </c:pt>
                <c:pt idx="191">
                  <c:v>0.28999999999999998</c:v>
                </c:pt>
                <c:pt idx="192">
                  <c:v>0.73580000000000001</c:v>
                </c:pt>
                <c:pt idx="193">
                  <c:v>4.6100000000000002E-2</c:v>
                </c:pt>
                <c:pt idx="194">
                  <c:v>#N/A</c:v>
                </c:pt>
                <c:pt idx="195">
                  <c:v>#N/A</c:v>
                </c:pt>
                <c:pt idx="196">
                  <c:v>#N/A</c:v>
                </c:pt>
                <c:pt idx="197">
                  <c:v>#N/A</c:v>
                </c:pt>
                <c:pt idx="198">
                  <c:v>0.1014</c:v>
                </c:pt>
                <c:pt idx="199">
                  <c:v>34.72</c:v>
                </c:pt>
              </c:numCache>
            </c:numRef>
          </c:xVal>
          <c:yVal>
            <c:numRef>
              <c:f>v_domestic_demand!$AX$7:$AX$206</c:f>
              <c:numCache>
                <c:formatCode>0.00</c:formatCode>
                <c:ptCount val="200"/>
                <c:pt idx="0">
                  <c:v>0.76379940000000002</c:v>
                </c:pt>
                <c:pt idx="1">
                  <c:v>0.28252319999999997</c:v>
                </c:pt>
                <c:pt idx="2">
                  <c:v>0.26007859999999999</c:v>
                </c:pt>
                <c:pt idx="3">
                  <c:v>1.1442779999999999</c:v>
                </c:pt>
                <c:pt idx="4">
                  <c:v>1.599542E-3</c:v>
                </c:pt>
                <c:pt idx="5">
                  <c:v>7.0113480000000006E-2</c:v>
                </c:pt>
                <c:pt idx="6">
                  <c:v>0</c:v>
                </c:pt>
                <c:pt idx="7">
                  <c:v>3.6078299999999999</c:v>
                </c:pt>
                <c:pt idx="8">
                  <c:v>5.2240599999999997</c:v>
                </c:pt>
                <c:pt idx="9">
                  <c:v>0.86167159999999998</c:v>
                </c:pt>
                <c:pt idx="10">
                  <c:v>7.8775100000000001E-2</c:v>
                </c:pt>
                <c:pt idx="11">
                  <c:v>2.1433420000000002E-2</c:v>
                </c:pt>
                <c:pt idx="12">
                  <c:v>0</c:v>
                </c:pt>
                <c:pt idx="13">
                  <c:v>1.8602320000000001</c:v>
                </c:pt>
                <c:pt idx="14">
                  <c:v>4.4233260000000003E-2</c:v>
                </c:pt>
                <c:pt idx="15">
                  <c:v>0.14891740000000001</c:v>
                </c:pt>
                <c:pt idx="16">
                  <c:v>6.3663520000000001E-2</c:v>
                </c:pt>
                <c:pt idx="17">
                  <c:v>12.947839999999999</c:v>
                </c:pt>
                <c:pt idx="18">
                  <c:v>9.0379859999999996E-3</c:v>
                </c:pt>
                <c:pt idx="19">
                  <c:v>1.317326E-3</c:v>
                </c:pt>
                <c:pt idx="20">
                  <c:v>2.5146419999999999E-2</c:v>
                </c:pt>
                <c:pt idx="21">
                  <c:v>0.36296539999999999</c:v>
                </c:pt>
                <c:pt idx="22">
                  <c:v>0.35315079999999999</c:v>
                </c:pt>
                <c:pt idx="23">
                  <c:v>3.024514E-2</c:v>
                </c:pt>
                <c:pt idx="24">
                  <c:v>0.17856</c:v>
                </c:pt>
                <c:pt idx="25">
                  <c:v>6.4252380000000002</c:v>
                </c:pt>
                <c:pt idx="26">
                  <c:v>0</c:v>
                </c:pt>
                <c:pt idx="27">
                  <c:v>2.0306560000000001E-2</c:v>
                </c:pt>
                <c:pt idx="28">
                  <c:v>0.1854596</c:v>
                </c:pt>
                <c:pt idx="29">
                  <c:v>3.5824160000000001E-2</c:v>
                </c:pt>
                <c:pt idx="30">
                  <c:v>1.119386</c:v>
                </c:pt>
                <c:pt idx="31">
                  <c:v>4.0731919999999997</c:v>
                </c:pt>
                <c:pt idx="32">
                  <c:v>0</c:v>
                </c:pt>
                <c:pt idx="33">
                  <c:v>3.3033399999999997E-2</c:v>
                </c:pt>
                <c:pt idx="34">
                  <c:v>0</c:v>
                </c:pt>
                <c:pt idx="35">
                  <c:v>0.49886160000000002</c:v>
                </c:pt>
                <c:pt idx="36">
                  <c:v>1.5404659999999999</c:v>
                </c:pt>
                <c:pt idx="37">
                  <c:v>3.829668E-2</c:v>
                </c:pt>
                <c:pt idx="38">
                  <c:v>0.82129580000000002</c:v>
                </c:pt>
                <c:pt idx="39">
                  <c:v>5.7802619999999999E-2</c:v>
                </c:pt>
                <c:pt idx="40">
                  <c:v>0.25102000000000002</c:v>
                </c:pt>
                <c:pt idx="41">
                  <c:v>0</c:v>
                </c:pt>
                <c:pt idx="42">
                  <c:v>0.65789759999999997</c:v>
                </c:pt>
                <c:pt idx="43">
                  <c:v>0.6481808</c:v>
                </c:pt>
                <c:pt idx="44">
                  <c:v>1.5236700000000001</c:v>
                </c:pt>
                <c:pt idx="45">
                  <c:v>4.1075239999999997</c:v>
                </c:pt>
                <c:pt idx="46">
                  <c:v>0.18856719999999999</c:v>
                </c:pt>
                <c:pt idx="47">
                  <c:v>4.9733199999999998E-2</c:v>
                </c:pt>
                <c:pt idx="48">
                  <c:v>0.43696439999999998</c:v>
                </c:pt>
                <c:pt idx="49">
                  <c:v>0</c:v>
                </c:pt>
                <c:pt idx="50">
                  <c:v>7.4085740000000002E-3</c:v>
                </c:pt>
                <c:pt idx="51">
                  <c:v>0.32844139999999999</c:v>
                </c:pt>
                <c:pt idx="52">
                  <c:v>5.4927619999999999</c:v>
                </c:pt>
                <c:pt idx="53">
                  <c:v>6.1193599999999999E-3</c:v>
                </c:pt>
                <c:pt idx="54">
                  <c:v>0.65791580000000005</c:v>
                </c:pt>
                <c:pt idx="55">
                  <c:v>3.275136E-2</c:v>
                </c:pt>
                <c:pt idx="56">
                  <c:v>6.9718339999999997E-3</c:v>
                </c:pt>
                <c:pt idx="57">
                  <c:v>6.3575939999999997</c:v>
                </c:pt>
                <c:pt idx="58">
                  <c:v>6.8001679999999995E-2</c:v>
                </c:pt>
                <c:pt idx="59">
                  <c:v>0.16530520000000001</c:v>
                </c:pt>
                <c:pt idx="60">
                  <c:v>0</c:v>
                </c:pt>
                <c:pt idx="61">
                  <c:v>0.98870119999999995</c:v>
                </c:pt>
                <c:pt idx="62">
                  <c:v>0</c:v>
                </c:pt>
                <c:pt idx="63">
                  <c:v>0.124709</c:v>
                </c:pt>
                <c:pt idx="64">
                  <c:v>8.3875459999999999E-2</c:v>
                </c:pt>
                <c:pt idx="65">
                  <c:v>2.0040019999999999E-2</c:v>
                </c:pt>
                <c:pt idx="66">
                  <c:v>5.604464E-2</c:v>
                </c:pt>
                <c:pt idx="67">
                  <c:v>#N/A</c:v>
                </c:pt>
                <c:pt idx="68">
                  <c:v>7.1784680000000003E-2</c:v>
                </c:pt>
                <c:pt idx="69">
                  <c:v>1.301628</c:v>
                </c:pt>
                <c:pt idx="70">
                  <c:v>0.1102648</c:v>
                </c:pt>
                <c:pt idx="71">
                  <c:v>5.1343220000000002E-2</c:v>
                </c:pt>
                <c:pt idx="72">
                  <c:v>28.612020000000001</c:v>
                </c:pt>
                <c:pt idx="73">
                  <c:v>3.9313920000000002</c:v>
                </c:pt>
                <c:pt idx="74">
                  <c:v>4.2273959999999997</c:v>
                </c:pt>
                <c:pt idx="75">
                  <c:v>1.1194454</c:v>
                </c:pt>
                <c:pt idx="76">
                  <c:v>0.23380039999999999</c:v>
                </c:pt>
                <c:pt idx="77">
                  <c:v>0.42679020000000001</c:v>
                </c:pt>
                <c:pt idx="78">
                  <c:v>7.6223720000000004</c:v>
                </c:pt>
                <c:pt idx="79">
                  <c:v>0.19586500000000001</c:v>
                </c:pt>
                <c:pt idx="80">
                  <c:v>0.69689060000000003</c:v>
                </c:pt>
                <c:pt idx="81">
                  <c:v>9.4179260000000001E-2</c:v>
                </c:pt>
                <c:pt idx="82">
                  <c:v>15.458320000000001</c:v>
                </c:pt>
                <c:pt idx="83">
                  <c:v>0.1401828</c:v>
                </c:pt>
                <c:pt idx="84">
                  <c:v>0.39207740000000002</c:v>
                </c:pt>
                <c:pt idx="85">
                  <c:v>0.43484719999999999</c:v>
                </c:pt>
                <c:pt idx="86">
                  <c:v>6.9789320000000002E-2</c:v>
                </c:pt>
                <c:pt idx="87">
                  <c:v>1.803982</c:v>
                </c:pt>
                <c:pt idx="88">
                  <c:v>5.4074859999999996</c:v>
                </c:pt>
                <c:pt idx="89">
                  <c:v>0.18252099999999999</c:v>
                </c:pt>
                <c:pt idx="90">
                  <c:v>0.18181320000000001</c:v>
                </c:pt>
                <c:pt idx="91">
                  <c:v>0.1013256</c:v>
                </c:pt>
                <c:pt idx="92">
                  <c:v>0.47058860000000002</c:v>
                </c:pt>
                <c:pt idx="93">
                  <c:v>2.0593500000000001E-2</c:v>
                </c:pt>
                <c:pt idx="94">
                  <c:v>2.7290419999999999E-2</c:v>
                </c:pt>
                <c:pt idx="95">
                  <c:v>0.44184600000000002</c:v>
                </c:pt>
                <c:pt idx="96">
                  <c:v>4.1981320000000003E-3</c:v>
                </c:pt>
                <c:pt idx="97">
                  <c:v>1.1268659999999999</c:v>
                </c:pt>
                <c:pt idx="98">
                  <c:v>0</c:v>
                </c:pt>
                <c:pt idx="99">
                  <c:v>0.22256400000000001</c:v>
                </c:pt>
                <c:pt idx="100">
                  <c:v>0.110059</c:v>
                </c:pt>
                <c:pt idx="101">
                  <c:v>1.7001539999999999</c:v>
                </c:pt>
                <c:pt idx="102">
                  <c:v>0</c:v>
                </c:pt>
                <c:pt idx="103">
                  <c:v>0.21937119999999999</c:v>
                </c:pt>
                <c:pt idx="104">
                  <c:v>4.7832960000000001E-2</c:v>
                </c:pt>
                <c:pt idx="105">
                  <c:v>0.10196842</c:v>
                </c:pt>
                <c:pt idx="106">
                  <c:v>0</c:v>
                </c:pt>
                <c:pt idx="107">
                  <c:v>10.32896</c:v>
                </c:pt>
                <c:pt idx="108">
                  <c:v>0</c:v>
                </c:pt>
                <c:pt idx="109">
                  <c:v>7.22714E-2</c:v>
                </c:pt>
                <c:pt idx="110">
                  <c:v>0.84563120000000003</c:v>
                </c:pt>
                <c:pt idx="111">
                  <c:v>7.4332140000000005E-2</c:v>
                </c:pt>
                <c:pt idx="112">
                  <c:v>0</c:v>
                </c:pt>
                <c:pt idx="113">
                  <c:v>0.22345799999999999</c:v>
                </c:pt>
                <c:pt idx="114">
                  <c:v>6.728584E-2</c:v>
                </c:pt>
                <c:pt idx="115">
                  <c:v>0</c:v>
                </c:pt>
                <c:pt idx="116">
                  <c:v>0.28249859999999999</c:v>
                </c:pt>
                <c:pt idx="117">
                  <c:v>0.63320140000000003</c:v>
                </c:pt>
                <c:pt idx="118">
                  <c:v>1.669998E-2</c:v>
                </c:pt>
                <c:pt idx="119">
                  <c:v>0</c:v>
                </c:pt>
                <c:pt idx="120">
                  <c:v>0.98645360000000004</c:v>
                </c:pt>
                <c:pt idx="121">
                  <c:v>0.1984534</c:v>
                </c:pt>
                <c:pt idx="122">
                  <c:v>8.1784380000000004E-2</c:v>
                </c:pt>
                <c:pt idx="123">
                  <c:v>1.2478499999999999</c:v>
                </c:pt>
                <c:pt idx="124">
                  <c:v>0</c:v>
                </c:pt>
                <c:pt idx="125">
                  <c:v>0.46977740000000001</c:v>
                </c:pt>
                <c:pt idx="126">
                  <c:v>2.9715220000000002</c:v>
                </c:pt>
                <c:pt idx="127">
                  <c:v>0.3936846</c:v>
                </c:pt>
                <c:pt idx="128">
                  <c:v>0.72894619999999999</c:v>
                </c:pt>
                <c:pt idx="129">
                  <c:v>3.5432100000000001E-2</c:v>
                </c:pt>
                <c:pt idx="130">
                  <c:v>0.14835280000000001</c:v>
                </c:pt>
                <c:pt idx="131">
                  <c:v>1.363286</c:v>
                </c:pt>
                <c:pt idx="132">
                  <c:v>4.7806439999999997</c:v>
                </c:pt>
                <c:pt idx="133">
                  <c:v>1.776438</c:v>
                </c:pt>
                <c:pt idx="134">
                  <c:v>1.1020460000000001</c:v>
                </c:pt>
                <c:pt idx="135">
                  <c:v>1.245398E-2</c:v>
                </c:pt>
                <c:pt idx="136">
                  <c:v>0</c:v>
                </c:pt>
                <c:pt idx="137">
                  <c:v>0.1865</c:v>
                </c:pt>
                <c:pt idx="138">
                  <c:v>1.0568900000000001E-2</c:v>
                </c:pt>
                <c:pt idx="139">
                  <c:v>6.870192E-2</c:v>
                </c:pt>
                <c:pt idx="140">
                  <c:v>0</c:v>
                </c:pt>
                <c:pt idx="141">
                  <c:v>0.34760580000000002</c:v>
                </c:pt>
                <c:pt idx="142">
                  <c:v>1.4099619999999999</c:v>
                </c:pt>
                <c:pt idx="143">
                  <c:v>3.5634739999999998E-2</c:v>
                </c:pt>
                <c:pt idx="144">
                  <c:v>15.14996</c:v>
                </c:pt>
                <c:pt idx="145">
                  <c:v>0</c:v>
                </c:pt>
                <c:pt idx="146">
                  <c:v>0</c:v>
                </c:pt>
                <c:pt idx="147">
                  <c:v>0</c:v>
                </c:pt>
                <c:pt idx="148">
                  <c:v>4.2969759999999998E-4</c:v>
                </c:pt>
                <c:pt idx="149">
                  <c:v>0</c:v>
                </c:pt>
                <c:pt idx="150">
                  <c:v>1.324408</c:v>
                </c:pt>
                <c:pt idx="151">
                  <c:v>8.0167299999999997E-2</c:v>
                </c:pt>
                <c:pt idx="152">
                  <c:v>0</c:v>
                </c:pt>
                <c:pt idx="153">
                  <c:v>1.8914279999999999E-2</c:v>
                </c:pt>
                <c:pt idx="154">
                  <c:v>6.3002619999999995E-2</c:v>
                </c:pt>
                <c:pt idx="155">
                  <c:v>0.12307360000000001</c:v>
                </c:pt>
                <c:pt idx="156">
                  <c:v>3.3910179999999998E-2</c:v>
                </c:pt>
                <c:pt idx="157">
                  <c:v>1.324374E-2</c:v>
                </c:pt>
                <c:pt idx="158">
                  <c:v>2.86374</c:v>
                </c:pt>
                <c:pt idx="159">
                  <c:v>4.4727100000000002</c:v>
                </c:pt>
                <c:pt idx="160">
                  <c:v>2.898152E-2</c:v>
                </c:pt>
                <c:pt idx="161">
                  <c:v>0.40012799999999998</c:v>
                </c:pt>
                <c:pt idx="162">
                  <c:v>3.2682320000000001E-2</c:v>
                </c:pt>
                <c:pt idx="163">
                  <c:v>1.0437419999999999</c:v>
                </c:pt>
                <c:pt idx="164">
                  <c:v>0.67945840000000002</c:v>
                </c:pt>
                <c:pt idx="165">
                  <c:v>0.55908040000000003</c:v>
                </c:pt>
                <c:pt idx="166">
                  <c:v>0.37964179999999997</c:v>
                </c:pt>
                <c:pt idx="167">
                  <c:v>0.27556239999999999</c:v>
                </c:pt>
                <c:pt idx="168">
                  <c:v>1.6304479999999999</c:v>
                </c:pt>
                <c:pt idx="169">
                  <c:v>6.915694E-2</c:v>
                </c:pt>
                <c:pt idx="170">
                  <c:v>0</c:v>
                </c:pt>
                <c:pt idx="171">
                  <c:v>0</c:v>
                </c:pt>
                <c:pt idx="172">
                  <c:v>0.1543506</c:v>
                </c:pt>
                <c:pt idx="173">
                  <c:v>0.1316464</c:v>
                </c:pt>
                <c:pt idx="174">
                  <c:v>0.30805979999999999</c:v>
                </c:pt>
                <c:pt idx="175">
                  <c:v>5.1440039999999998</c:v>
                </c:pt>
                <c:pt idx="176">
                  <c:v>0.59959359999999995</c:v>
                </c:pt>
                <c:pt idx="177">
                  <c:v>8.9508900000000002E-2</c:v>
                </c:pt>
                <c:pt idx="178">
                  <c:v>0</c:v>
                </c:pt>
                <c:pt idx="179">
                  <c:v>2.4563459999999999</c:v>
                </c:pt>
                <c:pt idx="180">
                  <c:v>4.7900960000000001</c:v>
                </c:pt>
                <c:pt idx="181">
                  <c:v>57.506900000000002</c:v>
                </c:pt>
                <c:pt idx="182">
                  <c:v>7.9430920000000002E-2</c:v>
                </c:pt>
                <c:pt idx="183">
                  <c:v>6.5689919999999999E-2</c:v>
                </c:pt>
                <c:pt idx="184">
                  <c:v>2.1004520000000002</c:v>
                </c:pt>
                <c:pt idx="185">
                  <c:v>1.094776</c:v>
                </c:pt>
                <c:pt idx="186">
                  <c:v>3.6305399999999999</c:v>
                </c:pt>
                <c:pt idx="187">
                  <c:v>0.25502659999999999</c:v>
                </c:pt>
                <c:pt idx="188">
                  <c:v>0</c:v>
                </c:pt>
                <c:pt idx="189">
                  <c:v>0.21058740000000001</c:v>
                </c:pt>
                <c:pt idx="190">
                  <c:v>0.20970820000000001</c:v>
                </c:pt>
                <c:pt idx="191">
                  <c:v>0.28235500000000002</c:v>
                </c:pt>
                <c:pt idx="192">
                  <c:v>0.8870036</c:v>
                </c:pt>
                <c:pt idx="193">
                  <c:v>2.7540180000000001E-2</c:v>
                </c:pt>
                <c:pt idx="194">
                  <c:v>0.21248339999999999</c:v>
                </c:pt>
                <c:pt idx="195">
                  <c:v>2.4605100000000001E-2</c:v>
                </c:pt>
                <c:pt idx="196">
                  <c:v>0.70625420000000005</c:v>
                </c:pt>
                <c:pt idx="197">
                  <c:v>0.22374740000000001</c:v>
                </c:pt>
                <c:pt idx="198">
                  <c:v>3.6772140000000002E-2</c:v>
                </c:pt>
                <c:pt idx="199">
                  <c:v>40.083379999999998</c:v>
                </c:pt>
              </c:numCache>
            </c:numRef>
          </c:yVal>
          <c:smooth val="0"/>
        </c:ser>
        <c:ser>
          <c:idx val="4"/>
          <c:order val="3"/>
          <c:tx>
            <c:strRef>
              <c:f>v_domestic_demand!$BQ$5</c:f>
              <c:strCache>
                <c:ptCount val="1"/>
                <c:pt idx="0">
                  <c:v>y = x</c:v>
                </c:pt>
              </c:strCache>
            </c:strRef>
          </c:tx>
          <c:marker>
            <c:symbol val="none"/>
          </c:marker>
          <c:xVal>
            <c:numRef>
              <c:f>v_domestic_demand!$BQ$7:$BQ$8</c:f>
              <c:numCache>
                <c:formatCode>General</c:formatCode>
                <c:ptCount val="2"/>
                <c:pt idx="0">
                  <c:v>9.9999999999999998E-17</c:v>
                </c:pt>
                <c:pt idx="1">
                  <c:v>100000</c:v>
                </c:pt>
              </c:numCache>
            </c:numRef>
          </c:xVal>
          <c:yVal>
            <c:numRef>
              <c:f>v_domestic_demand!$BR$7:$BR$8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128792064"/>
        <c:axId val="128793984"/>
      </c:scatterChart>
      <c:valAx>
        <c:axId val="128792064"/>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128793984"/>
        <c:crosses val="autoZero"/>
        <c:crossBetween val="midCat"/>
      </c:valAx>
      <c:valAx>
        <c:axId val="128793984"/>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128792064"/>
        <c:crosses val="autoZero"/>
        <c:crossBetween val="midCat"/>
      </c:valAx>
    </c:plotArea>
    <c:legend>
      <c:legendPos val="r"/>
      <c:layout>
        <c:manualLayout>
          <c:xMode val="edge"/>
          <c:yMode val="edge"/>
          <c:x val="7.0701593234597709E-2"/>
          <c:y val="0.10418433899449842"/>
          <c:w val="0.22169136005622345"/>
          <c:h val="0.32917902833755081"/>
        </c:manualLayout>
      </c:layou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2"/>
          <c:order val="0"/>
          <c:tx>
            <c:strRef>
              <c:f>v_domestic_demand!$Q$5</c:f>
              <c:strCache>
                <c:ptCount val="1"/>
                <c:pt idx="0">
                  <c:v>1968-1972</c:v>
                </c:pt>
              </c:strCache>
            </c:strRef>
          </c:tx>
          <c:spPr>
            <a:ln w="28575">
              <a:noFill/>
            </a:ln>
          </c:spPr>
          <c:marker>
            <c:symbol val="circle"/>
            <c:size val="7"/>
            <c:spPr>
              <a:noFill/>
            </c:spPr>
          </c:marker>
          <c:xVal>
            <c:numRef>
              <c:f>v_domestic_demand!$R$7:$R$206</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0.46</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0.105</c:v>
                </c:pt>
                <c:pt idx="60">
                  <c:v>#N/A</c:v>
                </c:pt>
                <c:pt idx="61">
                  <c:v>#N/A</c:v>
                </c:pt>
                <c:pt idx="62">
                  <c:v>#N/A</c:v>
                </c:pt>
                <c:pt idx="63">
                  <c:v>#N/A</c:v>
                </c:pt>
                <c:pt idx="64">
                  <c:v>#N/A</c:v>
                </c:pt>
                <c:pt idx="65">
                  <c:v>#N/A</c:v>
                </c:pt>
                <c:pt idx="66">
                  <c:v>#N/A</c:v>
                </c:pt>
                <c:pt idx="67">
                  <c:v>#N/A</c:v>
                </c:pt>
                <c:pt idx="68">
                  <c:v>#N/A</c:v>
                </c:pt>
                <c:pt idx="69">
                  <c:v>0.64800000000000002</c:v>
                </c:pt>
                <c:pt idx="70">
                  <c:v>#N/A</c:v>
                </c:pt>
                <c:pt idx="71">
                  <c:v>#N/A</c:v>
                </c:pt>
                <c:pt idx="72">
                  <c:v>#N/A</c:v>
                </c:pt>
                <c:pt idx="73">
                  <c:v>#N/A</c:v>
                </c:pt>
                <c:pt idx="74">
                  <c:v>#N/A</c:v>
                </c:pt>
                <c:pt idx="75">
                  <c:v>#N/A</c:v>
                </c:pt>
                <c:pt idx="76">
                  <c:v>#N/A</c:v>
                </c:pt>
                <c:pt idx="77">
                  <c:v>0.24</c:v>
                </c:pt>
                <c:pt idx="78">
                  <c:v>7</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1.6E-2</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1.47</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0.98099999999999998</c:v>
                </c:pt>
                <c:pt idx="164">
                  <c:v>1.1399999999999999</c:v>
                </c:pt>
                <c:pt idx="165">
                  <c:v>#N/A</c:v>
                </c:pt>
                <c:pt idx="166">
                  <c:v>#N/A</c:v>
                </c:pt>
                <c:pt idx="167">
                  <c:v>0.10100000000000001</c:v>
                </c:pt>
                <c:pt idx="168">
                  <c:v>#N/A</c:v>
                </c:pt>
                <c:pt idx="169">
                  <c:v>#N/A</c:v>
                </c:pt>
                <c:pt idx="170">
                  <c:v>#N/A</c:v>
                </c:pt>
                <c:pt idx="171">
                  <c:v>#N/A</c:v>
                </c:pt>
                <c:pt idx="172">
                  <c:v>#N/A</c:v>
                </c:pt>
                <c:pt idx="173">
                  <c:v>#N/A</c:v>
                </c:pt>
                <c:pt idx="174">
                  <c:v>#N/A</c:v>
                </c:pt>
                <c:pt idx="175">
                  <c:v>#N/A</c:v>
                </c:pt>
                <c:pt idx="176">
                  <c:v>#N/A</c:v>
                </c:pt>
                <c:pt idx="177">
                  <c:v>6.4000000000000001E-2</c:v>
                </c:pt>
                <c:pt idx="178">
                  <c:v>#N/A</c:v>
                </c:pt>
                <c:pt idx="179">
                  <c:v>#N/A</c:v>
                </c:pt>
                <c:pt idx="180">
                  <c:v>#N/A</c:v>
                </c:pt>
                <c:pt idx="181">
                  <c:v>#N/A</c:v>
                </c:pt>
                <c:pt idx="182">
                  <c:v>#N/A</c:v>
                </c:pt>
                <c:pt idx="183">
                  <c:v>#N/A</c:v>
                </c:pt>
                <c:pt idx="184">
                  <c:v>#N/A</c:v>
                </c:pt>
                <c:pt idx="185">
                  <c:v>1.7629999999999999</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v_domestic_demand!$T$7:$T$206</c:f>
              <c:numCache>
                <c:formatCode>0.00</c:formatCode>
                <c:ptCount val="200"/>
                <c:pt idx="0">
                  <c:v>0.44768079999999999</c:v>
                </c:pt>
                <c:pt idx="1">
                  <c:v>0.13511799999999999</c:v>
                </c:pt>
                <c:pt idx="2">
                  <c:v>0.10411452</c:v>
                </c:pt>
                <c:pt idx="3">
                  <c:v>0.29323700000000003</c:v>
                </c:pt>
                <c:pt idx="4">
                  <c:v>5.355984E-4</c:v>
                </c:pt>
                <c:pt idx="5">
                  <c:v>2.324056E-2</c:v>
                </c:pt>
                <c:pt idx="6">
                  <c:v>0</c:v>
                </c:pt>
                <c:pt idx="7">
                  <c:v>1.4280539999999999</c:v>
                </c:pt>
                <c:pt idx="8">
                  <c:v>1.933076</c:v>
                </c:pt>
                <c:pt idx="9">
                  <c:v>0.37209740000000002</c:v>
                </c:pt>
                <c:pt idx="10">
                  <c:v>2.8506139999999999E-2</c:v>
                </c:pt>
                <c:pt idx="11">
                  <c:v>3.1204100000000001E-3</c:v>
                </c:pt>
                <c:pt idx="12">
                  <c:v>0</c:v>
                </c:pt>
                <c:pt idx="13">
                  <c:v>0.60712679999999997</c:v>
                </c:pt>
                <c:pt idx="14">
                  <c:v>1.3453700000000001E-2</c:v>
                </c:pt>
                <c:pt idx="15">
                  <c:v>4.7512800000000001E-2</c:v>
                </c:pt>
                <c:pt idx="16">
                  <c:v>1.1373648E-2</c:v>
                </c:pt>
                <c:pt idx="17">
                  <c:v>3.5013079999999999</c:v>
                </c:pt>
                <c:pt idx="18">
                  <c:v>2.5203259999999998E-3</c:v>
                </c:pt>
                <c:pt idx="19">
                  <c:v>4.3884780000000002E-4</c:v>
                </c:pt>
                <c:pt idx="20">
                  <c:v>4.5353420000000004E-3</c:v>
                </c:pt>
                <c:pt idx="21">
                  <c:v>0.27064500000000002</c:v>
                </c:pt>
                <c:pt idx="22">
                  <c:v>0.15919639999999999</c:v>
                </c:pt>
                <c:pt idx="23">
                  <c:v>1.390512E-2</c:v>
                </c:pt>
                <c:pt idx="24">
                  <c:v>4.8953320000000002E-2</c:v>
                </c:pt>
                <c:pt idx="25">
                  <c:v>2.6825600000000001</c:v>
                </c:pt>
                <c:pt idx="26">
                  <c:v>0</c:v>
                </c:pt>
                <c:pt idx="27">
                  <c:v>8.2001260000000003E-3</c:v>
                </c:pt>
                <c:pt idx="28">
                  <c:v>7.7207899999999996E-2</c:v>
                </c:pt>
                <c:pt idx="29">
                  <c:v>1.4610919999999999E-2</c:v>
                </c:pt>
                <c:pt idx="30">
                  <c:v>0.39278999999999997</c:v>
                </c:pt>
                <c:pt idx="31">
                  <c:v>1.1144734000000001</c:v>
                </c:pt>
                <c:pt idx="32">
                  <c:v>0</c:v>
                </c:pt>
                <c:pt idx="33">
                  <c:v>7.6163419999999999E-3</c:v>
                </c:pt>
                <c:pt idx="34">
                  <c:v>0</c:v>
                </c:pt>
                <c:pt idx="35">
                  <c:v>0.11231508</c:v>
                </c:pt>
                <c:pt idx="36">
                  <c:v>0.774899</c:v>
                </c:pt>
                <c:pt idx="37">
                  <c:v>1.1113019999999999E-2</c:v>
                </c:pt>
                <c:pt idx="38">
                  <c:v>0.38919500000000001</c:v>
                </c:pt>
                <c:pt idx="39">
                  <c:v>1.620738E-2</c:v>
                </c:pt>
                <c:pt idx="40">
                  <c:v>0.11403199999999999</c:v>
                </c:pt>
                <c:pt idx="41">
                  <c:v>0</c:v>
                </c:pt>
                <c:pt idx="42">
                  <c:v>0.1235656</c:v>
                </c:pt>
                <c:pt idx="43">
                  <c:v>0.34868460000000001</c:v>
                </c:pt>
                <c:pt idx="44">
                  <c:v>0.40063120000000002</c:v>
                </c:pt>
                <c:pt idx="45">
                  <c:v>1.1355500000000001</c:v>
                </c:pt>
                <c:pt idx="46">
                  <c:v>6.0311499999999997E-2</c:v>
                </c:pt>
                <c:pt idx="47">
                  <c:v>1.390274E-2</c:v>
                </c:pt>
                <c:pt idx="48">
                  <c:v>0.2350544</c:v>
                </c:pt>
                <c:pt idx="49">
                  <c:v>0</c:v>
                </c:pt>
                <c:pt idx="50">
                  <c:v>3.019908E-3</c:v>
                </c:pt>
                <c:pt idx="51">
                  <c:v>0.14581740000000001</c:v>
                </c:pt>
                <c:pt idx="52">
                  <c:v>2.4669300000000001</c:v>
                </c:pt>
                <c:pt idx="53">
                  <c:v>8.9348279999999997E-4</c:v>
                </c:pt>
                <c:pt idx="54">
                  <c:v>0.48148160000000001</c:v>
                </c:pt>
                <c:pt idx="55">
                  <c:v>9.5755879999999995E-3</c:v>
                </c:pt>
                <c:pt idx="56">
                  <c:v>2.2403119999999999E-3</c:v>
                </c:pt>
                <c:pt idx="57">
                  <c:v>3.060362</c:v>
                </c:pt>
                <c:pt idx="58">
                  <c:v>3.2846319999999998E-2</c:v>
                </c:pt>
                <c:pt idx="59">
                  <c:v>6.7239320000000005E-2</c:v>
                </c:pt>
                <c:pt idx="60">
                  <c:v>0</c:v>
                </c:pt>
                <c:pt idx="61">
                  <c:v>0.4036498</c:v>
                </c:pt>
                <c:pt idx="62">
                  <c:v>0</c:v>
                </c:pt>
                <c:pt idx="63">
                  <c:v>3.0205360000000001E-2</c:v>
                </c:pt>
                <c:pt idx="64">
                  <c:v>3.6669640000000003E-2</c:v>
                </c:pt>
                <c:pt idx="65">
                  <c:v>1.39232E-2</c:v>
                </c:pt>
                <c:pt idx="66">
                  <c:v>1.6541360000000001E-2</c:v>
                </c:pt>
                <c:pt idx="67">
                  <c:v>#N/A</c:v>
                </c:pt>
                <c:pt idx="68">
                  <c:v>2.0818280000000002E-2</c:v>
                </c:pt>
                <c:pt idx="69">
                  <c:v>0.66082540000000001</c:v>
                </c:pt>
                <c:pt idx="70">
                  <c:v>5.5797319999999997E-2</c:v>
                </c:pt>
                <c:pt idx="71">
                  <c:v>1.69985E-2</c:v>
                </c:pt>
                <c:pt idx="72">
                  <c:v>9.1025139999999993</c:v>
                </c:pt>
                <c:pt idx="73">
                  <c:v>1.0228366</c:v>
                </c:pt>
                <c:pt idx="74">
                  <c:v>1.1206764</c:v>
                </c:pt>
                <c:pt idx="75">
                  <c:v>0.37677500000000003</c:v>
                </c:pt>
                <c:pt idx="76">
                  <c:v>7.4109759999999997E-2</c:v>
                </c:pt>
                <c:pt idx="77">
                  <c:v>9.9730920000000001E-2</c:v>
                </c:pt>
                <c:pt idx="78">
                  <c:v>3.4459559999999998</c:v>
                </c:pt>
                <c:pt idx="79">
                  <c:v>4.406848E-2</c:v>
                </c:pt>
                <c:pt idx="80">
                  <c:v>0.36012300000000003</c:v>
                </c:pt>
                <c:pt idx="81">
                  <c:v>4.3452999999999999E-2</c:v>
                </c:pt>
                <c:pt idx="82">
                  <c:v>5.3051940000000002</c:v>
                </c:pt>
                <c:pt idx="83">
                  <c:v>2.2849600000000001E-2</c:v>
                </c:pt>
                <c:pt idx="84">
                  <c:v>0.17576420000000001</c:v>
                </c:pt>
                <c:pt idx="85">
                  <c:v>0.10594296</c:v>
                </c:pt>
                <c:pt idx="86">
                  <c:v>2.7077239999999999E-2</c:v>
                </c:pt>
                <c:pt idx="87">
                  <c:v>0.61290279999999997</c:v>
                </c:pt>
                <c:pt idx="88">
                  <c:v>1.1719767999999999</c:v>
                </c:pt>
                <c:pt idx="89">
                  <c:v>3.9407299999999999E-2</c:v>
                </c:pt>
                <c:pt idx="90">
                  <c:v>0.1099922</c:v>
                </c:pt>
                <c:pt idx="91">
                  <c:v>4.098454E-2</c:v>
                </c:pt>
                <c:pt idx="92">
                  <c:v>0.1236148</c:v>
                </c:pt>
                <c:pt idx="93">
                  <c:v>6.433958E-3</c:v>
                </c:pt>
                <c:pt idx="94">
                  <c:v>1.4925219999999999E-2</c:v>
                </c:pt>
                <c:pt idx="95">
                  <c:v>9.1599920000000001E-2</c:v>
                </c:pt>
                <c:pt idx="96">
                  <c:v>1.5379059999999999E-3</c:v>
                </c:pt>
                <c:pt idx="97">
                  <c:v>0.611286</c:v>
                </c:pt>
                <c:pt idx="98">
                  <c:v>0</c:v>
                </c:pt>
                <c:pt idx="99">
                  <c:v>8.7278579999999994E-2</c:v>
                </c:pt>
                <c:pt idx="100">
                  <c:v>3.2362920000000003E-2</c:v>
                </c:pt>
                <c:pt idx="101">
                  <c:v>0.36158560000000001</c:v>
                </c:pt>
                <c:pt idx="102">
                  <c:v>0</c:v>
                </c:pt>
                <c:pt idx="103">
                  <c:v>8.4080940000000007E-2</c:v>
                </c:pt>
                <c:pt idx="104">
                  <c:v>1.798862E-2</c:v>
                </c:pt>
                <c:pt idx="105">
                  <c:v>3.851454E-2</c:v>
                </c:pt>
                <c:pt idx="106">
                  <c:v>0</c:v>
                </c:pt>
                <c:pt idx="107">
                  <c:v>2.6511680000000002</c:v>
                </c:pt>
                <c:pt idx="108">
                  <c:v>0</c:v>
                </c:pt>
                <c:pt idx="109">
                  <c:v>3.1516959999999997E-2</c:v>
                </c:pt>
                <c:pt idx="110">
                  <c:v>0.25129079999999998</c:v>
                </c:pt>
                <c:pt idx="111">
                  <c:v>3.0958360000000001E-2</c:v>
                </c:pt>
                <c:pt idx="112">
                  <c:v>0</c:v>
                </c:pt>
                <c:pt idx="113">
                  <c:v>0.1914854</c:v>
                </c:pt>
                <c:pt idx="114">
                  <c:v>2.0538859999999999E-2</c:v>
                </c:pt>
                <c:pt idx="115">
                  <c:v>0</c:v>
                </c:pt>
                <c:pt idx="116">
                  <c:v>9.5199900000000004E-2</c:v>
                </c:pt>
                <c:pt idx="117">
                  <c:v>0.27084380000000002</c:v>
                </c:pt>
                <c:pt idx="118">
                  <c:v>7.1365919999999998E-3</c:v>
                </c:pt>
                <c:pt idx="119">
                  <c:v>0</c:v>
                </c:pt>
                <c:pt idx="120">
                  <c:v>0.4087846</c:v>
                </c:pt>
                <c:pt idx="121">
                  <c:v>6.7198240000000006E-2</c:v>
                </c:pt>
                <c:pt idx="122">
                  <c:v>3.0915379999999999E-2</c:v>
                </c:pt>
                <c:pt idx="123">
                  <c:v>0.44707259999999999</c:v>
                </c:pt>
                <c:pt idx="124">
                  <c:v>0</c:v>
                </c:pt>
                <c:pt idx="125">
                  <c:v>0.1912364</c:v>
                </c:pt>
                <c:pt idx="126">
                  <c:v>0.85591660000000003</c:v>
                </c:pt>
                <c:pt idx="127">
                  <c:v>0.1201064</c:v>
                </c:pt>
                <c:pt idx="128">
                  <c:v>0.34250340000000001</c:v>
                </c:pt>
                <c:pt idx="129">
                  <c:v>1.3137920000000001E-2</c:v>
                </c:pt>
                <c:pt idx="130">
                  <c:v>4.2090059999999999E-2</c:v>
                </c:pt>
                <c:pt idx="131">
                  <c:v>0.43601440000000002</c:v>
                </c:pt>
                <c:pt idx="132">
                  <c:v>1.303248</c:v>
                </c:pt>
                <c:pt idx="133">
                  <c:v>0.77730679999999996</c:v>
                </c:pt>
                <c:pt idx="134">
                  <c:v>0.40726699999999999</c:v>
                </c:pt>
                <c:pt idx="135">
                  <c:v>5.6747239999999999E-3</c:v>
                </c:pt>
                <c:pt idx="136">
                  <c:v>0</c:v>
                </c:pt>
                <c:pt idx="137">
                  <c:v>6.691598E-2</c:v>
                </c:pt>
                <c:pt idx="138">
                  <c:v>4.5124479999999996E-3</c:v>
                </c:pt>
                <c:pt idx="139">
                  <c:v>6.3719520000000002E-3</c:v>
                </c:pt>
                <c:pt idx="140">
                  <c:v>0</c:v>
                </c:pt>
                <c:pt idx="141">
                  <c:v>0.13422039999999999</c:v>
                </c:pt>
                <c:pt idx="142">
                  <c:v>0.89714419999999995</c:v>
                </c:pt>
                <c:pt idx="143">
                  <c:v>1.2428679999999999E-2</c:v>
                </c:pt>
                <c:pt idx="144">
                  <c:v>10.375818000000001</c:v>
                </c:pt>
                <c:pt idx="145">
                  <c:v>0</c:v>
                </c:pt>
                <c:pt idx="146">
                  <c:v>0</c:v>
                </c:pt>
                <c:pt idx="147">
                  <c:v>0</c:v>
                </c:pt>
                <c:pt idx="148">
                  <c:v>2.073334E-4</c:v>
                </c:pt>
                <c:pt idx="149">
                  <c:v>0</c:v>
                </c:pt>
                <c:pt idx="150">
                  <c:v>0.185058</c:v>
                </c:pt>
                <c:pt idx="151">
                  <c:v>2.6035280000000001E-2</c:v>
                </c:pt>
                <c:pt idx="152">
                  <c:v>0</c:v>
                </c:pt>
                <c:pt idx="153">
                  <c:v>1.1656740000000001E-2</c:v>
                </c:pt>
                <c:pt idx="154">
                  <c:v>2.681946E-2</c:v>
                </c:pt>
                <c:pt idx="155">
                  <c:v>5.6167340000000003E-2</c:v>
                </c:pt>
                <c:pt idx="156">
                  <c:v>7.9477339999999997E-3</c:v>
                </c:pt>
                <c:pt idx="157">
                  <c:v>4.8066840000000003E-3</c:v>
                </c:pt>
                <c:pt idx="158">
                  <c:v>0.90883619999999998</c:v>
                </c:pt>
                <c:pt idx="159">
                  <c:v>1.6746559999999999</c:v>
                </c:pt>
                <c:pt idx="160">
                  <c:v>1.7655500000000001E-2</c:v>
                </c:pt>
                <c:pt idx="161">
                  <c:v>0.16871839999999999</c:v>
                </c:pt>
                <c:pt idx="162">
                  <c:v>1.0724288E-2</c:v>
                </c:pt>
                <c:pt idx="163">
                  <c:v>0.53299580000000002</c:v>
                </c:pt>
                <c:pt idx="164">
                  <c:v>0.29172999999999999</c:v>
                </c:pt>
                <c:pt idx="165">
                  <c:v>0.14074739999999999</c:v>
                </c:pt>
                <c:pt idx="166">
                  <c:v>0.1301406</c:v>
                </c:pt>
                <c:pt idx="167">
                  <c:v>8.7421680000000002E-2</c:v>
                </c:pt>
                <c:pt idx="168">
                  <c:v>0.43319099999999999</c:v>
                </c:pt>
                <c:pt idx="169">
                  <c:v>2.0943179999999999E-2</c:v>
                </c:pt>
                <c:pt idx="170">
                  <c:v>0</c:v>
                </c:pt>
                <c:pt idx="171">
                  <c:v>0</c:v>
                </c:pt>
                <c:pt idx="172">
                  <c:v>6.1351879999999998E-2</c:v>
                </c:pt>
                <c:pt idx="173">
                  <c:v>9.5189320000000008E-3</c:v>
                </c:pt>
                <c:pt idx="174">
                  <c:v>8.0572000000000005E-2</c:v>
                </c:pt>
                <c:pt idx="175">
                  <c:v>1.4069579999999999</c:v>
                </c:pt>
                <c:pt idx="176">
                  <c:v>1.8087720000000002E-2</c:v>
                </c:pt>
                <c:pt idx="177">
                  <c:v>3.1467780000000001E-2</c:v>
                </c:pt>
                <c:pt idx="178">
                  <c:v>0</c:v>
                </c:pt>
                <c:pt idx="179">
                  <c:v>1.105248</c:v>
                </c:pt>
                <c:pt idx="180">
                  <c:v>3.2660119999999999</c:v>
                </c:pt>
                <c:pt idx="181">
                  <c:v>22.817499999999999</c:v>
                </c:pt>
                <c:pt idx="182">
                  <c:v>2.81338E-2</c:v>
                </c:pt>
                <c:pt idx="183">
                  <c:v>2.778974E-2</c:v>
                </c:pt>
                <c:pt idx="184">
                  <c:v>0.82008179999999997</c:v>
                </c:pt>
                <c:pt idx="185">
                  <c:v>0.31690160000000001</c:v>
                </c:pt>
                <c:pt idx="186">
                  <c:v>1.317256</c:v>
                </c:pt>
                <c:pt idx="187">
                  <c:v>0.12346360000000001</c:v>
                </c:pt>
                <c:pt idx="188">
                  <c:v>0</c:v>
                </c:pt>
                <c:pt idx="189">
                  <c:v>5.1184899999999998E-2</c:v>
                </c:pt>
                <c:pt idx="190">
                  <c:v>0.10461962</c:v>
                </c:pt>
                <c:pt idx="191">
                  <c:v>0.1166326</c:v>
                </c:pt>
                <c:pt idx="192">
                  <c:v>0.42924780000000001</c:v>
                </c:pt>
                <c:pt idx="193">
                  <c:v>1.095082E-2</c:v>
                </c:pt>
                <c:pt idx="194">
                  <c:v>0.10624024</c:v>
                </c:pt>
                <c:pt idx="195">
                  <c:v>1.0247269999999999E-2</c:v>
                </c:pt>
                <c:pt idx="196">
                  <c:v>0.211509</c:v>
                </c:pt>
                <c:pt idx="197">
                  <c:v>6.7906460000000002E-2</c:v>
                </c:pt>
                <c:pt idx="198">
                  <c:v>8.6204939999999994E-3</c:v>
                </c:pt>
                <c:pt idx="199">
                  <c:v>11.724494</c:v>
                </c:pt>
              </c:numCache>
            </c:numRef>
          </c:yVal>
          <c:smooth val="0"/>
        </c:ser>
        <c:ser>
          <c:idx val="0"/>
          <c:order val="1"/>
          <c:tx>
            <c:strRef>
              <c:f>v_domestic_demand!$V$5</c:f>
              <c:strCache>
                <c:ptCount val="1"/>
                <c:pt idx="0">
                  <c:v>1973-1977</c:v>
                </c:pt>
              </c:strCache>
            </c:strRef>
          </c:tx>
          <c:spPr>
            <a:ln w="28575">
              <a:noFill/>
            </a:ln>
          </c:spPr>
          <c:marker>
            <c:spPr>
              <a:noFill/>
            </c:spPr>
          </c:marker>
          <c:xVal>
            <c:numRef>
              <c:f>v_domestic_demand!$W$7:$W$206</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1.008</c:v>
                </c:pt>
                <c:pt idx="31">
                  <c:v>#N/A</c:v>
                </c:pt>
                <c:pt idx="32">
                  <c:v>#N/A</c:v>
                </c:pt>
                <c:pt idx="33">
                  <c:v>#N/A</c:v>
                </c:pt>
                <c:pt idx="34">
                  <c:v>#N/A</c:v>
                </c:pt>
                <c:pt idx="35">
                  <c:v>#N/A</c:v>
                </c:pt>
                <c:pt idx="36">
                  <c:v>0.72899999999999998</c:v>
                </c:pt>
                <c:pt idx="37">
                  <c:v>2.5000000000000001E-2</c:v>
                </c:pt>
                <c:pt idx="38">
                  <c:v>#N/A</c:v>
                </c:pt>
                <c:pt idx="39">
                  <c:v>#N/A</c:v>
                </c:pt>
                <c:pt idx="40">
                  <c:v>0.7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0.58499999999999996</c:v>
                </c:pt>
                <c:pt idx="62">
                  <c:v>#N/A</c:v>
                </c:pt>
                <c:pt idx="63">
                  <c:v>#N/A</c:v>
                </c:pt>
                <c:pt idx="64">
                  <c:v>#N/A</c:v>
                </c:pt>
                <c:pt idx="65">
                  <c:v>#N/A</c:v>
                </c:pt>
                <c:pt idx="66">
                  <c:v>#N/A</c:v>
                </c:pt>
                <c:pt idx="67">
                  <c:v>#N/A</c:v>
                </c:pt>
                <c:pt idx="68">
                  <c:v>#N/A</c:v>
                </c:pt>
                <c:pt idx="69">
                  <c:v>0.7631</c:v>
                </c:pt>
                <c:pt idx="70">
                  <c:v>#N/A</c:v>
                </c:pt>
                <c:pt idx="71">
                  <c:v>#N/A</c:v>
                </c:pt>
                <c:pt idx="72">
                  <c:v>11.4</c:v>
                </c:pt>
                <c:pt idx="73">
                  <c:v>#N/A</c:v>
                </c:pt>
                <c:pt idx="74">
                  <c:v>#N/A</c:v>
                </c:pt>
                <c:pt idx="75">
                  <c:v>0.57999999999999996</c:v>
                </c:pt>
                <c:pt idx="76">
                  <c:v>#N/A</c:v>
                </c:pt>
                <c:pt idx="77">
                  <c:v>0.3075</c:v>
                </c:pt>
                <c:pt idx="78">
                  <c:v>7.4340000000000002</c:v>
                </c:pt>
                <c:pt idx="79">
                  <c:v>#N/A</c:v>
                </c:pt>
                <c:pt idx="80">
                  <c:v>#N/A</c:v>
                </c:pt>
                <c:pt idx="81">
                  <c:v>#N/A</c:v>
                </c:pt>
                <c:pt idx="82">
                  <c:v>#N/A</c:v>
                </c:pt>
                <c:pt idx="83">
                  <c:v>0.13100000000000001</c:v>
                </c:pt>
                <c:pt idx="84">
                  <c:v>#N/A</c:v>
                </c:pt>
                <c:pt idx="85">
                  <c:v>#N/A</c:v>
                </c:pt>
                <c:pt idx="86">
                  <c:v>#N/A</c:v>
                </c:pt>
                <c:pt idx="87">
                  <c:v>#N/A</c:v>
                </c:pt>
                <c:pt idx="88">
                  <c:v>2.27</c:v>
                </c:pt>
                <c:pt idx="89">
                  <c:v>#N/A</c:v>
                </c:pt>
                <c:pt idx="90">
                  <c:v>#N/A</c:v>
                </c:pt>
                <c:pt idx="91">
                  <c:v>#N/A</c:v>
                </c:pt>
                <c:pt idx="92">
                  <c:v>8.3000000000000004E-2</c:v>
                </c:pt>
                <c:pt idx="93">
                  <c:v>#N/A</c:v>
                </c:pt>
                <c:pt idx="94">
                  <c:v>#N/A</c:v>
                </c:pt>
                <c:pt idx="95">
                  <c:v>#N/A</c:v>
                </c:pt>
                <c:pt idx="96">
                  <c:v>#N/A</c:v>
                </c:pt>
                <c:pt idx="97">
                  <c:v>#N/A</c:v>
                </c:pt>
                <c:pt idx="98">
                  <c:v>#N/A</c:v>
                </c:pt>
                <c:pt idx="99">
                  <c:v>#N/A</c:v>
                </c:pt>
                <c:pt idx="100">
                  <c:v>#N/A</c:v>
                </c:pt>
                <c:pt idx="101">
                  <c:v>#N/A</c:v>
                </c:pt>
                <c:pt idx="102">
                  <c:v>#N/A</c:v>
                </c:pt>
                <c:pt idx="103">
                  <c:v>#N/A</c:v>
                </c:pt>
                <c:pt idx="104">
                  <c:v>1.7899999999999999E-2</c:v>
                </c:pt>
                <c:pt idx="105">
                  <c:v>#N/A</c:v>
                </c:pt>
                <c:pt idx="106">
                  <c:v>5.8400000000000001E-2</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1.534</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3.5000000000000003E-2</c:v>
                </c:pt>
                <c:pt idx="140">
                  <c:v>#N/A</c:v>
                </c:pt>
                <c:pt idx="141">
                  <c:v>#N/A</c:v>
                </c:pt>
                <c:pt idx="142">
                  <c:v>2</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8.5500000000000007E-2</c:v>
                </c:pt>
                <c:pt idx="157">
                  <c:v>#N/A</c:v>
                </c:pt>
                <c:pt idx="158">
                  <c:v>#N/A</c:v>
                </c:pt>
                <c:pt idx="159">
                  <c:v>#N/A</c:v>
                </c:pt>
                <c:pt idx="160">
                  <c:v>#N/A</c:v>
                </c:pt>
                <c:pt idx="161">
                  <c:v>#N/A</c:v>
                </c:pt>
                <c:pt idx="162">
                  <c:v>#N/A</c:v>
                </c:pt>
                <c:pt idx="163">
                  <c:v>1.038</c:v>
                </c:pt>
                <c:pt idx="164">
                  <c:v>1.129</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v_domestic_demand!$Y$7:$Y$206</c:f>
              <c:numCache>
                <c:formatCode>0.00</c:formatCode>
                <c:ptCount val="200"/>
                <c:pt idx="0">
                  <c:v>0.60924160000000005</c:v>
                </c:pt>
                <c:pt idx="1">
                  <c:v>0.16537479999999999</c:v>
                </c:pt>
                <c:pt idx="2">
                  <c:v>0.13919819999999999</c:v>
                </c:pt>
                <c:pt idx="3">
                  <c:v>0.48383920000000002</c:v>
                </c:pt>
                <c:pt idx="4">
                  <c:v>7.3985339999999998E-4</c:v>
                </c:pt>
                <c:pt idx="5">
                  <c:v>3.0796799999999999E-2</c:v>
                </c:pt>
                <c:pt idx="6">
                  <c:v>0</c:v>
                </c:pt>
                <c:pt idx="7">
                  <c:v>1.7385839999999999</c:v>
                </c:pt>
                <c:pt idx="8">
                  <c:v>2.5872999999999999</c:v>
                </c:pt>
                <c:pt idx="9">
                  <c:v>0.49419960000000002</c:v>
                </c:pt>
                <c:pt idx="10">
                  <c:v>3.7055020000000001E-2</c:v>
                </c:pt>
                <c:pt idx="11">
                  <c:v>6.2117559999999997E-3</c:v>
                </c:pt>
                <c:pt idx="12">
                  <c:v>0</c:v>
                </c:pt>
                <c:pt idx="13">
                  <c:v>0.79108679999999998</c:v>
                </c:pt>
                <c:pt idx="14">
                  <c:v>1.8095199999999999E-2</c:v>
                </c:pt>
                <c:pt idx="15">
                  <c:v>6.6598519999999994E-2</c:v>
                </c:pt>
                <c:pt idx="16">
                  <c:v>1.6834760000000001E-2</c:v>
                </c:pt>
                <c:pt idx="17">
                  <c:v>5.5983179999999999</c:v>
                </c:pt>
                <c:pt idx="18">
                  <c:v>3.3243740000000002E-3</c:v>
                </c:pt>
                <c:pt idx="19">
                  <c:v>6.4912800000000001E-4</c:v>
                </c:pt>
                <c:pt idx="20">
                  <c:v>7.421118E-3</c:v>
                </c:pt>
                <c:pt idx="21">
                  <c:v>0.33805299999999999</c:v>
                </c:pt>
                <c:pt idx="22">
                  <c:v>0.19792100000000001</c:v>
                </c:pt>
                <c:pt idx="23">
                  <c:v>1.741678E-2</c:v>
                </c:pt>
                <c:pt idx="24">
                  <c:v>7.2818060000000004E-2</c:v>
                </c:pt>
                <c:pt idx="25">
                  <c:v>3.4383940000000002</c:v>
                </c:pt>
                <c:pt idx="26">
                  <c:v>0</c:v>
                </c:pt>
                <c:pt idx="27">
                  <c:v>1.0616026000000001E-2</c:v>
                </c:pt>
                <c:pt idx="28">
                  <c:v>9.1351840000000004E-2</c:v>
                </c:pt>
                <c:pt idx="29">
                  <c:v>1.864362E-2</c:v>
                </c:pt>
                <c:pt idx="30">
                  <c:v>0.47606520000000002</c:v>
                </c:pt>
                <c:pt idx="31">
                  <c:v>1.58148</c:v>
                </c:pt>
                <c:pt idx="32">
                  <c:v>0</c:v>
                </c:pt>
                <c:pt idx="33">
                  <c:v>1.2199033999999999E-2</c:v>
                </c:pt>
                <c:pt idx="34">
                  <c:v>0</c:v>
                </c:pt>
                <c:pt idx="35">
                  <c:v>0.1644352</c:v>
                </c:pt>
                <c:pt idx="36">
                  <c:v>1.0500018</c:v>
                </c:pt>
                <c:pt idx="37">
                  <c:v>1.3331320000000001E-2</c:v>
                </c:pt>
                <c:pt idx="38">
                  <c:v>0.57213579999999997</c:v>
                </c:pt>
                <c:pt idx="39">
                  <c:v>2.2403099999999999E-2</c:v>
                </c:pt>
                <c:pt idx="40">
                  <c:v>0.1513304</c:v>
                </c:pt>
                <c:pt idx="41">
                  <c:v>0</c:v>
                </c:pt>
                <c:pt idx="42">
                  <c:v>0.18487880000000001</c:v>
                </c:pt>
                <c:pt idx="43">
                  <c:v>0.48135660000000002</c:v>
                </c:pt>
                <c:pt idx="44">
                  <c:v>0.63796200000000003</c:v>
                </c:pt>
                <c:pt idx="45">
                  <c:v>1.371426</c:v>
                </c:pt>
                <c:pt idx="46">
                  <c:v>8.3533259999999998E-2</c:v>
                </c:pt>
                <c:pt idx="47">
                  <c:v>1.3745459999999999E-2</c:v>
                </c:pt>
                <c:pt idx="48">
                  <c:v>0.30637120000000001</c:v>
                </c:pt>
                <c:pt idx="49">
                  <c:v>0</c:v>
                </c:pt>
                <c:pt idx="50">
                  <c:v>4.3843340000000001E-3</c:v>
                </c:pt>
                <c:pt idx="51">
                  <c:v>0.1929102</c:v>
                </c:pt>
                <c:pt idx="52">
                  <c:v>3.2127699999999999</c:v>
                </c:pt>
                <c:pt idx="53">
                  <c:v>1.570316E-3</c:v>
                </c:pt>
                <c:pt idx="54">
                  <c:v>0.67098880000000005</c:v>
                </c:pt>
                <c:pt idx="55">
                  <c:v>1.7313459999999999E-2</c:v>
                </c:pt>
                <c:pt idx="56">
                  <c:v>3.0838480000000001E-3</c:v>
                </c:pt>
                <c:pt idx="57">
                  <c:v>3.9422640000000002</c:v>
                </c:pt>
                <c:pt idx="58">
                  <c:v>3.8601780000000002E-2</c:v>
                </c:pt>
                <c:pt idx="59">
                  <c:v>8.0009520000000001E-2</c:v>
                </c:pt>
                <c:pt idx="60">
                  <c:v>0</c:v>
                </c:pt>
                <c:pt idx="61">
                  <c:v>0.52646599999999999</c:v>
                </c:pt>
                <c:pt idx="62">
                  <c:v>0</c:v>
                </c:pt>
                <c:pt idx="63">
                  <c:v>4.3925359999999997E-2</c:v>
                </c:pt>
                <c:pt idx="64">
                  <c:v>5.2103940000000001E-2</c:v>
                </c:pt>
                <c:pt idx="65">
                  <c:v>1.6617659999999999E-2</c:v>
                </c:pt>
                <c:pt idx="66">
                  <c:v>2.1579999999999998E-2</c:v>
                </c:pt>
                <c:pt idx="67">
                  <c:v>#N/A</c:v>
                </c:pt>
                <c:pt idx="68">
                  <c:v>2.8696280000000001E-2</c:v>
                </c:pt>
                <c:pt idx="69">
                  <c:v>0.83067360000000001</c:v>
                </c:pt>
                <c:pt idx="70">
                  <c:v>6.9468539999999995E-2</c:v>
                </c:pt>
                <c:pt idx="71">
                  <c:v>2.484024E-2</c:v>
                </c:pt>
                <c:pt idx="72">
                  <c:v>12.041399999999999</c:v>
                </c:pt>
                <c:pt idx="73">
                  <c:v>1.695762</c:v>
                </c:pt>
                <c:pt idx="74">
                  <c:v>2.0566300000000002</c:v>
                </c:pt>
                <c:pt idx="75">
                  <c:v>0.60706700000000002</c:v>
                </c:pt>
                <c:pt idx="76">
                  <c:v>9.5947420000000005E-2</c:v>
                </c:pt>
                <c:pt idx="77">
                  <c:v>0.13505239999999999</c:v>
                </c:pt>
                <c:pt idx="78">
                  <c:v>4.3073779999999999</c:v>
                </c:pt>
                <c:pt idx="79">
                  <c:v>7.3515040000000004E-2</c:v>
                </c:pt>
                <c:pt idx="80">
                  <c:v>0.51164240000000005</c:v>
                </c:pt>
                <c:pt idx="81">
                  <c:v>5.315454E-2</c:v>
                </c:pt>
                <c:pt idx="82">
                  <c:v>7.3860580000000002</c:v>
                </c:pt>
                <c:pt idx="83">
                  <c:v>3.5010300000000001E-2</c:v>
                </c:pt>
                <c:pt idx="84">
                  <c:v>0.23726240000000001</c:v>
                </c:pt>
                <c:pt idx="85">
                  <c:v>0.15827079999999999</c:v>
                </c:pt>
                <c:pt idx="86">
                  <c:v>3.079892E-2</c:v>
                </c:pt>
                <c:pt idx="87">
                  <c:v>0.82885580000000003</c:v>
                </c:pt>
                <c:pt idx="88">
                  <c:v>1.791326</c:v>
                </c:pt>
                <c:pt idx="89">
                  <c:v>6.7917400000000003E-2</c:v>
                </c:pt>
                <c:pt idx="90">
                  <c:v>0.1388732</c:v>
                </c:pt>
                <c:pt idx="91">
                  <c:v>5.3118720000000001E-2</c:v>
                </c:pt>
                <c:pt idx="92">
                  <c:v>0.1593242</c:v>
                </c:pt>
                <c:pt idx="93">
                  <c:v>9.1576060000000004E-3</c:v>
                </c:pt>
                <c:pt idx="94">
                  <c:v>1.930012E-2</c:v>
                </c:pt>
                <c:pt idx="95">
                  <c:v>0.12915940000000001</c:v>
                </c:pt>
                <c:pt idx="96">
                  <c:v>2.1476939999999999E-3</c:v>
                </c:pt>
                <c:pt idx="97">
                  <c:v>0.7849872</c:v>
                </c:pt>
                <c:pt idx="98">
                  <c:v>0</c:v>
                </c:pt>
                <c:pt idx="99">
                  <c:v>0.1137688</c:v>
                </c:pt>
                <c:pt idx="100">
                  <c:v>4.4300720000000002E-2</c:v>
                </c:pt>
                <c:pt idx="101">
                  <c:v>0.54621299999999995</c:v>
                </c:pt>
                <c:pt idx="102">
                  <c:v>0</c:v>
                </c:pt>
                <c:pt idx="103">
                  <c:v>0.11043592000000001</c:v>
                </c:pt>
                <c:pt idx="104">
                  <c:v>2.4480439999999999E-2</c:v>
                </c:pt>
                <c:pt idx="105">
                  <c:v>5.2652339999999999E-2</c:v>
                </c:pt>
                <c:pt idx="106">
                  <c:v>0</c:v>
                </c:pt>
                <c:pt idx="107">
                  <c:v>3.9229940000000001</c:v>
                </c:pt>
                <c:pt idx="108">
                  <c:v>0</c:v>
                </c:pt>
                <c:pt idx="109">
                  <c:v>4.8183980000000001E-2</c:v>
                </c:pt>
                <c:pt idx="110">
                  <c:v>0.36578820000000001</c:v>
                </c:pt>
                <c:pt idx="111">
                  <c:v>3.8946099999999997E-2</c:v>
                </c:pt>
                <c:pt idx="112">
                  <c:v>0</c:v>
                </c:pt>
                <c:pt idx="113">
                  <c:v>0.2097928</c:v>
                </c:pt>
                <c:pt idx="114">
                  <c:v>2.944014E-2</c:v>
                </c:pt>
                <c:pt idx="115">
                  <c:v>0</c:v>
                </c:pt>
                <c:pt idx="116">
                  <c:v>0.1164786</c:v>
                </c:pt>
                <c:pt idx="117">
                  <c:v>0.36661339999999998</c:v>
                </c:pt>
                <c:pt idx="118">
                  <c:v>9.3754960000000005E-3</c:v>
                </c:pt>
                <c:pt idx="119">
                  <c:v>0</c:v>
                </c:pt>
                <c:pt idx="120">
                  <c:v>0.53627979999999997</c:v>
                </c:pt>
                <c:pt idx="121">
                  <c:v>9.8834959999999999E-2</c:v>
                </c:pt>
                <c:pt idx="122">
                  <c:v>4.035482E-2</c:v>
                </c:pt>
                <c:pt idx="123">
                  <c:v>0.66594059999999999</c:v>
                </c:pt>
                <c:pt idx="124">
                  <c:v>0</c:v>
                </c:pt>
                <c:pt idx="125">
                  <c:v>0.25645820000000003</c:v>
                </c:pt>
                <c:pt idx="126">
                  <c:v>0.94972500000000004</c:v>
                </c:pt>
                <c:pt idx="127">
                  <c:v>0.15182799999999999</c:v>
                </c:pt>
                <c:pt idx="128">
                  <c:v>0.42541679999999998</c:v>
                </c:pt>
                <c:pt idx="129">
                  <c:v>1.8079580000000001E-2</c:v>
                </c:pt>
                <c:pt idx="130">
                  <c:v>5.8155579999999998E-2</c:v>
                </c:pt>
                <c:pt idx="131">
                  <c:v>0.62483219999999995</c:v>
                </c:pt>
                <c:pt idx="132">
                  <c:v>1.8799380000000001</c:v>
                </c:pt>
                <c:pt idx="133">
                  <c:v>1.0176406</c:v>
                </c:pt>
                <c:pt idx="134">
                  <c:v>0.54833960000000004</c:v>
                </c:pt>
                <c:pt idx="135">
                  <c:v>6.8098359999999997E-3</c:v>
                </c:pt>
                <c:pt idx="136">
                  <c:v>0</c:v>
                </c:pt>
                <c:pt idx="137">
                  <c:v>8.3111879999999999E-2</c:v>
                </c:pt>
                <c:pt idx="138">
                  <c:v>5.940608E-3</c:v>
                </c:pt>
                <c:pt idx="139">
                  <c:v>1.4811124E-2</c:v>
                </c:pt>
                <c:pt idx="140">
                  <c:v>0</c:v>
                </c:pt>
                <c:pt idx="141">
                  <c:v>0.18471280000000001</c:v>
                </c:pt>
                <c:pt idx="142">
                  <c:v>1.145392</c:v>
                </c:pt>
                <c:pt idx="143">
                  <c:v>1.7433799999999999E-2</c:v>
                </c:pt>
                <c:pt idx="144">
                  <c:v>12.69938</c:v>
                </c:pt>
                <c:pt idx="145">
                  <c:v>0</c:v>
                </c:pt>
                <c:pt idx="146">
                  <c:v>0</c:v>
                </c:pt>
                <c:pt idx="147">
                  <c:v>0</c:v>
                </c:pt>
                <c:pt idx="148">
                  <c:v>2.556638E-4</c:v>
                </c:pt>
                <c:pt idx="149">
                  <c:v>0</c:v>
                </c:pt>
                <c:pt idx="150">
                  <c:v>0.37366759999999999</c:v>
                </c:pt>
                <c:pt idx="151">
                  <c:v>3.6961180000000003E-2</c:v>
                </c:pt>
                <c:pt idx="152">
                  <c:v>0</c:v>
                </c:pt>
                <c:pt idx="153">
                  <c:v>1.4256019999999999E-2</c:v>
                </c:pt>
                <c:pt idx="154">
                  <c:v>3.7901860000000002E-2</c:v>
                </c:pt>
                <c:pt idx="155">
                  <c:v>6.8800040000000007E-2</c:v>
                </c:pt>
                <c:pt idx="156">
                  <c:v>1.268764E-2</c:v>
                </c:pt>
                <c:pt idx="157">
                  <c:v>6.4685680000000001E-3</c:v>
                </c:pt>
                <c:pt idx="158">
                  <c:v>1.3107679999999999</c:v>
                </c:pt>
                <c:pt idx="159">
                  <c:v>2.3317899999999998</c:v>
                </c:pt>
                <c:pt idx="160">
                  <c:v>2.108492E-2</c:v>
                </c:pt>
                <c:pt idx="161">
                  <c:v>0.230604</c:v>
                </c:pt>
                <c:pt idx="162">
                  <c:v>1.592828E-2</c:v>
                </c:pt>
                <c:pt idx="163">
                  <c:v>0.67108639999999997</c:v>
                </c:pt>
                <c:pt idx="164">
                  <c:v>0.38386740000000003</c:v>
                </c:pt>
                <c:pt idx="165">
                  <c:v>0.2087996</c:v>
                </c:pt>
                <c:pt idx="166">
                  <c:v>0.18321180000000001</c:v>
                </c:pt>
                <c:pt idx="167">
                  <c:v>0.1126269</c:v>
                </c:pt>
                <c:pt idx="168">
                  <c:v>0.63061999999999996</c:v>
                </c:pt>
                <c:pt idx="169">
                  <c:v>3.0342500000000001E-2</c:v>
                </c:pt>
                <c:pt idx="170">
                  <c:v>0</c:v>
                </c:pt>
                <c:pt idx="171">
                  <c:v>0</c:v>
                </c:pt>
                <c:pt idx="172">
                  <c:v>8.7686539999999993E-2</c:v>
                </c:pt>
                <c:pt idx="173">
                  <c:v>2.1638600000000001E-2</c:v>
                </c:pt>
                <c:pt idx="174">
                  <c:v>0.12434340000000001</c:v>
                </c:pt>
                <c:pt idx="175">
                  <c:v>2.029636</c:v>
                </c:pt>
                <c:pt idx="176">
                  <c:v>7.3881879999999997E-2</c:v>
                </c:pt>
                <c:pt idx="177">
                  <c:v>4.2107659999999998E-2</c:v>
                </c:pt>
                <c:pt idx="178">
                  <c:v>0</c:v>
                </c:pt>
                <c:pt idx="179">
                  <c:v>1.312506</c:v>
                </c:pt>
                <c:pt idx="180">
                  <c:v>4.5224679999999999</c:v>
                </c:pt>
                <c:pt idx="181">
                  <c:v>27.497679999999999</c:v>
                </c:pt>
                <c:pt idx="182">
                  <c:v>3.5809599999999997E-2</c:v>
                </c:pt>
                <c:pt idx="183">
                  <c:v>3.5122779999999999E-2</c:v>
                </c:pt>
                <c:pt idx="184">
                  <c:v>1.159232</c:v>
                </c:pt>
                <c:pt idx="185">
                  <c:v>0.46713759999999999</c:v>
                </c:pt>
                <c:pt idx="186">
                  <c:v>1.5434140000000001</c:v>
                </c:pt>
                <c:pt idx="187">
                  <c:v>0.15371280000000001</c:v>
                </c:pt>
                <c:pt idx="188">
                  <c:v>0</c:v>
                </c:pt>
                <c:pt idx="189">
                  <c:v>6.3071360000000007E-2</c:v>
                </c:pt>
                <c:pt idx="190">
                  <c:v>0.13966219999999999</c:v>
                </c:pt>
                <c:pt idx="191">
                  <c:v>0.15607699999999999</c:v>
                </c:pt>
                <c:pt idx="192">
                  <c:v>0.56197859999999999</c:v>
                </c:pt>
                <c:pt idx="193">
                  <c:v>1.446712E-2</c:v>
                </c:pt>
                <c:pt idx="194">
                  <c:v>0.1328664</c:v>
                </c:pt>
                <c:pt idx="195">
                  <c:v>1.326624E-2</c:v>
                </c:pt>
                <c:pt idx="196">
                  <c:v>0.32702940000000003</c:v>
                </c:pt>
                <c:pt idx="197">
                  <c:v>0.10435419999999999</c:v>
                </c:pt>
                <c:pt idx="198">
                  <c:v>1.169096E-2</c:v>
                </c:pt>
                <c:pt idx="199">
                  <c:v>16.073499999999999</c:v>
                </c:pt>
              </c:numCache>
            </c:numRef>
          </c:yVal>
          <c:smooth val="0"/>
        </c:ser>
        <c:ser>
          <c:idx val="3"/>
          <c:order val="2"/>
          <c:tx>
            <c:strRef>
              <c:f>v_domestic_demand!$AA$5</c:f>
              <c:strCache>
                <c:ptCount val="1"/>
                <c:pt idx="0">
                  <c:v>1978-1982</c:v>
                </c:pt>
              </c:strCache>
            </c:strRef>
          </c:tx>
          <c:spPr>
            <a:ln w="28575">
              <a:noFill/>
            </a:ln>
          </c:spPr>
          <c:xVal>
            <c:numRef>
              <c:f>v_domestic_demand!$AB$7:$AB$206</c:f>
              <c:numCache>
                <c:formatCode>0.00</c:formatCode>
                <c:ptCount val="200"/>
                <c:pt idx="0">
                  <c:v>#N/A</c:v>
                </c:pt>
                <c:pt idx="1">
                  <c:v>#N/A</c:v>
                </c:pt>
                <c:pt idx="2">
                  <c:v>#N/A</c:v>
                </c:pt>
                <c:pt idx="3">
                  <c:v>0.66</c:v>
                </c:pt>
                <c:pt idx="4">
                  <c:v>#N/A</c:v>
                </c:pt>
                <c:pt idx="5">
                  <c:v>#N/A</c:v>
                </c:pt>
                <c:pt idx="6">
                  <c:v>#N/A</c:v>
                </c:pt>
                <c:pt idx="7">
                  <c:v>#N/A</c:v>
                </c:pt>
                <c:pt idx="8">
                  <c:v>#N/A</c:v>
                </c:pt>
                <c:pt idx="9">
                  <c:v>0.55820000000000003</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3.6999999999999998E-2</c:v>
                </c:pt>
                <c:pt idx="38">
                  <c:v>#N/A</c:v>
                </c:pt>
                <c:pt idx="39">
                  <c:v>#N/A</c:v>
                </c:pt>
                <c:pt idx="40">
                  <c:v>0.7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1.4E-3</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9.4E-2</c:v>
                </c:pt>
                <c:pt idx="72">
                  <c:v>14.05</c:v>
                </c:pt>
                <c:pt idx="73">
                  <c:v>#N/A</c:v>
                </c:pt>
                <c:pt idx="74">
                  <c:v>#N/A</c:v>
                </c:pt>
                <c:pt idx="75">
                  <c:v>0.71499999999999997</c:v>
                </c:pt>
                <c:pt idx="76">
                  <c:v>0.41299999999999998</c:v>
                </c:pt>
                <c:pt idx="77">
                  <c:v>0.375</c:v>
                </c:pt>
                <c:pt idx="78">
                  <c:v>7.8680000000000003</c:v>
                </c:pt>
                <c:pt idx="79">
                  <c:v>#N/A</c:v>
                </c:pt>
                <c:pt idx="80">
                  <c:v>#N/A</c:v>
                </c:pt>
                <c:pt idx="81">
                  <c:v>#N/A</c:v>
                </c:pt>
                <c:pt idx="82">
                  <c:v>13.7</c:v>
                </c:pt>
                <c:pt idx="83">
                  <c:v>0.13300000000000001</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8.7999999999999995E-2</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2.2000000000000002</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1.0999999999999999E-2</c:v>
                </c:pt>
                <c:pt idx="163">
                  <c:v>1.006</c:v>
                </c:pt>
                <c:pt idx="164">
                  <c:v>1.103</c:v>
                </c:pt>
                <c:pt idx="165">
                  <c:v>#N/A</c:v>
                </c:pt>
                <c:pt idx="166">
                  <c:v>#N/A</c:v>
                </c:pt>
                <c:pt idx="167">
                  <c:v>#N/A</c:v>
                </c:pt>
                <c:pt idx="168">
                  <c:v>0.89800000000000002</c:v>
                </c:pt>
                <c:pt idx="169">
                  <c:v>#N/A</c:v>
                </c:pt>
                <c:pt idx="170">
                  <c:v>#N/A</c:v>
                </c:pt>
                <c:pt idx="171">
                  <c:v>#N/A</c:v>
                </c:pt>
                <c:pt idx="172">
                  <c:v>#N/A</c:v>
                </c:pt>
                <c:pt idx="173">
                  <c:v>#N/A</c:v>
                </c:pt>
                <c:pt idx="174">
                  <c:v>#N/A</c:v>
                </c:pt>
                <c:pt idx="175">
                  <c:v>#N/A</c:v>
                </c:pt>
                <c:pt idx="176">
                  <c:v>9.9000000000000005E-2</c:v>
                </c:pt>
                <c:pt idx="177">
                  <c:v>#N/A</c:v>
                </c:pt>
                <c:pt idx="178">
                  <c:v>#N/A</c:v>
                </c:pt>
                <c:pt idx="179">
                  <c:v>6.9749999999999996</c:v>
                </c:pt>
                <c:pt idx="180">
                  <c:v>#N/A</c:v>
                </c:pt>
                <c:pt idx="181">
                  <c:v>#N/A</c:v>
                </c:pt>
                <c:pt idx="182">
                  <c:v>#N/A</c:v>
                </c:pt>
                <c:pt idx="183">
                  <c:v>#N/A</c:v>
                </c:pt>
                <c:pt idx="184">
                  <c:v>#N/A</c:v>
                </c:pt>
                <c:pt idx="185">
                  <c:v>#N/A</c:v>
                </c:pt>
                <c:pt idx="186">
                  <c:v>1.32</c:v>
                </c:pt>
                <c:pt idx="187">
                  <c:v>#N/A</c:v>
                </c:pt>
                <c:pt idx="188">
                  <c:v>#N/A</c:v>
                </c:pt>
                <c:pt idx="189">
                  <c:v>#N/A</c:v>
                </c:pt>
                <c:pt idx="190">
                  <c:v>#N/A</c:v>
                </c:pt>
                <c:pt idx="191">
                  <c:v>#N/A</c:v>
                </c:pt>
                <c:pt idx="192">
                  <c:v>0.99329999999999996</c:v>
                </c:pt>
                <c:pt idx="193">
                  <c:v>#N/A</c:v>
                </c:pt>
                <c:pt idx="194">
                  <c:v>#N/A</c:v>
                </c:pt>
                <c:pt idx="195">
                  <c:v>#N/A</c:v>
                </c:pt>
                <c:pt idx="196">
                  <c:v>#N/A</c:v>
                </c:pt>
                <c:pt idx="197">
                  <c:v>#N/A</c:v>
                </c:pt>
                <c:pt idx="198">
                  <c:v>#N/A</c:v>
                </c:pt>
                <c:pt idx="199">
                  <c:v>6.7690000000000001</c:v>
                </c:pt>
              </c:numCache>
            </c:numRef>
          </c:xVal>
          <c:yVal>
            <c:numRef>
              <c:f>v_domestic_demand!$AD$7:$AD$206</c:f>
              <c:numCache>
                <c:formatCode>0.00</c:formatCode>
                <c:ptCount val="200"/>
                <c:pt idx="0">
                  <c:v>0.76473500000000005</c:v>
                </c:pt>
                <c:pt idx="1">
                  <c:v>0.1941126</c:v>
                </c:pt>
                <c:pt idx="2">
                  <c:v>0.1805928</c:v>
                </c:pt>
                <c:pt idx="3">
                  <c:v>0.73005560000000003</c:v>
                </c:pt>
                <c:pt idx="4">
                  <c:v>9.3217980000000005E-4</c:v>
                </c:pt>
                <c:pt idx="5">
                  <c:v>4.0277559999999997E-2</c:v>
                </c:pt>
                <c:pt idx="6">
                  <c:v>0</c:v>
                </c:pt>
                <c:pt idx="7">
                  <c:v>1.993212</c:v>
                </c:pt>
                <c:pt idx="8">
                  <c:v>3.2058659999999999</c:v>
                </c:pt>
                <c:pt idx="9">
                  <c:v>0.59352459999999996</c:v>
                </c:pt>
                <c:pt idx="10">
                  <c:v>4.6967340000000003E-2</c:v>
                </c:pt>
                <c:pt idx="11">
                  <c:v>1.0863630000000001E-2</c:v>
                </c:pt>
                <c:pt idx="12">
                  <c:v>0</c:v>
                </c:pt>
                <c:pt idx="13">
                  <c:v>0.98556920000000003</c:v>
                </c:pt>
                <c:pt idx="14">
                  <c:v>2.3339459999999999E-2</c:v>
                </c:pt>
                <c:pt idx="15">
                  <c:v>9.0690919999999994E-2</c:v>
                </c:pt>
                <c:pt idx="16">
                  <c:v>2.5039820000000001E-2</c:v>
                </c:pt>
                <c:pt idx="17">
                  <c:v>7.4755960000000004</c:v>
                </c:pt>
                <c:pt idx="18">
                  <c:v>3.909704E-3</c:v>
                </c:pt>
                <c:pt idx="19">
                  <c:v>8.3993260000000004E-4</c:v>
                </c:pt>
                <c:pt idx="20">
                  <c:v>1.0789028000000001E-2</c:v>
                </c:pt>
                <c:pt idx="21">
                  <c:v>0.41476099999999999</c:v>
                </c:pt>
                <c:pt idx="22">
                  <c:v>0.24341840000000001</c:v>
                </c:pt>
                <c:pt idx="23">
                  <c:v>2.3534240000000001E-2</c:v>
                </c:pt>
                <c:pt idx="24">
                  <c:v>0.1057414</c:v>
                </c:pt>
                <c:pt idx="25">
                  <c:v>4.0840459999999998</c:v>
                </c:pt>
                <c:pt idx="26">
                  <c:v>0</c:v>
                </c:pt>
                <c:pt idx="27">
                  <c:v>1.379406E-2</c:v>
                </c:pt>
                <c:pt idx="28">
                  <c:v>9.9775119999999995E-2</c:v>
                </c:pt>
                <c:pt idx="29">
                  <c:v>2.181986E-2</c:v>
                </c:pt>
                <c:pt idx="30">
                  <c:v>0.61594499999999996</c:v>
                </c:pt>
                <c:pt idx="31">
                  <c:v>2.208806</c:v>
                </c:pt>
                <c:pt idx="32">
                  <c:v>0</c:v>
                </c:pt>
                <c:pt idx="33">
                  <c:v>1.6798819999999999E-2</c:v>
                </c:pt>
                <c:pt idx="34">
                  <c:v>0</c:v>
                </c:pt>
                <c:pt idx="35">
                  <c:v>0.21115819999999999</c:v>
                </c:pt>
                <c:pt idx="36">
                  <c:v>1.254996</c:v>
                </c:pt>
                <c:pt idx="37">
                  <c:v>1.878552E-2</c:v>
                </c:pt>
                <c:pt idx="38">
                  <c:v>0.73588699999999996</c:v>
                </c:pt>
                <c:pt idx="39">
                  <c:v>2.9530239999999999E-2</c:v>
                </c:pt>
                <c:pt idx="40">
                  <c:v>0.17927319999999999</c:v>
                </c:pt>
                <c:pt idx="41">
                  <c:v>0</c:v>
                </c:pt>
                <c:pt idx="42">
                  <c:v>0.25081700000000001</c:v>
                </c:pt>
                <c:pt idx="43">
                  <c:v>0.58869760000000004</c:v>
                </c:pt>
                <c:pt idx="44">
                  <c:v>0.93140319999999999</c:v>
                </c:pt>
                <c:pt idx="45">
                  <c:v>1.8230580000000001</c:v>
                </c:pt>
                <c:pt idx="46">
                  <c:v>0.10442700000000001</c:v>
                </c:pt>
                <c:pt idx="47">
                  <c:v>1.2072879999999999E-2</c:v>
                </c:pt>
                <c:pt idx="48">
                  <c:v>0.37248039999999999</c:v>
                </c:pt>
                <c:pt idx="49">
                  <c:v>0</c:v>
                </c:pt>
                <c:pt idx="50">
                  <c:v>5.5872980000000001E-3</c:v>
                </c:pt>
                <c:pt idx="51">
                  <c:v>0.23095099999999999</c:v>
                </c:pt>
                <c:pt idx="52">
                  <c:v>3.9144160000000001</c:v>
                </c:pt>
                <c:pt idx="53">
                  <c:v>2.6629079999999999E-3</c:v>
                </c:pt>
                <c:pt idx="54">
                  <c:v>0.82507640000000004</c:v>
                </c:pt>
                <c:pt idx="55">
                  <c:v>2.223866E-2</c:v>
                </c:pt>
                <c:pt idx="56">
                  <c:v>4.0020280000000004E-3</c:v>
                </c:pt>
                <c:pt idx="57">
                  <c:v>4.6308639999999999</c:v>
                </c:pt>
                <c:pt idx="58">
                  <c:v>4.5808340000000003E-2</c:v>
                </c:pt>
                <c:pt idx="59">
                  <c:v>9.6740619999999999E-2</c:v>
                </c:pt>
                <c:pt idx="60">
                  <c:v>0</c:v>
                </c:pt>
                <c:pt idx="61">
                  <c:v>0.66321280000000005</c:v>
                </c:pt>
                <c:pt idx="62">
                  <c:v>0</c:v>
                </c:pt>
                <c:pt idx="63">
                  <c:v>5.9793020000000002E-2</c:v>
                </c:pt>
                <c:pt idx="64">
                  <c:v>7.35122E-2</c:v>
                </c:pt>
                <c:pt idx="65">
                  <c:v>1.8666240000000001E-2</c:v>
                </c:pt>
                <c:pt idx="66">
                  <c:v>2.7698400000000001E-2</c:v>
                </c:pt>
                <c:pt idx="67">
                  <c:v>#N/A</c:v>
                </c:pt>
                <c:pt idx="68">
                  <c:v>3.8635540000000003E-2</c:v>
                </c:pt>
                <c:pt idx="69">
                  <c:v>1.0185944</c:v>
                </c:pt>
                <c:pt idx="70">
                  <c:v>8.3000439999999995E-2</c:v>
                </c:pt>
                <c:pt idx="71">
                  <c:v>3.1792540000000001E-2</c:v>
                </c:pt>
                <c:pt idx="72">
                  <c:v>15.399660000000001</c:v>
                </c:pt>
                <c:pt idx="73">
                  <c:v>2.396118</c:v>
                </c:pt>
                <c:pt idx="74">
                  <c:v>2.8100640000000001</c:v>
                </c:pt>
                <c:pt idx="75">
                  <c:v>0.9041382</c:v>
                </c:pt>
                <c:pt idx="76">
                  <c:v>0.1267228</c:v>
                </c:pt>
                <c:pt idx="77">
                  <c:v>0.1772234</c:v>
                </c:pt>
                <c:pt idx="78">
                  <c:v>5.3159539999999996</c:v>
                </c:pt>
                <c:pt idx="79">
                  <c:v>0.1097476</c:v>
                </c:pt>
                <c:pt idx="80">
                  <c:v>0.64165300000000003</c:v>
                </c:pt>
                <c:pt idx="81">
                  <c:v>5.59838E-2</c:v>
                </c:pt>
                <c:pt idx="82">
                  <c:v>9.4682659999999998</c:v>
                </c:pt>
                <c:pt idx="83">
                  <c:v>5.624022E-2</c:v>
                </c:pt>
                <c:pt idx="84">
                  <c:v>0.30074380000000001</c:v>
                </c:pt>
                <c:pt idx="85">
                  <c:v>0.21992980000000001</c:v>
                </c:pt>
                <c:pt idx="86">
                  <c:v>3.7073080000000001E-2</c:v>
                </c:pt>
                <c:pt idx="87">
                  <c:v>1.0417818000000001</c:v>
                </c:pt>
                <c:pt idx="88">
                  <c:v>2.5639340000000002</c:v>
                </c:pt>
                <c:pt idx="89">
                  <c:v>0.10626091999999999</c:v>
                </c:pt>
                <c:pt idx="90">
                  <c:v>0.1608628</c:v>
                </c:pt>
                <c:pt idx="91">
                  <c:v>6.4924419999999997E-2</c:v>
                </c:pt>
                <c:pt idx="92">
                  <c:v>0.1936784</c:v>
                </c:pt>
                <c:pt idx="93">
                  <c:v>1.2761079999999999E-2</c:v>
                </c:pt>
                <c:pt idx="94">
                  <c:v>2.476008E-2</c:v>
                </c:pt>
                <c:pt idx="95">
                  <c:v>0.1913234</c:v>
                </c:pt>
                <c:pt idx="96">
                  <c:v>2.6508819999999998E-3</c:v>
                </c:pt>
                <c:pt idx="97">
                  <c:v>0.94646799999999998</c:v>
                </c:pt>
                <c:pt idx="98">
                  <c:v>0</c:v>
                </c:pt>
                <c:pt idx="99">
                  <c:v>0.14492060000000001</c:v>
                </c:pt>
                <c:pt idx="100">
                  <c:v>5.9237959999999999E-2</c:v>
                </c:pt>
                <c:pt idx="101">
                  <c:v>0.75831219999999999</c:v>
                </c:pt>
                <c:pt idx="102">
                  <c:v>0</c:v>
                </c:pt>
                <c:pt idx="103">
                  <c:v>0.14272019999999999</c:v>
                </c:pt>
                <c:pt idx="104">
                  <c:v>3.1733360000000002E-2</c:v>
                </c:pt>
                <c:pt idx="105">
                  <c:v>6.5386719999999995E-2</c:v>
                </c:pt>
                <c:pt idx="106">
                  <c:v>0</c:v>
                </c:pt>
                <c:pt idx="107">
                  <c:v>5.4681579999999999</c:v>
                </c:pt>
                <c:pt idx="108">
                  <c:v>0</c:v>
                </c:pt>
                <c:pt idx="109">
                  <c:v>6.6470619999999994E-2</c:v>
                </c:pt>
                <c:pt idx="110">
                  <c:v>0.48194039999999999</c:v>
                </c:pt>
                <c:pt idx="111">
                  <c:v>4.9099719999999999E-2</c:v>
                </c:pt>
                <c:pt idx="112">
                  <c:v>0</c:v>
                </c:pt>
                <c:pt idx="113">
                  <c:v>0.2235808</c:v>
                </c:pt>
                <c:pt idx="114">
                  <c:v>3.5131639999999999E-2</c:v>
                </c:pt>
                <c:pt idx="115">
                  <c:v>0</c:v>
                </c:pt>
                <c:pt idx="116">
                  <c:v>0.1465484</c:v>
                </c:pt>
                <c:pt idx="117">
                  <c:v>0.4414286</c:v>
                </c:pt>
                <c:pt idx="118">
                  <c:v>1.168012E-2</c:v>
                </c:pt>
                <c:pt idx="119">
                  <c:v>0</c:v>
                </c:pt>
                <c:pt idx="120">
                  <c:v>0.63121240000000001</c:v>
                </c:pt>
                <c:pt idx="121">
                  <c:v>0.11846420000000001</c:v>
                </c:pt>
                <c:pt idx="122">
                  <c:v>5.4984900000000003E-2</c:v>
                </c:pt>
                <c:pt idx="123">
                  <c:v>0.90257900000000002</c:v>
                </c:pt>
                <c:pt idx="124">
                  <c:v>0</c:v>
                </c:pt>
                <c:pt idx="125">
                  <c:v>0.31369019999999997</c:v>
                </c:pt>
                <c:pt idx="126">
                  <c:v>1.3429359999999999</c:v>
                </c:pt>
                <c:pt idx="127">
                  <c:v>0.20613500000000001</c:v>
                </c:pt>
                <c:pt idx="128">
                  <c:v>0.51169940000000003</c:v>
                </c:pt>
                <c:pt idx="129">
                  <c:v>2.2410079999999999E-2</c:v>
                </c:pt>
                <c:pt idx="130">
                  <c:v>7.7803499999999998E-2</c:v>
                </c:pt>
                <c:pt idx="131">
                  <c:v>0.75533220000000001</c:v>
                </c:pt>
                <c:pt idx="132">
                  <c:v>2.5739899999999998</c:v>
                </c:pt>
                <c:pt idx="133">
                  <c:v>1.258354</c:v>
                </c:pt>
                <c:pt idx="134">
                  <c:v>0.66073099999999996</c:v>
                </c:pt>
                <c:pt idx="135">
                  <c:v>8.3600140000000007E-3</c:v>
                </c:pt>
                <c:pt idx="136">
                  <c:v>0</c:v>
                </c:pt>
                <c:pt idx="137">
                  <c:v>0.10413266</c:v>
                </c:pt>
                <c:pt idx="138">
                  <c:v>7.4680600000000003E-3</c:v>
                </c:pt>
                <c:pt idx="139">
                  <c:v>2.6075339999999999E-2</c:v>
                </c:pt>
                <c:pt idx="140">
                  <c:v>0</c:v>
                </c:pt>
                <c:pt idx="141">
                  <c:v>0.23854539999999999</c:v>
                </c:pt>
                <c:pt idx="142">
                  <c:v>1.4064540000000001</c:v>
                </c:pt>
                <c:pt idx="143">
                  <c:v>2.4551099999999999E-2</c:v>
                </c:pt>
                <c:pt idx="144">
                  <c:v>15.2425</c:v>
                </c:pt>
                <c:pt idx="145">
                  <c:v>0</c:v>
                </c:pt>
                <c:pt idx="146">
                  <c:v>0</c:v>
                </c:pt>
                <c:pt idx="147">
                  <c:v>0</c:v>
                </c:pt>
                <c:pt idx="148">
                  <c:v>3.1293020000000001E-4</c:v>
                </c:pt>
                <c:pt idx="149">
                  <c:v>0</c:v>
                </c:pt>
                <c:pt idx="150">
                  <c:v>0.65806940000000003</c:v>
                </c:pt>
                <c:pt idx="151">
                  <c:v>4.7180819999999998E-2</c:v>
                </c:pt>
                <c:pt idx="152">
                  <c:v>0</c:v>
                </c:pt>
                <c:pt idx="153">
                  <c:v>1.8172399999999998E-2</c:v>
                </c:pt>
                <c:pt idx="154">
                  <c:v>4.8430099999999997E-2</c:v>
                </c:pt>
                <c:pt idx="155">
                  <c:v>8.1958059999999999E-2</c:v>
                </c:pt>
                <c:pt idx="156">
                  <c:v>1.7557440000000001E-2</c:v>
                </c:pt>
                <c:pt idx="157">
                  <c:v>8.71568E-3</c:v>
                </c:pt>
                <c:pt idx="158">
                  <c:v>1.767374</c:v>
                </c:pt>
                <c:pt idx="159">
                  <c:v>2.9233560000000001</c:v>
                </c:pt>
                <c:pt idx="160">
                  <c:v>2.5329620000000001E-2</c:v>
                </c:pt>
                <c:pt idx="161">
                  <c:v>0.293325</c:v>
                </c:pt>
                <c:pt idx="162">
                  <c:v>2.120652E-2</c:v>
                </c:pt>
                <c:pt idx="163">
                  <c:v>0.77824059999999995</c:v>
                </c:pt>
                <c:pt idx="164">
                  <c:v>0.46114620000000001</c:v>
                </c:pt>
                <c:pt idx="165">
                  <c:v>0.30637920000000002</c:v>
                </c:pt>
                <c:pt idx="166">
                  <c:v>0.24107000000000001</c:v>
                </c:pt>
                <c:pt idx="167">
                  <c:v>0.14334179999999999</c:v>
                </c:pt>
                <c:pt idx="168">
                  <c:v>0.85514900000000005</c:v>
                </c:pt>
                <c:pt idx="169">
                  <c:v>3.839654E-2</c:v>
                </c:pt>
                <c:pt idx="170">
                  <c:v>0</c:v>
                </c:pt>
                <c:pt idx="171">
                  <c:v>0</c:v>
                </c:pt>
                <c:pt idx="172">
                  <c:v>0.1235154</c:v>
                </c:pt>
                <c:pt idx="173">
                  <c:v>4.112876E-2</c:v>
                </c:pt>
                <c:pt idx="174">
                  <c:v>0.1686674</c:v>
                </c:pt>
                <c:pt idx="175">
                  <c:v>2.5956220000000001</c:v>
                </c:pt>
                <c:pt idx="176">
                  <c:v>0.16258359999999999</c:v>
                </c:pt>
                <c:pt idx="177">
                  <c:v>4.4449839999999997E-2</c:v>
                </c:pt>
                <c:pt idx="178">
                  <c:v>0</c:v>
                </c:pt>
                <c:pt idx="179">
                  <c:v>1.637524</c:v>
                </c:pt>
                <c:pt idx="180">
                  <c:v>5.4907019999999997</c:v>
                </c:pt>
                <c:pt idx="181">
                  <c:v>33.204300000000003</c:v>
                </c:pt>
                <c:pt idx="182">
                  <c:v>4.7145279999999998E-2</c:v>
                </c:pt>
                <c:pt idx="183">
                  <c:v>4.4070779999999997E-2</c:v>
                </c:pt>
                <c:pt idx="184">
                  <c:v>1.52854</c:v>
                </c:pt>
                <c:pt idx="185">
                  <c:v>0.66534020000000005</c:v>
                </c:pt>
                <c:pt idx="186">
                  <c:v>1.9482839999999999</c:v>
                </c:pt>
                <c:pt idx="187">
                  <c:v>0.1786182</c:v>
                </c:pt>
                <c:pt idx="188">
                  <c:v>0</c:v>
                </c:pt>
                <c:pt idx="189">
                  <c:v>8.4601620000000002E-2</c:v>
                </c:pt>
                <c:pt idx="190">
                  <c:v>0.17235619999999999</c:v>
                </c:pt>
                <c:pt idx="191">
                  <c:v>0.19247159999999999</c:v>
                </c:pt>
                <c:pt idx="192">
                  <c:v>0.66337520000000005</c:v>
                </c:pt>
                <c:pt idx="193">
                  <c:v>1.7006799999999999E-2</c:v>
                </c:pt>
                <c:pt idx="194">
                  <c:v>0.1597112</c:v>
                </c:pt>
                <c:pt idx="195">
                  <c:v>1.645636E-2</c:v>
                </c:pt>
                <c:pt idx="196">
                  <c:v>0.4326564</c:v>
                </c:pt>
                <c:pt idx="197">
                  <c:v>0.137598</c:v>
                </c:pt>
                <c:pt idx="198">
                  <c:v>1.5036539999999999E-2</c:v>
                </c:pt>
                <c:pt idx="199">
                  <c:v>18.097760000000001</c:v>
                </c:pt>
              </c:numCache>
            </c:numRef>
          </c:yVal>
          <c:smooth val="0"/>
        </c:ser>
        <c:ser>
          <c:idx val="1"/>
          <c:order val="3"/>
          <c:tx>
            <c:strRef>
              <c:f>v_domestic_demand!$AF$5</c:f>
              <c:strCache>
                <c:ptCount val="1"/>
                <c:pt idx="0">
                  <c:v>1983-1987</c:v>
                </c:pt>
              </c:strCache>
            </c:strRef>
          </c:tx>
          <c:spPr>
            <a:ln w="28575">
              <a:noFill/>
            </a:ln>
          </c:spPr>
          <c:marker>
            <c:spPr>
              <a:noFill/>
            </c:spPr>
          </c:marker>
          <c:xVal>
            <c:numRef>
              <c:f>v_domestic_demand!$AG$7:$AG$206</c:f>
              <c:numCache>
                <c:formatCode>0.00</c:formatCode>
                <c:ptCount val="200"/>
                <c:pt idx="0">
                  <c:v>#N/A</c:v>
                </c:pt>
                <c:pt idx="1">
                  <c:v>0.2611</c:v>
                </c:pt>
                <c:pt idx="2">
                  <c:v>#N/A</c:v>
                </c:pt>
                <c:pt idx="3">
                  <c:v>#N/A</c:v>
                </c:pt>
                <c:pt idx="4">
                  <c:v>#N/A</c:v>
                </c:pt>
                <c:pt idx="5">
                  <c:v>6.7000000000000004E-2</c:v>
                </c:pt>
                <c:pt idx="6">
                  <c:v>#N/A</c:v>
                </c:pt>
                <c:pt idx="7">
                  <c:v>#N/A</c:v>
                </c:pt>
                <c:pt idx="8">
                  <c:v>#N/A</c:v>
                </c:pt>
                <c:pt idx="9">
                  <c:v>0.70879999999999999</c:v>
                </c:pt>
                <c:pt idx="10">
                  <c:v>#N/A</c:v>
                </c:pt>
                <c:pt idx="11">
                  <c:v>#N/A</c:v>
                </c:pt>
                <c:pt idx="12">
                  <c:v>#N/A</c:v>
                </c:pt>
                <c:pt idx="13">
                  <c:v>0.67500000000000004</c:v>
                </c:pt>
                <c:pt idx="14">
                  <c:v>7.1999999999999998E-3</c:v>
                </c:pt>
                <c:pt idx="15">
                  <c:v>0.124</c:v>
                </c:pt>
                <c:pt idx="16">
                  <c:v>#N/A</c:v>
                </c:pt>
                <c:pt idx="17">
                  <c:v>#N/A</c:v>
                </c:pt>
                <c:pt idx="18">
                  <c:v>2E-3</c:v>
                </c:pt>
                <c:pt idx="19">
                  <c:v>#N/A</c:v>
                </c:pt>
                <c:pt idx="20">
                  <c:v>#N/A</c:v>
                </c:pt>
                <c:pt idx="21">
                  <c:v>#N/A</c:v>
                </c:pt>
                <c:pt idx="22">
                  <c:v>0.2772</c:v>
                </c:pt>
                <c:pt idx="23">
                  <c:v>3.5999999999999997E-2</c:v>
                </c:pt>
                <c:pt idx="24">
                  <c:v>0.18</c:v>
                </c:pt>
                <c:pt idx="25">
                  <c:v>#N/A</c:v>
                </c:pt>
                <c:pt idx="26">
                  <c:v>#N/A</c:v>
                </c:pt>
                <c:pt idx="27">
                  <c:v>1.4999999999999999E-2</c:v>
                </c:pt>
                <c:pt idx="28">
                  <c:v>#N/A</c:v>
                </c:pt>
                <c:pt idx="29">
                  <c:v>2.9000000000000001E-2</c:v>
                </c:pt>
                <c:pt idx="30">
                  <c:v>#N/A</c:v>
                </c:pt>
                <c:pt idx="31">
                  <c:v>#N/A</c:v>
                </c:pt>
                <c:pt idx="32">
                  <c:v>#N/A</c:v>
                </c:pt>
                <c:pt idx="33">
                  <c:v>2.4799999999999999E-2</c:v>
                </c:pt>
                <c:pt idx="34">
                  <c:v>#N/A</c:v>
                </c:pt>
                <c:pt idx="35">
                  <c:v>#N/A</c:v>
                </c:pt>
                <c:pt idx="36">
                  <c:v>#N/A</c:v>
                </c:pt>
                <c:pt idx="37">
                  <c:v>4.4999999999999998E-2</c:v>
                </c:pt>
                <c:pt idx="38">
                  <c:v>#N/A</c:v>
                </c:pt>
                <c:pt idx="39">
                  <c:v>3.1E-2</c:v>
                </c:pt>
                <c:pt idx="40">
                  <c:v>0.67459999999999998</c:v>
                </c:pt>
                <c:pt idx="41">
                  <c:v>#N/A</c:v>
                </c:pt>
                <c:pt idx="42">
                  <c:v>#N/A</c:v>
                </c:pt>
                <c:pt idx="43">
                  <c:v>#N/A</c:v>
                </c:pt>
                <c:pt idx="44">
                  <c:v>#N/A</c:v>
                </c:pt>
                <c:pt idx="45">
                  <c:v>#N/A</c:v>
                </c:pt>
                <c:pt idx="46">
                  <c:v>#N/A</c:v>
                </c:pt>
                <c:pt idx="47">
                  <c:v>8.0999999999999996E-3</c:v>
                </c:pt>
                <c:pt idx="48">
                  <c:v>#N/A</c:v>
                </c:pt>
                <c:pt idx="49">
                  <c:v>#N/A</c:v>
                </c:pt>
                <c:pt idx="50">
                  <c:v>6.0000000000000001E-3</c:v>
                </c:pt>
                <c:pt idx="51">
                  <c:v>#N/A</c:v>
                </c:pt>
                <c:pt idx="52">
                  <c:v>5.9039999999999999</c:v>
                </c:pt>
                <c:pt idx="53">
                  <c:v>1E-3</c:v>
                </c:pt>
                <c:pt idx="54">
                  <c:v>#N/A</c:v>
                </c:pt>
                <c:pt idx="55">
                  <c:v>4.3200000000000002E-2</c:v>
                </c:pt>
                <c:pt idx="56">
                  <c:v>#N/A</c:v>
                </c:pt>
                <c:pt idx="57">
                  <c:v>#N/A</c:v>
                </c:pt>
                <c:pt idx="58">
                  <c:v>#N/A</c:v>
                </c:pt>
                <c:pt idx="59">
                  <c:v>#N/A</c:v>
                </c:pt>
                <c:pt idx="60">
                  <c:v>#N/A</c:v>
                </c:pt>
                <c:pt idx="61">
                  <c:v>0.65600000000000003</c:v>
                </c:pt>
                <c:pt idx="62">
                  <c:v>#N/A</c:v>
                </c:pt>
                <c:pt idx="63">
                  <c:v>#N/A</c:v>
                </c:pt>
                <c:pt idx="64">
                  <c:v>7.3999999999999996E-2</c:v>
                </c:pt>
                <c:pt idx="65">
                  <c:v>#N/A</c:v>
                </c:pt>
                <c:pt idx="66">
                  <c:v>#N/A</c:v>
                </c:pt>
                <c:pt idx="67">
                  <c:v>#N/A</c:v>
                </c:pt>
                <c:pt idx="68">
                  <c:v>#N/A</c:v>
                </c:pt>
                <c:pt idx="69">
                  <c:v>0.57150000000000001</c:v>
                </c:pt>
                <c:pt idx="70">
                  <c:v>#N/A</c:v>
                </c:pt>
                <c:pt idx="71">
                  <c:v>9.8000000000000004E-2</c:v>
                </c:pt>
                <c:pt idx="72">
                  <c:v>18.36</c:v>
                </c:pt>
                <c:pt idx="73">
                  <c:v>#N/A</c:v>
                </c:pt>
                <c:pt idx="74">
                  <c:v>#N/A</c:v>
                </c:pt>
                <c:pt idx="75">
                  <c:v>0.85</c:v>
                </c:pt>
                <c:pt idx="76">
                  <c:v>#N/A</c:v>
                </c:pt>
                <c:pt idx="77">
                  <c:v>#N/A</c:v>
                </c:pt>
                <c:pt idx="78">
                  <c:v>7.1840000000000002</c:v>
                </c:pt>
                <c:pt idx="79">
                  <c:v>0.156</c:v>
                </c:pt>
                <c:pt idx="80">
                  <c:v>#N/A</c:v>
                </c:pt>
                <c:pt idx="81">
                  <c:v>#N/A</c:v>
                </c:pt>
                <c:pt idx="82">
                  <c:v>#N/A</c:v>
                </c:pt>
                <c:pt idx="83">
                  <c:v>0.13500000000000001</c:v>
                </c:pt>
                <c:pt idx="84">
                  <c:v>#N/A</c:v>
                </c:pt>
                <c:pt idx="85">
                  <c:v>#N/A</c:v>
                </c:pt>
                <c:pt idx="86">
                  <c:v>2.5999999999999999E-2</c:v>
                </c:pt>
                <c:pt idx="87">
                  <c:v>1.56</c:v>
                </c:pt>
                <c:pt idx="88">
                  <c:v>#N/A</c:v>
                </c:pt>
                <c:pt idx="89">
                  <c:v>#N/A</c:v>
                </c:pt>
                <c:pt idx="90">
                  <c:v>#N/A</c:v>
                </c:pt>
                <c:pt idx="91">
                  <c:v>7.9200000000000007E-2</c:v>
                </c:pt>
                <c:pt idx="92">
                  <c:v>#N/A</c:v>
                </c:pt>
                <c:pt idx="93">
                  <c:v>1.0999999999999999E-2</c:v>
                </c:pt>
                <c:pt idx="94">
                  <c:v>3.5099999999999999E-2</c:v>
                </c:pt>
                <c:pt idx="95">
                  <c:v>0.39300000000000002</c:v>
                </c:pt>
                <c:pt idx="96">
                  <c:v>#N/A</c:v>
                </c:pt>
                <c:pt idx="97">
                  <c:v>#N/A</c:v>
                </c:pt>
                <c:pt idx="98">
                  <c:v>#N/A</c:v>
                </c:pt>
                <c:pt idx="99">
                  <c:v>0.16300000000000001</c:v>
                </c:pt>
                <c:pt idx="100">
                  <c:v>5.3999999999999999E-2</c:v>
                </c:pt>
                <c:pt idx="101">
                  <c:v>#N/A</c:v>
                </c:pt>
                <c:pt idx="102">
                  <c:v>3.3E-3</c:v>
                </c:pt>
                <c:pt idx="103">
                  <c:v>2.7E-2</c:v>
                </c:pt>
                <c:pt idx="104">
                  <c:v>2.69E-2</c:v>
                </c:pt>
                <c:pt idx="105">
                  <c:v>0.1</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0.874</c:v>
                </c:pt>
                <c:pt idx="121">
                  <c:v>#N/A</c:v>
                </c:pt>
                <c:pt idx="122">
                  <c:v>#N/A</c:v>
                </c:pt>
                <c:pt idx="123">
                  <c:v>1.125</c:v>
                </c:pt>
                <c:pt idx="124">
                  <c:v>#N/A</c:v>
                </c:pt>
                <c:pt idx="125">
                  <c:v>#N/A</c:v>
                </c:pt>
                <c:pt idx="126">
                  <c:v>#N/A</c:v>
                </c:pt>
                <c:pt idx="127">
                  <c:v>#N/A</c:v>
                </c:pt>
                <c:pt idx="128">
                  <c:v>#N/A</c:v>
                </c:pt>
                <c:pt idx="129">
                  <c:v>2.9000000000000001E-2</c:v>
                </c:pt>
                <c:pt idx="130">
                  <c:v>6.4500000000000002E-2</c:v>
                </c:pt>
                <c:pt idx="131">
                  <c:v>#N/A</c:v>
                </c:pt>
                <c:pt idx="132">
                  <c:v>#N/A</c:v>
                </c:pt>
                <c:pt idx="133">
                  <c:v>#N/A</c:v>
                </c:pt>
                <c:pt idx="134">
                  <c:v>#N/A</c:v>
                </c:pt>
                <c:pt idx="135">
                  <c:v>#N/A</c:v>
                </c:pt>
                <c:pt idx="136">
                  <c:v>#N/A</c:v>
                </c:pt>
                <c:pt idx="137">
                  <c:v>#N/A</c:v>
                </c:pt>
                <c:pt idx="138">
                  <c:v>#N/A</c:v>
                </c:pt>
                <c:pt idx="139">
                  <c:v>#N/A</c:v>
                </c:pt>
                <c:pt idx="140">
                  <c:v>#N/A</c:v>
                </c:pt>
                <c:pt idx="141">
                  <c:v>0.17100000000000001</c:v>
                </c:pt>
                <c:pt idx="142">
                  <c:v>2.67</c:v>
                </c:pt>
                <c:pt idx="143">
                  <c:v>3.5999999999999997E-2</c:v>
                </c:pt>
                <c:pt idx="144">
                  <c:v>#N/A</c:v>
                </c:pt>
                <c:pt idx="145">
                  <c:v>#N/A</c:v>
                </c:pt>
                <c:pt idx="146">
                  <c:v>#N/A</c:v>
                </c:pt>
                <c:pt idx="147">
                  <c:v>#N/A</c:v>
                </c:pt>
                <c:pt idx="148">
                  <c:v>#N/A</c:v>
                </c:pt>
                <c:pt idx="149">
                  <c:v>#N/A</c:v>
                </c:pt>
                <c:pt idx="150">
                  <c:v>#N/A</c:v>
                </c:pt>
                <c:pt idx="151">
                  <c:v>6.8000000000000005E-2</c:v>
                </c:pt>
                <c:pt idx="152">
                  <c:v>#N/A</c:v>
                </c:pt>
                <c:pt idx="153">
                  <c:v>2.5999999999999999E-2</c:v>
                </c:pt>
                <c:pt idx="154">
                  <c:v>#N/A</c:v>
                </c:pt>
                <c:pt idx="155">
                  <c:v>#N/A</c:v>
                </c:pt>
                <c:pt idx="156">
                  <c:v>#N/A</c:v>
                </c:pt>
                <c:pt idx="157">
                  <c:v>2.4E-2</c:v>
                </c:pt>
                <c:pt idx="158">
                  <c:v>#N/A</c:v>
                </c:pt>
                <c:pt idx="159">
                  <c:v>5.5019999999999998</c:v>
                </c:pt>
                <c:pt idx="160">
                  <c:v>2.8000000000000001E-2</c:v>
                </c:pt>
                <c:pt idx="161">
                  <c:v>#N/A</c:v>
                </c:pt>
                <c:pt idx="162">
                  <c:v>#N/A</c:v>
                </c:pt>
                <c:pt idx="163">
                  <c:v>#N/A</c:v>
                </c:pt>
                <c:pt idx="164">
                  <c:v>1.143</c:v>
                </c:pt>
                <c:pt idx="165">
                  <c:v>#N/A</c:v>
                </c:pt>
                <c:pt idx="166">
                  <c:v>#N/A</c:v>
                </c:pt>
                <c:pt idx="167">
                  <c:v>#N/A</c:v>
                </c:pt>
                <c:pt idx="168">
                  <c:v>1.262</c:v>
                </c:pt>
                <c:pt idx="169">
                  <c:v>5.6000000000000001E-2</c:v>
                </c:pt>
                <c:pt idx="170">
                  <c:v>#N/A</c:v>
                </c:pt>
                <c:pt idx="171">
                  <c:v>#N/A</c:v>
                </c:pt>
                <c:pt idx="172">
                  <c:v>#N/A</c:v>
                </c:pt>
                <c:pt idx="173">
                  <c:v>#N/A</c:v>
                </c:pt>
                <c:pt idx="174">
                  <c:v>#N/A</c:v>
                </c:pt>
                <c:pt idx="175">
                  <c:v>#N/A</c:v>
                </c:pt>
                <c:pt idx="176">
                  <c:v>#N/A</c:v>
                </c:pt>
                <c:pt idx="177">
                  <c:v>#N/A</c:v>
                </c:pt>
                <c:pt idx="178">
                  <c:v>#N/A</c:v>
                </c:pt>
                <c:pt idx="179">
                  <c:v>7.1429999999999998</c:v>
                </c:pt>
                <c:pt idx="180">
                  <c:v>#N/A</c:v>
                </c:pt>
                <c:pt idx="181">
                  <c:v>#N/A</c:v>
                </c:pt>
                <c:pt idx="182">
                  <c:v>0.06</c:v>
                </c:pt>
                <c:pt idx="183">
                  <c:v>#N/A</c:v>
                </c:pt>
                <c:pt idx="184">
                  <c:v>#N/A</c:v>
                </c:pt>
                <c:pt idx="185">
                  <c:v>#N/A</c:v>
                </c:pt>
                <c:pt idx="186">
                  <c:v>1.75</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29.69</c:v>
                </c:pt>
              </c:numCache>
            </c:numRef>
          </c:xVal>
          <c:yVal>
            <c:numRef>
              <c:f>v_domestic_demand!$AI$7:$AI$206</c:f>
              <c:numCache>
                <c:formatCode>0.00</c:formatCode>
                <c:ptCount val="200"/>
                <c:pt idx="0">
                  <c:v>0.79711500000000002</c:v>
                </c:pt>
                <c:pt idx="1">
                  <c:v>0.19251180000000001</c:v>
                </c:pt>
                <c:pt idx="2">
                  <c:v>0.20516619999999999</c:v>
                </c:pt>
                <c:pt idx="3">
                  <c:v>0.93611679999999997</c:v>
                </c:pt>
                <c:pt idx="4">
                  <c:v>1.0465754E-3</c:v>
                </c:pt>
                <c:pt idx="5">
                  <c:v>4.8012840000000001E-2</c:v>
                </c:pt>
                <c:pt idx="6">
                  <c:v>0</c:v>
                </c:pt>
                <c:pt idx="7">
                  <c:v>2.2859219999999998</c:v>
                </c:pt>
                <c:pt idx="8">
                  <c:v>3.5835599999999999</c:v>
                </c:pt>
                <c:pt idx="9">
                  <c:v>0.62517940000000005</c:v>
                </c:pt>
                <c:pt idx="10">
                  <c:v>5.7194219999999997E-2</c:v>
                </c:pt>
                <c:pt idx="11">
                  <c:v>1.190138E-2</c:v>
                </c:pt>
                <c:pt idx="12">
                  <c:v>0</c:v>
                </c:pt>
                <c:pt idx="13">
                  <c:v>1.1577660000000001</c:v>
                </c:pt>
                <c:pt idx="14">
                  <c:v>2.807084E-2</c:v>
                </c:pt>
                <c:pt idx="15">
                  <c:v>9.8973740000000004E-2</c:v>
                </c:pt>
                <c:pt idx="16">
                  <c:v>3.2234560000000002E-2</c:v>
                </c:pt>
                <c:pt idx="17">
                  <c:v>8.1079260000000009</c:v>
                </c:pt>
                <c:pt idx="18">
                  <c:v>4.4349899999999998E-3</c:v>
                </c:pt>
                <c:pt idx="19">
                  <c:v>1.0342471999999999E-3</c:v>
                </c:pt>
                <c:pt idx="20">
                  <c:v>1.320266E-2</c:v>
                </c:pt>
                <c:pt idx="21">
                  <c:v>0.4330888</c:v>
                </c:pt>
                <c:pt idx="22">
                  <c:v>0.2731036</c:v>
                </c:pt>
                <c:pt idx="23">
                  <c:v>2.8531339999999999E-2</c:v>
                </c:pt>
                <c:pt idx="24">
                  <c:v>0.13065460000000001</c:v>
                </c:pt>
                <c:pt idx="25">
                  <c:v>4.6802460000000004</c:v>
                </c:pt>
                <c:pt idx="26">
                  <c:v>0</c:v>
                </c:pt>
                <c:pt idx="27">
                  <c:v>1.598434E-2</c:v>
                </c:pt>
                <c:pt idx="28">
                  <c:v>0.1212534</c:v>
                </c:pt>
                <c:pt idx="29">
                  <c:v>2.3328080000000001E-2</c:v>
                </c:pt>
                <c:pt idx="30">
                  <c:v>0.60732079999999999</c:v>
                </c:pt>
                <c:pt idx="31">
                  <c:v>2.4945580000000001</c:v>
                </c:pt>
                <c:pt idx="32">
                  <c:v>0</c:v>
                </c:pt>
                <c:pt idx="33">
                  <c:v>2.071046E-2</c:v>
                </c:pt>
                <c:pt idx="34">
                  <c:v>0</c:v>
                </c:pt>
                <c:pt idx="35">
                  <c:v>0.260017</c:v>
                </c:pt>
                <c:pt idx="36">
                  <c:v>1.360582</c:v>
                </c:pt>
                <c:pt idx="37">
                  <c:v>2.2311020000000001E-2</c:v>
                </c:pt>
                <c:pt idx="38">
                  <c:v>0.85175920000000005</c:v>
                </c:pt>
                <c:pt idx="39">
                  <c:v>3.29343E-2</c:v>
                </c:pt>
                <c:pt idx="40">
                  <c:v>0.1873968</c:v>
                </c:pt>
                <c:pt idx="41">
                  <c:v>0</c:v>
                </c:pt>
                <c:pt idx="42">
                  <c:v>0.33809840000000002</c:v>
                </c:pt>
                <c:pt idx="43">
                  <c:v>0.65103840000000002</c:v>
                </c:pt>
                <c:pt idx="44">
                  <c:v>1.0119098</c:v>
                </c:pt>
                <c:pt idx="45">
                  <c:v>2.3498299999999999</c:v>
                </c:pt>
                <c:pt idx="46">
                  <c:v>0.1124792</c:v>
                </c:pt>
                <c:pt idx="47">
                  <c:v>1.6607420000000001E-2</c:v>
                </c:pt>
                <c:pt idx="48">
                  <c:v>0.38792140000000003</c:v>
                </c:pt>
                <c:pt idx="49">
                  <c:v>0</c:v>
                </c:pt>
                <c:pt idx="50">
                  <c:v>6.1493399999999997E-3</c:v>
                </c:pt>
                <c:pt idx="51">
                  <c:v>0.25496099999999999</c:v>
                </c:pt>
                <c:pt idx="52">
                  <c:v>4.1097000000000001</c:v>
                </c:pt>
                <c:pt idx="53">
                  <c:v>3.4851399999999999E-3</c:v>
                </c:pt>
                <c:pt idx="54">
                  <c:v>0.92294359999999998</c:v>
                </c:pt>
                <c:pt idx="55">
                  <c:v>2.36647E-2</c:v>
                </c:pt>
                <c:pt idx="56">
                  <c:v>4.4003879999999999E-3</c:v>
                </c:pt>
                <c:pt idx="57">
                  <c:v>4.7384959999999996</c:v>
                </c:pt>
                <c:pt idx="58">
                  <c:v>5.0806980000000002E-2</c:v>
                </c:pt>
                <c:pt idx="59">
                  <c:v>0.1106656</c:v>
                </c:pt>
                <c:pt idx="60">
                  <c:v>0</c:v>
                </c:pt>
                <c:pt idx="61">
                  <c:v>0.68628820000000001</c:v>
                </c:pt>
                <c:pt idx="62">
                  <c:v>0</c:v>
                </c:pt>
                <c:pt idx="63">
                  <c:v>6.6540719999999998E-2</c:v>
                </c:pt>
                <c:pt idx="64">
                  <c:v>8.1365199999999999E-2</c:v>
                </c:pt>
                <c:pt idx="65">
                  <c:v>1.7789099999999999E-2</c:v>
                </c:pt>
                <c:pt idx="66">
                  <c:v>3.4725579999999999E-2</c:v>
                </c:pt>
                <c:pt idx="67">
                  <c:v>#N/A</c:v>
                </c:pt>
                <c:pt idx="68">
                  <c:v>4.6398540000000002E-2</c:v>
                </c:pt>
                <c:pt idx="69">
                  <c:v>1.03823</c:v>
                </c:pt>
                <c:pt idx="70">
                  <c:v>8.4336499999999995E-2</c:v>
                </c:pt>
                <c:pt idx="71">
                  <c:v>3.4728780000000001E-2</c:v>
                </c:pt>
                <c:pt idx="72">
                  <c:v>18.476959999999998</c:v>
                </c:pt>
                <c:pt idx="73">
                  <c:v>2.6966239999999999</c:v>
                </c:pt>
                <c:pt idx="74">
                  <c:v>3.8149280000000001</c:v>
                </c:pt>
                <c:pt idx="75">
                  <c:v>1.0570850000000001</c:v>
                </c:pt>
                <c:pt idx="76">
                  <c:v>0.14004459999999999</c:v>
                </c:pt>
                <c:pt idx="77">
                  <c:v>0.20948459999999999</c:v>
                </c:pt>
                <c:pt idx="78">
                  <c:v>5.8741399999999997</c:v>
                </c:pt>
                <c:pt idx="79">
                  <c:v>0.1241162</c:v>
                </c:pt>
                <c:pt idx="80">
                  <c:v>0.72448679999999999</c:v>
                </c:pt>
                <c:pt idx="81">
                  <c:v>5.7849739999999997E-2</c:v>
                </c:pt>
                <c:pt idx="82">
                  <c:v>11.011748000000001</c:v>
                </c:pt>
                <c:pt idx="83">
                  <c:v>7.4576879999999998E-2</c:v>
                </c:pt>
                <c:pt idx="84">
                  <c:v>0.34892020000000001</c:v>
                </c:pt>
                <c:pt idx="85">
                  <c:v>0.25460339999999998</c:v>
                </c:pt>
                <c:pt idx="86">
                  <c:v>4.5605859999999998E-2</c:v>
                </c:pt>
                <c:pt idx="87">
                  <c:v>1.21472</c:v>
                </c:pt>
                <c:pt idx="88">
                  <c:v>3.136476</c:v>
                </c:pt>
                <c:pt idx="89">
                  <c:v>0.122518</c:v>
                </c:pt>
                <c:pt idx="90">
                  <c:v>0.15994079999999999</c:v>
                </c:pt>
                <c:pt idx="91">
                  <c:v>7.7788599999999999E-2</c:v>
                </c:pt>
                <c:pt idx="92">
                  <c:v>0.20705560000000001</c:v>
                </c:pt>
                <c:pt idx="93">
                  <c:v>1.413118E-2</c:v>
                </c:pt>
                <c:pt idx="94">
                  <c:v>2.7471160000000001E-2</c:v>
                </c:pt>
                <c:pt idx="95">
                  <c:v>0.25280059999999999</c:v>
                </c:pt>
                <c:pt idx="96">
                  <c:v>2.9106779999999999E-3</c:v>
                </c:pt>
                <c:pt idx="97">
                  <c:v>0.9584222</c:v>
                </c:pt>
                <c:pt idx="98">
                  <c:v>0</c:v>
                </c:pt>
                <c:pt idx="99">
                  <c:v>0.15091740000000001</c:v>
                </c:pt>
                <c:pt idx="100">
                  <c:v>6.6945119999999997E-2</c:v>
                </c:pt>
                <c:pt idx="101">
                  <c:v>0.91792300000000004</c:v>
                </c:pt>
                <c:pt idx="102">
                  <c:v>0</c:v>
                </c:pt>
                <c:pt idx="103">
                  <c:v>0.1516246</c:v>
                </c:pt>
                <c:pt idx="104">
                  <c:v>3.1398540000000003E-2</c:v>
                </c:pt>
                <c:pt idx="105">
                  <c:v>7.4739440000000004E-2</c:v>
                </c:pt>
                <c:pt idx="106">
                  <c:v>0</c:v>
                </c:pt>
                <c:pt idx="107">
                  <c:v>5.7723800000000001</c:v>
                </c:pt>
                <c:pt idx="108">
                  <c:v>0</c:v>
                </c:pt>
                <c:pt idx="109">
                  <c:v>7.8562820000000005E-2</c:v>
                </c:pt>
                <c:pt idx="110">
                  <c:v>0.52268239999999999</c:v>
                </c:pt>
                <c:pt idx="111">
                  <c:v>5.3948339999999997E-2</c:v>
                </c:pt>
                <c:pt idx="112">
                  <c:v>0</c:v>
                </c:pt>
                <c:pt idx="113">
                  <c:v>0.23590359999999999</c:v>
                </c:pt>
                <c:pt idx="114">
                  <c:v>3.57004E-2</c:v>
                </c:pt>
                <c:pt idx="115">
                  <c:v>0</c:v>
                </c:pt>
                <c:pt idx="116">
                  <c:v>0.1770728</c:v>
                </c:pt>
                <c:pt idx="117">
                  <c:v>0.44977679999999998</c:v>
                </c:pt>
                <c:pt idx="118">
                  <c:v>1.2709120000000001E-2</c:v>
                </c:pt>
                <c:pt idx="119">
                  <c:v>0</c:v>
                </c:pt>
                <c:pt idx="120">
                  <c:v>0.69594560000000005</c:v>
                </c:pt>
                <c:pt idx="121">
                  <c:v>0.14434040000000001</c:v>
                </c:pt>
                <c:pt idx="122">
                  <c:v>5.6742979999999998E-2</c:v>
                </c:pt>
                <c:pt idx="123">
                  <c:v>0.821828</c:v>
                </c:pt>
                <c:pt idx="124">
                  <c:v>0</c:v>
                </c:pt>
                <c:pt idx="125">
                  <c:v>0.34010940000000001</c:v>
                </c:pt>
                <c:pt idx="126">
                  <c:v>1.6920759999999999</c:v>
                </c:pt>
                <c:pt idx="127">
                  <c:v>0.2539556</c:v>
                </c:pt>
                <c:pt idx="128">
                  <c:v>0.51415500000000003</c:v>
                </c:pt>
                <c:pt idx="129">
                  <c:v>2.5302680000000001E-2</c:v>
                </c:pt>
                <c:pt idx="130">
                  <c:v>9.1080620000000001E-2</c:v>
                </c:pt>
                <c:pt idx="131">
                  <c:v>0.82729600000000003</c:v>
                </c:pt>
                <c:pt idx="132">
                  <c:v>2.8371580000000001</c:v>
                </c:pt>
                <c:pt idx="133">
                  <c:v>1.2825960000000001</c:v>
                </c:pt>
                <c:pt idx="134">
                  <c:v>0.702345</c:v>
                </c:pt>
                <c:pt idx="135">
                  <c:v>9.2240380000000004E-3</c:v>
                </c:pt>
                <c:pt idx="136">
                  <c:v>0</c:v>
                </c:pt>
                <c:pt idx="137">
                  <c:v>0.1225448</c:v>
                </c:pt>
                <c:pt idx="138">
                  <c:v>8.5380200000000003E-3</c:v>
                </c:pt>
                <c:pt idx="139">
                  <c:v>3.3344899999999997E-2</c:v>
                </c:pt>
                <c:pt idx="140">
                  <c:v>0</c:v>
                </c:pt>
                <c:pt idx="141">
                  <c:v>0.27249640000000003</c:v>
                </c:pt>
                <c:pt idx="142">
                  <c:v>1.4155580000000001</c:v>
                </c:pt>
                <c:pt idx="143">
                  <c:v>3.1124599999999999E-2</c:v>
                </c:pt>
                <c:pt idx="144">
                  <c:v>16.60294</c:v>
                </c:pt>
                <c:pt idx="145">
                  <c:v>0</c:v>
                </c:pt>
                <c:pt idx="146">
                  <c:v>0</c:v>
                </c:pt>
                <c:pt idx="147">
                  <c:v>0</c:v>
                </c:pt>
                <c:pt idx="148">
                  <c:v>3.41207E-4</c:v>
                </c:pt>
                <c:pt idx="149">
                  <c:v>0</c:v>
                </c:pt>
                <c:pt idx="150">
                  <c:v>0.75142960000000003</c:v>
                </c:pt>
                <c:pt idx="151">
                  <c:v>5.416414E-2</c:v>
                </c:pt>
                <c:pt idx="152">
                  <c:v>0</c:v>
                </c:pt>
                <c:pt idx="153">
                  <c:v>1.7867319999999999E-2</c:v>
                </c:pt>
                <c:pt idx="154">
                  <c:v>5.0264400000000001E-2</c:v>
                </c:pt>
                <c:pt idx="155">
                  <c:v>7.7171199999999995E-2</c:v>
                </c:pt>
                <c:pt idx="156">
                  <c:v>2.0277300000000002E-2</c:v>
                </c:pt>
                <c:pt idx="157">
                  <c:v>9.5248639999999992E-3</c:v>
                </c:pt>
                <c:pt idx="158">
                  <c:v>2.0562320000000001</c:v>
                </c:pt>
                <c:pt idx="159">
                  <c:v>3.040724</c:v>
                </c:pt>
                <c:pt idx="160">
                  <c:v>2.6555780000000001E-2</c:v>
                </c:pt>
                <c:pt idx="161">
                  <c:v>0.36096980000000001</c:v>
                </c:pt>
                <c:pt idx="162">
                  <c:v>2.370982E-2</c:v>
                </c:pt>
                <c:pt idx="163">
                  <c:v>0.80348220000000004</c:v>
                </c:pt>
                <c:pt idx="164">
                  <c:v>0.4963302</c:v>
                </c:pt>
                <c:pt idx="165">
                  <c:v>0.3723418</c:v>
                </c:pt>
                <c:pt idx="166">
                  <c:v>0.28195819999999999</c:v>
                </c:pt>
                <c:pt idx="167">
                  <c:v>0.16578860000000001</c:v>
                </c:pt>
                <c:pt idx="168">
                  <c:v>1.0212406000000001</c:v>
                </c:pt>
                <c:pt idx="169">
                  <c:v>4.2958759999999999E-2</c:v>
                </c:pt>
                <c:pt idx="170">
                  <c:v>0</c:v>
                </c:pt>
                <c:pt idx="171">
                  <c:v>0</c:v>
                </c:pt>
                <c:pt idx="172">
                  <c:v>0.13408619999999999</c:v>
                </c:pt>
                <c:pt idx="173">
                  <c:v>5.6015879999999997E-2</c:v>
                </c:pt>
                <c:pt idx="174">
                  <c:v>0.19365379999999999</c:v>
                </c:pt>
                <c:pt idx="175">
                  <c:v>2.824722</c:v>
                </c:pt>
                <c:pt idx="176">
                  <c:v>0.21220820000000001</c:v>
                </c:pt>
                <c:pt idx="177">
                  <c:v>5.5235439999999997E-2</c:v>
                </c:pt>
                <c:pt idx="178">
                  <c:v>0</c:v>
                </c:pt>
                <c:pt idx="179">
                  <c:v>1.716906</c:v>
                </c:pt>
                <c:pt idx="180">
                  <c:v>5.9934200000000004</c:v>
                </c:pt>
                <c:pt idx="181">
                  <c:v>38.776499999999999</c:v>
                </c:pt>
                <c:pt idx="182">
                  <c:v>5.1280340000000001E-2</c:v>
                </c:pt>
                <c:pt idx="183">
                  <c:v>4.1304460000000001E-2</c:v>
                </c:pt>
                <c:pt idx="184">
                  <c:v>1.784084</c:v>
                </c:pt>
                <c:pt idx="185">
                  <c:v>0.71632300000000004</c:v>
                </c:pt>
                <c:pt idx="186">
                  <c:v>2.4527019999999999</c:v>
                </c:pt>
                <c:pt idx="187">
                  <c:v>0.2046</c:v>
                </c:pt>
                <c:pt idx="188">
                  <c:v>0</c:v>
                </c:pt>
                <c:pt idx="189">
                  <c:v>0.10293152</c:v>
                </c:pt>
                <c:pt idx="190">
                  <c:v>0.16588700000000001</c:v>
                </c:pt>
                <c:pt idx="191">
                  <c:v>0.19034760000000001</c:v>
                </c:pt>
                <c:pt idx="192">
                  <c:v>0.65838059999999998</c:v>
                </c:pt>
                <c:pt idx="193">
                  <c:v>1.7413519999999998E-2</c:v>
                </c:pt>
                <c:pt idx="194">
                  <c:v>0.1659978</c:v>
                </c:pt>
                <c:pt idx="195">
                  <c:v>1.791856E-2</c:v>
                </c:pt>
                <c:pt idx="196">
                  <c:v>0.54935940000000005</c:v>
                </c:pt>
                <c:pt idx="197">
                  <c:v>0.17430280000000001</c:v>
                </c:pt>
                <c:pt idx="198">
                  <c:v>1.8195880000000001E-2</c:v>
                </c:pt>
                <c:pt idx="199">
                  <c:v>21.731100000000001</c:v>
                </c:pt>
              </c:numCache>
            </c:numRef>
          </c:yVal>
          <c:smooth val="0"/>
        </c:ser>
        <c:ser>
          <c:idx val="4"/>
          <c:order val="4"/>
          <c:tx>
            <c:strRef>
              <c:f>v_domestic_demand!$BQ$5</c:f>
              <c:strCache>
                <c:ptCount val="1"/>
                <c:pt idx="0">
                  <c:v>y = x</c:v>
                </c:pt>
              </c:strCache>
            </c:strRef>
          </c:tx>
          <c:marker>
            <c:symbol val="none"/>
          </c:marker>
          <c:xVal>
            <c:numRef>
              <c:f>v_domestic_demand!$BQ$7:$BQ$8</c:f>
              <c:numCache>
                <c:formatCode>General</c:formatCode>
                <c:ptCount val="2"/>
                <c:pt idx="0">
                  <c:v>9.9999999999999998E-17</c:v>
                </c:pt>
                <c:pt idx="1">
                  <c:v>100000</c:v>
                </c:pt>
              </c:numCache>
            </c:numRef>
          </c:xVal>
          <c:yVal>
            <c:numRef>
              <c:f>v_domestic_demand!$BR$7:$BR$8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128834176"/>
        <c:axId val="128840448"/>
      </c:scatterChart>
      <c:valAx>
        <c:axId val="128834176"/>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128840448"/>
        <c:crosses val="autoZero"/>
        <c:crossBetween val="midCat"/>
      </c:valAx>
      <c:valAx>
        <c:axId val="128840448"/>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128834176"/>
        <c:crosses val="autoZero"/>
        <c:crossBetween val="midCat"/>
      </c:valAx>
    </c:plotArea>
    <c:legend>
      <c:legendPos val="r"/>
      <c:layout>
        <c:manualLayout>
          <c:xMode val="edge"/>
          <c:yMode val="edge"/>
          <c:x val="7.0701593234597709E-2"/>
          <c:y val="0.10418433899449842"/>
          <c:w val="0.22169136005622345"/>
          <c:h val="0.32917902833755081"/>
        </c:manualLayout>
      </c:layout>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5</xdr:col>
      <xdr:colOff>105834</xdr:colOff>
      <xdr:row>7</xdr:row>
      <xdr:rowOff>57147</xdr:rowOff>
    </xdr:from>
    <xdr:to>
      <xdr:col>5</xdr:col>
      <xdr:colOff>4323292</xdr:colOff>
      <xdr:row>25</xdr:row>
      <xdr:rowOff>116416</xdr:rowOff>
    </xdr:to>
    <xdr:graphicFrame macro="">
      <xdr:nvGraphicFramePr>
        <xdr:cNvPr id="2"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105834</xdr:colOff>
      <xdr:row>26</xdr:row>
      <xdr:rowOff>57147</xdr:rowOff>
    </xdr:from>
    <xdr:to>
      <xdr:col>5</xdr:col>
      <xdr:colOff>4323292</xdr:colOff>
      <xdr:row>44</xdr:row>
      <xdr:rowOff>116416</xdr:rowOff>
    </xdr:to>
    <xdr:graphicFrame macro="">
      <xdr:nvGraphicFramePr>
        <xdr:cNvPr id="3"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105834</xdr:colOff>
      <xdr:row>45</xdr:row>
      <xdr:rowOff>57147</xdr:rowOff>
    </xdr:from>
    <xdr:to>
      <xdr:col>5</xdr:col>
      <xdr:colOff>4323292</xdr:colOff>
      <xdr:row>63</xdr:row>
      <xdr:rowOff>116416</xdr:rowOff>
    </xdr:to>
    <xdr:graphicFrame macro="">
      <xdr:nvGraphicFramePr>
        <xdr:cNvPr id="4"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105834</xdr:colOff>
      <xdr:row>7</xdr:row>
      <xdr:rowOff>57147</xdr:rowOff>
    </xdr:from>
    <xdr:to>
      <xdr:col>5</xdr:col>
      <xdr:colOff>4323292</xdr:colOff>
      <xdr:row>25</xdr:row>
      <xdr:rowOff>116416</xdr:rowOff>
    </xdr:to>
    <xdr:graphicFrame macro="">
      <xdr:nvGraphicFramePr>
        <xdr:cNvPr id="2"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105834</xdr:colOff>
      <xdr:row>26</xdr:row>
      <xdr:rowOff>57147</xdr:rowOff>
    </xdr:from>
    <xdr:to>
      <xdr:col>5</xdr:col>
      <xdr:colOff>4323292</xdr:colOff>
      <xdr:row>44</xdr:row>
      <xdr:rowOff>116416</xdr:rowOff>
    </xdr:to>
    <xdr:graphicFrame macro="">
      <xdr:nvGraphicFramePr>
        <xdr:cNvPr id="3"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105834</xdr:colOff>
      <xdr:row>45</xdr:row>
      <xdr:rowOff>57147</xdr:rowOff>
    </xdr:from>
    <xdr:to>
      <xdr:col>5</xdr:col>
      <xdr:colOff>4323292</xdr:colOff>
      <xdr:row>63</xdr:row>
      <xdr:rowOff>116416</xdr:rowOff>
    </xdr:to>
    <xdr:graphicFrame macro="">
      <xdr:nvGraphicFramePr>
        <xdr:cNvPr id="4"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105834</xdr:colOff>
      <xdr:row>2</xdr:row>
      <xdr:rowOff>57147</xdr:rowOff>
    </xdr:from>
    <xdr:to>
      <xdr:col>4</xdr:col>
      <xdr:colOff>4323292</xdr:colOff>
      <xdr:row>20</xdr:row>
      <xdr:rowOff>116416</xdr:rowOff>
    </xdr:to>
    <xdr:graphicFrame macro="">
      <xdr:nvGraphicFramePr>
        <xdr:cNvPr id="29"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105834</xdr:colOff>
      <xdr:row>21</xdr:row>
      <xdr:rowOff>57147</xdr:rowOff>
    </xdr:from>
    <xdr:to>
      <xdr:col>4</xdr:col>
      <xdr:colOff>4323292</xdr:colOff>
      <xdr:row>39</xdr:row>
      <xdr:rowOff>116416</xdr:rowOff>
    </xdr:to>
    <xdr:graphicFrame macro="">
      <xdr:nvGraphicFramePr>
        <xdr:cNvPr id="30"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105834</xdr:colOff>
      <xdr:row>40</xdr:row>
      <xdr:rowOff>57147</xdr:rowOff>
    </xdr:from>
    <xdr:to>
      <xdr:col>4</xdr:col>
      <xdr:colOff>4323292</xdr:colOff>
      <xdr:row>58</xdr:row>
      <xdr:rowOff>116416</xdr:rowOff>
    </xdr:to>
    <xdr:graphicFrame macro="">
      <xdr:nvGraphicFramePr>
        <xdr:cNvPr id="31"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105834</xdr:colOff>
      <xdr:row>2</xdr:row>
      <xdr:rowOff>57147</xdr:rowOff>
    </xdr:from>
    <xdr:to>
      <xdr:col>6</xdr:col>
      <xdr:colOff>4323292</xdr:colOff>
      <xdr:row>20</xdr:row>
      <xdr:rowOff>116416</xdr:rowOff>
    </xdr:to>
    <xdr:graphicFrame macro="">
      <xdr:nvGraphicFramePr>
        <xdr:cNvPr id="35"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105834</xdr:colOff>
      <xdr:row>21</xdr:row>
      <xdr:rowOff>57147</xdr:rowOff>
    </xdr:from>
    <xdr:to>
      <xdr:col>6</xdr:col>
      <xdr:colOff>4323292</xdr:colOff>
      <xdr:row>39</xdr:row>
      <xdr:rowOff>116416</xdr:rowOff>
    </xdr:to>
    <xdr:graphicFrame macro="">
      <xdr:nvGraphicFramePr>
        <xdr:cNvPr id="36"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105834</xdr:colOff>
      <xdr:row>40</xdr:row>
      <xdr:rowOff>57147</xdr:rowOff>
    </xdr:from>
    <xdr:to>
      <xdr:col>6</xdr:col>
      <xdr:colOff>4323292</xdr:colOff>
      <xdr:row>58</xdr:row>
      <xdr:rowOff>116416</xdr:rowOff>
    </xdr:to>
    <xdr:graphicFrame macro="">
      <xdr:nvGraphicFramePr>
        <xdr:cNvPr id="37"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48"/>
  <sheetViews>
    <sheetView topLeftCell="A178" zoomScaleNormal="100" workbookViewId="0">
      <selection activeCell="C200" sqref="C200"/>
    </sheetView>
  </sheetViews>
  <sheetFormatPr defaultRowHeight="15" x14ac:dyDescent="0.25"/>
  <cols>
    <col min="1" max="1" width="4"/>
    <col min="2" max="2" width="36.42578125"/>
    <col min="3" max="3" width="12.85546875"/>
    <col min="4" max="4" width="10.85546875" style="1"/>
    <col min="5" max="5" width="8.5703125"/>
    <col min="6" max="7" width="19.7109375"/>
    <col min="8" max="8" width="28.5703125"/>
    <col min="9" max="1025" width="8.5703125"/>
  </cols>
  <sheetData>
    <row r="1" spans="1:8" x14ac:dyDescent="0.25">
      <c r="A1" t="s">
        <v>407</v>
      </c>
      <c r="B1" t="s">
        <v>6</v>
      </c>
      <c r="C1" t="s">
        <v>408</v>
      </c>
      <c r="D1" s="1" t="s">
        <v>409</v>
      </c>
      <c r="E1" s="1"/>
      <c r="F1" s="1" t="s">
        <v>410</v>
      </c>
      <c r="G1" s="1" t="s">
        <v>407</v>
      </c>
      <c r="H1" s="1" t="s">
        <v>6</v>
      </c>
    </row>
    <row r="2" spans="1:8" x14ac:dyDescent="0.25">
      <c r="A2">
        <v>0</v>
      </c>
      <c r="B2" t="s">
        <v>411</v>
      </c>
      <c r="C2" t="s">
        <v>412</v>
      </c>
      <c r="D2" s="1" t="s">
        <v>413</v>
      </c>
      <c r="F2" s="1" t="str">
        <f t="shared" ref="F2:F65" si="0">IF(OR(D2="NA",D2="XXX"),-999,D2)</f>
        <v>ABW</v>
      </c>
      <c r="G2">
        <f t="shared" ref="G2:G65" si="1">IF(OR(D2="NA",D2="XXX"),-999,A2)</f>
        <v>0</v>
      </c>
      <c r="H2" t="str">
        <f t="shared" ref="H2:H65" si="2">IF(OR(D2="NA",D2="XXX"),-999,B2)</f>
        <v>Aruba (Neth.)</v>
      </c>
    </row>
    <row r="3" spans="1:8" x14ac:dyDescent="0.25">
      <c r="A3">
        <v>1</v>
      </c>
      <c r="B3" t="s">
        <v>414</v>
      </c>
      <c r="C3" t="s">
        <v>412</v>
      </c>
      <c r="D3" s="1" t="s">
        <v>16</v>
      </c>
      <c r="F3" s="1" t="str">
        <f t="shared" si="0"/>
        <v>AND</v>
      </c>
      <c r="G3">
        <f t="shared" si="1"/>
        <v>1</v>
      </c>
      <c r="H3" t="str">
        <f t="shared" si="2"/>
        <v>Andorra</v>
      </c>
    </row>
    <row r="4" spans="1:8" x14ac:dyDescent="0.25">
      <c r="A4">
        <v>2</v>
      </c>
      <c r="B4" t="s">
        <v>415</v>
      </c>
      <c r="C4" t="s">
        <v>416</v>
      </c>
      <c r="D4" s="1" t="s">
        <v>10</v>
      </c>
      <c r="F4" s="1" t="str">
        <f t="shared" si="0"/>
        <v>AFG</v>
      </c>
      <c r="G4">
        <f t="shared" si="1"/>
        <v>2</v>
      </c>
      <c r="H4" t="str">
        <f t="shared" si="2"/>
        <v>Afghanistan</v>
      </c>
    </row>
    <row r="5" spans="1:8" x14ac:dyDescent="0.25">
      <c r="A5">
        <v>3</v>
      </c>
      <c r="B5" t="s">
        <v>417</v>
      </c>
      <c r="C5" t="s">
        <v>418</v>
      </c>
      <c r="D5" s="1" t="s">
        <v>18</v>
      </c>
      <c r="F5" s="1" t="str">
        <f t="shared" si="0"/>
        <v>AGO</v>
      </c>
      <c r="G5">
        <f t="shared" si="1"/>
        <v>3</v>
      </c>
      <c r="H5" t="str">
        <f t="shared" si="2"/>
        <v>Angola</v>
      </c>
    </row>
    <row r="6" spans="1:8" x14ac:dyDescent="0.25">
      <c r="A6">
        <v>4</v>
      </c>
      <c r="B6" t="s">
        <v>419</v>
      </c>
      <c r="C6" t="s">
        <v>420</v>
      </c>
      <c r="D6" s="1" t="s">
        <v>12</v>
      </c>
      <c r="F6" s="1" t="str">
        <f t="shared" si="0"/>
        <v>ALB</v>
      </c>
      <c r="G6">
        <f t="shared" si="1"/>
        <v>4</v>
      </c>
      <c r="H6" t="str">
        <f t="shared" si="2"/>
        <v>Albania</v>
      </c>
    </row>
    <row r="7" spans="1:8" x14ac:dyDescent="0.25">
      <c r="A7">
        <v>5</v>
      </c>
      <c r="B7" t="s">
        <v>421</v>
      </c>
      <c r="C7" t="s">
        <v>412</v>
      </c>
      <c r="D7" s="1" t="s">
        <v>422</v>
      </c>
      <c r="F7" s="1" t="str">
        <f t="shared" si="0"/>
        <v>ANT</v>
      </c>
      <c r="G7">
        <f t="shared" si="1"/>
        <v>5</v>
      </c>
      <c r="H7" t="str">
        <f t="shared" si="2"/>
        <v>Netherlands Antilles (Neth.)</v>
      </c>
    </row>
    <row r="8" spans="1:8" x14ac:dyDescent="0.25">
      <c r="A8">
        <v>6</v>
      </c>
      <c r="B8" t="s">
        <v>423</v>
      </c>
      <c r="C8" t="s">
        <v>424</v>
      </c>
      <c r="D8" s="1" t="s">
        <v>360</v>
      </c>
      <c r="F8" s="1" t="str">
        <f t="shared" si="0"/>
        <v>ARE</v>
      </c>
      <c r="G8">
        <f t="shared" si="1"/>
        <v>6</v>
      </c>
      <c r="H8" t="str">
        <f t="shared" si="2"/>
        <v>United Arab Emirates</v>
      </c>
    </row>
    <row r="9" spans="1:8" x14ac:dyDescent="0.25">
      <c r="A9">
        <v>7</v>
      </c>
      <c r="B9" t="s">
        <v>425</v>
      </c>
      <c r="C9" t="s">
        <v>426</v>
      </c>
      <c r="D9" s="1" t="s">
        <v>22</v>
      </c>
      <c r="F9" s="1" t="str">
        <f t="shared" si="0"/>
        <v>ARG</v>
      </c>
      <c r="G9">
        <f t="shared" si="1"/>
        <v>7</v>
      </c>
      <c r="H9" t="str">
        <f t="shared" si="2"/>
        <v>Argentina</v>
      </c>
    </row>
    <row r="10" spans="1:8" x14ac:dyDescent="0.25">
      <c r="A10">
        <v>8</v>
      </c>
      <c r="B10" t="s">
        <v>427</v>
      </c>
      <c r="C10" t="s">
        <v>420</v>
      </c>
      <c r="D10" s="1" t="s">
        <v>8</v>
      </c>
      <c r="F10" s="1" t="str">
        <f t="shared" si="0"/>
        <v>ARM</v>
      </c>
      <c r="G10">
        <f t="shared" si="1"/>
        <v>8</v>
      </c>
      <c r="H10" t="str">
        <f t="shared" si="2"/>
        <v>Armenia</v>
      </c>
    </row>
    <row r="11" spans="1:8" x14ac:dyDescent="0.25">
      <c r="A11">
        <v>9</v>
      </c>
      <c r="B11" t="s">
        <v>428</v>
      </c>
      <c r="C11" t="s">
        <v>412</v>
      </c>
      <c r="D11" s="1" t="s">
        <v>429</v>
      </c>
      <c r="F11" s="1" t="str">
        <f t="shared" si="0"/>
        <v>ASM</v>
      </c>
      <c r="G11">
        <f t="shared" si="1"/>
        <v>9</v>
      </c>
      <c r="H11" t="str">
        <f t="shared" si="2"/>
        <v>American Samoa (U.S.)</v>
      </c>
    </row>
    <row r="12" spans="1:8" x14ac:dyDescent="0.25">
      <c r="A12">
        <v>10</v>
      </c>
      <c r="B12" t="s">
        <v>430</v>
      </c>
      <c r="C12" t="s">
        <v>426</v>
      </c>
      <c r="D12" s="1" t="s">
        <v>20</v>
      </c>
      <c r="F12" s="1" t="str">
        <f t="shared" si="0"/>
        <v>ATG</v>
      </c>
      <c r="G12">
        <f t="shared" si="1"/>
        <v>10</v>
      </c>
      <c r="H12" t="str">
        <f t="shared" si="2"/>
        <v>Antigua and Barbuda</v>
      </c>
    </row>
    <row r="13" spans="1:8" x14ac:dyDescent="0.25">
      <c r="A13">
        <v>11</v>
      </c>
      <c r="B13" t="s">
        <v>431</v>
      </c>
      <c r="C13" t="s">
        <v>412</v>
      </c>
      <c r="D13" s="1" t="s">
        <v>24</v>
      </c>
      <c r="F13" s="1" t="str">
        <f t="shared" si="0"/>
        <v>AUS</v>
      </c>
      <c r="G13">
        <f t="shared" si="1"/>
        <v>11</v>
      </c>
      <c r="H13" t="str">
        <f t="shared" si="2"/>
        <v>Australia</v>
      </c>
    </row>
    <row r="14" spans="1:8" x14ac:dyDescent="0.25">
      <c r="A14">
        <v>12</v>
      </c>
      <c r="B14" t="s">
        <v>432</v>
      </c>
      <c r="C14" t="s">
        <v>412</v>
      </c>
      <c r="D14" s="1" t="s">
        <v>26</v>
      </c>
      <c r="F14" s="1" t="str">
        <f t="shared" si="0"/>
        <v>AUT</v>
      </c>
      <c r="G14">
        <f t="shared" si="1"/>
        <v>12</v>
      </c>
      <c r="H14" t="str">
        <f t="shared" si="2"/>
        <v>Austria</v>
      </c>
    </row>
    <row r="15" spans="1:8" x14ac:dyDescent="0.25">
      <c r="A15">
        <v>13</v>
      </c>
      <c r="B15" t="s">
        <v>433</v>
      </c>
      <c r="C15" t="s">
        <v>420</v>
      </c>
      <c r="D15" s="1" t="s">
        <v>84</v>
      </c>
      <c r="F15" s="1" t="str">
        <f t="shared" si="0"/>
        <v>AZE</v>
      </c>
      <c r="G15">
        <f t="shared" si="1"/>
        <v>13</v>
      </c>
      <c r="H15" t="str">
        <f t="shared" si="2"/>
        <v>Azerbaijan</v>
      </c>
    </row>
    <row r="16" spans="1:8" x14ac:dyDescent="0.25">
      <c r="A16">
        <v>14</v>
      </c>
      <c r="B16" t="s">
        <v>434</v>
      </c>
      <c r="C16" t="s">
        <v>418</v>
      </c>
      <c r="D16" s="1" t="s">
        <v>54</v>
      </c>
      <c r="F16" s="1" t="str">
        <f t="shared" si="0"/>
        <v>BDI</v>
      </c>
      <c r="G16">
        <f t="shared" si="1"/>
        <v>14</v>
      </c>
      <c r="H16" t="str">
        <f t="shared" si="2"/>
        <v>Burundi</v>
      </c>
    </row>
    <row r="17" spans="1:8" x14ac:dyDescent="0.25">
      <c r="A17">
        <v>15</v>
      </c>
      <c r="B17" t="s">
        <v>435</v>
      </c>
      <c r="C17" t="s">
        <v>412</v>
      </c>
      <c r="D17" s="1" t="s">
        <v>392</v>
      </c>
      <c r="F17" s="1" t="str">
        <f t="shared" si="0"/>
        <v>BEL</v>
      </c>
      <c r="G17">
        <f t="shared" si="1"/>
        <v>15</v>
      </c>
      <c r="H17" t="str">
        <f t="shared" si="2"/>
        <v>Belgium</v>
      </c>
    </row>
    <row r="18" spans="1:8" x14ac:dyDescent="0.25">
      <c r="A18">
        <v>16</v>
      </c>
      <c r="B18" t="s">
        <v>436</v>
      </c>
      <c r="C18" t="s">
        <v>418</v>
      </c>
      <c r="D18" s="1" t="s">
        <v>86</v>
      </c>
      <c r="F18" s="1" t="str">
        <f t="shared" si="0"/>
        <v>BEN</v>
      </c>
      <c r="G18">
        <f t="shared" si="1"/>
        <v>16</v>
      </c>
      <c r="H18" t="str">
        <f t="shared" si="2"/>
        <v>Benin</v>
      </c>
    </row>
    <row r="19" spans="1:8" x14ac:dyDescent="0.25">
      <c r="A19">
        <v>17</v>
      </c>
      <c r="B19" t="s">
        <v>437</v>
      </c>
      <c r="C19" t="s">
        <v>418</v>
      </c>
      <c r="D19" s="1" t="s">
        <v>372</v>
      </c>
      <c r="F19" s="1" t="str">
        <f t="shared" si="0"/>
        <v>BFA</v>
      </c>
      <c r="G19">
        <f t="shared" si="1"/>
        <v>17</v>
      </c>
      <c r="H19" t="str">
        <f t="shared" si="2"/>
        <v>Burkina Faso</v>
      </c>
    </row>
    <row r="20" spans="1:8" x14ac:dyDescent="0.25">
      <c r="A20">
        <v>18</v>
      </c>
      <c r="B20" t="s">
        <v>438</v>
      </c>
      <c r="C20" t="s">
        <v>416</v>
      </c>
      <c r="D20" s="1" t="s">
        <v>34</v>
      </c>
      <c r="F20" s="1" t="str">
        <f t="shared" si="0"/>
        <v>BGD</v>
      </c>
      <c r="G20">
        <f t="shared" si="1"/>
        <v>18</v>
      </c>
      <c r="H20" t="str">
        <f t="shared" si="2"/>
        <v>Bangladesh</v>
      </c>
    </row>
    <row r="21" spans="1:8" x14ac:dyDescent="0.25">
      <c r="A21">
        <v>19</v>
      </c>
      <c r="B21" t="s">
        <v>439</v>
      </c>
      <c r="C21" t="s">
        <v>420</v>
      </c>
      <c r="D21" s="1" t="s">
        <v>50</v>
      </c>
      <c r="F21" s="1" t="str">
        <f t="shared" si="0"/>
        <v>BGR</v>
      </c>
      <c r="G21">
        <f t="shared" si="1"/>
        <v>19</v>
      </c>
      <c r="H21" t="str">
        <f t="shared" si="2"/>
        <v>Bulgaria</v>
      </c>
    </row>
    <row r="22" spans="1:8" x14ac:dyDescent="0.25">
      <c r="A22">
        <v>20</v>
      </c>
      <c r="B22" t="s">
        <v>440</v>
      </c>
      <c r="C22" t="s">
        <v>424</v>
      </c>
      <c r="D22" s="1" t="s">
        <v>30</v>
      </c>
      <c r="F22" s="1" t="str">
        <f t="shared" si="0"/>
        <v>BHR</v>
      </c>
      <c r="G22">
        <f t="shared" si="1"/>
        <v>20</v>
      </c>
      <c r="H22" t="str">
        <f t="shared" si="2"/>
        <v>Bahrain</v>
      </c>
    </row>
    <row r="23" spans="1:8" x14ac:dyDescent="0.25">
      <c r="A23">
        <v>21</v>
      </c>
      <c r="B23" t="s">
        <v>441</v>
      </c>
      <c r="C23" t="s">
        <v>426</v>
      </c>
      <c r="D23" s="1" t="s">
        <v>28</v>
      </c>
      <c r="F23" s="1" t="str">
        <f t="shared" si="0"/>
        <v>BHS</v>
      </c>
      <c r="G23">
        <f t="shared" si="1"/>
        <v>21</v>
      </c>
      <c r="H23" t="str">
        <f t="shared" si="2"/>
        <v>Bahamas, The</v>
      </c>
    </row>
    <row r="24" spans="1:8" x14ac:dyDescent="0.25">
      <c r="A24">
        <v>22</v>
      </c>
      <c r="B24" t="s">
        <v>442</v>
      </c>
      <c r="C24" t="s">
        <v>420</v>
      </c>
      <c r="D24" s="1" t="s">
        <v>124</v>
      </c>
      <c r="F24" s="1" t="str">
        <f t="shared" si="0"/>
        <v>BIH</v>
      </c>
      <c r="G24">
        <f t="shared" si="1"/>
        <v>22</v>
      </c>
      <c r="H24" t="str">
        <f t="shared" si="2"/>
        <v>Bosnia and Herzegovina</v>
      </c>
    </row>
    <row r="25" spans="1:8" x14ac:dyDescent="0.25">
      <c r="A25">
        <v>23</v>
      </c>
      <c r="B25" t="s">
        <v>443</v>
      </c>
      <c r="C25" t="s">
        <v>420</v>
      </c>
      <c r="D25" s="1" t="s">
        <v>94</v>
      </c>
      <c r="F25" s="1" t="str">
        <f t="shared" si="0"/>
        <v>BLR</v>
      </c>
      <c r="G25">
        <f t="shared" si="1"/>
        <v>23</v>
      </c>
      <c r="H25" t="str">
        <f t="shared" si="2"/>
        <v>Belarus</v>
      </c>
    </row>
    <row r="26" spans="1:8" x14ac:dyDescent="0.25">
      <c r="A26">
        <v>24</v>
      </c>
      <c r="B26" t="s">
        <v>444</v>
      </c>
      <c r="C26" t="s">
        <v>426</v>
      </c>
      <c r="D26" s="1" t="s">
        <v>44</v>
      </c>
      <c r="F26" s="1" t="str">
        <f t="shared" si="0"/>
        <v>BLZ</v>
      </c>
      <c r="G26">
        <f t="shared" si="1"/>
        <v>24</v>
      </c>
      <c r="H26" t="str">
        <f t="shared" si="2"/>
        <v>Belize</v>
      </c>
    </row>
    <row r="27" spans="1:8" x14ac:dyDescent="0.25">
      <c r="A27">
        <v>25</v>
      </c>
      <c r="B27" t="s">
        <v>445</v>
      </c>
      <c r="C27" t="s">
        <v>412</v>
      </c>
      <c r="D27" s="1" t="s">
        <v>446</v>
      </c>
      <c r="F27" s="1" t="str">
        <f t="shared" si="0"/>
        <v>BMU</v>
      </c>
      <c r="G27">
        <f t="shared" si="1"/>
        <v>25</v>
      </c>
      <c r="H27" t="str">
        <f t="shared" si="2"/>
        <v>Bermuda (U.K.)</v>
      </c>
    </row>
    <row r="28" spans="1:8" x14ac:dyDescent="0.25">
      <c r="A28">
        <v>26</v>
      </c>
      <c r="B28" t="s">
        <v>447</v>
      </c>
      <c r="C28" t="s">
        <v>426</v>
      </c>
      <c r="D28" s="1" t="s">
        <v>38</v>
      </c>
      <c r="F28" s="1" t="str">
        <f t="shared" si="0"/>
        <v>BOL</v>
      </c>
      <c r="G28">
        <f t="shared" si="1"/>
        <v>26</v>
      </c>
      <c r="H28" t="str">
        <f t="shared" si="2"/>
        <v>Bolivia</v>
      </c>
    </row>
    <row r="29" spans="1:8" x14ac:dyDescent="0.25">
      <c r="A29">
        <v>27</v>
      </c>
      <c r="B29" t="s">
        <v>448</v>
      </c>
      <c r="C29" t="s">
        <v>426</v>
      </c>
      <c r="D29" s="1" t="s">
        <v>42</v>
      </c>
      <c r="F29" s="1" t="str">
        <f t="shared" si="0"/>
        <v>BRA</v>
      </c>
      <c r="G29">
        <f t="shared" si="1"/>
        <v>27</v>
      </c>
      <c r="H29" t="str">
        <f t="shared" si="2"/>
        <v>Brazil</v>
      </c>
    </row>
    <row r="30" spans="1:8" x14ac:dyDescent="0.25">
      <c r="A30">
        <v>28</v>
      </c>
      <c r="B30" t="s">
        <v>449</v>
      </c>
      <c r="C30" t="s">
        <v>426</v>
      </c>
      <c r="D30" s="1" t="s">
        <v>32</v>
      </c>
      <c r="F30" s="1" t="str">
        <f t="shared" si="0"/>
        <v>BRB</v>
      </c>
      <c r="G30">
        <f t="shared" si="1"/>
        <v>28</v>
      </c>
      <c r="H30" t="str">
        <f t="shared" si="2"/>
        <v>Barbados</v>
      </c>
    </row>
    <row r="31" spans="1:8" x14ac:dyDescent="0.25">
      <c r="A31">
        <v>29</v>
      </c>
      <c r="B31" t="s">
        <v>450</v>
      </c>
      <c r="C31" t="s">
        <v>412</v>
      </c>
      <c r="D31" s="1" t="s">
        <v>48</v>
      </c>
      <c r="F31" s="1" t="str">
        <f t="shared" si="0"/>
        <v>BRN</v>
      </c>
      <c r="G31">
        <f t="shared" si="1"/>
        <v>29</v>
      </c>
      <c r="H31" t="str">
        <f t="shared" si="2"/>
        <v>Brunei</v>
      </c>
    </row>
    <row r="32" spans="1:8" x14ac:dyDescent="0.25">
      <c r="A32">
        <v>30</v>
      </c>
      <c r="B32" t="s">
        <v>451</v>
      </c>
      <c r="C32" t="s">
        <v>416</v>
      </c>
      <c r="D32" s="1" t="s">
        <v>36</v>
      </c>
      <c r="F32" s="1" t="str">
        <f t="shared" si="0"/>
        <v>BTN</v>
      </c>
      <c r="G32">
        <f t="shared" si="1"/>
        <v>30</v>
      </c>
      <c r="H32" t="str">
        <f t="shared" si="2"/>
        <v>Bhutan</v>
      </c>
    </row>
    <row r="33" spans="1:8" x14ac:dyDescent="0.25">
      <c r="A33">
        <v>31</v>
      </c>
      <c r="B33" t="s">
        <v>452</v>
      </c>
      <c r="C33" t="s">
        <v>418</v>
      </c>
      <c r="D33" s="1" t="s">
        <v>40</v>
      </c>
      <c r="F33" s="1" t="str">
        <f t="shared" si="0"/>
        <v>BWA</v>
      </c>
      <c r="G33">
        <f t="shared" si="1"/>
        <v>31</v>
      </c>
      <c r="H33" t="str">
        <f t="shared" si="2"/>
        <v>Botswana</v>
      </c>
    </row>
    <row r="34" spans="1:8" x14ac:dyDescent="0.25">
      <c r="A34">
        <v>32</v>
      </c>
      <c r="B34" t="s">
        <v>453</v>
      </c>
      <c r="C34" t="s">
        <v>418</v>
      </c>
      <c r="D34" s="1" t="s">
        <v>62</v>
      </c>
      <c r="F34" s="1" t="str">
        <f t="shared" si="0"/>
        <v>CAF</v>
      </c>
      <c r="G34">
        <f t="shared" si="1"/>
        <v>32</v>
      </c>
      <c r="H34" t="str">
        <f t="shared" si="2"/>
        <v>Central African Republic</v>
      </c>
    </row>
    <row r="35" spans="1:8" x14ac:dyDescent="0.25">
      <c r="A35">
        <v>33</v>
      </c>
      <c r="B35" t="s">
        <v>454</v>
      </c>
      <c r="C35" t="s">
        <v>412</v>
      </c>
      <c r="D35" s="1" t="s">
        <v>58</v>
      </c>
      <c r="F35" s="1" t="str">
        <f t="shared" si="0"/>
        <v>CAN</v>
      </c>
      <c r="G35">
        <f t="shared" si="1"/>
        <v>33</v>
      </c>
      <c r="H35" t="str">
        <f t="shared" si="2"/>
        <v>Canada</v>
      </c>
    </row>
    <row r="36" spans="1:8" x14ac:dyDescent="0.25">
      <c r="A36">
        <v>34</v>
      </c>
      <c r="B36" t="s">
        <v>455</v>
      </c>
      <c r="C36" t="s">
        <v>412</v>
      </c>
      <c r="D36" s="1" t="s">
        <v>336</v>
      </c>
      <c r="F36" s="1" t="str">
        <f t="shared" si="0"/>
        <v>CHE</v>
      </c>
      <c r="G36">
        <f t="shared" si="1"/>
        <v>34</v>
      </c>
      <c r="H36" t="str">
        <f t="shared" si="2"/>
        <v>Switzerland</v>
      </c>
    </row>
    <row r="37" spans="1:8" x14ac:dyDescent="0.25">
      <c r="A37">
        <v>35</v>
      </c>
      <c r="B37" t="s">
        <v>456</v>
      </c>
      <c r="C37" t="s">
        <v>426</v>
      </c>
      <c r="D37" s="1" t="s">
        <v>68</v>
      </c>
      <c r="F37" s="1" t="str">
        <f t="shared" si="0"/>
        <v>CHL</v>
      </c>
      <c r="G37">
        <f t="shared" si="1"/>
        <v>35</v>
      </c>
      <c r="H37" t="str">
        <f t="shared" si="2"/>
        <v>Chile</v>
      </c>
    </row>
    <row r="38" spans="1:8" x14ac:dyDescent="0.25">
      <c r="A38">
        <v>36</v>
      </c>
      <c r="B38" t="s">
        <v>457</v>
      </c>
      <c r="C38" t="s">
        <v>458</v>
      </c>
      <c r="D38" s="1" t="s">
        <v>406</v>
      </c>
      <c r="F38" s="1" t="str">
        <f t="shared" si="0"/>
        <v>CHN</v>
      </c>
      <c r="G38">
        <f t="shared" si="1"/>
        <v>36</v>
      </c>
      <c r="H38" t="str">
        <f t="shared" si="2"/>
        <v>China</v>
      </c>
    </row>
    <row r="39" spans="1:8" x14ac:dyDescent="0.25">
      <c r="A39">
        <v>37</v>
      </c>
      <c r="B39" t="s">
        <v>459</v>
      </c>
      <c r="C39" t="s">
        <v>418</v>
      </c>
      <c r="D39" s="1" t="s">
        <v>166</v>
      </c>
      <c r="F39" s="1" t="str">
        <f t="shared" si="0"/>
        <v>CIV</v>
      </c>
      <c r="G39">
        <f t="shared" si="1"/>
        <v>37</v>
      </c>
      <c r="H39" t="str">
        <f t="shared" si="2"/>
        <v>Cote d'Ivoire</v>
      </c>
    </row>
    <row r="40" spans="1:8" x14ac:dyDescent="0.25">
      <c r="A40">
        <v>38</v>
      </c>
      <c r="B40" t="s">
        <v>460</v>
      </c>
      <c r="C40" t="s">
        <v>418</v>
      </c>
      <c r="D40" s="1" t="s">
        <v>56</v>
      </c>
      <c r="F40" s="1" t="str">
        <f t="shared" si="0"/>
        <v>CMR</v>
      </c>
      <c r="G40">
        <f t="shared" si="1"/>
        <v>38</v>
      </c>
      <c r="H40" t="str">
        <f t="shared" si="2"/>
        <v>Cameroon</v>
      </c>
    </row>
    <row r="41" spans="1:8" x14ac:dyDescent="0.25">
      <c r="A41">
        <v>39</v>
      </c>
      <c r="B41" t="s">
        <v>461</v>
      </c>
      <c r="C41" t="s">
        <v>418</v>
      </c>
      <c r="D41" s="1" t="s">
        <v>74</v>
      </c>
      <c r="F41" s="1" t="str">
        <f t="shared" si="0"/>
        <v>COG</v>
      </c>
      <c r="G41">
        <f t="shared" si="1"/>
        <v>39</v>
      </c>
      <c r="H41" t="str">
        <f t="shared" si="2"/>
        <v>Congo, Rep.</v>
      </c>
    </row>
    <row r="42" spans="1:8" x14ac:dyDescent="0.25">
      <c r="A42">
        <v>40</v>
      </c>
      <c r="B42" t="s">
        <v>462</v>
      </c>
      <c r="C42" t="s">
        <v>426</v>
      </c>
      <c r="D42" s="1" t="s">
        <v>70</v>
      </c>
      <c r="F42" s="1" t="str">
        <f t="shared" si="0"/>
        <v>COL</v>
      </c>
      <c r="G42">
        <f t="shared" si="1"/>
        <v>40</v>
      </c>
      <c r="H42" t="str">
        <f t="shared" si="2"/>
        <v>Colombia</v>
      </c>
    </row>
    <row r="43" spans="1:8" x14ac:dyDescent="0.25">
      <c r="A43">
        <v>41</v>
      </c>
      <c r="B43" t="s">
        <v>463</v>
      </c>
      <c r="C43" t="s">
        <v>418</v>
      </c>
      <c r="D43" s="1" t="s">
        <v>72</v>
      </c>
      <c r="F43" s="1" t="str">
        <f t="shared" si="0"/>
        <v>COM</v>
      </c>
      <c r="G43">
        <f t="shared" si="1"/>
        <v>41</v>
      </c>
      <c r="H43" t="str">
        <f t="shared" si="2"/>
        <v>Comoros</v>
      </c>
    </row>
    <row r="44" spans="1:8" x14ac:dyDescent="0.25">
      <c r="A44">
        <v>42</v>
      </c>
      <c r="B44" t="s">
        <v>464</v>
      </c>
      <c r="C44" t="s">
        <v>418</v>
      </c>
      <c r="D44" s="1" t="s">
        <v>60</v>
      </c>
      <c r="F44" s="1" t="str">
        <f t="shared" si="0"/>
        <v>CPV</v>
      </c>
      <c r="G44">
        <f t="shared" si="1"/>
        <v>42</v>
      </c>
      <c r="H44" t="str">
        <f t="shared" si="2"/>
        <v>Cape Verde</v>
      </c>
    </row>
    <row r="45" spans="1:8" x14ac:dyDescent="0.25">
      <c r="A45">
        <v>43</v>
      </c>
      <c r="B45" t="s">
        <v>465</v>
      </c>
      <c r="C45" t="s">
        <v>426</v>
      </c>
      <c r="D45" s="1" t="s">
        <v>78</v>
      </c>
      <c r="F45" s="1" t="str">
        <f t="shared" si="0"/>
        <v>CRI</v>
      </c>
      <c r="G45">
        <f t="shared" si="1"/>
        <v>43</v>
      </c>
      <c r="H45" t="str">
        <f t="shared" si="2"/>
        <v>Costa Rica</v>
      </c>
    </row>
    <row r="46" spans="1:8" x14ac:dyDescent="0.25">
      <c r="A46">
        <v>44</v>
      </c>
      <c r="B46" t="s">
        <v>466</v>
      </c>
      <c r="C46" t="s">
        <v>412</v>
      </c>
      <c r="D46" s="1" t="s">
        <v>80</v>
      </c>
      <c r="F46" s="1" t="str">
        <f t="shared" si="0"/>
        <v>CUB</v>
      </c>
      <c r="G46">
        <f t="shared" si="1"/>
        <v>44</v>
      </c>
      <c r="H46" t="str">
        <f t="shared" si="2"/>
        <v>Cuba</v>
      </c>
    </row>
    <row r="47" spans="1:8" x14ac:dyDescent="0.25">
      <c r="A47">
        <v>45</v>
      </c>
      <c r="B47" t="s">
        <v>467</v>
      </c>
      <c r="C47" t="s">
        <v>412</v>
      </c>
      <c r="D47" s="1" t="s">
        <v>468</v>
      </c>
      <c r="F47" s="1" t="str">
        <f t="shared" si="0"/>
        <v>CYM</v>
      </c>
      <c r="G47">
        <f t="shared" si="1"/>
        <v>45</v>
      </c>
      <c r="H47" t="str">
        <f t="shared" si="2"/>
        <v>Cayman Islands (U.K.)</v>
      </c>
    </row>
    <row r="48" spans="1:8" x14ac:dyDescent="0.25">
      <c r="A48">
        <v>46</v>
      </c>
      <c r="B48" t="s">
        <v>469</v>
      </c>
      <c r="C48" t="s">
        <v>420</v>
      </c>
      <c r="D48" s="1" t="s">
        <v>82</v>
      </c>
      <c r="F48" s="1" t="str">
        <f t="shared" si="0"/>
        <v>CYP</v>
      </c>
      <c r="G48">
        <f t="shared" si="1"/>
        <v>46</v>
      </c>
      <c r="H48" t="str">
        <f t="shared" si="2"/>
        <v>Cyprus</v>
      </c>
    </row>
    <row r="49" spans="1:8" x14ac:dyDescent="0.25">
      <c r="A49">
        <v>47</v>
      </c>
      <c r="B49" t="s">
        <v>470</v>
      </c>
      <c r="C49" t="s">
        <v>420</v>
      </c>
      <c r="D49" s="1" t="s">
        <v>264</v>
      </c>
      <c r="F49" s="1" t="str">
        <f t="shared" si="0"/>
        <v>CZE</v>
      </c>
      <c r="G49">
        <f t="shared" si="1"/>
        <v>47</v>
      </c>
      <c r="H49" t="str">
        <f t="shared" si="2"/>
        <v>Czech Republic</v>
      </c>
    </row>
    <row r="50" spans="1:8" x14ac:dyDescent="0.25">
      <c r="A50">
        <v>48</v>
      </c>
      <c r="B50" t="s">
        <v>471</v>
      </c>
      <c r="C50" t="s">
        <v>412</v>
      </c>
      <c r="D50" s="1" t="s">
        <v>122</v>
      </c>
      <c r="F50" s="1" t="str">
        <f t="shared" si="0"/>
        <v>DEU</v>
      </c>
      <c r="G50">
        <f t="shared" si="1"/>
        <v>48</v>
      </c>
      <c r="H50" t="str">
        <f t="shared" si="2"/>
        <v>Germany</v>
      </c>
    </row>
    <row r="51" spans="1:8" x14ac:dyDescent="0.25">
      <c r="A51">
        <v>49</v>
      </c>
      <c r="B51" t="s">
        <v>472</v>
      </c>
      <c r="C51" t="s">
        <v>424</v>
      </c>
      <c r="D51" s="1" t="s">
        <v>114</v>
      </c>
      <c r="F51" s="1" t="str">
        <f t="shared" si="0"/>
        <v>DJI</v>
      </c>
      <c r="G51">
        <f t="shared" si="1"/>
        <v>49</v>
      </c>
      <c r="H51" t="str">
        <f t="shared" si="2"/>
        <v>Djibouti</v>
      </c>
    </row>
    <row r="52" spans="1:8" x14ac:dyDescent="0.25">
      <c r="A52">
        <v>50</v>
      </c>
      <c r="B52" t="s">
        <v>473</v>
      </c>
      <c r="C52" t="s">
        <v>426</v>
      </c>
      <c r="D52" s="1" t="s">
        <v>90</v>
      </c>
      <c r="F52" s="1" t="str">
        <f t="shared" si="0"/>
        <v>DMA</v>
      </c>
      <c r="G52">
        <f t="shared" si="1"/>
        <v>50</v>
      </c>
      <c r="H52" t="str">
        <f t="shared" si="2"/>
        <v>Dominica</v>
      </c>
    </row>
    <row r="53" spans="1:8" x14ac:dyDescent="0.25">
      <c r="A53">
        <v>51</v>
      </c>
      <c r="B53" t="s">
        <v>474</v>
      </c>
      <c r="C53" t="s">
        <v>412</v>
      </c>
      <c r="D53" s="1" t="s">
        <v>88</v>
      </c>
      <c r="F53" s="1" t="str">
        <f t="shared" si="0"/>
        <v>DNK</v>
      </c>
      <c r="G53">
        <f t="shared" si="1"/>
        <v>51</v>
      </c>
      <c r="H53" t="str">
        <f t="shared" si="2"/>
        <v>Denmark</v>
      </c>
    </row>
    <row r="54" spans="1:8" x14ac:dyDescent="0.25">
      <c r="A54">
        <v>52</v>
      </c>
      <c r="B54" t="s">
        <v>475</v>
      </c>
      <c r="C54" t="s">
        <v>426</v>
      </c>
      <c r="D54" s="1" t="s">
        <v>92</v>
      </c>
      <c r="F54" s="1" t="str">
        <f t="shared" si="0"/>
        <v>DOM</v>
      </c>
      <c r="G54">
        <f t="shared" si="1"/>
        <v>52</v>
      </c>
      <c r="H54" t="str">
        <f t="shared" si="2"/>
        <v>Dominican Republic</v>
      </c>
    </row>
    <row r="55" spans="1:8" x14ac:dyDescent="0.25">
      <c r="A55">
        <v>53</v>
      </c>
      <c r="B55" t="s">
        <v>476</v>
      </c>
      <c r="C55" t="s">
        <v>424</v>
      </c>
      <c r="D55" s="1" t="s">
        <v>14</v>
      </c>
      <c r="F55" s="1" t="str">
        <f t="shared" si="0"/>
        <v>DZA</v>
      </c>
      <c r="G55">
        <f t="shared" si="1"/>
        <v>53</v>
      </c>
      <c r="H55" t="str">
        <f t="shared" si="2"/>
        <v>Algeria</v>
      </c>
    </row>
    <row r="56" spans="1:8" x14ac:dyDescent="0.25">
      <c r="A56">
        <v>54</v>
      </c>
      <c r="B56" t="s">
        <v>477</v>
      </c>
      <c r="C56" t="s">
        <v>426</v>
      </c>
      <c r="D56" s="1" t="s">
        <v>96</v>
      </c>
      <c r="F56" s="1" t="str">
        <f t="shared" si="0"/>
        <v>ECU</v>
      </c>
      <c r="G56">
        <f t="shared" si="1"/>
        <v>54</v>
      </c>
      <c r="H56" t="str">
        <f t="shared" si="2"/>
        <v>Ecuador</v>
      </c>
    </row>
    <row r="57" spans="1:8" x14ac:dyDescent="0.25">
      <c r="A57">
        <v>55</v>
      </c>
      <c r="B57" t="s">
        <v>478</v>
      </c>
      <c r="C57" t="s">
        <v>424</v>
      </c>
      <c r="D57" s="1" t="s">
        <v>98</v>
      </c>
      <c r="F57" s="1" t="str">
        <f t="shared" si="0"/>
        <v>EGY</v>
      </c>
      <c r="G57">
        <f t="shared" si="1"/>
        <v>55</v>
      </c>
      <c r="H57" t="str">
        <f t="shared" si="2"/>
        <v>Egypt, Arab Rep.</v>
      </c>
    </row>
    <row r="58" spans="1:8" x14ac:dyDescent="0.25">
      <c r="A58">
        <v>56</v>
      </c>
      <c r="B58" t="s">
        <v>479</v>
      </c>
      <c r="C58" t="s">
        <v>418</v>
      </c>
      <c r="D58" s="1" t="s">
        <v>284</v>
      </c>
      <c r="F58" s="1" t="str">
        <f t="shared" si="0"/>
        <v>ERI</v>
      </c>
      <c r="G58">
        <f t="shared" si="1"/>
        <v>56</v>
      </c>
      <c r="H58" t="str">
        <f t="shared" si="2"/>
        <v>Eritrea</v>
      </c>
    </row>
    <row r="59" spans="1:8" x14ac:dyDescent="0.25">
      <c r="A59">
        <v>57</v>
      </c>
      <c r="B59" t="s">
        <v>480</v>
      </c>
      <c r="C59" t="s">
        <v>412</v>
      </c>
      <c r="D59" s="1" t="s">
        <v>326</v>
      </c>
      <c r="F59" s="1" t="str">
        <f t="shared" si="0"/>
        <v>ESP</v>
      </c>
      <c r="G59">
        <f t="shared" si="1"/>
        <v>57</v>
      </c>
      <c r="H59" t="str">
        <f t="shared" si="2"/>
        <v>Spain</v>
      </c>
    </row>
    <row r="60" spans="1:8" x14ac:dyDescent="0.25">
      <c r="A60">
        <v>58</v>
      </c>
      <c r="B60" t="s">
        <v>481</v>
      </c>
      <c r="C60" t="s">
        <v>420</v>
      </c>
      <c r="D60" s="1" t="s">
        <v>104</v>
      </c>
      <c r="F60" s="1" t="str">
        <f t="shared" si="0"/>
        <v>EST</v>
      </c>
      <c r="G60">
        <f t="shared" si="1"/>
        <v>58</v>
      </c>
      <c r="H60" t="str">
        <f t="shared" si="2"/>
        <v>Estonia</v>
      </c>
    </row>
    <row r="61" spans="1:8" x14ac:dyDescent="0.25">
      <c r="A61">
        <v>59</v>
      </c>
      <c r="B61" t="s">
        <v>482</v>
      </c>
      <c r="C61" t="s">
        <v>418</v>
      </c>
      <c r="D61" s="1" t="s">
        <v>382</v>
      </c>
      <c r="F61" s="1" t="str">
        <f t="shared" si="0"/>
        <v>ETH</v>
      </c>
      <c r="G61">
        <f t="shared" si="1"/>
        <v>59</v>
      </c>
      <c r="H61" t="str">
        <f t="shared" si="2"/>
        <v>Ethiopia</v>
      </c>
    </row>
    <row r="62" spans="1:8" x14ac:dyDescent="0.25">
      <c r="A62">
        <v>60</v>
      </c>
      <c r="B62" t="s">
        <v>483</v>
      </c>
      <c r="C62" t="s">
        <v>412</v>
      </c>
      <c r="D62" s="1" t="s">
        <v>110</v>
      </c>
      <c r="F62" s="1" t="str">
        <f t="shared" si="0"/>
        <v>FIN</v>
      </c>
      <c r="G62">
        <f t="shared" si="1"/>
        <v>60</v>
      </c>
      <c r="H62" t="str">
        <f t="shared" si="2"/>
        <v>Finland</v>
      </c>
    </row>
    <row r="63" spans="1:8" x14ac:dyDescent="0.25">
      <c r="A63">
        <v>61</v>
      </c>
      <c r="B63" t="s">
        <v>484</v>
      </c>
      <c r="C63" t="s">
        <v>458</v>
      </c>
      <c r="D63" s="1" t="s">
        <v>108</v>
      </c>
      <c r="F63" s="1" t="str">
        <f t="shared" si="0"/>
        <v>FJI</v>
      </c>
      <c r="G63">
        <f t="shared" si="1"/>
        <v>61</v>
      </c>
      <c r="H63" t="str">
        <f t="shared" si="2"/>
        <v>Fiji</v>
      </c>
    </row>
    <row r="64" spans="1:8" x14ac:dyDescent="0.25">
      <c r="A64">
        <v>62</v>
      </c>
      <c r="B64" t="s">
        <v>485</v>
      </c>
      <c r="C64" t="s">
        <v>412</v>
      </c>
      <c r="D64" s="1" t="s">
        <v>112</v>
      </c>
      <c r="F64" s="1" t="str">
        <f t="shared" si="0"/>
        <v>FRA</v>
      </c>
      <c r="G64">
        <f t="shared" si="1"/>
        <v>62</v>
      </c>
      <c r="H64" t="str">
        <f t="shared" si="2"/>
        <v>France</v>
      </c>
    </row>
    <row r="65" spans="1:8" x14ac:dyDescent="0.25">
      <c r="A65">
        <v>63</v>
      </c>
      <c r="B65" t="s">
        <v>486</v>
      </c>
      <c r="C65" t="s">
        <v>412</v>
      </c>
      <c r="D65" s="1" t="s">
        <v>106</v>
      </c>
      <c r="F65" s="1" t="str">
        <f t="shared" si="0"/>
        <v>FRO</v>
      </c>
      <c r="G65">
        <f t="shared" si="1"/>
        <v>63</v>
      </c>
      <c r="H65" t="str">
        <f t="shared" si="2"/>
        <v>Faroe Islands (Den.)</v>
      </c>
    </row>
    <row r="66" spans="1:8" x14ac:dyDescent="0.25">
      <c r="A66">
        <v>64</v>
      </c>
      <c r="B66" t="s">
        <v>487</v>
      </c>
      <c r="C66" t="s">
        <v>458</v>
      </c>
      <c r="D66" s="1" t="s">
        <v>232</v>
      </c>
      <c r="F66" s="1" t="str">
        <f t="shared" ref="F66:F129" si="3">IF(OR(D66="NA",D66="XXX"),-999,D66)</f>
        <v>FSM</v>
      </c>
      <c r="G66">
        <f t="shared" ref="G66:G129" si="4">IF(OR(D66="NA",D66="XXX"),-999,A66)</f>
        <v>64</v>
      </c>
      <c r="H66" t="str">
        <f t="shared" ref="H66:H129" si="5">IF(OR(D66="NA",D66="XXX"),-999,B66)</f>
        <v>Micronesia, Federated States of</v>
      </c>
    </row>
    <row r="67" spans="1:8" x14ac:dyDescent="0.25">
      <c r="A67">
        <v>65</v>
      </c>
      <c r="B67" t="s">
        <v>488</v>
      </c>
      <c r="C67" t="s">
        <v>418</v>
      </c>
      <c r="D67" s="1" t="s">
        <v>118</v>
      </c>
      <c r="F67" s="1" t="str">
        <f t="shared" si="3"/>
        <v>GAB</v>
      </c>
      <c r="G67">
        <f t="shared" si="4"/>
        <v>65</v>
      </c>
      <c r="H67" t="str">
        <f t="shared" si="5"/>
        <v>Gabon</v>
      </c>
    </row>
    <row r="68" spans="1:8" x14ac:dyDescent="0.25">
      <c r="A68">
        <v>66</v>
      </c>
      <c r="B68" t="s">
        <v>489</v>
      </c>
      <c r="C68" t="s">
        <v>412</v>
      </c>
      <c r="D68" s="1" t="s">
        <v>366</v>
      </c>
      <c r="F68" s="1" t="str">
        <f t="shared" si="3"/>
        <v>GBR</v>
      </c>
      <c r="G68">
        <f t="shared" si="4"/>
        <v>66</v>
      </c>
      <c r="H68" t="str">
        <f t="shared" si="5"/>
        <v>United Kingdom</v>
      </c>
    </row>
    <row r="69" spans="1:8" x14ac:dyDescent="0.25">
      <c r="A69">
        <v>67</v>
      </c>
      <c r="B69" t="s">
        <v>490</v>
      </c>
      <c r="C69" t="s">
        <v>420</v>
      </c>
      <c r="D69" s="1" t="s">
        <v>116</v>
      </c>
      <c r="F69" s="1" t="str">
        <f t="shared" si="3"/>
        <v>GEO</v>
      </c>
      <c r="G69">
        <f t="shared" si="4"/>
        <v>67</v>
      </c>
      <c r="H69" t="str">
        <f t="shared" si="5"/>
        <v>Georgia</v>
      </c>
    </row>
    <row r="70" spans="1:8" x14ac:dyDescent="0.25">
      <c r="A70">
        <v>68</v>
      </c>
      <c r="B70" t="s">
        <v>491</v>
      </c>
      <c r="C70" t="s">
        <v>418</v>
      </c>
      <c r="D70" s="1" t="s">
        <v>126</v>
      </c>
      <c r="F70" s="1" t="str">
        <f t="shared" si="3"/>
        <v>GHA</v>
      </c>
      <c r="G70">
        <f t="shared" si="4"/>
        <v>68</v>
      </c>
      <c r="H70" t="str">
        <f t="shared" si="5"/>
        <v>Ghana</v>
      </c>
    </row>
    <row r="71" spans="1:8" x14ac:dyDescent="0.25">
      <c r="A71">
        <v>69</v>
      </c>
      <c r="B71" t="s">
        <v>492</v>
      </c>
      <c r="C71" t="s">
        <v>412</v>
      </c>
      <c r="D71" s="1" t="s">
        <v>493</v>
      </c>
      <c r="F71" s="1" t="str">
        <f t="shared" si="3"/>
        <v>GIB</v>
      </c>
      <c r="G71">
        <f t="shared" si="4"/>
        <v>69</v>
      </c>
      <c r="H71" t="str">
        <f t="shared" si="5"/>
        <v>Gibraltar (U.K.)</v>
      </c>
    </row>
    <row r="72" spans="1:8" x14ac:dyDescent="0.25">
      <c r="A72">
        <v>70</v>
      </c>
      <c r="B72" t="s">
        <v>494</v>
      </c>
      <c r="C72" t="s">
        <v>418</v>
      </c>
      <c r="D72" s="1" t="s">
        <v>136</v>
      </c>
      <c r="F72" s="1" t="str">
        <f t="shared" si="3"/>
        <v>GIN</v>
      </c>
      <c r="G72">
        <f t="shared" si="4"/>
        <v>70</v>
      </c>
      <c r="H72" t="str">
        <f t="shared" si="5"/>
        <v>Guinea</v>
      </c>
    </row>
    <row r="73" spans="1:8" x14ac:dyDescent="0.25">
      <c r="A73">
        <v>71</v>
      </c>
      <c r="B73" t="s">
        <v>495</v>
      </c>
      <c r="C73" t="s">
        <v>412</v>
      </c>
      <c r="D73" s="1" t="s">
        <v>496</v>
      </c>
      <c r="F73" s="1" t="str">
        <f t="shared" si="3"/>
        <v>GLP</v>
      </c>
      <c r="G73">
        <f t="shared" si="4"/>
        <v>71</v>
      </c>
      <c r="H73" t="str">
        <f t="shared" si="5"/>
        <v>Guadeloupe (Fr.)</v>
      </c>
    </row>
    <row r="74" spans="1:8" x14ac:dyDescent="0.25">
      <c r="A74">
        <v>72</v>
      </c>
      <c r="B74" t="s">
        <v>497</v>
      </c>
      <c r="C74" t="s">
        <v>418</v>
      </c>
      <c r="D74" s="1" t="s">
        <v>120</v>
      </c>
      <c r="F74" s="1" t="str">
        <f t="shared" si="3"/>
        <v>GMB</v>
      </c>
      <c r="G74">
        <f t="shared" si="4"/>
        <v>72</v>
      </c>
      <c r="H74" t="str">
        <f t="shared" si="5"/>
        <v>Gambia, The</v>
      </c>
    </row>
    <row r="75" spans="1:8" x14ac:dyDescent="0.25">
      <c r="A75">
        <v>73</v>
      </c>
      <c r="B75" t="s">
        <v>498</v>
      </c>
      <c r="C75" t="s">
        <v>418</v>
      </c>
      <c r="D75" s="1" t="s">
        <v>278</v>
      </c>
      <c r="F75" s="1" t="str">
        <f t="shared" si="3"/>
        <v>GNB</v>
      </c>
      <c r="G75">
        <f t="shared" si="4"/>
        <v>73</v>
      </c>
      <c r="H75" t="str">
        <f t="shared" si="5"/>
        <v>Guinea-Bissau</v>
      </c>
    </row>
    <row r="76" spans="1:8" x14ac:dyDescent="0.25">
      <c r="A76">
        <v>74</v>
      </c>
      <c r="B76" t="s">
        <v>499</v>
      </c>
      <c r="C76" t="s">
        <v>418</v>
      </c>
      <c r="D76" s="1" t="s">
        <v>102</v>
      </c>
      <c r="F76" s="1" t="str">
        <f t="shared" si="3"/>
        <v>GNQ</v>
      </c>
      <c r="G76">
        <f t="shared" si="4"/>
        <v>74</v>
      </c>
      <c r="H76" t="str">
        <f t="shared" si="5"/>
        <v>Equatorial Guinea</v>
      </c>
    </row>
    <row r="77" spans="1:8" x14ac:dyDescent="0.25">
      <c r="A77">
        <v>75</v>
      </c>
      <c r="B77" t="s">
        <v>500</v>
      </c>
      <c r="C77" t="s">
        <v>412</v>
      </c>
      <c r="D77" s="1" t="s">
        <v>130</v>
      </c>
      <c r="F77" s="1" t="str">
        <f t="shared" si="3"/>
        <v>GRC</v>
      </c>
      <c r="G77">
        <f t="shared" si="4"/>
        <v>75</v>
      </c>
      <c r="H77" t="str">
        <f t="shared" si="5"/>
        <v>Greece</v>
      </c>
    </row>
    <row r="78" spans="1:8" x14ac:dyDescent="0.25">
      <c r="A78">
        <v>76</v>
      </c>
      <c r="B78" t="s">
        <v>501</v>
      </c>
      <c r="C78" t="s">
        <v>426</v>
      </c>
      <c r="D78" s="1" t="s">
        <v>132</v>
      </c>
      <c r="F78" s="1" t="str">
        <f t="shared" si="3"/>
        <v>GRD</v>
      </c>
      <c r="G78">
        <f t="shared" si="4"/>
        <v>76</v>
      </c>
      <c r="H78" t="str">
        <f t="shared" si="5"/>
        <v>Grenada</v>
      </c>
    </row>
    <row r="79" spans="1:8" x14ac:dyDescent="0.25">
      <c r="A79">
        <v>77</v>
      </c>
      <c r="B79" t="s">
        <v>502</v>
      </c>
      <c r="C79" t="s">
        <v>412</v>
      </c>
      <c r="D79" s="1" t="s">
        <v>503</v>
      </c>
      <c r="F79" s="1" t="str">
        <f t="shared" si="3"/>
        <v>GRL</v>
      </c>
      <c r="G79">
        <f t="shared" si="4"/>
        <v>77</v>
      </c>
      <c r="H79" t="str">
        <f t="shared" si="5"/>
        <v>Greenland (Den.)</v>
      </c>
    </row>
    <row r="80" spans="1:8" x14ac:dyDescent="0.25">
      <c r="A80">
        <v>78</v>
      </c>
      <c r="B80" t="s">
        <v>504</v>
      </c>
      <c r="C80" t="s">
        <v>426</v>
      </c>
      <c r="D80" s="1" t="s">
        <v>134</v>
      </c>
      <c r="F80" s="1" t="str">
        <f t="shared" si="3"/>
        <v>GTM</v>
      </c>
      <c r="G80">
        <f t="shared" si="4"/>
        <v>78</v>
      </c>
      <c r="H80" t="str">
        <f t="shared" si="5"/>
        <v>Guatemala</v>
      </c>
    </row>
    <row r="81" spans="1:8" x14ac:dyDescent="0.25">
      <c r="A81">
        <v>79</v>
      </c>
      <c r="B81" t="s">
        <v>505</v>
      </c>
      <c r="C81" t="s">
        <v>412</v>
      </c>
      <c r="D81" s="1" t="s">
        <v>506</v>
      </c>
      <c r="F81" s="1" t="str">
        <f t="shared" si="3"/>
        <v>GUF</v>
      </c>
      <c r="G81">
        <f t="shared" si="4"/>
        <v>79</v>
      </c>
      <c r="H81" t="str">
        <f t="shared" si="5"/>
        <v>French Guiana (Fr.)</v>
      </c>
    </row>
    <row r="82" spans="1:8" x14ac:dyDescent="0.25">
      <c r="A82">
        <v>80</v>
      </c>
      <c r="B82" t="s">
        <v>507</v>
      </c>
      <c r="C82" t="s">
        <v>412</v>
      </c>
      <c r="D82" s="1" t="s">
        <v>508</v>
      </c>
      <c r="F82" s="1" t="str">
        <f t="shared" si="3"/>
        <v>GUM</v>
      </c>
      <c r="G82">
        <f t="shared" si="4"/>
        <v>80</v>
      </c>
      <c r="H82" t="str">
        <f t="shared" si="5"/>
        <v>Guam (U.S.)</v>
      </c>
    </row>
    <row r="83" spans="1:8" x14ac:dyDescent="0.25">
      <c r="A83">
        <v>81</v>
      </c>
      <c r="B83" t="s">
        <v>509</v>
      </c>
      <c r="C83" t="s">
        <v>426</v>
      </c>
      <c r="D83" s="1" t="s">
        <v>138</v>
      </c>
      <c r="F83" s="1" t="str">
        <f t="shared" si="3"/>
        <v>GUY</v>
      </c>
      <c r="G83">
        <f t="shared" si="4"/>
        <v>81</v>
      </c>
      <c r="H83" t="str">
        <f t="shared" si="5"/>
        <v>Guyana</v>
      </c>
    </row>
    <row r="84" spans="1:8" x14ac:dyDescent="0.25">
      <c r="A84">
        <v>82</v>
      </c>
      <c r="B84" t="s">
        <v>510</v>
      </c>
      <c r="C84" t="s">
        <v>458</v>
      </c>
      <c r="D84" s="1" t="s">
        <v>511</v>
      </c>
      <c r="F84" s="1" t="str">
        <f t="shared" si="3"/>
        <v>HKG</v>
      </c>
      <c r="G84">
        <f t="shared" si="4"/>
        <v>82</v>
      </c>
      <c r="H84" t="str">
        <f t="shared" si="5"/>
        <v>Hongkong</v>
      </c>
    </row>
    <row r="85" spans="1:8" x14ac:dyDescent="0.25">
      <c r="A85">
        <v>83</v>
      </c>
      <c r="B85" t="s">
        <v>512</v>
      </c>
      <c r="C85" t="s">
        <v>426</v>
      </c>
      <c r="D85" s="1" t="s">
        <v>144</v>
      </c>
      <c r="F85" s="1" t="str">
        <f t="shared" si="3"/>
        <v>HND</v>
      </c>
      <c r="G85">
        <f t="shared" si="4"/>
        <v>83</v>
      </c>
      <c r="H85" t="str">
        <f t="shared" si="5"/>
        <v>Honduras</v>
      </c>
    </row>
    <row r="86" spans="1:8" x14ac:dyDescent="0.25">
      <c r="A86">
        <v>84</v>
      </c>
      <c r="B86" t="s">
        <v>513</v>
      </c>
      <c r="C86" t="s">
        <v>420</v>
      </c>
      <c r="D86" s="1" t="s">
        <v>148</v>
      </c>
      <c r="F86" s="1" t="str">
        <f t="shared" si="3"/>
        <v>HRV</v>
      </c>
      <c r="G86">
        <f t="shared" si="4"/>
        <v>84</v>
      </c>
      <c r="H86" t="str">
        <f t="shared" si="5"/>
        <v>Croatia</v>
      </c>
    </row>
    <row r="87" spans="1:8" x14ac:dyDescent="0.25">
      <c r="A87">
        <v>85</v>
      </c>
      <c r="B87" t="s">
        <v>514</v>
      </c>
      <c r="C87" t="s">
        <v>426</v>
      </c>
      <c r="D87" s="1" t="s">
        <v>140</v>
      </c>
      <c r="F87" s="1" t="str">
        <f t="shared" si="3"/>
        <v>HTI</v>
      </c>
      <c r="G87">
        <f t="shared" si="4"/>
        <v>85</v>
      </c>
      <c r="H87" t="str">
        <f t="shared" si="5"/>
        <v>Haiti</v>
      </c>
    </row>
    <row r="88" spans="1:8" x14ac:dyDescent="0.25">
      <c r="A88">
        <v>86</v>
      </c>
      <c r="B88" t="s">
        <v>515</v>
      </c>
      <c r="C88" t="s">
        <v>420</v>
      </c>
      <c r="D88" s="1" t="s">
        <v>146</v>
      </c>
      <c r="F88" s="1" t="str">
        <f t="shared" si="3"/>
        <v>HUN</v>
      </c>
      <c r="G88">
        <f t="shared" si="4"/>
        <v>86</v>
      </c>
      <c r="H88" t="str">
        <f t="shared" si="5"/>
        <v>Hungary</v>
      </c>
    </row>
    <row r="89" spans="1:8" x14ac:dyDescent="0.25">
      <c r="A89">
        <v>87</v>
      </c>
      <c r="B89" t="s">
        <v>516</v>
      </c>
      <c r="C89" t="s">
        <v>412</v>
      </c>
      <c r="D89" s="1" t="s">
        <v>517</v>
      </c>
      <c r="F89" s="1" t="str">
        <f t="shared" si="3"/>
        <v>IMN</v>
      </c>
      <c r="G89">
        <f t="shared" si="4"/>
        <v>87</v>
      </c>
      <c r="H89" t="str">
        <f t="shared" si="5"/>
        <v>Isle of Man (U.K.)</v>
      </c>
    </row>
    <row r="90" spans="1:8" x14ac:dyDescent="0.25">
      <c r="A90">
        <v>88</v>
      </c>
      <c r="B90" t="s">
        <v>518</v>
      </c>
      <c r="C90" t="s">
        <v>416</v>
      </c>
      <c r="D90" s="1" t="s">
        <v>152</v>
      </c>
      <c r="F90" s="1" t="str">
        <f t="shared" si="3"/>
        <v>IND</v>
      </c>
      <c r="G90">
        <f t="shared" si="4"/>
        <v>88</v>
      </c>
      <c r="H90" t="str">
        <f t="shared" si="5"/>
        <v>India</v>
      </c>
    </row>
    <row r="91" spans="1:8" x14ac:dyDescent="0.25">
      <c r="A91">
        <v>89</v>
      </c>
      <c r="B91" t="s">
        <v>519</v>
      </c>
      <c r="C91" t="s">
        <v>412</v>
      </c>
      <c r="D91" s="1" t="s">
        <v>160</v>
      </c>
      <c r="F91" s="1" t="str">
        <f t="shared" si="3"/>
        <v>IRL</v>
      </c>
      <c r="G91">
        <f t="shared" si="4"/>
        <v>89</v>
      </c>
      <c r="H91" t="str">
        <f t="shared" si="5"/>
        <v>Ireland</v>
      </c>
    </row>
    <row r="92" spans="1:8" x14ac:dyDescent="0.25">
      <c r="A92">
        <v>90</v>
      </c>
      <c r="B92" t="s">
        <v>520</v>
      </c>
      <c r="C92" t="s">
        <v>424</v>
      </c>
      <c r="D92" s="1" t="s">
        <v>156</v>
      </c>
      <c r="F92" s="1" t="str">
        <f t="shared" si="3"/>
        <v>IRN</v>
      </c>
      <c r="G92">
        <f t="shared" si="4"/>
        <v>90</v>
      </c>
      <c r="H92" t="str">
        <f t="shared" si="5"/>
        <v>Iran, Islamic Republic of</v>
      </c>
    </row>
    <row r="93" spans="1:8" x14ac:dyDescent="0.25">
      <c r="A93">
        <v>91</v>
      </c>
      <c r="B93" t="s">
        <v>521</v>
      </c>
      <c r="C93" t="s">
        <v>424</v>
      </c>
      <c r="D93" s="1" t="s">
        <v>158</v>
      </c>
      <c r="F93" s="1" t="str">
        <f t="shared" si="3"/>
        <v>IRQ</v>
      </c>
      <c r="G93">
        <f t="shared" si="4"/>
        <v>91</v>
      </c>
      <c r="H93" t="str">
        <f t="shared" si="5"/>
        <v>Iraq</v>
      </c>
    </row>
    <row r="94" spans="1:8" x14ac:dyDescent="0.25">
      <c r="A94">
        <v>92</v>
      </c>
      <c r="B94" t="s">
        <v>522</v>
      </c>
      <c r="C94" t="s">
        <v>412</v>
      </c>
      <c r="D94" s="1" t="s">
        <v>150</v>
      </c>
      <c r="F94" s="1" t="str">
        <f t="shared" si="3"/>
        <v>ISL</v>
      </c>
      <c r="G94">
        <f t="shared" si="4"/>
        <v>92</v>
      </c>
      <c r="H94" t="str">
        <f t="shared" si="5"/>
        <v>Iceland</v>
      </c>
    </row>
    <row r="95" spans="1:8" x14ac:dyDescent="0.25">
      <c r="A95">
        <v>93</v>
      </c>
      <c r="B95" t="s">
        <v>523</v>
      </c>
      <c r="C95" t="s">
        <v>412</v>
      </c>
      <c r="D95" s="1" t="s">
        <v>162</v>
      </c>
      <c r="F95" s="1" t="str">
        <f t="shared" si="3"/>
        <v>ISR</v>
      </c>
      <c r="G95">
        <f t="shared" si="4"/>
        <v>93</v>
      </c>
      <c r="H95" t="str">
        <f t="shared" si="5"/>
        <v>Israel</v>
      </c>
    </row>
    <row r="96" spans="1:8" x14ac:dyDescent="0.25">
      <c r="A96">
        <v>94</v>
      </c>
      <c r="B96" t="s">
        <v>524</v>
      </c>
      <c r="C96" t="s">
        <v>412</v>
      </c>
      <c r="D96" s="1" t="s">
        <v>164</v>
      </c>
      <c r="F96" s="1" t="str">
        <f t="shared" si="3"/>
        <v>ITA</v>
      </c>
      <c r="G96">
        <f t="shared" si="4"/>
        <v>94</v>
      </c>
      <c r="H96" t="str">
        <f t="shared" si="5"/>
        <v>Italy</v>
      </c>
    </row>
    <row r="97" spans="1:8" x14ac:dyDescent="0.25">
      <c r="A97">
        <v>95</v>
      </c>
      <c r="B97" t="s">
        <v>525</v>
      </c>
      <c r="C97" t="s">
        <v>426</v>
      </c>
      <c r="D97" s="1" t="s">
        <v>170</v>
      </c>
      <c r="F97" s="1" t="str">
        <f t="shared" si="3"/>
        <v>JAM</v>
      </c>
      <c r="G97">
        <f t="shared" si="4"/>
        <v>95</v>
      </c>
      <c r="H97" t="str">
        <f t="shared" si="5"/>
        <v>Jamaica</v>
      </c>
    </row>
    <row r="98" spans="1:8" x14ac:dyDescent="0.25">
      <c r="A98">
        <v>96</v>
      </c>
      <c r="B98" t="s">
        <v>526</v>
      </c>
      <c r="C98" t="s">
        <v>424</v>
      </c>
      <c r="D98" s="1" t="s">
        <v>174</v>
      </c>
      <c r="F98" s="1" t="str">
        <f t="shared" si="3"/>
        <v>JOR</v>
      </c>
      <c r="G98">
        <f t="shared" si="4"/>
        <v>96</v>
      </c>
      <c r="H98" t="str">
        <f t="shared" si="5"/>
        <v>Jordan</v>
      </c>
    </row>
    <row r="99" spans="1:8" x14ac:dyDescent="0.25">
      <c r="A99">
        <v>97</v>
      </c>
      <c r="B99" t="s">
        <v>527</v>
      </c>
      <c r="C99" t="s">
        <v>412</v>
      </c>
      <c r="D99" s="1" t="s">
        <v>172</v>
      </c>
      <c r="F99" s="1" t="str">
        <f t="shared" si="3"/>
        <v>JPN</v>
      </c>
      <c r="G99">
        <f t="shared" si="4"/>
        <v>97</v>
      </c>
      <c r="H99" t="str">
        <f t="shared" si="5"/>
        <v>Japan</v>
      </c>
    </row>
    <row r="100" spans="1:8" x14ac:dyDescent="0.25">
      <c r="A100">
        <v>98</v>
      </c>
      <c r="B100" t="s">
        <v>528</v>
      </c>
      <c r="C100" t="s">
        <v>420</v>
      </c>
      <c r="D100" s="1" t="s">
        <v>168</v>
      </c>
      <c r="F100" s="1" t="str">
        <f t="shared" si="3"/>
        <v>KAZ</v>
      </c>
      <c r="G100">
        <f t="shared" si="4"/>
        <v>98</v>
      </c>
      <c r="H100" t="str">
        <f t="shared" si="5"/>
        <v>Kazakhstan</v>
      </c>
    </row>
    <row r="101" spans="1:8" x14ac:dyDescent="0.25">
      <c r="A101">
        <v>99</v>
      </c>
      <c r="B101" t="s">
        <v>529</v>
      </c>
      <c r="C101" t="s">
        <v>418</v>
      </c>
      <c r="D101" s="1" t="s">
        <v>178</v>
      </c>
      <c r="F101" s="1" t="str">
        <f t="shared" si="3"/>
        <v>KEN</v>
      </c>
      <c r="G101">
        <f t="shared" si="4"/>
        <v>99</v>
      </c>
      <c r="H101" t="str">
        <f t="shared" si="5"/>
        <v>Kenya</v>
      </c>
    </row>
    <row r="102" spans="1:8" x14ac:dyDescent="0.25">
      <c r="A102">
        <v>100</v>
      </c>
      <c r="B102" t="s">
        <v>530</v>
      </c>
      <c r="C102" t="s">
        <v>420</v>
      </c>
      <c r="D102" s="1" t="s">
        <v>176</v>
      </c>
      <c r="F102" s="1" t="str">
        <f t="shared" si="3"/>
        <v>KGZ</v>
      </c>
      <c r="G102">
        <f t="shared" si="4"/>
        <v>100</v>
      </c>
      <c r="H102" t="str">
        <f t="shared" si="5"/>
        <v>Kyrgyz Republic</v>
      </c>
    </row>
    <row r="103" spans="1:8" x14ac:dyDescent="0.25">
      <c r="A103">
        <v>101</v>
      </c>
      <c r="B103" t="s">
        <v>531</v>
      </c>
      <c r="C103" t="s">
        <v>458</v>
      </c>
      <c r="D103" s="1" t="s">
        <v>180</v>
      </c>
      <c r="F103" s="1" t="str">
        <f t="shared" si="3"/>
        <v>KHM</v>
      </c>
      <c r="G103">
        <f t="shared" si="4"/>
        <v>101</v>
      </c>
      <c r="H103" t="str">
        <f t="shared" si="5"/>
        <v>Cambodia</v>
      </c>
    </row>
    <row r="104" spans="1:8" x14ac:dyDescent="0.25">
      <c r="A104">
        <v>102</v>
      </c>
      <c r="B104" t="s">
        <v>532</v>
      </c>
      <c r="C104" t="s">
        <v>458</v>
      </c>
      <c r="D104" s="1" t="s">
        <v>128</v>
      </c>
      <c r="F104" s="1" t="str">
        <f t="shared" si="3"/>
        <v>KIR</v>
      </c>
      <c r="G104">
        <f t="shared" si="4"/>
        <v>102</v>
      </c>
      <c r="H104" t="str">
        <f t="shared" si="5"/>
        <v>Kiribati</v>
      </c>
    </row>
    <row r="105" spans="1:8" x14ac:dyDescent="0.25">
      <c r="A105">
        <v>103</v>
      </c>
      <c r="B105" t="s">
        <v>533</v>
      </c>
      <c r="C105" t="s">
        <v>426</v>
      </c>
      <c r="D105" s="1" t="s">
        <v>298</v>
      </c>
      <c r="F105" s="1" t="str">
        <f t="shared" si="3"/>
        <v>KNA</v>
      </c>
      <c r="G105">
        <f t="shared" si="4"/>
        <v>103</v>
      </c>
      <c r="H105" t="str">
        <f t="shared" si="5"/>
        <v>Saint Kitts and Nevis</v>
      </c>
    </row>
    <row r="106" spans="1:8" x14ac:dyDescent="0.25">
      <c r="A106">
        <v>104</v>
      </c>
      <c r="B106" t="s">
        <v>534</v>
      </c>
      <c r="C106" t="s">
        <v>458</v>
      </c>
      <c r="D106" s="1" t="s">
        <v>184</v>
      </c>
      <c r="F106" s="1" t="str">
        <f t="shared" si="3"/>
        <v>KOR</v>
      </c>
      <c r="G106">
        <f t="shared" si="4"/>
        <v>104</v>
      </c>
      <c r="H106" t="str">
        <f t="shared" si="5"/>
        <v>Korea, Republic of</v>
      </c>
    </row>
    <row r="107" spans="1:8" x14ac:dyDescent="0.25">
      <c r="A107">
        <v>105</v>
      </c>
      <c r="B107" t="s">
        <v>535</v>
      </c>
      <c r="C107" t="s">
        <v>424</v>
      </c>
      <c r="D107" s="1" t="s">
        <v>186</v>
      </c>
      <c r="F107" s="1" t="str">
        <f t="shared" si="3"/>
        <v>KWT</v>
      </c>
      <c r="G107">
        <f t="shared" si="4"/>
        <v>105</v>
      </c>
      <c r="H107" t="str">
        <f t="shared" si="5"/>
        <v>Kuwait</v>
      </c>
    </row>
    <row r="108" spans="1:8" x14ac:dyDescent="0.25">
      <c r="A108">
        <v>106</v>
      </c>
      <c r="B108" t="s">
        <v>536</v>
      </c>
      <c r="C108" t="s">
        <v>458</v>
      </c>
      <c r="D108" s="1" t="s">
        <v>190</v>
      </c>
      <c r="F108" s="1" t="str">
        <f t="shared" si="3"/>
        <v>LAO</v>
      </c>
      <c r="G108">
        <f t="shared" si="4"/>
        <v>106</v>
      </c>
      <c r="H108" t="str">
        <f t="shared" si="5"/>
        <v>Lao, People's Democratic Republic of</v>
      </c>
    </row>
    <row r="109" spans="1:8" x14ac:dyDescent="0.25">
      <c r="A109">
        <v>107</v>
      </c>
      <c r="B109" t="s">
        <v>537</v>
      </c>
      <c r="C109" t="s">
        <v>424</v>
      </c>
      <c r="D109" s="1" t="s">
        <v>192</v>
      </c>
      <c r="F109" s="1" t="str">
        <f t="shared" si="3"/>
        <v>LBN</v>
      </c>
      <c r="G109">
        <f t="shared" si="4"/>
        <v>107</v>
      </c>
      <c r="H109" t="str">
        <f t="shared" si="5"/>
        <v>Lebanon</v>
      </c>
    </row>
    <row r="110" spans="1:8" x14ac:dyDescent="0.25">
      <c r="A110">
        <v>108</v>
      </c>
      <c r="B110" t="s">
        <v>538</v>
      </c>
      <c r="C110" t="s">
        <v>418</v>
      </c>
      <c r="D110" s="1" t="s">
        <v>196</v>
      </c>
      <c r="F110" s="1" t="str">
        <f t="shared" si="3"/>
        <v>LBR</v>
      </c>
      <c r="G110">
        <f t="shared" si="4"/>
        <v>108</v>
      </c>
      <c r="H110" t="str">
        <f t="shared" si="5"/>
        <v>Liberia</v>
      </c>
    </row>
    <row r="111" spans="1:8" x14ac:dyDescent="0.25">
      <c r="A111">
        <v>109</v>
      </c>
      <c r="B111" t="s">
        <v>539</v>
      </c>
      <c r="C111" t="s">
        <v>424</v>
      </c>
      <c r="D111" s="1" t="s">
        <v>198</v>
      </c>
      <c r="F111" s="1" t="str">
        <f t="shared" si="3"/>
        <v>LBY</v>
      </c>
      <c r="G111">
        <f t="shared" si="4"/>
        <v>109</v>
      </c>
      <c r="H111" t="str">
        <f t="shared" si="5"/>
        <v>Libya</v>
      </c>
    </row>
    <row r="112" spans="1:8" x14ac:dyDescent="0.25">
      <c r="A112">
        <v>110</v>
      </c>
      <c r="B112" t="s">
        <v>540</v>
      </c>
      <c r="C112" t="s">
        <v>426</v>
      </c>
      <c r="D112" s="1" t="s">
        <v>300</v>
      </c>
      <c r="F112" s="1" t="str">
        <f t="shared" si="3"/>
        <v>LCA</v>
      </c>
      <c r="G112">
        <f t="shared" si="4"/>
        <v>110</v>
      </c>
      <c r="H112" t="str">
        <f t="shared" si="5"/>
        <v>Saint Lucia</v>
      </c>
    </row>
    <row r="113" spans="1:8" x14ac:dyDescent="0.25">
      <c r="A113">
        <v>111</v>
      </c>
      <c r="B113" t="s">
        <v>541</v>
      </c>
      <c r="C113" t="s">
        <v>412</v>
      </c>
      <c r="D113" s="1" t="s">
        <v>200</v>
      </c>
      <c r="F113" s="1" t="str">
        <f t="shared" si="3"/>
        <v>LIE</v>
      </c>
      <c r="G113">
        <f t="shared" si="4"/>
        <v>111</v>
      </c>
      <c r="H113" t="str">
        <f t="shared" si="5"/>
        <v>Liechtenstein</v>
      </c>
    </row>
    <row r="114" spans="1:8" x14ac:dyDescent="0.25">
      <c r="A114">
        <v>112</v>
      </c>
      <c r="B114" t="s">
        <v>542</v>
      </c>
      <c r="C114" t="s">
        <v>416</v>
      </c>
      <c r="D114" s="1" t="s">
        <v>64</v>
      </c>
      <c r="F114" s="1" t="str">
        <f t="shared" si="3"/>
        <v>LKA</v>
      </c>
      <c r="G114">
        <f t="shared" si="4"/>
        <v>112</v>
      </c>
      <c r="H114" t="str">
        <f t="shared" si="5"/>
        <v>Sri Lanka</v>
      </c>
    </row>
    <row r="115" spans="1:8" x14ac:dyDescent="0.25">
      <c r="A115">
        <v>113</v>
      </c>
      <c r="B115" t="s">
        <v>543</v>
      </c>
      <c r="C115" t="s">
        <v>418</v>
      </c>
      <c r="D115" s="1" t="s">
        <v>194</v>
      </c>
      <c r="F115" s="1" t="str">
        <f t="shared" si="3"/>
        <v>LSO</v>
      </c>
      <c r="G115">
        <f t="shared" si="4"/>
        <v>113</v>
      </c>
      <c r="H115" t="str">
        <f t="shared" si="5"/>
        <v>Lesotho</v>
      </c>
    </row>
    <row r="116" spans="1:8" x14ac:dyDescent="0.25">
      <c r="A116">
        <v>114</v>
      </c>
      <c r="B116" t="s">
        <v>544</v>
      </c>
      <c r="C116" t="s">
        <v>420</v>
      </c>
      <c r="D116" s="1" t="s">
        <v>202</v>
      </c>
      <c r="F116" s="1" t="str">
        <f t="shared" si="3"/>
        <v>LTU</v>
      </c>
      <c r="G116">
        <f t="shared" si="4"/>
        <v>114</v>
      </c>
      <c r="H116" t="str">
        <f t="shared" si="5"/>
        <v>Lithuania</v>
      </c>
    </row>
    <row r="117" spans="1:8" x14ac:dyDescent="0.25">
      <c r="A117">
        <v>115</v>
      </c>
      <c r="B117" t="s">
        <v>545</v>
      </c>
      <c r="C117" t="s">
        <v>412</v>
      </c>
      <c r="D117" s="1" t="s">
        <v>394</v>
      </c>
      <c r="F117" s="1" t="str">
        <f t="shared" si="3"/>
        <v>LUX</v>
      </c>
      <c r="G117">
        <f t="shared" si="4"/>
        <v>115</v>
      </c>
      <c r="H117" t="str">
        <f t="shared" si="5"/>
        <v>Luxembourg</v>
      </c>
    </row>
    <row r="118" spans="1:8" x14ac:dyDescent="0.25">
      <c r="A118">
        <v>116</v>
      </c>
      <c r="B118" t="s">
        <v>546</v>
      </c>
      <c r="C118" t="s">
        <v>420</v>
      </c>
      <c r="D118" s="1" t="s">
        <v>188</v>
      </c>
      <c r="F118" s="1" t="str">
        <f t="shared" si="3"/>
        <v>LVA</v>
      </c>
      <c r="G118">
        <f t="shared" si="4"/>
        <v>116</v>
      </c>
      <c r="H118" t="str">
        <f t="shared" si="5"/>
        <v>Latvia</v>
      </c>
    </row>
    <row r="119" spans="1:8" x14ac:dyDescent="0.25">
      <c r="A119">
        <v>117</v>
      </c>
      <c r="B119" t="s">
        <v>547</v>
      </c>
      <c r="C119" t="s">
        <v>458</v>
      </c>
      <c r="D119" s="1" t="s">
        <v>548</v>
      </c>
      <c r="F119" s="1" t="str">
        <f t="shared" si="3"/>
        <v>MAC</v>
      </c>
      <c r="G119">
        <f t="shared" si="4"/>
        <v>117</v>
      </c>
      <c r="H119" t="str">
        <f t="shared" si="5"/>
        <v>Macao</v>
      </c>
    </row>
    <row r="120" spans="1:8" x14ac:dyDescent="0.25">
      <c r="A120">
        <v>118</v>
      </c>
      <c r="B120" t="s">
        <v>549</v>
      </c>
      <c r="C120" t="s">
        <v>424</v>
      </c>
      <c r="D120" s="1" t="s">
        <v>228</v>
      </c>
      <c r="F120" s="1" t="str">
        <f t="shared" si="3"/>
        <v>MAR</v>
      </c>
      <c r="G120">
        <f t="shared" si="4"/>
        <v>118</v>
      </c>
      <c r="H120" t="str">
        <f t="shared" si="5"/>
        <v>Morocco</v>
      </c>
    </row>
    <row r="121" spans="1:8" x14ac:dyDescent="0.25">
      <c r="A121">
        <v>119</v>
      </c>
      <c r="B121" t="s">
        <v>550</v>
      </c>
      <c r="C121" t="s">
        <v>412</v>
      </c>
      <c r="D121" s="1" t="s">
        <v>224</v>
      </c>
      <c r="F121" s="1" t="str">
        <f t="shared" si="3"/>
        <v>MCO</v>
      </c>
      <c r="G121">
        <f t="shared" si="4"/>
        <v>119</v>
      </c>
      <c r="H121" t="str">
        <f t="shared" si="5"/>
        <v>Monaco</v>
      </c>
    </row>
    <row r="122" spans="1:8" x14ac:dyDescent="0.25">
      <c r="A122">
        <v>120</v>
      </c>
      <c r="B122" t="s">
        <v>551</v>
      </c>
      <c r="C122" t="s">
        <v>420</v>
      </c>
      <c r="D122" s="1" t="s">
        <v>234</v>
      </c>
      <c r="F122" s="1" t="str">
        <f t="shared" si="3"/>
        <v>MDA</v>
      </c>
      <c r="G122">
        <f t="shared" si="4"/>
        <v>120</v>
      </c>
      <c r="H122" t="str">
        <f t="shared" si="5"/>
        <v>Moldova</v>
      </c>
    </row>
    <row r="123" spans="1:8" x14ac:dyDescent="0.25">
      <c r="A123">
        <v>121</v>
      </c>
      <c r="B123" t="s">
        <v>552</v>
      </c>
      <c r="C123" t="s">
        <v>418</v>
      </c>
      <c r="D123" s="1" t="s">
        <v>206</v>
      </c>
      <c r="F123" s="1" t="str">
        <f t="shared" si="3"/>
        <v>MDG</v>
      </c>
      <c r="G123">
        <f t="shared" si="4"/>
        <v>121</v>
      </c>
      <c r="H123" t="str">
        <f t="shared" si="5"/>
        <v>Madagascar</v>
      </c>
    </row>
    <row r="124" spans="1:8" x14ac:dyDescent="0.25">
      <c r="A124">
        <v>122</v>
      </c>
      <c r="B124" t="s">
        <v>553</v>
      </c>
      <c r="C124" t="s">
        <v>416</v>
      </c>
      <c r="D124" s="1" t="s">
        <v>212</v>
      </c>
      <c r="F124" s="1" t="str">
        <f t="shared" si="3"/>
        <v>MDV</v>
      </c>
      <c r="G124">
        <f t="shared" si="4"/>
        <v>122</v>
      </c>
      <c r="H124" t="str">
        <f t="shared" si="5"/>
        <v>Maldives</v>
      </c>
    </row>
    <row r="125" spans="1:8" x14ac:dyDescent="0.25">
      <c r="A125">
        <v>123</v>
      </c>
      <c r="B125" t="s">
        <v>554</v>
      </c>
      <c r="C125" t="s">
        <v>426</v>
      </c>
      <c r="D125" s="1" t="s">
        <v>222</v>
      </c>
      <c r="F125" s="1" t="str">
        <f t="shared" si="3"/>
        <v>MEX</v>
      </c>
      <c r="G125">
        <f t="shared" si="4"/>
        <v>123</v>
      </c>
      <c r="H125" t="str">
        <f t="shared" si="5"/>
        <v>Mexico</v>
      </c>
    </row>
    <row r="126" spans="1:8" x14ac:dyDescent="0.25">
      <c r="A126">
        <v>124</v>
      </c>
      <c r="B126" t="s">
        <v>555</v>
      </c>
      <c r="C126" t="s">
        <v>458</v>
      </c>
      <c r="D126" s="1" t="s">
        <v>204</v>
      </c>
      <c r="F126" s="1" t="str">
        <f t="shared" si="3"/>
        <v>MHL</v>
      </c>
      <c r="G126">
        <f t="shared" si="4"/>
        <v>124</v>
      </c>
      <c r="H126" t="str">
        <f t="shared" si="5"/>
        <v>Marshall Islands</v>
      </c>
    </row>
    <row r="127" spans="1:8" x14ac:dyDescent="0.25">
      <c r="A127">
        <v>125</v>
      </c>
      <c r="B127" t="s">
        <v>556</v>
      </c>
      <c r="C127" t="s">
        <v>420</v>
      </c>
      <c r="D127" s="1" t="s">
        <v>244</v>
      </c>
      <c r="F127" s="1" t="str">
        <f t="shared" si="3"/>
        <v>MKD</v>
      </c>
      <c r="G127">
        <f t="shared" si="4"/>
        <v>125</v>
      </c>
      <c r="H127" t="str">
        <f t="shared" si="5"/>
        <v>Macedonia, FYR</v>
      </c>
    </row>
    <row r="128" spans="1:8" x14ac:dyDescent="0.25">
      <c r="A128">
        <v>126</v>
      </c>
      <c r="B128" t="s">
        <v>557</v>
      </c>
      <c r="C128" t="s">
        <v>418</v>
      </c>
      <c r="D128" s="1" t="s">
        <v>214</v>
      </c>
      <c r="F128" s="1" t="str">
        <f t="shared" si="3"/>
        <v>MLI</v>
      </c>
      <c r="G128">
        <f t="shared" si="4"/>
        <v>126</v>
      </c>
      <c r="H128" t="str">
        <f t="shared" si="5"/>
        <v>Mali</v>
      </c>
    </row>
    <row r="129" spans="1:8" x14ac:dyDescent="0.25">
      <c r="A129">
        <v>127</v>
      </c>
      <c r="B129" t="s">
        <v>558</v>
      </c>
      <c r="C129" t="s">
        <v>458</v>
      </c>
      <c r="D129" s="1" t="s">
        <v>52</v>
      </c>
      <c r="F129" s="1" t="str">
        <f t="shared" si="3"/>
        <v>MMR</v>
      </c>
      <c r="G129">
        <f t="shared" si="4"/>
        <v>127</v>
      </c>
      <c r="H129" t="str">
        <f t="shared" si="5"/>
        <v>Myanmar</v>
      </c>
    </row>
    <row r="130" spans="1:8" x14ac:dyDescent="0.25">
      <c r="A130">
        <v>128</v>
      </c>
      <c r="B130" t="s">
        <v>559</v>
      </c>
      <c r="C130" t="s">
        <v>458</v>
      </c>
      <c r="D130" s="1" t="s">
        <v>226</v>
      </c>
      <c r="F130" s="1" t="str">
        <f t="shared" ref="F130:F193" si="6">IF(OR(D130="NA",D130="XXX"),-999,D130)</f>
        <v>MNG</v>
      </c>
      <c r="G130">
        <f t="shared" ref="G130:G193" si="7">IF(OR(D130="NA",D130="XXX"),-999,A130)</f>
        <v>128</v>
      </c>
      <c r="H130" t="str">
        <f t="shared" ref="H130:H193" si="8">IF(OR(D130="NA",D130="XXX"),-999,B130)</f>
        <v>Mongolia</v>
      </c>
    </row>
    <row r="131" spans="1:8" x14ac:dyDescent="0.25">
      <c r="A131">
        <v>129</v>
      </c>
      <c r="B131" t="s">
        <v>560</v>
      </c>
      <c r="C131" t="s">
        <v>412</v>
      </c>
      <c r="D131" s="1" t="s">
        <v>561</v>
      </c>
      <c r="F131" s="1" t="str">
        <f t="shared" si="6"/>
        <v>MNP</v>
      </c>
      <c r="G131">
        <f t="shared" si="7"/>
        <v>129</v>
      </c>
      <c r="H131" t="str">
        <f t="shared" si="8"/>
        <v>Northern Mariana Islands (U.S.)</v>
      </c>
    </row>
    <row r="132" spans="1:8" x14ac:dyDescent="0.25">
      <c r="A132">
        <v>130</v>
      </c>
      <c r="B132" t="s">
        <v>562</v>
      </c>
      <c r="C132" t="s">
        <v>420</v>
      </c>
      <c r="D132" s="1" t="s">
        <v>398</v>
      </c>
      <c r="F132" s="1" t="str">
        <f t="shared" si="6"/>
        <v>MNE</v>
      </c>
      <c r="G132">
        <f t="shared" si="7"/>
        <v>130</v>
      </c>
      <c r="H132" t="str">
        <f t="shared" si="8"/>
        <v>Montenegro</v>
      </c>
    </row>
    <row r="133" spans="1:8" x14ac:dyDescent="0.25">
      <c r="A133">
        <v>131</v>
      </c>
      <c r="B133" t="s">
        <v>563</v>
      </c>
      <c r="C133" t="s">
        <v>418</v>
      </c>
      <c r="D133" s="1" t="s">
        <v>230</v>
      </c>
      <c r="F133" s="1" t="str">
        <f t="shared" si="6"/>
        <v>MOZ</v>
      </c>
      <c r="G133">
        <f t="shared" si="7"/>
        <v>131</v>
      </c>
      <c r="H133" t="str">
        <f t="shared" si="8"/>
        <v>Mozambique</v>
      </c>
    </row>
    <row r="134" spans="1:8" x14ac:dyDescent="0.25">
      <c r="A134">
        <v>132</v>
      </c>
      <c r="B134" t="s">
        <v>564</v>
      </c>
      <c r="C134" t="s">
        <v>418</v>
      </c>
      <c r="D134" s="1" t="s">
        <v>218</v>
      </c>
      <c r="F134" s="1" t="str">
        <f t="shared" si="6"/>
        <v>MRT</v>
      </c>
      <c r="G134">
        <f t="shared" si="7"/>
        <v>132</v>
      </c>
      <c r="H134" t="str">
        <f t="shared" si="8"/>
        <v>Mauritania</v>
      </c>
    </row>
    <row r="135" spans="1:8" x14ac:dyDescent="0.25">
      <c r="A135">
        <v>133</v>
      </c>
      <c r="B135" t="s">
        <v>565</v>
      </c>
      <c r="C135" t="s">
        <v>412</v>
      </c>
      <c r="D135" s="1" t="s">
        <v>566</v>
      </c>
      <c r="F135" s="1" t="str">
        <f t="shared" si="6"/>
        <v>MTQ</v>
      </c>
      <c r="G135">
        <f t="shared" si="7"/>
        <v>133</v>
      </c>
      <c r="H135" t="str">
        <f t="shared" si="8"/>
        <v>Martinique (Fr.)</v>
      </c>
    </row>
    <row r="136" spans="1:8" x14ac:dyDescent="0.25">
      <c r="A136">
        <v>134</v>
      </c>
      <c r="B136" t="s">
        <v>567</v>
      </c>
      <c r="C136" t="s">
        <v>418</v>
      </c>
      <c r="D136" s="1" t="s">
        <v>220</v>
      </c>
      <c r="F136" s="1" t="str">
        <f t="shared" si="6"/>
        <v>MUS</v>
      </c>
      <c r="G136">
        <f t="shared" si="7"/>
        <v>134</v>
      </c>
      <c r="H136" t="str">
        <f t="shared" si="8"/>
        <v>Mauritius</v>
      </c>
    </row>
    <row r="137" spans="1:8" x14ac:dyDescent="0.25">
      <c r="A137">
        <v>135</v>
      </c>
      <c r="B137" t="s">
        <v>568</v>
      </c>
      <c r="C137" t="s">
        <v>418</v>
      </c>
      <c r="D137" s="1" t="s">
        <v>208</v>
      </c>
      <c r="F137" s="1" t="str">
        <f t="shared" si="6"/>
        <v>MWI</v>
      </c>
      <c r="G137">
        <f t="shared" si="7"/>
        <v>135</v>
      </c>
      <c r="H137" t="str">
        <f t="shared" si="8"/>
        <v>Malawi</v>
      </c>
    </row>
    <row r="138" spans="1:8" x14ac:dyDescent="0.25">
      <c r="A138">
        <v>136</v>
      </c>
      <c r="B138" t="s">
        <v>569</v>
      </c>
      <c r="C138" t="s">
        <v>458</v>
      </c>
      <c r="D138" s="1" t="s">
        <v>210</v>
      </c>
      <c r="F138" s="1" t="str">
        <f t="shared" si="6"/>
        <v>MYS</v>
      </c>
      <c r="G138">
        <f t="shared" si="7"/>
        <v>136</v>
      </c>
      <c r="H138" t="str">
        <f t="shared" si="8"/>
        <v>Malaysia</v>
      </c>
    </row>
    <row r="139" spans="1:8" x14ac:dyDescent="0.25">
      <c r="A139">
        <v>137</v>
      </c>
      <c r="B139" t="s">
        <v>570</v>
      </c>
      <c r="C139" t="s">
        <v>412</v>
      </c>
      <c r="D139" s="1" t="s">
        <v>571</v>
      </c>
      <c r="F139" s="1" t="str">
        <f t="shared" si="6"/>
        <v>MYT</v>
      </c>
      <c r="G139">
        <f t="shared" si="7"/>
        <v>137</v>
      </c>
      <c r="H139" t="str">
        <f t="shared" si="8"/>
        <v>Mayotte (Fr.)</v>
      </c>
    </row>
    <row r="140" spans="1:8" x14ac:dyDescent="0.25">
      <c r="A140">
        <v>138</v>
      </c>
      <c r="B140" t="s">
        <v>572</v>
      </c>
      <c r="C140" t="s">
        <v>418</v>
      </c>
      <c r="D140" s="1" t="s">
        <v>236</v>
      </c>
      <c r="F140" s="1" t="str">
        <f t="shared" si="6"/>
        <v>NAM</v>
      </c>
      <c r="G140">
        <f t="shared" si="7"/>
        <v>138</v>
      </c>
      <c r="H140" t="str">
        <f t="shared" si="8"/>
        <v>Namibia</v>
      </c>
    </row>
    <row r="141" spans="1:8" x14ac:dyDescent="0.25">
      <c r="A141">
        <v>139</v>
      </c>
      <c r="B141" t="s">
        <v>573</v>
      </c>
      <c r="C141" t="s">
        <v>412</v>
      </c>
      <c r="D141" s="1" t="s">
        <v>574</v>
      </c>
      <c r="F141" s="1" t="str">
        <f t="shared" si="6"/>
        <v>NCL</v>
      </c>
      <c r="G141">
        <f t="shared" si="7"/>
        <v>139</v>
      </c>
      <c r="H141" t="str">
        <f t="shared" si="8"/>
        <v>New Caledonia (Fr.)</v>
      </c>
    </row>
    <row r="142" spans="1:8" x14ac:dyDescent="0.25">
      <c r="A142">
        <v>140</v>
      </c>
      <c r="B142" t="s">
        <v>575</v>
      </c>
      <c r="C142" t="s">
        <v>418</v>
      </c>
      <c r="D142" s="1" t="s">
        <v>252</v>
      </c>
      <c r="F142" s="1" t="str">
        <f t="shared" si="6"/>
        <v>NER</v>
      </c>
      <c r="G142">
        <f t="shared" si="7"/>
        <v>140</v>
      </c>
      <c r="H142" t="str">
        <f t="shared" si="8"/>
        <v>Niger</v>
      </c>
    </row>
    <row r="143" spans="1:8" x14ac:dyDescent="0.25">
      <c r="A143">
        <v>141</v>
      </c>
      <c r="B143" t="s">
        <v>576</v>
      </c>
      <c r="C143" t="s">
        <v>418</v>
      </c>
      <c r="D143" s="1" t="s">
        <v>254</v>
      </c>
      <c r="F143" s="1" t="str">
        <f t="shared" si="6"/>
        <v>NGA</v>
      </c>
      <c r="G143">
        <f t="shared" si="7"/>
        <v>141</v>
      </c>
      <c r="H143" t="str">
        <f t="shared" si="8"/>
        <v>Nigeria</v>
      </c>
    </row>
    <row r="144" spans="1:8" x14ac:dyDescent="0.25">
      <c r="A144">
        <v>142</v>
      </c>
      <c r="B144" t="s">
        <v>577</v>
      </c>
      <c r="C144" t="s">
        <v>426</v>
      </c>
      <c r="D144" s="1" t="s">
        <v>250</v>
      </c>
      <c r="F144" s="1" t="str">
        <f t="shared" si="6"/>
        <v>NIC</v>
      </c>
      <c r="G144">
        <f t="shared" si="7"/>
        <v>142</v>
      </c>
      <c r="H144" t="str">
        <f t="shared" si="8"/>
        <v>Nicaragua</v>
      </c>
    </row>
    <row r="145" spans="1:8" x14ac:dyDescent="0.25">
      <c r="A145">
        <v>143</v>
      </c>
      <c r="B145" t="s">
        <v>578</v>
      </c>
      <c r="C145" t="s">
        <v>412</v>
      </c>
      <c r="D145" s="1" t="s">
        <v>242</v>
      </c>
      <c r="F145" s="1" t="str">
        <f t="shared" si="6"/>
        <v>NLD</v>
      </c>
      <c r="G145">
        <f t="shared" si="7"/>
        <v>143</v>
      </c>
      <c r="H145" t="str">
        <f t="shared" si="8"/>
        <v>Netherlands, The</v>
      </c>
    </row>
    <row r="146" spans="1:8" x14ac:dyDescent="0.25">
      <c r="A146">
        <v>144</v>
      </c>
      <c r="B146" t="s">
        <v>579</v>
      </c>
      <c r="C146" t="s">
        <v>412</v>
      </c>
      <c r="D146" s="1" t="s">
        <v>258</v>
      </c>
      <c r="F146" s="1" t="str">
        <f t="shared" si="6"/>
        <v>NOR</v>
      </c>
      <c r="G146">
        <f t="shared" si="7"/>
        <v>144</v>
      </c>
      <c r="H146" t="str">
        <f t="shared" si="8"/>
        <v>Norway</v>
      </c>
    </row>
    <row r="147" spans="1:8" x14ac:dyDescent="0.25">
      <c r="A147">
        <v>145</v>
      </c>
      <c r="B147" t="s">
        <v>580</v>
      </c>
      <c r="C147" t="s">
        <v>416</v>
      </c>
      <c r="D147" s="1" t="s">
        <v>240</v>
      </c>
      <c r="F147" s="1" t="str">
        <f t="shared" si="6"/>
        <v>NPL</v>
      </c>
      <c r="G147">
        <f t="shared" si="7"/>
        <v>145</v>
      </c>
      <c r="H147" t="str">
        <f t="shared" si="8"/>
        <v>Nepal</v>
      </c>
    </row>
    <row r="148" spans="1:8" x14ac:dyDescent="0.25">
      <c r="A148">
        <v>146</v>
      </c>
      <c r="B148" t="s">
        <v>581</v>
      </c>
      <c r="C148" t="s">
        <v>412</v>
      </c>
      <c r="D148" s="1" t="s">
        <v>238</v>
      </c>
      <c r="F148" s="1" t="str">
        <f t="shared" si="6"/>
        <v>NRU</v>
      </c>
      <c r="G148">
        <f t="shared" si="7"/>
        <v>146</v>
      </c>
      <c r="H148" t="str">
        <f t="shared" si="8"/>
        <v>Nauru</v>
      </c>
    </row>
    <row r="149" spans="1:8" x14ac:dyDescent="0.25">
      <c r="A149">
        <v>147</v>
      </c>
      <c r="B149" t="s">
        <v>582</v>
      </c>
      <c r="C149" t="s">
        <v>412</v>
      </c>
      <c r="D149" s="1" t="s">
        <v>248</v>
      </c>
      <c r="F149" s="1" t="str">
        <f t="shared" si="6"/>
        <v>NZL</v>
      </c>
      <c r="G149">
        <f t="shared" si="7"/>
        <v>147</v>
      </c>
      <c r="H149" t="str">
        <f t="shared" si="8"/>
        <v>New Zealand</v>
      </c>
    </row>
    <row r="150" spans="1:8" x14ac:dyDescent="0.25">
      <c r="A150">
        <v>148</v>
      </c>
      <c r="B150" t="s">
        <v>583</v>
      </c>
      <c r="C150" t="s">
        <v>424</v>
      </c>
      <c r="D150" s="1" t="s">
        <v>354</v>
      </c>
      <c r="F150" s="1" t="str">
        <f t="shared" si="6"/>
        <v>OMN</v>
      </c>
      <c r="G150">
        <f t="shared" si="7"/>
        <v>148</v>
      </c>
      <c r="H150" t="str">
        <f t="shared" si="8"/>
        <v>Oman</v>
      </c>
    </row>
    <row r="151" spans="1:8" x14ac:dyDescent="0.25">
      <c r="A151">
        <v>149</v>
      </c>
      <c r="B151" t="s">
        <v>584</v>
      </c>
      <c r="C151" t="s">
        <v>416</v>
      </c>
      <c r="D151" s="1" t="s">
        <v>260</v>
      </c>
      <c r="F151" s="1" t="str">
        <f t="shared" si="6"/>
        <v>PAK</v>
      </c>
      <c r="G151">
        <f t="shared" si="7"/>
        <v>149</v>
      </c>
      <c r="H151" t="str">
        <f t="shared" si="8"/>
        <v>Pakistan</v>
      </c>
    </row>
    <row r="152" spans="1:8" x14ac:dyDescent="0.25">
      <c r="A152">
        <v>150</v>
      </c>
      <c r="B152" t="s">
        <v>585</v>
      </c>
      <c r="C152" t="s">
        <v>426</v>
      </c>
      <c r="D152" s="1" t="s">
        <v>262</v>
      </c>
      <c r="F152" s="1" t="str">
        <f t="shared" si="6"/>
        <v>PAN</v>
      </c>
      <c r="G152">
        <f t="shared" si="7"/>
        <v>150</v>
      </c>
      <c r="H152" t="str">
        <f t="shared" si="8"/>
        <v>Panama</v>
      </c>
    </row>
    <row r="153" spans="1:8" x14ac:dyDescent="0.25">
      <c r="A153">
        <v>151</v>
      </c>
      <c r="B153" t="s">
        <v>586</v>
      </c>
      <c r="C153" t="s">
        <v>426</v>
      </c>
      <c r="D153" s="1" t="s">
        <v>270</v>
      </c>
      <c r="F153" s="1" t="str">
        <f t="shared" si="6"/>
        <v>PER</v>
      </c>
      <c r="G153">
        <f t="shared" si="7"/>
        <v>151</v>
      </c>
      <c r="H153" t="str">
        <f t="shared" si="8"/>
        <v>Peru</v>
      </c>
    </row>
    <row r="154" spans="1:8" x14ac:dyDescent="0.25">
      <c r="A154">
        <v>152</v>
      </c>
      <c r="B154" t="s">
        <v>587</v>
      </c>
      <c r="C154" t="s">
        <v>458</v>
      </c>
      <c r="D154" s="1" t="s">
        <v>272</v>
      </c>
      <c r="F154" s="1" t="str">
        <f t="shared" si="6"/>
        <v>PHL</v>
      </c>
      <c r="G154">
        <f t="shared" si="7"/>
        <v>152</v>
      </c>
      <c r="H154" t="str">
        <f t="shared" si="8"/>
        <v>Philippines</v>
      </c>
    </row>
    <row r="155" spans="1:8" x14ac:dyDescent="0.25">
      <c r="A155">
        <v>153</v>
      </c>
      <c r="B155" t="s">
        <v>588</v>
      </c>
      <c r="C155" t="s">
        <v>458</v>
      </c>
      <c r="D155" s="1" t="s">
        <v>288</v>
      </c>
      <c r="F155" s="1" t="str">
        <f t="shared" si="6"/>
        <v>PLW</v>
      </c>
      <c r="G155">
        <f t="shared" si="7"/>
        <v>153</v>
      </c>
      <c r="H155" t="str">
        <f t="shared" si="8"/>
        <v>Palau</v>
      </c>
    </row>
    <row r="156" spans="1:8" x14ac:dyDescent="0.25">
      <c r="A156">
        <v>154</v>
      </c>
      <c r="B156" t="s">
        <v>589</v>
      </c>
      <c r="C156" t="s">
        <v>458</v>
      </c>
      <c r="D156" s="1" t="s">
        <v>266</v>
      </c>
      <c r="F156" s="1" t="str">
        <f t="shared" si="6"/>
        <v>PNG</v>
      </c>
      <c r="G156">
        <f t="shared" si="7"/>
        <v>154</v>
      </c>
      <c r="H156" t="str">
        <f t="shared" si="8"/>
        <v>Papua New Guinea</v>
      </c>
    </row>
    <row r="157" spans="1:8" x14ac:dyDescent="0.25">
      <c r="A157">
        <v>155</v>
      </c>
      <c r="B157" t="s">
        <v>590</v>
      </c>
      <c r="C157" t="s">
        <v>420</v>
      </c>
      <c r="D157" s="1" t="s">
        <v>274</v>
      </c>
      <c r="F157" s="1" t="str">
        <f t="shared" si="6"/>
        <v>POL</v>
      </c>
      <c r="G157">
        <f t="shared" si="7"/>
        <v>155</v>
      </c>
      <c r="H157" t="str">
        <f t="shared" si="8"/>
        <v>Poland</v>
      </c>
    </row>
    <row r="158" spans="1:8" x14ac:dyDescent="0.25">
      <c r="A158">
        <v>156</v>
      </c>
      <c r="B158" t="s">
        <v>591</v>
      </c>
      <c r="C158" t="s">
        <v>412</v>
      </c>
      <c r="D158" s="1" t="s">
        <v>282</v>
      </c>
      <c r="F158" s="1" t="str">
        <f t="shared" si="6"/>
        <v>PRI</v>
      </c>
      <c r="G158">
        <f t="shared" si="7"/>
        <v>156</v>
      </c>
      <c r="H158" t="str">
        <f t="shared" si="8"/>
        <v>Puerto Rico (U.S.)</v>
      </c>
    </row>
    <row r="159" spans="1:8" x14ac:dyDescent="0.25">
      <c r="A159">
        <v>157</v>
      </c>
      <c r="B159" t="s">
        <v>592</v>
      </c>
      <c r="C159" t="s">
        <v>412</v>
      </c>
      <c r="D159" s="1" t="s">
        <v>182</v>
      </c>
      <c r="F159" s="1" t="str">
        <f t="shared" si="6"/>
        <v>PRK</v>
      </c>
      <c r="G159">
        <f t="shared" si="7"/>
        <v>157</v>
      </c>
      <c r="H159" t="str">
        <f t="shared" si="8"/>
        <v>Korea, Democratic People's Republic of</v>
      </c>
    </row>
    <row r="160" spans="1:8" x14ac:dyDescent="0.25">
      <c r="A160">
        <v>158</v>
      </c>
      <c r="B160" t="s">
        <v>593</v>
      </c>
      <c r="C160" t="s">
        <v>412</v>
      </c>
      <c r="D160" s="1" t="s">
        <v>276</v>
      </c>
      <c r="F160" s="1" t="str">
        <f t="shared" si="6"/>
        <v>PRT</v>
      </c>
      <c r="G160">
        <f t="shared" si="7"/>
        <v>158</v>
      </c>
      <c r="H160" t="str">
        <f t="shared" si="8"/>
        <v>Portugal</v>
      </c>
    </row>
    <row r="161" spans="1:8" x14ac:dyDescent="0.25">
      <c r="A161">
        <v>159</v>
      </c>
      <c r="B161" t="s">
        <v>594</v>
      </c>
      <c r="C161" t="s">
        <v>426</v>
      </c>
      <c r="D161" s="1" t="s">
        <v>268</v>
      </c>
      <c r="F161" s="1" t="str">
        <f t="shared" si="6"/>
        <v>PRY</v>
      </c>
      <c r="G161">
        <f t="shared" si="7"/>
        <v>159</v>
      </c>
      <c r="H161" t="str">
        <f t="shared" si="8"/>
        <v>Paraguay</v>
      </c>
    </row>
    <row r="162" spans="1:8" x14ac:dyDescent="0.25">
      <c r="A162">
        <v>160</v>
      </c>
      <c r="B162" t="s">
        <v>595</v>
      </c>
      <c r="C162" t="s">
        <v>412</v>
      </c>
      <c r="D162" s="1" t="s">
        <v>596</v>
      </c>
      <c r="F162" s="1" t="str">
        <f t="shared" si="6"/>
        <v>PYF</v>
      </c>
      <c r="G162">
        <f t="shared" si="7"/>
        <v>160</v>
      </c>
      <c r="H162" t="str">
        <f t="shared" si="8"/>
        <v>French Polynesia (Fr.)</v>
      </c>
    </row>
    <row r="163" spans="1:8" x14ac:dyDescent="0.25">
      <c r="A163">
        <v>161</v>
      </c>
      <c r="B163" t="s">
        <v>597</v>
      </c>
      <c r="C163" t="s">
        <v>424</v>
      </c>
      <c r="D163" s="1" t="s">
        <v>286</v>
      </c>
      <c r="F163" s="1" t="str">
        <f t="shared" si="6"/>
        <v>QAT</v>
      </c>
      <c r="G163">
        <f t="shared" si="7"/>
        <v>161</v>
      </c>
      <c r="H163" t="str">
        <f t="shared" si="8"/>
        <v>Qatar</v>
      </c>
    </row>
    <row r="164" spans="1:8" x14ac:dyDescent="0.25">
      <c r="A164">
        <v>162</v>
      </c>
      <c r="B164" t="s">
        <v>598</v>
      </c>
      <c r="C164" t="s">
        <v>412</v>
      </c>
      <c r="D164" s="1" t="s">
        <v>599</v>
      </c>
      <c r="F164" s="1" t="str">
        <f t="shared" si="6"/>
        <v>REU</v>
      </c>
      <c r="G164">
        <f t="shared" si="7"/>
        <v>162</v>
      </c>
      <c r="H164" t="str">
        <f t="shared" si="8"/>
        <v>Reunion (Fr.)</v>
      </c>
    </row>
    <row r="165" spans="1:8" x14ac:dyDescent="0.25">
      <c r="A165">
        <v>163</v>
      </c>
      <c r="B165" t="s">
        <v>600</v>
      </c>
      <c r="C165" t="s">
        <v>420</v>
      </c>
      <c r="D165" s="1" t="s">
        <v>292</v>
      </c>
      <c r="F165" s="1" t="str">
        <f t="shared" si="6"/>
        <v>ROU</v>
      </c>
      <c r="G165">
        <f t="shared" si="7"/>
        <v>163</v>
      </c>
      <c r="H165" t="str">
        <f t="shared" si="8"/>
        <v>Romania</v>
      </c>
    </row>
    <row r="166" spans="1:8" x14ac:dyDescent="0.25">
      <c r="A166">
        <v>164</v>
      </c>
      <c r="B166" t="s">
        <v>601</v>
      </c>
      <c r="C166" t="s">
        <v>420</v>
      </c>
      <c r="D166" s="1" t="s">
        <v>296</v>
      </c>
      <c r="F166" s="1" t="str">
        <f t="shared" si="6"/>
        <v>RUS</v>
      </c>
      <c r="G166">
        <f t="shared" si="7"/>
        <v>164</v>
      </c>
      <c r="H166" t="str">
        <f t="shared" si="8"/>
        <v>Russian Federation</v>
      </c>
    </row>
    <row r="167" spans="1:8" x14ac:dyDescent="0.25">
      <c r="A167">
        <v>165</v>
      </c>
      <c r="B167" t="s">
        <v>602</v>
      </c>
      <c r="C167" t="s">
        <v>418</v>
      </c>
      <c r="D167" s="1" t="s">
        <v>294</v>
      </c>
      <c r="F167" s="1" t="str">
        <f t="shared" si="6"/>
        <v>RWA</v>
      </c>
      <c r="G167">
        <f t="shared" si="7"/>
        <v>165</v>
      </c>
      <c r="H167" t="str">
        <f t="shared" si="8"/>
        <v>Rwanda</v>
      </c>
    </row>
    <row r="168" spans="1:8" x14ac:dyDescent="0.25">
      <c r="A168">
        <v>166</v>
      </c>
      <c r="B168" t="s">
        <v>603</v>
      </c>
      <c r="C168" t="s">
        <v>424</v>
      </c>
      <c r="D168" s="1" t="s">
        <v>308</v>
      </c>
      <c r="F168" s="1" t="str">
        <f t="shared" si="6"/>
        <v>SAU</v>
      </c>
      <c r="G168">
        <f t="shared" si="7"/>
        <v>166</v>
      </c>
      <c r="H168" t="str">
        <f t="shared" si="8"/>
        <v>Saudi Arabia</v>
      </c>
    </row>
    <row r="169" spans="1:8" x14ac:dyDescent="0.25">
      <c r="A169">
        <v>167</v>
      </c>
      <c r="B169" t="s">
        <v>604</v>
      </c>
      <c r="C169" t="s">
        <v>418</v>
      </c>
      <c r="D169" s="1" t="s">
        <v>310</v>
      </c>
      <c r="F169" s="1" t="str">
        <f t="shared" si="6"/>
        <v>SEN</v>
      </c>
      <c r="G169">
        <f t="shared" si="7"/>
        <v>167</v>
      </c>
      <c r="H169" t="str">
        <f t="shared" si="8"/>
        <v>Senegal</v>
      </c>
    </row>
    <row r="170" spans="1:8" x14ac:dyDescent="0.25">
      <c r="A170">
        <v>168</v>
      </c>
      <c r="B170" t="s">
        <v>605</v>
      </c>
      <c r="C170" t="s">
        <v>412</v>
      </c>
      <c r="D170" s="1" t="s">
        <v>320</v>
      </c>
      <c r="F170" s="1" t="str">
        <f t="shared" si="6"/>
        <v>SGP</v>
      </c>
      <c r="G170">
        <f t="shared" si="7"/>
        <v>168</v>
      </c>
      <c r="H170" t="str">
        <f t="shared" si="8"/>
        <v>Singapore</v>
      </c>
    </row>
    <row r="171" spans="1:8" x14ac:dyDescent="0.25">
      <c r="A171">
        <v>169</v>
      </c>
      <c r="B171" t="s">
        <v>606</v>
      </c>
      <c r="C171" t="s">
        <v>458</v>
      </c>
      <c r="D171" s="1" t="s">
        <v>46</v>
      </c>
      <c r="F171" s="1" t="str">
        <f t="shared" si="6"/>
        <v>SLB</v>
      </c>
      <c r="G171">
        <f t="shared" si="7"/>
        <v>169</v>
      </c>
      <c r="H171" t="str">
        <f t="shared" si="8"/>
        <v>Solomon Islands</v>
      </c>
    </row>
    <row r="172" spans="1:8" x14ac:dyDescent="0.25">
      <c r="A172">
        <v>170</v>
      </c>
      <c r="B172" t="s">
        <v>607</v>
      </c>
      <c r="C172" t="s">
        <v>418</v>
      </c>
      <c r="D172" s="1" t="s">
        <v>314</v>
      </c>
      <c r="F172" s="1" t="str">
        <f t="shared" si="6"/>
        <v>SLE</v>
      </c>
      <c r="G172">
        <f t="shared" si="7"/>
        <v>170</v>
      </c>
      <c r="H172" t="str">
        <f t="shared" si="8"/>
        <v>Sierra Leone</v>
      </c>
    </row>
    <row r="173" spans="1:8" x14ac:dyDescent="0.25">
      <c r="A173">
        <v>171</v>
      </c>
      <c r="B173" t="s">
        <v>608</v>
      </c>
      <c r="C173" t="s">
        <v>426</v>
      </c>
      <c r="D173" s="1" t="s">
        <v>100</v>
      </c>
      <c r="F173" s="1" t="str">
        <f t="shared" si="6"/>
        <v>SLV</v>
      </c>
      <c r="G173">
        <f t="shared" si="7"/>
        <v>171</v>
      </c>
      <c r="H173" t="str">
        <f t="shared" si="8"/>
        <v>El Salvador</v>
      </c>
    </row>
    <row r="174" spans="1:8" x14ac:dyDescent="0.25">
      <c r="A174">
        <v>172</v>
      </c>
      <c r="B174" t="s">
        <v>609</v>
      </c>
      <c r="C174" t="s">
        <v>412</v>
      </c>
      <c r="D174" s="1" t="s">
        <v>304</v>
      </c>
      <c r="F174" s="1" t="str">
        <f t="shared" si="6"/>
        <v>SMR</v>
      </c>
      <c r="G174">
        <f t="shared" si="7"/>
        <v>172</v>
      </c>
      <c r="H174" t="str">
        <f t="shared" si="8"/>
        <v>San Marino</v>
      </c>
    </row>
    <row r="175" spans="1:8" x14ac:dyDescent="0.25">
      <c r="A175">
        <v>173</v>
      </c>
      <c r="B175" t="s">
        <v>610</v>
      </c>
      <c r="C175" t="s">
        <v>412</v>
      </c>
      <c r="D175" s="1" t="s">
        <v>611</v>
      </c>
      <c r="F175" s="1" t="str">
        <f t="shared" si="6"/>
        <v>ESH</v>
      </c>
      <c r="G175">
        <f t="shared" si="7"/>
        <v>173</v>
      </c>
      <c r="H175" t="str">
        <f t="shared" si="8"/>
        <v>Former Spanish Sahara</v>
      </c>
    </row>
    <row r="176" spans="1:8" x14ac:dyDescent="0.25">
      <c r="A176">
        <v>174</v>
      </c>
      <c r="B176" t="s">
        <v>612</v>
      </c>
      <c r="C176" t="s">
        <v>418</v>
      </c>
      <c r="D176" s="1" t="s">
        <v>322</v>
      </c>
      <c r="F176" s="1" t="str">
        <f t="shared" si="6"/>
        <v>SOM</v>
      </c>
      <c r="G176">
        <f t="shared" si="7"/>
        <v>174</v>
      </c>
      <c r="H176" t="str">
        <f t="shared" si="8"/>
        <v>Somalia</v>
      </c>
    </row>
    <row r="177" spans="1:8" x14ac:dyDescent="0.25">
      <c r="A177">
        <v>175</v>
      </c>
      <c r="B177" t="s">
        <v>613</v>
      </c>
      <c r="C177" t="s">
        <v>418</v>
      </c>
      <c r="D177" s="1" t="s">
        <v>306</v>
      </c>
      <c r="F177" s="1" t="str">
        <f t="shared" si="6"/>
        <v>STP</v>
      </c>
      <c r="G177">
        <f t="shared" si="7"/>
        <v>175</v>
      </c>
      <c r="H177" t="str">
        <f t="shared" si="8"/>
        <v>Sao Tome and Principe</v>
      </c>
    </row>
    <row r="178" spans="1:8" x14ac:dyDescent="0.25">
      <c r="A178">
        <v>176</v>
      </c>
      <c r="B178" t="s">
        <v>614</v>
      </c>
      <c r="C178" t="s">
        <v>426</v>
      </c>
      <c r="D178" s="1" t="s">
        <v>328</v>
      </c>
      <c r="F178" s="1" t="str">
        <f t="shared" si="6"/>
        <v>SUR</v>
      </c>
      <c r="G178">
        <f t="shared" si="7"/>
        <v>176</v>
      </c>
      <c r="H178" t="str">
        <f t="shared" si="8"/>
        <v>Suriname</v>
      </c>
    </row>
    <row r="179" spans="1:8" x14ac:dyDescent="0.25">
      <c r="A179">
        <v>177</v>
      </c>
      <c r="B179" t="s">
        <v>615</v>
      </c>
      <c r="C179" t="s">
        <v>420</v>
      </c>
      <c r="D179" s="1" t="s">
        <v>318</v>
      </c>
      <c r="F179" s="1" t="str">
        <f t="shared" si="6"/>
        <v>SVK</v>
      </c>
      <c r="G179">
        <f t="shared" si="7"/>
        <v>177</v>
      </c>
      <c r="H179" t="str">
        <f t="shared" si="8"/>
        <v>Slovak Republic</v>
      </c>
    </row>
    <row r="180" spans="1:8" x14ac:dyDescent="0.25">
      <c r="A180">
        <v>178</v>
      </c>
      <c r="B180" t="s">
        <v>616</v>
      </c>
      <c r="C180" t="s">
        <v>420</v>
      </c>
      <c r="D180" s="1" t="s">
        <v>316</v>
      </c>
      <c r="F180" s="1" t="str">
        <f t="shared" si="6"/>
        <v>SVN</v>
      </c>
      <c r="G180">
        <f t="shared" si="7"/>
        <v>178</v>
      </c>
      <c r="H180" t="str">
        <f t="shared" si="8"/>
        <v>Slovenia</v>
      </c>
    </row>
    <row r="181" spans="1:8" x14ac:dyDescent="0.25">
      <c r="A181">
        <v>179</v>
      </c>
      <c r="B181" t="s">
        <v>617</v>
      </c>
      <c r="C181" t="s">
        <v>412</v>
      </c>
      <c r="D181" s="1" t="s">
        <v>334</v>
      </c>
      <c r="F181" s="1" t="str">
        <f t="shared" si="6"/>
        <v>SWE</v>
      </c>
      <c r="G181">
        <f t="shared" si="7"/>
        <v>179</v>
      </c>
      <c r="H181" t="str">
        <f t="shared" si="8"/>
        <v>Sweden</v>
      </c>
    </row>
    <row r="182" spans="1:8" x14ac:dyDescent="0.25">
      <c r="A182">
        <v>180</v>
      </c>
      <c r="B182" t="s">
        <v>618</v>
      </c>
      <c r="C182" t="s">
        <v>418</v>
      </c>
      <c r="D182" s="1" t="s">
        <v>332</v>
      </c>
      <c r="F182" s="1" t="str">
        <f t="shared" si="6"/>
        <v>SWZ</v>
      </c>
      <c r="G182">
        <f t="shared" si="7"/>
        <v>180</v>
      </c>
      <c r="H182" t="str">
        <f t="shared" si="8"/>
        <v>Swaziland</v>
      </c>
    </row>
    <row r="183" spans="1:8" x14ac:dyDescent="0.25">
      <c r="A183">
        <v>181</v>
      </c>
      <c r="B183" t="s">
        <v>619</v>
      </c>
      <c r="C183" t="s">
        <v>418</v>
      </c>
      <c r="D183" s="1" t="s">
        <v>312</v>
      </c>
      <c r="F183" s="1" t="str">
        <f t="shared" si="6"/>
        <v>SYC</v>
      </c>
      <c r="G183">
        <f t="shared" si="7"/>
        <v>181</v>
      </c>
      <c r="H183" t="str">
        <f t="shared" si="8"/>
        <v>Seychelles</v>
      </c>
    </row>
    <row r="184" spans="1:8" x14ac:dyDescent="0.25">
      <c r="A184">
        <v>182</v>
      </c>
      <c r="B184" t="s">
        <v>620</v>
      </c>
      <c r="C184" t="s">
        <v>424</v>
      </c>
      <c r="D184" s="1" t="s">
        <v>338</v>
      </c>
      <c r="F184" s="1" t="str">
        <f t="shared" si="6"/>
        <v>SYR</v>
      </c>
      <c r="G184">
        <f t="shared" si="7"/>
        <v>182</v>
      </c>
      <c r="H184" t="str">
        <f t="shared" si="8"/>
        <v>Syrian Arab Republic</v>
      </c>
    </row>
    <row r="185" spans="1:8" x14ac:dyDescent="0.25">
      <c r="A185">
        <v>183</v>
      </c>
      <c r="B185" t="s">
        <v>621</v>
      </c>
      <c r="C185" t="s">
        <v>418</v>
      </c>
      <c r="D185" s="1" t="s">
        <v>66</v>
      </c>
      <c r="F185" s="1" t="str">
        <f t="shared" si="6"/>
        <v>TCD</v>
      </c>
      <c r="G185">
        <f t="shared" si="7"/>
        <v>183</v>
      </c>
      <c r="H185" t="str">
        <f t="shared" si="8"/>
        <v>Chad</v>
      </c>
    </row>
    <row r="186" spans="1:8" x14ac:dyDescent="0.25">
      <c r="A186">
        <v>184</v>
      </c>
      <c r="B186" t="s">
        <v>622</v>
      </c>
      <c r="C186" t="s">
        <v>418</v>
      </c>
      <c r="D186" s="1" t="s">
        <v>346</v>
      </c>
      <c r="F186" s="1" t="str">
        <f t="shared" si="6"/>
        <v>TGO</v>
      </c>
      <c r="G186">
        <f t="shared" si="7"/>
        <v>184</v>
      </c>
      <c r="H186" t="str">
        <f t="shared" si="8"/>
        <v>Togo</v>
      </c>
    </row>
    <row r="187" spans="1:8" x14ac:dyDescent="0.25">
      <c r="A187">
        <v>185</v>
      </c>
      <c r="B187" t="s">
        <v>623</v>
      </c>
      <c r="C187" t="s">
        <v>458</v>
      </c>
      <c r="D187" s="1" t="s">
        <v>344</v>
      </c>
      <c r="F187" s="1" t="str">
        <f t="shared" si="6"/>
        <v>THA</v>
      </c>
      <c r="G187">
        <f t="shared" si="7"/>
        <v>185</v>
      </c>
      <c r="H187" t="str">
        <f t="shared" si="8"/>
        <v>Thailand</v>
      </c>
    </row>
    <row r="188" spans="1:8" x14ac:dyDescent="0.25">
      <c r="A188">
        <v>186</v>
      </c>
      <c r="B188" t="s">
        <v>624</v>
      </c>
      <c r="C188" t="s">
        <v>420</v>
      </c>
      <c r="D188" s="1" t="s">
        <v>330</v>
      </c>
      <c r="F188" s="1" t="str">
        <f t="shared" si="6"/>
        <v>TJK</v>
      </c>
      <c r="G188">
        <f t="shared" si="7"/>
        <v>186</v>
      </c>
      <c r="H188" t="str">
        <f t="shared" si="8"/>
        <v>Tajikistan</v>
      </c>
    </row>
    <row r="189" spans="1:8" x14ac:dyDescent="0.25">
      <c r="A189">
        <v>187</v>
      </c>
      <c r="B189" t="s">
        <v>625</v>
      </c>
      <c r="C189" t="s">
        <v>420</v>
      </c>
      <c r="D189" s="1" t="s">
        <v>340</v>
      </c>
      <c r="F189" s="1" t="str">
        <f t="shared" si="6"/>
        <v>TKM</v>
      </c>
      <c r="G189">
        <f t="shared" si="7"/>
        <v>187</v>
      </c>
      <c r="H189" t="str">
        <f t="shared" si="8"/>
        <v>Turkmenistan</v>
      </c>
    </row>
    <row r="190" spans="1:8" x14ac:dyDescent="0.25">
      <c r="A190">
        <v>188</v>
      </c>
      <c r="B190" t="s">
        <v>626</v>
      </c>
      <c r="C190" t="s">
        <v>458</v>
      </c>
      <c r="D190" s="1" t="s">
        <v>350</v>
      </c>
      <c r="F190" s="1" t="str">
        <f t="shared" si="6"/>
        <v>TON</v>
      </c>
      <c r="G190">
        <f t="shared" si="7"/>
        <v>188</v>
      </c>
      <c r="H190" t="str">
        <f t="shared" si="8"/>
        <v>Tonga</v>
      </c>
    </row>
    <row r="191" spans="1:8" x14ac:dyDescent="0.25">
      <c r="A191">
        <v>189</v>
      </c>
      <c r="B191" t="s">
        <v>627</v>
      </c>
      <c r="C191" t="s">
        <v>426</v>
      </c>
      <c r="D191" s="1" t="s">
        <v>352</v>
      </c>
      <c r="F191" s="1" t="str">
        <f t="shared" si="6"/>
        <v>TTO</v>
      </c>
      <c r="G191">
        <f t="shared" si="7"/>
        <v>189</v>
      </c>
      <c r="H191" t="str">
        <f t="shared" si="8"/>
        <v>Trinidad and Tobago</v>
      </c>
    </row>
    <row r="192" spans="1:8" x14ac:dyDescent="0.25">
      <c r="A192">
        <v>190</v>
      </c>
      <c r="B192" t="s">
        <v>628</v>
      </c>
      <c r="C192" t="s">
        <v>424</v>
      </c>
      <c r="D192" s="1" t="s">
        <v>356</v>
      </c>
      <c r="F192" s="1" t="str">
        <f t="shared" si="6"/>
        <v>TUN</v>
      </c>
      <c r="G192">
        <f t="shared" si="7"/>
        <v>190</v>
      </c>
      <c r="H192" t="str">
        <f t="shared" si="8"/>
        <v>Tunisia</v>
      </c>
    </row>
    <row r="193" spans="1:8" x14ac:dyDescent="0.25">
      <c r="A193">
        <v>191</v>
      </c>
      <c r="B193" t="s">
        <v>629</v>
      </c>
      <c r="C193" t="s">
        <v>420</v>
      </c>
      <c r="D193" s="1" t="s">
        <v>358</v>
      </c>
      <c r="F193" s="1" t="str">
        <f t="shared" si="6"/>
        <v>TUR</v>
      </c>
      <c r="G193">
        <f t="shared" si="7"/>
        <v>191</v>
      </c>
      <c r="H193" t="str">
        <f t="shared" si="8"/>
        <v>Turkey</v>
      </c>
    </row>
    <row r="194" spans="1:8" x14ac:dyDescent="0.25">
      <c r="A194">
        <v>192</v>
      </c>
      <c r="B194" t="s">
        <v>630</v>
      </c>
      <c r="C194" t="s">
        <v>412</v>
      </c>
      <c r="D194" s="1" t="s">
        <v>364</v>
      </c>
      <c r="F194" s="1" t="str">
        <f t="shared" ref="F194:F248" si="9">IF(OR(D194="NA",D194="XXX"),-999,D194)</f>
        <v>TUV</v>
      </c>
      <c r="G194">
        <f t="shared" ref="G194:G248" si="10">IF(OR(D194="NA",D194="XXX"),-999,A194)</f>
        <v>192</v>
      </c>
      <c r="H194" t="str">
        <f t="shared" ref="H194:H248" si="11">IF(OR(D194="NA",D194="XXX"),-999,B194)</f>
        <v>Tuvalu</v>
      </c>
    </row>
    <row r="195" spans="1:8" x14ac:dyDescent="0.25">
      <c r="A195">
        <v>193</v>
      </c>
      <c r="B195" t="s">
        <v>631</v>
      </c>
      <c r="C195" t="s">
        <v>458</v>
      </c>
      <c r="D195" s="1" t="s">
        <v>632</v>
      </c>
      <c r="F195" s="1" t="str">
        <f t="shared" si="9"/>
        <v>TWN</v>
      </c>
      <c r="G195">
        <f t="shared" si="10"/>
        <v>193</v>
      </c>
      <c r="H195" t="str">
        <f t="shared" si="11"/>
        <v>Taiwan</v>
      </c>
    </row>
    <row r="196" spans="1:8" x14ac:dyDescent="0.25">
      <c r="A196">
        <v>194</v>
      </c>
      <c r="B196" t="s">
        <v>633</v>
      </c>
      <c r="C196" t="s">
        <v>418</v>
      </c>
      <c r="D196" s="1" t="s">
        <v>342</v>
      </c>
      <c r="F196" s="1" t="str">
        <f t="shared" si="9"/>
        <v>TZA</v>
      </c>
      <c r="G196">
        <f t="shared" si="10"/>
        <v>194</v>
      </c>
      <c r="H196" t="str">
        <f t="shared" si="11"/>
        <v>Tanzania</v>
      </c>
    </row>
    <row r="197" spans="1:8" x14ac:dyDescent="0.25">
      <c r="A197">
        <v>195</v>
      </c>
      <c r="B197" t="s">
        <v>634</v>
      </c>
      <c r="C197" t="s">
        <v>418</v>
      </c>
      <c r="D197" s="1" t="s">
        <v>362</v>
      </c>
      <c r="F197" s="1" t="str">
        <f t="shared" si="9"/>
        <v>UGA</v>
      </c>
      <c r="G197">
        <f t="shared" si="10"/>
        <v>195</v>
      </c>
      <c r="H197" t="str">
        <f t="shared" si="11"/>
        <v>Uganda</v>
      </c>
    </row>
    <row r="198" spans="1:8" x14ac:dyDescent="0.25">
      <c r="A198">
        <v>196</v>
      </c>
      <c r="B198" t="s">
        <v>635</v>
      </c>
      <c r="C198" t="s">
        <v>420</v>
      </c>
      <c r="D198" s="1" t="s">
        <v>368</v>
      </c>
      <c r="F198" s="1" t="str">
        <f t="shared" si="9"/>
        <v>UKR</v>
      </c>
      <c r="G198">
        <f t="shared" si="10"/>
        <v>196</v>
      </c>
      <c r="H198" t="str">
        <f t="shared" si="11"/>
        <v>Ukraine</v>
      </c>
    </row>
    <row r="199" spans="1:8" x14ac:dyDescent="0.25">
      <c r="A199">
        <v>197</v>
      </c>
      <c r="B199" t="s">
        <v>636</v>
      </c>
      <c r="C199" t="s">
        <v>426</v>
      </c>
      <c r="D199" s="1" t="s">
        <v>374</v>
      </c>
      <c r="F199" s="1" t="str">
        <f t="shared" si="9"/>
        <v>URY</v>
      </c>
      <c r="G199">
        <f t="shared" si="10"/>
        <v>197</v>
      </c>
      <c r="H199" t="str">
        <f t="shared" si="11"/>
        <v>Uruguay</v>
      </c>
    </row>
    <row r="200" spans="1:8" x14ac:dyDescent="0.25">
      <c r="A200">
        <v>198</v>
      </c>
      <c r="B200" t="s">
        <v>637</v>
      </c>
      <c r="C200" t="s">
        <v>412</v>
      </c>
      <c r="D200" s="1" t="s">
        <v>370</v>
      </c>
      <c r="F200" s="1" t="str">
        <f t="shared" si="9"/>
        <v>USA</v>
      </c>
      <c r="G200">
        <f t="shared" si="10"/>
        <v>198</v>
      </c>
      <c r="H200" t="str">
        <f t="shared" si="11"/>
        <v>United States</v>
      </c>
    </row>
    <row r="201" spans="1:8" x14ac:dyDescent="0.25">
      <c r="A201">
        <v>199</v>
      </c>
      <c r="B201" t="s">
        <v>638</v>
      </c>
      <c r="C201" t="s">
        <v>420</v>
      </c>
      <c r="D201" s="1" t="s">
        <v>376</v>
      </c>
      <c r="F201" s="1" t="str">
        <f t="shared" si="9"/>
        <v>UZB</v>
      </c>
      <c r="G201">
        <f t="shared" si="10"/>
        <v>199</v>
      </c>
      <c r="H201" t="str">
        <f t="shared" si="11"/>
        <v>Uzbekistan</v>
      </c>
    </row>
    <row r="202" spans="1:8" x14ac:dyDescent="0.25">
      <c r="A202">
        <v>200</v>
      </c>
      <c r="B202" t="s">
        <v>639</v>
      </c>
      <c r="C202" t="s">
        <v>426</v>
      </c>
      <c r="D202" s="1" t="s">
        <v>302</v>
      </c>
      <c r="F202" s="1" t="str">
        <f t="shared" si="9"/>
        <v>VCT</v>
      </c>
      <c r="G202">
        <f t="shared" si="10"/>
        <v>200</v>
      </c>
      <c r="H202" t="str">
        <f t="shared" si="11"/>
        <v>Saint Vincent and the Grenadines</v>
      </c>
    </row>
    <row r="203" spans="1:8" x14ac:dyDescent="0.25">
      <c r="A203">
        <v>201</v>
      </c>
      <c r="B203" t="s">
        <v>640</v>
      </c>
      <c r="C203" t="s">
        <v>426</v>
      </c>
      <c r="D203" s="1" t="s">
        <v>378</v>
      </c>
      <c r="F203" s="1" t="str">
        <f t="shared" si="9"/>
        <v>VEN</v>
      </c>
      <c r="G203">
        <f t="shared" si="10"/>
        <v>201</v>
      </c>
      <c r="H203" t="str">
        <f t="shared" si="11"/>
        <v>Venezuela, Republica Bolivariana de</v>
      </c>
    </row>
    <row r="204" spans="1:8" x14ac:dyDescent="0.25">
      <c r="A204">
        <v>202</v>
      </c>
      <c r="B204" t="s">
        <v>641</v>
      </c>
      <c r="C204" t="s">
        <v>412</v>
      </c>
      <c r="D204" s="1" t="s">
        <v>642</v>
      </c>
      <c r="F204" s="1" t="str">
        <f t="shared" si="9"/>
        <v>VIR</v>
      </c>
      <c r="G204">
        <f t="shared" si="10"/>
        <v>202</v>
      </c>
      <c r="H204" t="str">
        <f t="shared" si="11"/>
        <v>U.S. Virgin Islands (U.S.)</v>
      </c>
    </row>
    <row r="205" spans="1:8" x14ac:dyDescent="0.25">
      <c r="A205">
        <v>203</v>
      </c>
      <c r="B205" t="s">
        <v>643</v>
      </c>
      <c r="C205" t="s">
        <v>458</v>
      </c>
      <c r="D205" s="1" t="s">
        <v>380</v>
      </c>
      <c r="F205" s="1" t="str">
        <f t="shared" si="9"/>
        <v>VNM</v>
      </c>
      <c r="G205">
        <f t="shared" si="10"/>
        <v>203</v>
      </c>
      <c r="H205" t="str">
        <f t="shared" si="11"/>
        <v>Vietnam</v>
      </c>
    </row>
    <row r="206" spans="1:8" x14ac:dyDescent="0.25">
      <c r="A206">
        <v>204</v>
      </c>
      <c r="B206" t="s">
        <v>644</v>
      </c>
      <c r="C206" t="s">
        <v>458</v>
      </c>
      <c r="D206" s="1" t="s">
        <v>246</v>
      </c>
      <c r="F206" s="1" t="str">
        <f t="shared" si="9"/>
        <v>VUT</v>
      </c>
      <c r="G206">
        <f t="shared" si="10"/>
        <v>204</v>
      </c>
      <c r="H206" t="str">
        <f t="shared" si="11"/>
        <v>Vanuatu</v>
      </c>
    </row>
    <row r="207" spans="1:8" x14ac:dyDescent="0.25">
      <c r="A207">
        <v>205</v>
      </c>
      <c r="B207" t="s">
        <v>645</v>
      </c>
      <c r="C207" t="s">
        <v>424</v>
      </c>
      <c r="D207" s="1" t="s">
        <v>404</v>
      </c>
      <c r="F207" s="1" t="str">
        <f t="shared" si="9"/>
        <v>PSE</v>
      </c>
      <c r="G207">
        <f t="shared" si="10"/>
        <v>205</v>
      </c>
      <c r="H207" t="str">
        <f t="shared" si="11"/>
        <v>West Bank and Gaza</v>
      </c>
    </row>
    <row r="208" spans="1:8" x14ac:dyDescent="0.25">
      <c r="A208">
        <v>206</v>
      </c>
      <c r="B208" t="s">
        <v>646</v>
      </c>
      <c r="C208" t="s">
        <v>458</v>
      </c>
      <c r="D208" s="1" t="s">
        <v>384</v>
      </c>
      <c r="F208" s="1" t="str">
        <f t="shared" si="9"/>
        <v>WSM</v>
      </c>
      <c r="G208">
        <f t="shared" si="10"/>
        <v>206</v>
      </c>
      <c r="H208" t="str">
        <f t="shared" si="11"/>
        <v>Samoa</v>
      </c>
    </row>
    <row r="209" spans="1:8" x14ac:dyDescent="0.25">
      <c r="A209">
        <v>207</v>
      </c>
      <c r="B209" t="s">
        <v>647</v>
      </c>
      <c r="C209" t="s">
        <v>424</v>
      </c>
      <c r="D209" s="1" t="s">
        <v>386</v>
      </c>
      <c r="F209" s="1" t="str">
        <f t="shared" si="9"/>
        <v>YEM</v>
      </c>
      <c r="G209">
        <f t="shared" si="10"/>
        <v>207</v>
      </c>
      <c r="H209" t="str">
        <f t="shared" si="11"/>
        <v>Yemen, Republic of</v>
      </c>
    </row>
    <row r="210" spans="1:8" x14ac:dyDescent="0.25">
      <c r="A210">
        <v>208</v>
      </c>
      <c r="B210" t="s">
        <v>648</v>
      </c>
      <c r="C210" t="s">
        <v>418</v>
      </c>
      <c r="D210" s="1" t="s">
        <v>324</v>
      </c>
      <c r="F210" s="1" t="str">
        <f t="shared" si="9"/>
        <v>ZAF</v>
      </c>
      <c r="G210">
        <f t="shared" si="10"/>
        <v>208</v>
      </c>
      <c r="H210" t="str">
        <f t="shared" si="11"/>
        <v>South Africa</v>
      </c>
    </row>
    <row r="211" spans="1:8" x14ac:dyDescent="0.25">
      <c r="A211">
        <v>209</v>
      </c>
      <c r="B211" t="s">
        <v>649</v>
      </c>
      <c r="C211" t="s">
        <v>418</v>
      </c>
      <c r="D211" s="1" t="s">
        <v>388</v>
      </c>
      <c r="F211" s="1" t="str">
        <f t="shared" si="9"/>
        <v>COD</v>
      </c>
      <c r="G211">
        <f t="shared" si="10"/>
        <v>209</v>
      </c>
      <c r="H211" t="str">
        <f t="shared" si="11"/>
        <v>Congo, Dem. Rep.</v>
      </c>
    </row>
    <row r="212" spans="1:8" x14ac:dyDescent="0.25">
      <c r="A212">
        <v>210</v>
      </c>
      <c r="B212" t="s">
        <v>650</v>
      </c>
      <c r="C212" t="s">
        <v>418</v>
      </c>
      <c r="D212" s="1" t="s">
        <v>390</v>
      </c>
      <c r="F212" s="1" t="str">
        <f t="shared" si="9"/>
        <v>ZMB</v>
      </c>
      <c r="G212">
        <f t="shared" si="10"/>
        <v>210</v>
      </c>
      <c r="H212" t="str">
        <f t="shared" si="11"/>
        <v>Zambia</v>
      </c>
    </row>
    <row r="213" spans="1:8" x14ac:dyDescent="0.25">
      <c r="A213">
        <v>211</v>
      </c>
      <c r="B213" t="s">
        <v>651</v>
      </c>
      <c r="C213" t="s">
        <v>418</v>
      </c>
      <c r="D213" s="1" t="s">
        <v>290</v>
      </c>
      <c r="F213" s="1" t="str">
        <f t="shared" si="9"/>
        <v>ZWE</v>
      </c>
      <c r="G213">
        <f t="shared" si="10"/>
        <v>211</v>
      </c>
      <c r="H213" t="str">
        <f t="shared" si="11"/>
        <v>Zimbabwe</v>
      </c>
    </row>
    <row r="214" spans="1:8" x14ac:dyDescent="0.25">
      <c r="A214">
        <v>212</v>
      </c>
      <c r="B214" t="s">
        <v>652</v>
      </c>
      <c r="C214" t="s">
        <v>420</v>
      </c>
      <c r="D214" s="1" t="s">
        <v>396</v>
      </c>
      <c r="F214" s="1" t="str">
        <f t="shared" si="9"/>
        <v>SRB</v>
      </c>
      <c r="G214">
        <f t="shared" si="10"/>
        <v>212</v>
      </c>
      <c r="H214" t="str">
        <f t="shared" si="11"/>
        <v>Serbia</v>
      </c>
    </row>
    <row r="215" spans="1:8" x14ac:dyDescent="0.25">
      <c r="A215">
        <v>213</v>
      </c>
      <c r="B215" t="s">
        <v>653</v>
      </c>
      <c r="C215" t="s">
        <v>420</v>
      </c>
      <c r="D215" s="1" t="s">
        <v>654</v>
      </c>
      <c r="F215" s="1" t="str">
        <f t="shared" si="9"/>
        <v>XRK</v>
      </c>
      <c r="G215">
        <f t="shared" si="10"/>
        <v>213</v>
      </c>
      <c r="H215" t="str">
        <f t="shared" si="11"/>
        <v>Kosovo</v>
      </c>
    </row>
    <row r="216" spans="1:8" x14ac:dyDescent="0.25">
      <c r="A216">
        <v>214</v>
      </c>
      <c r="B216" t="s">
        <v>655</v>
      </c>
      <c r="C216" t="s">
        <v>412</v>
      </c>
      <c r="D216" s="1" t="s">
        <v>656</v>
      </c>
      <c r="F216" s="1">
        <f t="shared" si="9"/>
        <v>-999</v>
      </c>
      <c r="G216">
        <f t="shared" si="10"/>
        <v>-999</v>
      </c>
      <c r="H216">
        <f t="shared" si="11"/>
        <v>-999</v>
      </c>
    </row>
    <row r="217" spans="1:8" x14ac:dyDescent="0.25">
      <c r="A217">
        <v>215</v>
      </c>
      <c r="B217" t="s">
        <v>655</v>
      </c>
      <c r="C217" t="s">
        <v>412</v>
      </c>
      <c r="D217" s="1" t="s">
        <v>656</v>
      </c>
      <c r="F217" s="1">
        <f t="shared" si="9"/>
        <v>-999</v>
      </c>
      <c r="G217">
        <f t="shared" si="10"/>
        <v>-999</v>
      </c>
      <c r="H217">
        <f t="shared" si="11"/>
        <v>-999</v>
      </c>
    </row>
    <row r="218" spans="1:8" x14ac:dyDescent="0.25">
      <c r="A218">
        <v>216</v>
      </c>
      <c r="B218" t="s">
        <v>655</v>
      </c>
      <c r="C218" t="s">
        <v>412</v>
      </c>
      <c r="D218" s="1" t="s">
        <v>656</v>
      </c>
      <c r="F218" s="1">
        <f t="shared" si="9"/>
        <v>-999</v>
      </c>
      <c r="G218">
        <f t="shared" si="10"/>
        <v>-999</v>
      </c>
      <c r="H218">
        <f t="shared" si="11"/>
        <v>-999</v>
      </c>
    </row>
    <row r="219" spans="1:8" x14ac:dyDescent="0.25">
      <c r="A219">
        <v>217</v>
      </c>
      <c r="B219" t="s">
        <v>657</v>
      </c>
      <c r="C219" t="s">
        <v>412</v>
      </c>
      <c r="D219" s="1" t="s">
        <v>658</v>
      </c>
      <c r="F219" s="1" t="str">
        <f t="shared" si="9"/>
        <v>AIA</v>
      </c>
      <c r="G219">
        <f t="shared" si="10"/>
        <v>217</v>
      </c>
      <c r="H219" t="str">
        <f t="shared" si="11"/>
        <v>Anguilla (U.K.)</v>
      </c>
    </row>
    <row r="220" spans="1:8" x14ac:dyDescent="0.25">
      <c r="A220">
        <v>218</v>
      </c>
      <c r="B220" t="s">
        <v>659</v>
      </c>
      <c r="C220" t="s">
        <v>412</v>
      </c>
      <c r="D220" s="1" t="s">
        <v>660</v>
      </c>
      <c r="F220" s="1" t="str">
        <f t="shared" si="9"/>
        <v>VGB</v>
      </c>
      <c r="G220">
        <f t="shared" si="10"/>
        <v>218</v>
      </c>
      <c r="H220" t="str">
        <f t="shared" si="11"/>
        <v>British Virgin Islands (U.K.)</v>
      </c>
    </row>
    <row r="221" spans="1:8" x14ac:dyDescent="0.25">
      <c r="A221">
        <v>219</v>
      </c>
      <c r="B221" t="s">
        <v>661</v>
      </c>
      <c r="C221" t="s">
        <v>412</v>
      </c>
      <c r="D221" s="1" t="s">
        <v>662</v>
      </c>
      <c r="F221" s="1" t="str">
        <f t="shared" si="9"/>
        <v>MSR</v>
      </c>
      <c r="G221">
        <f t="shared" si="10"/>
        <v>219</v>
      </c>
      <c r="H221" t="str">
        <f t="shared" si="11"/>
        <v>Montserrat (U.K.)</v>
      </c>
    </row>
    <row r="222" spans="1:8" x14ac:dyDescent="0.25">
      <c r="A222">
        <v>220</v>
      </c>
      <c r="B222" t="s">
        <v>663</v>
      </c>
      <c r="C222" t="s">
        <v>412</v>
      </c>
      <c r="D222" s="1" t="s">
        <v>664</v>
      </c>
      <c r="F222" s="1" t="str">
        <f t="shared" si="9"/>
        <v>SJM</v>
      </c>
      <c r="G222">
        <f t="shared" si="10"/>
        <v>220</v>
      </c>
      <c r="H222" t="str">
        <f t="shared" si="11"/>
        <v>Svalbard (Nor.)</v>
      </c>
    </row>
    <row r="223" spans="1:8" x14ac:dyDescent="0.25">
      <c r="A223">
        <v>221</v>
      </c>
      <c r="B223" t="s">
        <v>665</v>
      </c>
      <c r="C223" t="s">
        <v>412</v>
      </c>
      <c r="D223" s="1" t="s">
        <v>666</v>
      </c>
      <c r="F223" s="1" t="str">
        <f t="shared" si="9"/>
        <v>IOT</v>
      </c>
      <c r="G223">
        <f t="shared" si="10"/>
        <v>221</v>
      </c>
      <c r="H223" t="str">
        <f t="shared" si="11"/>
        <v>British Indian Ocean Territory (U.K.)</v>
      </c>
    </row>
    <row r="224" spans="1:8" x14ac:dyDescent="0.25">
      <c r="A224">
        <v>222</v>
      </c>
      <c r="B224" t="s">
        <v>667</v>
      </c>
      <c r="C224" t="s">
        <v>412</v>
      </c>
      <c r="D224" s="1" t="s">
        <v>668</v>
      </c>
      <c r="F224" s="1" t="str">
        <f t="shared" si="9"/>
        <v>CXR</v>
      </c>
      <c r="G224">
        <f t="shared" si="10"/>
        <v>222</v>
      </c>
      <c r="H224" t="str">
        <f t="shared" si="11"/>
        <v>Christmas Island (Aus.)</v>
      </c>
    </row>
    <row r="225" spans="1:8" x14ac:dyDescent="0.25">
      <c r="A225">
        <v>223</v>
      </c>
      <c r="B225" t="s">
        <v>669</v>
      </c>
      <c r="C225" t="s">
        <v>412</v>
      </c>
      <c r="D225" s="1" t="s">
        <v>670</v>
      </c>
      <c r="F225" s="1" t="str">
        <f t="shared" si="9"/>
        <v>CCK</v>
      </c>
      <c r="G225">
        <f t="shared" si="10"/>
        <v>223</v>
      </c>
      <c r="H225" t="str">
        <f t="shared" si="11"/>
        <v>Cocos (Keeling) Islands (Aus.)</v>
      </c>
    </row>
    <row r="226" spans="1:8" x14ac:dyDescent="0.25">
      <c r="A226">
        <v>224</v>
      </c>
      <c r="B226" t="s">
        <v>671</v>
      </c>
      <c r="C226" t="s">
        <v>412</v>
      </c>
      <c r="D226" s="1" t="s">
        <v>672</v>
      </c>
      <c r="F226" s="1" t="str">
        <f t="shared" si="9"/>
        <v>SHN</v>
      </c>
      <c r="G226">
        <f t="shared" si="10"/>
        <v>224</v>
      </c>
      <c r="H226" t="str">
        <f t="shared" si="11"/>
        <v>Saint Helena (U.K.)</v>
      </c>
    </row>
    <row r="227" spans="1:8" x14ac:dyDescent="0.25">
      <c r="A227">
        <v>225</v>
      </c>
      <c r="B227" t="s">
        <v>673</v>
      </c>
      <c r="C227" t="s">
        <v>412</v>
      </c>
      <c r="D227" s="1" t="s">
        <v>76</v>
      </c>
      <c r="F227" s="1" t="str">
        <f t="shared" si="9"/>
        <v>COK</v>
      </c>
      <c r="G227">
        <f t="shared" si="10"/>
        <v>225</v>
      </c>
      <c r="H227" t="str">
        <f t="shared" si="11"/>
        <v>Cook Islands (N.Z.)</v>
      </c>
    </row>
    <row r="228" spans="1:8" x14ac:dyDescent="0.25">
      <c r="A228">
        <v>226</v>
      </c>
      <c r="B228" t="s">
        <v>674</v>
      </c>
      <c r="C228" t="s">
        <v>412</v>
      </c>
      <c r="D228" s="1" t="s">
        <v>675</v>
      </c>
      <c r="F228" s="1" t="str">
        <f t="shared" si="9"/>
        <v>UMI</v>
      </c>
      <c r="G228">
        <f t="shared" si="10"/>
        <v>226</v>
      </c>
      <c r="H228" t="str">
        <f t="shared" si="11"/>
        <v>Jarvis Island (U.S.)</v>
      </c>
    </row>
    <row r="229" spans="1:8" x14ac:dyDescent="0.25">
      <c r="A229">
        <v>227</v>
      </c>
      <c r="B229" t="s">
        <v>676</v>
      </c>
      <c r="C229" t="s">
        <v>412</v>
      </c>
      <c r="D229" s="1" t="s">
        <v>675</v>
      </c>
      <c r="F229" s="1" t="str">
        <f t="shared" si="9"/>
        <v>UMI</v>
      </c>
      <c r="G229">
        <f t="shared" si="10"/>
        <v>227</v>
      </c>
      <c r="H229" t="str">
        <f t="shared" si="11"/>
        <v>Baker Island (U.S.)</v>
      </c>
    </row>
    <row r="230" spans="1:8" x14ac:dyDescent="0.25">
      <c r="A230">
        <v>228</v>
      </c>
      <c r="B230" t="s">
        <v>677</v>
      </c>
      <c r="C230" t="s">
        <v>412</v>
      </c>
      <c r="D230" s="1" t="s">
        <v>678</v>
      </c>
      <c r="F230" s="1" t="str">
        <f t="shared" si="9"/>
        <v>WLF</v>
      </c>
      <c r="G230">
        <f t="shared" si="10"/>
        <v>228</v>
      </c>
      <c r="H230" t="str">
        <f t="shared" si="11"/>
        <v>Wallis and Futuna (Fr.)</v>
      </c>
    </row>
    <row r="231" spans="1:8" x14ac:dyDescent="0.25">
      <c r="A231">
        <v>229</v>
      </c>
      <c r="B231" t="s">
        <v>679</v>
      </c>
      <c r="C231" t="s">
        <v>412</v>
      </c>
      <c r="D231" s="1" t="s">
        <v>675</v>
      </c>
      <c r="F231" s="1" t="str">
        <f t="shared" si="9"/>
        <v>UMI</v>
      </c>
      <c r="G231">
        <f t="shared" si="10"/>
        <v>229</v>
      </c>
      <c r="H231" t="str">
        <f t="shared" si="11"/>
        <v>Howland Island (U.S.)</v>
      </c>
    </row>
    <row r="232" spans="1:8" x14ac:dyDescent="0.25">
      <c r="A232">
        <v>230</v>
      </c>
      <c r="B232" t="s">
        <v>680</v>
      </c>
      <c r="C232" t="s">
        <v>412</v>
      </c>
      <c r="D232" s="1" t="s">
        <v>348</v>
      </c>
      <c r="F232" s="1" t="str">
        <f t="shared" si="9"/>
        <v>TKL</v>
      </c>
      <c r="G232">
        <f t="shared" si="10"/>
        <v>230</v>
      </c>
      <c r="H232" t="str">
        <f t="shared" si="11"/>
        <v>Tokelau (N.Z.)</v>
      </c>
    </row>
    <row r="233" spans="1:8" x14ac:dyDescent="0.25">
      <c r="A233">
        <v>231</v>
      </c>
      <c r="B233" t="s">
        <v>681</v>
      </c>
      <c r="C233" t="s">
        <v>412</v>
      </c>
      <c r="D233" s="1" t="s">
        <v>256</v>
      </c>
      <c r="F233" s="1" t="str">
        <f t="shared" si="9"/>
        <v>NIU</v>
      </c>
      <c r="G233">
        <f t="shared" si="10"/>
        <v>231</v>
      </c>
      <c r="H233" t="str">
        <f t="shared" si="11"/>
        <v>Niue (N.Z.)</v>
      </c>
    </row>
    <row r="234" spans="1:8" x14ac:dyDescent="0.25">
      <c r="A234">
        <v>232</v>
      </c>
      <c r="B234" t="s">
        <v>682</v>
      </c>
      <c r="C234" t="s">
        <v>412</v>
      </c>
      <c r="D234" s="1" t="s">
        <v>683</v>
      </c>
      <c r="F234" s="1" t="str">
        <f t="shared" si="9"/>
        <v>PCN</v>
      </c>
      <c r="G234">
        <f t="shared" si="10"/>
        <v>232</v>
      </c>
      <c r="H234" t="str">
        <f t="shared" si="11"/>
        <v>Pitcairn Islands (U.K.)</v>
      </c>
    </row>
    <row r="235" spans="1:8" x14ac:dyDescent="0.25">
      <c r="A235">
        <v>233</v>
      </c>
      <c r="B235" t="s">
        <v>684</v>
      </c>
      <c r="C235" t="s">
        <v>412</v>
      </c>
      <c r="D235" s="1" t="s">
        <v>675</v>
      </c>
      <c r="F235" s="1" t="str">
        <f t="shared" si="9"/>
        <v>UMI</v>
      </c>
      <c r="G235">
        <f t="shared" si="10"/>
        <v>233</v>
      </c>
      <c r="H235" t="str">
        <f t="shared" si="11"/>
        <v>Johnston Atoll (U.S.)</v>
      </c>
    </row>
    <row r="236" spans="1:8" x14ac:dyDescent="0.25">
      <c r="A236">
        <v>234</v>
      </c>
      <c r="B236" t="s">
        <v>685</v>
      </c>
      <c r="C236" t="s">
        <v>412</v>
      </c>
      <c r="D236" s="1" t="s">
        <v>675</v>
      </c>
      <c r="F236" s="1" t="str">
        <f t="shared" si="9"/>
        <v>UMI</v>
      </c>
      <c r="G236">
        <f t="shared" si="10"/>
        <v>234</v>
      </c>
      <c r="H236" t="str">
        <f t="shared" si="11"/>
        <v>Midway Islands (U.S.)</v>
      </c>
    </row>
    <row r="237" spans="1:8" x14ac:dyDescent="0.25">
      <c r="A237">
        <v>235</v>
      </c>
      <c r="B237" t="s">
        <v>686</v>
      </c>
      <c r="C237" t="s">
        <v>412</v>
      </c>
      <c r="D237" s="1" t="s">
        <v>687</v>
      </c>
      <c r="F237" s="1" t="str">
        <f t="shared" si="9"/>
        <v>NFK</v>
      </c>
      <c r="G237">
        <f t="shared" si="10"/>
        <v>235</v>
      </c>
      <c r="H237" t="str">
        <f t="shared" si="11"/>
        <v>Norfolk Island (Aus.)</v>
      </c>
    </row>
    <row r="238" spans="1:8" x14ac:dyDescent="0.25">
      <c r="A238">
        <v>236</v>
      </c>
      <c r="B238" t="s">
        <v>688</v>
      </c>
      <c r="C238" t="s">
        <v>412</v>
      </c>
      <c r="D238" s="1" t="s">
        <v>675</v>
      </c>
      <c r="F238" s="1" t="str">
        <f t="shared" si="9"/>
        <v>UMI</v>
      </c>
      <c r="G238">
        <f t="shared" si="10"/>
        <v>236</v>
      </c>
      <c r="H238" t="str">
        <f t="shared" si="11"/>
        <v>Wake Island (U.S.)</v>
      </c>
    </row>
    <row r="239" spans="1:8" x14ac:dyDescent="0.25">
      <c r="A239">
        <v>237</v>
      </c>
      <c r="B239" t="s">
        <v>689</v>
      </c>
      <c r="C239" t="s">
        <v>412</v>
      </c>
      <c r="D239" s="1" t="s">
        <v>690</v>
      </c>
      <c r="F239" s="1" t="str">
        <f t="shared" si="9"/>
        <v>ATF</v>
      </c>
      <c r="G239">
        <f t="shared" si="10"/>
        <v>237</v>
      </c>
      <c r="H239" t="str">
        <f t="shared" si="11"/>
        <v>Glorioso Islands (Fr.)</v>
      </c>
    </row>
    <row r="240" spans="1:8" x14ac:dyDescent="0.25">
      <c r="A240">
        <v>238</v>
      </c>
      <c r="B240" t="s">
        <v>691</v>
      </c>
      <c r="C240" t="s">
        <v>412</v>
      </c>
      <c r="D240" s="1" t="s">
        <v>692</v>
      </c>
      <c r="F240" s="1" t="str">
        <f t="shared" si="9"/>
        <v>FLK</v>
      </c>
      <c r="G240">
        <f t="shared" si="10"/>
        <v>238</v>
      </c>
      <c r="H240" t="str">
        <f t="shared" si="11"/>
        <v>Falkland Islands (U.K.) / (Islas Malvina</v>
      </c>
    </row>
    <row r="241" spans="1:8" x14ac:dyDescent="0.25">
      <c r="A241">
        <v>239</v>
      </c>
      <c r="B241" t="s">
        <v>693</v>
      </c>
      <c r="C241" t="s">
        <v>412</v>
      </c>
      <c r="D241" s="1" t="s">
        <v>694</v>
      </c>
      <c r="F241" s="1" t="str">
        <f t="shared" si="9"/>
        <v>TCA</v>
      </c>
      <c r="G241">
        <f t="shared" si="10"/>
        <v>239</v>
      </c>
      <c r="H241" t="str">
        <f t="shared" si="11"/>
        <v>Turks and Caicos Islands (U.K.)</v>
      </c>
    </row>
    <row r="242" spans="1:8" x14ac:dyDescent="0.25">
      <c r="A242">
        <v>240</v>
      </c>
      <c r="B242" t="s">
        <v>695</v>
      </c>
      <c r="C242" t="s">
        <v>412</v>
      </c>
      <c r="D242" s="1" t="s">
        <v>696</v>
      </c>
      <c r="F242" s="1" t="str">
        <f t="shared" si="9"/>
        <v>GGY</v>
      </c>
      <c r="G242">
        <f t="shared" si="10"/>
        <v>240</v>
      </c>
      <c r="H242" t="str">
        <f t="shared" si="11"/>
        <v>Guernsey (U.K.)</v>
      </c>
    </row>
    <row r="243" spans="1:8" x14ac:dyDescent="0.25">
      <c r="A243">
        <v>241</v>
      </c>
      <c r="B243" t="s">
        <v>697</v>
      </c>
      <c r="C243" t="s">
        <v>412</v>
      </c>
      <c r="D243" s="1" t="s">
        <v>698</v>
      </c>
      <c r="F243" s="1" t="str">
        <f t="shared" si="9"/>
        <v>JEY</v>
      </c>
      <c r="G243">
        <f t="shared" si="10"/>
        <v>241</v>
      </c>
      <c r="H243" t="str">
        <f t="shared" si="11"/>
        <v>Jersey (U.K.)</v>
      </c>
    </row>
    <row r="244" spans="1:8" x14ac:dyDescent="0.25">
      <c r="A244">
        <v>242</v>
      </c>
      <c r="B244" t="s">
        <v>699</v>
      </c>
      <c r="C244" t="s">
        <v>424</v>
      </c>
      <c r="D244" s="1" t="s">
        <v>216</v>
      </c>
      <c r="F244" s="1" t="str">
        <f t="shared" si="9"/>
        <v>MLT</v>
      </c>
      <c r="G244">
        <f t="shared" si="10"/>
        <v>242</v>
      </c>
      <c r="H244" t="str">
        <f t="shared" si="11"/>
        <v>Malta</v>
      </c>
    </row>
    <row r="245" spans="1:8" x14ac:dyDescent="0.25">
      <c r="A245">
        <v>243</v>
      </c>
      <c r="B245" t="s">
        <v>700</v>
      </c>
      <c r="C245" t="s">
        <v>458</v>
      </c>
      <c r="D245" s="1" t="s">
        <v>280</v>
      </c>
      <c r="F245" s="1" t="str">
        <f t="shared" si="9"/>
        <v>TLS</v>
      </c>
      <c r="G245">
        <f t="shared" si="10"/>
        <v>243</v>
      </c>
      <c r="H245" t="str">
        <f t="shared" si="11"/>
        <v>Timor-Leste</v>
      </c>
    </row>
    <row r="246" spans="1:8" x14ac:dyDescent="0.25">
      <c r="A246">
        <v>244</v>
      </c>
      <c r="B246" t="s">
        <v>701</v>
      </c>
      <c r="C246" t="s">
        <v>458</v>
      </c>
      <c r="D246" s="1" t="s">
        <v>154</v>
      </c>
      <c r="F246" s="1" t="str">
        <f t="shared" si="9"/>
        <v>IDN</v>
      </c>
      <c r="G246">
        <f t="shared" si="10"/>
        <v>244</v>
      </c>
      <c r="H246" t="str">
        <f t="shared" si="11"/>
        <v>Indonesia</v>
      </c>
    </row>
    <row r="247" spans="1:8" x14ac:dyDescent="0.25">
      <c r="A247">
        <v>245</v>
      </c>
      <c r="B247" t="s">
        <v>702</v>
      </c>
      <c r="C247" t="s">
        <v>418</v>
      </c>
      <c r="D247" s="1" t="s">
        <v>400</v>
      </c>
      <c r="F247" s="1" t="str">
        <f t="shared" si="9"/>
        <v>SDN</v>
      </c>
      <c r="G247">
        <f t="shared" si="10"/>
        <v>245</v>
      </c>
      <c r="H247" t="str">
        <f t="shared" si="11"/>
        <v>Sudan</v>
      </c>
    </row>
    <row r="248" spans="1:8" x14ac:dyDescent="0.25">
      <c r="A248">
        <v>246</v>
      </c>
      <c r="B248" t="s">
        <v>703</v>
      </c>
      <c r="C248" t="s">
        <v>418</v>
      </c>
      <c r="D248" s="1" t="s">
        <v>402</v>
      </c>
      <c r="F248" s="1" t="str">
        <f t="shared" si="9"/>
        <v>SSD</v>
      </c>
      <c r="G248">
        <f t="shared" si="10"/>
        <v>246</v>
      </c>
      <c r="H248" t="str">
        <f t="shared" si="11"/>
        <v>South Sudan</v>
      </c>
    </row>
  </sheetData>
  <pageMargins left="0.7" right="0.7" top="0.75" bottom="0.75" header="0.51180555555555496" footer="0.51180555555555496"/>
  <pageSetup paperSize="0" scale="0" firstPageNumber="0" orientation="portrait" usePrinterDefaults="0"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1"/>
  <sheetViews>
    <sheetView zoomScaleNormal="100" workbookViewId="0">
      <selection activeCell="B70" sqref="B70"/>
    </sheetView>
  </sheetViews>
  <sheetFormatPr defaultRowHeight="15" x14ac:dyDescent="0.25"/>
  <cols>
    <col min="1" max="1" width="45.85546875"/>
    <col min="2" max="2" width="14.5703125"/>
    <col min="3" max="3" width="11" style="1"/>
    <col min="4" max="4" width="8.5703125"/>
    <col min="5" max="5" width="9.140625" style="1"/>
    <col min="6" max="6" width="18.5703125" style="1"/>
    <col min="7" max="7" width="36.42578125"/>
    <col min="8" max="1024" width="8.5703125"/>
  </cols>
  <sheetData>
    <row r="1" spans="1:7" x14ac:dyDescent="0.25">
      <c r="A1" t="s">
        <v>0</v>
      </c>
      <c r="B1" t="s">
        <v>1</v>
      </c>
      <c r="C1" s="1" t="s">
        <v>2</v>
      </c>
      <c r="D1" s="1" t="s">
        <v>3</v>
      </c>
      <c r="E1" s="1" t="s">
        <v>4</v>
      </c>
      <c r="F1" s="1" t="s">
        <v>5</v>
      </c>
      <c r="G1" s="1" t="s">
        <v>6</v>
      </c>
    </row>
    <row r="2" spans="1:7" x14ac:dyDescent="0.25">
      <c r="A2" t="s">
        <v>7</v>
      </c>
      <c r="B2">
        <v>1</v>
      </c>
      <c r="C2" s="1" t="s">
        <v>8</v>
      </c>
      <c r="D2" s="1" t="s">
        <v>3</v>
      </c>
      <c r="E2" s="1" t="str">
        <f>VLOOKUP(C2,WB_ids!$F$2:$H$248,1,0)</f>
        <v>ARM</v>
      </c>
      <c r="F2" s="1">
        <f>VLOOKUP(C2,WB_ids!$F$2:$H$248,2,0)</f>
        <v>8</v>
      </c>
      <c r="G2" t="str">
        <f>VLOOKUP(C2,WB_ids!$F$2:$H$248,3,0)</f>
        <v>Armenia</v>
      </c>
    </row>
    <row r="3" spans="1:7" x14ac:dyDescent="0.25">
      <c r="A3" t="s">
        <v>9</v>
      </c>
      <c r="B3">
        <v>2</v>
      </c>
      <c r="C3" s="1" t="s">
        <v>10</v>
      </c>
      <c r="D3" s="1" t="s">
        <v>3</v>
      </c>
      <c r="E3" s="1" t="str">
        <f>VLOOKUP(C3,WB_ids!$F$2:$H$248,1,0)</f>
        <v>AFG</v>
      </c>
      <c r="F3" s="1">
        <f>VLOOKUP(C3,WB_ids!$F$2:$H$248,2,0)</f>
        <v>2</v>
      </c>
      <c r="G3" t="str">
        <f>VLOOKUP(C3,WB_ids!$F$2:$H$248,3,0)</f>
        <v>Afghanistan</v>
      </c>
    </row>
    <row r="4" spans="1:7" x14ac:dyDescent="0.25">
      <c r="A4" t="s">
        <v>11</v>
      </c>
      <c r="B4">
        <v>3</v>
      </c>
      <c r="C4" s="1" t="s">
        <v>12</v>
      </c>
      <c r="D4" s="1" t="s">
        <v>3</v>
      </c>
      <c r="E4" s="1" t="str">
        <f>VLOOKUP(C4,WB_ids!$F$2:$H$248,1,0)</f>
        <v>ALB</v>
      </c>
      <c r="F4" s="1">
        <f>VLOOKUP(C4,WB_ids!$F$2:$H$248,2,0)</f>
        <v>4</v>
      </c>
      <c r="G4" t="str">
        <f>VLOOKUP(C4,WB_ids!$F$2:$H$248,3,0)</f>
        <v>Albania</v>
      </c>
    </row>
    <row r="5" spans="1:7" x14ac:dyDescent="0.25">
      <c r="A5" t="s">
        <v>13</v>
      </c>
      <c r="B5">
        <v>4</v>
      </c>
      <c r="C5" s="1" t="s">
        <v>14</v>
      </c>
      <c r="D5" s="1" t="s">
        <v>3</v>
      </c>
      <c r="E5" s="1" t="str">
        <f>VLOOKUP(C5,WB_ids!$F$2:$H$248,1,0)</f>
        <v>DZA</v>
      </c>
      <c r="F5" s="1">
        <f>VLOOKUP(C5,WB_ids!$F$2:$H$248,2,0)</f>
        <v>53</v>
      </c>
      <c r="G5" t="str">
        <f>VLOOKUP(C5,WB_ids!$F$2:$H$248,3,0)</f>
        <v>Algeria</v>
      </c>
    </row>
    <row r="6" spans="1:7" x14ac:dyDescent="0.25">
      <c r="A6" t="s">
        <v>15</v>
      </c>
      <c r="B6">
        <v>6</v>
      </c>
      <c r="C6" s="1" t="s">
        <v>16</v>
      </c>
      <c r="D6" s="1" t="s">
        <v>3</v>
      </c>
      <c r="E6" s="1" t="str">
        <f>VLOOKUP(C6,WB_ids!$F$2:$H$248,1,0)</f>
        <v>AND</v>
      </c>
      <c r="F6" s="1">
        <f>VLOOKUP(C6,WB_ids!$F$2:$H$248,2,0)</f>
        <v>1</v>
      </c>
      <c r="G6" t="str">
        <f>VLOOKUP(C6,WB_ids!$F$2:$H$248,3,0)</f>
        <v>Andorra</v>
      </c>
    </row>
    <row r="7" spans="1:7" x14ac:dyDescent="0.25">
      <c r="A7" t="s">
        <v>17</v>
      </c>
      <c r="B7">
        <v>7</v>
      </c>
      <c r="C7" s="1" t="s">
        <v>18</v>
      </c>
      <c r="D7" s="1" t="s">
        <v>3</v>
      </c>
      <c r="E7" s="1" t="str">
        <f>VLOOKUP(C7,WB_ids!$F$2:$H$248,1,0)</f>
        <v>AGO</v>
      </c>
      <c r="F7" s="1">
        <f>VLOOKUP(C7,WB_ids!$F$2:$H$248,2,0)</f>
        <v>3</v>
      </c>
      <c r="G7" t="str">
        <f>VLOOKUP(C7,WB_ids!$F$2:$H$248,3,0)</f>
        <v>Angola</v>
      </c>
    </row>
    <row r="8" spans="1:7" x14ac:dyDescent="0.25">
      <c r="A8" t="s">
        <v>19</v>
      </c>
      <c r="B8">
        <v>8</v>
      </c>
      <c r="C8" s="1" t="s">
        <v>20</v>
      </c>
      <c r="D8" s="1" t="s">
        <v>3</v>
      </c>
      <c r="E8" s="1" t="str">
        <f>VLOOKUP(C8,WB_ids!$F$2:$H$248,1,0)</f>
        <v>ATG</v>
      </c>
      <c r="F8" s="1">
        <f>VLOOKUP(C8,WB_ids!$F$2:$H$248,2,0)</f>
        <v>10</v>
      </c>
      <c r="G8" t="str">
        <f>VLOOKUP(C8,WB_ids!$F$2:$H$248,3,0)</f>
        <v>Antigua and Barbuda</v>
      </c>
    </row>
    <row r="9" spans="1:7" x14ac:dyDescent="0.25">
      <c r="A9" t="s">
        <v>21</v>
      </c>
      <c r="B9">
        <v>9</v>
      </c>
      <c r="C9" s="1" t="s">
        <v>22</v>
      </c>
      <c r="D9" s="1" t="s">
        <v>3</v>
      </c>
      <c r="E9" s="1" t="str">
        <f>VLOOKUP(C9,WB_ids!$F$2:$H$248,1,0)</f>
        <v>ARG</v>
      </c>
      <c r="F9" s="1">
        <f>VLOOKUP(C9,WB_ids!$F$2:$H$248,2,0)</f>
        <v>7</v>
      </c>
      <c r="G9" t="str">
        <f>VLOOKUP(C9,WB_ids!$F$2:$H$248,3,0)</f>
        <v>Argentina</v>
      </c>
    </row>
    <row r="10" spans="1:7" x14ac:dyDescent="0.25">
      <c r="A10" t="s">
        <v>23</v>
      </c>
      <c r="B10">
        <v>10</v>
      </c>
      <c r="C10" s="1" t="s">
        <v>24</v>
      </c>
      <c r="D10" s="1" t="s">
        <v>3</v>
      </c>
      <c r="E10" s="1" t="str">
        <f>VLOOKUP(C10,WB_ids!$F$2:$H$248,1,0)</f>
        <v>AUS</v>
      </c>
      <c r="F10" s="1">
        <f>VLOOKUP(C10,WB_ids!$F$2:$H$248,2,0)</f>
        <v>11</v>
      </c>
      <c r="G10" t="str">
        <f>VLOOKUP(C10,WB_ids!$F$2:$H$248,3,0)</f>
        <v>Australia</v>
      </c>
    </row>
    <row r="11" spans="1:7" x14ac:dyDescent="0.25">
      <c r="A11" t="s">
        <v>25</v>
      </c>
      <c r="B11">
        <v>11</v>
      </c>
      <c r="C11" s="1" t="s">
        <v>26</v>
      </c>
      <c r="D11" s="1" t="s">
        <v>3</v>
      </c>
      <c r="E11" s="1" t="str">
        <f>VLOOKUP(C11,WB_ids!$F$2:$H$248,1,0)</f>
        <v>AUT</v>
      </c>
      <c r="F11" s="1">
        <f>VLOOKUP(C11,WB_ids!$F$2:$H$248,2,0)</f>
        <v>12</v>
      </c>
      <c r="G11" t="str">
        <f>VLOOKUP(C11,WB_ids!$F$2:$H$248,3,0)</f>
        <v>Austria</v>
      </c>
    </row>
    <row r="12" spans="1:7" x14ac:dyDescent="0.25">
      <c r="A12" t="s">
        <v>27</v>
      </c>
      <c r="B12">
        <v>12</v>
      </c>
      <c r="C12" s="1" t="s">
        <v>28</v>
      </c>
      <c r="D12" s="1" t="s">
        <v>3</v>
      </c>
      <c r="E12" s="1" t="str">
        <f>VLOOKUP(C12,WB_ids!$F$2:$H$248,1,0)</f>
        <v>BHS</v>
      </c>
      <c r="F12" s="1">
        <f>VLOOKUP(C12,WB_ids!$F$2:$H$248,2,0)</f>
        <v>21</v>
      </c>
      <c r="G12" t="str">
        <f>VLOOKUP(C12,WB_ids!$F$2:$H$248,3,0)</f>
        <v>Bahamas, The</v>
      </c>
    </row>
    <row r="13" spans="1:7" x14ac:dyDescent="0.25">
      <c r="A13" t="s">
        <v>29</v>
      </c>
      <c r="B13">
        <v>13</v>
      </c>
      <c r="C13" s="1" t="s">
        <v>30</v>
      </c>
      <c r="D13" s="1" t="s">
        <v>3</v>
      </c>
      <c r="E13" s="1" t="str">
        <f>VLOOKUP(C13,WB_ids!$F$2:$H$248,1,0)</f>
        <v>BHR</v>
      </c>
      <c r="F13" s="1">
        <f>VLOOKUP(C13,WB_ids!$F$2:$H$248,2,0)</f>
        <v>20</v>
      </c>
      <c r="G13" t="str">
        <f>VLOOKUP(C13,WB_ids!$F$2:$H$248,3,0)</f>
        <v>Bahrain</v>
      </c>
    </row>
    <row r="14" spans="1:7" x14ac:dyDescent="0.25">
      <c r="A14" t="s">
        <v>31</v>
      </c>
      <c r="B14">
        <v>14</v>
      </c>
      <c r="C14" s="1" t="s">
        <v>32</v>
      </c>
      <c r="D14" s="1" t="s">
        <v>3</v>
      </c>
      <c r="E14" s="1" t="str">
        <f>VLOOKUP(C14,WB_ids!$F$2:$H$248,1,0)</f>
        <v>BRB</v>
      </c>
      <c r="F14" s="1">
        <f>VLOOKUP(C14,WB_ids!$F$2:$H$248,2,0)</f>
        <v>28</v>
      </c>
      <c r="G14" t="str">
        <f>VLOOKUP(C14,WB_ids!$F$2:$H$248,3,0)</f>
        <v>Barbados</v>
      </c>
    </row>
    <row r="15" spans="1:7" x14ac:dyDescent="0.25">
      <c r="A15" t="s">
        <v>33</v>
      </c>
      <c r="B15">
        <v>16</v>
      </c>
      <c r="C15" s="1" t="s">
        <v>34</v>
      </c>
      <c r="D15" s="1" t="s">
        <v>3</v>
      </c>
      <c r="E15" s="1" t="str">
        <f>VLOOKUP(C15,WB_ids!$F$2:$H$248,1,0)</f>
        <v>BGD</v>
      </c>
      <c r="F15" s="1">
        <f>VLOOKUP(C15,WB_ids!$F$2:$H$248,2,0)</f>
        <v>18</v>
      </c>
      <c r="G15" t="str">
        <f>VLOOKUP(C15,WB_ids!$F$2:$H$248,3,0)</f>
        <v>Bangladesh</v>
      </c>
    </row>
    <row r="16" spans="1:7" x14ac:dyDescent="0.25">
      <c r="A16" t="s">
        <v>35</v>
      </c>
      <c r="B16">
        <v>18</v>
      </c>
      <c r="C16" s="1" t="s">
        <v>36</v>
      </c>
      <c r="D16" s="1" t="s">
        <v>3</v>
      </c>
      <c r="E16" s="1" t="str">
        <f>VLOOKUP(C16,WB_ids!$F$2:$H$248,1,0)</f>
        <v>BTN</v>
      </c>
      <c r="F16" s="1">
        <f>VLOOKUP(C16,WB_ids!$F$2:$H$248,2,0)</f>
        <v>30</v>
      </c>
      <c r="G16" t="str">
        <f>VLOOKUP(C16,WB_ids!$F$2:$H$248,3,0)</f>
        <v>Bhutan</v>
      </c>
    </row>
    <row r="17" spans="1:7" x14ac:dyDescent="0.25">
      <c r="A17" t="s">
        <v>37</v>
      </c>
      <c r="B17">
        <v>19</v>
      </c>
      <c r="C17" s="1" t="s">
        <v>38</v>
      </c>
      <c r="D17" s="1" t="s">
        <v>3</v>
      </c>
      <c r="E17" s="1" t="str">
        <f>VLOOKUP(C17,WB_ids!$F$2:$H$248,1,0)</f>
        <v>BOL</v>
      </c>
      <c r="F17" s="1">
        <f>VLOOKUP(C17,WB_ids!$F$2:$H$248,2,0)</f>
        <v>26</v>
      </c>
      <c r="G17" t="str">
        <f>VLOOKUP(C17,WB_ids!$F$2:$H$248,3,0)</f>
        <v>Bolivia</v>
      </c>
    </row>
    <row r="18" spans="1:7" x14ac:dyDescent="0.25">
      <c r="A18" t="s">
        <v>39</v>
      </c>
      <c r="B18">
        <v>20</v>
      </c>
      <c r="C18" s="1" t="s">
        <v>40</v>
      </c>
      <c r="D18" s="1" t="s">
        <v>3</v>
      </c>
      <c r="E18" s="1" t="str">
        <f>VLOOKUP(C18,WB_ids!$F$2:$H$248,1,0)</f>
        <v>BWA</v>
      </c>
      <c r="F18" s="1">
        <f>VLOOKUP(C18,WB_ids!$F$2:$H$248,2,0)</f>
        <v>31</v>
      </c>
      <c r="G18" t="str">
        <f>VLOOKUP(C18,WB_ids!$F$2:$H$248,3,0)</f>
        <v>Botswana</v>
      </c>
    </row>
    <row r="19" spans="1:7" x14ac:dyDescent="0.25">
      <c r="A19" t="s">
        <v>41</v>
      </c>
      <c r="B19">
        <v>21</v>
      </c>
      <c r="C19" s="1" t="s">
        <v>42</v>
      </c>
      <c r="D19" s="1" t="s">
        <v>3</v>
      </c>
      <c r="E19" s="1" t="str">
        <f>VLOOKUP(C19,WB_ids!$F$2:$H$248,1,0)</f>
        <v>BRA</v>
      </c>
      <c r="F19" s="1">
        <f>VLOOKUP(C19,WB_ids!$F$2:$H$248,2,0)</f>
        <v>27</v>
      </c>
      <c r="G19" t="str">
        <f>VLOOKUP(C19,WB_ids!$F$2:$H$248,3,0)</f>
        <v>Brazil</v>
      </c>
    </row>
    <row r="20" spans="1:7" x14ac:dyDescent="0.25">
      <c r="A20" t="s">
        <v>43</v>
      </c>
      <c r="B20">
        <v>23</v>
      </c>
      <c r="C20" s="1" t="s">
        <v>44</v>
      </c>
      <c r="D20" s="1" t="s">
        <v>3</v>
      </c>
      <c r="E20" s="1" t="str">
        <f>VLOOKUP(C20,WB_ids!$F$2:$H$248,1,0)</f>
        <v>BLZ</v>
      </c>
      <c r="F20" s="1">
        <f>VLOOKUP(C20,WB_ids!$F$2:$H$248,2,0)</f>
        <v>24</v>
      </c>
      <c r="G20" t="str">
        <f>VLOOKUP(C20,WB_ids!$F$2:$H$248,3,0)</f>
        <v>Belize</v>
      </c>
    </row>
    <row r="21" spans="1:7" x14ac:dyDescent="0.25">
      <c r="A21" t="s">
        <v>45</v>
      </c>
      <c r="B21">
        <v>25</v>
      </c>
      <c r="C21" s="1" t="s">
        <v>46</v>
      </c>
      <c r="D21" s="1" t="s">
        <v>3</v>
      </c>
      <c r="E21" s="1" t="str">
        <f>VLOOKUP(C21,WB_ids!$F$2:$H$248,1,0)</f>
        <v>SLB</v>
      </c>
      <c r="F21" s="1">
        <f>VLOOKUP(C21,WB_ids!$F$2:$H$248,2,0)</f>
        <v>169</v>
      </c>
      <c r="G21" t="str">
        <f>VLOOKUP(C21,WB_ids!$F$2:$H$248,3,0)</f>
        <v>Solomon Islands</v>
      </c>
    </row>
    <row r="22" spans="1:7" x14ac:dyDescent="0.25">
      <c r="A22" t="s">
        <v>47</v>
      </c>
      <c r="B22">
        <v>26</v>
      </c>
      <c r="C22" s="1" t="s">
        <v>48</v>
      </c>
      <c r="D22" s="1" t="s">
        <v>3</v>
      </c>
      <c r="E22" s="1" t="str">
        <f>VLOOKUP(C22,WB_ids!$F$2:$H$248,1,0)</f>
        <v>BRN</v>
      </c>
      <c r="F22" s="1">
        <f>VLOOKUP(C22,WB_ids!$F$2:$H$248,2,0)</f>
        <v>29</v>
      </c>
      <c r="G22" t="str">
        <f>VLOOKUP(C22,WB_ids!$F$2:$H$248,3,0)</f>
        <v>Brunei</v>
      </c>
    </row>
    <row r="23" spans="1:7" x14ac:dyDescent="0.25">
      <c r="A23" t="s">
        <v>49</v>
      </c>
      <c r="B23">
        <v>27</v>
      </c>
      <c r="C23" s="1" t="s">
        <v>50</v>
      </c>
      <c r="D23" s="1" t="s">
        <v>3</v>
      </c>
      <c r="E23" s="1" t="str">
        <f>VLOOKUP(C23,WB_ids!$F$2:$H$248,1,0)</f>
        <v>BGR</v>
      </c>
      <c r="F23" s="1">
        <f>VLOOKUP(C23,WB_ids!$F$2:$H$248,2,0)</f>
        <v>19</v>
      </c>
      <c r="G23" t="str">
        <f>VLOOKUP(C23,WB_ids!$F$2:$H$248,3,0)</f>
        <v>Bulgaria</v>
      </c>
    </row>
    <row r="24" spans="1:7" x14ac:dyDescent="0.25">
      <c r="A24" t="s">
        <v>51</v>
      </c>
      <c r="B24">
        <v>28</v>
      </c>
      <c r="C24" s="1" t="s">
        <v>52</v>
      </c>
      <c r="D24" s="1" t="s">
        <v>3</v>
      </c>
      <c r="E24" s="1" t="str">
        <f>VLOOKUP(C24,WB_ids!$F$2:$H$248,1,0)</f>
        <v>MMR</v>
      </c>
      <c r="F24" s="1">
        <f>VLOOKUP(C24,WB_ids!$F$2:$H$248,2,0)</f>
        <v>127</v>
      </c>
      <c r="G24" t="str">
        <f>VLOOKUP(C24,WB_ids!$F$2:$H$248,3,0)</f>
        <v>Myanmar</v>
      </c>
    </row>
    <row r="25" spans="1:7" x14ac:dyDescent="0.25">
      <c r="A25" t="s">
        <v>53</v>
      </c>
      <c r="B25">
        <v>29</v>
      </c>
      <c r="C25" s="1" t="s">
        <v>54</v>
      </c>
      <c r="D25" s="1" t="s">
        <v>3</v>
      </c>
      <c r="E25" s="1" t="str">
        <f>VLOOKUP(C25,WB_ids!$F$2:$H$248,1,0)</f>
        <v>BDI</v>
      </c>
      <c r="F25" s="1">
        <f>VLOOKUP(C25,WB_ids!$F$2:$H$248,2,0)</f>
        <v>14</v>
      </c>
      <c r="G25" t="str">
        <f>VLOOKUP(C25,WB_ids!$F$2:$H$248,3,0)</f>
        <v>Burundi</v>
      </c>
    </row>
    <row r="26" spans="1:7" x14ac:dyDescent="0.25">
      <c r="A26" t="s">
        <v>55</v>
      </c>
      <c r="B26">
        <v>32</v>
      </c>
      <c r="C26" s="1" t="s">
        <v>56</v>
      </c>
      <c r="D26" s="1" t="s">
        <v>3</v>
      </c>
      <c r="E26" s="1" t="str">
        <f>VLOOKUP(C26,WB_ids!$F$2:$H$248,1,0)</f>
        <v>CMR</v>
      </c>
      <c r="F26" s="1">
        <f>VLOOKUP(C26,WB_ids!$F$2:$H$248,2,0)</f>
        <v>38</v>
      </c>
      <c r="G26" t="str">
        <f>VLOOKUP(C26,WB_ids!$F$2:$H$248,3,0)</f>
        <v>Cameroon</v>
      </c>
    </row>
    <row r="27" spans="1:7" x14ac:dyDescent="0.25">
      <c r="A27" t="s">
        <v>57</v>
      </c>
      <c r="B27">
        <v>33</v>
      </c>
      <c r="C27" s="1" t="s">
        <v>58</v>
      </c>
      <c r="D27" s="1" t="s">
        <v>3</v>
      </c>
      <c r="E27" s="1" t="str">
        <f>VLOOKUP(C27,WB_ids!$F$2:$H$248,1,0)</f>
        <v>CAN</v>
      </c>
      <c r="F27" s="1">
        <f>VLOOKUP(C27,WB_ids!$F$2:$H$248,2,0)</f>
        <v>33</v>
      </c>
      <c r="G27" t="str">
        <f>VLOOKUP(C27,WB_ids!$F$2:$H$248,3,0)</f>
        <v>Canada</v>
      </c>
    </row>
    <row r="28" spans="1:7" x14ac:dyDescent="0.25">
      <c r="A28" t="s">
        <v>59</v>
      </c>
      <c r="B28">
        <v>35</v>
      </c>
      <c r="C28" s="1" t="s">
        <v>60</v>
      </c>
      <c r="D28" s="1" t="s">
        <v>3</v>
      </c>
      <c r="E28" s="1" t="str">
        <f>VLOOKUP(C28,WB_ids!$F$2:$H$248,1,0)</f>
        <v>CPV</v>
      </c>
      <c r="F28" s="1">
        <f>VLOOKUP(C28,WB_ids!$F$2:$H$248,2,0)</f>
        <v>42</v>
      </c>
      <c r="G28" t="str">
        <f>VLOOKUP(C28,WB_ids!$F$2:$H$248,3,0)</f>
        <v>Cape Verde</v>
      </c>
    </row>
    <row r="29" spans="1:7" x14ac:dyDescent="0.25">
      <c r="A29" t="s">
        <v>61</v>
      </c>
      <c r="B29">
        <v>37</v>
      </c>
      <c r="C29" s="1" t="s">
        <v>62</v>
      </c>
      <c r="D29" s="1" t="s">
        <v>3</v>
      </c>
      <c r="E29" s="1" t="str">
        <f>VLOOKUP(C29,WB_ids!$F$2:$H$248,1,0)</f>
        <v>CAF</v>
      </c>
      <c r="F29" s="1">
        <f>VLOOKUP(C29,WB_ids!$F$2:$H$248,2,0)</f>
        <v>32</v>
      </c>
      <c r="G29" t="str">
        <f>VLOOKUP(C29,WB_ids!$F$2:$H$248,3,0)</f>
        <v>Central African Republic</v>
      </c>
    </row>
    <row r="30" spans="1:7" x14ac:dyDescent="0.25">
      <c r="A30" t="s">
        <v>63</v>
      </c>
      <c r="B30">
        <v>38</v>
      </c>
      <c r="C30" s="1" t="s">
        <v>64</v>
      </c>
      <c r="D30" s="1" t="s">
        <v>3</v>
      </c>
      <c r="E30" s="1" t="str">
        <f>VLOOKUP(C30,WB_ids!$F$2:$H$248,1,0)</f>
        <v>LKA</v>
      </c>
      <c r="F30" s="1">
        <f>VLOOKUP(C30,WB_ids!$F$2:$H$248,2,0)</f>
        <v>112</v>
      </c>
      <c r="G30" t="str">
        <f>VLOOKUP(C30,WB_ids!$F$2:$H$248,3,0)</f>
        <v>Sri Lanka</v>
      </c>
    </row>
    <row r="31" spans="1:7" x14ac:dyDescent="0.25">
      <c r="A31" t="s">
        <v>65</v>
      </c>
      <c r="B31">
        <v>39</v>
      </c>
      <c r="C31" s="1" t="s">
        <v>66</v>
      </c>
      <c r="D31" s="1" t="s">
        <v>3</v>
      </c>
      <c r="E31" s="1" t="str">
        <f>VLOOKUP(C31,WB_ids!$F$2:$H$248,1,0)</f>
        <v>TCD</v>
      </c>
      <c r="F31" s="1">
        <f>VLOOKUP(C31,WB_ids!$F$2:$H$248,2,0)</f>
        <v>183</v>
      </c>
      <c r="G31" t="str">
        <f>VLOOKUP(C31,WB_ids!$F$2:$H$248,3,0)</f>
        <v>Chad</v>
      </c>
    </row>
    <row r="32" spans="1:7" x14ac:dyDescent="0.25">
      <c r="A32" t="s">
        <v>67</v>
      </c>
      <c r="B32">
        <v>40</v>
      </c>
      <c r="C32" s="1" t="s">
        <v>68</v>
      </c>
      <c r="D32" s="1" t="s">
        <v>3</v>
      </c>
      <c r="E32" s="1" t="str">
        <f>VLOOKUP(C32,WB_ids!$F$2:$H$248,1,0)</f>
        <v>CHL</v>
      </c>
      <c r="F32" s="1">
        <f>VLOOKUP(C32,WB_ids!$F$2:$H$248,2,0)</f>
        <v>35</v>
      </c>
      <c r="G32" t="str">
        <f>VLOOKUP(C32,WB_ids!$F$2:$H$248,3,0)</f>
        <v>Chile</v>
      </c>
    </row>
    <row r="33" spans="1:7" x14ac:dyDescent="0.25">
      <c r="A33" t="s">
        <v>69</v>
      </c>
      <c r="B33">
        <v>44</v>
      </c>
      <c r="C33" s="1" t="s">
        <v>70</v>
      </c>
      <c r="D33" s="1" t="s">
        <v>3</v>
      </c>
      <c r="E33" s="1" t="str">
        <f>VLOOKUP(C33,WB_ids!$F$2:$H$248,1,0)</f>
        <v>COL</v>
      </c>
      <c r="F33" s="1">
        <f>VLOOKUP(C33,WB_ids!$F$2:$H$248,2,0)</f>
        <v>40</v>
      </c>
      <c r="G33" t="str">
        <f>VLOOKUP(C33,WB_ids!$F$2:$H$248,3,0)</f>
        <v>Colombia</v>
      </c>
    </row>
    <row r="34" spans="1:7" x14ac:dyDescent="0.25">
      <c r="A34" t="s">
        <v>71</v>
      </c>
      <c r="B34">
        <v>45</v>
      </c>
      <c r="C34" s="1" t="s">
        <v>72</v>
      </c>
      <c r="D34" s="1" t="s">
        <v>3</v>
      </c>
      <c r="E34" s="1" t="str">
        <f>VLOOKUP(C34,WB_ids!$F$2:$H$248,1,0)</f>
        <v>COM</v>
      </c>
      <c r="F34" s="1">
        <f>VLOOKUP(C34,WB_ids!$F$2:$H$248,2,0)</f>
        <v>41</v>
      </c>
      <c r="G34" t="str">
        <f>VLOOKUP(C34,WB_ids!$F$2:$H$248,3,0)</f>
        <v>Comoros</v>
      </c>
    </row>
    <row r="35" spans="1:7" x14ac:dyDescent="0.25">
      <c r="A35" t="s">
        <v>73</v>
      </c>
      <c r="B35">
        <v>46</v>
      </c>
      <c r="C35" s="1" t="s">
        <v>74</v>
      </c>
      <c r="D35" s="1" t="s">
        <v>3</v>
      </c>
      <c r="E35" s="1" t="str">
        <f>VLOOKUP(C35,WB_ids!$F$2:$H$248,1,0)</f>
        <v>COG</v>
      </c>
      <c r="F35" s="1">
        <f>VLOOKUP(C35,WB_ids!$F$2:$H$248,2,0)</f>
        <v>39</v>
      </c>
      <c r="G35" t="str">
        <f>VLOOKUP(C35,WB_ids!$F$2:$H$248,3,0)</f>
        <v>Congo, Rep.</v>
      </c>
    </row>
    <row r="36" spans="1:7" x14ac:dyDescent="0.25">
      <c r="A36" t="s">
        <v>75</v>
      </c>
      <c r="B36">
        <v>47</v>
      </c>
      <c r="C36" s="1" t="s">
        <v>76</v>
      </c>
      <c r="D36" s="1" t="s">
        <v>3</v>
      </c>
      <c r="E36" s="1" t="str">
        <f>VLOOKUP(C36,WB_ids!$F$2:$H$248,1,0)</f>
        <v>COK</v>
      </c>
      <c r="F36" s="1">
        <f>VLOOKUP(C36,WB_ids!$F$2:$H$248,2,0)</f>
        <v>225</v>
      </c>
      <c r="G36" t="str">
        <f>VLOOKUP(C36,WB_ids!$F$2:$H$248,3,0)</f>
        <v>Cook Islands (N.Z.)</v>
      </c>
    </row>
    <row r="37" spans="1:7" x14ac:dyDescent="0.25">
      <c r="A37" t="s">
        <v>77</v>
      </c>
      <c r="B37">
        <v>48</v>
      </c>
      <c r="C37" s="1" t="s">
        <v>78</v>
      </c>
      <c r="D37" s="1" t="s">
        <v>3</v>
      </c>
      <c r="E37" s="1" t="str">
        <f>VLOOKUP(C37,WB_ids!$F$2:$H$248,1,0)</f>
        <v>CRI</v>
      </c>
      <c r="F37" s="1">
        <f>VLOOKUP(C37,WB_ids!$F$2:$H$248,2,0)</f>
        <v>43</v>
      </c>
      <c r="G37" t="str">
        <f>VLOOKUP(C37,WB_ids!$F$2:$H$248,3,0)</f>
        <v>Costa Rica</v>
      </c>
    </row>
    <row r="38" spans="1:7" x14ac:dyDescent="0.25">
      <c r="A38" t="s">
        <v>79</v>
      </c>
      <c r="B38">
        <v>49</v>
      </c>
      <c r="C38" s="1" t="s">
        <v>80</v>
      </c>
      <c r="D38" s="1" t="s">
        <v>3</v>
      </c>
      <c r="E38" s="1" t="str">
        <f>VLOOKUP(C38,WB_ids!$F$2:$H$248,1,0)</f>
        <v>CUB</v>
      </c>
      <c r="F38" s="1">
        <f>VLOOKUP(C38,WB_ids!$F$2:$H$248,2,0)</f>
        <v>44</v>
      </c>
      <c r="G38" t="str">
        <f>VLOOKUP(C38,WB_ids!$F$2:$H$248,3,0)</f>
        <v>Cuba</v>
      </c>
    </row>
    <row r="39" spans="1:7" x14ac:dyDescent="0.25">
      <c r="A39" t="s">
        <v>81</v>
      </c>
      <c r="B39">
        <v>50</v>
      </c>
      <c r="C39" s="1" t="s">
        <v>82</v>
      </c>
      <c r="D39" s="1" t="s">
        <v>3</v>
      </c>
      <c r="E39" s="1" t="str">
        <f>VLOOKUP(C39,WB_ids!$F$2:$H$248,1,0)</f>
        <v>CYP</v>
      </c>
      <c r="F39" s="1">
        <f>VLOOKUP(C39,WB_ids!$F$2:$H$248,2,0)</f>
        <v>46</v>
      </c>
      <c r="G39" t="str">
        <f>VLOOKUP(C39,WB_ids!$F$2:$H$248,3,0)</f>
        <v>Cyprus</v>
      </c>
    </row>
    <row r="40" spans="1:7" x14ac:dyDescent="0.25">
      <c r="A40" t="s">
        <v>83</v>
      </c>
      <c r="B40">
        <v>52</v>
      </c>
      <c r="C40" s="1" t="s">
        <v>84</v>
      </c>
      <c r="D40" s="1" t="s">
        <v>3</v>
      </c>
      <c r="E40" s="1" t="str">
        <f>VLOOKUP(C40,WB_ids!$F$2:$H$248,1,0)</f>
        <v>AZE</v>
      </c>
      <c r="F40" s="1">
        <f>VLOOKUP(C40,WB_ids!$F$2:$H$248,2,0)</f>
        <v>13</v>
      </c>
      <c r="G40" t="str">
        <f>VLOOKUP(C40,WB_ids!$F$2:$H$248,3,0)</f>
        <v>Azerbaijan</v>
      </c>
    </row>
    <row r="41" spans="1:7" x14ac:dyDescent="0.25">
      <c r="A41" t="s">
        <v>85</v>
      </c>
      <c r="B41">
        <v>53</v>
      </c>
      <c r="C41" s="1" t="s">
        <v>86</v>
      </c>
      <c r="D41" s="1" t="s">
        <v>3</v>
      </c>
      <c r="E41" s="1" t="str">
        <f>VLOOKUP(C41,WB_ids!$F$2:$H$248,1,0)</f>
        <v>BEN</v>
      </c>
      <c r="F41" s="1">
        <f>VLOOKUP(C41,WB_ids!$F$2:$H$248,2,0)</f>
        <v>16</v>
      </c>
      <c r="G41" t="str">
        <f>VLOOKUP(C41,WB_ids!$F$2:$H$248,3,0)</f>
        <v>Benin</v>
      </c>
    </row>
    <row r="42" spans="1:7" x14ac:dyDescent="0.25">
      <c r="A42" t="s">
        <v>87</v>
      </c>
      <c r="B42">
        <v>54</v>
      </c>
      <c r="C42" s="1" t="s">
        <v>88</v>
      </c>
      <c r="D42" s="1" t="s">
        <v>3</v>
      </c>
      <c r="E42" s="1" t="str">
        <f>VLOOKUP(C42,WB_ids!$F$2:$H$248,1,0)</f>
        <v>DNK</v>
      </c>
      <c r="F42" s="1">
        <f>VLOOKUP(C42,WB_ids!$F$2:$H$248,2,0)</f>
        <v>51</v>
      </c>
      <c r="G42" t="str">
        <f>VLOOKUP(C42,WB_ids!$F$2:$H$248,3,0)</f>
        <v>Denmark</v>
      </c>
    </row>
    <row r="43" spans="1:7" x14ac:dyDescent="0.25">
      <c r="A43" t="s">
        <v>89</v>
      </c>
      <c r="B43">
        <v>55</v>
      </c>
      <c r="C43" s="1" t="s">
        <v>90</v>
      </c>
      <c r="D43" s="1" t="s">
        <v>3</v>
      </c>
      <c r="E43" s="1" t="str">
        <f>VLOOKUP(C43,WB_ids!$F$2:$H$248,1,0)</f>
        <v>DMA</v>
      </c>
      <c r="F43" s="1">
        <f>VLOOKUP(C43,WB_ids!$F$2:$H$248,2,0)</f>
        <v>50</v>
      </c>
      <c r="G43" t="str">
        <f>VLOOKUP(C43,WB_ids!$F$2:$H$248,3,0)</f>
        <v>Dominica</v>
      </c>
    </row>
    <row r="44" spans="1:7" x14ac:dyDescent="0.25">
      <c r="A44" t="s">
        <v>91</v>
      </c>
      <c r="B44">
        <v>56</v>
      </c>
      <c r="C44" s="1" t="s">
        <v>92</v>
      </c>
      <c r="D44" s="1" t="s">
        <v>3</v>
      </c>
      <c r="E44" s="1" t="str">
        <f>VLOOKUP(C44,WB_ids!$F$2:$H$248,1,0)</f>
        <v>DOM</v>
      </c>
      <c r="F44" s="1">
        <f>VLOOKUP(C44,WB_ids!$F$2:$H$248,2,0)</f>
        <v>52</v>
      </c>
      <c r="G44" t="str">
        <f>VLOOKUP(C44,WB_ids!$F$2:$H$248,3,0)</f>
        <v>Dominican Republic</v>
      </c>
    </row>
    <row r="45" spans="1:7" x14ac:dyDescent="0.25">
      <c r="A45" t="s">
        <v>93</v>
      </c>
      <c r="B45">
        <v>57</v>
      </c>
      <c r="C45" s="1" t="s">
        <v>94</v>
      </c>
      <c r="D45" s="1" t="s">
        <v>3</v>
      </c>
      <c r="E45" s="1" t="str">
        <f>VLOOKUP(C45,WB_ids!$F$2:$H$248,1,0)</f>
        <v>BLR</v>
      </c>
      <c r="F45" s="1">
        <f>VLOOKUP(C45,WB_ids!$F$2:$H$248,2,0)</f>
        <v>23</v>
      </c>
      <c r="G45" t="str">
        <f>VLOOKUP(C45,WB_ids!$F$2:$H$248,3,0)</f>
        <v>Belarus</v>
      </c>
    </row>
    <row r="46" spans="1:7" x14ac:dyDescent="0.25">
      <c r="A46" t="s">
        <v>95</v>
      </c>
      <c r="B46">
        <v>58</v>
      </c>
      <c r="C46" s="1" t="s">
        <v>96</v>
      </c>
      <c r="D46" s="1" t="s">
        <v>3</v>
      </c>
      <c r="E46" s="1" t="str">
        <f>VLOOKUP(C46,WB_ids!$F$2:$H$248,1,0)</f>
        <v>ECU</v>
      </c>
      <c r="F46" s="1">
        <f>VLOOKUP(C46,WB_ids!$F$2:$H$248,2,0)</f>
        <v>54</v>
      </c>
      <c r="G46" t="str">
        <f>VLOOKUP(C46,WB_ids!$F$2:$H$248,3,0)</f>
        <v>Ecuador</v>
      </c>
    </row>
    <row r="47" spans="1:7" x14ac:dyDescent="0.25">
      <c r="A47" t="s">
        <v>97</v>
      </c>
      <c r="B47">
        <v>59</v>
      </c>
      <c r="C47" s="1" t="s">
        <v>98</v>
      </c>
      <c r="D47" s="1" t="s">
        <v>3</v>
      </c>
      <c r="E47" s="1" t="str">
        <f>VLOOKUP(C47,WB_ids!$F$2:$H$248,1,0)</f>
        <v>EGY</v>
      </c>
      <c r="F47" s="1">
        <f>VLOOKUP(C47,WB_ids!$F$2:$H$248,2,0)</f>
        <v>55</v>
      </c>
      <c r="G47" t="str">
        <f>VLOOKUP(C47,WB_ids!$F$2:$H$248,3,0)</f>
        <v>Egypt, Arab Rep.</v>
      </c>
    </row>
    <row r="48" spans="1:7" x14ac:dyDescent="0.25">
      <c r="A48" t="s">
        <v>99</v>
      </c>
      <c r="B48">
        <v>60</v>
      </c>
      <c r="C48" s="1" t="s">
        <v>100</v>
      </c>
      <c r="D48" s="1" t="s">
        <v>3</v>
      </c>
      <c r="E48" s="1" t="str">
        <f>VLOOKUP(C48,WB_ids!$F$2:$H$248,1,0)</f>
        <v>SLV</v>
      </c>
      <c r="F48" s="1">
        <f>VLOOKUP(C48,WB_ids!$F$2:$H$248,2,0)</f>
        <v>171</v>
      </c>
      <c r="G48" t="str">
        <f>VLOOKUP(C48,WB_ids!$F$2:$H$248,3,0)</f>
        <v>El Salvador</v>
      </c>
    </row>
    <row r="49" spans="1:7" x14ac:dyDescent="0.25">
      <c r="A49" t="s">
        <v>101</v>
      </c>
      <c r="B49">
        <v>61</v>
      </c>
      <c r="C49" s="1" t="s">
        <v>102</v>
      </c>
      <c r="D49" s="1" t="s">
        <v>3</v>
      </c>
      <c r="E49" s="1" t="str">
        <f>VLOOKUP(C49,WB_ids!$F$2:$H$248,1,0)</f>
        <v>GNQ</v>
      </c>
      <c r="F49" s="1">
        <f>VLOOKUP(C49,WB_ids!$F$2:$H$248,2,0)</f>
        <v>74</v>
      </c>
      <c r="G49" t="str">
        <f>VLOOKUP(C49,WB_ids!$F$2:$H$248,3,0)</f>
        <v>Equatorial Guinea</v>
      </c>
    </row>
    <row r="50" spans="1:7" x14ac:dyDescent="0.25">
      <c r="A50" t="s">
        <v>103</v>
      </c>
      <c r="B50">
        <v>63</v>
      </c>
      <c r="C50" s="1" t="s">
        <v>104</v>
      </c>
      <c r="D50" s="1" t="s">
        <v>3</v>
      </c>
      <c r="E50" s="1" t="str">
        <f>VLOOKUP(C50,WB_ids!$F$2:$H$248,1,0)</f>
        <v>EST</v>
      </c>
      <c r="F50" s="1">
        <f>VLOOKUP(C50,WB_ids!$F$2:$H$248,2,0)</f>
        <v>58</v>
      </c>
      <c r="G50" t="str">
        <f>VLOOKUP(C50,WB_ids!$F$2:$H$248,3,0)</f>
        <v>Estonia</v>
      </c>
    </row>
    <row r="51" spans="1:7" x14ac:dyDescent="0.25">
      <c r="A51" t="s">
        <v>105</v>
      </c>
      <c r="B51">
        <v>64</v>
      </c>
      <c r="C51" s="1" t="s">
        <v>106</v>
      </c>
      <c r="D51" s="1" t="s">
        <v>3</v>
      </c>
      <c r="E51" s="1" t="str">
        <f>VLOOKUP(C51,WB_ids!$F$2:$H$248,1,0)</f>
        <v>FRO</v>
      </c>
      <c r="F51" s="1">
        <f>VLOOKUP(C51,WB_ids!$F$2:$H$248,2,0)</f>
        <v>63</v>
      </c>
      <c r="G51" t="str">
        <f>VLOOKUP(C51,WB_ids!$F$2:$H$248,3,0)</f>
        <v>Faroe Islands (Den.)</v>
      </c>
    </row>
    <row r="52" spans="1:7" x14ac:dyDescent="0.25">
      <c r="A52" t="s">
        <v>107</v>
      </c>
      <c r="B52">
        <v>66</v>
      </c>
      <c r="C52" s="1" t="s">
        <v>108</v>
      </c>
      <c r="D52" s="1" t="s">
        <v>3</v>
      </c>
      <c r="E52" s="1" t="str">
        <f>VLOOKUP(C52,WB_ids!$F$2:$H$248,1,0)</f>
        <v>FJI</v>
      </c>
      <c r="F52" s="1">
        <f>VLOOKUP(C52,WB_ids!$F$2:$H$248,2,0)</f>
        <v>61</v>
      </c>
      <c r="G52" t="str">
        <f>VLOOKUP(C52,WB_ids!$F$2:$H$248,3,0)</f>
        <v>Fiji</v>
      </c>
    </row>
    <row r="53" spans="1:7" x14ac:dyDescent="0.25">
      <c r="A53" t="s">
        <v>109</v>
      </c>
      <c r="B53">
        <v>67</v>
      </c>
      <c r="C53" s="1" t="s">
        <v>110</v>
      </c>
      <c r="D53" s="1" t="s">
        <v>3</v>
      </c>
      <c r="E53" s="1" t="str">
        <f>VLOOKUP(C53,WB_ids!$F$2:$H$248,1,0)</f>
        <v>FIN</v>
      </c>
      <c r="F53" s="1">
        <f>VLOOKUP(C53,WB_ids!$F$2:$H$248,2,0)</f>
        <v>60</v>
      </c>
      <c r="G53" t="str">
        <f>VLOOKUP(C53,WB_ids!$F$2:$H$248,3,0)</f>
        <v>Finland</v>
      </c>
    </row>
    <row r="54" spans="1:7" x14ac:dyDescent="0.25">
      <c r="A54" t="s">
        <v>111</v>
      </c>
      <c r="B54">
        <v>68</v>
      </c>
      <c r="C54" s="1" t="s">
        <v>112</v>
      </c>
      <c r="D54" s="1" t="s">
        <v>3</v>
      </c>
      <c r="E54" s="1" t="str">
        <f>VLOOKUP(C54,WB_ids!$F$2:$H$248,1,0)</f>
        <v>FRA</v>
      </c>
      <c r="F54" s="1">
        <f>VLOOKUP(C54,WB_ids!$F$2:$H$248,2,0)</f>
        <v>62</v>
      </c>
      <c r="G54" t="str">
        <f>VLOOKUP(C54,WB_ids!$F$2:$H$248,3,0)</f>
        <v>France</v>
      </c>
    </row>
    <row r="55" spans="1:7" x14ac:dyDescent="0.25">
      <c r="A55" t="s">
        <v>113</v>
      </c>
      <c r="B55">
        <v>72</v>
      </c>
      <c r="C55" s="1" t="s">
        <v>114</v>
      </c>
      <c r="D55" s="1" t="s">
        <v>3</v>
      </c>
      <c r="E55" s="1" t="str">
        <f>VLOOKUP(C55,WB_ids!$F$2:$H$248,1,0)</f>
        <v>DJI</v>
      </c>
      <c r="F55" s="1">
        <f>VLOOKUP(C55,WB_ids!$F$2:$H$248,2,0)</f>
        <v>49</v>
      </c>
      <c r="G55" t="str">
        <f>VLOOKUP(C55,WB_ids!$F$2:$H$248,3,0)</f>
        <v>Djibouti</v>
      </c>
    </row>
    <row r="56" spans="1:7" x14ac:dyDescent="0.25">
      <c r="A56" t="s">
        <v>115</v>
      </c>
      <c r="B56">
        <v>73</v>
      </c>
      <c r="C56" s="1" t="s">
        <v>116</v>
      </c>
      <c r="D56" s="1" t="s">
        <v>3</v>
      </c>
      <c r="E56" s="1" t="str">
        <f>VLOOKUP(C56,WB_ids!$F$2:$H$248,1,0)</f>
        <v>GEO</v>
      </c>
      <c r="F56" s="1">
        <f>VLOOKUP(C56,WB_ids!$F$2:$H$248,2,0)</f>
        <v>67</v>
      </c>
      <c r="G56" t="str">
        <f>VLOOKUP(C56,WB_ids!$F$2:$H$248,3,0)</f>
        <v>Georgia</v>
      </c>
    </row>
    <row r="57" spans="1:7" x14ac:dyDescent="0.25">
      <c r="A57" t="s">
        <v>117</v>
      </c>
      <c r="B57">
        <v>74</v>
      </c>
      <c r="C57" s="1" t="s">
        <v>118</v>
      </c>
      <c r="D57" s="1" t="s">
        <v>3</v>
      </c>
      <c r="E57" s="1" t="str">
        <f>VLOOKUP(C57,WB_ids!$F$2:$H$248,1,0)</f>
        <v>GAB</v>
      </c>
      <c r="F57" s="1">
        <f>VLOOKUP(C57,WB_ids!$F$2:$H$248,2,0)</f>
        <v>65</v>
      </c>
      <c r="G57" t="str">
        <f>VLOOKUP(C57,WB_ids!$F$2:$H$248,3,0)</f>
        <v>Gabon</v>
      </c>
    </row>
    <row r="58" spans="1:7" x14ac:dyDescent="0.25">
      <c r="A58" t="s">
        <v>119</v>
      </c>
      <c r="B58">
        <v>75</v>
      </c>
      <c r="C58" s="1" t="s">
        <v>120</v>
      </c>
      <c r="D58" s="1" t="s">
        <v>3</v>
      </c>
      <c r="E58" s="1" t="str">
        <f>VLOOKUP(C58,WB_ids!$F$2:$H$248,1,0)</f>
        <v>GMB</v>
      </c>
      <c r="F58" s="1">
        <f>VLOOKUP(C58,WB_ids!$F$2:$H$248,2,0)</f>
        <v>72</v>
      </c>
      <c r="G58" t="str">
        <f>VLOOKUP(C58,WB_ids!$F$2:$H$248,3,0)</f>
        <v>Gambia, The</v>
      </c>
    </row>
    <row r="59" spans="1:7" x14ac:dyDescent="0.25">
      <c r="A59" t="s">
        <v>121</v>
      </c>
      <c r="B59">
        <v>79</v>
      </c>
      <c r="C59" s="1" t="s">
        <v>122</v>
      </c>
      <c r="D59" s="1" t="s">
        <v>3</v>
      </c>
      <c r="E59" s="1" t="str">
        <f>VLOOKUP(C59,WB_ids!$F$2:$H$248,1,0)</f>
        <v>DEU</v>
      </c>
      <c r="F59" s="1">
        <f>VLOOKUP(C59,WB_ids!$F$2:$H$248,2,0)</f>
        <v>48</v>
      </c>
      <c r="G59" t="str">
        <f>VLOOKUP(C59,WB_ids!$F$2:$H$248,3,0)</f>
        <v>Germany</v>
      </c>
    </row>
    <row r="60" spans="1:7" x14ac:dyDescent="0.25">
      <c r="A60" t="s">
        <v>123</v>
      </c>
      <c r="B60">
        <v>80</v>
      </c>
      <c r="C60" s="1" t="s">
        <v>124</v>
      </c>
      <c r="D60" s="1" t="s">
        <v>3</v>
      </c>
      <c r="E60" s="1" t="str">
        <f>VLOOKUP(C60,WB_ids!$F$2:$H$248,1,0)</f>
        <v>BIH</v>
      </c>
      <c r="F60" s="1">
        <f>VLOOKUP(C60,WB_ids!$F$2:$H$248,2,0)</f>
        <v>22</v>
      </c>
      <c r="G60" t="str">
        <f>VLOOKUP(C60,WB_ids!$F$2:$H$248,3,0)</f>
        <v>Bosnia and Herzegovina</v>
      </c>
    </row>
    <row r="61" spans="1:7" x14ac:dyDescent="0.25">
      <c r="A61" t="s">
        <v>125</v>
      </c>
      <c r="B61">
        <v>81</v>
      </c>
      <c r="C61" s="1" t="s">
        <v>126</v>
      </c>
      <c r="D61" s="1" t="s">
        <v>3</v>
      </c>
      <c r="E61" s="1" t="str">
        <f>VLOOKUP(C61,WB_ids!$F$2:$H$248,1,0)</f>
        <v>GHA</v>
      </c>
      <c r="F61" s="1">
        <f>VLOOKUP(C61,WB_ids!$F$2:$H$248,2,0)</f>
        <v>68</v>
      </c>
      <c r="G61" t="str">
        <f>VLOOKUP(C61,WB_ids!$F$2:$H$248,3,0)</f>
        <v>Ghana</v>
      </c>
    </row>
    <row r="62" spans="1:7" x14ac:dyDescent="0.25">
      <c r="A62" t="s">
        <v>127</v>
      </c>
      <c r="B62">
        <v>83</v>
      </c>
      <c r="C62" s="1" t="s">
        <v>128</v>
      </c>
      <c r="D62" s="1" t="s">
        <v>3</v>
      </c>
      <c r="E62" s="1" t="str">
        <f>VLOOKUP(C62,WB_ids!$F$2:$H$248,1,0)</f>
        <v>KIR</v>
      </c>
      <c r="F62" s="1">
        <f>VLOOKUP(C62,WB_ids!$F$2:$H$248,2,0)</f>
        <v>102</v>
      </c>
      <c r="G62" t="str">
        <f>VLOOKUP(C62,WB_ids!$F$2:$H$248,3,0)</f>
        <v>Kiribati</v>
      </c>
    </row>
    <row r="63" spans="1:7" x14ac:dyDescent="0.25">
      <c r="A63" t="s">
        <v>129</v>
      </c>
      <c r="B63">
        <v>84</v>
      </c>
      <c r="C63" s="1" t="s">
        <v>130</v>
      </c>
      <c r="D63" s="1" t="s">
        <v>3</v>
      </c>
      <c r="E63" s="1" t="str">
        <f>VLOOKUP(C63,WB_ids!$F$2:$H$248,1,0)</f>
        <v>GRC</v>
      </c>
      <c r="F63" s="1">
        <f>VLOOKUP(C63,WB_ids!$F$2:$H$248,2,0)</f>
        <v>75</v>
      </c>
      <c r="G63" t="str">
        <f>VLOOKUP(C63,WB_ids!$F$2:$H$248,3,0)</f>
        <v>Greece</v>
      </c>
    </row>
    <row r="64" spans="1:7" x14ac:dyDescent="0.25">
      <c r="A64" t="s">
        <v>131</v>
      </c>
      <c r="B64">
        <v>86</v>
      </c>
      <c r="C64" s="1" t="s">
        <v>132</v>
      </c>
      <c r="D64" s="1" t="s">
        <v>3</v>
      </c>
      <c r="E64" s="1" t="str">
        <f>VLOOKUP(C64,WB_ids!$F$2:$H$248,1,0)</f>
        <v>GRD</v>
      </c>
      <c r="F64" s="1">
        <f>VLOOKUP(C64,WB_ids!$F$2:$H$248,2,0)</f>
        <v>76</v>
      </c>
      <c r="G64" t="str">
        <f>VLOOKUP(C64,WB_ids!$F$2:$H$248,3,0)</f>
        <v>Grenada</v>
      </c>
    </row>
    <row r="65" spans="1:7" x14ac:dyDescent="0.25">
      <c r="A65" t="s">
        <v>133</v>
      </c>
      <c r="B65">
        <v>89</v>
      </c>
      <c r="C65" s="1" t="s">
        <v>134</v>
      </c>
      <c r="D65" s="1" t="s">
        <v>3</v>
      </c>
      <c r="E65" s="1" t="str">
        <f>VLOOKUP(C65,WB_ids!$F$2:$H$248,1,0)</f>
        <v>GTM</v>
      </c>
      <c r="F65" s="1">
        <f>VLOOKUP(C65,WB_ids!$F$2:$H$248,2,0)</f>
        <v>78</v>
      </c>
      <c r="G65" t="str">
        <f>VLOOKUP(C65,WB_ids!$F$2:$H$248,3,0)</f>
        <v>Guatemala</v>
      </c>
    </row>
    <row r="66" spans="1:7" x14ac:dyDescent="0.25">
      <c r="A66" t="s">
        <v>135</v>
      </c>
      <c r="B66">
        <v>90</v>
      </c>
      <c r="C66" s="1" t="s">
        <v>136</v>
      </c>
      <c r="D66" s="1" t="s">
        <v>3</v>
      </c>
      <c r="E66" s="1" t="str">
        <f>VLOOKUP(C66,WB_ids!$F$2:$H$248,1,0)</f>
        <v>GIN</v>
      </c>
      <c r="F66" s="1">
        <f>VLOOKUP(C66,WB_ids!$F$2:$H$248,2,0)</f>
        <v>70</v>
      </c>
      <c r="G66" t="str">
        <f>VLOOKUP(C66,WB_ids!$F$2:$H$248,3,0)</f>
        <v>Guinea</v>
      </c>
    </row>
    <row r="67" spans="1:7" x14ac:dyDescent="0.25">
      <c r="A67" t="s">
        <v>137</v>
      </c>
      <c r="B67">
        <v>91</v>
      </c>
      <c r="C67" s="1" t="s">
        <v>138</v>
      </c>
      <c r="D67" s="1" t="s">
        <v>3</v>
      </c>
      <c r="E67" s="1" t="str">
        <f>VLOOKUP(C67,WB_ids!$F$2:$H$248,1,0)</f>
        <v>GUY</v>
      </c>
      <c r="F67" s="1">
        <f>VLOOKUP(C67,WB_ids!$F$2:$H$248,2,0)</f>
        <v>81</v>
      </c>
      <c r="G67" t="str">
        <f>VLOOKUP(C67,WB_ids!$F$2:$H$248,3,0)</f>
        <v>Guyana</v>
      </c>
    </row>
    <row r="68" spans="1:7" x14ac:dyDescent="0.25">
      <c r="A68" t="s">
        <v>139</v>
      </c>
      <c r="B68">
        <v>93</v>
      </c>
      <c r="C68" s="1" t="s">
        <v>140</v>
      </c>
      <c r="D68" s="1" t="s">
        <v>3</v>
      </c>
      <c r="E68" s="1" t="str">
        <f>VLOOKUP(C68,WB_ids!$F$2:$H$248,1,0)</f>
        <v>HTI</v>
      </c>
      <c r="F68" s="1">
        <f>VLOOKUP(C68,WB_ids!$F$2:$H$248,2,0)</f>
        <v>85</v>
      </c>
      <c r="G68" t="str">
        <f>VLOOKUP(C68,WB_ids!$F$2:$H$248,3,0)</f>
        <v>Haiti</v>
      </c>
    </row>
    <row r="69" spans="1:7" x14ac:dyDescent="0.25">
      <c r="A69" t="s">
        <v>141</v>
      </c>
      <c r="B69">
        <v>94</v>
      </c>
      <c r="C69" s="1" t="s">
        <v>142</v>
      </c>
      <c r="D69" s="1" t="s">
        <v>3</v>
      </c>
      <c r="E69" s="1" t="e">
        <f>VLOOKUP(C69,WB_ids!$F$2:$H$248,1,0)</f>
        <v>#N/A</v>
      </c>
      <c r="F69" s="1" t="e">
        <f>VLOOKUP(C69,WB_ids!$F$2:$H$248,2,0)</f>
        <v>#N/A</v>
      </c>
      <c r="G69" t="e">
        <f>VLOOKUP(C69,WB_ids!$F$2:$H$248,3,0)</f>
        <v>#N/A</v>
      </c>
    </row>
    <row r="70" spans="1:7" x14ac:dyDescent="0.25">
      <c r="A70" t="s">
        <v>143</v>
      </c>
      <c r="B70">
        <v>95</v>
      </c>
      <c r="C70" s="1" t="s">
        <v>144</v>
      </c>
      <c r="D70" s="1" t="s">
        <v>3</v>
      </c>
      <c r="E70" s="1" t="str">
        <f>VLOOKUP(C70,WB_ids!$F$2:$H$248,1,0)</f>
        <v>HND</v>
      </c>
      <c r="F70" s="1">
        <f>VLOOKUP(C70,WB_ids!$F$2:$H$248,2,0)</f>
        <v>83</v>
      </c>
      <c r="G70" t="str">
        <f>VLOOKUP(C70,WB_ids!$F$2:$H$248,3,0)</f>
        <v>Honduras</v>
      </c>
    </row>
    <row r="71" spans="1:7" x14ac:dyDescent="0.25">
      <c r="A71" t="s">
        <v>145</v>
      </c>
      <c r="B71">
        <v>97</v>
      </c>
      <c r="C71" s="1" t="s">
        <v>146</v>
      </c>
      <c r="D71" s="1" t="s">
        <v>3</v>
      </c>
      <c r="E71" s="1" t="str">
        <f>VLOOKUP(C71,WB_ids!$F$2:$H$248,1,0)</f>
        <v>HUN</v>
      </c>
      <c r="F71" s="1">
        <f>VLOOKUP(C71,WB_ids!$F$2:$H$248,2,0)</f>
        <v>86</v>
      </c>
      <c r="G71" t="str">
        <f>VLOOKUP(C71,WB_ids!$F$2:$H$248,3,0)</f>
        <v>Hungary</v>
      </c>
    </row>
    <row r="72" spans="1:7" x14ac:dyDescent="0.25">
      <c r="A72" t="s">
        <v>147</v>
      </c>
      <c r="B72">
        <v>98</v>
      </c>
      <c r="C72" s="1" t="s">
        <v>148</v>
      </c>
      <c r="D72" s="1" t="s">
        <v>3</v>
      </c>
      <c r="E72" s="1" t="str">
        <f>VLOOKUP(C72,WB_ids!$F$2:$H$248,1,0)</f>
        <v>HRV</v>
      </c>
      <c r="F72" s="1">
        <f>VLOOKUP(C72,WB_ids!$F$2:$H$248,2,0)</f>
        <v>84</v>
      </c>
      <c r="G72" t="str">
        <f>VLOOKUP(C72,WB_ids!$F$2:$H$248,3,0)</f>
        <v>Croatia</v>
      </c>
    </row>
    <row r="73" spans="1:7" x14ac:dyDescent="0.25">
      <c r="A73" t="s">
        <v>149</v>
      </c>
      <c r="B73">
        <v>99</v>
      </c>
      <c r="C73" s="1" t="s">
        <v>150</v>
      </c>
      <c r="D73" s="1" t="s">
        <v>3</v>
      </c>
      <c r="E73" s="1" t="str">
        <f>VLOOKUP(C73,WB_ids!$F$2:$H$248,1,0)</f>
        <v>ISL</v>
      </c>
      <c r="F73" s="1">
        <f>VLOOKUP(C73,WB_ids!$F$2:$H$248,2,0)</f>
        <v>92</v>
      </c>
      <c r="G73" t="str">
        <f>VLOOKUP(C73,WB_ids!$F$2:$H$248,3,0)</f>
        <v>Iceland</v>
      </c>
    </row>
    <row r="74" spans="1:7" x14ac:dyDescent="0.25">
      <c r="A74" t="s">
        <v>151</v>
      </c>
      <c r="B74">
        <v>100</v>
      </c>
      <c r="C74" s="1" t="s">
        <v>152</v>
      </c>
      <c r="D74" s="1" t="s">
        <v>3</v>
      </c>
      <c r="E74" s="1" t="str">
        <f>VLOOKUP(C74,WB_ids!$F$2:$H$248,1,0)</f>
        <v>IND</v>
      </c>
      <c r="F74" s="1">
        <f>VLOOKUP(C74,WB_ids!$F$2:$H$248,2,0)</f>
        <v>88</v>
      </c>
      <c r="G74" t="str">
        <f>VLOOKUP(C74,WB_ids!$F$2:$H$248,3,0)</f>
        <v>India</v>
      </c>
    </row>
    <row r="75" spans="1:7" x14ac:dyDescent="0.25">
      <c r="A75" t="s">
        <v>153</v>
      </c>
      <c r="B75">
        <v>101</v>
      </c>
      <c r="C75" s="1" t="s">
        <v>154</v>
      </c>
      <c r="D75" s="1" t="s">
        <v>3</v>
      </c>
      <c r="E75" s="1" t="str">
        <f>VLOOKUP(C75,WB_ids!$F$2:$H$248,1,0)</f>
        <v>IDN</v>
      </c>
      <c r="F75" s="1">
        <f>VLOOKUP(C75,WB_ids!$F$2:$H$248,2,0)</f>
        <v>244</v>
      </c>
      <c r="G75" t="str">
        <f>VLOOKUP(C75,WB_ids!$F$2:$H$248,3,0)</f>
        <v>Indonesia</v>
      </c>
    </row>
    <row r="76" spans="1:7" x14ac:dyDescent="0.25">
      <c r="A76" t="s">
        <v>155</v>
      </c>
      <c r="B76">
        <v>102</v>
      </c>
      <c r="C76" s="1" t="s">
        <v>156</v>
      </c>
      <c r="D76" s="1" t="s">
        <v>3</v>
      </c>
      <c r="E76" s="1" t="str">
        <f>VLOOKUP(C76,WB_ids!$F$2:$H$248,1,0)</f>
        <v>IRN</v>
      </c>
      <c r="F76" s="1">
        <f>VLOOKUP(C76,WB_ids!$F$2:$H$248,2,0)</f>
        <v>90</v>
      </c>
      <c r="G76" t="str">
        <f>VLOOKUP(C76,WB_ids!$F$2:$H$248,3,0)</f>
        <v>Iran, Islamic Republic of</v>
      </c>
    </row>
    <row r="77" spans="1:7" x14ac:dyDescent="0.25">
      <c r="A77" t="s">
        <v>157</v>
      </c>
      <c r="B77">
        <v>103</v>
      </c>
      <c r="C77" s="1" t="s">
        <v>158</v>
      </c>
      <c r="D77" s="1" t="s">
        <v>3</v>
      </c>
      <c r="E77" s="1" t="str">
        <f>VLOOKUP(C77,WB_ids!$F$2:$H$248,1,0)</f>
        <v>IRQ</v>
      </c>
      <c r="F77" s="1">
        <f>VLOOKUP(C77,WB_ids!$F$2:$H$248,2,0)</f>
        <v>91</v>
      </c>
      <c r="G77" t="str">
        <f>VLOOKUP(C77,WB_ids!$F$2:$H$248,3,0)</f>
        <v>Iraq</v>
      </c>
    </row>
    <row r="78" spans="1:7" x14ac:dyDescent="0.25">
      <c r="A78" t="s">
        <v>159</v>
      </c>
      <c r="B78">
        <v>104</v>
      </c>
      <c r="C78" s="1" t="s">
        <v>160</v>
      </c>
      <c r="D78" s="1" t="s">
        <v>3</v>
      </c>
      <c r="E78" s="1" t="str">
        <f>VLOOKUP(C78,WB_ids!$F$2:$H$248,1,0)</f>
        <v>IRL</v>
      </c>
      <c r="F78" s="1">
        <f>VLOOKUP(C78,WB_ids!$F$2:$H$248,2,0)</f>
        <v>89</v>
      </c>
      <c r="G78" t="str">
        <f>VLOOKUP(C78,WB_ids!$F$2:$H$248,3,0)</f>
        <v>Ireland</v>
      </c>
    </row>
    <row r="79" spans="1:7" x14ac:dyDescent="0.25">
      <c r="A79" t="s">
        <v>161</v>
      </c>
      <c r="B79">
        <v>105</v>
      </c>
      <c r="C79" s="1" t="s">
        <v>162</v>
      </c>
      <c r="D79" s="1" t="s">
        <v>3</v>
      </c>
      <c r="E79" s="1" t="str">
        <f>VLOOKUP(C79,WB_ids!$F$2:$H$248,1,0)</f>
        <v>ISR</v>
      </c>
      <c r="F79" s="1">
        <f>VLOOKUP(C79,WB_ids!$F$2:$H$248,2,0)</f>
        <v>93</v>
      </c>
      <c r="G79" t="str">
        <f>VLOOKUP(C79,WB_ids!$F$2:$H$248,3,0)</f>
        <v>Israel</v>
      </c>
    </row>
    <row r="80" spans="1:7" x14ac:dyDescent="0.25">
      <c r="A80" t="s">
        <v>163</v>
      </c>
      <c r="B80">
        <v>106</v>
      </c>
      <c r="C80" s="1" t="s">
        <v>164</v>
      </c>
      <c r="D80" s="1" t="s">
        <v>3</v>
      </c>
      <c r="E80" s="1" t="str">
        <f>VLOOKUP(C80,WB_ids!$F$2:$H$248,1,0)</f>
        <v>ITA</v>
      </c>
      <c r="F80" s="1">
        <f>VLOOKUP(C80,WB_ids!$F$2:$H$248,2,0)</f>
        <v>94</v>
      </c>
      <c r="G80" t="str">
        <f>VLOOKUP(C80,WB_ids!$F$2:$H$248,3,0)</f>
        <v>Italy</v>
      </c>
    </row>
    <row r="81" spans="1:7" x14ac:dyDescent="0.25">
      <c r="A81" t="s">
        <v>165</v>
      </c>
      <c r="B81">
        <v>107</v>
      </c>
      <c r="C81" s="1" t="s">
        <v>166</v>
      </c>
      <c r="D81" s="1" t="s">
        <v>3</v>
      </c>
      <c r="E81" s="1" t="str">
        <f>VLOOKUP(C81,WB_ids!$F$2:$H$248,1,0)</f>
        <v>CIV</v>
      </c>
      <c r="F81" s="1">
        <f>VLOOKUP(C81,WB_ids!$F$2:$H$248,2,0)</f>
        <v>37</v>
      </c>
      <c r="G81" t="str">
        <f>VLOOKUP(C81,WB_ids!$F$2:$H$248,3,0)</f>
        <v>Cote d'Ivoire</v>
      </c>
    </row>
    <row r="82" spans="1:7" x14ac:dyDescent="0.25">
      <c r="A82" t="s">
        <v>167</v>
      </c>
      <c r="B82">
        <v>108</v>
      </c>
      <c r="C82" s="1" t="s">
        <v>168</v>
      </c>
      <c r="D82" s="1" t="s">
        <v>3</v>
      </c>
      <c r="E82" s="1" t="str">
        <f>VLOOKUP(C82,WB_ids!$F$2:$H$248,1,0)</f>
        <v>KAZ</v>
      </c>
      <c r="F82" s="1">
        <f>VLOOKUP(C82,WB_ids!$F$2:$H$248,2,0)</f>
        <v>98</v>
      </c>
      <c r="G82" t="str">
        <f>VLOOKUP(C82,WB_ids!$F$2:$H$248,3,0)</f>
        <v>Kazakhstan</v>
      </c>
    </row>
    <row r="83" spans="1:7" x14ac:dyDescent="0.25">
      <c r="A83" t="s">
        <v>169</v>
      </c>
      <c r="B83">
        <v>109</v>
      </c>
      <c r="C83" s="1" t="s">
        <v>170</v>
      </c>
      <c r="D83" s="1" t="s">
        <v>3</v>
      </c>
      <c r="E83" s="1" t="str">
        <f>VLOOKUP(C83,WB_ids!$F$2:$H$248,1,0)</f>
        <v>JAM</v>
      </c>
      <c r="F83" s="1">
        <f>VLOOKUP(C83,WB_ids!$F$2:$H$248,2,0)</f>
        <v>95</v>
      </c>
      <c r="G83" t="str">
        <f>VLOOKUP(C83,WB_ids!$F$2:$H$248,3,0)</f>
        <v>Jamaica</v>
      </c>
    </row>
    <row r="84" spans="1:7" x14ac:dyDescent="0.25">
      <c r="A84" t="s">
        <v>171</v>
      </c>
      <c r="B84">
        <v>110</v>
      </c>
      <c r="C84" s="1" t="s">
        <v>172</v>
      </c>
      <c r="D84" s="1" t="s">
        <v>3</v>
      </c>
      <c r="E84" s="1" t="str">
        <f>VLOOKUP(C84,WB_ids!$F$2:$H$248,1,0)</f>
        <v>JPN</v>
      </c>
      <c r="F84" s="1">
        <f>VLOOKUP(C84,WB_ids!$F$2:$H$248,2,0)</f>
        <v>97</v>
      </c>
      <c r="G84" t="str">
        <f>VLOOKUP(C84,WB_ids!$F$2:$H$248,3,0)</f>
        <v>Japan</v>
      </c>
    </row>
    <row r="85" spans="1:7" x14ac:dyDescent="0.25">
      <c r="A85" t="s">
        <v>173</v>
      </c>
      <c r="B85">
        <v>112</v>
      </c>
      <c r="C85" s="1" t="s">
        <v>174</v>
      </c>
      <c r="D85" s="1" t="s">
        <v>3</v>
      </c>
      <c r="E85" s="1" t="str">
        <f>VLOOKUP(C85,WB_ids!$F$2:$H$248,1,0)</f>
        <v>JOR</v>
      </c>
      <c r="F85" s="1">
        <f>VLOOKUP(C85,WB_ids!$F$2:$H$248,2,0)</f>
        <v>96</v>
      </c>
      <c r="G85" t="str">
        <f>VLOOKUP(C85,WB_ids!$F$2:$H$248,3,0)</f>
        <v>Jordan</v>
      </c>
    </row>
    <row r="86" spans="1:7" x14ac:dyDescent="0.25">
      <c r="A86" t="s">
        <v>175</v>
      </c>
      <c r="B86">
        <v>113</v>
      </c>
      <c r="C86" s="1" t="s">
        <v>176</v>
      </c>
      <c r="D86" s="1" t="s">
        <v>3</v>
      </c>
      <c r="E86" s="1" t="str">
        <f>VLOOKUP(C86,WB_ids!$F$2:$H$248,1,0)</f>
        <v>KGZ</v>
      </c>
      <c r="F86" s="1">
        <f>VLOOKUP(C86,WB_ids!$F$2:$H$248,2,0)</f>
        <v>100</v>
      </c>
      <c r="G86" t="str">
        <f>VLOOKUP(C86,WB_ids!$F$2:$H$248,3,0)</f>
        <v>Kyrgyz Republic</v>
      </c>
    </row>
    <row r="87" spans="1:7" x14ac:dyDescent="0.25">
      <c r="A87" t="s">
        <v>177</v>
      </c>
      <c r="B87">
        <v>114</v>
      </c>
      <c r="C87" s="1" t="s">
        <v>178</v>
      </c>
      <c r="D87" s="1" t="s">
        <v>3</v>
      </c>
      <c r="E87" s="1" t="str">
        <f>VLOOKUP(C87,WB_ids!$F$2:$H$248,1,0)</f>
        <v>KEN</v>
      </c>
      <c r="F87" s="1">
        <f>VLOOKUP(C87,WB_ids!$F$2:$H$248,2,0)</f>
        <v>99</v>
      </c>
      <c r="G87" t="str">
        <f>VLOOKUP(C87,WB_ids!$F$2:$H$248,3,0)</f>
        <v>Kenya</v>
      </c>
    </row>
    <row r="88" spans="1:7" x14ac:dyDescent="0.25">
      <c r="A88" t="s">
        <v>179</v>
      </c>
      <c r="B88">
        <v>115</v>
      </c>
      <c r="C88" s="1" t="s">
        <v>180</v>
      </c>
      <c r="D88" s="1" t="s">
        <v>3</v>
      </c>
      <c r="E88" s="1" t="str">
        <f>VLOOKUP(C88,WB_ids!$F$2:$H$248,1,0)</f>
        <v>KHM</v>
      </c>
      <c r="F88" s="1">
        <f>VLOOKUP(C88,WB_ids!$F$2:$H$248,2,0)</f>
        <v>101</v>
      </c>
      <c r="G88" t="str">
        <f>VLOOKUP(C88,WB_ids!$F$2:$H$248,3,0)</f>
        <v>Cambodia</v>
      </c>
    </row>
    <row r="89" spans="1:7" x14ac:dyDescent="0.25">
      <c r="A89" t="s">
        <v>181</v>
      </c>
      <c r="B89">
        <v>116</v>
      </c>
      <c r="C89" s="1" t="s">
        <v>182</v>
      </c>
      <c r="D89" s="1" t="s">
        <v>3</v>
      </c>
      <c r="E89" s="1" t="str">
        <f>VLOOKUP(C89,WB_ids!$F$2:$H$248,1,0)</f>
        <v>PRK</v>
      </c>
      <c r="F89" s="1">
        <f>VLOOKUP(C89,WB_ids!$F$2:$H$248,2,0)</f>
        <v>157</v>
      </c>
      <c r="G89" t="str">
        <f>VLOOKUP(C89,WB_ids!$F$2:$H$248,3,0)</f>
        <v>Korea, Democratic People's Republic of</v>
      </c>
    </row>
    <row r="90" spans="1:7" x14ac:dyDescent="0.25">
      <c r="A90" t="s">
        <v>183</v>
      </c>
      <c r="B90">
        <v>117</v>
      </c>
      <c r="C90" s="1" t="s">
        <v>184</v>
      </c>
      <c r="D90" s="1" t="s">
        <v>3</v>
      </c>
      <c r="E90" s="1" t="str">
        <f>VLOOKUP(C90,WB_ids!$F$2:$H$248,1,0)</f>
        <v>KOR</v>
      </c>
      <c r="F90" s="1">
        <f>VLOOKUP(C90,WB_ids!$F$2:$H$248,2,0)</f>
        <v>104</v>
      </c>
      <c r="G90" t="str">
        <f>VLOOKUP(C90,WB_ids!$F$2:$H$248,3,0)</f>
        <v>Korea, Republic of</v>
      </c>
    </row>
    <row r="91" spans="1:7" x14ac:dyDescent="0.25">
      <c r="A91" t="s">
        <v>185</v>
      </c>
      <c r="B91">
        <v>118</v>
      </c>
      <c r="C91" s="1" t="s">
        <v>186</v>
      </c>
      <c r="D91" s="1" t="s">
        <v>3</v>
      </c>
      <c r="E91" s="1" t="str">
        <f>VLOOKUP(C91,WB_ids!$F$2:$H$248,1,0)</f>
        <v>KWT</v>
      </c>
      <c r="F91" s="1">
        <f>VLOOKUP(C91,WB_ids!$F$2:$H$248,2,0)</f>
        <v>105</v>
      </c>
      <c r="G91" t="str">
        <f>VLOOKUP(C91,WB_ids!$F$2:$H$248,3,0)</f>
        <v>Kuwait</v>
      </c>
    </row>
    <row r="92" spans="1:7" x14ac:dyDescent="0.25">
      <c r="A92" t="s">
        <v>187</v>
      </c>
      <c r="B92">
        <v>119</v>
      </c>
      <c r="C92" s="1" t="s">
        <v>188</v>
      </c>
      <c r="D92" s="1" t="s">
        <v>3</v>
      </c>
      <c r="E92" s="1" t="str">
        <f>VLOOKUP(C92,WB_ids!$F$2:$H$248,1,0)</f>
        <v>LVA</v>
      </c>
      <c r="F92" s="1">
        <f>VLOOKUP(C92,WB_ids!$F$2:$H$248,2,0)</f>
        <v>116</v>
      </c>
      <c r="G92" t="str">
        <f>VLOOKUP(C92,WB_ids!$F$2:$H$248,3,0)</f>
        <v>Latvia</v>
      </c>
    </row>
    <row r="93" spans="1:7" x14ac:dyDescent="0.25">
      <c r="A93" t="s">
        <v>189</v>
      </c>
      <c r="B93">
        <v>120</v>
      </c>
      <c r="C93" s="1" t="s">
        <v>190</v>
      </c>
      <c r="D93" s="1" t="s">
        <v>3</v>
      </c>
      <c r="E93" s="1" t="str">
        <f>VLOOKUP(C93,WB_ids!$F$2:$H$248,1,0)</f>
        <v>LAO</v>
      </c>
      <c r="F93" s="1">
        <f>VLOOKUP(C93,WB_ids!$F$2:$H$248,2,0)</f>
        <v>106</v>
      </c>
      <c r="G93" t="str">
        <f>VLOOKUP(C93,WB_ids!$F$2:$H$248,3,0)</f>
        <v>Lao, People's Democratic Republic of</v>
      </c>
    </row>
    <row r="94" spans="1:7" x14ac:dyDescent="0.25">
      <c r="A94" t="s">
        <v>191</v>
      </c>
      <c r="B94">
        <v>121</v>
      </c>
      <c r="C94" s="1" t="s">
        <v>192</v>
      </c>
      <c r="D94" s="1" t="s">
        <v>3</v>
      </c>
      <c r="E94" s="1" t="str">
        <f>VLOOKUP(C94,WB_ids!$F$2:$H$248,1,0)</f>
        <v>LBN</v>
      </c>
      <c r="F94" s="1">
        <f>VLOOKUP(C94,WB_ids!$F$2:$H$248,2,0)</f>
        <v>107</v>
      </c>
      <c r="G94" t="str">
        <f>VLOOKUP(C94,WB_ids!$F$2:$H$248,3,0)</f>
        <v>Lebanon</v>
      </c>
    </row>
    <row r="95" spans="1:7" x14ac:dyDescent="0.25">
      <c r="A95" t="s">
        <v>193</v>
      </c>
      <c r="B95">
        <v>122</v>
      </c>
      <c r="C95" s="1" t="s">
        <v>194</v>
      </c>
      <c r="D95" s="1" t="s">
        <v>3</v>
      </c>
      <c r="E95" s="1" t="str">
        <f>VLOOKUP(C95,WB_ids!$F$2:$H$248,1,0)</f>
        <v>LSO</v>
      </c>
      <c r="F95" s="1">
        <f>VLOOKUP(C95,WB_ids!$F$2:$H$248,2,0)</f>
        <v>113</v>
      </c>
      <c r="G95" t="str">
        <f>VLOOKUP(C95,WB_ids!$F$2:$H$248,3,0)</f>
        <v>Lesotho</v>
      </c>
    </row>
    <row r="96" spans="1:7" x14ac:dyDescent="0.25">
      <c r="A96" t="s">
        <v>195</v>
      </c>
      <c r="B96">
        <v>123</v>
      </c>
      <c r="C96" s="1" t="s">
        <v>196</v>
      </c>
      <c r="D96" s="1" t="s">
        <v>3</v>
      </c>
      <c r="E96" s="1" t="str">
        <f>VLOOKUP(C96,WB_ids!$F$2:$H$248,1,0)</f>
        <v>LBR</v>
      </c>
      <c r="F96" s="1">
        <f>VLOOKUP(C96,WB_ids!$F$2:$H$248,2,0)</f>
        <v>108</v>
      </c>
      <c r="G96" t="str">
        <f>VLOOKUP(C96,WB_ids!$F$2:$H$248,3,0)</f>
        <v>Liberia</v>
      </c>
    </row>
    <row r="97" spans="1:7" x14ac:dyDescent="0.25">
      <c r="A97" t="s">
        <v>197</v>
      </c>
      <c r="B97">
        <v>124</v>
      </c>
      <c r="C97" s="1" t="s">
        <v>198</v>
      </c>
      <c r="D97" s="1" t="s">
        <v>3</v>
      </c>
      <c r="E97" s="1" t="str">
        <f>VLOOKUP(C97,WB_ids!$F$2:$H$248,1,0)</f>
        <v>LBY</v>
      </c>
      <c r="F97" s="1">
        <f>VLOOKUP(C97,WB_ids!$F$2:$H$248,2,0)</f>
        <v>109</v>
      </c>
      <c r="G97" t="str">
        <f>VLOOKUP(C97,WB_ids!$F$2:$H$248,3,0)</f>
        <v>Libya</v>
      </c>
    </row>
    <row r="98" spans="1:7" x14ac:dyDescent="0.25">
      <c r="A98" t="s">
        <v>199</v>
      </c>
      <c r="B98">
        <v>125</v>
      </c>
      <c r="C98" s="1" t="s">
        <v>200</v>
      </c>
      <c r="D98" s="1" t="s">
        <v>3</v>
      </c>
      <c r="E98" s="1" t="str">
        <f>VLOOKUP(C98,WB_ids!$F$2:$H$248,1,0)</f>
        <v>LIE</v>
      </c>
      <c r="F98" s="1">
        <f>VLOOKUP(C98,WB_ids!$F$2:$H$248,2,0)</f>
        <v>111</v>
      </c>
      <c r="G98" t="str">
        <f>VLOOKUP(C98,WB_ids!$F$2:$H$248,3,0)</f>
        <v>Liechtenstein</v>
      </c>
    </row>
    <row r="99" spans="1:7" x14ac:dyDescent="0.25">
      <c r="A99" t="s">
        <v>201</v>
      </c>
      <c r="B99">
        <v>126</v>
      </c>
      <c r="C99" s="1" t="s">
        <v>202</v>
      </c>
      <c r="D99" s="1" t="s">
        <v>3</v>
      </c>
      <c r="E99" s="1" t="str">
        <f>VLOOKUP(C99,WB_ids!$F$2:$H$248,1,0)</f>
        <v>LTU</v>
      </c>
      <c r="F99" s="1">
        <f>VLOOKUP(C99,WB_ids!$F$2:$H$248,2,0)</f>
        <v>114</v>
      </c>
      <c r="G99" t="str">
        <f>VLOOKUP(C99,WB_ids!$F$2:$H$248,3,0)</f>
        <v>Lithuania</v>
      </c>
    </row>
    <row r="100" spans="1:7" x14ac:dyDescent="0.25">
      <c r="A100" t="s">
        <v>203</v>
      </c>
      <c r="B100">
        <v>127</v>
      </c>
      <c r="C100" s="1" t="s">
        <v>204</v>
      </c>
      <c r="D100" s="1" t="s">
        <v>3</v>
      </c>
      <c r="E100" s="1" t="str">
        <f>VLOOKUP(C100,WB_ids!$F$2:$H$248,1,0)</f>
        <v>MHL</v>
      </c>
      <c r="F100" s="1">
        <f>VLOOKUP(C100,WB_ids!$F$2:$H$248,2,0)</f>
        <v>124</v>
      </c>
      <c r="G100" t="str">
        <f>VLOOKUP(C100,WB_ids!$F$2:$H$248,3,0)</f>
        <v>Marshall Islands</v>
      </c>
    </row>
    <row r="101" spans="1:7" x14ac:dyDescent="0.25">
      <c r="A101" t="s">
        <v>205</v>
      </c>
      <c r="B101">
        <v>129</v>
      </c>
      <c r="C101" s="1" t="s">
        <v>206</v>
      </c>
      <c r="D101" s="1" t="s">
        <v>3</v>
      </c>
      <c r="E101" s="1" t="str">
        <f>VLOOKUP(C101,WB_ids!$F$2:$H$248,1,0)</f>
        <v>MDG</v>
      </c>
      <c r="F101" s="1">
        <f>VLOOKUP(C101,WB_ids!$F$2:$H$248,2,0)</f>
        <v>121</v>
      </c>
      <c r="G101" t="str">
        <f>VLOOKUP(C101,WB_ids!$F$2:$H$248,3,0)</f>
        <v>Madagascar</v>
      </c>
    </row>
    <row r="102" spans="1:7" x14ac:dyDescent="0.25">
      <c r="A102" t="s">
        <v>207</v>
      </c>
      <c r="B102">
        <v>130</v>
      </c>
      <c r="C102" s="1" t="s">
        <v>208</v>
      </c>
      <c r="D102" s="1" t="s">
        <v>3</v>
      </c>
      <c r="E102" s="1" t="str">
        <f>VLOOKUP(C102,WB_ids!$F$2:$H$248,1,0)</f>
        <v>MWI</v>
      </c>
      <c r="F102" s="1">
        <f>VLOOKUP(C102,WB_ids!$F$2:$H$248,2,0)</f>
        <v>135</v>
      </c>
      <c r="G102" t="str">
        <f>VLOOKUP(C102,WB_ids!$F$2:$H$248,3,0)</f>
        <v>Malawi</v>
      </c>
    </row>
    <row r="103" spans="1:7" x14ac:dyDescent="0.25">
      <c r="A103" t="s">
        <v>209</v>
      </c>
      <c r="B103">
        <v>131</v>
      </c>
      <c r="C103" s="1" t="s">
        <v>210</v>
      </c>
      <c r="D103" s="1" t="s">
        <v>3</v>
      </c>
      <c r="E103" s="1" t="str">
        <f>VLOOKUP(C103,WB_ids!$F$2:$H$248,1,0)</f>
        <v>MYS</v>
      </c>
      <c r="F103" s="1">
        <f>VLOOKUP(C103,WB_ids!$F$2:$H$248,2,0)</f>
        <v>136</v>
      </c>
      <c r="G103" t="str">
        <f>VLOOKUP(C103,WB_ids!$F$2:$H$248,3,0)</f>
        <v>Malaysia</v>
      </c>
    </row>
    <row r="104" spans="1:7" x14ac:dyDescent="0.25">
      <c r="A104" t="s">
        <v>211</v>
      </c>
      <c r="B104">
        <v>132</v>
      </c>
      <c r="C104" s="1" t="s">
        <v>212</v>
      </c>
      <c r="D104" s="1" t="s">
        <v>3</v>
      </c>
      <c r="E104" s="1" t="str">
        <f>VLOOKUP(C104,WB_ids!$F$2:$H$248,1,0)</f>
        <v>MDV</v>
      </c>
      <c r="F104" s="1">
        <f>VLOOKUP(C104,WB_ids!$F$2:$H$248,2,0)</f>
        <v>122</v>
      </c>
      <c r="G104" t="str">
        <f>VLOOKUP(C104,WB_ids!$F$2:$H$248,3,0)</f>
        <v>Maldives</v>
      </c>
    </row>
    <row r="105" spans="1:7" x14ac:dyDescent="0.25">
      <c r="A105" t="s">
        <v>213</v>
      </c>
      <c r="B105">
        <v>133</v>
      </c>
      <c r="C105" s="1" t="s">
        <v>214</v>
      </c>
      <c r="D105" s="1" t="s">
        <v>3</v>
      </c>
      <c r="E105" s="1" t="str">
        <f>VLOOKUP(C105,WB_ids!$F$2:$H$248,1,0)</f>
        <v>MLI</v>
      </c>
      <c r="F105" s="1">
        <f>VLOOKUP(C105,WB_ids!$F$2:$H$248,2,0)</f>
        <v>126</v>
      </c>
      <c r="G105" t="str">
        <f>VLOOKUP(C105,WB_ids!$F$2:$H$248,3,0)</f>
        <v>Mali</v>
      </c>
    </row>
    <row r="106" spans="1:7" x14ac:dyDescent="0.25">
      <c r="A106" t="s">
        <v>215</v>
      </c>
      <c r="B106">
        <v>134</v>
      </c>
      <c r="C106" s="1" t="s">
        <v>216</v>
      </c>
      <c r="D106" s="1" t="s">
        <v>3</v>
      </c>
      <c r="E106" s="1" t="str">
        <f>VLOOKUP(C106,WB_ids!$F$2:$H$248,1,0)</f>
        <v>MLT</v>
      </c>
      <c r="F106" s="1">
        <f>VLOOKUP(C106,WB_ids!$F$2:$H$248,2,0)</f>
        <v>242</v>
      </c>
      <c r="G106" t="str">
        <f>VLOOKUP(C106,WB_ids!$F$2:$H$248,3,0)</f>
        <v>Malta</v>
      </c>
    </row>
    <row r="107" spans="1:7" x14ac:dyDescent="0.25">
      <c r="A107" t="s">
        <v>217</v>
      </c>
      <c r="B107">
        <v>136</v>
      </c>
      <c r="C107" s="1" t="s">
        <v>218</v>
      </c>
      <c r="D107" s="1" t="s">
        <v>3</v>
      </c>
      <c r="E107" s="1" t="str">
        <f>VLOOKUP(C107,WB_ids!$F$2:$H$248,1,0)</f>
        <v>MRT</v>
      </c>
      <c r="F107" s="1">
        <f>VLOOKUP(C107,WB_ids!$F$2:$H$248,2,0)</f>
        <v>132</v>
      </c>
      <c r="G107" t="str">
        <f>VLOOKUP(C107,WB_ids!$F$2:$H$248,3,0)</f>
        <v>Mauritania</v>
      </c>
    </row>
    <row r="108" spans="1:7" x14ac:dyDescent="0.25">
      <c r="A108" t="s">
        <v>219</v>
      </c>
      <c r="B108">
        <v>137</v>
      </c>
      <c r="C108" s="1" t="s">
        <v>220</v>
      </c>
      <c r="D108" s="1" t="s">
        <v>3</v>
      </c>
      <c r="E108" s="1" t="str">
        <f>VLOOKUP(C108,WB_ids!$F$2:$H$248,1,0)</f>
        <v>MUS</v>
      </c>
      <c r="F108" s="1">
        <f>VLOOKUP(C108,WB_ids!$F$2:$H$248,2,0)</f>
        <v>134</v>
      </c>
      <c r="G108" t="str">
        <f>VLOOKUP(C108,WB_ids!$F$2:$H$248,3,0)</f>
        <v>Mauritius</v>
      </c>
    </row>
    <row r="109" spans="1:7" x14ac:dyDescent="0.25">
      <c r="A109" t="s">
        <v>221</v>
      </c>
      <c r="B109">
        <v>138</v>
      </c>
      <c r="C109" s="1" t="s">
        <v>222</v>
      </c>
      <c r="D109" s="1" t="s">
        <v>3</v>
      </c>
      <c r="E109" s="1" t="str">
        <f>VLOOKUP(C109,WB_ids!$F$2:$H$248,1,0)</f>
        <v>MEX</v>
      </c>
      <c r="F109" s="1">
        <f>VLOOKUP(C109,WB_ids!$F$2:$H$248,2,0)</f>
        <v>123</v>
      </c>
      <c r="G109" t="str">
        <f>VLOOKUP(C109,WB_ids!$F$2:$H$248,3,0)</f>
        <v>Mexico</v>
      </c>
    </row>
    <row r="110" spans="1:7" x14ac:dyDescent="0.25">
      <c r="A110" t="s">
        <v>223</v>
      </c>
      <c r="B110">
        <v>140</v>
      </c>
      <c r="C110" s="1" t="s">
        <v>224</v>
      </c>
      <c r="D110" s="1" t="s">
        <v>3</v>
      </c>
      <c r="E110" s="1" t="str">
        <f>VLOOKUP(C110,WB_ids!$F$2:$H$248,1,0)</f>
        <v>MCO</v>
      </c>
      <c r="F110" s="1">
        <f>VLOOKUP(C110,WB_ids!$F$2:$H$248,2,0)</f>
        <v>119</v>
      </c>
      <c r="G110" t="str">
        <f>VLOOKUP(C110,WB_ids!$F$2:$H$248,3,0)</f>
        <v>Monaco</v>
      </c>
    </row>
    <row r="111" spans="1:7" x14ac:dyDescent="0.25">
      <c r="A111" t="s">
        <v>225</v>
      </c>
      <c r="B111">
        <v>141</v>
      </c>
      <c r="C111" s="1" t="s">
        <v>226</v>
      </c>
      <c r="D111" s="1" t="s">
        <v>3</v>
      </c>
      <c r="E111" s="1" t="str">
        <f>VLOOKUP(C111,WB_ids!$F$2:$H$248,1,0)</f>
        <v>MNG</v>
      </c>
      <c r="F111" s="1">
        <f>VLOOKUP(C111,WB_ids!$F$2:$H$248,2,0)</f>
        <v>128</v>
      </c>
      <c r="G111" t="str">
        <f>VLOOKUP(C111,WB_ids!$F$2:$H$248,3,0)</f>
        <v>Mongolia</v>
      </c>
    </row>
    <row r="112" spans="1:7" x14ac:dyDescent="0.25">
      <c r="A112" t="s">
        <v>227</v>
      </c>
      <c r="B112">
        <v>143</v>
      </c>
      <c r="C112" s="1" t="s">
        <v>228</v>
      </c>
      <c r="D112" s="1" t="s">
        <v>3</v>
      </c>
      <c r="E112" s="1" t="str">
        <f>VLOOKUP(C112,WB_ids!$F$2:$H$248,1,0)</f>
        <v>MAR</v>
      </c>
      <c r="F112" s="1">
        <f>VLOOKUP(C112,WB_ids!$F$2:$H$248,2,0)</f>
        <v>118</v>
      </c>
      <c r="G112" t="str">
        <f>VLOOKUP(C112,WB_ids!$F$2:$H$248,3,0)</f>
        <v>Morocco</v>
      </c>
    </row>
    <row r="113" spans="1:7" x14ac:dyDescent="0.25">
      <c r="A113" t="s">
        <v>229</v>
      </c>
      <c r="B113">
        <v>144</v>
      </c>
      <c r="C113" s="1" t="s">
        <v>230</v>
      </c>
      <c r="D113" s="1" t="s">
        <v>3</v>
      </c>
      <c r="E113" s="1" t="str">
        <f>VLOOKUP(C113,WB_ids!$F$2:$H$248,1,0)</f>
        <v>MOZ</v>
      </c>
      <c r="F113" s="1">
        <f>VLOOKUP(C113,WB_ids!$F$2:$H$248,2,0)</f>
        <v>131</v>
      </c>
      <c r="G113" t="str">
        <f>VLOOKUP(C113,WB_ids!$F$2:$H$248,3,0)</f>
        <v>Mozambique</v>
      </c>
    </row>
    <row r="114" spans="1:7" x14ac:dyDescent="0.25">
      <c r="A114" t="s">
        <v>231</v>
      </c>
      <c r="B114">
        <v>145</v>
      </c>
      <c r="C114" s="1" t="s">
        <v>232</v>
      </c>
      <c r="D114" s="1" t="s">
        <v>3</v>
      </c>
      <c r="E114" s="1" t="str">
        <f>VLOOKUP(C114,WB_ids!$F$2:$H$248,1,0)</f>
        <v>FSM</v>
      </c>
      <c r="F114" s="1">
        <f>VLOOKUP(C114,WB_ids!$F$2:$H$248,2,0)</f>
        <v>64</v>
      </c>
      <c r="G114" t="str">
        <f>VLOOKUP(C114,WB_ids!$F$2:$H$248,3,0)</f>
        <v>Micronesia, Federated States of</v>
      </c>
    </row>
    <row r="115" spans="1:7" x14ac:dyDescent="0.25">
      <c r="A115" t="s">
        <v>233</v>
      </c>
      <c r="B115">
        <v>146</v>
      </c>
      <c r="C115" s="1" t="s">
        <v>234</v>
      </c>
      <c r="D115" s="1" t="s">
        <v>3</v>
      </c>
      <c r="E115" s="1" t="str">
        <f>VLOOKUP(C115,WB_ids!$F$2:$H$248,1,0)</f>
        <v>MDA</v>
      </c>
      <c r="F115" s="1">
        <f>VLOOKUP(C115,WB_ids!$F$2:$H$248,2,0)</f>
        <v>120</v>
      </c>
      <c r="G115" t="str">
        <f>VLOOKUP(C115,WB_ids!$F$2:$H$248,3,0)</f>
        <v>Moldova</v>
      </c>
    </row>
    <row r="116" spans="1:7" x14ac:dyDescent="0.25">
      <c r="A116" t="s">
        <v>235</v>
      </c>
      <c r="B116">
        <v>147</v>
      </c>
      <c r="C116" s="1" t="s">
        <v>236</v>
      </c>
      <c r="D116" s="1" t="s">
        <v>3</v>
      </c>
      <c r="E116" s="1" t="str">
        <f>VLOOKUP(C116,WB_ids!$F$2:$H$248,1,0)</f>
        <v>NAM</v>
      </c>
      <c r="F116" s="1">
        <f>VLOOKUP(C116,WB_ids!$F$2:$H$248,2,0)</f>
        <v>138</v>
      </c>
      <c r="G116" t="str">
        <f>VLOOKUP(C116,WB_ids!$F$2:$H$248,3,0)</f>
        <v>Namibia</v>
      </c>
    </row>
    <row r="117" spans="1:7" x14ac:dyDescent="0.25">
      <c r="A117" t="s">
        <v>237</v>
      </c>
      <c r="B117">
        <v>148</v>
      </c>
      <c r="C117" s="1" t="s">
        <v>238</v>
      </c>
      <c r="D117" s="1" t="s">
        <v>3</v>
      </c>
      <c r="E117" s="1" t="str">
        <f>VLOOKUP(C117,WB_ids!$F$2:$H$248,1,0)</f>
        <v>NRU</v>
      </c>
      <c r="F117" s="1">
        <f>VLOOKUP(C117,WB_ids!$F$2:$H$248,2,0)</f>
        <v>146</v>
      </c>
      <c r="G117" t="str">
        <f>VLOOKUP(C117,WB_ids!$F$2:$H$248,3,0)</f>
        <v>Nauru</v>
      </c>
    </row>
    <row r="118" spans="1:7" x14ac:dyDescent="0.25">
      <c r="A118" t="s">
        <v>239</v>
      </c>
      <c r="B118">
        <v>149</v>
      </c>
      <c r="C118" s="1" t="s">
        <v>240</v>
      </c>
      <c r="D118" s="1" t="s">
        <v>3</v>
      </c>
      <c r="E118" s="1" t="str">
        <f>VLOOKUP(C118,WB_ids!$F$2:$H$248,1,0)</f>
        <v>NPL</v>
      </c>
      <c r="F118" s="1">
        <f>VLOOKUP(C118,WB_ids!$F$2:$H$248,2,0)</f>
        <v>145</v>
      </c>
      <c r="G118" t="str">
        <f>VLOOKUP(C118,WB_ids!$F$2:$H$248,3,0)</f>
        <v>Nepal</v>
      </c>
    </row>
    <row r="119" spans="1:7" x14ac:dyDescent="0.25">
      <c r="A119" t="s">
        <v>241</v>
      </c>
      <c r="B119">
        <v>150</v>
      </c>
      <c r="C119" s="1" t="s">
        <v>242</v>
      </c>
      <c r="D119" s="1" t="s">
        <v>3</v>
      </c>
      <c r="E119" s="1" t="str">
        <f>VLOOKUP(C119,WB_ids!$F$2:$H$248,1,0)</f>
        <v>NLD</v>
      </c>
      <c r="F119" s="1">
        <f>VLOOKUP(C119,WB_ids!$F$2:$H$248,2,0)</f>
        <v>143</v>
      </c>
      <c r="G119" t="str">
        <f>VLOOKUP(C119,WB_ids!$F$2:$H$248,3,0)</f>
        <v>Netherlands, The</v>
      </c>
    </row>
    <row r="120" spans="1:7" x14ac:dyDescent="0.25">
      <c r="A120" t="s">
        <v>243</v>
      </c>
      <c r="B120">
        <v>154</v>
      </c>
      <c r="C120" s="1" t="s">
        <v>244</v>
      </c>
      <c r="D120" s="1" t="s">
        <v>3</v>
      </c>
      <c r="E120" s="1" t="str">
        <f>VLOOKUP(C120,WB_ids!$F$2:$H$248,1,0)</f>
        <v>MKD</v>
      </c>
      <c r="F120" s="1">
        <f>VLOOKUP(C120,WB_ids!$F$2:$H$248,2,0)</f>
        <v>125</v>
      </c>
      <c r="G120" t="str">
        <f>VLOOKUP(C120,WB_ids!$F$2:$H$248,3,0)</f>
        <v>Macedonia, FYR</v>
      </c>
    </row>
    <row r="121" spans="1:7" x14ac:dyDescent="0.25">
      <c r="A121" t="s">
        <v>245</v>
      </c>
      <c r="B121">
        <v>155</v>
      </c>
      <c r="C121" s="1" t="s">
        <v>246</v>
      </c>
      <c r="D121" s="1" t="s">
        <v>3</v>
      </c>
      <c r="E121" s="1" t="str">
        <f>VLOOKUP(C121,WB_ids!$F$2:$H$248,1,0)</f>
        <v>VUT</v>
      </c>
      <c r="F121" s="1">
        <f>VLOOKUP(C121,WB_ids!$F$2:$H$248,2,0)</f>
        <v>204</v>
      </c>
      <c r="G121" t="str">
        <f>VLOOKUP(C121,WB_ids!$F$2:$H$248,3,0)</f>
        <v>Vanuatu</v>
      </c>
    </row>
    <row r="122" spans="1:7" x14ac:dyDescent="0.25">
      <c r="A122" t="s">
        <v>247</v>
      </c>
      <c r="B122">
        <v>156</v>
      </c>
      <c r="C122" s="1" t="s">
        <v>248</v>
      </c>
      <c r="D122" s="1" t="s">
        <v>3</v>
      </c>
      <c r="E122" s="1" t="str">
        <f>VLOOKUP(C122,WB_ids!$F$2:$H$248,1,0)</f>
        <v>NZL</v>
      </c>
      <c r="F122" s="1">
        <f>VLOOKUP(C122,WB_ids!$F$2:$H$248,2,0)</f>
        <v>147</v>
      </c>
      <c r="G122" t="str">
        <f>VLOOKUP(C122,WB_ids!$F$2:$H$248,3,0)</f>
        <v>New Zealand</v>
      </c>
    </row>
    <row r="123" spans="1:7" x14ac:dyDescent="0.25">
      <c r="A123" t="s">
        <v>249</v>
      </c>
      <c r="B123">
        <v>157</v>
      </c>
      <c r="C123" s="1" t="s">
        <v>250</v>
      </c>
      <c r="D123" s="1" t="s">
        <v>3</v>
      </c>
      <c r="E123" s="1" t="str">
        <f>VLOOKUP(C123,WB_ids!$F$2:$H$248,1,0)</f>
        <v>NIC</v>
      </c>
      <c r="F123" s="1">
        <f>VLOOKUP(C123,WB_ids!$F$2:$H$248,2,0)</f>
        <v>142</v>
      </c>
      <c r="G123" t="str">
        <f>VLOOKUP(C123,WB_ids!$F$2:$H$248,3,0)</f>
        <v>Nicaragua</v>
      </c>
    </row>
    <row r="124" spans="1:7" x14ac:dyDescent="0.25">
      <c r="A124" t="s">
        <v>251</v>
      </c>
      <c r="B124">
        <v>158</v>
      </c>
      <c r="C124" s="1" t="s">
        <v>252</v>
      </c>
      <c r="D124" s="1" t="s">
        <v>3</v>
      </c>
      <c r="E124" s="1" t="str">
        <f>VLOOKUP(C124,WB_ids!$F$2:$H$248,1,0)</f>
        <v>NER</v>
      </c>
      <c r="F124" s="1">
        <f>VLOOKUP(C124,WB_ids!$F$2:$H$248,2,0)</f>
        <v>140</v>
      </c>
      <c r="G124" t="str">
        <f>VLOOKUP(C124,WB_ids!$F$2:$H$248,3,0)</f>
        <v>Niger</v>
      </c>
    </row>
    <row r="125" spans="1:7" x14ac:dyDescent="0.25">
      <c r="A125" t="s">
        <v>253</v>
      </c>
      <c r="B125">
        <v>159</v>
      </c>
      <c r="C125" s="1" t="s">
        <v>254</v>
      </c>
      <c r="D125" s="1" t="s">
        <v>3</v>
      </c>
      <c r="E125" s="1" t="str">
        <f>VLOOKUP(C125,WB_ids!$F$2:$H$248,1,0)</f>
        <v>NGA</v>
      </c>
      <c r="F125" s="1">
        <f>VLOOKUP(C125,WB_ids!$F$2:$H$248,2,0)</f>
        <v>141</v>
      </c>
      <c r="G125" t="str">
        <f>VLOOKUP(C125,WB_ids!$F$2:$H$248,3,0)</f>
        <v>Nigeria</v>
      </c>
    </row>
    <row r="126" spans="1:7" x14ac:dyDescent="0.25">
      <c r="A126" t="s">
        <v>255</v>
      </c>
      <c r="B126">
        <v>160</v>
      </c>
      <c r="C126" s="1" t="s">
        <v>256</v>
      </c>
      <c r="D126" s="1" t="s">
        <v>3</v>
      </c>
      <c r="E126" s="1" t="str">
        <f>VLOOKUP(C126,WB_ids!$F$2:$H$248,1,0)</f>
        <v>NIU</v>
      </c>
      <c r="F126" s="1">
        <f>VLOOKUP(C126,WB_ids!$F$2:$H$248,2,0)</f>
        <v>231</v>
      </c>
      <c r="G126" t="str">
        <f>VLOOKUP(C126,WB_ids!$F$2:$H$248,3,0)</f>
        <v>Niue (N.Z.)</v>
      </c>
    </row>
    <row r="127" spans="1:7" x14ac:dyDescent="0.25">
      <c r="A127" t="s">
        <v>257</v>
      </c>
      <c r="B127">
        <v>162</v>
      </c>
      <c r="C127" s="1" t="s">
        <v>258</v>
      </c>
      <c r="D127" s="1" t="s">
        <v>3</v>
      </c>
      <c r="E127" s="1" t="str">
        <f>VLOOKUP(C127,WB_ids!$F$2:$H$248,1,0)</f>
        <v>NOR</v>
      </c>
      <c r="F127" s="1">
        <f>VLOOKUP(C127,WB_ids!$F$2:$H$248,2,0)</f>
        <v>144</v>
      </c>
      <c r="G127" t="str">
        <f>VLOOKUP(C127,WB_ids!$F$2:$H$248,3,0)</f>
        <v>Norway</v>
      </c>
    </row>
    <row r="128" spans="1:7" x14ac:dyDescent="0.25">
      <c r="A128" t="s">
        <v>259</v>
      </c>
      <c r="B128">
        <v>165</v>
      </c>
      <c r="C128" s="1" t="s">
        <v>260</v>
      </c>
      <c r="D128" s="1" t="s">
        <v>3</v>
      </c>
      <c r="E128" s="1" t="str">
        <f>VLOOKUP(C128,WB_ids!$F$2:$H$248,1,0)</f>
        <v>PAK</v>
      </c>
      <c r="F128" s="1">
        <f>VLOOKUP(C128,WB_ids!$F$2:$H$248,2,0)</f>
        <v>149</v>
      </c>
      <c r="G128" t="str">
        <f>VLOOKUP(C128,WB_ids!$F$2:$H$248,3,0)</f>
        <v>Pakistan</v>
      </c>
    </row>
    <row r="129" spans="1:7" x14ac:dyDescent="0.25">
      <c r="A129" t="s">
        <v>261</v>
      </c>
      <c r="B129">
        <v>166</v>
      </c>
      <c r="C129" s="1" t="s">
        <v>262</v>
      </c>
      <c r="D129" s="1" t="s">
        <v>3</v>
      </c>
      <c r="E129" s="1" t="str">
        <f>VLOOKUP(C129,WB_ids!$F$2:$H$248,1,0)</f>
        <v>PAN</v>
      </c>
      <c r="F129" s="1">
        <f>VLOOKUP(C129,WB_ids!$F$2:$H$248,2,0)</f>
        <v>150</v>
      </c>
      <c r="G129" t="str">
        <f>VLOOKUP(C129,WB_ids!$F$2:$H$248,3,0)</f>
        <v>Panama</v>
      </c>
    </row>
    <row r="130" spans="1:7" x14ac:dyDescent="0.25">
      <c r="A130" t="s">
        <v>263</v>
      </c>
      <c r="B130">
        <v>167</v>
      </c>
      <c r="C130" s="1" t="s">
        <v>264</v>
      </c>
      <c r="D130" s="1" t="s">
        <v>3</v>
      </c>
      <c r="E130" s="1" t="str">
        <f>VLOOKUP(C130,WB_ids!$F$2:$H$248,1,0)</f>
        <v>CZE</v>
      </c>
      <c r="F130" s="1">
        <f>VLOOKUP(C130,WB_ids!$F$2:$H$248,2,0)</f>
        <v>47</v>
      </c>
      <c r="G130" t="str">
        <f>VLOOKUP(C130,WB_ids!$F$2:$H$248,3,0)</f>
        <v>Czech Republic</v>
      </c>
    </row>
    <row r="131" spans="1:7" x14ac:dyDescent="0.25">
      <c r="A131" t="s">
        <v>265</v>
      </c>
      <c r="B131">
        <v>168</v>
      </c>
      <c r="C131" s="1" t="s">
        <v>266</v>
      </c>
      <c r="D131" s="1" t="s">
        <v>3</v>
      </c>
      <c r="E131" s="1" t="str">
        <f>VLOOKUP(C131,WB_ids!$F$2:$H$248,1,0)</f>
        <v>PNG</v>
      </c>
      <c r="F131" s="1">
        <f>VLOOKUP(C131,WB_ids!$F$2:$H$248,2,0)</f>
        <v>154</v>
      </c>
      <c r="G131" t="str">
        <f>VLOOKUP(C131,WB_ids!$F$2:$H$248,3,0)</f>
        <v>Papua New Guinea</v>
      </c>
    </row>
    <row r="132" spans="1:7" x14ac:dyDescent="0.25">
      <c r="A132" t="s">
        <v>267</v>
      </c>
      <c r="B132">
        <v>169</v>
      </c>
      <c r="C132" s="1" t="s">
        <v>268</v>
      </c>
      <c r="D132" s="1" t="s">
        <v>3</v>
      </c>
      <c r="E132" s="1" t="str">
        <f>VLOOKUP(C132,WB_ids!$F$2:$H$248,1,0)</f>
        <v>PRY</v>
      </c>
      <c r="F132" s="1">
        <f>VLOOKUP(C132,WB_ids!$F$2:$H$248,2,0)</f>
        <v>159</v>
      </c>
      <c r="G132" t="str">
        <f>VLOOKUP(C132,WB_ids!$F$2:$H$248,3,0)</f>
        <v>Paraguay</v>
      </c>
    </row>
    <row r="133" spans="1:7" x14ac:dyDescent="0.25">
      <c r="A133" t="s">
        <v>269</v>
      </c>
      <c r="B133">
        <v>170</v>
      </c>
      <c r="C133" s="1" t="s">
        <v>270</v>
      </c>
      <c r="D133" s="1" t="s">
        <v>3</v>
      </c>
      <c r="E133" s="1" t="str">
        <f>VLOOKUP(C133,WB_ids!$F$2:$H$248,1,0)</f>
        <v>PER</v>
      </c>
      <c r="F133" s="1">
        <f>VLOOKUP(C133,WB_ids!$F$2:$H$248,2,0)</f>
        <v>151</v>
      </c>
      <c r="G133" t="str">
        <f>VLOOKUP(C133,WB_ids!$F$2:$H$248,3,0)</f>
        <v>Peru</v>
      </c>
    </row>
    <row r="134" spans="1:7" x14ac:dyDescent="0.25">
      <c r="A134" t="s">
        <v>271</v>
      </c>
      <c r="B134">
        <v>171</v>
      </c>
      <c r="C134" s="1" t="s">
        <v>272</v>
      </c>
      <c r="D134" s="1" t="s">
        <v>3</v>
      </c>
      <c r="E134" s="1" t="str">
        <f>VLOOKUP(C134,WB_ids!$F$2:$H$248,1,0)</f>
        <v>PHL</v>
      </c>
      <c r="F134" s="1">
        <f>VLOOKUP(C134,WB_ids!$F$2:$H$248,2,0)</f>
        <v>152</v>
      </c>
      <c r="G134" t="str">
        <f>VLOOKUP(C134,WB_ids!$F$2:$H$248,3,0)</f>
        <v>Philippines</v>
      </c>
    </row>
    <row r="135" spans="1:7" x14ac:dyDescent="0.25">
      <c r="A135" t="s">
        <v>273</v>
      </c>
      <c r="B135">
        <v>173</v>
      </c>
      <c r="C135" s="1" t="s">
        <v>274</v>
      </c>
      <c r="D135" s="1" t="s">
        <v>3</v>
      </c>
      <c r="E135" s="1" t="str">
        <f>VLOOKUP(C135,WB_ids!$F$2:$H$248,1,0)</f>
        <v>POL</v>
      </c>
      <c r="F135" s="1">
        <f>VLOOKUP(C135,WB_ids!$F$2:$H$248,2,0)</f>
        <v>155</v>
      </c>
      <c r="G135" t="str">
        <f>VLOOKUP(C135,WB_ids!$F$2:$H$248,3,0)</f>
        <v>Poland</v>
      </c>
    </row>
    <row r="136" spans="1:7" x14ac:dyDescent="0.25">
      <c r="A136" t="s">
        <v>275</v>
      </c>
      <c r="B136">
        <v>174</v>
      </c>
      <c r="C136" s="1" t="s">
        <v>276</v>
      </c>
      <c r="D136" s="1" t="s">
        <v>3</v>
      </c>
      <c r="E136" s="1" t="str">
        <f>VLOOKUP(C136,WB_ids!$F$2:$H$248,1,0)</f>
        <v>PRT</v>
      </c>
      <c r="F136" s="1">
        <f>VLOOKUP(C136,WB_ids!$F$2:$H$248,2,0)</f>
        <v>158</v>
      </c>
      <c r="G136" t="str">
        <f>VLOOKUP(C136,WB_ids!$F$2:$H$248,3,0)</f>
        <v>Portugal</v>
      </c>
    </row>
    <row r="137" spans="1:7" x14ac:dyDescent="0.25">
      <c r="A137" t="s">
        <v>277</v>
      </c>
      <c r="B137">
        <v>175</v>
      </c>
      <c r="C137" s="1" t="s">
        <v>278</v>
      </c>
      <c r="D137" s="1" t="s">
        <v>3</v>
      </c>
      <c r="E137" s="1" t="str">
        <f>VLOOKUP(C137,WB_ids!$F$2:$H$248,1,0)</f>
        <v>GNB</v>
      </c>
      <c r="F137" s="1">
        <f>VLOOKUP(C137,WB_ids!$F$2:$H$248,2,0)</f>
        <v>73</v>
      </c>
      <c r="G137" t="str">
        <f>VLOOKUP(C137,WB_ids!$F$2:$H$248,3,0)</f>
        <v>Guinea-Bissau</v>
      </c>
    </row>
    <row r="138" spans="1:7" x14ac:dyDescent="0.25">
      <c r="A138" t="s">
        <v>279</v>
      </c>
      <c r="B138">
        <v>176</v>
      </c>
      <c r="C138" s="1" t="s">
        <v>280</v>
      </c>
      <c r="D138" s="1" t="s">
        <v>3</v>
      </c>
      <c r="E138" s="1" t="str">
        <f>VLOOKUP(C138,WB_ids!$F$2:$H$248,1,0)</f>
        <v>TLS</v>
      </c>
      <c r="F138" s="1">
        <f>VLOOKUP(C138,WB_ids!$F$2:$H$248,2,0)</f>
        <v>243</v>
      </c>
      <c r="G138" t="str">
        <f>VLOOKUP(C138,WB_ids!$F$2:$H$248,3,0)</f>
        <v>Timor-Leste</v>
      </c>
    </row>
    <row r="139" spans="1:7" x14ac:dyDescent="0.25">
      <c r="A139" t="s">
        <v>281</v>
      </c>
      <c r="B139">
        <v>177</v>
      </c>
      <c r="C139" s="1" t="s">
        <v>282</v>
      </c>
      <c r="D139" s="1" t="s">
        <v>3</v>
      </c>
      <c r="E139" s="1" t="str">
        <f>VLOOKUP(C139,WB_ids!$F$2:$H$248,1,0)</f>
        <v>PRI</v>
      </c>
      <c r="F139" s="1">
        <f>VLOOKUP(C139,WB_ids!$F$2:$H$248,2,0)</f>
        <v>156</v>
      </c>
      <c r="G139" t="str">
        <f>VLOOKUP(C139,WB_ids!$F$2:$H$248,3,0)</f>
        <v>Puerto Rico (U.S.)</v>
      </c>
    </row>
    <row r="140" spans="1:7" x14ac:dyDescent="0.25">
      <c r="A140" t="s">
        <v>283</v>
      </c>
      <c r="B140">
        <v>178</v>
      </c>
      <c r="C140" s="1" t="s">
        <v>284</v>
      </c>
      <c r="D140" s="1" t="s">
        <v>3</v>
      </c>
      <c r="E140" s="1" t="str">
        <f>VLOOKUP(C140,WB_ids!$F$2:$H$248,1,0)</f>
        <v>ERI</v>
      </c>
      <c r="F140" s="1">
        <f>VLOOKUP(C140,WB_ids!$F$2:$H$248,2,0)</f>
        <v>56</v>
      </c>
      <c r="G140" t="str">
        <f>VLOOKUP(C140,WB_ids!$F$2:$H$248,3,0)</f>
        <v>Eritrea</v>
      </c>
    </row>
    <row r="141" spans="1:7" x14ac:dyDescent="0.25">
      <c r="A141" t="s">
        <v>285</v>
      </c>
      <c r="B141">
        <v>179</v>
      </c>
      <c r="C141" s="1" t="s">
        <v>286</v>
      </c>
      <c r="D141" s="1" t="s">
        <v>3</v>
      </c>
      <c r="E141" s="1" t="str">
        <f>VLOOKUP(C141,WB_ids!$F$2:$H$248,1,0)</f>
        <v>QAT</v>
      </c>
      <c r="F141" s="1">
        <f>VLOOKUP(C141,WB_ids!$F$2:$H$248,2,0)</f>
        <v>161</v>
      </c>
      <c r="G141" t="str">
        <f>VLOOKUP(C141,WB_ids!$F$2:$H$248,3,0)</f>
        <v>Qatar</v>
      </c>
    </row>
    <row r="142" spans="1:7" x14ac:dyDescent="0.25">
      <c r="A142" t="s">
        <v>287</v>
      </c>
      <c r="B142">
        <v>180</v>
      </c>
      <c r="C142" s="1" t="s">
        <v>288</v>
      </c>
      <c r="D142" s="1" t="s">
        <v>3</v>
      </c>
      <c r="E142" s="1" t="str">
        <f>VLOOKUP(C142,WB_ids!$F$2:$H$248,1,0)</f>
        <v>PLW</v>
      </c>
      <c r="F142" s="1">
        <f>VLOOKUP(C142,WB_ids!$F$2:$H$248,2,0)</f>
        <v>153</v>
      </c>
      <c r="G142" t="str">
        <f>VLOOKUP(C142,WB_ids!$F$2:$H$248,3,0)</f>
        <v>Palau</v>
      </c>
    </row>
    <row r="143" spans="1:7" x14ac:dyDescent="0.25">
      <c r="A143" t="s">
        <v>289</v>
      </c>
      <c r="B143">
        <v>181</v>
      </c>
      <c r="C143" s="1" t="s">
        <v>290</v>
      </c>
      <c r="D143" s="1" t="s">
        <v>3</v>
      </c>
      <c r="E143" s="1" t="str">
        <f>VLOOKUP(C143,WB_ids!$F$2:$H$248,1,0)</f>
        <v>ZWE</v>
      </c>
      <c r="F143" s="1">
        <f>VLOOKUP(C143,WB_ids!$F$2:$H$248,2,0)</f>
        <v>211</v>
      </c>
      <c r="G143" t="str">
        <f>VLOOKUP(C143,WB_ids!$F$2:$H$248,3,0)</f>
        <v>Zimbabwe</v>
      </c>
    </row>
    <row r="144" spans="1:7" x14ac:dyDescent="0.25">
      <c r="A144" t="s">
        <v>291</v>
      </c>
      <c r="B144">
        <v>183</v>
      </c>
      <c r="C144" s="1" t="s">
        <v>292</v>
      </c>
      <c r="D144" s="1" t="s">
        <v>3</v>
      </c>
      <c r="E144" s="1" t="str">
        <f>VLOOKUP(C144,WB_ids!$F$2:$H$248,1,0)</f>
        <v>ROU</v>
      </c>
      <c r="F144" s="1">
        <f>VLOOKUP(C144,WB_ids!$F$2:$H$248,2,0)</f>
        <v>163</v>
      </c>
      <c r="G144" t="str">
        <f>VLOOKUP(C144,WB_ids!$F$2:$H$248,3,0)</f>
        <v>Romania</v>
      </c>
    </row>
    <row r="145" spans="1:7" x14ac:dyDescent="0.25">
      <c r="A145" t="s">
        <v>293</v>
      </c>
      <c r="B145">
        <v>184</v>
      </c>
      <c r="C145" s="1" t="s">
        <v>294</v>
      </c>
      <c r="D145" s="1" t="s">
        <v>3</v>
      </c>
      <c r="E145" s="1" t="str">
        <f>VLOOKUP(C145,WB_ids!$F$2:$H$248,1,0)</f>
        <v>RWA</v>
      </c>
      <c r="F145" s="1">
        <f>VLOOKUP(C145,WB_ids!$F$2:$H$248,2,0)</f>
        <v>165</v>
      </c>
      <c r="G145" t="str">
        <f>VLOOKUP(C145,WB_ids!$F$2:$H$248,3,0)</f>
        <v>Rwanda</v>
      </c>
    </row>
    <row r="146" spans="1:7" x14ac:dyDescent="0.25">
      <c r="A146" t="s">
        <v>295</v>
      </c>
      <c r="B146">
        <v>185</v>
      </c>
      <c r="C146" s="1" t="s">
        <v>296</v>
      </c>
      <c r="D146" s="1" t="s">
        <v>3</v>
      </c>
      <c r="E146" s="1" t="str">
        <f>VLOOKUP(C146,WB_ids!$F$2:$H$248,1,0)</f>
        <v>RUS</v>
      </c>
      <c r="F146" s="1">
        <f>VLOOKUP(C146,WB_ids!$F$2:$H$248,2,0)</f>
        <v>164</v>
      </c>
      <c r="G146" t="str">
        <f>VLOOKUP(C146,WB_ids!$F$2:$H$248,3,0)</f>
        <v>Russian Federation</v>
      </c>
    </row>
    <row r="147" spans="1:7" x14ac:dyDescent="0.25">
      <c r="A147" t="s">
        <v>297</v>
      </c>
      <c r="B147">
        <v>188</v>
      </c>
      <c r="C147" s="1" t="s">
        <v>298</v>
      </c>
      <c r="D147" s="1" t="s">
        <v>3</v>
      </c>
      <c r="E147" s="1" t="str">
        <f>VLOOKUP(C147,WB_ids!$F$2:$H$248,1,0)</f>
        <v>KNA</v>
      </c>
      <c r="F147" s="1">
        <f>VLOOKUP(C147,WB_ids!$F$2:$H$248,2,0)</f>
        <v>103</v>
      </c>
      <c r="G147" t="str">
        <f>VLOOKUP(C147,WB_ids!$F$2:$H$248,3,0)</f>
        <v>Saint Kitts and Nevis</v>
      </c>
    </row>
    <row r="148" spans="1:7" x14ac:dyDescent="0.25">
      <c r="A148" t="s">
        <v>299</v>
      </c>
      <c r="B148">
        <v>189</v>
      </c>
      <c r="C148" s="1" t="s">
        <v>300</v>
      </c>
      <c r="D148" s="1" t="s">
        <v>3</v>
      </c>
      <c r="E148" s="1" t="str">
        <f>VLOOKUP(C148,WB_ids!$F$2:$H$248,1,0)</f>
        <v>LCA</v>
      </c>
      <c r="F148" s="1">
        <f>VLOOKUP(C148,WB_ids!$F$2:$H$248,2,0)</f>
        <v>110</v>
      </c>
      <c r="G148" t="str">
        <f>VLOOKUP(C148,WB_ids!$F$2:$H$248,3,0)</f>
        <v>Saint Lucia</v>
      </c>
    </row>
    <row r="149" spans="1:7" x14ac:dyDescent="0.25">
      <c r="A149" t="s">
        <v>301</v>
      </c>
      <c r="B149">
        <v>191</v>
      </c>
      <c r="C149" s="1" t="s">
        <v>302</v>
      </c>
      <c r="D149" s="1" t="s">
        <v>3</v>
      </c>
      <c r="E149" s="1" t="str">
        <f>VLOOKUP(C149,WB_ids!$F$2:$H$248,1,0)</f>
        <v>VCT</v>
      </c>
      <c r="F149" s="1">
        <f>VLOOKUP(C149,WB_ids!$F$2:$H$248,2,0)</f>
        <v>200</v>
      </c>
      <c r="G149" t="str">
        <f>VLOOKUP(C149,WB_ids!$F$2:$H$248,3,0)</f>
        <v>Saint Vincent and the Grenadines</v>
      </c>
    </row>
    <row r="150" spans="1:7" x14ac:dyDescent="0.25">
      <c r="A150" t="s">
        <v>303</v>
      </c>
      <c r="B150">
        <v>192</v>
      </c>
      <c r="C150" s="1" t="s">
        <v>304</v>
      </c>
      <c r="D150" s="1" t="s">
        <v>3</v>
      </c>
      <c r="E150" s="1" t="str">
        <f>VLOOKUP(C150,WB_ids!$F$2:$H$248,1,0)</f>
        <v>SMR</v>
      </c>
      <c r="F150" s="1">
        <f>VLOOKUP(C150,WB_ids!$F$2:$H$248,2,0)</f>
        <v>172</v>
      </c>
      <c r="G150" t="str">
        <f>VLOOKUP(C150,WB_ids!$F$2:$H$248,3,0)</f>
        <v>San Marino</v>
      </c>
    </row>
    <row r="151" spans="1:7" x14ac:dyDescent="0.25">
      <c r="A151" t="s">
        <v>305</v>
      </c>
      <c r="B151">
        <v>193</v>
      </c>
      <c r="C151" s="1" t="s">
        <v>306</v>
      </c>
      <c r="D151" s="1" t="s">
        <v>3</v>
      </c>
      <c r="E151" s="1" t="str">
        <f>VLOOKUP(C151,WB_ids!$F$2:$H$248,1,0)</f>
        <v>STP</v>
      </c>
      <c r="F151" s="1">
        <f>VLOOKUP(C151,WB_ids!$F$2:$H$248,2,0)</f>
        <v>175</v>
      </c>
      <c r="G151" t="str">
        <f>VLOOKUP(C151,WB_ids!$F$2:$H$248,3,0)</f>
        <v>Sao Tome and Principe</v>
      </c>
    </row>
    <row r="152" spans="1:7" x14ac:dyDescent="0.25">
      <c r="A152" t="s">
        <v>307</v>
      </c>
      <c r="B152">
        <v>194</v>
      </c>
      <c r="C152" s="1" t="s">
        <v>308</v>
      </c>
      <c r="D152" s="1" t="s">
        <v>3</v>
      </c>
      <c r="E152" s="1" t="str">
        <f>VLOOKUP(C152,WB_ids!$F$2:$H$248,1,0)</f>
        <v>SAU</v>
      </c>
      <c r="F152" s="1">
        <f>VLOOKUP(C152,WB_ids!$F$2:$H$248,2,0)</f>
        <v>166</v>
      </c>
      <c r="G152" t="str">
        <f>VLOOKUP(C152,WB_ids!$F$2:$H$248,3,0)</f>
        <v>Saudi Arabia</v>
      </c>
    </row>
    <row r="153" spans="1:7" x14ac:dyDescent="0.25">
      <c r="A153" t="s">
        <v>309</v>
      </c>
      <c r="B153">
        <v>195</v>
      </c>
      <c r="C153" s="1" t="s">
        <v>310</v>
      </c>
      <c r="D153" s="1" t="s">
        <v>3</v>
      </c>
      <c r="E153" s="1" t="str">
        <f>VLOOKUP(C153,WB_ids!$F$2:$H$248,1,0)</f>
        <v>SEN</v>
      </c>
      <c r="F153" s="1">
        <f>VLOOKUP(C153,WB_ids!$F$2:$H$248,2,0)</f>
        <v>167</v>
      </c>
      <c r="G153" t="str">
        <f>VLOOKUP(C153,WB_ids!$F$2:$H$248,3,0)</f>
        <v>Senegal</v>
      </c>
    </row>
    <row r="154" spans="1:7" x14ac:dyDescent="0.25">
      <c r="A154" t="s">
        <v>311</v>
      </c>
      <c r="B154">
        <v>196</v>
      </c>
      <c r="C154" s="1" t="s">
        <v>312</v>
      </c>
      <c r="D154" s="1" t="s">
        <v>3</v>
      </c>
      <c r="E154" s="1" t="str">
        <f>VLOOKUP(C154,WB_ids!$F$2:$H$248,1,0)</f>
        <v>SYC</v>
      </c>
      <c r="F154" s="1">
        <f>VLOOKUP(C154,WB_ids!$F$2:$H$248,2,0)</f>
        <v>181</v>
      </c>
      <c r="G154" t="str">
        <f>VLOOKUP(C154,WB_ids!$F$2:$H$248,3,0)</f>
        <v>Seychelles</v>
      </c>
    </row>
    <row r="155" spans="1:7" x14ac:dyDescent="0.25">
      <c r="A155" t="s">
        <v>313</v>
      </c>
      <c r="B155">
        <v>197</v>
      </c>
      <c r="C155" s="1" t="s">
        <v>314</v>
      </c>
      <c r="D155" s="1" t="s">
        <v>3</v>
      </c>
      <c r="E155" s="1" t="str">
        <f>VLOOKUP(C155,WB_ids!$F$2:$H$248,1,0)</f>
        <v>SLE</v>
      </c>
      <c r="F155" s="1">
        <f>VLOOKUP(C155,WB_ids!$F$2:$H$248,2,0)</f>
        <v>170</v>
      </c>
      <c r="G155" t="str">
        <f>VLOOKUP(C155,WB_ids!$F$2:$H$248,3,0)</f>
        <v>Sierra Leone</v>
      </c>
    </row>
    <row r="156" spans="1:7" x14ac:dyDescent="0.25">
      <c r="A156" t="s">
        <v>315</v>
      </c>
      <c r="B156">
        <v>198</v>
      </c>
      <c r="C156" s="1" t="s">
        <v>316</v>
      </c>
      <c r="D156" s="1" t="s">
        <v>3</v>
      </c>
      <c r="E156" s="1" t="str">
        <f>VLOOKUP(C156,WB_ids!$F$2:$H$248,1,0)</f>
        <v>SVN</v>
      </c>
      <c r="F156" s="1">
        <f>VLOOKUP(C156,WB_ids!$F$2:$H$248,2,0)</f>
        <v>178</v>
      </c>
      <c r="G156" t="str">
        <f>VLOOKUP(C156,WB_ids!$F$2:$H$248,3,0)</f>
        <v>Slovenia</v>
      </c>
    </row>
    <row r="157" spans="1:7" x14ac:dyDescent="0.25">
      <c r="A157" t="s">
        <v>317</v>
      </c>
      <c r="B157">
        <v>199</v>
      </c>
      <c r="C157" s="1" t="s">
        <v>318</v>
      </c>
      <c r="D157" s="1" t="s">
        <v>3</v>
      </c>
      <c r="E157" s="1" t="str">
        <f>VLOOKUP(C157,WB_ids!$F$2:$H$248,1,0)</f>
        <v>SVK</v>
      </c>
      <c r="F157" s="1">
        <f>VLOOKUP(C157,WB_ids!$F$2:$H$248,2,0)</f>
        <v>177</v>
      </c>
      <c r="G157" t="str">
        <f>VLOOKUP(C157,WB_ids!$F$2:$H$248,3,0)</f>
        <v>Slovak Republic</v>
      </c>
    </row>
    <row r="158" spans="1:7" x14ac:dyDescent="0.25">
      <c r="A158" t="s">
        <v>319</v>
      </c>
      <c r="B158">
        <v>200</v>
      </c>
      <c r="C158" s="1" t="s">
        <v>320</v>
      </c>
      <c r="D158" s="1" t="s">
        <v>3</v>
      </c>
      <c r="E158" s="1" t="str">
        <f>VLOOKUP(C158,WB_ids!$F$2:$H$248,1,0)</f>
        <v>SGP</v>
      </c>
      <c r="F158" s="1">
        <f>VLOOKUP(C158,WB_ids!$F$2:$H$248,2,0)</f>
        <v>168</v>
      </c>
      <c r="G158" t="str">
        <f>VLOOKUP(C158,WB_ids!$F$2:$H$248,3,0)</f>
        <v>Singapore</v>
      </c>
    </row>
    <row r="159" spans="1:7" x14ac:dyDescent="0.25">
      <c r="A159" t="s">
        <v>321</v>
      </c>
      <c r="B159">
        <v>201</v>
      </c>
      <c r="C159" s="1" t="s">
        <v>322</v>
      </c>
      <c r="D159" s="1" t="s">
        <v>3</v>
      </c>
      <c r="E159" s="1" t="str">
        <f>VLOOKUP(C159,WB_ids!$F$2:$H$248,1,0)</f>
        <v>SOM</v>
      </c>
      <c r="F159" s="1">
        <f>VLOOKUP(C159,WB_ids!$F$2:$H$248,2,0)</f>
        <v>174</v>
      </c>
      <c r="G159" t="str">
        <f>VLOOKUP(C159,WB_ids!$F$2:$H$248,3,0)</f>
        <v>Somalia</v>
      </c>
    </row>
    <row r="160" spans="1:7" x14ac:dyDescent="0.25">
      <c r="A160" t="s">
        <v>323</v>
      </c>
      <c r="B160">
        <v>202</v>
      </c>
      <c r="C160" s="1" t="s">
        <v>324</v>
      </c>
      <c r="D160" s="1" t="s">
        <v>3</v>
      </c>
      <c r="E160" s="1" t="str">
        <f>VLOOKUP(C160,WB_ids!$F$2:$H$248,1,0)</f>
        <v>ZAF</v>
      </c>
      <c r="F160" s="1">
        <f>VLOOKUP(C160,WB_ids!$F$2:$H$248,2,0)</f>
        <v>208</v>
      </c>
      <c r="G160" t="str">
        <f>VLOOKUP(C160,WB_ids!$F$2:$H$248,3,0)</f>
        <v>South Africa</v>
      </c>
    </row>
    <row r="161" spans="1:7" x14ac:dyDescent="0.25">
      <c r="A161" t="s">
        <v>325</v>
      </c>
      <c r="B161">
        <v>203</v>
      </c>
      <c r="C161" s="1" t="s">
        <v>326</v>
      </c>
      <c r="D161" s="1" t="s">
        <v>3</v>
      </c>
      <c r="E161" s="1" t="str">
        <f>VLOOKUP(C161,WB_ids!$F$2:$H$248,1,0)</f>
        <v>ESP</v>
      </c>
      <c r="F161" s="1">
        <f>VLOOKUP(C161,WB_ids!$F$2:$H$248,2,0)</f>
        <v>57</v>
      </c>
      <c r="G161" t="str">
        <f>VLOOKUP(C161,WB_ids!$F$2:$H$248,3,0)</f>
        <v>Spain</v>
      </c>
    </row>
    <row r="162" spans="1:7" x14ac:dyDescent="0.25">
      <c r="A162" t="s">
        <v>327</v>
      </c>
      <c r="B162">
        <v>207</v>
      </c>
      <c r="C162" s="1" t="s">
        <v>328</v>
      </c>
      <c r="D162" s="1" t="s">
        <v>3</v>
      </c>
      <c r="E162" s="1" t="str">
        <f>VLOOKUP(C162,WB_ids!$F$2:$H$248,1,0)</f>
        <v>SUR</v>
      </c>
      <c r="F162" s="1">
        <f>VLOOKUP(C162,WB_ids!$F$2:$H$248,2,0)</f>
        <v>176</v>
      </c>
      <c r="G162" t="str">
        <f>VLOOKUP(C162,WB_ids!$F$2:$H$248,3,0)</f>
        <v>Suriname</v>
      </c>
    </row>
    <row r="163" spans="1:7" x14ac:dyDescent="0.25">
      <c r="A163" t="s">
        <v>329</v>
      </c>
      <c r="B163">
        <v>208</v>
      </c>
      <c r="C163" s="1" t="s">
        <v>330</v>
      </c>
      <c r="D163" s="1" t="s">
        <v>3</v>
      </c>
      <c r="E163" s="1" t="str">
        <f>VLOOKUP(C163,WB_ids!$F$2:$H$248,1,0)</f>
        <v>TJK</v>
      </c>
      <c r="F163" s="1">
        <f>VLOOKUP(C163,WB_ids!$F$2:$H$248,2,0)</f>
        <v>186</v>
      </c>
      <c r="G163" t="str">
        <f>VLOOKUP(C163,WB_ids!$F$2:$H$248,3,0)</f>
        <v>Tajikistan</v>
      </c>
    </row>
    <row r="164" spans="1:7" x14ac:dyDescent="0.25">
      <c r="A164" t="s">
        <v>331</v>
      </c>
      <c r="B164">
        <v>209</v>
      </c>
      <c r="C164" s="1" t="s">
        <v>332</v>
      </c>
      <c r="D164" s="1" t="s">
        <v>3</v>
      </c>
      <c r="E164" s="1" t="str">
        <f>VLOOKUP(C164,WB_ids!$F$2:$H$248,1,0)</f>
        <v>SWZ</v>
      </c>
      <c r="F164" s="1">
        <f>VLOOKUP(C164,WB_ids!$F$2:$H$248,2,0)</f>
        <v>180</v>
      </c>
      <c r="G164" t="str">
        <f>VLOOKUP(C164,WB_ids!$F$2:$H$248,3,0)</f>
        <v>Swaziland</v>
      </c>
    </row>
    <row r="165" spans="1:7" x14ac:dyDescent="0.25">
      <c r="A165" t="s">
        <v>333</v>
      </c>
      <c r="B165">
        <v>210</v>
      </c>
      <c r="C165" s="1" t="s">
        <v>334</v>
      </c>
      <c r="D165" s="1" t="s">
        <v>3</v>
      </c>
      <c r="E165" s="1" t="str">
        <f>VLOOKUP(C165,WB_ids!$F$2:$H$248,1,0)</f>
        <v>SWE</v>
      </c>
      <c r="F165" s="1">
        <f>VLOOKUP(C165,WB_ids!$F$2:$H$248,2,0)</f>
        <v>179</v>
      </c>
      <c r="G165" t="str">
        <f>VLOOKUP(C165,WB_ids!$F$2:$H$248,3,0)</f>
        <v>Sweden</v>
      </c>
    </row>
    <row r="166" spans="1:7" x14ac:dyDescent="0.25">
      <c r="A166" t="s">
        <v>335</v>
      </c>
      <c r="B166">
        <v>211</v>
      </c>
      <c r="C166" s="1" t="s">
        <v>336</v>
      </c>
      <c r="D166" s="1" t="s">
        <v>3</v>
      </c>
      <c r="E166" s="1" t="str">
        <f>VLOOKUP(C166,WB_ids!$F$2:$H$248,1,0)</f>
        <v>CHE</v>
      </c>
      <c r="F166" s="1">
        <f>VLOOKUP(C166,WB_ids!$F$2:$H$248,2,0)</f>
        <v>34</v>
      </c>
      <c r="G166" t="str">
        <f>VLOOKUP(C166,WB_ids!$F$2:$H$248,3,0)</f>
        <v>Switzerland</v>
      </c>
    </row>
    <row r="167" spans="1:7" x14ac:dyDescent="0.25">
      <c r="A167" t="s">
        <v>337</v>
      </c>
      <c r="B167">
        <v>212</v>
      </c>
      <c r="C167" s="1" t="s">
        <v>338</v>
      </c>
      <c r="D167" s="1" t="s">
        <v>3</v>
      </c>
      <c r="E167" s="1" t="str">
        <f>VLOOKUP(C167,WB_ids!$F$2:$H$248,1,0)</f>
        <v>SYR</v>
      </c>
      <c r="F167" s="1">
        <f>VLOOKUP(C167,WB_ids!$F$2:$H$248,2,0)</f>
        <v>182</v>
      </c>
      <c r="G167" t="str">
        <f>VLOOKUP(C167,WB_ids!$F$2:$H$248,3,0)</f>
        <v>Syrian Arab Republic</v>
      </c>
    </row>
    <row r="168" spans="1:7" x14ac:dyDescent="0.25">
      <c r="A168" t="s">
        <v>339</v>
      </c>
      <c r="B168">
        <v>213</v>
      </c>
      <c r="C168" s="1" t="s">
        <v>340</v>
      </c>
      <c r="D168" s="1" t="s">
        <v>3</v>
      </c>
      <c r="E168" s="1" t="str">
        <f>VLOOKUP(C168,WB_ids!$F$2:$H$248,1,0)</f>
        <v>TKM</v>
      </c>
      <c r="F168" s="1">
        <f>VLOOKUP(C168,WB_ids!$F$2:$H$248,2,0)</f>
        <v>187</v>
      </c>
      <c r="G168" t="str">
        <f>VLOOKUP(C168,WB_ids!$F$2:$H$248,3,0)</f>
        <v>Turkmenistan</v>
      </c>
    </row>
    <row r="169" spans="1:7" x14ac:dyDescent="0.25">
      <c r="A169" t="s">
        <v>341</v>
      </c>
      <c r="B169">
        <v>215</v>
      </c>
      <c r="C169" s="1" t="s">
        <v>342</v>
      </c>
      <c r="D169" s="1" t="s">
        <v>3</v>
      </c>
      <c r="E169" s="1" t="str">
        <f>VLOOKUP(C169,WB_ids!$F$2:$H$248,1,0)</f>
        <v>TZA</v>
      </c>
      <c r="F169" s="1">
        <f>VLOOKUP(C169,WB_ids!$F$2:$H$248,2,0)</f>
        <v>194</v>
      </c>
      <c r="G169" t="str">
        <f>VLOOKUP(C169,WB_ids!$F$2:$H$248,3,0)</f>
        <v>Tanzania</v>
      </c>
    </row>
    <row r="170" spans="1:7" x14ac:dyDescent="0.25">
      <c r="A170" t="s">
        <v>343</v>
      </c>
      <c r="B170">
        <v>216</v>
      </c>
      <c r="C170" s="1" t="s">
        <v>344</v>
      </c>
      <c r="D170" s="1" t="s">
        <v>3</v>
      </c>
      <c r="E170" s="1" t="str">
        <f>VLOOKUP(C170,WB_ids!$F$2:$H$248,1,0)</f>
        <v>THA</v>
      </c>
      <c r="F170" s="1">
        <f>VLOOKUP(C170,WB_ids!$F$2:$H$248,2,0)</f>
        <v>185</v>
      </c>
      <c r="G170" t="str">
        <f>VLOOKUP(C170,WB_ids!$F$2:$H$248,3,0)</f>
        <v>Thailand</v>
      </c>
    </row>
    <row r="171" spans="1:7" x14ac:dyDescent="0.25">
      <c r="A171" t="s">
        <v>345</v>
      </c>
      <c r="B171">
        <v>217</v>
      </c>
      <c r="C171" s="1" t="s">
        <v>346</v>
      </c>
      <c r="D171" s="1" t="s">
        <v>3</v>
      </c>
      <c r="E171" s="1" t="str">
        <f>VLOOKUP(C171,WB_ids!$F$2:$H$248,1,0)</f>
        <v>TGO</v>
      </c>
      <c r="F171" s="1">
        <f>VLOOKUP(C171,WB_ids!$F$2:$H$248,2,0)</f>
        <v>184</v>
      </c>
      <c r="G171" t="str">
        <f>VLOOKUP(C171,WB_ids!$F$2:$H$248,3,0)</f>
        <v>Togo</v>
      </c>
    </row>
    <row r="172" spans="1:7" x14ac:dyDescent="0.25">
      <c r="A172" t="s">
        <v>347</v>
      </c>
      <c r="B172">
        <v>218</v>
      </c>
      <c r="C172" s="1" t="s">
        <v>348</v>
      </c>
      <c r="D172" s="1" t="s">
        <v>3</v>
      </c>
      <c r="E172" s="1" t="str">
        <f>VLOOKUP(C172,WB_ids!$F$2:$H$248,1,0)</f>
        <v>TKL</v>
      </c>
      <c r="F172" s="1">
        <f>VLOOKUP(C172,WB_ids!$F$2:$H$248,2,0)</f>
        <v>230</v>
      </c>
      <c r="G172" t="str">
        <f>VLOOKUP(C172,WB_ids!$F$2:$H$248,3,0)</f>
        <v>Tokelau (N.Z.)</v>
      </c>
    </row>
    <row r="173" spans="1:7" x14ac:dyDescent="0.25">
      <c r="A173" t="s">
        <v>349</v>
      </c>
      <c r="B173">
        <v>219</v>
      </c>
      <c r="C173" s="1" t="s">
        <v>350</v>
      </c>
      <c r="D173" s="1" t="s">
        <v>3</v>
      </c>
      <c r="E173" s="1" t="str">
        <f>VLOOKUP(C173,WB_ids!$F$2:$H$248,1,0)</f>
        <v>TON</v>
      </c>
      <c r="F173" s="1">
        <f>VLOOKUP(C173,WB_ids!$F$2:$H$248,2,0)</f>
        <v>188</v>
      </c>
      <c r="G173" t="str">
        <f>VLOOKUP(C173,WB_ids!$F$2:$H$248,3,0)</f>
        <v>Tonga</v>
      </c>
    </row>
    <row r="174" spans="1:7" x14ac:dyDescent="0.25">
      <c r="A174" t="s">
        <v>351</v>
      </c>
      <c r="B174">
        <v>220</v>
      </c>
      <c r="C174" s="1" t="s">
        <v>352</v>
      </c>
      <c r="D174" s="1" t="s">
        <v>3</v>
      </c>
      <c r="E174" s="1" t="str">
        <f>VLOOKUP(C174,WB_ids!$F$2:$H$248,1,0)</f>
        <v>TTO</v>
      </c>
      <c r="F174" s="1">
        <f>VLOOKUP(C174,WB_ids!$F$2:$H$248,2,0)</f>
        <v>189</v>
      </c>
      <c r="G174" t="str">
        <f>VLOOKUP(C174,WB_ids!$F$2:$H$248,3,0)</f>
        <v>Trinidad and Tobago</v>
      </c>
    </row>
    <row r="175" spans="1:7" x14ac:dyDescent="0.25">
      <c r="A175" t="s">
        <v>353</v>
      </c>
      <c r="B175">
        <v>221</v>
      </c>
      <c r="C175" s="1" t="s">
        <v>354</v>
      </c>
      <c r="D175" s="1" t="s">
        <v>3</v>
      </c>
      <c r="E175" s="1" t="str">
        <f>VLOOKUP(C175,WB_ids!$F$2:$H$248,1,0)</f>
        <v>OMN</v>
      </c>
      <c r="F175" s="1">
        <f>VLOOKUP(C175,WB_ids!$F$2:$H$248,2,0)</f>
        <v>148</v>
      </c>
      <c r="G175" t="str">
        <f>VLOOKUP(C175,WB_ids!$F$2:$H$248,3,0)</f>
        <v>Oman</v>
      </c>
    </row>
    <row r="176" spans="1:7" x14ac:dyDescent="0.25">
      <c r="A176" t="s">
        <v>355</v>
      </c>
      <c r="B176">
        <v>222</v>
      </c>
      <c r="C176" s="1" t="s">
        <v>356</v>
      </c>
      <c r="D176" s="1" t="s">
        <v>3</v>
      </c>
      <c r="E176" s="1" t="str">
        <f>VLOOKUP(C176,WB_ids!$F$2:$H$248,1,0)</f>
        <v>TUN</v>
      </c>
      <c r="F176" s="1">
        <f>VLOOKUP(C176,WB_ids!$F$2:$H$248,2,0)</f>
        <v>190</v>
      </c>
      <c r="G176" t="str">
        <f>VLOOKUP(C176,WB_ids!$F$2:$H$248,3,0)</f>
        <v>Tunisia</v>
      </c>
    </row>
    <row r="177" spans="1:7" x14ac:dyDescent="0.25">
      <c r="A177" t="s">
        <v>357</v>
      </c>
      <c r="B177">
        <v>223</v>
      </c>
      <c r="C177" s="1" t="s">
        <v>358</v>
      </c>
      <c r="D177" s="1" t="s">
        <v>3</v>
      </c>
      <c r="E177" s="1" t="str">
        <f>VLOOKUP(C177,WB_ids!$F$2:$H$248,1,0)</f>
        <v>TUR</v>
      </c>
      <c r="F177" s="1">
        <f>VLOOKUP(C177,WB_ids!$F$2:$H$248,2,0)</f>
        <v>191</v>
      </c>
      <c r="G177" t="str">
        <f>VLOOKUP(C177,WB_ids!$F$2:$H$248,3,0)</f>
        <v>Turkey</v>
      </c>
    </row>
    <row r="178" spans="1:7" x14ac:dyDescent="0.25">
      <c r="A178" t="s">
        <v>359</v>
      </c>
      <c r="B178">
        <v>225</v>
      </c>
      <c r="C178" s="1" t="s">
        <v>360</v>
      </c>
      <c r="D178" s="1" t="s">
        <v>3</v>
      </c>
      <c r="E178" s="1" t="str">
        <f>VLOOKUP(C178,WB_ids!$F$2:$H$248,1,0)</f>
        <v>ARE</v>
      </c>
      <c r="F178" s="1">
        <f>VLOOKUP(C178,WB_ids!$F$2:$H$248,2,0)</f>
        <v>6</v>
      </c>
      <c r="G178" t="str">
        <f>VLOOKUP(C178,WB_ids!$F$2:$H$248,3,0)</f>
        <v>United Arab Emirates</v>
      </c>
    </row>
    <row r="179" spans="1:7" x14ac:dyDescent="0.25">
      <c r="A179" t="s">
        <v>361</v>
      </c>
      <c r="B179">
        <v>226</v>
      </c>
      <c r="C179" s="1" t="s">
        <v>362</v>
      </c>
      <c r="D179" s="1" t="s">
        <v>3</v>
      </c>
      <c r="E179" s="1" t="str">
        <f>VLOOKUP(C179,WB_ids!$F$2:$H$248,1,0)</f>
        <v>UGA</v>
      </c>
      <c r="F179" s="1">
        <f>VLOOKUP(C179,WB_ids!$F$2:$H$248,2,0)</f>
        <v>195</v>
      </c>
      <c r="G179" t="str">
        <f>VLOOKUP(C179,WB_ids!$F$2:$H$248,3,0)</f>
        <v>Uganda</v>
      </c>
    </row>
    <row r="180" spans="1:7" x14ac:dyDescent="0.25">
      <c r="A180" t="s">
        <v>363</v>
      </c>
      <c r="B180">
        <v>227</v>
      </c>
      <c r="C180" s="1" t="s">
        <v>364</v>
      </c>
      <c r="D180" s="1" t="s">
        <v>3</v>
      </c>
      <c r="E180" s="1" t="str">
        <f>VLOOKUP(C180,WB_ids!$F$2:$H$248,1,0)</f>
        <v>TUV</v>
      </c>
      <c r="F180" s="1">
        <f>VLOOKUP(C180,WB_ids!$F$2:$H$248,2,0)</f>
        <v>192</v>
      </c>
      <c r="G180" t="str">
        <f>VLOOKUP(C180,WB_ids!$F$2:$H$248,3,0)</f>
        <v>Tuvalu</v>
      </c>
    </row>
    <row r="181" spans="1:7" x14ac:dyDescent="0.25">
      <c r="A181" t="s">
        <v>365</v>
      </c>
      <c r="B181">
        <v>229</v>
      </c>
      <c r="C181" s="1" t="s">
        <v>366</v>
      </c>
      <c r="D181" s="1" t="s">
        <v>3</v>
      </c>
      <c r="E181" s="1" t="str">
        <f>VLOOKUP(C181,WB_ids!$F$2:$H$248,1,0)</f>
        <v>GBR</v>
      </c>
      <c r="F181" s="1">
        <f>VLOOKUP(C181,WB_ids!$F$2:$H$248,2,0)</f>
        <v>66</v>
      </c>
      <c r="G181" t="str">
        <f>VLOOKUP(C181,WB_ids!$F$2:$H$248,3,0)</f>
        <v>United Kingdom</v>
      </c>
    </row>
    <row r="182" spans="1:7" x14ac:dyDescent="0.25">
      <c r="A182" t="s">
        <v>367</v>
      </c>
      <c r="B182">
        <v>230</v>
      </c>
      <c r="C182" s="1" t="s">
        <v>368</v>
      </c>
      <c r="D182" s="1" t="s">
        <v>3</v>
      </c>
      <c r="E182" s="1" t="str">
        <f>VLOOKUP(C182,WB_ids!$F$2:$H$248,1,0)</f>
        <v>UKR</v>
      </c>
      <c r="F182" s="1">
        <f>VLOOKUP(C182,WB_ids!$F$2:$H$248,2,0)</f>
        <v>196</v>
      </c>
      <c r="G182" t="str">
        <f>VLOOKUP(C182,WB_ids!$F$2:$H$248,3,0)</f>
        <v>Ukraine</v>
      </c>
    </row>
    <row r="183" spans="1:7" x14ac:dyDescent="0.25">
      <c r="A183" t="s">
        <v>369</v>
      </c>
      <c r="B183">
        <v>231</v>
      </c>
      <c r="C183" s="1" t="s">
        <v>370</v>
      </c>
      <c r="D183" s="1" t="s">
        <v>3</v>
      </c>
      <c r="E183" s="1" t="str">
        <f>VLOOKUP(C183,WB_ids!$F$2:$H$248,1,0)</f>
        <v>USA</v>
      </c>
      <c r="F183" s="1">
        <f>VLOOKUP(C183,WB_ids!$F$2:$H$248,2,0)</f>
        <v>198</v>
      </c>
      <c r="G183" t="str">
        <f>VLOOKUP(C183,WB_ids!$F$2:$H$248,3,0)</f>
        <v>United States</v>
      </c>
    </row>
    <row r="184" spans="1:7" x14ac:dyDescent="0.25">
      <c r="A184" t="s">
        <v>371</v>
      </c>
      <c r="B184">
        <v>233</v>
      </c>
      <c r="C184" s="1" t="s">
        <v>372</v>
      </c>
      <c r="D184" s="1" t="s">
        <v>3</v>
      </c>
      <c r="E184" s="1" t="str">
        <f>VLOOKUP(C184,WB_ids!$F$2:$H$248,1,0)</f>
        <v>BFA</v>
      </c>
      <c r="F184" s="1">
        <f>VLOOKUP(C184,WB_ids!$F$2:$H$248,2,0)</f>
        <v>17</v>
      </c>
      <c r="G184" t="str">
        <f>VLOOKUP(C184,WB_ids!$F$2:$H$248,3,0)</f>
        <v>Burkina Faso</v>
      </c>
    </row>
    <row r="185" spans="1:7" x14ac:dyDescent="0.25">
      <c r="A185" t="s">
        <v>373</v>
      </c>
      <c r="B185">
        <v>234</v>
      </c>
      <c r="C185" s="1" t="s">
        <v>374</v>
      </c>
      <c r="D185" s="1" t="s">
        <v>3</v>
      </c>
      <c r="E185" s="1" t="str">
        <f>VLOOKUP(C185,WB_ids!$F$2:$H$248,1,0)</f>
        <v>URY</v>
      </c>
      <c r="F185" s="1">
        <f>VLOOKUP(C185,WB_ids!$F$2:$H$248,2,0)</f>
        <v>197</v>
      </c>
      <c r="G185" t="str">
        <f>VLOOKUP(C185,WB_ids!$F$2:$H$248,3,0)</f>
        <v>Uruguay</v>
      </c>
    </row>
    <row r="186" spans="1:7" x14ac:dyDescent="0.25">
      <c r="A186" t="s">
        <v>375</v>
      </c>
      <c r="B186">
        <v>235</v>
      </c>
      <c r="C186" s="1" t="s">
        <v>376</v>
      </c>
      <c r="D186" s="1" t="s">
        <v>3</v>
      </c>
      <c r="E186" s="1" t="str">
        <f>VLOOKUP(C186,WB_ids!$F$2:$H$248,1,0)</f>
        <v>UZB</v>
      </c>
      <c r="F186" s="1">
        <f>VLOOKUP(C186,WB_ids!$F$2:$H$248,2,0)</f>
        <v>199</v>
      </c>
      <c r="G186" t="str">
        <f>VLOOKUP(C186,WB_ids!$F$2:$H$248,3,0)</f>
        <v>Uzbekistan</v>
      </c>
    </row>
    <row r="187" spans="1:7" x14ac:dyDescent="0.25">
      <c r="A187" t="s">
        <v>377</v>
      </c>
      <c r="B187">
        <v>236</v>
      </c>
      <c r="C187" s="1" t="s">
        <v>378</v>
      </c>
      <c r="D187" s="1" t="s">
        <v>3</v>
      </c>
      <c r="E187" s="1" t="str">
        <f>VLOOKUP(C187,WB_ids!$F$2:$H$248,1,0)</f>
        <v>VEN</v>
      </c>
      <c r="F187" s="1">
        <f>VLOOKUP(C187,WB_ids!$F$2:$H$248,2,0)</f>
        <v>201</v>
      </c>
      <c r="G187" t="str">
        <f>VLOOKUP(C187,WB_ids!$F$2:$H$248,3,0)</f>
        <v>Venezuela, Republica Bolivariana de</v>
      </c>
    </row>
    <row r="188" spans="1:7" x14ac:dyDescent="0.25">
      <c r="A188" t="s">
        <v>379</v>
      </c>
      <c r="B188">
        <v>237</v>
      </c>
      <c r="C188" s="1" t="s">
        <v>380</v>
      </c>
      <c r="D188" s="1" t="s">
        <v>3</v>
      </c>
      <c r="E188" s="1" t="str">
        <f>VLOOKUP(C188,WB_ids!$F$2:$H$248,1,0)</f>
        <v>VNM</v>
      </c>
      <c r="F188" s="1">
        <f>VLOOKUP(C188,WB_ids!$F$2:$H$248,2,0)</f>
        <v>203</v>
      </c>
      <c r="G188" t="str">
        <f>VLOOKUP(C188,WB_ids!$F$2:$H$248,3,0)</f>
        <v>Vietnam</v>
      </c>
    </row>
    <row r="189" spans="1:7" x14ac:dyDescent="0.25">
      <c r="A189" t="s">
        <v>381</v>
      </c>
      <c r="B189">
        <v>238</v>
      </c>
      <c r="C189" s="1" t="s">
        <v>382</v>
      </c>
      <c r="D189" s="1" t="s">
        <v>3</v>
      </c>
      <c r="E189" s="1" t="str">
        <f>VLOOKUP(C189,WB_ids!$F$2:$H$248,1,0)</f>
        <v>ETH</v>
      </c>
      <c r="F189" s="1">
        <f>VLOOKUP(C189,WB_ids!$F$2:$H$248,2,0)</f>
        <v>59</v>
      </c>
      <c r="G189" t="str">
        <f>VLOOKUP(C189,WB_ids!$F$2:$H$248,3,0)</f>
        <v>Ethiopia</v>
      </c>
    </row>
    <row r="190" spans="1:7" x14ac:dyDescent="0.25">
      <c r="A190" t="s">
        <v>383</v>
      </c>
      <c r="B190">
        <v>244</v>
      </c>
      <c r="C190" s="1" t="s">
        <v>384</v>
      </c>
      <c r="D190" s="1" t="s">
        <v>3</v>
      </c>
      <c r="E190" s="1" t="str">
        <f>VLOOKUP(C190,WB_ids!$F$2:$H$248,1,0)</f>
        <v>WSM</v>
      </c>
      <c r="F190" s="1">
        <f>VLOOKUP(C190,WB_ids!$F$2:$H$248,2,0)</f>
        <v>206</v>
      </c>
      <c r="G190" t="str">
        <f>VLOOKUP(C190,WB_ids!$F$2:$H$248,3,0)</f>
        <v>Samoa</v>
      </c>
    </row>
    <row r="191" spans="1:7" x14ac:dyDescent="0.25">
      <c r="A191" t="s">
        <v>385</v>
      </c>
      <c r="B191">
        <v>249</v>
      </c>
      <c r="C191" s="1" t="s">
        <v>386</v>
      </c>
      <c r="D191" s="1" t="s">
        <v>3</v>
      </c>
      <c r="E191" s="1" t="str">
        <f>VLOOKUP(C191,WB_ids!$F$2:$H$248,1,0)</f>
        <v>YEM</v>
      </c>
      <c r="F191" s="1">
        <f>VLOOKUP(C191,WB_ids!$F$2:$H$248,2,0)</f>
        <v>207</v>
      </c>
      <c r="G191" t="str">
        <f>VLOOKUP(C191,WB_ids!$F$2:$H$248,3,0)</f>
        <v>Yemen, Republic of</v>
      </c>
    </row>
    <row r="192" spans="1:7" x14ac:dyDescent="0.25">
      <c r="A192" t="s">
        <v>387</v>
      </c>
      <c r="B192">
        <v>250</v>
      </c>
      <c r="C192" s="1" t="s">
        <v>388</v>
      </c>
      <c r="D192" s="1" t="s">
        <v>3</v>
      </c>
      <c r="E192" s="1" t="str">
        <f>VLOOKUP(C192,WB_ids!$F$2:$H$248,1,0)</f>
        <v>COD</v>
      </c>
      <c r="F192" s="1">
        <f>VLOOKUP(C192,WB_ids!$F$2:$H$248,2,0)</f>
        <v>209</v>
      </c>
      <c r="G192" t="str">
        <f>VLOOKUP(C192,WB_ids!$F$2:$H$248,3,0)</f>
        <v>Congo, Dem. Rep.</v>
      </c>
    </row>
    <row r="193" spans="1:7" x14ac:dyDescent="0.25">
      <c r="A193" t="s">
        <v>389</v>
      </c>
      <c r="B193">
        <v>251</v>
      </c>
      <c r="C193" s="1" t="s">
        <v>390</v>
      </c>
      <c r="D193" s="1" t="s">
        <v>3</v>
      </c>
      <c r="E193" s="1" t="str">
        <f>VLOOKUP(C193,WB_ids!$F$2:$H$248,1,0)</f>
        <v>ZMB</v>
      </c>
      <c r="F193" s="1">
        <f>VLOOKUP(C193,WB_ids!$F$2:$H$248,2,0)</f>
        <v>210</v>
      </c>
      <c r="G193" t="str">
        <f>VLOOKUP(C193,WB_ids!$F$2:$H$248,3,0)</f>
        <v>Zambia</v>
      </c>
    </row>
    <row r="194" spans="1:7" x14ac:dyDescent="0.25">
      <c r="A194" t="s">
        <v>391</v>
      </c>
      <c r="B194">
        <v>255</v>
      </c>
      <c r="C194" s="1" t="s">
        <v>392</v>
      </c>
      <c r="D194" s="1" t="s">
        <v>3</v>
      </c>
      <c r="E194" s="1" t="str">
        <f>VLOOKUP(C194,WB_ids!$F$2:$H$248,1,0)</f>
        <v>BEL</v>
      </c>
      <c r="F194" s="1">
        <f>VLOOKUP(C194,WB_ids!$F$2:$H$248,2,0)</f>
        <v>15</v>
      </c>
      <c r="G194" t="str">
        <f>VLOOKUP(C194,WB_ids!$F$2:$H$248,3,0)</f>
        <v>Belgium</v>
      </c>
    </row>
    <row r="195" spans="1:7" x14ac:dyDescent="0.25">
      <c r="A195" t="s">
        <v>393</v>
      </c>
      <c r="B195">
        <v>256</v>
      </c>
      <c r="C195" s="1" t="s">
        <v>394</v>
      </c>
      <c r="D195" s="1" t="s">
        <v>3</v>
      </c>
      <c r="E195" s="1" t="str">
        <f>VLOOKUP(C195,WB_ids!$F$2:$H$248,1,0)</f>
        <v>LUX</v>
      </c>
      <c r="F195" s="1">
        <f>VLOOKUP(C195,WB_ids!$F$2:$H$248,2,0)</f>
        <v>115</v>
      </c>
      <c r="G195" t="str">
        <f>VLOOKUP(C195,WB_ids!$F$2:$H$248,3,0)</f>
        <v>Luxembourg</v>
      </c>
    </row>
    <row r="196" spans="1:7" x14ac:dyDescent="0.25">
      <c r="A196" t="s">
        <v>395</v>
      </c>
      <c r="B196">
        <v>272</v>
      </c>
      <c r="C196" s="1" t="s">
        <v>396</v>
      </c>
      <c r="D196" s="1" t="s">
        <v>3</v>
      </c>
      <c r="E196" s="1" t="str">
        <f>VLOOKUP(C196,WB_ids!$F$2:$H$248,1,0)</f>
        <v>SRB</v>
      </c>
      <c r="F196" s="1">
        <f>VLOOKUP(C196,WB_ids!$F$2:$H$248,2,0)</f>
        <v>212</v>
      </c>
      <c r="G196" t="str">
        <f>VLOOKUP(C196,WB_ids!$F$2:$H$248,3,0)</f>
        <v>Serbia</v>
      </c>
    </row>
    <row r="197" spans="1:7" x14ac:dyDescent="0.25">
      <c r="A197" t="s">
        <v>397</v>
      </c>
      <c r="B197">
        <v>273</v>
      </c>
      <c r="C197" s="1" t="s">
        <v>398</v>
      </c>
      <c r="D197" s="1" t="s">
        <v>3</v>
      </c>
      <c r="E197" s="1" t="str">
        <f>VLOOKUP(C197,WB_ids!$F$2:$H$248,1,0)</f>
        <v>MNE</v>
      </c>
      <c r="F197" s="1">
        <f>VLOOKUP(C197,WB_ids!$F$2:$H$248,2,0)</f>
        <v>130</v>
      </c>
      <c r="G197" t="str">
        <f>VLOOKUP(C197,WB_ids!$F$2:$H$248,3,0)</f>
        <v>Montenegro</v>
      </c>
    </row>
    <row r="198" spans="1:7" x14ac:dyDescent="0.25">
      <c r="A198" t="s">
        <v>399</v>
      </c>
      <c r="B198">
        <v>276</v>
      </c>
      <c r="C198" s="1" t="s">
        <v>400</v>
      </c>
      <c r="D198" s="1" t="s">
        <v>3</v>
      </c>
      <c r="E198" s="1" t="str">
        <f>VLOOKUP(C198,WB_ids!$F$2:$H$248,1,0)</f>
        <v>SDN</v>
      </c>
      <c r="F198" s="1">
        <f>VLOOKUP(C198,WB_ids!$F$2:$H$248,2,0)</f>
        <v>245</v>
      </c>
      <c r="G198" t="str">
        <f>VLOOKUP(C198,WB_ids!$F$2:$H$248,3,0)</f>
        <v>Sudan</v>
      </c>
    </row>
    <row r="199" spans="1:7" x14ac:dyDescent="0.25">
      <c r="A199" t="s">
        <v>401</v>
      </c>
      <c r="B199">
        <v>277</v>
      </c>
      <c r="C199" s="1" t="s">
        <v>402</v>
      </c>
      <c r="D199" s="1" t="s">
        <v>3</v>
      </c>
      <c r="E199" s="1" t="str">
        <f>VLOOKUP(C199,WB_ids!$F$2:$H$248,1,0)</f>
        <v>SSD</v>
      </c>
      <c r="F199" s="1">
        <f>VLOOKUP(C199,WB_ids!$F$2:$H$248,2,0)</f>
        <v>246</v>
      </c>
      <c r="G199" t="str">
        <f>VLOOKUP(C199,WB_ids!$F$2:$H$248,3,0)</f>
        <v>South Sudan</v>
      </c>
    </row>
    <row r="200" spans="1:7" x14ac:dyDescent="0.25">
      <c r="A200" t="s">
        <v>403</v>
      </c>
      <c r="B200">
        <v>299</v>
      </c>
      <c r="C200" s="1" t="s">
        <v>404</v>
      </c>
      <c r="D200" s="1" t="s">
        <v>3</v>
      </c>
      <c r="E200" s="1" t="str">
        <f>VLOOKUP(C200,WB_ids!$F$2:$H$248,1,0)</f>
        <v>PSE</v>
      </c>
      <c r="F200" s="1">
        <f>VLOOKUP(C200,WB_ids!$F$2:$H$248,2,0)</f>
        <v>205</v>
      </c>
      <c r="G200" t="str">
        <f>VLOOKUP(C200,WB_ids!$F$2:$H$248,3,0)</f>
        <v>West Bank and Gaza</v>
      </c>
    </row>
    <row r="201" spans="1:7" x14ac:dyDescent="0.25">
      <c r="A201" t="s">
        <v>405</v>
      </c>
      <c r="B201">
        <v>351</v>
      </c>
      <c r="C201" s="1" t="s">
        <v>406</v>
      </c>
      <c r="D201" s="1" t="s">
        <v>3</v>
      </c>
      <c r="E201" s="1" t="str">
        <f>VLOOKUP(C201,WB_ids!$F$2:$H$248,1,0)</f>
        <v>CHN</v>
      </c>
      <c r="F201" s="1">
        <f>VLOOKUP(C201,WB_ids!$F$2:$H$248,2,0)</f>
        <v>36</v>
      </c>
      <c r="G201" t="str">
        <f>VLOOKUP(C201,WB_ids!$F$2:$H$248,3,0)</f>
        <v>China</v>
      </c>
    </row>
  </sheetData>
  <sortState ref="A2:H201">
    <sortCondition ref="B2:B201"/>
  </sortState>
  <pageMargins left="0.7" right="0.7" top="0.75" bottom="0.75" header="0.51180555555555496" footer="0.51180555555555496"/>
  <pageSetup paperSize="0" scale="0" firstPageNumber="0" orientation="portrait" usePrinterDefaults="0"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49"/>
  <sheetViews>
    <sheetView workbookViewId="0">
      <selection activeCell="A2" sqref="A2:CT249"/>
    </sheetView>
  </sheetViews>
  <sheetFormatPr defaultRowHeight="15" x14ac:dyDescent="0.25"/>
  <cols>
    <col min="1" max="1" width="4" style="18" bestFit="1" customWidth="1"/>
    <col min="2" max="2" width="31.7109375" style="18" bestFit="1" customWidth="1"/>
    <col min="3" max="3" width="36.42578125" style="18" bestFit="1" customWidth="1"/>
    <col min="4" max="4" width="12.85546875" style="18" bestFit="1" customWidth="1"/>
    <col min="5" max="5" width="10.85546875" style="18" bestFit="1" customWidth="1"/>
    <col min="6" max="65" width="12" style="18" bestFit="1" customWidth="1"/>
    <col min="66" max="66" width="12.7109375" style="18" bestFit="1" customWidth="1"/>
    <col min="67" max="67" width="13.5703125" style="18" bestFit="1" customWidth="1"/>
    <col min="68" max="68" width="12.7109375" style="18" bestFit="1" customWidth="1"/>
    <col min="69" max="69" width="21.140625" style="18" bestFit="1" customWidth="1"/>
    <col min="70" max="70" width="21.85546875" style="18" bestFit="1" customWidth="1"/>
    <col min="71" max="71" width="20.5703125" style="18" bestFit="1" customWidth="1"/>
    <col min="72" max="72" width="12" style="18" bestFit="1" customWidth="1"/>
    <col min="73" max="73" width="13.28515625" style="18" bestFit="1" customWidth="1"/>
    <col min="74" max="74" width="17" style="18" bestFit="1" customWidth="1"/>
    <col min="75" max="75" width="19.28515625" style="18" bestFit="1" customWidth="1"/>
    <col min="76" max="76" width="19" style="18" bestFit="1" customWidth="1"/>
    <col min="77" max="77" width="19.28515625" style="18" bestFit="1" customWidth="1"/>
    <col min="78" max="78" width="19" style="18" bestFit="1" customWidth="1"/>
    <col min="79" max="79" width="19.28515625" style="18" bestFit="1" customWidth="1"/>
    <col min="80" max="80" width="19" style="18" bestFit="1" customWidth="1"/>
    <col min="81" max="81" width="19.28515625" style="18" bestFit="1" customWidth="1"/>
    <col min="82" max="82" width="19" style="18" bestFit="1" customWidth="1"/>
    <col min="83" max="83" width="19.28515625" style="18" bestFit="1" customWidth="1"/>
    <col min="84" max="84" width="19" style="18" bestFit="1" customWidth="1"/>
    <col min="85" max="85" width="19.28515625" style="18" bestFit="1" customWidth="1"/>
    <col min="86" max="86" width="19" style="18" bestFit="1" customWidth="1"/>
    <col min="87" max="87" width="19.28515625" style="18" bestFit="1" customWidth="1"/>
    <col min="88" max="88" width="19" style="18" bestFit="1" customWidth="1"/>
    <col min="89" max="89" width="19.28515625" style="18" bestFit="1" customWidth="1"/>
    <col min="90" max="90" width="19" style="18" bestFit="1" customWidth="1"/>
    <col min="91" max="91" width="19.28515625" style="18" bestFit="1" customWidth="1"/>
    <col min="92" max="92" width="19" style="18" bestFit="1" customWidth="1"/>
    <col min="93" max="93" width="19.28515625" style="18" bestFit="1" customWidth="1"/>
    <col min="94" max="94" width="19" style="18" bestFit="1" customWidth="1"/>
    <col min="95" max="95" width="19.28515625" style="18" bestFit="1" customWidth="1"/>
    <col min="96" max="96" width="19" style="18" bestFit="1" customWidth="1"/>
    <col min="97" max="97" width="19.28515625" style="18" bestFit="1" customWidth="1"/>
    <col min="98" max="98" width="19" style="18" bestFit="1" customWidth="1"/>
    <col min="99" max="16384" width="9.140625" style="18"/>
  </cols>
  <sheetData>
    <row r="1" spans="1:98" x14ac:dyDescent="0.25">
      <c r="A1" s="6">
        <v>1</v>
      </c>
      <c r="B1" s="6">
        <f>A1+1</f>
        <v>2</v>
      </c>
      <c r="C1" s="6">
        <f t="shared" ref="C1:BN1" si="0">B1+1</f>
        <v>3</v>
      </c>
      <c r="D1" s="6">
        <f t="shared" si="0"/>
        <v>4</v>
      </c>
      <c r="E1" s="6">
        <f t="shared" si="0"/>
        <v>5</v>
      </c>
      <c r="F1" s="6">
        <f t="shared" si="0"/>
        <v>6</v>
      </c>
      <c r="G1" s="6">
        <f t="shared" si="0"/>
        <v>7</v>
      </c>
      <c r="H1" s="6">
        <f t="shared" si="0"/>
        <v>8</v>
      </c>
      <c r="I1" s="6">
        <f t="shared" si="0"/>
        <v>9</v>
      </c>
      <c r="J1" s="6">
        <f t="shared" si="0"/>
        <v>10</v>
      </c>
      <c r="K1" s="6">
        <f t="shared" si="0"/>
        <v>11</v>
      </c>
      <c r="L1" s="6">
        <f t="shared" si="0"/>
        <v>12</v>
      </c>
      <c r="M1" s="6">
        <f t="shared" si="0"/>
        <v>13</v>
      </c>
      <c r="N1" s="6">
        <f t="shared" si="0"/>
        <v>14</v>
      </c>
      <c r="O1" s="6">
        <f t="shared" si="0"/>
        <v>15</v>
      </c>
      <c r="P1" s="6">
        <f t="shared" si="0"/>
        <v>16</v>
      </c>
      <c r="Q1" s="6">
        <f t="shared" si="0"/>
        <v>17</v>
      </c>
      <c r="R1" s="6">
        <f t="shared" si="0"/>
        <v>18</v>
      </c>
      <c r="S1" s="6">
        <f t="shared" si="0"/>
        <v>19</v>
      </c>
      <c r="T1" s="6">
        <f t="shared" si="0"/>
        <v>20</v>
      </c>
      <c r="U1" s="6">
        <f t="shared" si="0"/>
        <v>21</v>
      </c>
      <c r="V1" s="6">
        <f t="shared" si="0"/>
        <v>22</v>
      </c>
      <c r="W1" s="6">
        <f t="shared" si="0"/>
        <v>23</v>
      </c>
      <c r="X1" s="6">
        <f t="shared" si="0"/>
        <v>24</v>
      </c>
      <c r="Y1" s="6">
        <f t="shared" si="0"/>
        <v>25</v>
      </c>
      <c r="Z1" s="6">
        <f t="shared" si="0"/>
        <v>26</v>
      </c>
      <c r="AA1" s="6">
        <f t="shared" si="0"/>
        <v>27</v>
      </c>
      <c r="AB1" s="6">
        <f t="shared" si="0"/>
        <v>28</v>
      </c>
      <c r="AC1" s="6">
        <f t="shared" si="0"/>
        <v>29</v>
      </c>
      <c r="AD1" s="6">
        <f t="shared" si="0"/>
        <v>30</v>
      </c>
      <c r="AE1" s="6">
        <f t="shared" si="0"/>
        <v>31</v>
      </c>
      <c r="AF1" s="6">
        <f t="shared" si="0"/>
        <v>32</v>
      </c>
      <c r="AG1" s="6">
        <f t="shared" si="0"/>
        <v>33</v>
      </c>
      <c r="AH1" s="6">
        <f t="shared" si="0"/>
        <v>34</v>
      </c>
      <c r="AI1" s="6">
        <f t="shared" si="0"/>
        <v>35</v>
      </c>
      <c r="AJ1" s="6">
        <f t="shared" si="0"/>
        <v>36</v>
      </c>
      <c r="AK1" s="6">
        <f t="shared" si="0"/>
        <v>37</v>
      </c>
      <c r="AL1" s="6">
        <f t="shared" si="0"/>
        <v>38</v>
      </c>
      <c r="AM1" s="6">
        <f t="shared" si="0"/>
        <v>39</v>
      </c>
      <c r="AN1" s="6">
        <f t="shared" si="0"/>
        <v>40</v>
      </c>
      <c r="AO1" s="6">
        <f t="shared" si="0"/>
        <v>41</v>
      </c>
      <c r="AP1" s="6">
        <f t="shared" si="0"/>
        <v>42</v>
      </c>
      <c r="AQ1" s="6">
        <f t="shared" si="0"/>
        <v>43</v>
      </c>
      <c r="AR1" s="6">
        <f t="shared" si="0"/>
        <v>44</v>
      </c>
      <c r="AS1" s="6">
        <f t="shared" si="0"/>
        <v>45</v>
      </c>
      <c r="AT1" s="6">
        <f t="shared" si="0"/>
        <v>46</v>
      </c>
      <c r="AU1" s="6">
        <f t="shared" si="0"/>
        <v>47</v>
      </c>
      <c r="AV1" s="6">
        <f t="shared" si="0"/>
        <v>48</v>
      </c>
      <c r="AW1" s="6">
        <f t="shared" si="0"/>
        <v>49</v>
      </c>
      <c r="AX1" s="6">
        <f t="shared" si="0"/>
        <v>50</v>
      </c>
      <c r="AY1" s="6">
        <f t="shared" si="0"/>
        <v>51</v>
      </c>
      <c r="AZ1" s="6">
        <f t="shared" si="0"/>
        <v>52</v>
      </c>
      <c r="BA1" s="6">
        <f t="shared" si="0"/>
        <v>53</v>
      </c>
      <c r="BB1" s="6">
        <f t="shared" si="0"/>
        <v>54</v>
      </c>
      <c r="BC1" s="6">
        <f t="shared" si="0"/>
        <v>55</v>
      </c>
      <c r="BD1" s="6">
        <f t="shared" si="0"/>
        <v>56</v>
      </c>
      <c r="BE1" s="6">
        <f t="shared" si="0"/>
        <v>57</v>
      </c>
      <c r="BF1" s="6">
        <f t="shared" si="0"/>
        <v>58</v>
      </c>
      <c r="BG1" s="6">
        <f t="shared" si="0"/>
        <v>59</v>
      </c>
      <c r="BH1" s="6">
        <f t="shared" si="0"/>
        <v>60</v>
      </c>
      <c r="BI1" s="6">
        <f t="shared" si="0"/>
        <v>61</v>
      </c>
      <c r="BJ1" s="6">
        <f t="shared" si="0"/>
        <v>62</v>
      </c>
      <c r="BK1" s="6">
        <f t="shared" si="0"/>
        <v>63</v>
      </c>
      <c r="BL1" s="6">
        <f t="shared" si="0"/>
        <v>64</v>
      </c>
      <c r="BM1" s="6">
        <f t="shared" si="0"/>
        <v>65</v>
      </c>
      <c r="BN1" s="6">
        <f t="shared" si="0"/>
        <v>66</v>
      </c>
      <c r="BO1" s="6">
        <f t="shared" ref="BO1:CT1" si="1">BN1+1</f>
        <v>67</v>
      </c>
      <c r="BP1" s="6">
        <f t="shared" si="1"/>
        <v>68</v>
      </c>
      <c r="BQ1" s="6">
        <f t="shared" si="1"/>
        <v>69</v>
      </c>
      <c r="BR1" s="6">
        <f t="shared" si="1"/>
        <v>70</v>
      </c>
      <c r="BS1" s="6">
        <f t="shared" si="1"/>
        <v>71</v>
      </c>
      <c r="BT1" s="6">
        <f t="shared" si="1"/>
        <v>72</v>
      </c>
      <c r="BU1" s="6">
        <f t="shared" si="1"/>
        <v>73</v>
      </c>
      <c r="BV1" s="6">
        <f t="shared" si="1"/>
        <v>74</v>
      </c>
      <c r="BW1" s="6">
        <f t="shared" si="1"/>
        <v>75</v>
      </c>
      <c r="BX1" s="6">
        <f t="shared" si="1"/>
        <v>76</v>
      </c>
      <c r="BY1" s="6">
        <f t="shared" si="1"/>
        <v>77</v>
      </c>
      <c r="BZ1" s="6">
        <f t="shared" si="1"/>
        <v>78</v>
      </c>
      <c r="CA1" s="6">
        <f t="shared" si="1"/>
        <v>79</v>
      </c>
      <c r="CB1" s="6">
        <f t="shared" si="1"/>
        <v>80</v>
      </c>
      <c r="CC1" s="6">
        <f t="shared" si="1"/>
        <v>81</v>
      </c>
      <c r="CD1" s="6">
        <f t="shared" si="1"/>
        <v>82</v>
      </c>
      <c r="CE1" s="6">
        <f t="shared" si="1"/>
        <v>83</v>
      </c>
      <c r="CF1" s="6">
        <f t="shared" si="1"/>
        <v>84</v>
      </c>
      <c r="CG1" s="6">
        <f t="shared" si="1"/>
        <v>85</v>
      </c>
      <c r="CH1" s="6">
        <f t="shared" si="1"/>
        <v>86</v>
      </c>
      <c r="CI1" s="6">
        <f t="shared" si="1"/>
        <v>87</v>
      </c>
      <c r="CJ1" s="6">
        <f t="shared" si="1"/>
        <v>88</v>
      </c>
      <c r="CK1" s="6">
        <f t="shared" si="1"/>
        <v>89</v>
      </c>
      <c r="CL1" s="6">
        <f t="shared" si="1"/>
        <v>90</v>
      </c>
      <c r="CM1" s="6">
        <f t="shared" si="1"/>
        <v>91</v>
      </c>
      <c r="CN1" s="6">
        <f t="shared" si="1"/>
        <v>92</v>
      </c>
      <c r="CO1" s="6">
        <f t="shared" si="1"/>
        <v>93</v>
      </c>
      <c r="CP1" s="6">
        <f t="shared" si="1"/>
        <v>94</v>
      </c>
      <c r="CQ1" s="6">
        <f t="shared" si="1"/>
        <v>95</v>
      </c>
      <c r="CR1" s="6">
        <f t="shared" si="1"/>
        <v>96</v>
      </c>
      <c r="CS1" s="6">
        <f t="shared" si="1"/>
        <v>97</v>
      </c>
      <c r="CT1" s="6">
        <f t="shared" si="1"/>
        <v>98</v>
      </c>
    </row>
    <row r="2" spans="1:98" x14ac:dyDescent="0.25">
      <c r="A2" t="s">
        <v>407</v>
      </c>
      <c r="B2" t="s">
        <v>1918</v>
      </c>
      <c r="C2" t="s">
        <v>6</v>
      </c>
      <c r="D2" t="s">
        <v>408</v>
      </c>
      <c r="E2" t="s">
        <v>409</v>
      </c>
      <c r="F2">
        <v>1958</v>
      </c>
      <c r="G2">
        <v>1959</v>
      </c>
      <c r="H2">
        <v>1960</v>
      </c>
      <c r="I2">
        <v>1961</v>
      </c>
      <c r="J2">
        <v>1962</v>
      </c>
      <c r="K2">
        <v>1963</v>
      </c>
      <c r="L2">
        <v>1964</v>
      </c>
      <c r="M2">
        <v>1965</v>
      </c>
      <c r="N2">
        <v>1966</v>
      </c>
      <c r="O2">
        <v>1967</v>
      </c>
      <c r="P2">
        <v>1968</v>
      </c>
      <c r="Q2">
        <v>1969</v>
      </c>
      <c r="R2">
        <v>1970</v>
      </c>
      <c r="S2">
        <v>1971</v>
      </c>
      <c r="T2">
        <v>1972</v>
      </c>
      <c r="U2">
        <v>1973</v>
      </c>
      <c r="V2">
        <v>1974</v>
      </c>
      <c r="W2">
        <v>1975</v>
      </c>
      <c r="X2">
        <v>1976</v>
      </c>
      <c r="Y2">
        <v>1977</v>
      </c>
      <c r="Z2">
        <v>1978</v>
      </c>
      <c r="AA2">
        <v>1979</v>
      </c>
      <c r="AB2">
        <v>1980</v>
      </c>
      <c r="AC2">
        <v>1981</v>
      </c>
      <c r="AD2">
        <v>1982</v>
      </c>
      <c r="AE2">
        <v>1983</v>
      </c>
      <c r="AF2">
        <v>1984</v>
      </c>
      <c r="AG2">
        <v>1985</v>
      </c>
      <c r="AH2">
        <v>1986</v>
      </c>
      <c r="AI2">
        <v>1987</v>
      </c>
      <c r="AJ2">
        <v>1988</v>
      </c>
      <c r="AK2">
        <v>1989</v>
      </c>
      <c r="AL2">
        <v>1990</v>
      </c>
      <c r="AM2">
        <v>1991</v>
      </c>
      <c r="AN2">
        <v>1992</v>
      </c>
      <c r="AO2">
        <v>1993</v>
      </c>
      <c r="AP2">
        <v>1994</v>
      </c>
      <c r="AQ2">
        <v>1995</v>
      </c>
      <c r="AR2">
        <v>1996</v>
      </c>
      <c r="AS2">
        <v>1997</v>
      </c>
      <c r="AT2">
        <v>1998</v>
      </c>
      <c r="AU2">
        <v>1999</v>
      </c>
      <c r="AV2">
        <v>2000</v>
      </c>
      <c r="AW2">
        <v>2001</v>
      </c>
      <c r="AX2">
        <v>2002</v>
      </c>
      <c r="AY2">
        <v>2003</v>
      </c>
      <c r="AZ2">
        <v>2004</v>
      </c>
      <c r="BA2">
        <v>2005</v>
      </c>
      <c r="BB2">
        <v>2006</v>
      </c>
      <c r="BC2">
        <v>2007</v>
      </c>
      <c r="BD2">
        <v>2008</v>
      </c>
      <c r="BE2">
        <v>2009</v>
      </c>
      <c r="BF2">
        <v>2010</v>
      </c>
      <c r="BG2">
        <v>2011</v>
      </c>
      <c r="BH2">
        <v>2012</v>
      </c>
      <c r="BI2">
        <v>2013</v>
      </c>
      <c r="BJ2">
        <v>2014</v>
      </c>
      <c r="BK2">
        <v>2015</v>
      </c>
      <c r="BL2" t="s">
        <v>1866</v>
      </c>
      <c r="BM2" t="s">
        <v>1867</v>
      </c>
      <c r="BN2" t="s">
        <v>1868</v>
      </c>
      <c r="BO2" t="s">
        <v>1869</v>
      </c>
      <c r="BP2" t="s">
        <v>1870</v>
      </c>
      <c r="BQ2" t="s">
        <v>1871</v>
      </c>
      <c r="BR2" t="s">
        <v>1872</v>
      </c>
      <c r="BS2" t="s">
        <v>1873</v>
      </c>
      <c r="BT2" t="s">
        <v>1874</v>
      </c>
      <c r="BU2" t="s">
        <v>1875</v>
      </c>
      <c r="BV2" t="s">
        <v>1876</v>
      </c>
      <c r="BW2" t="s">
        <v>1877</v>
      </c>
      <c r="BX2" t="s">
        <v>1878</v>
      </c>
      <c r="BY2" t="s">
        <v>1879</v>
      </c>
      <c r="BZ2" t="s">
        <v>1880</v>
      </c>
      <c r="CA2" t="s">
        <v>1881</v>
      </c>
      <c r="CB2" t="s">
        <v>1882</v>
      </c>
      <c r="CC2" t="s">
        <v>1883</v>
      </c>
      <c r="CD2" t="s">
        <v>1884</v>
      </c>
      <c r="CE2" t="s">
        <v>1885</v>
      </c>
      <c r="CF2" t="s">
        <v>1886</v>
      </c>
      <c r="CG2" t="s">
        <v>1887</v>
      </c>
      <c r="CH2" t="s">
        <v>1888</v>
      </c>
      <c r="CI2" t="s">
        <v>1889</v>
      </c>
      <c r="CJ2" t="s">
        <v>1890</v>
      </c>
      <c r="CK2" t="s">
        <v>1891</v>
      </c>
      <c r="CL2" t="s">
        <v>1892</v>
      </c>
      <c r="CM2" t="s">
        <v>1893</v>
      </c>
      <c r="CN2" t="s">
        <v>1894</v>
      </c>
      <c r="CO2" t="s">
        <v>1895</v>
      </c>
      <c r="CP2" t="s">
        <v>1896</v>
      </c>
      <c r="CQ2" t="s">
        <v>1897</v>
      </c>
      <c r="CR2" t="s">
        <v>1898</v>
      </c>
      <c r="CS2" t="s">
        <v>1899</v>
      </c>
      <c r="CT2" t="s">
        <v>1900</v>
      </c>
    </row>
    <row r="3" spans="1:98" x14ac:dyDescent="0.25">
      <c r="A3">
        <v>0</v>
      </c>
      <c r="B3" t="s">
        <v>1918</v>
      </c>
      <c r="C3" t="s">
        <v>411</v>
      </c>
      <c r="D3" t="s">
        <v>412</v>
      </c>
      <c r="E3" t="s">
        <v>413</v>
      </c>
      <c r="F3">
        <v>3.7094999999999999E-4</v>
      </c>
      <c r="G3">
        <v>3.7094999999999999E-4</v>
      </c>
      <c r="H3">
        <v>3.71966E-4</v>
      </c>
      <c r="I3">
        <v>3.8630400000000002E-4</v>
      </c>
      <c r="J3">
        <v>4.0874100000000001E-4</v>
      </c>
      <c r="K3">
        <v>4.2922300000000001E-4</v>
      </c>
      <c r="L3">
        <v>4.1972800000000002E-4</v>
      </c>
      <c r="M3">
        <v>3.60367E-4</v>
      </c>
      <c r="N3">
        <v>3.7456099999999998E-4</v>
      </c>
      <c r="O3">
        <v>3.8748899999999998E-4</v>
      </c>
      <c r="P3">
        <v>4.0726199999999998E-4</v>
      </c>
      <c r="Q3">
        <v>4.21755E-4</v>
      </c>
      <c r="R3">
        <v>4.42905E-4</v>
      </c>
      <c r="S3">
        <v>4.3770899999999999E-4</v>
      </c>
      <c r="T3">
        <v>4.6093600000000001E-4</v>
      </c>
      <c r="U3">
        <v>5.0305E-4</v>
      </c>
      <c r="V3">
        <v>6.0921700000000001E-4</v>
      </c>
      <c r="W3">
        <v>4.9932999999999998E-4</v>
      </c>
      <c r="X3">
        <v>5.3563099999999995E-4</v>
      </c>
      <c r="Y3">
        <v>5.7700099999999995E-4</v>
      </c>
      <c r="Z3">
        <v>6.0965300000000004E-4</v>
      </c>
      <c r="AA3">
        <v>6.6032700000000005E-4</v>
      </c>
      <c r="AB3">
        <v>7.1622099999999996E-4</v>
      </c>
      <c r="AC3">
        <v>7.5815099999999999E-4</v>
      </c>
      <c r="AD3">
        <v>7.7491699999999997E-4</v>
      </c>
      <c r="AE3">
        <v>7.9557399999999996E-4</v>
      </c>
      <c r="AF3">
        <v>7.3090600000000003E-4</v>
      </c>
      <c r="AG3">
        <v>6.1459199999999996E-4</v>
      </c>
      <c r="AH3">
        <v>6.2968099999999999E-4</v>
      </c>
      <c r="AI3">
        <v>5.9370199999999999E-4</v>
      </c>
      <c r="AJ3">
        <v>6.5316899999999999E-4</v>
      </c>
      <c r="AK3">
        <v>6.0204200000000001E-4</v>
      </c>
      <c r="AL3">
        <v>6.3385600000000002E-4</v>
      </c>
      <c r="AM3">
        <v>6.6472700000000005E-4</v>
      </c>
      <c r="AN3">
        <v>7.0302400000000001E-4</v>
      </c>
      <c r="AO3">
        <v>7.1178699999999997E-4</v>
      </c>
      <c r="AP3">
        <v>7.1726400000000001E-4</v>
      </c>
      <c r="AQ3">
        <v>8.9378400000000001E-4</v>
      </c>
      <c r="AR3">
        <v>8.8171600000000005E-4</v>
      </c>
      <c r="AS3">
        <v>9.58201E-4</v>
      </c>
      <c r="AT3">
        <v>9.903030000000001E-4</v>
      </c>
      <c r="AU3">
        <v>1.0229799999999999E-3</v>
      </c>
      <c r="AV3">
        <v>1.0949899999999999E-3</v>
      </c>
      <c r="AW3">
        <v>1.1273100000000001E-3</v>
      </c>
      <c r="AX3">
        <v>1.04816E-3</v>
      </c>
      <c r="AY3">
        <v>1.0252499999999999E-3</v>
      </c>
      <c r="AZ3">
        <v>1.1386499999999999E-3</v>
      </c>
      <c r="BA3">
        <v>1.2056600000000001E-3</v>
      </c>
      <c r="BB3">
        <v>1.31358E-3</v>
      </c>
      <c r="BC3">
        <v>1.41759E-3</v>
      </c>
      <c r="BD3">
        <v>1.57978E-3</v>
      </c>
      <c r="BE3">
        <v>1.61962E-3</v>
      </c>
      <c r="BF3">
        <v>1.73077E-3</v>
      </c>
      <c r="BG3">
        <v>1.73077E-3</v>
      </c>
      <c r="BH3">
        <v>1.7355199999999999E-3</v>
      </c>
      <c r="BI3">
        <v>1.73077E-3</v>
      </c>
      <c r="BJ3">
        <v>1.73077E-3</v>
      </c>
      <c r="BK3">
        <v>1.73077E-3</v>
      </c>
      <c r="BL3">
        <v>8.2847606896551697E-4</v>
      </c>
      <c r="BM3">
        <v>4.35514111777441E-4</v>
      </c>
      <c r="BN3">
        <v>0.91972042645651797</v>
      </c>
      <c r="BO3">
        <v>0.96379837945830804</v>
      </c>
      <c r="BP3">
        <v>0.87405646395429704</v>
      </c>
      <c r="BQ3">
        <v>0</v>
      </c>
      <c r="BR3" s="33">
        <v>7.8063376884303706E-34</v>
      </c>
      <c r="BS3">
        <v>0</v>
      </c>
      <c r="BT3" s="33">
        <v>2.3719672275369601E-5</v>
      </c>
      <c r="BU3">
        <v>0.84588566284135402</v>
      </c>
      <c r="BV3">
        <v>0.84588566284135402</v>
      </c>
      <c r="BW3">
        <v>3.8178220000000001E-4</v>
      </c>
      <c r="BX3" s="33">
        <v>1.6418392649708399E-5</v>
      </c>
      <c r="BY3">
        <v>3.9427359999999999E-4</v>
      </c>
      <c r="BZ3" s="33">
        <v>2.93839325108128E-5</v>
      </c>
      <c r="CA3">
        <v>4.341134E-4</v>
      </c>
      <c r="CB3" s="33">
        <v>2.05146299820397E-5</v>
      </c>
      <c r="CC3">
        <v>5.4484580000000002E-4</v>
      </c>
      <c r="CD3" s="33">
        <v>4.7647396998157201E-5</v>
      </c>
      <c r="CE3">
        <v>7.038538E-4</v>
      </c>
      <c r="CF3" s="33">
        <v>6.8774059420685605E-5</v>
      </c>
      <c r="CG3">
        <v>6.7289100000000001E-4</v>
      </c>
      <c r="CH3" s="33">
        <v>8.6535590851394799E-5</v>
      </c>
      <c r="CI3">
        <v>6.5136359999999995E-4</v>
      </c>
      <c r="CJ3" s="33">
        <v>3.73823927176953E-5</v>
      </c>
      <c r="CK3">
        <v>8.3255039999999996E-4</v>
      </c>
      <c r="CL3">
        <v>1.11612763693495E-4</v>
      </c>
      <c r="CM3">
        <v>1.0567485999999999E-3</v>
      </c>
      <c r="CN3" s="33">
        <v>5.4932722486692701E-5</v>
      </c>
      <c r="CO3">
        <v>1.2201460000000001E-3</v>
      </c>
      <c r="CP3">
        <v>1.52110106929158E-4</v>
      </c>
      <c r="CQ3">
        <v>1.679292E-3</v>
      </c>
      <c r="CR3" s="33">
        <v>7.4035367696797399E-5</v>
      </c>
      <c r="CS3">
        <v>1.73077E-3</v>
      </c>
      <c r="CT3">
        <v>0</v>
      </c>
    </row>
    <row r="4" spans="1:98" x14ac:dyDescent="0.25">
      <c r="A4">
        <v>1</v>
      </c>
      <c r="B4" t="s">
        <v>1918</v>
      </c>
      <c r="C4" t="s">
        <v>414</v>
      </c>
      <c r="D4" t="s">
        <v>412</v>
      </c>
      <c r="E4" t="s">
        <v>16</v>
      </c>
      <c r="F4">
        <v>3.44326E-4</v>
      </c>
      <c r="G4">
        <v>3.44326E-4</v>
      </c>
      <c r="H4">
        <v>3.4526899999999999E-4</v>
      </c>
      <c r="I4">
        <v>3.5795199999999998E-4</v>
      </c>
      <c r="J4">
        <v>3.7550499999999999E-4</v>
      </c>
      <c r="K4">
        <v>3.9401200000000001E-4</v>
      </c>
      <c r="L4">
        <v>4.1127500000000001E-4</v>
      </c>
      <c r="M4">
        <v>4.4982699999999997E-4</v>
      </c>
      <c r="N4">
        <v>4.6564000000000002E-4</v>
      </c>
      <c r="O4">
        <v>4.8093799999999998E-4</v>
      </c>
      <c r="P4">
        <v>4.9600200000000005E-4</v>
      </c>
      <c r="Q4">
        <v>5.1451399999999999E-4</v>
      </c>
      <c r="R4">
        <v>5.2743899999999999E-4</v>
      </c>
      <c r="S4">
        <v>5.4984000000000001E-4</v>
      </c>
      <c r="T4">
        <v>5.9019699999999999E-4</v>
      </c>
      <c r="U4">
        <v>6.45065E-4</v>
      </c>
      <c r="V4">
        <v>6.6653899999999996E-4</v>
      </c>
      <c r="W4">
        <v>7.7781300000000003E-4</v>
      </c>
      <c r="X4">
        <v>7.91211E-4</v>
      </c>
      <c r="Y4">
        <v>8.1863900000000002E-4</v>
      </c>
      <c r="Z4">
        <v>8.7652400000000005E-4</v>
      </c>
      <c r="AA4">
        <v>9.3566899999999998E-4</v>
      </c>
      <c r="AB4">
        <v>9.7602599999999996E-4</v>
      </c>
      <c r="AC4">
        <v>9.4170199999999999E-4</v>
      </c>
      <c r="AD4">
        <v>9.3097799999999995E-4</v>
      </c>
      <c r="AE4">
        <v>9.2056400000000002E-4</v>
      </c>
      <c r="AF4">
        <v>9.1183300000000002E-4</v>
      </c>
      <c r="AG4">
        <v>1.0325099999999999E-3</v>
      </c>
      <c r="AH4">
        <v>1.14656E-3</v>
      </c>
      <c r="AI4">
        <v>1.22141E-3</v>
      </c>
      <c r="AJ4">
        <v>1.2614499999999999E-3</v>
      </c>
      <c r="AK4">
        <v>1.2733200000000001E-3</v>
      </c>
      <c r="AL4">
        <v>1.364E-3</v>
      </c>
      <c r="AM4">
        <v>1.3739399999999999E-3</v>
      </c>
      <c r="AN4">
        <v>1.4182999999999999E-3</v>
      </c>
      <c r="AO4">
        <v>1.3927500000000001E-3</v>
      </c>
      <c r="AP4">
        <v>1.4167800000000001E-3</v>
      </c>
      <c r="AQ4">
        <v>1.61706E-3</v>
      </c>
      <c r="AR4">
        <v>1.6253999999999999E-3</v>
      </c>
      <c r="AS4">
        <v>1.58058E-3</v>
      </c>
      <c r="AT4">
        <v>1.603E-3</v>
      </c>
      <c r="AU4">
        <v>1.6072199999999999E-3</v>
      </c>
      <c r="AV4">
        <v>1.5701700000000001E-3</v>
      </c>
      <c r="AW4">
        <v>1.5841900000000001E-3</v>
      </c>
      <c r="AX4">
        <v>1.63313E-3</v>
      </c>
      <c r="AY4">
        <v>1.7523199999999999E-3</v>
      </c>
      <c r="AZ4">
        <v>1.83803E-3</v>
      </c>
      <c r="BA4">
        <v>1.92515E-3</v>
      </c>
      <c r="BB4">
        <v>1.96664E-3</v>
      </c>
      <c r="BC4">
        <v>2.0574600000000001E-3</v>
      </c>
      <c r="BD4">
        <v>2.12379E-3</v>
      </c>
      <c r="BE4">
        <v>2.0803000000000002E-3</v>
      </c>
      <c r="BF4">
        <v>2.0717999999999999E-3</v>
      </c>
      <c r="BG4">
        <v>2.0717999999999999E-3</v>
      </c>
      <c r="BH4">
        <v>2.07748E-3</v>
      </c>
      <c r="BI4">
        <v>2.0717999999999999E-3</v>
      </c>
      <c r="BJ4">
        <v>2.0717999999999999E-3</v>
      </c>
      <c r="BK4">
        <v>2.0717999999999999E-3</v>
      </c>
      <c r="BL4">
        <v>1.1851993965517199E-3</v>
      </c>
      <c r="BM4">
        <v>6.0075349515064595E-4</v>
      </c>
      <c r="BN4">
        <v>0.99132692927842703</v>
      </c>
      <c r="BO4">
        <v>0.99112271893085102</v>
      </c>
      <c r="BP4">
        <v>0.94082466606191795</v>
      </c>
      <c r="BQ4">
        <v>0</v>
      </c>
      <c r="BR4" s="33">
        <v>9.0412655080525795E-51</v>
      </c>
      <c r="BS4">
        <v>0</v>
      </c>
      <c r="BT4" s="33">
        <v>3.5266619366944198E-5</v>
      </c>
      <c r="BU4">
        <v>0.98272908071259302</v>
      </c>
      <c r="BV4">
        <v>0.98272908071259302</v>
      </c>
      <c r="BW4">
        <v>3.534756E-4</v>
      </c>
      <c r="BX4" s="33">
        <v>1.36024930178258E-5</v>
      </c>
      <c r="BY4">
        <v>4.403384E-4</v>
      </c>
      <c r="BZ4" s="33">
        <v>3.6637919459216001E-5</v>
      </c>
      <c r="CA4">
        <v>5.355984E-4</v>
      </c>
      <c r="CB4" s="33">
        <v>3.62726926116603E-5</v>
      </c>
      <c r="CC4">
        <v>7.3985339999999998E-4</v>
      </c>
      <c r="CD4" s="33">
        <v>7.8494501557752495E-5</v>
      </c>
      <c r="CE4">
        <v>9.3217980000000005E-4</v>
      </c>
      <c r="CF4" s="33">
        <v>3.5792277312291801E-5</v>
      </c>
      <c r="CG4">
        <v>1.0465754E-3</v>
      </c>
      <c r="CH4">
        <v>1.3674454318107201E-4</v>
      </c>
      <c r="CI4">
        <v>1.3382019999999999E-3</v>
      </c>
      <c r="CJ4" s="33">
        <v>6.7931904286572093E-5</v>
      </c>
      <c r="CK4">
        <v>1.5265140000000001E-3</v>
      </c>
      <c r="CL4">
        <v>1.1273254844985999E-4</v>
      </c>
      <c r="CM4">
        <v>1.599542E-3</v>
      </c>
      <c r="CN4" s="33">
        <v>2.3965921012971701E-5</v>
      </c>
      <c r="CO4">
        <v>1.90792E-3</v>
      </c>
      <c r="CP4">
        <v>1.17476694497249E-4</v>
      </c>
      <c r="CQ4">
        <v>2.0850339999999999E-3</v>
      </c>
      <c r="CR4" s="33">
        <v>2.1976002366217602E-5</v>
      </c>
      <c r="CS4">
        <v>2.0717999999999999E-3</v>
      </c>
      <c r="CT4">
        <v>0</v>
      </c>
    </row>
    <row r="5" spans="1:98" x14ac:dyDescent="0.25">
      <c r="A5">
        <v>10</v>
      </c>
      <c r="B5" t="s">
        <v>1918</v>
      </c>
      <c r="C5" t="s">
        <v>430</v>
      </c>
      <c r="D5" t="s">
        <v>426</v>
      </c>
      <c r="E5" t="s">
        <v>20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t="s">
        <v>1901</v>
      </c>
      <c r="BO5" t="s">
        <v>1901</v>
      </c>
      <c r="BP5" t="s">
        <v>1901</v>
      </c>
      <c r="BQ5" t="s">
        <v>1901</v>
      </c>
      <c r="BR5" t="s">
        <v>1901</v>
      </c>
      <c r="BS5" t="s">
        <v>1901</v>
      </c>
      <c r="BT5">
        <v>0</v>
      </c>
      <c r="BU5" t="s">
        <v>1901</v>
      </c>
      <c r="BV5" t="s">
        <v>1901</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row>
    <row r="6" spans="1:98" x14ac:dyDescent="0.25">
      <c r="A6">
        <v>100</v>
      </c>
      <c r="B6" t="s">
        <v>1918</v>
      </c>
      <c r="C6" t="s">
        <v>530</v>
      </c>
      <c r="D6" t="s">
        <v>420</v>
      </c>
      <c r="E6" t="s">
        <v>176</v>
      </c>
      <c r="F6">
        <v>0.119189</v>
      </c>
      <c r="G6">
        <v>0.119189</v>
      </c>
      <c r="H6">
        <v>0.119516</v>
      </c>
      <c r="I6">
        <v>0.121576</v>
      </c>
      <c r="J6">
        <v>0.125134</v>
      </c>
      <c r="K6">
        <v>0.13201399999999999</v>
      </c>
      <c r="L6">
        <v>0.14117499999999999</v>
      </c>
      <c r="M6">
        <v>0.14546100000000001</v>
      </c>
      <c r="N6">
        <v>0.14887800000000001</v>
      </c>
      <c r="O6">
        <v>0.15318000000000001</v>
      </c>
      <c r="P6">
        <v>0.158445</v>
      </c>
      <c r="Q6">
        <v>0.16719800000000001</v>
      </c>
      <c r="R6">
        <v>0.17627100000000001</v>
      </c>
      <c r="S6">
        <v>0.18345</v>
      </c>
      <c r="T6">
        <v>0.19345699999999999</v>
      </c>
      <c r="U6">
        <v>0.21001900000000001</v>
      </c>
      <c r="V6">
        <v>0.22794900000000001</v>
      </c>
      <c r="W6">
        <v>0.23822399999999999</v>
      </c>
      <c r="X6">
        <v>0.247729</v>
      </c>
      <c r="Y6">
        <v>0.26239099999999999</v>
      </c>
      <c r="Z6">
        <v>0.270146</v>
      </c>
      <c r="AA6">
        <v>0.28782799999999997</v>
      </c>
      <c r="AB6">
        <v>0.30657899999999999</v>
      </c>
      <c r="AC6">
        <v>0.31557299999999999</v>
      </c>
      <c r="AD6">
        <v>0.32359300000000002</v>
      </c>
      <c r="AE6">
        <v>0.33149299999999998</v>
      </c>
      <c r="AF6">
        <v>0.34003699999999998</v>
      </c>
      <c r="AG6">
        <v>0.35095799999999999</v>
      </c>
      <c r="AH6">
        <v>0.35942099999999999</v>
      </c>
      <c r="AI6">
        <v>0.36269200000000001</v>
      </c>
      <c r="AJ6">
        <v>0.37687799999999999</v>
      </c>
      <c r="AK6">
        <v>0.389907</v>
      </c>
      <c r="AL6">
        <v>0.42488100000000001</v>
      </c>
      <c r="AM6">
        <v>0.42521599999999998</v>
      </c>
      <c r="AN6">
        <v>0.40892800000000001</v>
      </c>
      <c r="AO6">
        <v>0.39751999999999998</v>
      </c>
      <c r="AP6">
        <v>0.38087799999999999</v>
      </c>
      <c r="AQ6">
        <v>0.381747</v>
      </c>
      <c r="AR6">
        <v>0.39433499999999999</v>
      </c>
      <c r="AS6">
        <v>0.39587099999999997</v>
      </c>
      <c r="AT6">
        <v>0.39764300000000002</v>
      </c>
      <c r="AU6">
        <v>0.38242700000000002</v>
      </c>
      <c r="AV6">
        <v>0.39001799999999998</v>
      </c>
      <c r="AW6">
        <v>0.39299299999999998</v>
      </c>
      <c r="AX6">
        <v>0.39730599999999999</v>
      </c>
      <c r="AY6">
        <v>0.42021399999999998</v>
      </c>
      <c r="AZ6">
        <v>0.44361600000000001</v>
      </c>
      <c r="BA6">
        <v>0.46392800000000001</v>
      </c>
      <c r="BB6">
        <v>0.49239100000000002</v>
      </c>
      <c r="BC6">
        <v>0.541744</v>
      </c>
      <c r="BD6">
        <v>0.59454799999999997</v>
      </c>
      <c r="BE6">
        <v>0.59392</v>
      </c>
      <c r="BF6">
        <v>0.60718399999999995</v>
      </c>
      <c r="BG6">
        <v>0.60718399999999995</v>
      </c>
      <c r="BH6">
        <v>0.60884700000000003</v>
      </c>
      <c r="BI6">
        <v>0.60718399999999995</v>
      </c>
      <c r="BJ6">
        <v>0.60718399999999995</v>
      </c>
      <c r="BK6">
        <v>0.60718399999999995</v>
      </c>
      <c r="BL6">
        <v>0.34086967241379301</v>
      </c>
      <c r="BM6">
        <v>0.153163798830841</v>
      </c>
      <c r="BN6">
        <v>0.97395960972110895</v>
      </c>
      <c r="BO6">
        <v>0.97967603617884003</v>
      </c>
      <c r="BP6">
        <v>0.92504309101829796</v>
      </c>
      <c r="BQ6">
        <v>0</v>
      </c>
      <c r="BR6" s="33">
        <v>9.1914195185702195E-41</v>
      </c>
      <c r="BS6">
        <v>0</v>
      </c>
      <c r="BT6">
        <v>8.8338027315511807E-3</v>
      </c>
      <c r="BU6">
        <v>0.94859732136809205</v>
      </c>
      <c r="BV6">
        <v>0.94859732136809205</v>
      </c>
      <c r="BW6">
        <v>0.12092079999999999</v>
      </c>
      <c r="BX6">
        <v>2.5569545752711299E-3</v>
      </c>
      <c r="BY6">
        <v>0.14414160000000001</v>
      </c>
      <c r="BZ6">
        <v>8.0892888006301403E-3</v>
      </c>
      <c r="CA6">
        <v>0.17576420000000001</v>
      </c>
      <c r="CB6">
        <v>1.36537358514071E-2</v>
      </c>
      <c r="CC6">
        <v>0.23726240000000001</v>
      </c>
      <c r="CD6">
        <v>1.9817058252929499E-2</v>
      </c>
      <c r="CE6">
        <v>0.30074380000000001</v>
      </c>
      <c r="CF6">
        <v>2.1674200831864599E-2</v>
      </c>
      <c r="CG6">
        <v>0.34892020000000001</v>
      </c>
      <c r="CH6">
        <v>1.31024849437044E-2</v>
      </c>
      <c r="CI6">
        <v>0.40516200000000002</v>
      </c>
      <c r="CJ6">
        <v>2.1435276496933699E-2</v>
      </c>
      <c r="CK6">
        <v>0.39007019999999998</v>
      </c>
      <c r="CL6">
        <v>8.0794417938369906E-3</v>
      </c>
      <c r="CM6">
        <v>0.39207740000000002</v>
      </c>
      <c r="CN6">
        <v>6.2554742665924196E-3</v>
      </c>
      <c r="CO6">
        <v>0.47237859999999998</v>
      </c>
      <c r="CP6">
        <v>4.69890949136074E-2</v>
      </c>
      <c r="CQ6">
        <v>0.6023366</v>
      </c>
      <c r="CR6">
        <v>7.4310384065754903E-3</v>
      </c>
      <c r="CS6">
        <v>0.60718399999999995</v>
      </c>
      <c r="CT6">
        <v>0</v>
      </c>
    </row>
    <row r="7" spans="1:98" x14ac:dyDescent="0.25">
      <c r="A7">
        <v>101</v>
      </c>
      <c r="B7" t="s">
        <v>1918</v>
      </c>
      <c r="C7" t="s">
        <v>531</v>
      </c>
      <c r="D7" t="s">
        <v>458</v>
      </c>
      <c r="E7" t="s">
        <v>180</v>
      </c>
      <c r="F7">
        <v>2.08256E-2</v>
      </c>
      <c r="G7">
        <v>2.08256E-2</v>
      </c>
      <c r="H7">
        <v>2.0882700000000001E-2</v>
      </c>
      <c r="I7">
        <v>2.11294E-2</v>
      </c>
      <c r="J7">
        <v>2.1814299999999998E-2</v>
      </c>
      <c r="K7">
        <v>2.2943399999999999E-2</v>
      </c>
      <c r="L7">
        <v>2.41245E-2</v>
      </c>
      <c r="M7">
        <v>2.50271E-2</v>
      </c>
      <c r="N7">
        <v>2.5009400000000001E-2</v>
      </c>
      <c r="O7">
        <v>2.6039300000000001E-2</v>
      </c>
      <c r="P7">
        <v>2.7087900000000002E-2</v>
      </c>
      <c r="Q7">
        <v>2.7608000000000001E-2</v>
      </c>
      <c r="R7">
        <v>2.7184E-2</v>
      </c>
      <c r="S7">
        <v>2.77501E-2</v>
      </c>
      <c r="T7">
        <v>2.57562E-2</v>
      </c>
      <c r="U7">
        <v>2.7830799999999999E-2</v>
      </c>
      <c r="V7">
        <v>2.8301699999999999E-2</v>
      </c>
      <c r="W7">
        <v>3.2781499999999998E-2</v>
      </c>
      <c r="X7">
        <v>3.1945599999999998E-2</v>
      </c>
      <c r="Y7">
        <v>3.3134999999999998E-2</v>
      </c>
      <c r="Z7">
        <v>3.45397E-2</v>
      </c>
      <c r="AA7">
        <v>3.5689100000000001E-2</v>
      </c>
      <c r="AB7">
        <v>3.7365700000000002E-2</v>
      </c>
      <c r="AC7">
        <v>3.8307300000000002E-2</v>
      </c>
      <c r="AD7">
        <v>3.9463600000000001E-2</v>
      </c>
      <c r="AE7">
        <v>4.0672199999999999E-2</v>
      </c>
      <c r="AF7">
        <v>4.1964000000000001E-2</v>
      </c>
      <c r="AG7">
        <v>4.3299600000000001E-2</v>
      </c>
      <c r="AH7">
        <v>4.8770899999999999E-2</v>
      </c>
      <c r="AI7">
        <v>5.3322599999999998E-2</v>
      </c>
      <c r="AJ7">
        <v>5.1172200000000001E-2</v>
      </c>
      <c r="AK7">
        <v>4.2435899999999999E-2</v>
      </c>
      <c r="AL7">
        <v>4.3863199999999998E-2</v>
      </c>
      <c r="AM7">
        <v>4.7544500000000003E-2</v>
      </c>
      <c r="AN7">
        <v>4.8106500000000003E-2</v>
      </c>
      <c r="AO7">
        <v>4.8047399999999997E-2</v>
      </c>
      <c r="AP7">
        <v>5.2659900000000003E-2</v>
      </c>
      <c r="AQ7">
        <v>5.9957099999999999E-2</v>
      </c>
      <c r="AR7">
        <v>6.3082899999999997E-2</v>
      </c>
      <c r="AS7">
        <v>6.4779299999999998E-2</v>
      </c>
      <c r="AT7">
        <v>6.4976300000000001E-2</v>
      </c>
      <c r="AU7">
        <v>6.7483799999999997E-2</v>
      </c>
      <c r="AV7">
        <v>6.9718100000000005E-2</v>
      </c>
      <c r="AW7">
        <v>7.2037400000000001E-2</v>
      </c>
      <c r="AX7">
        <v>7.4731000000000006E-2</v>
      </c>
      <c r="AY7">
        <v>7.8249600000000002E-2</v>
      </c>
      <c r="AZ7">
        <v>8.2793800000000001E-2</v>
      </c>
      <c r="BA7">
        <v>8.8425000000000004E-2</v>
      </c>
      <c r="BB7">
        <v>9.3780000000000002E-2</v>
      </c>
      <c r="BC7">
        <v>9.9984900000000002E-2</v>
      </c>
      <c r="BD7">
        <v>0.108268</v>
      </c>
      <c r="BE7">
        <v>0.110941</v>
      </c>
      <c r="BF7">
        <v>0.11505700000000001</v>
      </c>
      <c r="BG7">
        <v>0.11505700000000001</v>
      </c>
      <c r="BH7">
        <v>0.115372</v>
      </c>
      <c r="BI7">
        <v>0.11505700000000001</v>
      </c>
      <c r="BJ7">
        <v>0.11505700000000001</v>
      </c>
      <c r="BK7">
        <v>0.11505700000000001</v>
      </c>
      <c r="BL7">
        <v>5.4398131034482801E-2</v>
      </c>
      <c r="BM7">
        <v>3.0998115281734798E-2</v>
      </c>
      <c r="BN7">
        <v>0.94353139461994295</v>
      </c>
      <c r="BO7">
        <v>0.99352282983046603</v>
      </c>
      <c r="BP7">
        <v>0.96024814303868</v>
      </c>
      <c r="BQ7">
        <v>0</v>
      </c>
      <c r="BR7" s="33">
        <v>1.3702952923172399E-54</v>
      </c>
      <c r="BS7">
        <v>0</v>
      </c>
      <c r="BT7">
        <v>1.73197757544063E-3</v>
      </c>
      <c r="BU7">
        <v>0.89025149263345005</v>
      </c>
      <c r="BV7">
        <v>0.89025149263345005</v>
      </c>
      <c r="BW7">
        <v>2.109552E-2</v>
      </c>
      <c r="BX7">
        <v>4.2095086055262998E-4</v>
      </c>
      <c r="BY7">
        <v>2.462874E-2</v>
      </c>
      <c r="BZ7">
        <v>1.1605926430061501E-3</v>
      </c>
      <c r="CA7">
        <v>2.7077239999999999E-2</v>
      </c>
      <c r="CB7">
        <v>7.8916170269470096E-4</v>
      </c>
      <c r="CC7">
        <v>3.079892E-2</v>
      </c>
      <c r="CD7">
        <v>2.53715452367411E-3</v>
      </c>
      <c r="CE7">
        <v>3.7073080000000001E-2</v>
      </c>
      <c r="CF7">
        <v>1.9784416979026702E-3</v>
      </c>
      <c r="CG7">
        <v>4.5605859999999998E-2</v>
      </c>
      <c r="CH7">
        <v>5.3030306163551399E-3</v>
      </c>
      <c r="CI7">
        <v>4.662446E-2</v>
      </c>
      <c r="CJ7">
        <v>3.4961924622366001E-3</v>
      </c>
      <c r="CK7">
        <v>5.7705319999999997E-2</v>
      </c>
      <c r="CL7">
        <v>7.1197218093124997E-3</v>
      </c>
      <c r="CM7">
        <v>6.9789320000000002E-2</v>
      </c>
      <c r="CN7">
        <v>3.8065641065139098E-3</v>
      </c>
      <c r="CO7">
        <v>8.8646660000000002E-2</v>
      </c>
      <c r="CP7">
        <v>8.6213517767227202E-3</v>
      </c>
      <c r="CQ7">
        <v>0.112939</v>
      </c>
      <c r="CR7">
        <v>3.18988957489127E-3</v>
      </c>
      <c r="CS7">
        <v>0.11505700000000001</v>
      </c>
      <c r="CT7">
        <v>0</v>
      </c>
    </row>
    <row r="8" spans="1:98" x14ac:dyDescent="0.25">
      <c r="A8">
        <v>102</v>
      </c>
      <c r="B8" t="s">
        <v>1918</v>
      </c>
      <c r="C8" t="s">
        <v>532</v>
      </c>
      <c r="D8" t="s">
        <v>458</v>
      </c>
      <c r="E8" t="s">
        <v>128</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t="s">
        <v>1901</v>
      </c>
      <c r="BO8" t="s">
        <v>1901</v>
      </c>
      <c r="BP8" t="s">
        <v>1901</v>
      </c>
      <c r="BQ8" t="s">
        <v>1901</v>
      </c>
      <c r="BR8" t="s">
        <v>1901</v>
      </c>
      <c r="BS8" t="s">
        <v>1901</v>
      </c>
      <c r="BT8">
        <v>0</v>
      </c>
      <c r="BU8" t="s">
        <v>1901</v>
      </c>
      <c r="BV8" t="s">
        <v>1901</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row>
    <row r="9" spans="1:98" x14ac:dyDescent="0.25">
      <c r="A9">
        <v>103</v>
      </c>
      <c r="B9" t="s">
        <v>1918</v>
      </c>
      <c r="C9" t="s">
        <v>533</v>
      </c>
      <c r="D9" t="s">
        <v>426</v>
      </c>
      <c r="E9" t="s">
        <v>298</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t="s">
        <v>1901</v>
      </c>
      <c r="BO9" t="s">
        <v>1901</v>
      </c>
      <c r="BP9" t="s">
        <v>1901</v>
      </c>
      <c r="BQ9" t="s">
        <v>1901</v>
      </c>
      <c r="BR9" t="s">
        <v>1901</v>
      </c>
      <c r="BS9" t="s">
        <v>1901</v>
      </c>
      <c r="BT9">
        <v>0</v>
      </c>
      <c r="BU9" t="s">
        <v>1901</v>
      </c>
      <c r="BV9" t="s">
        <v>1901</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row>
    <row r="10" spans="1:98" x14ac:dyDescent="0.25">
      <c r="A10">
        <v>104</v>
      </c>
      <c r="B10" t="s">
        <v>1918</v>
      </c>
      <c r="C10" t="s">
        <v>534</v>
      </c>
      <c r="D10" t="s">
        <v>458</v>
      </c>
      <c r="E10" t="s">
        <v>184</v>
      </c>
      <c r="F10">
        <v>0.71072800000000003</v>
      </c>
      <c r="G10">
        <v>0.71072800000000003</v>
      </c>
      <c r="H10">
        <v>0.71267499999999995</v>
      </c>
      <c r="I10">
        <v>0.64840600000000004</v>
      </c>
      <c r="J10">
        <v>0.68962100000000004</v>
      </c>
      <c r="K10">
        <v>0.76744299999999999</v>
      </c>
      <c r="L10">
        <v>0.76202999999999999</v>
      </c>
      <c r="M10">
        <v>0.77956400000000003</v>
      </c>
      <c r="N10">
        <v>0.84402200000000005</v>
      </c>
      <c r="O10">
        <v>0.90976400000000002</v>
      </c>
      <c r="P10">
        <v>0.98801399999999995</v>
      </c>
      <c r="Q10">
        <v>1.0743100000000001</v>
      </c>
      <c r="R10">
        <v>1.1515899999999999</v>
      </c>
      <c r="S10">
        <v>1.28732</v>
      </c>
      <c r="T10">
        <v>1.3586499999999999</v>
      </c>
      <c r="U10">
        <v>1.4950399999999999</v>
      </c>
      <c r="V10">
        <v>1.65798</v>
      </c>
      <c r="W10">
        <v>1.75434</v>
      </c>
      <c r="X10">
        <v>1.93733</v>
      </c>
      <c r="Y10">
        <v>2.1119400000000002</v>
      </c>
      <c r="Z10">
        <v>2.3458100000000002</v>
      </c>
      <c r="AA10">
        <v>2.5337100000000001</v>
      </c>
      <c r="AB10">
        <v>2.5478999999999998</v>
      </c>
      <c r="AC10">
        <v>2.6627200000000002</v>
      </c>
      <c r="AD10">
        <v>2.72953</v>
      </c>
      <c r="AE10">
        <v>2.85277</v>
      </c>
      <c r="AF10">
        <v>2.9738199999999999</v>
      </c>
      <c r="AG10">
        <v>3.0502799999999999</v>
      </c>
      <c r="AH10">
        <v>3.26837</v>
      </c>
      <c r="AI10">
        <v>3.53714</v>
      </c>
      <c r="AJ10">
        <v>3.8888400000000001</v>
      </c>
      <c r="AK10">
        <v>4.1393700000000004</v>
      </c>
      <c r="AL10">
        <v>4.3365499999999999</v>
      </c>
      <c r="AM10">
        <v>4.5781999999999998</v>
      </c>
      <c r="AN10">
        <v>4.7136800000000001</v>
      </c>
      <c r="AO10">
        <v>4.8952</v>
      </c>
      <c r="AP10">
        <v>5.1561599999999999</v>
      </c>
      <c r="AQ10">
        <v>5.3925400000000003</v>
      </c>
      <c r="AR10">
        <v>5.5173899999999998</v>
      </c>
      <c r="AS10">
        <v>5.4317399999999996</v>
      </c>
      <c r="AT10">
        <v>4.8765999999999998</v>
      </c>
      <c r="AU10">
        <v>5.2848800000000002</v>
      </c>
      <c r="AV10">
        <v>5.6039500000000002</v>
      </c>
      <c r="AW10">
        <v>5.5256800000000004</v>
      </c>
      <c r="AX10">
        <v>5.7463199999999999</v>
      </c>
      <c r="AY10">
        <v>5.9555699999999998</v>
      </c>
      <c r="AZ10">
        <v>6.1834600000000002</v>
      </c>
      <c r="BA10">
        <v>6.4996999999999998</v>
      </c>
      <c r="BB10">
        <v>6.72987</v>
      </c>
      <c r="BC10">
        <v>6.9432900000000002</v>
      </c>
      <c r="BD10">
        <v>6.7687900000000001</v>
      </c>
      <c r="BE10">
        <v>6.5969600000000002</v>
      </c>
      <c r="BF10">
        <v>6.9925699999999997</v>
      </c>
      <c r="BG10">
        <v>6.9925699999999997</v>
      </c>
      <c r="BH10">
        <v>7.01173</v>
      </c>
      <c r="BI10">
        <v>6.9925699999999997</v>
      </c>
      <c r="BJ10">
        <v>6.9925699999999997</v>
      </c>
      <c r="BK10">
        <v>6.9925699999999997</v>
      </c>
      <c r="BL10">
        <v>3.6826356034482801</v>
      </c>
      <c r="BM10">
        <v>2.2854694386672398</v>
      </c>
      <c r="BN10">
        <v>0.988968296226859</v>
      </c>
      <c r="BO10">
        <v>0.99610756464543604</v>
      </c>
      <c r="BP10">
        <v>0.96753194690496502</v>
      </c>
      <c r="BQ10">
        <v>0</v>
      </c>
      <c r="BR10" s="33">
        <v>9.0968756142628494E-61</v>
      </c>
      <c r="BS10">
        <v>0</v>
      </c>
      <c r="BT10">
        <v>0.13384692808145299</v>
      </c>
      <c r="BU10">
        <v>0.97805829094185304</v>
      </c>
      <c r="BV10">
        <v>0.97805829094185304</v>
      </c>
      <c r="BW10">
        <v>0.69443160000000004</v>
      </c>
      <c r="BX10">
        <v>2.74110592516962E-2</v>
      </c>
      <c r="BY10">
        <v>0.81256459999999997</v>
      </c>
      <c r="BZ10">
        <v>6.3474474316846496E-2</v>
      </c>
      <c r="CA10">
        <v>1.1719767999999999</v>
      </c>
      <c r="CB10">
        <v>0.151614374817166</v>
      </c>
      <c r="CC10">
        <v>1.791326</v>
      </c>
      <c r="CD10">
        <v>0.24033571245239399</v>
      </c>
      <c r="CE10">
        <v>2.5639340000000002</v>
      </c>
      <c r="CF10">
        <v>0.146568557098717</v>
      </c>
      <c r="CG10">
        <v>3.136476</v>
      </c>
      <c r="CH10">
        <v>0.27032549237909498</v>
      </c>
      <c r="CI10">
        <v>4.3313280000000001</v>
      </c>
      <c r="CJ10">
        <v>0.331590715144438</v>
      </c>
      <c r="CK10">
        <v>5.2786059999999999</v>
      </c>
      <c r="CL10">
        <v>0.25270633189534403</v>
      </c>
      <c r="CM10">
        <v>5.4074859999999996</v>
      </c>
      <c r="CN10">
        <v>0.34067894736833998</v>
      </c>
      <c r="CO10">
        <v>6.4623780000000002</v>
      </c>
      <c r="CP10">
        <v>0.39964698581372998</v>
      </c>
      <c r="CQ10">
        <v>6.8725240000000003</v>
      </c>
      <c r="CR10">
        <v>0.18364140023426101</v>
      </c>
      <c r="CS10">
        <v>6.9925699999999997</v>
      </c>
      <c r="CT10">
        <v>0</v>
      </c>
    </row>
    <row r="11" spans="1:98" x14ac:dyDescent="0.25">
      <c r="A11">
        <v>105</v>
      </c>
      <c r="B11" t="s">
        <v>1918</v>
      </c>
      <c r="C11" t="s">
        <v>535</v>
      </c>
      <c r="D11" t="s">
        <v>424</v>
      </c>
      <c r="E11" t="s">
        <v>186</v>
      </c>
      <c r="F11">
        <v>1.0988400000000001E-2</v>
      </c>
      <c r="G11">
        <v>1.0988400000000001E-2</v>
      </c>
      <c r="H11">
        <v>1.1018500000000001E-2</v>
      </c>
      <c r="I11">
        <v>1.22924E-2</v>
      </c>
      <c r="J11">
        <v>1.9461900000000001E-2</v>
      </c>
      <c r="K11">
        <v>2.1059100000000001E-2</v>
      </c>
      <c r="L11">
        <v>2.31652E-2</v>
      </c>
      <c r="M11">
        <v>2.60372E-2</v>
      </c>
      <c r="N11">
        <v>2.9049100000000001E-2</v>
      </c>
      <c r="O11">
        <v>3.1308599999999999E-2</v>
      </c>
      <c r="P11">
        <v>3.43621E-2</v>
      </c>
      <c r="Q11">
        <v>3.6936799999999999E-2</v>
      </c>
      <c r="R11">
        <v>3.9322799999999998E-2</v>
      </c>
      <c r="S11">
        <v>4.1399100000000001E-2</v>
      </c>
      <c r="T11">
        <v>4.5015699999999999E-2</v>
      </c>
      <c r="U11">
        <v>4.9491800000000002E-2</v>
      </c>
      <c r="V11">
        <v>6.6624000000000003E-2</v>
      </c>
      <c r="W11">
        <v>6.8964600000000001E-2</v>
      </c>
      <c r="X11">
        <v>7.4384599999999995E-2</v>
      </c>
      <c r="Y11">
        <v>8.0121999999999999E-2</v>
      </c>
      <c r="Z11">
        <v>8.6786600000000005E-2</v>
      </c>
      <c r="AA11">
        <v>0.10521999999999999</v>
      </c>
      <c r="AB11">
        <v>0.11422300000000001</v>
      </c>
      <c r="AC11">
        <v>0.113154</v>
      </c>
      <c r="AD11">
        <v>0.11192100000000001</v>
      </c>
      <c r="AE11">
        <v>0.113958</v>
      </c>
      <c r="AF11">
        <v>0.119017</v>
      </c>
      <c r="AG11">
        <v>0.122519</v>
      </c>
      <c r="AH11">
        <v>0.121294</v>
      </c>
      <c r="AI11">
        <v>0.13580200000000001</v>
      </c>
      <c r="AJ11">
        <v>0.138928</v>
      </c>
      <c r="AK11">
        <v>0.15049499999999999</v>
      </c>
      <c r="AL11">
        <v>0.135266</v>
      </c>
      <c r="AM11">
        <v>0.110141</v>
      </c>
      <c r="AN11">
        <v>0.122767</v>
      </c>
      <c r="AO11">
        <v>0.125667</v>
      </c>
      <c r="AP11">
        <v>0.123584</v>
      </c>
      <c r="AQ11">
        <v>0.140739</v>
      </c>
      <c r="AR11">
        <v>0.149918</v>
      </c>
      <c r="AS11">
        <v>0.15326500000000001</v>
      </c>
      <c r="AT11">
        <v>0.154469</v>
      </c>
      <c r="AU11">
        <v>0.17022399999999999</v>
      </c>
      <c r="AV11">
        <v>0.19012599999999999</v>
      </c>
      <c r="AW11">
        <v>0.19281200000000001</v>
      </c>
      <c r="AX11">
        <v>0.20497399999999999</v>
      </c>
      <c r="AY11">
        <v>0.22562599999999999</v>
      </c>
      <c r="AZ11">
        <v>0.247367</v>
      </c>
      <c r="BA11">
        <v>0.279165</v>
      </c>
      <c r="BB11">
        <v>0.304394</v>
      </c>
      <c r="BC11">
        <v>0.31997700000000001</v>
      </c>
      <c r="BD11">
        <v>0.35035100000000002</v>
      </c>
      <c r="BE11">
        <v>0.32343100000000002</v>
      </c>
      <c r="BF11">
        <v>0.33087</v>
      </c>
      <c r="BG11">
        <v>0.33087</v>
      </c>
      <c r="BH11">
        <v>0.33177699999999999</v>
      </c>
      <c r="BI11">
        <v>0.33087</v>
      </c>
      <c r="BJ11">
        <v>0.33087</v>
      </c>
      <c r="BK11">
        <v>0.33087</v>
      </c>
      <c r="BL11">
        <v>0.14096034310344799</v>
      </c>
      <c r="BM11">
        <v>0.105796065260488</v>
      </c>
      <c r="BN11">
        <v>0.95249890121414005</v>
      </c>
      <c r="BO11">
        <v>0.98829181889540696</v>
      </c>
      <c r="BP11">
        <v>0.94325260068401295</v>
      </c>
      <c r="BQ11">
        <v>0</v>
      </c>
      <c r="BR11" s="33">
        <v>2.0229793292916801E-47</v>
      </c>
      <c r="BS11">
        <v>0</v>
      </c>
      <c r="BT11">
        <v>5.9673927127871697E-3</v>
      </c>
      <c r="BU11">
        <v>0.90725415681414101</v>
      </c>
      <c r="BV11">
        <v>0.90725415681414101</v>
      </c>
      <c r="BW11">
        <v>1.294992E-2</v>
      </c>
      <c r="BX11">
        <v>3.6831956473964301E-3</v>
      </c>
      <c r="BY11">
        <v>2.6123839999999999E-2</v>
      </c>
      <c r="BZ11">
        <v>4.17886140988188E-3</v>
      </c>
      <c r="CA11">
        <v>3.9407299999999999E-2</v>
      </c>
      <c r="CB11">
        <v>4.0922478951060598E-3</v>
      </c>
      <c r="CC11">
        <v>6.7917400000000003E-2</v>
      </c>
      <c r="CD11">
        <v>1.15439289646117E-2</v>
      </c>
      <c r="CE11">
        <v>0.10626091999999999</v>
      </c>
      <c r="CF11">
        <v>1.14376399371549E-2</v>
      </c>
      <c r="CG11">
        <v>0.122518</v>
      </c>
      <c r="CH11">
        <v>8.1162404165968406E-3</v>
      </c>
      <c r="CI11">
        <v>0.13151940000000001</v>
      </c>
      <c r="CJ11">
        <v>1.5513206093519199E-2</v>
      </c>
      <c r="CK11">
        <v>0.1386346</v>
      </c>
      <c r="CL11">
        <v>1.36058023394433E-2</v>
      </c>
      <c r="CM11">
        <v>0.18252099999999999</v>
      </c>
      <c r="CN11">
        <v>2.00375199812751E-2</v>
      </c>
      <c r="CO11">
        <v>0.27530579999999999</v>
      </c>
      <c r="CP11">
        <v>3.9067863989473497E-2</v>
      </c>
      <c r="CQ11">
        <v>0.33345979999999997</v>
      </c>
      <c r="CR11">
        <v>1.0026657104937799E-2</v>
      </c>
      <c r="CS11">
        <v>0.33087</v>
      </c>
      <c r="CT11">
        <v>0</v>
      </c>
    </row>
    <row r="12" spans="1:98" x14ac:dyDescent="0.25">
      <c r="A12">
        <v>106</v>
      </c>
      <c r="B12" t="s">
        <v>1918</v>
      </c>
      <c r="C12" t="s">
        <v>536</v>
      </c>
      <c r="D12" t="s">
        <v>458</v>
      </c>
      <c r="E12" t="s">
        <v>190</v>
      </c>
      <c r="F12">
        <v>2.9835E-2</v>
      </c>
      <c r="G12">
        <v>2.9835E-2</v>
      </c>
      <c r="H12">
        <v>2.9916700000000001E-2</v>
      </c>
      <c r="I12">
        <v>3.0028099999999999E-2</v>
      </c>
      <c r="J12">
        <v>3.1229099999999999E-2</v>
      </c>
      <c r="K12">
        <v>3.3181799999999997E-2</v>
      </c>
      <c r="L12">
        <v>3.3116800000000002E-2</v>
      </c>
      <c r="M12">
        <v>3.4960699999999997E-2</v>
      </c>
      <c r="N12">
        <v>3.6058899999999998E-2</v>
      </c>
      <c r="O12">
        <v>3.66784E-2</v>
      </c>
      <c r="P12">
        <v>3.7825900000000003E-2</v>
      </c>
      <c r="Q12">
        <v>3.9692100000000001E-2</v>
      </c>
      <c r="R12">
        <v>4.0997400000000003E-2</v>
      </c>
      <c r="S12">
        <v>4.2328999999999999E-2</v>
      </c>
      <c r="T12">
        <v>4.4078300000000001E-2</v>
      </c>
      <c r="U12">
        <v>4.7538299999999999E-2</v>
      </c>
      <c r="V12">
        <v>5.1190699999999999E-2</v>
      </c>
      <c r="W12">
        <v>5.3710899999999999E-2</v>
      </c>
      <c r="X12">
        <v>5.5067400000000002E-2</v>
      </c>
      <c r="Y12">
        <v>5.80863E-2</v>
      </c>
      <c r="Z12">
        <v>6.1011599999999999E-2</v>
      </c>
      <c r="AA12">
        <v>6.3314300000000004E-2</v>
      </c>
      <c r="AB12">
        <v>6.5571099999999993E-2</v>
      </c>
      <c r="AC12">
        <v>6.6607399999999997E-2</v>
      </c>
      <c r="AD12">
        <v>6.8117700000000003E-2</v>
      </c>
      <c r="AE12">
        <v>6.9270399999999996E-2</v>
      </c>
      <c r="AF12">
        <v>7.5924800000000001E-2</v>
      </c>
      <c r="AG12">
        <v>8.3898899999999998E-2</v>
      </c>
      <c r="AH12">
        <v>8.2530400000000004E-2</v>
      </c>
      <c r="AI12">
        <v>7.7318499999999998E-2</v>
      </c>
      <c r="AJ12">
        <v>6.8551699999999993E-2</v>
      </c>
      <c r="AK12">
        <v>6.7904699999999998E-2</v>
      </c>
      <c r="AL12">
        <v>7.2730699999999995E-2</v>
      </c>
      <c r="AM12">
        <v>7.8585500000000003E-2</v>
      </c>
      <c r="AN12">
        <v>8.21157E-2</v>
      </c>
      <c r="AO12">
        <v>8.8106100000000007E-2</v>
      </c>
      <c r="AP12">
        <v>9.4638700000000006E-2</v>
      </c>
      <c r="AQ12">
        <v>0.10134</v>
      </c>
      <c r="AR12">
        <v>0.10556599999999999</v>
      </c>
      <c r="AS12">
        <v>0.105409</v>
      </c>
      <c r="AT12">
        <v>9.9135799999999996E-2</v>
      </c>
      <c r="AU12">
        <v>0.10394399999999999</v>
      </c>
      <c r="AV12">
        <v>0.101656</v>
      </c>
      <c r="AW12">
        <v>9.9551200000000006E-2</v>
      </c>
      <c r="AX12">
        <v>0.102341</v>
      </c>
      <c r="AY12">
        <v>0.108268</v>
      </c>
      <c r="AZ12">
        <v>0.11487799999999999</v>
      </c>
      <c r="BA12">
        <v>0.120449</v>
      </c>
      <c r="BB12">
        <v>0.12994700000000001</v>
      </c>
      <c r="BC12">
        <v>0.139261</v>
      </c>
      <c r="BD12">
        <v>0.151335</v>
      </c>
      <c r="BE12">
        <v>0.156193</v>
      </c>
      <c r="BF12">
        <v>0.167106</v>
      </c>
      <c r="BG12">
        <v>0.167106</v>
      </c>
      <c r="BH12">
        <v>0.16756399999999999</v>
      </c>
      <c r="BI12">
        <v>0.167106</v>
      </c>
      <c r="BJ12">
        <v>0.167106</v>
      </c>
      <c r="BK12">
        <v>0.167106</v>
      </c>
      <c r="BL12">
        <v>8.2826258620689694E-2</v>
      </c>
      <c r="BM12">
        <v>4.3049783713620303E-2</v>
      </c>
      <c r="BN12">
        <v>0.96326784247741903</v>
      </c>
      <c r="BO12">
        <v>0.99038422326943099</v>
      </c>
      <c r="BP12">
        <v>0.94325260068401295</v>
      </c>
      <c r="BQ12">
        <v>0</v>
      </c>
      <c r="BR12" s="33">
        <v>8.38984224501835E-50</v>
      </c>
      <c r="BS12">
        <v>0</v>
      </c>
      <c r="BT12">
        <v>2.4556623765726198E-3</v>
      </c>
      <c r="BU12">
        <v>0.92788493635109903</v>
      </c>
      <c r="BV12">
        <v>0.92788493635109903</v>
      </c>
      <c r="BW12">
        <v>3.0168779999999999E-2</v>
      </c>
      <c r="BX12">
        <v>5.9800331688043297E-4</v>
      </c>
      <c r="BY12">
        <v>3.4799320000000002E-2</v>
      </c>
      <c r="BZ12">
        <v>1.6271732719658301E-3</v>
      </c>
      <c r="CA12">
        <v>4.098454E-2</v>
      </c>
      <c r="CB12">
        <v>2.39929660588265E-3</v>
      </c>
      <c r="CC12">
        <v>5.3118720000000001E-2</v>
      </c>
      <c r="CD12">
        <v>3.9900886721976501E-3</v>
      </c>
      <c r="CE12">
        <v>6.4924419999999997E-2</v>
      </c>
      <c r="CF12">
        <v>2.7995669588348798E-3</v>
      </c>
      <c r="CG12">
        <v>7.7788599999999999E-2</v>
      </c>
      <c r="CH12">
        <v>5.8325575226481899E-3</v>
      </c>
      <c r="CI12">
        <v>7.3977660000000001E-2</v>
      </c>
      <c r="CJ12">
        <v>6.2317068053624001E-3</v>
      </c>
      <c r="CK12">
        <v>9.9011959999999996E-2</v>
      </c>
      <c r="CL12">
        <v>7.5392392967062599E-3</v>
      </c>
      <c r="CM12">
        <v>0.1013256</v>
      </c>
      <c r="CN12">
        <v>1.9962426756283901E-3</v>
      </c>
      <c r="CO12">
        <v>0.12256060000000001</v>
      </c>
      <c r="CP12">
        <v>1.2259913103281001E-2</v>
      </c>
      <c r="CQ12">
        <v>0.1618608</v>
      </c>
      <c r="CR12">
        <v>7.5905724224198E-3</v>
      </c>
      <c r="CS12">
        <v>0.167106</v>
      </c>
      <c r="CT12">
        <v>0</v>
      </c>
    </row>
    <row r="13" spans="1:98" x14ac:dyDescent="0.25">
      <c r="A13">
        <v>107</v>
      </c>
      <c r="B13" t="s">
        <v>1918</v>
      </c>
      <c r="C13" t="s">
        <v>537</v>
      </c>
      <c r="D13" t="s">
        <v>424</v>
      </c>
      <c r="E13" t="s">
        <v>192</v>
      </c>
      <c r="F13">
        <v>8.7119799999999997E-2</v>
      </c>
      <c r="G13">
        <v>8.7119799999999997E-2</v>
      </c>
      <c r="H13">
        <v>8.7358400000000003E-2</v>
      </c>
      <c r="I13">
        <v>8.9619400000000002E-2</v>
      </c>
      <c r="J13">
        <v>9.3236899999999998E-2</v>
      </c>
      <c r="K13">
        <v>9.7134700000000004E-2</v>
      </c>
      <c r="L13">
        <v>0.102922</v>
      </c>
      <c r="M13">
        <v>0.106932</v>
      </c>
      <c r="N13">
        <v>0.109276</v>
      </c>
      <c r="O13">
        <v>0.112318</v>
      </c>
      <c r="P13">
        <v>0.116065</v>
      </c>
      <c r="Q13">
        <v>0.122531</v>
      </c>
      <c r="R13">
        <v>0.12790799999999999</v>
      </c>
      <c r="S13">
        <v>0.122109</v>
      </c>
      <c r="T13">
        <v>0.12946099999999999</v>
      </c>
      <c r="U13">
        <v>0.14205400000000001</v>
      </c>
      <c r="V13">
        <v>0.15672</v>
      </c>
      <c r="W13">
        <v>0.16103799999999999</v>
      </c>
      <c r="X13">
        <v>0.16584499999999999</v>
      </c>
      <c r="Y13">
        <v>0.170964</v>
      </c>
      <c r="Z13">
        <v>0.17746100000000001</v>
      </c>
      <c r="AA13">
        <v>0.186609</v>
      </c>
      <c r="AB13">
        <v>0.197079</v>
      </c>
      <c r="AC13">
        <v>0.203599</v>
      </c>
      <c r="AD13">
        <v>0.20364399999999999</v>
      </c>
      <c r="AE13">
        <v>0.20542199999999999</v>
      </c>
      <c r="AF13">
        <v>0.20765800000000001</v>
      </c>
      <c r="AG13">
        <v>0.206625</v>
      </c>
      <c r="AH13">
        <v>0.20771200000000001</v>
      </c>
      <c r="AI13">
        <v>0.20786099999999999</v>
      </c>
      <c r="AJ13">
        <v>0.22689799999999999</v>
      </c>
      <c r="AK13">
        <v>0.214198</v>
      </c>
      <c r="AL13">
        <v>0.219307</v>
      </c>
      <c r="AM13">
        <v>0.25649100000000002</v>
      </c>
      <c r="AN13">
        <v>0.27928599999999998</v>
      </c>
      <c r="AO13">
        <v>0.31468200000000002</v>
      </c>
      <c r="AP13">
        <v>0.35823199999999999</v>
      </c>
      <c r="AQ13">
        <v>0.38787199999999999</v>
      </c>
      <c r="AR13">
        <v>0.414549</v>
      </c>
      <c r="AS13">
        <v>0.43792599999999998</v>
      </c>
      <c r="AT13">
        <v>0.45508999999999999</v>
      </c>
      <c r="AU13">
        <v>0.46110000000000001</v>
      </c>
      <c r="AV13">
        <v>0.46624399999999999</v>
      </c>
      <c r="AW13">
        <v>0.47647400000000001</v>
      </c>
      <c r="AX13">
        <v>0.494035</v>
      </c>
      <c r="AY13">
        <v>0.50703900000000002</v>
      </c>
      <c r="AZ13">
        <v>0.52672600000000003</v>
      </c>
      <c r="BA13">
        <v>0.53203199999999995</v>
      </c>
      <c r="BB13">
        <v>0.54234199999999999</v>
      </c>
      <c r="BC13">
        <v>0.56595399999999996</v>
      </c>
      <c r="BD13">
        <v>0.60661500000000002</v>
      </c>
      <c r="BE13">
        <v>0.63919400000000004</v>
      </c>
      <c r="BF13">
        <v>0.66479500000000002</v>
      </c>
      <c r="BG13">
        <v>0.66479500000000002</v>
      </c>
      <c r="BH13">
        <v>0.66661599999999999</v>
      </c>
      <c r="BI13">
        <v>0.66479500000000002</v>
      </c>
      <c r="BJ13">
        <v>0.66479500000000002</v>
      </c>
      <c r="BK13">
        <v>0.66479500000000002</v>
      </c>
      <c r="BL13">
        <v>0.30628067241379298</v>
      </c>
      <c r="BM13">
        <v>0.199238025737729</v>
      </c>
      <c r="BN13">
        <v>0.95636918364650902</v>
      </c>
      <c r="BO13">
        <v>0.99869229946040605</v>
      </c>
      <c r="BP13">
        <v>0.98695542388172797</v>
      </c>
      <c r="BQ13">
        <v>0</v>
      </c>
      <c r="BR13" s="33">
        <v>5.1235950295178001E-74</v>
      </c>
      <c r="BS13">
        <v>0</v>
      </c>
      <c r="BT13">
        <v>1.12836192685101E-2</v>
      </c>
      <c r="BU13">
        <v>0.91464201542868595</v>
      </c>
      <c r="BV13">
        <v>0.91464201542868595</v>
      </c>
      <c r="BW13">
        <v>8.8890860000000002E-2</v>
      </c>
      <c r="BX13">
        <v>2.6476676014938099E-3</v>
      </c>
      <c r="BY13">
        <v>0.10571654</v>
      </c>
      <c r="BZ13">
        <v>5.8988092915434999E-3</v>
      </c>
      <c r="CA13">
        <v>0.1236148</v>
      </c>
      <c r="CB13">
        <v>5.3162758769650003E-3</v>
      </c>
      <c r="CC13">
        <v>0.1593242</v>
      </c>
      <c r="CD13">
        <v>1.1022528666327001E-2</v>
      </c>
      <c r="CE13">
        <v>0.1936784</v>
      </c>
      <c r="CF13">
        <v>1.14266798239909E-2</v>
      </c>
      <c r="CG13">
        <v>0.20705560000000001</v>
      </c>
      <c r="CH13">
        <v>1.0363977518308299E-3</v>
      </c>
      <c r="CI13">
        <v>0.239236</v>
      </c>
      <c r="CJ13">
        <v>2.77399993421053E-2</v>
      </c>
      <c r="CK13">
        <v>0.3826522</v>
      </c>
      <c r="CL13">
        <v>4.8260075074537501E-2</v>
      </c>
      <c r="CM13">
        <v>0.47058860000000002</v>
      </c>
      <c r="CN13">
        <v>1.52765120953705E-2</v>
      </c>
      <c r="CO13">
        <v>0.53481860000000003</v>
      </c>
      <c r="CP13">
        <v>2.1627391030820099E-2</v>
      </c>
      <c r="CQ13">
        <v>0.64840299999999995</v>
      </c>
      <c r="CR13">
        <v>2.5981490151644498E-2</v>
      </c>
      <c r="CS13">
        <v>0.66479500000000002</v>
      </c>
      <c r="CT13">
        <v>0</v>
      </c>
    </row>
    <row r="14" spans="1:98" x14ac:dyDescent="0.25">
      <c r="A14">
        <v>108</v>
      </c>
      <c r="B14" t="s">
        <v>1918</v>
      </c>
      <c r="C14" t="s">
        <v>538</v>
      </c>
      <c r="D14" t="s">
        <v>418</v>
      </c>
      <c r="E14" t="s">
        <v>196</v>
      </c>
      <c r="F14">
        <v>9.9114100000000007E-3</v>
      </c>
      <c r="G14">
        <v>9.9114100000000007E-3</v>
      </c>
      <c r="H14">
        <v>9.9385600000000008E-3</v>
      </c>
      <c r="I14">
        <v>1.0122900000000001E-2</v>
      </c>
      <c r="J14">
        <v>1.04893E-2</v>
      </c>
      <c r="K14">
        <v>1.0874200000000001E-2</v>
      </c>
      <c r="L14">
        <v>1.16659E-2</v>
      </c>
      <c r="M14">
        <v>1.21044E-2</v>
      </c>
      <c r="N14">
        <v>1.25889E-2</v>
      </c>
      <c r="O14">
        <v>1.31266E-2</v>
      </c>
      <c r="P14">
        <v>1.36752E-2</v>
      </c>
      <c r="Q14">
        <v>1.43921E-2</v>
      </c>
      <c r="R14">
        <v>1.49295E-2</v>
      </c>
      <c r="S14">
        <v>1.54749E-2</v>
      </c>
      <c r="T14">
        <v>1.6154399999999999E-2</v>
      </c>
      <c r="U14">
        <v>1.67759E-2</v>
      </c>
      <c r="V14">
        <v>1.8298200000000001E-2</v>
      </c>
      <c r="W14">
        <v>1.95549E-2</v>
      </c>
      <c r="X14">
        <v>2.02629E-2</v>
      </c>
      <c r="Y14">
        <v>2.1608700000000002E-2</v>
      </c>
      <c r="Z14">
        <v>2.26727E-2</v>
      </c>
      <c r="AA14">
        <v>2.4111299999999999E-2</v>
      </c>
      <c r="AB14">
        <v>2.5078400000000001E-2</v>
      </c>
      <c r="AC14">
        <v>2.5536400000000001E-2</v>
      </c>
      <c r="AD14">
        <v>2.6401600000000001E-2</v>
      </c>
      <c r="AE14">
        <v>2.6638999999999999E-2</v>
      </c>
      <c r="AF14">
        <v>2.7390299999999999E-2</v>
      </c>
      <c r="AG14">
        <v>2.7736500000000001E-2</v>
      </c>
      <c r="AH14">
        <v>2.7488800000000001E-2</v>
      </c>
      <c r="AI14">
        <v>2.81012E-2</v>
      </c>
      <c r="AJ14">
        <v>2.87064E-2</v>
      </c>
      <c r="AK14">
        <v>2.6377600000000001E-2</v>
      </c>
      <c r="AL14">
        <v>2.1356900000000002E-2</v>
      </c>
      <c r="AM14">
        <v>2.0363200000000001E-2</v>
      </c>
      <c r="AN14">
        <v>1.7555299999999999E-2</v>
      </c>
      <c r="AO14">
        <v>1.56536E-2</v>
      </c>
      <c r="AP14">
        <v>1.46278E-2</v>
      </c>
      <c r="AQ14">
        <v>1.5037E-2</v>
      </c>
      <c r="AR14">
        <v>1.6327500000000002E-2</v>
      </c>
      <c r="AS14">
        <v>2.0309899999999999E-2</v>
      </c>
      <c r="AT14">
        <v>2.2812599999999999E-2</v>
      </c>
      <c r="AU14">
        <v>2.5571E-2</v>
      </c>
      <c r="AV14">
        <v>2.84686E-2</v>
      </c>
      <c r="AW14">
        <v>2.9253100000000001E-2</v>
      </c>
      <c r="AX14">
        <v>3.03468E-2</v>
      </c>
      <c r="AY14">
        <v>2.8562199999999999E-2</v>
      </c>
      <c r="AZ14">
        <v>3.0188799999999998E-2</v>
      </c>
      <c r="BA14">
        <v>3.2284100000000003E-2</v>
      </c>
      <c r="BB14">
        <v>3.4556900000000002E-2</v>
      </c>
      <c r="BC14">
        <v>3.7593000000000001E-2</v>
      </c>
      <c r="BD14">
        <v>4.0240699999999997E-2</v>
      </c>
      <c r="BE14">
        <v>4.1860700000000001E-2</v>
      </c>
      <c r="BF14">
        <v>4.4276500000000003E-2</v>
      </c>
      <c r="BG14">
        <v>4.4276500000000003E-2</v>
      </c>
      <c r="BH14">
        <v>4.4397899999999997E-2</v>
      </c>
      <c r="BI14">
        <v>4.4276500000000003E-2</v>
      </c>
      <c r="BJ14">
        <v>4.4276500000000003E-2</v>
      </c>
      <c r="BK14">
        <v>4.4276500000000003E-2</v>
      </c>
      <c r="BL14">
        <v>2.39112168965517E-2</v>
      </c>
      <c r="BM14">
        <v>1.0484601886861801E-2</v>
      </c>
      <c r="BN14">
        <v>0.86712093763514697</v>
      </c>
      <c r="BO14">
        <v>0.87696359793633205</v>
      </c>
      <c r="BP14">
        <v>0.77451114444839098</v>
      </c>
      <c r="BQ14">
        <v>0</v>
      </c>
      <c r="BR14" s="33">
        <v>1.8130502918300799E-19</v>
      </c>
      <c r="BS14">
        <v>0</v>
      </c>
      <c r="BT14">
        <v>5.3837171860099799E-4</v>
      </c>
      <c r="BU14">
        <v>0.75189872048525397</v>
      </c>
      <c r="BV14">
        <v>0.75189872048525397</v>
      </c>
      <c r="BW14">
        <v>1.0074715999999999E-2</v>
      </c>
      <c r="BX14">
        <v>2.4803112028533802E-4</v>
      </c>
      <c r="BY14">
        <v>1.2071999999999999E-2</v>
      </c>
      <c r="BZ14">
        <v>8.6314230866062897E-4</v>
      </c>
      <c r="CA14">
        <v>1.4925219999999999E-2</v>
      </c>
      <c r="CB14">
        <v>9.56532386801409E-4</v>
      </c>
      <c r="CC14">
        <v>1.930012E-2</v>
      </c>
      <c r="CD14">
        <v>1.8504681899454501E-3</v>
      </c>
      <c r="CE14">
        <v>2.476008E-2</v>
      </c>
      <c r="CF14">
        <v>1.4297428989157499E-3</v>
      </c>
      <c r="CG14">
        <v>2.7471160000000001E-2</v>
      </c>
      <c r="CH14">
        <v>5.4006839659435804E-4</v>
      </c>
      <c r="CI14">
        <v>2.2871880000000001E-2</v>
      </c>
      <c r="CJ14">
        <v>4.5603278113530397E-3</v>
      </c>
      <c r="CK14">
        <v>1.6391159999999998E-2</v>
      </c>
      <c r="CL14">
        <v>2.2829672759371701E-3</v>
      </c>
      <c r="CM14">
        <v>2.7290419999999999E-2</v>
      </c>
      <c r="CN14">
        <v>3.06549166888446E-3</v>
      </c>
      <c r="CO14">
        <v>3.2636999999999999E-2</v>
      </c>
      <c r="CP14">
        <v>3.56966975713441E-3</v>
      </c>
      <c r="CQ14">
        <v>4.301046E-2</v>
      </c>
      <c r="CR14">
        <v>1.87911035013913E-3</v>
      </c>
      <c r="CS14">
        <v>4.4276500000000003E-2</v>
      </c>
      <c r="CT14">
        <v>0</v>
      </c>
    </row>
    <row r="15" spans="1:98" x14ac:dyDescent="0.25">
      <c r="A15">
        <v>109</v>
      </c>
      <c r="B15" t="s">
        <v>1918</v>
      </c>
      <c r="C15" t="s">
        <v>539</v>
      </c>
      <c r="D15" t="s">
        <v>424</v>
      </c>
      <c r="E15" t="s">
        <v>198</v>
      </c>
      <c r="F15">
        <v>5.4649999999999997E-2</v>
      </c>
      <c r="G15">
        <v>5.4649999999999997E-2</v>
      </c>
      <c r="H15">
        <v>5.47997E-2</v>
      </c>
      <c r="I15">
        <v>5.7351100000000002E-2</v>
      </c>
      <c r="J15">
        <v>6.0359500000000003E-2</v>
      </c>
      <c r="K15">
        <v>6.3618900000000006E-2</v>
      </c>
      <c r="L15">
        <v>6.7440899999999998E-2</v>
      </c>
      <c r="M15">
        <v>7.1443999999999994E-2</v>
      </c>
      <c r="N15">
        <v>7.5665899999999994E-2</v>
      </c>
      <c r="O15">
        <v>7.9772099999999999E-2</v>
      </c>
      <c r="P15">
        <v>8.4534600000000001E-2</v>
      </c>
      <c r="Q15">
        <v>9.0124300000000004E-2</v>
      </c>
      <c r="R15">
        <v>9.5785200000000001E-2</v>
      </c>
      <c r="S15">
        <v>8.9553499999999994E-2</v>
      </c>
      <c r="T15">
        <v>9.8002000000000006E-2</v>
      </c>
      <c r="U15">
        <v>0.109725</v>
      </c>
      <c r="V15">
        <v>0.11952500000000001</v>
      </c>
      <c r="W15">
        <v>0.12950900000000001</v>
      </c>
      <c r="X15">
        <v>0.13758899999999999</v>
      </c>
      <c r="Y15">
        <v>0.149449</v>
      </c>
      <c r="Z15">
        <v>0.16393099999999999</v>
      </c>
      <c r="AA15">
        <v>0.179198</v>
      </c>
      <c r="AB15">
        <v>0.19481399999999999</v>
      </c>
      <c r="AC15">
        <v>0.204985</v>
      </c>
      <c r="AD15">
        <v>0.21368899999999999</v>
      </c>
      <c r="AE15">
        <v>0.224383</v>
      </c>
      <c r="AF15">
        <v>0.236012</v>
      </c>
      <c r="AG15">
        <v>0.248283</v>
      </c>
      <c r="AH15">
        <v>0.26815600000000001</v>
      </c>
      <c r="AI15">
        <v>0.28716900000000001</v>
      </c>
      <c r="AJ15">
        <v>0.30215799999999998</v>
      </c>
      <c r="AK15">
        <v>0.312477</v>
      </c>
      <c r="AL15">
        <v>0.37803700000000001</v>
      </c>
      <c r="AM15">
        <v>0.397509</v>
      </c>
      <c r="AN15">
        <v>0.40992600000000001</v>
      </c>
      <c r="AO15">
        <v>0.40460200000000002</v>
      </c>
      <c r="AP15">
        <v>0.40295599999999998</v>
      </c>
      <c r="AQ15">
        <v>0.395812</v>
      </c>
      <c r="AR15">
        <v>0.411798</v>
      </c>
      <c r="AS15">
        <v>0.43026999999999999</v>
      </c>
      <c r="AT15">
        <v>0.42306199999999999</v>
      </c>
      <c r="AU15">
        <v>0.44377</v>
      </c>
      <c r="AV15">
        <v>0.484568</v>
      </c>
      <c r="AW15">
        <v>0.44854100000000002</v>
      </c>
      <c r="AX15">
        <v>0.40928900000000001</v>
      </c>
      <c r="AY15">
        <v>0.44025399999999998</v>
      </c>
      <c r="AZ15">
        <v>0.49345</v>
      </c>
      <c r="BA15">
        <v>0.54717300000000002</v>
      </c>
      <c r="BB15">
        <v>0.59937099999999999</v>
      </c>
      <c r="BC15">
        <v>0.65365499999999999</v>
      </c>
      <c r="BD15">
        <v>0.71748199999999995</v>
      </c>
      <c r="BE15">
        <v>0.64705199999999996</v>
      </c>
      <c r="BF15">
        <v>0.65991500000000003</v>
      </c>
      <c r="BG15">
        <v>0.65991500000000003</v>
      </c>
      <c r="BH15">
        <v>0.66172299999999995</v>
      </c>
      <c r="BI15">
        <v>0.65991500000000003</v>
      </c>
      <c r="BJ15">
        <v>0.65991500000000003</v>
      </c>
      <c r="BK15">
        <v>0.65991500000000003</v>
      </c>
      <c r="BL15">
        <v>0.31170135689655198</v>
      </c>
      <c r="BM15">
        <v>0.21301722054899699</v>
      </c>
      <c r="BN15">
        <v>0.97608498826835499</v>
      </c>
      <c r="BO15">
        <v>0.99364591244070199</v>
      </c>
      <c r="BP15">
        <v>0.957820208416584</v>
      </c>
      <c r="BQ15">
        <v>0</v>
      </c>
      <c r="BR15" s="33">
        <v>8.0207295782115493E-55</v>
      </c>
      <c r="BS15">
        <v>0</v>
      </c>
      <c r="BT15">
        <v>1.2312690636439E-2</v>
      </c>
      <c r="BU15">
        <v>0.95274190432283001</v>
      </c>
      <c r="BV15">
        <v>0.95274190432283001</v>
      </c>
      <c r="BW15">
        <v>5.6362059999999999E-2</v>
      </c>
      <c r="BX15">
        <v>2.5130158342119599E-3</v>
      </c>
      <c r="BY15">
        <v>7.1588360000000004E-2</v>
      </c>
      <c r="BZ15">
        <v>6.4096507274577696E-3</v>
      </c>
      <c r="CA15">
        <v>9.1599920000000001E-2</v>
      </c>
      <c r="CB15">
        <v>5.3569401925912903E-3</v>
      </c>
      <c r="CC15">
        <v>0.12915940000000001</v>
      </c>
      <c r="CD15">
        <v>1.5438311202978099E-2</v>
      </c>
      <c r="CE15">
        <v>0.1913234</v>
      </c>
      <c r="CF15">
        <v>1.9977565975363501E-2</v>
      </c>
      <c r="CG15">
        <v>0.25280059999999999</v>
      </c>
      <c r="CH15">
        <v>2.5133647851038301E-2</v>
      </c>
      <c r="CI15">
        <v>0.36002139999999999</v>
      </c>
      <c r="CJ15">
        <v>4.9570641838693197E-2</v>
      </c>
      <c r="CK15">
        <v>0.4090876</v>
      </c>
      <c r="CL15">
        <v>1.3133916201955901E-2</v>
      </c>
      <c r="CM15">
        <v>0.44184600000000002</v>
      </c>
      <c r="CN15">
        <v>2.8663962522651999E-2</v>
      </c>
      <c r="CO15">
        <v>0.54678059999999995</v>
      </c>
      <c r="CP15">
        <v>8.4231987583696502E-2</v>
      </c>
      <c r="CQ15">
        <v>0.66921739999999996</v>
      </c>
      <c r="CR15">
        <v>2.7613456380902401E-2</v>
      </c>
      <c r="CS15">
        <v>0.65991500000000003</v>
      </c>
      <c r="CT15">
        <v>0</v>
      </c>
    </row>
    <row r="16" spans="1:98" x14ac:dyDescent="0.25">
      <c r="A16">
        <v>11</v>
      </c>
      <c r="B16" t="s">
        <v>1918</v>
      </c>
      <c r="C16" t="s">
        <v>431</v>
      </c>
      <c r="D16" t="s">
        <v>412</v>
      </c>
      <c r="E16" t="s">
        <v>24</v>
      </c>
      <c r="F16">
        <v>1.14879</v>
      </c>
      <c r="G16">
        <v>1.14879</v>
      </c>
      <c r="H16">
        <v>1.1519299999999999</v>
      </c>
      <c r="I16">
        <v>1.1972</v>
      </c>
      <c r="J16">
        <v>1.2516499999999999</v>
      </c>
      <c r="K16">
        <v>1.3088599999999999</v>
      </c>
      <c r="L16">
        <v>1.37266</v>
      </c>
      <c r="M16">
        <v>1.5583899999999999</v>
      </c>
      <c r="N16">
        <v>1.60764</v>
      </c>
      <c r="O16">
        <v>1.69364</v>
      </c>
      <c r="P16">
        <v>1.7584599999999999</v>
      </c>
      <c r="Q16">
        <v>1.8471</v>
      </c>
      <c r="R16">
        <v>1.9420900000000001</v>
      </c>
      <c r="S16">
        <v>2.0066899999999999</v>
      </c>
      <c r="T16">
        <v>2.11104</v>
      </c>
      <c r="U16">
        <v>2.2709999999999999</v>
      </c>
      <c r="V16">
        <v>2.52671</v>
      </c>
      <c r="W16">
        <v>2.6245500000000002</v>
      </c>
      <c r="X16">
        <v>2.7165499999999998</v>
      </c>
      <c r="Y16">
        <v>2.7976899999999998</v>
      </c>
      <c r="Z16">
        <v>2.89392</v>
      </c>
      <c r="AA16">
        <v>3.0487799999999998</v>
      </c>
      <c r="AB16">
        <v>3.1843900000000001</v>
      </c>
      <c r="AC16">
        <v>3.3849900000000002</v>
      </c>
      <c r="AD16">
        <v>3.5172500000000002</v>
      </c>
      <c r="AE16">
        <v>3.45513</v>
      </c>
      <c r="AF16">
        <v>3.5888800000000001</v>
      </c>
      <c r="AG16">
        <v>3.55958</v>
      </c>
      <c r="AH16">
        <v>3.6130200000000001</v>
      </c>
      <c r="AI16">
        <v>3.70119</v>
      </c>
      <c r="AJ16">
        <v>4.0065099999999996</v>
      </c>
      <c r="AK16">
        <v>4.3551299999999999</v>
      </c>
      <c r="AL16">
        <v>4.4601199999999999</v>
      </c>
      <c r="AM16">
        <v>4.56454</v>
      </c>
      <c r="AN16">
        <v>4.5966800000000001</v>
      </c>
      <c r="AO16">
        <v>4.5854499999999998</v>
      </c>
      <c r="AP16">
        <v>4.6698599999999999</v>
      </c>
      <c r="AQ16">
        <v>4.8933999999999997</v>
      </c>
      <c r="AR16">
        <v>5.05844</v>
      </c>
      <c r="AS16">
        <v>5.2300899999999997</v>
      </c>
      <c r="AT16">
        <v>5.1451399999999996</v>
      </c>
      <c r="AU16">
        <v>5.1497900000000003</v>
      </c>
      <c r="AV16">
        <v>5.2975599999999998</v>
      </c>
      <c r="AW16">
        <v>5.20343</v>
      </c>
      <c r="AX16">
        <v>5.3243799999999997</v>
      </c>
      <c r="AY16">
        <v>5.6463900000000002</v>
      </c>
      <c r="AZ16">
        <v>6.18337</v>
      </c>
      <c r="BA16">
        <v>6.4821</v>
      </c>
      <c r="BB16">
        <v>6.6750299999999996</v>
      </c>
      <c r="BC16">
        <v>6.9922399999999998</v>
      </c>
      <c r="BD16">
        <v>7.4432400000000003</v>
      </c>
      <c r="BE16">
        <v>6.9173200000000001</v>
      </c>
      <c r="BF16">
        <v>6.9785300000000001</v>
      </c>
      <c r="BG16">
        <v>6.9785300000000001</v>
      </c>
      <c r="BH16">
        <v>6.9976500000000001</v>
      </c>
      <c r="BI16">
        <v>6.9785300000000001</v>
      </c>
      <c r="BJ16">
        <v>6.9785300000000001</v>
      </c>
      <c r="BK16">
        <v>6.9785300000000001</v>
      </c>
      <c r="BL16">
        <v>3.9786046551724099</v>
      </c>
      <c r="BM16">
        <v>1.97794813434672</v>
      </c>
      <c r="BN16">
        <v>0.99169868644205605</v>
      </c>
      <c r="BO16">
        <v>0.99487673854306902</v>
      </c>
      <c r="BP16">
        <v>0.96874591421601297</v>
      </c>
      <c r="BQ16">
        <v>0</v>
      </c>
      <c r="BR16" s="33">
        <v>1.9634198930842801E-57</v>
      </c>
      <c r="BS16">
        <v>0</v>
      </c>
      <c r="BT16">
        <v>0.11615696545571901</v>
      </c>
      <c r="BU16">
        <v>0.98346628469089703</v>
      </c>
      <c r="BV16">
        <v>0.98346628469089703</v>
      </c>
      <c r="BW16">
        <v>1.1796720000000001</v>
      </c>
      <c r="BX16">
        <v>4.5180409692697598E-2</v>
      </c>
      <c r="BY16">
        <v>1.508238</v>
      </c>
      <c r="BZ16">
        <v>0.16194355751310399</v>
      </c>
      <c r="CA16">
        <v>1.933076</v>
      </c>
      <c r="CB16">
        <v>0.13697999718937101</v>
      </c>
      <c r="CC16">
        <v>2.5872999999999999</v>
      </c>
      <c r="CD16">
        <v>0.203760837257801</v>
      </c>
      <c r="CE16">
        <v>3.2058659999999999</v>
      </c>
      <c r="CF16">
        <v>0.25074535874069498</v>
      </c>
      <c r="CG16">
        <v>3.5835599999999999</v>
      </c>
      <c r="CH16">
        <v>8.9166019592667706E-2</v>
      </c>
      <c r="CI16">
        <v>4.3965959999999997</v>
      </c>
      <c r="CJ16">
        <v>0.23778173254057999</v>
      </c>
      <c r="CK16">
        <v>4.887448</v>
      </c>
      <c r="CL16">
        <v>0.26703209558028801</v>
      </c>
      <c r="CM16">
        <v>5.2240599999999997</v>
      </c>
      <c r="CN16">
        <v>8.3120918847183006E-2</v>
      </c>
      <c r="CO16">
        <v>6.3958259999999996</v>
      </c>
      <c r="CP16">
        <v>0.51183483813628805</v>
      </c>
      <c r="CQ16">
        <v>7.0630540000000002</v>
      </c>
      <c r="CR16">
        <v>0.214677717590811</v>
      </c>
      <c r="CS16">
        <v>6.9785300000000001</v>
      </c>
      <c r="CT16">
        <v>0</v>
      </c>
    </row>
    <row r="17" spans="1:98" x14ac:dyDescent="0.25">
      <c r="A17">
        <v>110</v>
      </c>
      <c r="B17" t="s">
        <v>1918</v>
      </c>
      <c r="C17" t="s">
        <v>540</v>
      </c>
      <c r="D17" t="s">
        <v>426</v>
      </c>
      <c r="E17" t="s">
        <v>300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t="s">
        <v>1901</v>
      </c>
      <c r="BO17" t="s">
        <v>1901</v>
      </c>
      <c r="BP17" t="s">
        <v>1901</v>
      </c>
      <c r="BQ17" t="s">
        <v>1901</v>
      </c>
      <c r="BR17" t="s">
        <v>1901</v>
      </c>
      <c r="BS17" t="s">
        <v>1901</v>
      </c>
      <c r="BT17">
        <v>0</v>
      </c>
      <c r="BU17" t="s">
        <v>1901</v>
      </c>
      <c r="BV17" t="s">
        <v>1901</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row>
    <row r="18" spans="1:98" x14ac:dyDescent="0.25">
      <c r="A18">
        <v>111</v>
      </c>
      <c r="B18" t="s">
        <v>1918</v>
      </c>
      <c r="C18" t="s">
        <v>541</v>
      </c>
      <c r="D18" t="s">
        <v>412</v>
      </c>
      <c r="E18" t="s">
        <v>200</v>
      </c>
      <c r="F18">
        <v>9.7145100000000002E-4</v>
      </c>
      <c r="G18">
        <v>9.7145100000000002E-4</v>
      </c>
      <c r="H18">
        <v>9.7411199999999996E-4</v>
      </c>
      <c r="I18">
        <v>1.00939E-3</v>
      </c>
      <c r="J18">
        <v>1.0349599999999999E-3</v>
      </c>
      <c r="K18">
        <v>1.06773E-3</v>
      </c>
      <c r="L18">
        <v>1.1043699999999999E-3</v>
      </c>
      <c r="M18">
        <v>1.29582E-3</v>
      </c>
      <c r="N18">
        <v>1.33691E-3</v>
      </c>
      <c r="O18">
        <v>1.3696400000000001E-3</v>
      </c>
      <c r="P18">
        <v>1.4093700000000001E-3</v>
      </c>
      <c r="Q18">
        <v>1.4570900000000001E-3</v>
      </c>
      <c r="R18">
        <v>1.51811E-3</v>
      </c>
      <c r="S18">
        <v>1.59666E-3</v>
      </c>
      <c r="T18">
        <v>1.7083000000000001E-3</v>
      </c>
      <c r="U18">
        <v>1.8732600000000001E-3</v>
      </c>
      <c r="V18">
        <v>1.9790699999999999E-3</v>
      </c>
      <c r="W18">
        <v>2.2158600000000001E-3</v>
      </c>
      <c r="X18">
        <v>2.2715399999999998E-3</v>
      </c>
      <c r="Y18">
        <v>2.3987399999999999E-3</v>
      </c>
      <c r="Z18">
        <v>2.5358899999999998E-3</v>
      </c>
      <c r="AA18">
        <v>2.6783599999999999E-3</v>
      </c>
      <c r="AB18">
        <v>2.7610099999999999E-3</v>
      </c>
      <c r="AC18">
        <v>2.6392199999999998E-3</v>
      </c>
      <c r="AD18">
        <v>2.63993E-3</v>
      </c>
      <c r="AE18">
        <v>2.6555400000000001E-3</v>
      </c>
      <c r="AF18">
        <v>2.6137000000000001E-3</v>
      </c>
      <c r="AG18">
        <v>2.8042200000000001E-3</v>
      </c>
      <c r="AH18">
        <v>3.1251400000000002E-3</v>
      </c>
      <c r="AI18">
        <v>3.3547899999999999E-3</v>
      </c>
      <c r="AJ18">
        <v>3.4360100000000002E-3</v>
      </c>
      <c r="AK18">
        <v>3.4445600000000002E-3</v>
      </c>
      <c r="AL18">
        <v>3.6952999999999999E-3</v>
      </c>
      <c r="AM18">
        <v>3.7619099999999998E-3</v>
      </c>
      <c r="AN18">
        <v>3.9236200000000001E-3</v>
      </c>
      <c r="AO18">
        <v>3.90157E-3</v>
      </c>
      <c r="AP18">
        <v>4.0090500000000001E-3</v>
      </c>
      <c r="AQ18">
        <v>4.35228E-3</v>
      </c>
      <c r="AR18">
        <v>4.3501499999999997E-3</v>
      </c>
      <c r="AS18">
        <v>4.1994900000000002E-3</v>
      </c>
      <c r="AT18">
        <v>4.2372199999999999E-3</v>
      </c>
      <c r="AU18">
        <v>4.2357799999999998E-3</v>
      </c>
      <c r="AV18">
        <v>4.1216600000000001E-3</v>
      </c>
      <c r="AW18">
        <v>4.13862E-3</v>
      </c>
      <c r="AX18">
        <v>4.2573799999999998E-3</v>
      </c>
      <c r="AY18">
        <v>4.5527600000000003E-3</v>
      </c>
      <c r="AZ18">
        <v>4.76634E-3</v>
      </c>
      <c r="BA18">
        <v>4.8897599999999999E-3</v>
      </c>
      <c r="BB18">
        <v>5.0016000000000001E-3</v>
      </c>
      <c r="BC18">
        <v>5.2383500000000001E-3</v>
      </c>
      <c r="BD18">
        <v>5.4088599999999997E-3</v>
      </c>
      <c r="BE18">
        <v>5.2835399999999998E-3</v>
      </c>
      <c r="BF18">
        <v>5.28599E-3</v>
      </c>
      <c r="BG18">
        <v>5.28599E-3</v>
      </c>
      <c r="BH18">
        <v>5.3004699999999998E-3</v>
      </c>
      <c r="BI18">
        <v>5.28599E-3</v>
      </c>
      <c r="BJ18">
        <v>5.28599E-3</v>
      </c>
      <c r="BK18">
        <v>5.28599E-3</v>
      </c>
      <c r="BL18">
        <v>3.1777217931034502E-3</v>
      </c>
      <c r="BM18">
        <v>1.49034831495862E-3</v>
      </c>
      <c r="BN18">
        <v>0.99196525614949704</v>
      </c>
      <c r="BO18">
        <v>0.99149196676156104</v>
      </c>
      <c r="BP18">
        <v>0.94568053530610796</v>
      </c>
      <c r="BQ18">
        <v>0</v>
      </c>
      <c r="BR18" s="33">
        <v>2.76506790067996E-51</v>
      </c>
      <c r="BS18">
        <v>0</v>
      </c>
      <c r="BT18" s="33">
        <v>8.7545708634531198E-5</v>
      </c>
      <c r="BU18">
        <v>0.98399506940773496</v>
      </c>
      <c r="BV18">
        <v>0.98399506940773496</v>
      </c>
      <c r="BW18">
        <v>9.9227280000000005E-4</v>
      </c>
      <c r="BX18" s="33">
        <v>2.87754450304422E-5</v>
      </c>
      <c r="BY18">
        <v>1.2348940000000001E-3</v>
      </c>
      <c r="BZ18">
        <v>1.3897485718647099E-4</v>
      </c>
      <c r="CA18">
        <v>1.5379059999999999E-3</v>
      </c>
      <c r="CB18">
        <v>1.1824842337215301E-4</v>
      </c>
      <c r="CC18">
        <v>2.1476939999999999E-3</v>
      </c>
      <c r="CD18">
        <v>2.16076724290239E-4</v>
      </c>
      <c r="CE18">
        <v>2.6508819999999998E-3</v>
      </c>
      <c r="CF18" s="33">
        <v>8.1182395690198797E-5</v>
      </c>
      <c r="CG18">
        <v>2.9106779999999999E-3</v>
      </c>
      <c r="CH18">
        <v>3.1931726201381598E-4</v>
      </c>
      <c r="CI18">
        <v>3.6522799999999999E-3</v>
      </c>
      <c r="CJ18">
        <v>2.106033975272E-4</v>
      </c>
      <c r="CK18">
        <v>4.1625079999999997E-3</v>
      </c>
      <c r="CL18">
        <v>2.0262563885155299E-4</v>
      </c>
      <c r="CM18">
        <v>4.1981320000000003E-3</v>
      </c>
      <c r="CN18" s="33">
        <v>6.2938887184315405E-5</v>
      </c>
      <c r="CO18">
        <v>4.8897619999999998E-3</v>
      </c>
      <c r="CP18">
        <v>2.5633214297079499E-4</v>
      </c>
      <c r="CQ18">
        <v>5.3129700000000002E-3</v>
      </c>
      <c r="CR18" s="33">
        <v>5.4021078756352097E-5</v>
      </c>
      <c r="CS18">
        <v>5.28599E-3</v>
      </c>
      <c r="CT18">
        <v>0</v>
      </c>
    </row>
    <row r="19" spans="1:98" x14ac:dyDescent="0.25">
      <c r="A19">
        <v>112</v>
      </c>
      <c r="B19" t="s">
        <v>1918</v>
      </c>
      <c r="C19" t="s">
        <v>542</v>
      </c>
      <c r="D19" t="s">
        <v>416</v>
      </c>
      <c r="E19" t="s">
        <v>64</v>
      </c>
      <c r="F19">
        <v>6.0103200000000002E-2</v>
      </c>
      <c r="G19">
        <v>6.0103200000000002E-2</v>
      </c>
      <c r="H19">
        <v>6.0267899999999999E-2</v>
      </c>
      <c r="I19">
        <v>6.1366200000000003E-2</v>
      </c>
      <c r="J19">
        <v>6.2367199999999998E-2</v>
      </c>
      <c r="K19">
        <v>6.0337799999999997E-2</v>
      </c>
      <c r="L19">
        <v>6.2425599999999998E-2</v>
      </c>
      <c r="M19">
        <v>6.8543599999999996E-2</v>
      </c>
      <c r="N19">
        <v>7.0286500000000002E-2</v>
      </c>
      <c r="O19">
        <v>7.2714600000000004E-2</v>
      </c>
      <c r="P19">
        <v>7.3161100000000007E-2</v>
      </c>
      <c r="Q19">
        <v>7.6294899999999999E-2</v>
      </c>
      <c r="R19">
        <v>8.1147899999999995E-2</v>
      </c>
      <c r="S19">
        <v>7.6184500000000002E-2</v>
      </c>
      <c r="T19">
        <v>7.9251100000000005E-2</v>
      </c>
      <c r="U19">
        <v>8.3312899999999995E-2</v>
      </c>
      <c r="V19">
        <v>8.9927300000000002E-2</v>
      </c>
      <c r="W19">
        <v>9.3042600000000003E-2</v>
      </c>
      <c r="X19">
        <v>9.2727000000000004E-2</v>
      </c>
      <c r="Y19">
        <v>9.77494E-2</v>
      </c>
      <c r="Z19">
        <v>8.7850499999999998E-2</v>
      </c>
      <c r="AA19">
        <v>9.4866099999999995E-2</v>
      </c>
      <c r="AB19">
        <v>0.10133200000000001</v>
      </c>
      <c r="AC19">
        <v>0.105472</v>
      </c>
      <c r="AD19">
        <v>0.10935499999999999</v>
      </c>
      <c r="AE19">
        <v>0.113195</v>
      </c>
      <c r="AF19">
        <v>0.119867</v>
      </c>
      <c r="AG19">
        <v>0.12078999999999999</v>
      </c>
      <c r="AH19">
        <v>0.12475</v>
      </c>
      <c r="AI19">
        <v>0.127665</v>
      </c>
      <c r="AJ19">
        <v>0.13062099999999999</v>
      </c>
      <c r="AK19">
        <v>0.13183</v>
      </c>
      <c r="AL19">
        <v>0.13897000000000001</v>
      </c>
      <c r="AM19">
        <v>0.1452</v>
      </c>
      <c r="AN19">
        <v>0.14996000000000001</v>
      </c>
      <c r="AO19">
        <v>0.15459899999999999</v>
      </c>
      <c r="AP19">
        <v>0.16179499999999999</v>
      </c>
      <c r="AQ19">
        <v>0.16827900000000001</v>
      </c>
      <c r="AR19">
        <v>0.172705</v>
      </c>
      <c r="AS19">
        <v>0.178476</v>
      </c>
      <c r="AT19">
        <v>0.18202199999999999</v>
      </c>
      <c r="AU19">
        <v>0.18271599999999999</v>
      </c>
      <c r="AV19">
        <v>0.186639</v>
      </c>
      <c r="AW19">
        <v>0.18512500000000001</v>
      </c>
      <c r="AX19">
        <v>0.19079599999999999</v>
      </c>
      <c r="AY19">
        <v>0.19800999999999999</v>
      </c>
      <c r="AZ19">
        <v>0.20479800000000001</v>
      </c>
      <c r="BA19">
        <v>0.21654799999999999</v>
      </c>
      <c r="BB19">
        <v>0.227572</v>
      </c>
      <c r="BC19">
        <v>0.23866599999999999</v>
      </c>
      <c r="BD19">
        <v>0.25637700000000002</v>
      </c>
      <c r="BE19">
        <v>0.26117600000000002</v>
      </c>
      <c r="BF19">
        <v>0.275895</v>
      </c>
      <c r="BG19">
        <v>0.275895</v>
      </c>
      <c r="BH19">
        <v>0.27665099999999998</v>
      </c>
      <c r="BI19">
        <v>0.275895</v>
      </c>
      <c r="BJ19">
        <v>0.275895</v>
      </c>
      <c r="BK19">
        <v>0.275895</v>
      </c>
      <c r="BL19">
        <v>0.14319763965517199</v>
      </c>
      <c r="BM19">
        <v>7.0626815193437997E-2</v>
      </c>
      <c r="BN19">
        <v>0.97044832547212201</v>
      </c>
      <c r="BO19">
        <v>0.99776917988363101</v>
      </c>
      <c r="BP19">
        <v>0.978457652704394</v>
      </c>
      <c r="BQ19">
        <v>0</v>
      </c>
      <c r="BR19" s="33">
        <v>1.5816844464254901E-67</v>
      </c>
      <c r="BS19">
        <v>0</v>
      </c>
      <c r="BT19">
        <v>4.05875333292315E-3</v>
      </c>
      <c r="BU19">
        <v>0.94176995241164196</v>
      </c>
      <c r="BV19">
        <v>0.94176995241164196</v>
      </c>
      <c r="BW19">
        <v>6.084154E-2</v>
      </c>
      <c r="BX19">
        <v>1.0027788031265899E-3</v>
      </c>
      <c r="BY19">
        <v>6.6861619999999997E-2</v>
      </c>
      <c r="BZ19">
        <v>5.2691255310535201E-3</v>
      </c>
      <c r="CA19">
        <v>7.7207899999999996E-2</v>
      </c>
      <c r="CB19">
        <v>3.0804128392149001E-3</v>
      </c>
      <c r="CC19">
        <v>9.1351840000000004E-2</v>
      </c>
      <c r="CD19">
        <v>5.2993485187332202E-3</v>
      </c>
      <c r="CE19">
        <v>9.9775119999999995E-2</v>
      </c>
      <c r="CF19">
        <v>8.5578539568632508E-3</v>
      </c>
      <c r="CG19">
        <v>0.1212534</v>
      </c>
      <c r="CH19">
        <v>5.4865627035512897E-3</v>
      </c>
      <c r="CI19">
        <v>0.1393162</v>
      </c>
      <c r="CJ19">
        <v>8.3618049606529396E-3</v>
      </c>
      <c r="CK19">
        <v>0.16717080000000001</v>
      </c>
      <c r="CL19">
        <v>9.3087647515661294E-3</v>
      </c>
      <c r="CM19">
        <v>0.1854596</v>
      </c>
      <c r="CN19">
        <v>3.5115716282029599E-3</v>
      </c>
      <c r="CO19">
        <v>0.2171188</v>
      </c>
      <c r="CP19">
        <v>1.6513822852386398E-2</v>
      </c>
      <c r="CQ19">
        <v>0.26919880000000002</v>
      </c>
      <c r="CR19">
        <v>9.6692469820560296E-3</v>
      </c>
      <c r="CS19">
        <v>0.275895</v>
      </c>
      <c r="CT19">
        <v>0</v>
      </c>
    </row>
    <row r="20" spans="1:98" x14ac:dyDescent="0.25">
      <c r="A20">
        <v>113</v>
      </c>
      <c r="B20" t="s">
        <v>1918</v>
      </c>
      <c r="C20" t="s">
        <v>543</v>
      </c>
      <c r="D20" t="s">
        <v>418</v>
      </c>
      <c r="E20" t="s">
        <v>194</v>
      </c>
      <c r="F20">
        <v>4.1951000000000002E-3</v>
      </c>
      <c r="G20">
        <v>4.1951000000000002E-3</v>
      </c>
      <c r="H20">
        <v>4.2065999999999996E-3</v>
      </c>
      <c r="I20">
        <v>4.3175499999999999E-3</v>
      </c>
      <c r="J20">
        <v>4.5637400000000002E-3</v>
      </c>
      <c r="K20">
        <v>4.8092100000000004E-3</v>
      </c>
      <c r="L20">
        <v>5.0404600000000001E-3</v>
      </c>
      <c r="M20">
        <v>5.2120300000000003E-3</v>
      </c>
      <c r="N20">
        <v>5.3978899999999998E-3</v>
      </c>
      <c r="O20">
        <v>5.6063199999999997E-3</v>
      </c>
      <c r="P20">
        <v>5.7888200000000001E-3</v>
      </c>
      <c r="Q20">
        <v>6.0507E-3</v>
      </c>
      <c r="R20">
        <v>6.2833899999999998E-3</v>
      </c>
      <c r="S20">
        <v>6.9066099999999997E-3</v>
      </c>
      <c r="T20">
        <v>7.1402699999999998E-3</v>
      </c>
      <c r="U20">
        <v>8.1616999999999992E-3</v>
      </c>
      <c r="V20">
        <v>8.9174100000000006E-3</v>
      </c>
      <c r="W20">
        <v>9.2523999999999992E-3</v>
      </c>
      <c r="X20">
        <v>9.3554199999999997E-3</v>
      </c>
      <c r="Y20">
        <v>1.01011E-2</v>
      </c>
      <c r="Z20">
        <v>1.10758E-2</v>
      </c>
      <c r="AA20">
        <v>1.1756600000000001E-2</v>
      </c>
      <c r="AB20">
        <v>1.33814E-2</v>
      </c>
      <c r="AC20">
        <v>1.38198E-2</v>
      </c>
      <c r="AD20">
        <v>1.3771800000000001E-2</v>
      </c>
      <c r="AE20">
        <v>1.4301599999999999E-2</v>
      </c>
      <c r="AF20">
        <v>1.42232E-2</v>
      </c>
      <c r="AG20">
        <v>1.32307E-2</v>
      </c>
      <c r="AH20">
        <v>1.39655E-2</v>
      </c>
      <c r="AI20">
        <v>1.4934899999999999E-2</v>
      </c>
      <c r="AJ20">
        <v>1.5702799999999999E-2</v>
      </c>
      <c r="AK20">
        <v>1.62448E-2</v>
      </c>
      <c r="AL20">
        <v>1.6678499999999999E-2</v>
      </c>
      <c r="AM20">
        <v>1.7373400000000001E-2</v>
      </c>
      <c r="AN20">
        <v>1.82563E-2</v>
      </c>
      <c r="AO20">
        <v>1.85057E-2</v>
      </c>
      <c r="AP20">
        <v>1.8974399999999999E-2</v>
      </c>
      <c r="AQ20">
        <v>2.0279999999999999E-2</v>
      </c>
      <c r="AR20">
        <v>2.03272E-2</v>
      </c>
      <c r="AS20">
        <v>2.09255E-2</v>
      </c>
      <c r="AT20">
        <v>2.06889E-2</v>
      </c>
      <c r="AU20">
        <v>2.07876E-2</v>
      </c>
      <c r="AV20">
        <v>2.07805E-2</v>
      </c>
      <c r="AW20">
        <v>2.04177E-2</v>
      </c>
      <c r="AX20">
        <v>2.02928E-2</v>
      </c>
      <c r="AY20">
        <v>2.32704E-2</v>
      </c>
      <c r="AZ20">
        <v>2.4695100000000001E-2</v>
      </c>
      <c r="BA20">
        <v>2.5157700000000002E-2</v>
      </c>
      <c r="BB20">
        <v>2.5598900000000001E-2</v>
      </c>
      <c r="BC20">
        <v>2.6181200000000002E-2</v>
      </c>
      <c r="BD20">
        <v>2.6225100000000001E-2</v>
      </c>
      <c r="BE20">
        <v>2.6504900000000001E-2</v>
      </c>
      <c r="BF20">
        <v>2.7661000000000002E-2</v>
      </c>
      <c r="BG20">
        <v>2.7661000000000002E-2</v>
      </c>
      <c r="BH20">
        <v>2.7736799999999999E-2</v>
      </c>
      <c r="BI20">
        <v>2.7661000000000002E-2</v>
      </c>
      <c r="BJ20">
        <v>2.7661000000000002E-2</v>
      </c>
      <c r="BK20">
        <v>2.7661000000000002E-2</v>
      </c>
      <c r="BL20">
        <v>1.53426606896552E-2</v>
      </c>
      <c r="BM20">
        <v>7.9970414685545995E-3</v>
      </c>
      <c r="BN20">
        <v>0.99304058821504904</v>
      </c>
      <c r="BO20">
        <v>0.99543061028913404</v>
      </c>
      <c r="BP20">
        <v>0.96510401228287002</v>
      </c>
      <c r="BQ20">
        <v>0</v>
      </c>
      <c r="BR20" s="33">
        <v>8.0330911761686803E-59</v>
      </c>
      <c r="BS20">
        <v>0</v>
      </c>
      <c r="BT20">
        <v>4.7026966809190802E-4</v>
      </c>
      <c r="BU20">
        <v>0.98612960984248699</v>
      </c>
      <c r="BV20">
        <v>0.98612960984248699</v>
      </c>
      <c r="BW20">
        <v>4.2956180000000002E-3</v>
      </c>
      <c r="BX20">
        <v>1.5851053630595001E-4</v>
      </c>
      <c r="BY20">
        <v>5.2131820000000002E-3</v>
      </c>
      <c r="BZ20">
        <v>3.0891023189593401E-4</v>
      </c>
      <c r="CA20">
        <v>6.433958E-3</v>
      </c>
      <c r="CB20">
        <v>5.7184722843605696E-4</v>
      </c>
      <c r="CC20">
        <v>9.1576060000000004E-3</v>
      </c>
      <c r="CD20">
        <v>7.0495036852249397E-4</v>
      </c>
      <c r="CE20">
        <v>1.2761079999999999E-2</v>
      </c>
      <c r="CF20">
        <v>1.2625756024888201E-3</v>
      </c>
      <c r="CG20">
        <v>1.413118E-2</v>
      </c>
      <c r="CH20">
        <v>6.1680438309078196E-4</v>
      </c>
      <c r="CI20">
        <v>1.685116E-2</v>
      </c>
      <c r="CJ20">
        <v>9.9541042439789591E-4</v>
      </c>
      <c r="CK20">
        <v>1.980256E-2</v>
      </c>
      <c r="CL20">
        <v>1.0163519533114499E-3</v>
      </c>
      <c r="CM20">
        <v>2.0593500000000001E-2</v>
      </c>
      <c r="CN20">
        <v>2.2531705439225001E-4</v>
      </c>
      <c r="CO20">
        <v>2.4980659999999998E-2</v>
      </c>
      <c r="CP20">
        <v>1.1024284480182799E-3</v>
      </c>
      <c r="CQ20">
        <v>2.715776E-2</v>
      </c>
      <c r="CR20">
        <v>7.3107270021523804E-4</v>
      </c>
      <c r="CS20">
        <v>2.7661000000000002E-2</v>
      </c>
      <c r="CT20">
        <v>0</v>
      </c>
    </row>
    <row r="21" spans="1:98" x14ac:dyDescent="0.25">
      <c r="A21">
        <v>114</v>
      </c>
      <c r="B21" t="s">
        <v>1918</v>
      </c>
      <c r="C21" t="s">
        <v>544</v>
      </c>
      <c r="D21" t="s">
        <v>420</v>
      </c>
      <c r="E21" t="s">
        <v>202</v>
      </c>
      <c r="F21">
        <v>0.46581299999999998</v>
      </c>
      <c r="G21">
        <v>0.46581299999999998</v>
      </c>
      <c r="H21">
        <v>0.46708899999999998</v>
      </c>
      <c r="I21">
        <v>0.477518</v>
      </c>
      <c r="J21">
        <v>0.50066500000000003</v>
      </c>
      <c r="K21">
        <v>0.50330799999999998</v>
      </c>
      <c r="L21">
        <v>0.52251499999999995</v>
      </c>
      <c r="M21">
        <v>0.53273099999999995</v>
      </c>
      <c r="N21">
        <v>0.55018599999999995</v>
      </c>
      <c r="O21">
        <v>0.55565900000000001</v>
      </c>
      <c r="P21">
        <v>0.57001400000000002</v>
      </c>
      <c r="Q21">
        <v>0.59134500000000001</v>
      </c>
      <c r="R21">
        <v>0.60804599999999998</v>
      </c>
      <c r="S21">
        <v>0.63121099999999997</v>
      </c>
      <c r="T21">
        <v>0.65581400000000001</v>
      </c>
      <c r="U21">
        <v>0.71473699999999996</v>
      </c>
      <c r="V21">
        <v>0.77588500000000005</v>
      </c>
      <c r="W21">
        <v>0.78524700000000003</v>
      </c>
      <c r="X21">
        <v>0.81215000000000004</v>
      </c>
      <c r="Y21">
        <v>0.83691700000000002</v>
      </c>
      <c r="Z21">
        <v>0.86869600000000002</v>
      </c>
      <c r="AA21">
        <v>0.91483599999999998</v>
      </c>
      <c r="AB21">
        <v>0.96219699999999997</v>
      </c>
      <c r="AC21">
        <v>1.0038499999999999</v>
      </c>
      <c r="AD21">
        <v>0.982761</v>
      </c>
      <c r="AE21">
        <v>0.94722899999999999</v>
      </c>
      <c r="AF21">
        <v>0.94364999999999999</v>
      </c>
      <c r="AG21">
        <v>0.954758</v>
      </c>
      <c r="AH21">
        <v>0.96387999999999996</v>
      </c>
      <c r="AI21">
        <v>0.98259399999999997</v>
      </c>
      <c r="AJ21">
        <v>1.0263199999999999</v>
      </c>
      <c r="AK21">
        <v>1.06054</v>
      </c>
      <c r="AL21">
        <v>1.13849</v>
      </c>
      <c r="AM21">
        <v>1.1337900000000001</v>
      </c>
      <c r="AN21">
        <v>1.0520799999999999</v>
      </c>
      <c r="AO21">
        <v>0.99458800000000003</v>
      </c>
      <c r="AP21">
        <v>0.96936500000000003</v>
      </c>
      <c r="AQ21">
        <v>1.0155400000000001</v>
      </c>
      <c r="AR21">
        <v>1.03427</v>
      </c>
      <c r="AS21">
        <v>1.0862099999999999</v>
      </c>
      <c r="AT21">
        <v>1.1175299999999999</v>
      </c>
      <c r="AU21">
        <v>1.10019</v>
      </c>
      <c r="AV21">
        <v>1.10745</v>
      </c>
      <c r="AW21">
        <v>1.1283099999999999</v>
      </c>
      <c r="AX21">
        <v>1.18085</v>
      </c>
      <c r="AY21">
        <v>1.2827500000000001</v>
      </c>
      <c r="AZ21">
        <v>1.35849</v>
      </c>
      <c r="BA21">
        <v>1.4126000000000001</v>
      </c>
      <c r="BB21">
        <v>1.4715400000000001</v>
      </c>
      <c r="BC21">
        <v>1.5865899999999999</v>
      </c>
      <c r="BD21">
        <v>1.66696</v>
      </c>
      <c r="BE21">
        <v>1.5321199999999999</v>
      </c>
      <c r="BF21">
        <v>1.51329</v>
      </c>
      <c r="BG21">
        <v>1.51329</v>
      </c>
      <c r="BH21">
        <v>1.5174399999999999</v>
      </c>
      <c r="BI21">
        <v>1.51329</v>
      </c>
      <c r="BJ21">
        <v>1.51329</v>
      </c>
      <c r="BK21">
        <v>1.51329</v>
      </c>
      <c r="BL21">
        <v>0.98426856896551695</v>
      </c>
      <c r="BM21">
        <v>0.34761483349717298</v>
      </c>
      <c r="BN21">
        <v>0.97128411670472004</v>
      </c>
      <c r="BO21">
        <v>0.97727592527922402</v>
      </c>
      <c r="BP21">
        <v>0.90197771210839295</v>
      </c>
      <c r="BQ21">
        <v>0</v>
      </c>
      <c r="BR21" s="33">
        <v>2.0278516992284701E-39</v>
      </c>
      <c r="BS21">
        <v>0</v>
      </c>
      <c r="BT21">
        <v>1.9993793749423099E-2</v>
      </c>
      <c r="BU21">
        <v>0.943392835362866</v>
      </c>
      <c r="BV21">
        <v>0.943392835362866</v>
      </c>
      <c r="BW21">
        <v>0.47537960000000001</v>
      </c>
      <c r="BX21">
        <v>1.4964106448431901E-2</v>
      </c>
      <c r="BY21">
        <v>0.53287980000000001</v>
      </c>
      <c r="BZ21">
        <v>2.1215201429635299E-2</v>
      </c>
      <c r="CA21">
        <v>0.611286</v>
      </c>
      <c r="CB21">
        <v>3.35084596557347E-2</v>
      </c>
      <c r="CC21">
        <v>0.7849872</v>
      </c>
      <c r="CD21">
        <v>4.5968820881114598E-2</v>
      </c>
      <c r="CE21">
        <v>0.94646799999999998</v>
      </c>
      <c r="CF21">
        <v>5.4558098899246801E-2</v>
      </c>
      <c r="CG21">
        <v>0.9584222</v>
      </c>
      <c r="CH21">
        <v>1.5580400161741699E-2</v>
      </c>
      <c r="CI21">
        <v>1.082244</v>
      </c>
      <c r="CJ21">
        <v>5.0815910205367798E-2</v>
      </c>
      <c r="CK21">
        <v>1.0199946</v>
      </c>
      <c r="CL21">
        <v>4.4206790833535903E-2</v>
      </c>
      <c r="CM21">
        <v>1.1268659999999999</v>
      </c>
      <c r="CN21">
        <v>3.1984794512392903E-2</v>
      </c>
      <c r="CO21">
        <v>1.4223939999999999</v>
      </c>
      <c r="CP21">
        <v>0.115169164840247</v>
      </c>
      <c r="CQ21">
        <v>1.5486200000000001</v>
      </c>
      <c r="CR21">
        <v>6.66055849760364E-2</v>
      </c>
      <c r="CS21">
        <v>1.51329</v>
      </c>
      <c r="CT21">
        <v>0</v>
      </c>
    </row>
    <row r="22" spans="1:98" x14ac:dyDescent="0.25">
      <c r="A22">
        <v>115</v>
      </c>
      <c r="B22" t="s">
        <v>1918</v>
      </c>
      <c r="C22" t="s">
        <v>545</v>
      </c>
      <c r="D22" t="s">
        <v>412</v>
      </c>
      <c r="E22" t="s">
        <v>394</v>
      </c>
      <c r="F22">
        <v>8.1144000000000008E-3</v>
      </c>
      <c r="G22">
        <v>8.1144000000000008E-3</v>
      </c>
      <c r="H22">
        <v>8.1366300000000006E-3</v>
      </c>
      <c r="I22">
        <v>8.2713200000000004E-3</v>
      </c>
      <c r="J22">
        <v>8.5083399999999997E-3</v>
      </c>
      <c r="K22">
        <v>8.7854100000000004E-3</v>
      </c>
      <c r="L22">
        <v>9.2180500000000002E-3</v>
      </c>
      <c r="M22">
        <v>9.3518000000000004E-3</v>
      </c>
      <c r="N22">
        <v>9.5689699999999996E-3</v>
      </c>
      <c r="O22">
        <v>9.6880100000000004E-3</v>
      </c>
      <c r="P22">
        <v>9.9950999999999998E-3</v>
      </c>
      <c r="Q22">
        <v>1.0457599999999999E-2</v>
      </c>
      <c r="R22">
        <v>1.09287E-2</v>
      </c>
      <c r="S22">
        <v>1.12619E-2</v>
      </c>
      <c r="T22">
        <v>1.21108E-2</v>
      </c>
      <c r="U22">
        <v>1.33443E-2</v>
      </c>
      <c r="V22">
        <v>1.41592E-2</v>
      </c>
      <c r="W22">
        <v>1.4490400000000001E-2</v>
      </c>
      <c r="X22">
        <v>1.48941E-2</v>
      </c>
      <c r="Y22">
        <v>1.5447600000000001E-2</v>
      </c>
      <c r="Z22">
        <v>1.6505300000000001E-2</v>
      </c>
      <c r="AA22">
        <v>1.73508E-2</v>
      </c>
      <c r="AB22">
        <v>1.78338E-2</v>
      </c>
      <c r="AC22">
        <v>1.6921100000000001E-2</v>
      </c>
      <c r="AD22">
        <v>1.6423E-2</v>
      </c>
      <c r="AE22">
        <v>1.6271299999999999E-2</v>
      </c>
      <c r="AF22">
        <v>1.6148699999999998E-2</v>
      </c>
      <c r="AG22">
        <v>1.6474699999999998E-2</v>
      </c>
      <c r="AH22">
        <v>1.84355E-2</v>
      </c>
      <c r="AI22">
        <v>1.9737399999999999E-2</v>
      </c>
      <c r="AJ22">
        <v>2.0458400000000002E-2</v>
      </c>
      <c r="AK22">
        <v>2.0890200000000001E-2</v>
      </c>
      <c r="AL22">
        <v>2.2544600000000001E-2</v>
      </c>
      <c r="AM22">
        <v>2.3123000000000001E-2</v>
      </c>
      <c r="AN22">
        <v>2.4079199999999999E-2</v>
      </c>
      <c r="AO22">
        <v>2.4207900000000001E-2</v>
      </c>
      <c r="AP22">
        <v>2.5118100000000001E-2</v>
      </c>
      <c r="AQ22">
        <v>2.7108500000000001E-2</v>
      </c>
      <c r="AR22">
        <v>2.7202899999999999E-2</v>
      </c>
      <c r="AS22">
        <v>2.6564899999999999E-2</v>
      </c>
      <c r="AT22">
        <v>2.7018799999999999E-2</v>
      </c>
      <c r="AU22">
        <v>2.76051E-2</v>
      </c>
      <c r="AV22">
        <v>2.7210600000000001E-2</v>
      </c>
      <c r="AW22">
        <v>2.7396799999999999E-2</v>
      </c>
      <c r="AX22">
        <v>2.8469600000000001E-2</v>
      </c>
      <c r="AY22">
        <v>3.0766600000000002E-2</v>
      </c>
      <c r="AZ22">
        <v>3.2461700000000003E-2</v>
      </c>
      <c r="BA22">
        <v>3.3681200000000001E-2</v>
      </c>
      <c r="BB22">
        <v>3.4923999999999997E-2</v>
      </c>
      <c r="BC22">
        <v>3.6911100000000002E-2</v>
      </c>
      <c r="BD22">
        <v>3.8370700000000001E-2</v>
      </c>
      <c r="BE22">
        <v>3.7363E-2</v>
      </c>
      <c r="BF22">
        <v>3.7748299999999999E-2</v>
      </c>
      <c r="BG22">
        <v>3.7748299999999999E-2</v>
      </c>
      <c r="BH22">
        <v>3.7851700000000002E-2</v>
      </c>
      <c r="BI22">
        <v>3.7748299999999999E-2</v>
      </c>
      <c r="BJ22">
        <v>3.7748299999999999E-2</v>
      </c>
      <c r="BK22">
        <v>3.7748299999999999E-2</v>
      </c>
      <c r="BL22">
        <v>2.1327909137930999E-2</v>
      </c>
      <c r="BM22">
        <v>1.0110979678536801E-2</v>
      </c>
      <c r="BN22">
        <v>0.98409873279814697</v>
      </c>
      <c r="BO22">
        <v>0.99235354503321704</v>
      </c>
      <c r="BP22">
        <v>0.95175037186134603</v>
      </c>
      <c r="BQ22">
        <v>0</v>
      </c>
      <c r="BR22" s="33">
        <v>1.4069165027763001E-52</v>
      </c>
      <c r="BS22">
        <v>0</v>
      </c>
      <c r="BT22">
        <v>5.8922685256389902E-4</v>
      </c>
      <c r="BU22">
        <v>0.96845031589491404</v>
      </c>
      <c r="BV22">
        <v>0.96845031589491404</v>
      </c>
      <c r="BW22">
        <v>8.2290179999999994E-3</v>
      </c>
      <c r="BX22">
        <v>1.69278138931168E-4</v>
      </c>
      <c r="BY22">
        <v>9.3224480000000005E-3</v>
      </c>
      <c r="BZ22">
        <v>3.51631542982139E-4</v>
      </c>
      <c r="CA22">
        <v>1.095082E-2</v>
      </c>
      <c r="CB22">
        <v>8.0614520218134401E-4</v>
      </c>
      <c r="CC22">
        <v>1.446712E-2</v>
      </c>
      <c r="CD22">
        <v>7.9052741698185298E-4</v>
      </c>
      <c r="CE22">
        <v>1.7006799999999999E-2</v>
      </c>
      <c r="CF22">
        <v>5.9201650737120495E-4</v>
      </c>
      <c r="CG22">
        <v>1.7413519999999998E-2</v>
      </c>
      <c r="CH22">
        <v>1.5992717505164699E-3</v>
      </c>
      <c r="CI22">
        <v>2.2219079999999999E-2</v>
      </c>
      <c r="CJ22">
        <v>1.5206081980576099E-3</v>
      </c>
      <c r="CK22">
        <v>2.6040460000000001E-2</v>
      </c>
      <c r="CL22">
        <v>1.32060948353402E-3</v>
      </c>
      <c r="CM22">
        <v>2.7540180000000001E-2</v>
      </c>
      <c r="CN22">
        <v>5.6326149522224604E-4</v>
      </c>
      <c r="CO22">
        <v>3.3748920000000002E-2</v>
      </c>
      <c r="CP22">
        <v>2.3417914759858499E-3</v>
      </c>
      <c r="CQ22">
        <v>3.78164E-2</v>
      </c>
      <c r="CR22">
        <v>3.61711680762455E-4</v>
      </c>
      <c r="CS22">
        <v>3.7748299999999999E-2</v>
      </c>
      <c r="CT22">
        <v>0</v>
      </c>
    </row>
    <row r="23" spans="1:98" x14ac:dyDescent="0.25">
      <c r="A23">
        <v>116</v>
      </c>
      <c r="B23" t="s">
        <v>1918</v>
      </c>
      <c r="C23" t="s">
        <v>546</v>
      </c>
      <c r="D23" t="s">
        <v>420</v>
      </c>
      <c r="E23" t="s">
        <v>188</v>
      </c>
      <c r="F23">
        <v>8.3440600000000004E-2</v>
      </c>
      <c r="G23">
        <v>8.3440600000000004E-2</v>
      </c>
      <c r="H23">
        <v>8.3669199999999999E-2</v>
      </c>
      <c r="I23">
        <v>8.4787799999999997E-2</v>
      </c>
      <c r="J23">
        <v>8.6476200000000003E-2</v>
      </c>
      <c r="K23">
        <v>8.7410199999999993E-2</v>
      </c>
      <c r="L23">
        <v>9.0767700000000007E-2</v>
      </c>
      <c r="M23">
        <v>9.3095700000000003E-2</v>
      </c>
      <c r="N23">
        <v>9.7771800000000006E-2</v>
      </c>
      <c r="O23">
        <v>0.100795</v>
      </c>
      <c r="P23">
        <v>0.105307</v>
      </c>
      <c r="Q23">
        <v>0.111401</v>
      </c>
      <c r="R23">
        <v>0.10680099999999999</v>
      </c>
      <c r="S23">
        <v>0.110958</v>
      </c>
      <c r="T23">
        <v>0.115494</v>
      </c>
      <c r="U23">
        <v>0.12603300000000001</v>
      </c>
      <c r="V23">
        <v>0.13699800000000001</v>
      </c>
      <c r="W23">
        <v>0.139875</v>
      </c>
      <c r="X23">
        <v>0.142927</v>
      </c>
      <c r="Y23">
        <v>0.148533</v>
      </c>
      <c r="Z23">
        <v>0.15643899999999999</v>
      </c>
      <c r="AA23">
        <v>0.16247700000000001</v>
      </c>
      <c r="AB23">
        <v>0.15875700000000001</v>
      </c>
      <c r="AC23">
        <v>0.16483999999999999</v>
      </c>
      <c r="AD23">
        <v>0.161801</v>
      </c>
      <c r="AE23">
        <v>0.157665</v>
      </c>
      <c r="AF23">
        <v>0.15764300000000001</v>
      </c>
      <c r="AG23">
        <v>0.158168</v>
      </c>
      <c r="AH23">
        <v>0.16098599999999999</v>
      </c>
      <c r="AI23">
        <v>0.165242</v>
      </c>
      <c r="AJ23">
        <v>0.17391599999999999</v>
      </c>
      <c r="AK23">
        <v>0.180649</v>
      </c>
      <c r="AL23">
        <v>0.19817799999999999</v>
      </c>
      <c r="AM23">
        <v>0.192103</v>
      </c>
      <c r="AN23">
        <v>0.17135400000000001</v>
      </c>
      <c r="AO23">
        <v>0.163914</v>
      </c>
      <c r="AP23">
        <v>0.166598</v>
      </c>
      <c r="AQ23">
        <v>0.166324</v>
      </c>
      <c r="AR23">
        <v>0.168318</v>
      </c>
      <c r="AS23">
        <v>0.17272999999999999</v>
      </c>
      <c r="AT23">
        <v>0.17607500000000001</v>
      </c>
      <c r="AU23">
        <v>0.178341</v>
      </c>
      <c r="AV23">
        <v>0.18079200000000001</v>
      </c>
      <c r="AW23">
        <v>0.18377199999999999</v>
      </c>
      <c r="AX23">
        <v>0.190086</v>
      </c>
      <c r="AY23">
        <v>0.20181399999999999</v>
      </c>
      <c r="AZ23">
        <v>0.21423700000000001</v>
      </c>
      <c r="BA23">
        <v>0.223162</v>
      </c>
      <c r="BB23">
        <v>0.23730399999999999</v>
      </c>
      <c r="BC23">
        <v>0.26283600000000001</v>
      </c>
      <c r="BD23">
        <v>0.27446999999999999</v>
      </c>
      <c r="BE23">
        <v>0.25190899999999999</v>
      </c>
      <c r="BF23">
        <v>0.246952</v>
      </c>
      <c r="BG23">
        <v>0.246952</v>
      </c>
      <c r="BH23">
        <v>0.24762899999999999</v>
      </c>
      <c r="BI23">
        <v>0.246952</v>
      </c>
      <c r="BJ23">
        <v>0.246952</v>
      </c>
      <c r="BK23">
        <v>0.246952</v>
      </c>
      <c r="BL23">
        <v>0.164677082758621</v>
      </c>
      <c r="BM23">
        <v>5.3435808712802998E-2</v>
      </c>
      <c r="BN23">
        <v>0.95987711048707802</v>
      </c>
      <c r="BO23">
        <v>0.97358344697212396</v>
      </c>
      <c r="BP23">
        <v>0.88983803899791702</v>
      </c>
      <c r="BQ23">
        <v>0</v>
      </c>
      <c r="BR23" s="33">
        <v>1.30860690678596E-37</v>
      </c>
      <c r="BS23">
        <v>0</v>
      </c>
      <c r="BT23">
        <v>3.03737659724997E-3</v>
      </c>
      <c r="BU23">
        <v>0.92136406723702002</v>
      </c>
      <c r="BV23">
        <v>0.92136406723702002</v>
      </c>
      <c r="BW23">
        <v>8.4362880000000001E-2</v>
      </c>
      <c r="BX23">
        <v>1.30662457959431E-3</v>
      </c>
      <c r="BY23">
        <v>9.3968079999999995E-2</v>
      </c>
      <c r="BZ23">
        <v>5.3638696765488303E-3</v>
      </c>
      <c r="CA23">
        <v>0.1099922</v>
      </c>
      <c r="CB23">
        <v>4.0411058758711097E-3</v>
      </c>
      <c r="CC23">
        <v>0.1388732</v>
      </c>
      <c r="CD23">
        <v>8.3536780043283899E-3</v>
      </c>
      <c r="CE23">
        <v>0.1608628</v>
      </c>
      <c r="CF23">
        <v>3.2904551660826501E-3</v>
      </c>
      <c r="CG23">
        <v>0.15994079999999999</v>
      </c>
      <c r="CH23">
        <v>3.2709759552769502E-3</v>
      </c>
      <c r="CI23">
        <v>0.18323999999999999</v>
      </c>
      <c r="CJ23">
        <v>1.1582571670401999E-2</v>
      </c>
      <c r="CK23">
        <v>0.1675768</v>
      </c>
      <c r="CL23">
        <v>3.2805681215301698E-3</v>
      </c>
      <c r="CM23">
        <v>0.18181320000000001</v>
      </c>
      <c r="CN23">
        <v>5.4383379538237601E-3</v>
      </c>
      <c r="CO23">
        <v>0.22787060000000001</v>
      </c>
      <c r="CP23">
        <v>2.3444405511763401E-2</v>
      </c>
      <c r="CQ23">
        <v>0.25358239999999999</v>
      </c>
      <c r="CR23">
        <v>1.18581141122861E-2</v>
      </c>
      <c r="CS23">
        <v>0.246952</v>
      </c>
      <c r="CT23">
        <v>0</v>
      </c>
    </row>
    <row r="24" spans="1:98" x14ac:dyDescent="0.25">
      <c r="A24">
        <v>117</v>
      </c>
      <c r="B24" t="s">
        <v>1918</v>
      </c>
      <c r="C24" t="s">
        <v>547</v>
      </c>
      <c r="D24" t="s">
        <v>458</v>
      </c>
      <c r="E24" t="s">
        <v>548</v>
      </c>
      <c r="F24">
        <v>1.3248999999999999E-3</v>
      </c>
      <c r="G24">
        <v>1.3248999999999999E-3</v>
      </c>
      <c r="H24">
        <v>1.3285300000000001E-3</v>
      </c>
      <c r="I24">
        <v>1.2313599999999999E-3</v>
      </c>
      <c r="J24">
        <v>1.22331E-3</v>
      </c>
      <c r="K24">
        <v>1.27056E-3</v>
      </c>
      <c r="L24">
        <v>1.3568E-3</v>
      </c>
      <c r="M24">
        <v>1.44422E-3</v>
      </c>
      <c r="N24">
        <v>1.5090699999999999E-3</v>
      </c>
      <c r="O24">
        <v>1.51564E-3</v>
      </c>
      <c r="P24">
        <v>1.52845E-3</v>
      </c>
      <c r="Q24">
        <v>1.6148099999999999E-3</v>
      </c>
      <c r="R24">
        <v>1.7224199999999999E-3</v>
      </c>
      <c r="S24">
        <v>2.0413900000000001E-3</v>
      </c>
      <c r="T24">
        <v>2.16095E-3</v>
      </c>
      <c r="U24">
        <v>2.3337399999999999E-3</v>
      </c>
      <c r="V24">
        <v>2.3960399999999999E-3</v>
      </c>
      <c r="W24">
        <v>2.5258799999999999E-3</v>
      </c>
      <c r="X24">
        <v>2.5133E-3</v>
      </c>
      <c r="Y24">
        <v>2.64935E-3</v>
      </c>
      <c r="Z24">
        <v>2.5676599999999998E-3</v>
      </c>
      <c r="AA24">
        <v>2.73837E-3</v>
      </c>
      <c r="AB24">
        <v>2.8281999999999999E-3</v>
      </c>
      <c r="AC24">
        <v>2.8794100000000002E-3</v>
      </c>
      <c r="AD24">
        <v>2.95204E-3</v>
      </c>
      <c r="AE24">
        <v>3.09575E-3</v>
      </c>
      <c r="AF24">
        <v>3.2538200000000001E-3</v>
      </c>
      <c r="AG24">
        <v>3.2743E-3</v>
      </c>
      <c r="AH24">
        <v>3.2905199999999999E-3</v>
      </c>
      <c r="AI24">
        <v>3.2448099999999999E-3</v>
      </c>
      <c r="AJ24">
        <v>3.4306100000000002E-3</v>
      </c>
      <c r="AK24">
        <v>3.5851699999999999E-3</v>
      </c>
      <c r="AL24">
        <v>3.6717299999999998E-3</v>
      </c>
      <c r="AM24">
        <v>3.7808400000000002E-3</v>
      </c>
      <c r="AN24">
        <v>3.9544999999999997E-3</v>
      </c>
      <c r="AO24">
        <v>4.0519199999999997E-3</v>
      </c>
      <c r="AP24">
        <v>4.3976500000000003E-3</v>
      </c>
      <c r="AQ24">
        <v>5.4034900000000004E-3</v>
      </c>
      <c r="AR24">
        <v>5.7275E-3</v>
      </c>
      <c r="AS24">
        <v>5.9591100000000001E-3</v>
      </c>
      <c r="AT24">
        <v>6.1252099999999999E-3</v>
      </c>
      <c r="AU24">
        <v>6.2870299999999999E-3</v>
      </c>
      <c r="AV24">
        <v>6.53369E-3</v>
      </c>
      <c r="AW24">
        <v>6.7833399999999997E-3</v>
      </c>
      <c r="AX24">
        <v>7.0390299999999999E-3</v>
      </c>
      <c r="AY24">
        <v>7.3774399999999999E-3</v>
      </c>
      <c r="AZ24">
        <v>7.8314200000000004E-3</v>
      </c>
      <c r="BA24">
        <v>8.3625100000000001E-3</v>
      </c>
      <c r="BB24">
        <v>8.9241100000000007E-3</v>
      </c>
      <c r="BC24">
        <v>9.7194800000000008E-3</v>
      </c>
      <c r="BD24">
        <v>1.0584400000000001E-2</v>
      </c>
      <c r="BE24">
        <v>1.09932E-2</v>
      </c>
      <c r="BF24">
        <v>1.1627999999999999E-2</v>
      </c>
      <c r="BG24">
        <v>1.1627999999999999E-2</v>
      </c>
      <c r="BH24">
        <v>1.16598E-2</v>
      </c>
      <c r="BI24">
        <v>1.1627999999999999E-2</v>
      </c>
      <c r="BJ24">
        <v>1.1627999999999999E-2</v>
      </c>
      <c r="BK24">
        <v>1.1627999999999999E-2</v>
      </c>
      <c r="BL24">
        <v>4.7493737931034504E-3</v>
      </c>
      <c r="BM24">
        <v>3.42949511431518E-3</v>
      </c>
      <c r="BN24">
        <v>0.93382876473475795</v>
      </c>
      <c r="BO24">
        <v>0.996907601611974</v>
      </c>
      <c r="BP24">
        <v>0.97481575077125104</v>
      </c>
      <c r="BQ24">
        <v>0</v>
      </c>
      <c r="BR24" s="33">
        <v>1.46386608830978E-63</v>
      </c>
      <c r="BS24">
        <v>0</v>
      </c>
      <c r="BT24">
        <v>1.8964790796394601E-4</v>
      </c>
      <c r="BU24">
        <v>0.87203616184603805</v>
      </c>
      <c r="BV24">
        <v>0.87203616184603805</v>
      </c>
      <c r="BW24">
        <v>1.2865999999999999E-3</v>
      </c>
      <c r="BX24" s="33">
        <v>5.41963711884846E-5</v>
      </c>
      <c r="BY24">
        <v>1.4192580000000001E-3</v>
      </c>
      <c r="BZ24">
        <v>1.04870019166585E-4</v>
      </c>
      <c r="CA24">
        <v>1.8136039999999999E-3</v>
      </c>
      <c r="CB24">
        <v>2.7462796904175699E-4</v>
      </c>
      <c r="CC24">
        <v>2.4836620000000002E-3</v>
      </c>
      <c r="CD24">
        <v>1.22747204530287E-4</v>
      </c>
      <c r="CE24">
        <v>2.7931359999999999E-3</v>
      </c>
      <c r="CF24">
        <v>1.48123183296876E-4</v>
      </c>
      <c r="CG24">
        <v>3.2318400000000001E-3</v>
      </c>
      <c r="CH24" s="33">
        <v>7.8131337182976704E-5</v>
      </c>
      <c r="CI24">
        <v>3.6845699999999999E-3</v>
      </c>
      <c r="CJ24">
        <v>1.97908454215579E-4</v>
      </c>
      <c r="CK24">
        <v>5.1079339999999997E-3</v>
      </c>
      <c r="CL24">
        <v>8.38955435246712E-4</v>
      </c>
      <c r="CM24">
        <v>6.5536600000000002E-3</v>
      </c>
      <c r="CN24">
        <v>3.68577230577256E-4</v>
      </c>
      <c r="CO24">
        <v>8.4429919999999999E-3</v>
      </c>
      <c r="CP24">
        <v>9.1880287225824505E-4</v>
      </c>
      <c r="CQ24">
        <v>1.129868E-2</v>
      </c>
      <c r="CR24">
        <v>4.8755126089468701E-4</v>
      </c>
      <c r="CS24">
        <v>1.1627999999999999E-2</v>
      </c>
      <c r="CT24">
        <v>0</v>
      </c>
    </row>
    <row r="25" spans="1:98" x14ac:dyDescent="0.25">
      <c r="A25">
        <v>118</v>
      </c>
      <c r="B25" t="s">
        <v>1918</v>
      </c>
      <c r="C25" t="s">
        <v>549</v>
      </c>
      <c r="D25" t="s">
        <v>424</v>
      </c>
      <c r="E25" t="s">
        <v>228</v>
      </c>
      <c r="F25">
        <v>0.16031500000000001</v>
      </c>
      <c r="G25">
        <v>0.16031500000000001</v>
      </c>
      <c r="H25">
        <v>0.16075400000000001</v>
      </c>
      <c r="I25">
        <v>0.16333400000000001</v>
      </c>
      <c r="J25">
        <v>0.17521200000000001</v>
      </c>
      <c r="K25">
        <v>0.18467700000000001</v>
      </c>
      <c r="L25">
        <v>0.19059899999999999</v>
      </c>
      <c r="M25">
        <v>0.197958</v>
      </c>
      <c r="N25">
        <v>0.20047899999999999</v>
      </c>
      <c r="O25">
        <v>0.20855499999999999</v>
      </c>
      <c r="P25">
        <v>0.218338</v>
      </c>
      <c r="Q25">
        <v>0.22994600000000001</v>
      </c>
      <c r="R25">
        <v>0.23965500000000001</v>
      </c>
      <c r="S25">
        <v>0.274895</v>
      </c>
      <c r="T25">
        <v>0.29361999999999999</v>
      </c>
      <c r="U25">
        <v>0.31884699999999999</v>
      </c>
      <c r="V25">
        <v>0.34594599999999998</v>
      </c>
      <c r="W25">
        <v>0.36983700000000003</v>
      </c>
      <c r="X25">
        <v>0.38463700000000001</v>
      </c>
      <c r="Y25">
        <v>0.40967399999999998</v>
      </c>
      <c r="Z25">
        <v>0.44083</v>
      </c>
      <c r="AA25">
        <v>0.47526499999999999</v>
      </c>
      <c r="AB25">
        <v>0.50865000000000005</v>
      </c>
      <c r="AC25">
        <v>0.48670099999999999</v>
      </c>
      <c r="AD25">
        <v>0.49825599999999998</v>
      </c>
      <c r="AE25">
        <v>0.49318000000000001</v>
      </c>
      <c r="AF25">
        <v>0.48940400000000001</v>
      </c>
      <c r="AG25">
        <v>0.49961499999999998</v>
      </c>
      <c r="AH25">
        <v>0.55308500000000005</v>
      </c>
      <c r="AI25">
        <v>0.57812799999999998</v>
      </c>
      <c r="AJ25">
        <v>0.61861299999999997</v>
      </c>
      <c r="AK25">
        <v>0.63356699999999999</v>
      </c>
      <c r="AL25">
        <v>0.66694200000000003</v>
      </c>
      <c r="AM25">
        <v>0.69216299999999997</v>
      </c>
      <c r="AN25">
        <v>0.70584800000000003</v>
      </c>
      <c r="AO25">
        <v>0.70107699999999995</v>
      </c>
      <c r="AP25">
        <v>0.73789099999999996</v>
      </c>
      <c r="AQ25">
        <v>0.76354999999999995</v>
      </c>
      <c r="AR25">
        <v>0.797767</v>
      </c>
      <c r="AS25">
        <v>0.78384100000000001</v>
      </c>
      <c r="AT25">
        <v>0.83660100000000004</v>
      </c>
      <c r="AU25">
        <v>0.84206800000000004</v>
      </c>
      <c r="AV25">
        <v>0.83253299999999997</v>
      </c>
      <c r="AW25">
        <v>0.84596899999999997</v>
      </c>
      <c r="AX25">
        <v>0.87098500000000001</v>
      </c>
      <c r="AY25">
        <v>0.93640199999999996</v>
      </c>
      <c r="AZ25">
        <v>0.98510699999999995</v>
      </c>
      <c r="BA25">
        <v>1.0082</v>
      </c>
      <c r="BB25">
        <v>1.04969</v>
      </c>
      <c r="BC25">
        <v>1.10571</v>
      </c>
      <c r="BD25">
        <v>1.17509</v>
      </c>
      <c r="BE25">
        <v>1.19438</v>
      </c>
      <c r="BF25">
        <v>1.2056899999999999</v>
      </c>
      <c r="BG25">
        <v>1.2056899999999999</v>
      </c>
      <c r="BH25">
        <v>1.2090000000000001</v>
      </c>
      <c r="BI25">
        <v>1.2056899999999999</v>
      </c>
      <c r="BJ25">
        <v>1.2056899999999999</v>
      </c>
      <c r="BK25">
        <v>1.2056899999999999</v>
      </c>
      <c r="BL25">
        <v>0.61951984482758604</v>
      </c>
      <c r="BM25">
        <v>0.34982679950286</v>
      </c>
      <c r="BN25">
        <v>0.98847517602586699</v>
      </c>
      <c r="BO25">
        <v>0.99764609727339404</v>
      </c>
      <c r="BP25">
        <v>0.978457652704394</v>
      </c>
      <c r="BQ25">
        <v>0</v>
      </c>
      <c r="BR25" s="33">
        <v>7.1038408993846302E-67</v>
      </c>
      <c r="BS25">
        <v>0</v>
      </c>
      <c r="BT25">
        <v>2.04771477744622E-2</v>
      </c>
      <c r="BU25">
        <v>0.97708317361936503</v>
      </c>
      <c r="BV25">
        <v>0.97708317361936503</v>
      </c>
      <c r="BW25">
        <v>0.16398599999999999</v>
      </c>
      <c r="BX25">
        <v>6.40012667843379E-3</v>
      </c>
      <c r="BY25">
        <v>0.19645360000000001</v>
      </c>
      <c r="BZ25">
        <v>9.1906963174723504E-3</v>
      </c>
      <c r="CA25">
        <v>0.25129079999999998</v>
      </c>
      <c r="CB25">
        <v>3.1724591355918201E-2</v>
      </c>
      <c r="CC25">
        <v>0.36578820000000001</v>
      </c>
      <c r="CD25">
        <v>3.49815045516913E-2</v>
      </c>
      <c r="CE25">
        <v>0.48194039999999999</v>
      </c>
      <c r="CF25">
        <v>2.6157650894145699E-2</v>
      </c>
      <c r="CG25">
        <v>0.52268239999999999</v>
      </c>
      <c r="CH25">
        <v>4.0337578946932399E-2</v>
      </c>
      <c r="CI25">
        <v>0.66342659999999998</v>
      </c>
      <c r="CJ25">
        <v>3.7207419815139003E-2</v>
      </c>
      <c r="CK25">
        <v>0.75682519999999998</v>
      </c>
      <c r="CL25">
        <v>3.8463206785186298E-2</v>
      </c>
      <c r="CM25">
        <v>0.84563120000000003</v>
      </c>
      <c r="CN25">
        <v>1.50725995833499E-2</v>
      </c>
      <c r="CO25">
        <v>1.0170218</v>
      </c>
      <c r="CP25">
        <v>6.4282071522314799E-2</v>
      </c>
      <c r="CQ25">
        <v>1.19797</v>
      </c>
      <c r="CR25">
        <v>1.39395139800497E-2</v>
      </c>
      <c r="CS25">
        <v>1.2056899999999999</v>
      </c>
      <c r="CT25">
        <v>0</v>
      </c>
    </row>
    <row r="26" spans="1:98" x14ac:dyDescent="0.25">
      <c r="A26">
        <v>119</v>
      </c>
      <c r="B26" t="s">
        <v>1918</v>
      </c>
      <c r="C26" t="s">
        <v>550</v>
      </c>
      <c r="D26" t="s">
        <v>412</v>
      </c>
      <c r="E26" t="s">
        <v>224</v>
      </c>
      <c r="F26" t="s">
        <v>1901</v>
      </c>
      <c r="G26" t="s">
        <v>1901</v>
      </c>
      <c r="H26" t="s">
        <v>1901</v>
      </c>
      <c r="I26" t="s">
        <v>1901</v>
      </c>
      <c r="J26" t="s">
        <v>1901</v>
      </c>
      <c r="K26" t="s">
        <v>1901</v>
      </c>
      <c r="L26" t="s">
        <v>1901</v>
      </c>
      <c r="M26" t="s">
        <v>1901</v>
      </c>
      <c r="N26" t="s">
        <v>1901</v>
      </c>
      <c r="O26" t="s">
        <v>1901</v>
      </c>
      <c r="P26" t="s">
        <v>1901</v>
      </c>
      <c r="Q26" t="s">
        <v>1901</v>
      </c>
      <c r="R26" t="s">
        <v>1901</v>
      </c>
      <c r="S26" t="s">
        <v>1901</v>
      </c>
      <c r="T26" t="s">
        <v>1901</v>
      </c>
      <c r="U26" t="s">
        <v>1901</v>
      </c>
      <c r="V26" t="s">
        <v>1901</v>
      </c>
      <c r="W26" t="s">
        <v>1901</v>
      </c>
      <c r="X26" t="s">
        <v>1901</v>
      </c>
      <c r="Y26" t="s">
        <v>1901</v>
      </c>
      <c r="Z26" t="s">
        <v>1901</v>
      </c>
      <c r="AA26" t="s">
        <v>1901</v>
      </c>
      <c r="AB26" t="s">
        <v>1901</v>
      </c>
      <c r="AC26" t="s">
        <v>1901</v>
      </c>
      <c r="AD26" t="s">
        <v>1901</v>
      </c>
      <c r="AE26" t="s">
        <v>1901</v>
      </c>
      <c r="AF26" t="s">
        <v>1901</v>
      </c>
      <c r="AG26" t="s">
        <v>1901</v>
      </c>
      <c r="AH26" t="s">
        <v>1901</v>
      </c>
      <c r="AI26" t="s">
        <v>1901</v>
      </c>
      <c r="AJ26" t="s">
        <v>1901</v>
      </c>
      <c r="AK26" t="s">
        <v>1901</v>
      </c>
      <c r="AL26" t="s">
        <v>1901</v>
      </c>
      <c r="AM26" t="s">
        <v>1901</v>
      </c>
      <c r="AN26" t="s">
        <v>1901</v>
      </c>
      <c r="AO26" t="s">
        <v>1901</v>
      </c>
      <c r="AP26" t="s">
        <v>1901</v>
      </c>
      <c r="AQ26" t="s">
        <v>1901</v>
      </c>
      <c r="AR26" t="s">
        <v>1901</v>
      </c>
      <c r="AS26" t="s">
        <v>1901</v>
      </c>
      <c r="AT26" t="s">
        <v>1901</v>
      </c>
      <c r="AU26" t="s">
        <v>1901</v>
      </c>
      <c r="AV26" t="s">
        <v>1901</v>
      </c>
      <c r="AW26" t="s">
        <v>1901</v>
      </c>
      <c r="AX26" t="s">
        <v>1901</v>
      </c>
      <c r="AY26" t="s">
        <v>1901</v>
      </c>
      <c r="AZ26" t="s">
        <v>1901</v>
      </c>
      <c r="BA26" t="s">
        <v>1901</v>
      </c>
      <c r="BB26" t="s">
        <v>1901</v>
      </c>
      <c r="BC26" t="s">
        <v>1901</v>
      </c>
      <c r="BD26" t="s">
        <v>1901</v>
      </c>
      <c r="BE26" t="s">
        <v>1901</v>
      </c>
      <c r="BF26" t="s">
        <v>1901</v>
      </c>
      <c r="BG26" t="s">
        <v>1901</v>
      </c>
      <c r="BH26" t="s">
        <v>1901</v>
      </c>
      <c r="BI26" t="s">
        <v>1901</v>
      </c>
      <c r="BJ26" t="s">
        <v>1901</v>
      </c>
      <c r="BK26" t="s">
        <v>1901</v>
      </c>
      <c r="BL26" t="s">
        <v>1901</v>
      </c>
      <c r="BM26" t="s">
        <v>1901</v>
      </c>
      <c r="BN26" t="s">
        <v>1901</v>
      </c>
      <c r="BO26" t="s">
        <v>1901</v>
      </c>
      <c r="BP26" t="s">
        <v>1901</v>
      </c>
      <c r="BQ26" t="s">
        <v>1901</v>
      </c>
      <c r="BR26" t="s">
        <v>1901</v>
      </c>
      <c r="BS26" t="s">
        <v>1901</v>
      </c>
      <c r="BT26" t="s">
        <v>1901</v>
      </c>
      <c r="BU26" t="s">
        <v>1901</v>
      </c>
      <c r="BV26" t="s">
        <v>1901</v>
      </c>
      <c r="BW26" t="s">
        <v>1901</v>
      </c>
      <c r="BX26" t="s">
        <v>1901</v>
      </c>
      <c r="BY26" t="s">
        <v>1901</v>
      </c>
      <c r="BZ26" t="s">
        <v>1901</v>
      </c>
      <c r="CA26" t="s">
        <v>1901</v>
      </c>
      <c r="CB26" t="s">
        <v>1901</v>
      </c>
      <c r="CC26" t="s">
        <v>1901</v>
      </c>
      <c r="CD26" t="s">
        <v>1901</v>
      </c>
      <c r="CE26" t="s">
        <v>1901</v>
      </c>
      <c r="CF26" t="s">
        <v>1901</v>
      </c>
      <c r="CG26" t="s">
        <v>1901</v>
      </c>
      <c r="CH26" t="s">
        <v>1901</v>
      </c>
      <c r="CI26" t="s">
        <v>1901</v>
      </c>
      <c r="CJ26" t="s">
        <v>1901</v>
      </c>
      <c r="CK26" t="s">
        <v>1901</v>
      </c>
      <c r="CL26" t="s">
        <v>1901</v>
      </c>
      <c r="CM26" t="s">
        <v>1901</v>
      </c>
      <c r="CN26" t="s">
        <v>1901</v>
      </c>
      <c r="CO26" t="s">
        <v>1901</v>
      </c>
      <c r="CP26" t="s">
        <v>1901</v>
      </c>
      <c r="CQ26" t="s">
        <v>1901</v>
      </c>
      <c r="CR26" t="s">
        <v>1901</v>
      </c>
      <c r="CS26" t="s">
        <v>1901</v>
      </c>
      <c r="CT26" t="s">
        <v>1901</v>
      </c>
    </row>
    <row r="27" spans="1:98" x14ac:dyDescent="0.25">
      <c r="A27">
        <v>12</v>
      </c>
      <c r="B27" t="s">
        <v>1918</v>
      </c>
      <c r="C27" t="s">
        <v>432</v>
      </c>
      <c r="D27" t="s">
        <v>412</v>
      </c>
      <c r="E27" t="s">
        <v>26</v>
      </c>
      <c r="F27">
        <v>0.268737</v>
      </c>
      <c r="G27">
        <v>0.268737</v>
      </c>
      <c r="H27">
        <v>0.26947300000000002</v>
      </c>
      <c r="I27">
        <v>0.27886699999999998</v>
      </c>
      <c r="J27">
        <v>0.28584799999999999</v>
      </c>
      <c r="K27">
        <v>0.29467599999999999</v>
      </c>
      <c r="L27">
        <v>0.30474699999999999</v>
      </c>
      <c r="M27">
        <v>0.31418099999999999</v>
      </c>
      <c r="N27">
        <v>0.32408900000000002</v>
      </c>
      <c r="O27">
        <v>0.33188099999999998</v>
      </c>
      <c r="P27">
        <v>0.34140599999999999</v>
      </c>
      <c r="Q27">
        <v>0.352966</v>
      </c>
      <c r="R27">
        <v>0.36768099999999998</v>
      </c>
      <c r="S27">
        <v>0.385967</v>
      </c>
      <c r="T27">
        <v>0.41246699999999997</v>
      </c>
      <c r="U27">
        <v>0.452046</v>
      </c>
      <c r="V27">
        <v>0.47762199999999999</v>
      </c>
      <c r="W27">
        <v>0.49624200000000002</v>
      </c>
      <c r="X27">
        <v>0.50854200000000005</v>
      </c>
      <c r="Y27">
        <v>0.53654599999999997</v>
      </c>
      <c r="Z27">
        <v>0.56728100000000004</v>
      </c>
      <c r="AA27">
        <v>0.599194</v>
      </c>
      <c r="AB27">
        <v>0.61786200000000002</v>
      </c>
      <c r="AC27">
        <v>0.59186799999999995</v>
      </c>
      <c r="AD27">
        <v>0.591418</v>
      </c>
      <c r="AE27">
        <v>0.59419100000000002</v>
      </c>
      <c r="AF27">
        <v>0.58506100000000005</v>
      </c>
      <c r="AG27">
        <v>0.58923400000000004</v>
      </c>
      <c r="AH27">
        <v>0.65507099999999996</v>
      </c>
      <c r="AI27">
        <v>0.70233999999999996</v>
      </c>
      <c r="AJ27">
        <v>0.71947899999999998</v>
      </c>
      <c r="AK27">
        <v>0.721669</v>
      </c>
      <c r="AL27">
        <v>0.77484799999999998</v>
      </c>
      <c r="AM27">
        <v>0.78692600000000001</v>
      </c>
      <c r="AN27">
        <v>0.82054199999999999</v>
      </c>
      <c r="AO27">
        <v>0.81640299999999999</v>
      </c>
      <c r="AP27">
        <v>0.83917299999999995</v>
      </c>
      <c r="AQ27">
        <v>0.89182399999999995</v>
      </c>
      <c r="AR27">
        <v>0.89214300000000002</v>
      </c>
      <c r="AS27">
        <v>0.86172599999999999</v>
      </c>
      <c r="AT27">
        <v>0.86959200000000003</v>
      </c>
      <c r="AU27">
        <v>0.86896200000000001</v>
      </c>
      <c r="AV27">
        <v>0.84559600000000001</v>
      </c>
      <c r="AW27">
        <v>0.84961799999999998</v>
      </c>
      <c r="AX27">
        <v>0.87458999999999998</v>
      </c>
      <c r="AY27">
        <v>0.93489100000000003</v>
      </c>
      <c r="AZ27">
        <v>0.97876099999999999</v>
      </c>
      <c r="BA27">
        <v>0.99806499999999998</v>
      </c>
      <c r="BB27">
        <v>1.0211399999999999</v>
      </c>
      <c r="BC27">
        <v>1.0697700000000001</v>
      </c>
      <c r="BD27">
        <v>1.10541</v>
      </c>
      <c r="BE27">
        <v>1.07904</v>
      </c>
      <c r="BF27">
        <v>1.07959</v>
      </c>
      <c r="BG27">
        <v>1.07959</v>
      </c>
      <c r="BH27">
        <v>1.0825400000000001</v>
      </c>
      <c r="BI27">
        <v>1.07959</v>
      </c>
      <c r="BJ27">
        <v>1.07959</v>
      </c>
      <c r="BK27">
        <v>1.07959</v>
      </c>
      <c r="BL27">
        <v>0.68046377586206896</v>
      </c>
      <c r="BM27">
        <v>0.27823476828800903</v>
      </c>
      <c r="BN27">
        <v>0.99156608985666805</v>
      </c>
      <c r="BO27">
        <v>0.99026114065919402</v>
      </c>
      <c r="BP27">
        <v>0.93961069875087</v>
      </c>
      <c r="BQ27">
        <v>0</v>
      </c>
      <c r="BR27" s="33">
        <v>1.19596400690035E-49</v>
      </c>
      <c r="BS27">
        <v>0</v>
      </c>
      <c r="BT27">
        <v>1.6337427943030999E-2</v>
      </c>
      <c r="BU27">
        <v>0.98320331055364096</v>
      </c>
      <c r="BV27">
        <v>0.98320331055364096</v>
      </c>
      <c r="BW27">
        <v>0.27433239999999998</v>
      </c>
      <c r="BX27">
        <v>7.7363171341407596E-3</v>
      </c>
      <c r="BY27">
        <v>0.31391479999999999</v>
      </c>
      <c r="BZ27">
        <v>1.4837027438136001E-2</v>
      </c>
      <c r="CA27">
        <v>0.37209740000000002</v>
      </c>
      <c r="CB27">
        <v>2.8060414720741399E-2</v>
      </c>
      <c r="CC27">
        <v>0.49419960000000002</v>
      </c>
      <c r="CD27">
        <v>3.1838798042639699E-2</v>
      </c>
      <c r="CE27">
        <v>0.59352459999999996</v>
      </c>
      <c r="CF27">
        <v>1.8168377494977399E-2</v>
      </c>
      <c r="CG27">
        <v>0.62517940000000005</v>
      </c>
      <c r="CH27">
        <v>5.1742402044164901E-2</v>
      </c>
      <c r="CI27">
        <v>0.76469279999999995</v>
      </c>
      <c r="CJ27">
        <v>4.3623134592782303E-2</v>
      </c>
      <c r="CK27">
        <v>0.86025379999999996</v>
      </c>
      <c r="CL27">
        <v>3.3102336650152102E-2</v>
      </c>
      <c r="CM27">
        <v>0.86167159999999998</v>
      </c>
      <c r="CN27">
        <v>1.31003999480932E-2</v>
      </c>
      <c r="CO27">
        <v>1.0005253999999999</v>
      </c>
      <c r="CP27">
        <v>5.0018480337771197E-2</v>
      </c>
      <c r="CQ27">
        <v>1.085234</v>
      </c>
      <c r="CR27">
        <v>1.13622590183466E-2</v>
      </c>
      <c r="CS27">
        <v>1.07959</v>
      </c>
      <c r="CT27">
        <v>0</v>
      </c>
    </row>
    <row r="28" spans="1:98" x14ac:dyDescent="0.25">
      <c r="A28">
        <v>120</v>
      </c>
      <c r="B28" t="s">
        <v>1918</v>
      </c>
      <c r="C28" t="s">
        <v>551</v>
      </c>
      <c r="D28" t="s">
        <v>420</v>
      </c>
      <c r="E28" t="s">
        <v>234</v>
      </c>
      <c r="F28">
        <v>0.15897900000000001</v>
      </c>
      <c r="G28">
        <v>0.15897900000000001</v>
      </c>
      <c r="H28">
        <v>0.159414</v>
      </c>
      <c r="I28">
        <v>0.163082</v>
      </c>
      <c r="J28">
        <v>0.16664399999999999</v>
      </c>
      <c r="K28">
        <v>0.16999800000000001</v>
      </c>
      <c r="L28">
        <v>0.17319399999999999</v>
      </c>
      <c r="M28">
        <v>0.176673</v>
      </c>
      <c r="N28">
        <v>0.17957200000000001</v>
      </c>
      <c r="O28">
        <v>0.182475</v>
      </c>
      <c r="P28">
        <v>0.185388</v>
      </c>
      <c r="Q28">
        <v>0.188386</v>
      </c>
      <c r="R28">
        <v>0.191278</v>
      </c>
      <c r="S28">
        <v>0.194443</v>
      </c>
      <c r="T28">
        <v>0.197932</v>
      </c>
      <c r="U28">
        <v>0.202045</v>
      </c>
      <c r="V28">
        <v>0.207089</v>
      </c>
      <c r="W28">
        <v>0.210289</v>
      </c>
      <c r="X28">
        <v>0.213418</v>
      </c>
      <c r="Y28">
        <v>0.21612300000000001</v>
      </c>
      <c r="Z28">
        <v>0.21815000000000001</v>
      </c>
      <c r="AA28">
        <v>0.221327</v>
      </c>
      <c r="AB28">
        <v>0.224131</v>
      </c>
      <c r="AC28">
        <v>0.22570000000000001</v>
      </c>
      <c r="AD28">
        <v>0.22859599999999999</v>
      </c>
      <c r="AE28">
        <v>0.231492</v>
      </c>
      <c r="AF28">
        <v>0.23383200000000001</v>
      </c>
      <c r="AG28">
        <v>0.236373</v>
      </c>
      <c r="AH28">
        <v>0.2389</v>
      </c>
      <c r="AI28">
        <v>0.23892099999999999</v>
      </c>
      <c r="AJ28">
        <v>0.241926</v>
      </c>
      <c r="AK28">
        <v>0.244223</v>
      </c>
      <c r="AL28">
        <v>0.245891</v>
      </c>
      <c r="AM28">
        <v>0.245669</v>
      </c>
      <c r="AN28">
        <v>0.24512600000000001</v>
      </c>
      <c r="AO28">
        <v>0.24357500000000001</v>
      </c>
      <c r="AP28">
        <v>0.240839</v>
      </c>
      <c r="AQ28">
        <v>0.238206</v>
      </c>
      <c r="AR28">
        <v>0.23580400000000001</v>
      </c>
      <c r="AS28">
        <v>0.23455200000000001</v>
      </c>
      <c r="AT28">
        <v>0.23064299999999999</v>
      </c>
      <c r="AU28">
        <v>0.22578699999999999</v>
      </c>
      <c r="AV28">
        <v>0.222548</v>
      </c>
      <c r="AW28">
        <v>0.22055</v>
      </c>
      <c r="AX28">
        <v>0.21776200000000001</v>
      </c>
      <c r="AY28">
        <v>0.21545600000000001</v>
      </c>
      <c r="AZ28">
        <v>0.21412700000000001</v>
      </c>
      <c r="BA28">
        <v>0.212589</v>
      </c>
      <c r="BB28">
        <v>0.21216099999999999</v>
      </c>
      <c r="BC28">
        <v>0.21288899999999999</v>
      </c>
      <c r="BD28">
        <v>0.213588</v>
      </c>
      <c r="BE28">
        <v>0.20743600000000001</v>
      </c>
      <c r="BF28">
        <v>0.20747199999999999</v>
      </c>
      <c r="BG28">
        <v>0.20747199999999999</v>
      </c>
      <c r="BH28">
        <v>0.20804</v>
      </c>
      <c r="BI28">
        <v>0.20747199999999999</v>
      </c>
      <c r="BJ28">
        <v>0.20747199999999999</v>
      </c>
      <c r="BK28">
        <v>0.20747199999999999</v>
      </c>
      <c r="BL28">
        <v>0.211371896551724</v>
      </c>
      <c r="BM28">
        <v>2.4799340422531801E-2</v>
      </c>
      <c r="BN28">
        <v>0.57600304922305101</v>
      </c>
      <c r="BO28">
        <v>0.46057512750564999</v>
      </c>
      <c r="BP28">
        <v>0.32534323936076598</v>
      </c>
      <c r="BQ28" s="33">
        <v>2.2348470825050998E-6</v>
      </c>
      <c r="BR28">
        <v>2.7472658521497602E-4</v>
      </c>
      <c r="BS28">
        <v>3.2201931987696503E-4</v>
      </c>
      <c r="BT28">
        <v>8.4589319880648702E-4</v>
      </c>
      <c r="BU28">
        <v>0.33177951271425798</v>
      </c>
      <c r="BV28">
        <v>0.33177951271425798</v>
      </c>
      <c r="BW28">
        <v>0.1614196</v>
      </c>
      <c r="BX28">
        <v>3.3909223376538599E-3</v>
      </c>
      <c r="BY28">
        <v>0.17638239999999999</v>
      </c>
      <c r="BZ28">
        <v>4.95742446235946E-3</v>
      </c>
      <c r="CA28">
        <v>0.1914854</v>
      </c>
      <c r="CB28">
        <v>4.9278197816072797E-3</v>
      </c>
      <c r="CC28">
        <v>0.2097928</v>
      </c>
      <c r="CD28">
        <v>5.4954222039803298E-3</v>
      </c>
      <c r="CE28">
        <v>0.2235808</v>
      </c>
      <c r="CF28">
        <v>4.0161910686619404E-3</v>
      </c>
      <c r="CG28">
        <v>0.23590359999999999</v>
      </c>
      <c r="CH28">
        <v>3.2425758742086501E-3</v>
      </c>
      <c r="CI28">
        <v>0.24456700000000001</v>
      </c>
      <c r="CJ28">
        <v>1.61036315780013E-3</v>
      </c>
      <c r="CK28">
        <v>0.23859520000000001</v>
      </c>
      <c r="CL28">
        <v>3.67840953402418E-3</v>
      </c>
      <c r="CM28">
        <v>0.22345799999999999</v>
      </c>
      <c r="CN28">
        <v>4.9693421596827001E-3</v>
      </c>
      <c r="CO28">
        <v>0.21344440000000001</v>
      </c>
      <c r="CP28">
        <v>1.34161946914914E-3</v>
      </c>
      <c r="CQ28">
        <v>0.2088016</v>
      </c>
      <c r="CR28">
        <v>2.6874800092279798E-3</v>
      </c>
      <c r="CS28">
        <v>0.20747199999999999</v>
      </c>
      <c r="CT28">
        <v>0</v>
      </c>
    </row>
    <row r="29" spans="1:98" x14ac:dyDescent="0.25">
      <c r="A29">
        <v>121</v>
      </c>
      <c r="B29" t="s">
        <v>1918</v>
      </c>
      <c r="C29" t="s">
        <v>552</v>
      </c>
      <c r="D29" t="s">
        <v>418</v>
      </c>
      <c r="E29" t="s">
        <v>206</v>
      </c>
      <c r="F29">
        <v>6.5480200000000002E-2</v>
      </c>
      <c r="G29">
        <v>6.5480200000000002E-2</v>
      </c>
      <c r="H29">
        <v>6.5659599999999999E-2</v>
      </c>
      <c r="I29">
        <v>6.41346E-2</v>
      </c>
      <c r="J29">
        <v>6.6327399999999995E-2</v>
      </c>
      <c r="K29">
        <v>6.8009E-2</v>
      </c>
      <c r="L29">
        <v>7.0326E-2</v>
      </c>
      <c r="M29">
        <v>7.2308899999999995E-2</v>
      </c>
      <c r="N29">
        <v>7.5272199999999997E-2</v>
      </c>
      <c r="O29">
        <v>7.7929100000000001E-2</v>
      </c>
      <c r="P29">
        <v>8.1304899999999999E-2</v>
      </c>
      <c r="Q29">
        <v>8.3490999999999996E-2</v>
      </c>
      <c r="R29">
        <v>8.6510400000000001E-2</v>
      </c>
      <c r="S29">
        <v>9.0281399999999998E-2</v>
      </c>
      <c r="T29">
        <v>9.4805200000000006E-2</v>
      </c>
      <c r="U29">
        <v>0.10272299999999999</v>
      </c>
      <c r="V29">
        <v>0.109156</v>
      </c>
      <c r="W29">
        <v>0.117118</v>
      </c>
      <c r="X29">
        <v>0.117256</v>
      </c>
      <c r="Y29">
        <v>0.12259100000000001</v>
      </c>
      <c r="Z29">
        <v>0.129411</v>
      </c>
      <c r="AA29">
        <v>0.143234</v>
      </c>
      <c r="AB29">
        <v>0.152618</v>
      </c>
      <c r="AC29">
        <v>0.14885799999999999</v>
      </c>
      <c r="AD29">
        <v>0.150482</v>
      </c>
      <c r="AE29">
        <v>0.15270600000000001</v>
      </c>
      <c r="AF29">
        <v>0.147032</v>
      </c>
      <c r="AG29">
        <v>0.148648</v>
      </c>
      <c r="AH29">
        <v>0.15732499999999999</v>
      </c>
      <c r="AI29">
        <v>0.14887600000000001</v>
      </c>
      <c r="AJ29">
        <v>0.14941599999999999</v>
      </c>
      <c r="AK29">
        <v>0.15306500000000001</v>
      </c>
      <c r="AL29">
        <v>0.16690199999999999</v>
      </c>
      <c r="AM29">
        <v>0.16270299999999999</v>
      </c>
      <c r="AN29">
        <v>0.17224999999999999</v>
      </c>
      <c r="AO29">
        <v>0.18190899999999999</v>
      </c>
      <c r="AP29">
        <v>0.17882700000000001</v>
      </c>
      <c r="AQ29">
        <v>0.185833</v>
      </c>
      <c r="AR29">
        <v>0.203374</v>
      </c>
      <c r="AS29">
        <v>0.200737</v>
      </c>
      <c r="AT29">
        <v>0.20843600000000001</v>
      </c>
      <c r="AU29">
        <v>0.21257799999999999</v>
      </c>
      <c r="AV29">
        <v>0.219696</v>
      </c>
      <c r="AW29">
        <v>0.23497299999999999</v>
      </c>
      <c r="AX29">
        <v>0.23713699999999999</v>
      </c>
      <c r="AY29">
        <v>0.25862299999999999</v>
      </c>
      <c r="AZ29">
        <v>0.24682999999999999</v>
      </c>
      <c r="BA29">
        <v>0.26183400000000001</v>
      </c>
      <c r="BB29">
        <v>0.27388699999999999</v>
      </c>
      <c r="BC29">
        <v>0.30356300000000003</v>
      </c>
      <c r="BD29">
        <v>0.33290199999999998</v>
      </c>
      <c r="BE29">
        <v>0.32835900000000001</v>
      </c>
      <c r="BF29">
        <v>0.33712399999999998</v>
      </c>
      <c r="BG29">
        <v>0.33712399999999998</v>
      </c>
      <c r="BH29">
        <v>0.33804699999999999</v>
      </c>
      <c r="BI29">
        <v>0.33712399999999998</v>
      </c>
      <c r="BJ29">
        <v>0.33712399999999998</v>
      </c>
      <c r="BK29">
        <v>0.33712399999999998</v>
      </c>
      <c r="BL29">
        <v>0.17366991551724101</v>
      </c>
      <c r="BM29">
        <v>8.8370613348116994E-2</v>
      </c>
      <c r="BN29">
        <v>0.96817313187314702</v>
      </c>
      <c r="BO29">
        <v>0.99426132549188595</v>
      </c>
      <c r="BP29">
        <v>0.96024814303868</v>
      </c>
      <c r="BQ29">
        <v>0</v>
      </c>
      <c r="BR29" s="33">
        <v>4.6659772787373101E-56</v>
      </c>
      <c r="BS29">
        <v>0</v>
      </c>
      <c r="BT29">
        <v>5.0665404687932E-3</v>
      </c>
      <c r="BU29">
        <v>0.93735921328105298</v>
      </c>
      <c r="BV29">
        <v>0.93735921328105298</v>
      </c>
      <c r="BW29">
        <v>6.54164E-2</v>
      </c>
      <c r="BX29">
        <v>7.9690328145892199E-4</v>
      </c>
      <c r="BY29">
        <v>7.2769039999999993E-2</v>
      </c>
      <c r="BZ29">
        <v>3.9284279060458798E-3</v>
      </c>
      <c r="CA29">
        <v>8.7278579999999994E-2</v>
      </c>
      <c r="CB29">
        <v>5.3918376294172701E-3</v>
      </c>
      <c r="CC29">
        <v>0.1137688</v>
      </c>
      <c r="CD29">
        <v>7.8181925468742506E-3</v>
      </c>
      <c r="CE29">
        <v>0.14492060000000001</v>
      </c>
      <c r="CF29">
        <v>9.3417686655151103E-3</v>
      </c>
      <c r="CG29">
        <v>0.15091740000000001</v>
      </c>
      <c r="CH29">
        <v>4.1433757734485E-3</v>
      </c>
      <c r="CI29">
        <v>0.16086719999999999</v>
      </c>
      <c r="CJ29">
        <v>9.5047542682596391E-3</v>
      </c>
      <c r="CK29">
        <v>0.190136</v>
      </c>
      <c r="CL29">
        <v>1.11995386512124E-2</v>
      </c>
      <c r="CM29">
        <v>0.22256400000000001</v>
      </c>
      <c r="CN29">
        <v>1.2979807529389599E-2</v>
      </c>
      <c r="CO29">
        <v>0.2689474</v>
      </c>
      <c r="CP29">
        <v>2.1616038543174398E-2</v>
      </c>
      <c r="CQ29">
        <v>0.33471119999999999</v>
      </c>
      <c r="CR29">
        <v>4.0741385224363604E-3</v>
      </c>
      <c r="CS29">
        <v>0.33712399999999998</v>
      </c>
      <c r="CT29">
        <v>0</v>
      </c>
    </row>
    <row r="30" spans="1:98" x14ac:dyDescent="0.25">
      <c r="A30">
        <v>122</v>
      </c>
      <c r="B30" t="s">
        <v>1918</v>
      </c>
      <c r="C30" t="s">
        <v>553</v>
      </c>
      <c r="D30" t="s">
        <v>416</v>
      </c>
      <c r="E30" t="s">
        <v>212</v>
      </c>
      <c r="F30" t="s">
        <v>1901</v>
      </c>
      <c r="G30" t="s">
        <v>1901</v>
      </c>
      <c r="H30" t="s">
        <v>1901</v>
      </c>
      <c r="I30" t="s">
        <v>1901</v>
      </c>
      <c r="J30" t="s">
        <v>1901</v>
      </c>
      <c r="K30" t="s">
        <v>1901</v>
      </c>
      <c r="L30" t="s">
        <v>1901</v>
      </c>
      <c r="M30" t="s">
        <v>1901</v>
      </c>
      <c r="N30" t="s">
        <v>1901</v>
      </c>
      <c r="O30" t="s">
        <v>1901</v>
      </c>
      <c r="P30" t="s">
        <v>1901</v>
      </c>
      <c r="Q30" t="s">
        <v>1901</v>
      </c>
      <c r="R30" t="s">
        <v>1901</v>
      </c>
      <c r="S30" t="s">
        <v>1901</v>
      </c>
      <c r="T30" t="s">
        <v>1901</v>
      </c>
      <c r="U30" t="s">
        <v>1901</v>
      </c>
      <c r="V30" t="s">
        <v>1901</v>
      </c>
      <c r="W30" t="s">
        <v>1901</v>
      </c>
      <c r="X30" t="s">
        <v>1901</v>
      </c>
      <c r="Y30" t="s">
        <v>1901</v>
      </c>
      <c r="Z30" t="s">
        <v>1901</v>
      </c>
      <c r="AA30" t="s">
        <v>1901</v>
      </c>
      <c r="AB30" t="s">
        <v>1901</v>
      </c>
      <c r="AC30" t="s">
        <v>1901</v>
      </c>
      <c r="AD30" t="s">
        <v>1901</v>
      </c>
      <c r="AE30" t="s">
        <v>1901</v>
      </c>
      <c r="AF30" t="s">
        <v>1901</v>
      </c>
      <c r="AG30" t="s">
        <v>1901</v>
      </c>
      <c r="AH30" t="s">
        <v>1901</v>
      </c>
      <c r="AI30" t="s">
        <v>1901</v>
      </c>
      <c r="AJ30" t="s">
        <v>1901</v>
      </c>
      <c r="AK30" t="s">
        <v>1901</v>
      </c>
      <c r="AL30" t="s">
        <v>1901</v>
      </c>
      <c r="AM30" t="s">
        <v>1901</v>
      </c>
      <c r="AN30" t="s">
        <v>1901</v>
      </c>
      <c r="AO30" t="s">
        <v>1901</v>
      </c>
      <c r="AP30" t="s">
        <v>1901</v>
      </c>
      <c r="AQ30" t="s">
        <v>1901</v>
      </c>
      <c r="AR30" t="s">
        <v>1901</v>
      </c>
      <c r="AS30" t="s">
        <v>1901</v>
      </c>
      <c r="AT30" t="s">
        <v>1901</v>
      </c>
      <c r="AU30" t="s">
        <v>1901</v>
      </c>
      <c r="AV30" t="s">
        <v>1901</v>
      </c>
      <c r="AW30" t="s">
        <v>1901</v>
      </c>
      <c r="AX30" t="s">
        <v>1901</v>
      </c>
      <c r="AY30" t="s">
        <v>1901</v>
      </c>
      <c r="AZ30" t="s">
        <v>1901</v>
      </c>
      <c r="BA30" t="s">
        <v>1901</v>
      </c>
      <c r="BB30" t="s">
        <v>1901</v>
      </c>
      <c r="BC30" t="s">
        <v>1901</v>
      </c>
      <c r="BD30" t="s">
        <v>1901</v>
      </c>
      <c r="BE30" t="s">
        <v>1901</v>
      </c>
      <c r="BF30" t="s">
        <v>1901</v>
      </c>
      <c r="BG30" t="s">
        <v>1901</v>
      </c>
      <c r="BH30" t="s">
        <v>1901</v>
      </c>
      <c r="BI30" t="s">
        <v>1901</v>
      </c>
      <c r="BJ30" t="s">
        <v>1901</v>
      </c>
      <c r="BK30" t="s">
        <v>1901</v>
      </c>
      <c r="BL30" t="s">
        <v>1901</v>
      </c>
      <c r="BM30" t="s">
        <v>1901</v>
      </c>
      <c r="BN30" t="s">
        <v>1901</v>
      </c>
      <c r="BO30" t="s">
        <v>1901</v>
      </c>
      <c r="BP30" t="s">
        <v>1901</v>
      </c>
      <c r="BQ30" t="s">
        <v>1901</v>
      </c>
      <c r="BR30" t="s">
        <v>1901</v>
      </c>
      <c r="BS30" t="s">
        <v>1901</v>
      </c>
      <c r="BT30" t="s">
        <v>1901</v>
      </c>
      <c r="BU30" t="s">
        <v>1901</v>
      </c>
      <c r="BV30" t="s">
        <v>1901</v>
      </c>
      <c r="BW30" t="s">
        <v>1901</v>
      </c>
      <c r="BX30" t="s">
        <v>1901</v>
      </c>
      <c r="BY30" t="s">
        <v>1901</v>
      </c>
      <c r="BZ30" t="s">
        <v>1901</v>
      </c>
      <c r="CA30" t="s">
        <v>1901</v>
      </c>
      <c r="CB30" t="s">
        <v>1901</v>
      </c>
      <c r="CC30" t="s">
        <v>1901</v>
      </c>
      <c r="CD30" t="s">
        <v>1901</v>
      </c>
      <c r="CE30" t="s">
        <v>1901</v>
      </c>
      <c r="CF30" t="s">
        <v>1901</v>
      </c>
      <c r="CG30" t="s">
        <v>1901</v>
      </c>
      <c r="CH30" t="s">
        <v>1901</v>
      </c>
      <c r="CI30" t="s">
        <v>1901</v>
      </c>
      <c r="CJ30" t="s">
        <v>1901</v>
      </c>
      <c r="CK30" t="s">
        <v>1901</v>
      </c>
      <c r="CL30" t="s">
        <v>1901</v>
      </c>
      <c r="CM30" t="s">
        <v>1901</v>
      </c>
      <c r="CN30" t="s">
        <v>1901</v>
      </c>
      <c r="CO30" t="s">
        <v>1901</v>
      </c>
      <c r="CP30" t="s">
        <v>1901</v>
      </c>
      <c r="CQ30" t="s">
        <v>1901</v>
      </c>
      <c r="CR30" t="s">
        <v>1901</v>
      </c>
      <c r="CS30" t="s">
        <v>1901</v>
      </c>
      <c r="CT30" t="s">
        <v>1901</v>
      </c>
    </row>
    <row r="31" spans="1:98" x14ac:dyDescent="0.25">
      <c r="A31">
        <v>123</v>
      </c>
      <c r="B31" t="s">
        <v>1918</v>
      </c>
      <c r="C31" t="s">
        <v>554</v>
      </c>
      <c r="D31" t="s">
        <v>426</v>
      </c>
      <c r="E31" t="s">
        <v>222</v>
      </c>
      <c r="F31">
        <v>1.4318</v>
      </c>
      <c r="G31">
        <v>1.4318</v>
      </c>
      <c r="H31">
        <v>1.43573</v>
      </c>
      <c r="I31">
        <v>1.5430600000000001</v>
      </c>
      <c r="J31">
        <v>1.6129100000000001</v>
      </c>
      <c r="K31">
        <v>1.7039</v>
      </c>
      <c r="L31">
        <v>1.83674</v>
      </c>
      <c r="M31">
        <v>1.94326</v>
      </c>
      <c r="N31">
        <v>2.05362</v>
      </c>
      <c r="O31">
        <v>2.1574499999999999</v>
      </c>
      <c r="P31">
        <v>2.2759299999999998</v>
      </c>
      <c r="Q31">
        <v>2.4018700000000002</v>
      </c>
      <c r="R31">
        <v>2.5276200000000002</v>
      </c>
      <c r="S31">
        <v>2.9249000000000001</v>
      </c>
      <c r="T31">
        <v>3.1255199999999999</v>
      </c>
      <c r="U31">
        <v>3.3974199999999999</v>
      </c>
      <c r="V31">
        <v>3.75366</v>
      </c>
      <c r="W31">
        <v>4.0879300000000001</v>
      </c>
      <c r="X31">
        <v>4.1932499999999999</v>
      </c>
      <c r="Y31">
        <v>4.1827100000000002</v>
      </c>
      <c r="Z31">
        <v>4.5667900000000001</v>
      </c>
      <c r="AA31">
        <v>5.0462999999999996</v>
      </c>
      <c r="AB31">
        <v>5.7296100000000001</v>
      </c>
      <c r="AC31">
        <v>6.2757100000000001</v>
      </c>
      <c r="AD31">
        <v>5.7223800000000002</v>
      </c>
      <c r="AE31">
        <v>5.5303300000000002</v>
      </c>
      <c r="AF31">
        <v>5.8855599999999999</v>
      </c>
      <c r="AG31">
        <v>6.0941900000000002</v>
      </c>
      <c r="AH31">
        <v>5.5695800000000002</v>
      </c>
      <c r="AI31">
        <v>5.7822399999999998</v>
      </c>
      <c r="AJ31">
        <v>6.3317800000000002</v>
      </c>
      <c r="AK31">
        <v>6.8098099999999997</v>
      </c>
      <c r="AL31">
        <v>7.2430000000000003</v>
      </c>
      <c r="AM31">
        <v>7.7513199999999998</v>
      </c>
      <c r="AN31">
        <v>8.2009500000000006</v>
      </c>
      <c r="AO31">
        <v>8.5666899999999995</v>
      </c>
      <c r="AP31">
        <v>8.8147900000000003</v>
      </c>
      <c r="AQ31">
        <v>8.0050699999999999</v>
      </c>
      <c r="AR31">
        <v>8.4756300000000007</v>
      </c>
      <c r="AS31">
        <v>9.0799500000000002</v>
      </c>
      <c r="AT31">
        <v>9.3559699999999992</v>
      </c>
      <c r="AU31">
        <v>9.8489299999999993</v>
      </c>
      <c r="AV31">
        <v>10.528499999999999</v>
      </c>
      <c r="AW31">
        <v>10.840299999999999</v>
      </c>
      <c r="AX31">
        <v>11.071099999999999</v>
      </c>
      <c r="AY31">
        <v>11.4046</v>
      </c>
      <c r="AZ31">
        <v>11.786199999999999</v>
      </c>
      <c r="BA31">
        <v>12.283799999999999</v>
      </c>
      <c r="BB31">
        <v>12.7982</v>
      </c>
      <c r="BC31">
        <v>13.2158</v>
      </c>
      <c r="BD31">
        <v>13.5167</v>
      </c>
      <c r="BE31">
        <v>12.7338</v>
      </c>
      <c r="BF31">
        <v>13.4224</v>
      </c>
      <c r="BG31">
        <v>13.4224</v>
      </c>
      <c r="BH31">
        <v>13.459199999999999</v>
      </c>
      <c r="BI31">
        <v>13.4224</v>
      </c>
      <c r="BJ31">
        <v>13.4224</v>
      </c>
      <c r="BK31">
        <v>13.4224</v>
      </c>
      <c r="BL31">
        <v>6.9906527586206897</v>
      </c>
      <c r="BM31">
        <v>4.1530897623385599</v>
      </c>
      <c r="BN31">
        <v>0.98849071805599897</v>
      </c>
      <c r="BO31">
        <v>0.99358437113558395</v>
      </c>
      <c r="BP31">
        <v>0.95660624110553705</v>
      </c>
      <c r="BQ31">
        <v>0</v>
      </c>
      <c r="BR31" s="33">
        <v>1.04972008871923E-54</v>
      </c>
      <c r="BS31">
        <v>0</v>
      </c>
      <c r="BT31">
        <v>0.243105359746529</v>
      </c>
      <c r="BU31">
        <v>0.977113899682861</v>
      </c>
      <c r="BV31">
        <v>0.977113899682861</v>
      </c>
      <c r="BW31">
        <v>1.4910600000000001</v>
      </c>
      <c r="BX31">
        <v>8.3120885762845501E-2</v>
      </c>
      <c r="BY31">
        <v>1.9389940000000001</v>
      </c>
      <c r="BZ31">
        <v>0.17790827125235101</v>
      </c>
      <c r="CA31">
        <v>2.6511680000000002</v>
      </c>
      <c r="CB31">
        <v>0.35991533222412198</v>
      </c>
      <c r="CC31">
        <v>3.9229940000000001</v>
      </c>
      <c r="CD31">
        <v>0.34372831688704403</v>
      </c>
      <c r="CE31">
        <v>5.4681579999999999</v>
      </c>
      <c r="CF31">
        <v>0.66624969978980098</v>
      </c>
      <c r="CG31">
        <v>5.7723800000000001</v>
      </c>
      <c r="CH31">
        <v>0.23247830576206499</v>
      </c>
      <c r="CI31">
        <v>7.2673719999999999</v>
      </c>
      <c r="CJ31">
        <v>0.74011197083279201</v>
      </c>
      <c r="CK31">
        <v>8.5884260000000001</v>
      </c>
      <c r="CL31">
        <v>0.40197516002857703</v>
      </c>
      <c r="CM31">
        <v>10.32896</v>
      </c>
      <c r="CN31">
        <v>0.71224906595235404</v>
      </c>
      <c r="CO31">
        <v>12.29772</v>
      </c>
      <c r="CP31">
        <v>0.73363153694480698</v>
      </c>
      <c r="CQ31">
        <v>13.3109</v>
      </c>
      <c r="CR31">
        <v>0.32490592484594599</v>
      </c>
      <c r="CS31">
        <v>13.4224</v>
      </c>
      <c r="CT31">
        <v>0</v>
      </c>
    </row>
    <row r="32" spans="1:98" x14ac:dyDescent="0.25">
      <c r="A32">
        <v>124</v>
      </c>
      <c r="B32" t="s">
        <v>1918</v>
      </c>
      <c r="C32" t="s">
        <v>555</v>
      </c>
      <c r="D32" t="s">
        <v>458</v>
      </c>
      <c r="E32" t="s">
        <v>204</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t="s">
        <v>1901</v>
      </c>
      <c r="BO32" t="s">
        <v>1901</v>
      </c>
      <c r="BP32" t="s">
        <v>1901</v>
      </c>
      <c r="BQ32" t="s">
        <v>1901</v>
      </c>
      <c r="BR32" t="s">
        <v>1901</v>
      </c>
      <c r="BS32" t="s">
        <v>1901</v>
      </c>
      <c r="BT32">
        <v>0</v>
      </c>
      <c r="BU32" t="s">
        <v>1901</v>
      </c>
      <c r="BV32" t="s">
        <v>1901</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row>
    <row r="33" spans="1:98" x14ac:dyDescent="0.25">
      <c r="A33">
        <v>125</v>
      </c>
      <c r="B33" t="s">
        <v>1918</v>
      </c>
      <c r="C33" t="s">
        <v>556</v>
      </c>
      <c r="D33" t="s">
        <v>420</v>
      </c>
      <c r="E33" t="s">
        <v>244</v>
      </c>
      <c r="F33">
        <v>5.2875800000000001E-3</v>
      </c>
      <c r="G33">
        <v>5.2875800000000001E-3</v>
      </c>
      <c r="H33">
        <v>5.3020599999999999E-3</v>
      </c>
      <c r="I33">
        <v>5.3455000000000004E-3</v>
      </c>
      <c r="J33">
        <v>5.4307100000000001E-3</v>
      </c>
      <c r="K33">
        <v>5.5614999999999996E-3</v>
      </c>
      <c r="L33">
        <v>5.7888200000000001E-3</v>
      </c>
      <c r="M33">
        <v>6.2707500000000003E-3</v>
      </c>
      <c r="N33">
        <v>6.38501E-3</v>
      </c>
      <c r="O33">
        <v>6.47702E-3</v>
      </c>
      <c r="P33">
        <v>6.6273199999999999E-3</v>
      </c>
      <c r="Q33">
        <v>6.8984900000000002E-3</v>
      </c>
      <c r="R33">
        <v>7.1568700000000001E-3</v>
      </c>
      <c r="S33">
        <v>7.3424800000000002E-3</v>
      </c>
      <c r="T33">
        <v>7.6578000000000002E-3</v>
      </c>
      <c r="U33">
        <v>8.2951499999999994E-3</v>
      </c>
      <c r="V33">
        <v>8.9096499999999999E-3</v>
      </c>
      <c r="W33">
        <v>9.5754399999999993E-3</v>
      </c>
      <c r="X33">
        <v>9.8203400000000003E-3</v>
      </c>
      <c r="Y33">
        <v>1.02769E-2</v>
      </c>
      <c r="Z33">
        <v>1.07057E-2</v>
      </c>
      <c r="AA33">
        <v>1.1347100000000001E-2</v>
      </c>
      <c r="AB33">
        <v>1.1915500000000001E-2</v>
      </c>
      <c r="AC33">
        <v>1.22027E-2</v>
      </c>
      <c r="AD33">
        <v>1.22296E-2</v>
      </c>
      <c r="AE33">
        <v>1.2131599999999999E-2</v>
      </c>
      <c r="AF33">
        <v>1.21907E-2</v>
      </c>
      <c r="AG33">
        <v>1.2797899999999999E-2</v>
      </c>
      <c r="AH33">
        <v>1.3102000000000001E-2</v>
      </c>
      <c r="AI33">
        <v>1.3323399999999999E-2</v>
      </c>
      <c r="AJ33">
        <v>1.36481E-2</v>
      </c>
      <c r="AK33">
        <v>1.3967500000000001E-2</v>
      </c>
      <c r="AL33">
        <v>1.40617E-2</v>
      </c>
      <c r="AM33">
        <v>1.36861E-2</v>
      </c>
      <c r="AN33">
        <v>1.35687E-2</v>
      </c>
      <c r="AO33">
        <v>1.3881599999999999E-2</v>
      </c>
      <c r="AP33">
        <v>1.44283E-2</v>
      </c>
      <c r="AQ33">
        <v>1.49704E-2</v>
      </c>
      <c r="AR33">
        <v>1.54387E-2</v>
      </c>
      <c r="AS33">
        <v>1.81481E-2</v>
      </c>
      <c r="AT33">
        <v>1.7188800000000001E-2</v>
      </c>
      <c r="AU33">
        <v>1.8017100000000001E-2</v>
      </c>
      <c r="AV33">
        <v>1.42811E-2</v>
      </c>
      <c r="AW33">
        <v>1.6420199999999999E-2</v>
      </c>
      <c r="AX33">
        <v>1.7592699999999999E-2</v>
      </c>
      <c r="AY33">
        <v>1.8930099999999998E-2</v>
      </c>
      <c r="AZ33">
        <v>2.0020099999999999E-2</v>
      </c>
      <c r="BA33">
        <v>2.0647499999999999E-2</v>
      </c>
      <c r="BB33">
        <v>2.1547400000000001E-2</v>
      </c>
      <c r="BC33">
        <v>2.3314100000000001E-2</v>
      </c>
      <c r="BD33">
        <v>2.47619E-2</v>
      </c>
      <c r="BE33">
        <v>2.3670400000000001E-2</v>
      </c>
      <c r="BF33">
        <v>2.3382699999999999E-2</v>
      </c>
      <c r="BG33">
        <v>2.3382699999999999E-2</v>
      </c>
      <c r="BH33">
        <v>2.34468E-2</v>
      </c>
      <c r="BI33">
        <v>2.3382699999999999E-2</v>
      </c>
      <c r="BJ33">
        <v>2.3382699999999999E-2</v>
      </c>
      <c r="BK33">
        <v>2.3382699999999999E-2</v>
      </c>
      <c r="BL33">
        <v>1.3520587413793099E-2</v>
      </c>
      <c r="BM33">
        <v>6.0873895957663203E-3</v>
      </c>
      <c r="BN33">
        <v>0.97964327396846995</v>
      </c>
      <c r="BO33">
        <v>0.99186121459227095</v>
      </c>
      <c r="BP33">
        <v>0.94689450261715602</v>
      </c>
      <c r="BQ33">
        <v>0</v>
      </c>
      <c r="BR33" s="33">
        <v>8.0215069673111294E-52</v>
      </c>
      <c r="BS33">
        <v>0</v>
      </c>
      <c r="BT33">
        <v>3.5314224953089597E-4</v>
      </c>
      <c r="BU33">
        <v>0.95970094423165997</v>
      </c>
      <c r="BV33">
        <v>0.95970094423165997</v>
      </c>
      <c r="BW33">
        <v>5.3306860000000003E-3</v>
      </c>
      <c r="BX33" s="33">
        <v>6.0745282779817603E-5</v>
      </c>
      <c r="BY33">
        <v>6.0966199999999996E-3</v>
      </c>
      <c r="BZ33">
        <v>3.9977758297583398E-4</v>
      </c>
      <c r="CA33">
        <v>7.1365919999999998E-3</v>
      </c>
      <c r="CB33">
        <v>3.9702310306832301E-4</v>
      </c>
      <c r="CC33">
        <v>9.3754960000000005E-3</v>
      </c>
      <c r="CD33">
        <v>7.80152698854526E-4</v>
      </c>
      <c r="CE33">
        <v>1.168012E-2</v>
      </c>
      <c r="CF33">
        <v>6.5015739017564001E-4</v>
      </c>
      <c r="CG33">
        <v>1.2709120000000001E-2</v>
      </c>
      <c r="CH33">
        <v>5.3429045190794898E-4</v>
      </c>
      <c r="CI33">
        <v>1.3786420000000001E-2</v>
      </c>
      <c r="CJ33">
        <v>2.15155506552819E-4</v>
      </c>
      <c r="CK33">
        <v>1.537342E-2</v>
      </c>
      <c r="CL33">
        <v>1.6571296289065601E-3</v>
      </c>
      <c r="CM33">
        <v>1.669998E-2</v>
      </c>
      <c r="CN33">
        <v>1.47478442390744E-3</v>
      </c>
      <c r="CO33">
        <v>2.0891839999999998E-2</v>
      </c>
      <c r="CP33">
        <v>1.65568406648128E-3</v>
      </c>
      <c r="CQ33">
        <v>2.3728900000000001E-2</v>
      </c>
      <c r="CR33">
        <v>5.8944900966920004E-4</v>
      </c>
      <c r="CS33">
        <v>2.3382699999999999E-2</v>
      </c>
      <c r="CT33">
        <v>0</v>
      </c>
    </row>
    <row r="34" spans="1:98" x14ac:dyDescent="0.25">
      <c r="A34">
        <v>126</v>
      </c>
      <c r="B34" t="s">
        <v>1918</v>
      </c>
      <c r="C34" t="s">
        <v>557</v>
      </c>
      <c r="D34" t="s">
        <v>418</v>
      </c>
      <c r="E34" t="s">
        <v>214</v>
      </c>
      <c r="F34">
        <v>7.5290700000000002E-2</v>
      </c>
      <c r="G34">
        <v>7.5290700000000002E-2</v>
      </c>
      <c r="H34">
        <v>7.5496999999999995E-2</v>
      </c>
      <c r="I34">
        <v>8.8343199999999997E-2</v>
      </c>
      <c r="J34">
        <v>8.9090500000000003E-2</v>
      </c>
      <c r="K34">
        <v>9.2630799999999999E-2</v>
      </c>
      <c r="L34">
        <v>9.7506499999999996E-2</v>
      </c>
      <c r="M34">
        <v>0.105506</v>
      </c>
      <c r="N34">
        <v>0.109663</v>
      </c>
      <c r="O34">
        <v>7.2688699999999995E-2</v>
      </c>
      <c r="P34">
        <v>7.8839400000000004E-2</v>
      </c>
      <c r="Q34">
        <v>7.9524200000000003E-2</v>
      </c>
      <c r="R34">
        <v>8.2050300000000007E-2</v>
      </c>
      <c r="S34">
        <v>8.7695899999999993E-2</v>
      </c>
      <c r="T34">
        <v>9.2294899999999999E-2</v>
      </c>
      <c r="U34">
        <v>9.7670400000000004E-2</v>
      </c>
      <c r="V34">
        <v>9.7899200000000006E-2</v>
      </c>
      <c r="W34">
        <v>0.112993</v>
      </c>
      <c r="X34">
        <v>0.119105</v>
      </c>
      <c r="Y34">
        <v>0.124512</v>
      </c>
      <c r="Z34">
        <v>0.13211500000000001</v>
      </c>
      <c r="AA34">
        <v>0.14508099999999999</v>
      </c>
      <c r="AB34">
        <v>0.151252</v>
      </c>
      <c r="AC34">
        <v>0.144543</v>
      </c>
      <c r="AD34">
        <v>0.14061000000000001</v>
      </c>
      <c r="AE34">
        <v>0.141814</v>
      </c>
      <c r="AF34">
        <v>0.144263</v>
      </c>
      <c r="AG34">
        <v>0.14580000000000001</v>
      </c>
      <c r="AH34">
        <v>0.15861</v>
      </c>
      <c r="AI34">
        <v>0.16763600000000001</v>
      </c>
      <c r="AJ34">
        <v>0.170986</v>
      </c>
      <c r="AK34">
        <v>0.175896</v>
      </c>
      <c r="AL34">
        <v>0.18798699999999999</v>
      </c>
      <c r="AM34">
        <v>0.190474</v>
      </c>
      <c r="AN34">
        <v>0.202768</v>
      </c>
      <c r="AO34">
        <v>0.20092299999999999</v>
      </c>
      <c r="AP34">
        <v>0.179593</v>
      </c>
      <c r="AQ34">
        <v>0.20108300000000001</v>
      </c>
      <c r="AR34">
        <v>0.20704500000000001</v>
      </c>
      <c r="AS34">
        <v>0.20555599999999999</v>
      </c>
      <c r="AT34">
        <v>0.211038</v>
      </c>
      <c r="AU34">
        <v>0.213114</v>
      </c>
      <c r="AV34">
        <v>0.212061</v>
      </c>
      <c r="AW34">
        <v>0.22064700000000001</v>
      </c>
      <c r="AX34">
        <v>0.23999599999999999</v>
      </c>
      <c r="AY34">
        <v>0.263013</v>
      </c>
      <c r="AZ34">
        <v>0.27643299999999998</v>
      </c>
      <c r="BA34">
        <v>0.28821400000000003</v>
      </c>
      <c r="BB34">
        <v>0.29992200000000002</v>
      </c>
      <c r="BC34">
        <v>0.32295800000000002</v>
      </c>
      <c r="BD34">
        <v>0.34923300000000002</v>
      </c>
      <c r="BE34">
        <v>0.358047</v>
      </c>
      <c r="BF34">
        <v>0.36684699999999998</v>
      </c>
      <c r="BG34">
        <v>0.36684699999999998</v>
      </c>
      <c r="BH34">
        <v>0.36785200000000001</v>
      </c>
      <c r="BI34">
        <v>0.36684699999999998</v>
      </c>
      <c r="BJ34">
        <v>0.36684699999999998</v>
      </c>
      <c r="BK34">
        <v>0.36684699999999998</v>
      </c>
      <c r="BL34">
        <v>0.18456705862069001</v>
      </c>
      <c r="BM34">
        <v>9.4743686708519598E-2</v>
      </c>
      <c r="BN34">
        <v>0.95022748039345295</v>
      </c>
      <c r="BO34">
        <v>0.98053761445049603</v>
      </c>
      <c r="BP34">
        <v>0.91897325446306</v>
      </c>
      <c r="BQ34">
        <v>0</v>
      </c>
      <c r="BR34" s="33">
        <v>2.7641400441787502E-41</v>
      </c>
      <c r="BS34">
        <v>0</v>
      </c>
      <c r="BT34">
        <v>5.3312431019101802E-3</v>
      </c>
      <c r="BU34">
        <v>0.90293226449488595</v>
      </c>
      <c r="BV34">
        <v>0.90293226449488595</v>
      </c>
      <c r="BW34">
        <v>8.0702419999999997E-2</v>
      </c>
      <c r="BX34">
        <v>7.3213938083537102E-3</v>
      </c>
      <c r="BY34">
        <v>9.5599000000000003E-2</v>
      </c>
      <c r="BZ34">
        <v>1.4433254644916399E-2</v>
      </c>
      <c r="CA34">
        <v>8.4080940000000007E-2</v>
      </c>
      <c r="CB34">
        <v>5.7640739605768401E-3</v>
      </c>
      <c r="CC34">
        <v>0.11043592000000001</v>
      </c>
      <c r="CD34">
        <v>1.22469943615566E-2</v>
      </c>
      <c r="CE34">
        <v>0.14272019999999999</v>
      </c>
      <c r="CF34">
        <v>7.0464671786647703E-3</v>
      </c>
      <c r="CG34">
        <v>0.1516246</v>
      </c>
      <c r="CH34">
        <v>1.1062636837571801E-2</v>
      </c>
      <c r="CI34">
        <v>0.18562219999999999</v>
      </c>
      <c r="CJ34">
        <v>1.2569089235103701E-2</v>
      </c>
      <c r="CK34">
        <v>0.19883999999999999</v>
      </c>
      <c r="CL34">
        <v>1.10932820661876E-2</v>
      </c>
      <c r="CM34">
        <v>0.21937119999999999</v>
      </c>
      <c r="CN34">
        <v>1.21351126776804E-2</v>
      </c>
      <c r="CO34">
        <v>0.29010799999999998</v>
      </c>
      <c r="CP34">
        <v>2.2913800328622901E-2</v>
      </c>
      <c r="CQ34">
        <v>0.36176520000000001</v>
      </c>
      <c r="CR34">
        <v>8.0557365398826099E-3</v>
      </c>
      <c r="CS34">
        <v>0.36684699999999998</v>
      </c>
      <c r="CT34">
        <v>0</v>
      </c>
    </row>
    <row r="35" spans="1:98" x14ac:dyDescent="0.25">
      <c r="A35">
        <v>127</v>
      </c>
      <c r="B35" t="s">
        <v>1918</v>
      </c>
      <c r="C35" t="s">
        <v>558</v>
      </c>
      <c r="D35" t="s">
        <v>458</v>
      </c>
      <c r="E35" t="s">
        <v>52</v>
      </c>
      <c r="F35">
        <v>0.115492</v>
      </c>
      <c r="G35">
        <v>0.115492</v>
      </c>
      <c r="H35">
        <v>0.11580799999999999</v>
      </c>
      <c r="I35">
        <v>0.113788</v>
      </c>
      <c r="J35">
        <v>0.11527999999999999</v>
      </c>
      <c r="K35">
        <v>0.12034300000000001</v>
      </c>
      <c r="L35">
        <v>0.127197</v>
      </c>
      <c r="M35">
        <v>0.13785700000000001</v>
      </c>
      <c r="N35">
        <v>0.144042</v>
      </c>
      <c r="O35">
        <v>0.14698700000000001</v>
      </c>
      <c r="P35">
        <v>0.15127599999999999</v>
      </c>
      <c r="Q35">
        <v>0.15881400000000001</v>
      </c>
      <c r="R35">
        <v>0.16343099999999999</v>
      </c>
      <c r="S35">
        <v>0.16026000000000001</v>
      </c>
      <c r="T35">
        <v>0.16220100000000001</v>
      </c>
      <c r="U35">
        <v>0.17563200000000001</v>
      </c>
      <c r="V35">
        <v>0.19137899999999999</v>
      </c>
      <c r="W35">
        <v>0.20721899999999999</v>
      </c>
      <c r="X35">
        <v>0.20246400000000001</v>
      </c>
      <c r="Y35">
        <v>0.21291099999999999</v>
      </c>
      <c r="Z35">
        <v>0.22711999999999999</v>
      </c>
      <c r="AA35">
        <v>0.238094</v>
      </c>
      <c r="AB35">
        <v>0.24618699999999999</v>
      </c>
      <c r="AC35">
        <v>0.25008599999999997</v>
      </c>
      <c r="AD35">
        <v>0.25560500000000003</v>
      </c>
      <c r="AE35">
        <v>0.257608</v>
      </c>
      <c r="AF35">
        <v>0.264625</v>
      </c>
      <c r="AG35">
        <v>0.27781099999999997</v>
      </c>
      <c r="AH35">
        <v>0.27764699999999998</v>
      </c>
      <c r="AI35">
        <v>0.287827</v>
      </c>
      <c r="AJ35">
        <v>0.292796</v>
      </c>
      <c r="AK35">
        <v>0.29826000000000003</v>
      </c>
      <c r="AL35">
        <v>0.30538700000000002</v>
      </c>
      <c r="AM35">
        <v>0.30987399999999998</v>
      </c>
      <c r="AN35">
        <v>0.30609199999999998</v>
      </c>
      <c r="AO35">
        <v>0.30879899999999999</v>
      </c>
      <c r="AP35">
        <v>0.30776300000000001</v>
      </c>
      <c r="AQ35">
        <v>0.32580300000000001</v>
      </c>
      <c r="AR35">
        <v>0.33491399999999999</v>
      </c>
      <c r="AS35">
        <v>0.34297100000000003</v>
      </c>
      <c r="AT35">
        <v>0.343694</v>
      </c>
      <c r="AU35">
        <v>0.34732400000000002</v>
      </c>
      <c r="AV35">
        <v>0.35390100000000002</v>
      </c>
      <c r="AW35">
        <v>0.35541200000000001</v>
      </c>
      <c r="AX35">
        <v>0.365423</v>
      </c>
      <c r="AY35">
        <v>0.38057099999999999</v>
      </c>
      <c r="AZ35">
        <v>0.40024300000000002</v>
      </c>
      <c r="BA35">
        <v>0.42109099999999999</v>
      </c>
      <c r="BB35">
        <v>0.44264500000000001</v>
      </c>
      <c r="BC35">
        <v>0.46905999999999998</v>
      </c>
      <c r="BD35">
        <v>0.50154200000000004</v>
      </c>
      <c r="BE35">
        <v>0.50753400000000004</v>
      </c>
      <c r="BF35">
        <v>0.51617999999999997</v>
      </c>
      <c r="BG35">
        <v>0.51617999999999997</v>
      </c>
      <c r="BH35">
        <v>0.517594</v>
      </c>
      <c r="BI35">
        <v>0.51617999999999997</v>
      </c>
      <c r="BJ35">
        <v>0.51617999999999997</v>
      </c>
      <c r="BK35">
        <v>0.51617999999999997</v>
      </c>
      <c r="BL35">
        <v>0.28862199999999999</v>
      </c>
      <c r="BM35">
        <v>0.128122519463125</v>
      </c>
      <c r="BN35">
        <v>0.98289260045462801</v>
      </c>
      <c r="BO35">
        <v>0.99746147335804003</v>
      </c>
      <c r="BP35">
        <v>0.97602971808229899</v>
      </c>
      <c r="BQ35">
        <v>0</v>
      </c>
      <c r="BR35" s="33">
        <v>5.8702540119886797E-66</v>
      </c>
      <c r="BS35">
        <v>0</v>
      </c>
      <c r="BT35">
        <v>7.4573092989632904E-3</v>
      </c>
      <c r="BU35">
        <v>0.96607786402845897</v>
      </c>
      <c r="BV35">
        <v>0.96607786402845897</v>
      </c>
      <c r="BW35">
        <v>0.115172</v>
      </c>
      <c r="BX35">
        <v>7.9630647366450398E-4</v>
      </c>
      <c r="BY35">
        <v>0.13528519999999999</v>
      </c>
      <c r="BZ35">
        <v>1.12795849303066E-2</v>
      </c>
      <c r="CA35">
        <v>0.15919639999999999</v>
      </c>
      <c r="CB35">
        <v>4.7689010578958399E-3</v>
      </c>
      <c r="CC35">
        <v>0.19792100000000001</v>
      </c>
      <c r="CD35">
        <v>1.4759649707903E-2</v>
      </c>
      <c r="CE35">
        <v>0.24341840000000001</v>
      </c>
      <c r="CF35">
        <v>1.1120053205808E-2</v>
      </c>
      <c r="CG35">
        <v>0.2731036</v>
      </c>
      <c r="CH35">
        <v>1.1953878901846E-2</v>
      </c>
      <c r="CI35">
        <v>0.30248180000000002</v>
      </c>
      <c r="CJ35">
        <v>6.8512164759260002E-3</v>
      </c>
      <c r="CK35">
        <v>0.32405</v>
      </c>
      <c r="CL35">
        <v>1.5628204599377402E-2</v>
      </c>
      <c r="CM35">
        <v>0.35315079999999999</v>
      </c>
      <c r="CN35">
        <v>8.3615994701970696E-3</v>
      </c>
      <c r="CO35">
        <v>0.42272199999999999</v>
      </c>
      <c r="CP35">
        <v>3.4744814634704801E-2</v>
      </c>
      <c r="CQ35">
        <v>0.51180599999999998</v>
      </c>
      <c r="CR35">
        <v>6.9886403541747303E-3</v>
      </c>
      <c r="CS35">
        <v>0.51617999999999997</v>
      </c>
      <c r="CT35">
        <v>0</v>
      </c>
    </row>
    <row r="36" spans="1:98" x14ac:dyDescent="0.25">
      <c r="A36">
        <v>128</v>
      </c>
      <c r="B36" t="s">
        <v>1918</v>
      </c>
      <c r="C36" t="s">
        <v>559</v>
      </c>
      <c r="D36" t="s">
        <v>458</v>
      </c>
      <c r="E36" t="s">
        <v>226</v>
      </c>
      <c r="F36">
        <v>2.1839500000000001E-2</v>
      </c>
      <c r="G36">
        <v>2.1839500000000001E-2</v>
      </c>
      <c r="H36">
        <v>2.18993E-2</v>
      </c>
      <c r="I36">
        <v>2.2435799999999999E-2</v>
      </c>
      <c r="J36">
        <v>2.3022000000000001E-2</v>
      </c>
      <c r="K36">
        <v>2.3641100000000002E-2</v>
      </c>
      <c r="L36">
        <v>2.4297800000000001E-2</v>
      </c>
      <c r="M36">
        <v>2.5088200000000001E-2</v>
      </c>
      <c r="N36">
        <v>2.58286E-2</v>
      </c>
      <c r="O36">
        <v>2.6834299999999998E-2</v>
      </c>
      <c r="P36">
        <v>2.8166199999999999E-2</v>
      </c>
      <c r="Q36">
        <v>2.9681200000000001E-2</v>
      </c>
      <c r="R36">
        <v>3.1101299999999998E-2</v>
      </c>
      <c r="S36">
        <v>3.30364E-2</v>
      </c>
      <c r="T36">
        <v>3.5599699999999998E-2</v>
      </c>
      <c r="U36">
        <v>3.9372400000000002E-2</v>
      </c>
      <c r="V36">
        <v>4.5241000000000003E-2</v>
      </c>
      <c r="W36">
        <v>4.8497999999999999E-2</v>
      </c>
      <c r="X36">
        <v>5.2209699999999998E-2</v>
      </c>
      <c r="Y36">
        <v>5.5598799999999997E-2</v>
      </c>
      <c r="Z36">
        <v>5.8032E-2</v>
      </c>
      <c r="AA36">
        <v>6.2856099999999998E-2</v>
      </c>
      <c r="AB36">
        <v>6.6821699999999998E-2</v>
      </c>
      <c r="AC36">
        <v>7.0663100000000006E-2</v>
      </c>
      <c r="AD36">
        <v>7.3980199999999996E-2</v>
      </c>
      <c r="AE36">
        <v>7.67925E-2</v>
      </c>
      <c r="AF36">
        <v>7.2785799999999998E-2</v>
      </c>
      <c r="AG36">
        <v>7.4360700000000002E-2</v>
      </c>
      <c r="AH36">
        <v>8.27928E-2</v>
      </c>
      <c r="AI36">
        <v>8.60823E-2</v>
      </c>
      <c r="AJ36">
        <v>8.9928599999999997E-2</v>
      </c>
      <c r="AK36">
        <v>9.4373299999999993E-2</v>
      </c>
      <c r="AL36">
        <v>8.6849200000000001E-2</v>
      </c>
      <c r="AM36">
        <v>8.5666999999999993E-2</v>
      </c>
      <c r="AN36">
        <v>7.2230699999999995E-2</v>
      </c>
      <c r="AO36">
        <v>6.18533E-2</v>
      </c>
      <c r="AP36">
        <v>6.4725699999999997E-2</v>
      </c>
      <c r="AQ36">
        <v>7.3662199999999997E-2</v>
      </c>
      <c r="AR36">
        <v>7.2123800000000002E-2</v>
      </c>
      <c r="AS36">
        <v>6.9977399999999995E-2</v>
      </c>
      <c r="AT36">
        <v>6.9173999999999999E-2</v>
      </c>
      <c r="AU36">
        <v>6.8244299999999994E-2</v>
      </c>
      <c r="AV36">
        <v>7.3380299999999996E-2</v>
      </c>
      <c r="AW36">
        <v>7.3750200000000002E-2</v>
      </c>
      <c r="AX36">
        <v>7.6808199999999993E-2</v>
      </c>
      <c r="AY36">
        <v>8.0818899999999999E-2</v>
      </c>
      <c r="AZ36">
        <v>8.74114E-2</v>
      </c>
      <c r="BA36">
        <v>9.48856E-2</v>
      </c>
      <c r="BB36">
        <v>0.104702</v>
      </c>
      <c r="BC36">
        <v>0.112917</v>
      </c>
      <c r="BD36">
        <v>0.123802</v>
      </c>
      <c r="BE36">
        <v>0.117147</v>
      </c>
      <c r="BF36">
        <v>0.12871199999999999</v>
      </c>
      <c r="BG36">
        <v>0.12871199999999999</v>
      </c>
      <c r="BH36">
        <v>0.12906400000000001</v>
      </c>
      <c r="BI36">
        <v>0.12871199999999999</v>
      </c>
      <c r="BJ36">
        <v>0.12871199999999999</v>
      </c>
      <c r="BK36">
        <v>0.12871199999999999</v>
      </c>
      <c r="BL36">
        <v>6.87492086206897E-2</v>
      </c>
      <c r="BM36">
        <v>3.3438184963177603E-2</v>
      </c>
      <c r="BN36">
        <v>0.93278697572006797</v>
      </c>
      <c r="BO36">
        <v>0.91659619843254203</v>
      </c>
      <c r="BP36">
        <v>0.81578603302401098</v>
      </c>
      <c r="BQ36">
        <v>0</v>
      </c>
      <c r="BR36" s="33">
        <v>5.8395150603785298E-24</v>
      </c>
      <c r="BS36">
        <v>0</v>
      </c>
      <c r="BT36">
        <v>1.8470378264480399E-3</v>
      </c>
      <c r="BU36">
        <v>0.870091542072988</v>
      </c>
      <c r="BV36">
        <v>0.870091542072988</v>
      </c>
      <c r="BW36">
        <v>2.220722E-2</v>
      </c>
      <c r="BX36">
        <v>5.1994374407237504E-4</v>
      </c>
      <c r="BY36">
        <v>2.5138000000000001E-2</v>
      </c>
      <c r="BZ36">
        <v>1.2553373789543599E-3</v>
      </c>
      <c r="CA36">
        <v>3.1516959999999997E-2</v>
      </c>
      <c r="CB36">
        <v>2.9046447464363E-3</v>
      </c>
      <c r="CC36">
        <v>4.8183980000000001E-2</v>
      </c>
      <c r="CD36">
        <v>6.2767359966785299E-3</v>
      </c>
      <c r="CE36">
        <v>6.6470619999999994E-2</v>
      </c>
      <c r="CF36">
        <v>6.2922372775508096E-3</v>
      </c>
      <c r="CG36">
        <v>7.8562820000000005E-2</v>
      </c>
      <c r="CH36">
        <v>5.6701215980788297E-3</v>
      </c>
      <c r="CI36">
        <v>8.5809759999999999E-2</v>
      </c>
      <c r="CJ36">
        <v>8.3034743735980795E-3</v>
      </c>
      <c r="CK36">
        <v>6.8468479999999998E-2</v>
      </c>
      <c r="CL36">
        <v>5.0095393966910796E-3</v>
      </c>
      <c r="CM36">
        <v>7.22714E-2</v>
      </c>
      <c r="CN36">
        <v>3.5288271443923102E-3</v>
      </c>
      <c r="CO36">
        <v>9.6146980000000007E-2</v>
      </c>
      <c r="CP36">
        <v>1.2915817937010399E-2</v>
      </c>
      <c r="CQ36">
        <v>0.1254874</v>
      </c>
      <c r="CR36">
        <v>5.1475966042416298E-3</v>
      </c>
      <c r="CS36">
        <v>0.12871199999999999</v>
      </c>
      <c r="CT36">
        <v>0</v>
      </c>
    </row>
    <row r="37" spans="1:98" x14ac:dyDescent="0.25">
      <c r="A37">
        <v>129</v>
      </c>
      <c r="B37" t="s">
        <v>1918</v>
      </c>
      <c r="C37" t="s">
        <v>560</v>
      </c>
      <c r="D37" t="s">
        <v>412</v>
      </c>
      <c r="E37" t="s">
        <v>561</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t="s">
        <v>1901</v>
      </c>
      <c r="BO37" t="s">
        <v>1901</v>
      </c>
      <c r="BP37" t="s">
        <v>1901</v>
      </c>
      <c r="BQ37" t="s">
        <v>1901</v>
      </c>
      <c r="BR37" t="s">
        <v>1901</v>
      </c>
      <c r="BS37" t="s">
        <v>1901</v>
      </c>
      <c r="BT37">
        <v>0</v>
      </c>
      <c r="BU37" t="s">
        <v>1901</v>
      </c>
      <c r="BV37" t="s">
        <v>1901</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row>
    <row r="38" spans="1:98" x14ac:dyDescent="0.25">
      <c r="A38">
        <v>13</v>
      </c>
      <c r="B38" t="s">
        <v>1918</v>
      </c>
      <c r="C38" t="s">
        <v>433</v>
      </c>
      <c r="D38" t="s">
        <v>420</v>
      </c>
      <c r="E38" t="s">
        <v>84</v>
      </c>
      <c r="F38">
        <v>0.26545000000000002</v>
      </c>
      <c r="G38">
        <v>0.26545000000000002</v>
      </c>
      <c r="H38">
        <v>0.26617800000000003</v>
      </c>
      <c r="I38">
        <v>0.27502100000000002</v>
      </c>
      <c r="J38">
        <v>0.28436600000000001</v>
      </c>
      <c r="K38">
        <v>0.294095</v>
      </c>
      <c r="L38">
        <v>0.30324699999999999</v>
      </c>
      <c r="M38">
        <v>0.31364199999999998</v>
      </c>
      <c r="N38">
        <v>0.32315899999999997</v>
      </c>
      <c r="O38">
        <v>0.33550200000000002</v>
      </c>
      <c r="P38">
        <v>0.35166700000000001</v>
      </c>
      <c r="Q38">
        <v>0.36919299999999999</v>
      </c>
      <c r="R38">
        <v>0.38505699999999998</v>
      </c>
      <c r="S38">
        <v>0.405804</v>
      </c>
      <c r="T38">
        <v>0.43425399999999997</v>
      </c>
      <c r="U38">
        <v>0.476825</v>
      </c>
      <c r="V38">
        <v>0.545184</v>
      </c>
      <c r="W38">
        <v>0.57628299999999999</v>
      </c>
      <c r="X38">
        <v>0.61474799999999996</v>
      </c>
      <c r="Y38">
        <v>0.64763899999999996</v>
      </c>
      <c r="Z38">
        <v>0.66847400000000001</v>
      </c>
      <c r="AA38">
        <v>0.71684800000000004</v>
      </c>
      <c r="AB38">
        <v>0.75405100000000003</v>
      </c>
      <c r="AC38">
        <v>0.753714</v>
      </c>
      <c r="AD38">
        <v>0.78634800000000005</v>
      </c>
      <c r="AE38">
        <v>0.81724600000000003</v>
      </c>
      <c r="AF38">
        <v>0.83522799999999997</v>
      </c>
      <c r="AG38">
        <v>0.85980800000000002</v>
      </c>
      <c r="AH38">
        <v>0.89013200000000003</v>
      </c>
      <c r="AI38">
        <v>0.85638199999999998</v>
      </c>
      <c r="AJ38">
        <v>0.84605200000000003</v>
      </c>
      <c r="AK38">
        <v>0.85039500000000001</v>
      </c>
      <c r="AL38">
        <v>0.87732399999999999</v>
      </c>
      <c r="AM38">
        <v>0.87892000000000003</v>
      </c>
      <c r="AN38">
        <v>0.77615599999999996</v>
      </c>
      <c r="AO38">
        <v>0.72660499999999995</v>
      </c>
      <c r="AP38">
        <v>0.69243699999999997</v>
      </c>
      <c r="AQ38">
        <v>0.68321500000000002</v>
      </c>
      <c r="AR38">
        <v>0.69644499999999998</v>
      </c>
      <c r="AS38">
        <v>0.74543999999999999</v>
      </c>
      <c r="AT38">
        <v>0.77654199999999995</v>
      </c>
      <c r="AU38">
        <v>0.78421600000000002</v>
      </c>
      <c r="AV38">
        <v>0.82412099999999999</v>
      </c>
      <c r="AW38">
        <v>0.84692299999999998</v>
      </c>
      <c r="AX38">
        <v>0.87467700000000004</v>
      </c>
      <c r="AY38">
        <v>0.92347400000000002</v>
      </c>
      <c r="AZ38">
        <v>0.98245300000000002</v>
      </c>
      <c r="BA38">
        <v>1.1261699999999999</v>
      </c>
      <c r="BB38">
        <v>1.3025899999999999</v>
      </c>
      <c r="BC38">
        <v>1.49613</v>
      </c>
      <c r="BD38">
        <v>1.6972</v>
      </c>
      <c r="BE38">
        <v>1.6399300000000001</v>
      </c>
      <c r="BF38">
        <v>1.7318199999999999</v>
      </c>
      <c r="BG38">
        <v>1.7318199999999999</v>
      </c>
      <c r="BH38">
        <v>1.7365699999999999</v>
      </c>
      <c r="BI38">
        <v>1.7318199999999999</v>
      </c>
      <c r="BJ38">
        <v>1.7318199999999999</v>
      </c>
      <c r="BK38">
        <v>1.7318199999999999</v>
      </c>
      <c r="BL38">
        <v>0.81231172413793096</v>
      </c>
      <c r="BM38">
        <v>0.44787121475771802</v>
      </c>
      <c r="BN38">
        <v>0.90402857700988304</v>
      </c>
      <c r="BO38">
        <v>0.92644280725147599</v>
      </c>
      <c r="BP38">
        <v>0.83399554268972598</v>
      </c>
      <c r="BQ38">
        <v>0</v>
      </c>
      <c r="BR38" s="33">
        <v>1.9794124061385999E-25</v>
      </c>
      <c r="BS38">
        <v>0</v>
      </c>
      <c r="BT38">
        <v>2.3976507920883201E-2</v>
      </c>
      <c r="BU38">
        <v>0.81726766805051099</v>
      </c>
      <c r="BV38">
        <v>0.81726766805051099</v>
      </c>
      <c r="BW38">
        <v>0.27129300000000001</v>
      </c>
      <c r="BX38">
        <v>8.3553251881659206E-3</v>
      </c>
      <c r="BY38">
        <v>0.31392900000000001</v>
      </c>
      <c r="BZ38">
        <v>1.6264703178970101E-2</v>
      </c>
      <c r="CA38">
        <v>0.38919500000000001</v>
      </c>
      <c r="CB38">
        <v>3.2139252457081199E-2</v>
      </c>
      <c r="CC38">
        <v>0.57213579999999997</v>
      </c>
      <c r="CD38">
        <v>6.5848842409718902E-2</v>
      </c>
      <c r="CE38">
        <v>0.73588699999999996</v>
      </c>
      <c r="CF38">
        <v>4.5002892784797702E-2</v>
      </c>
      <c r="CG38">
        <v>0.85175920000000005</v>
      </c>
      <c r="CH38">
        <v>2.7491211271968401E-2</v>
      </c>
      <c r="CI38">
        <v>0.8457694</v>
      </c>
      <c r="CJ38">
        <v>4.1719769172419999E-2</v>
      </c>
      <c r="CK38">
        <v>0.70882840000000003</v>
      </c>
      <c r="CL38">
        <v>2.6146173769788901E-2</v>
      </c>
      <c r="CM38">
        <v>0.82129580000000002</v>
      </c>
      <c r="CN38">
        <v>4.1509341812416202E-2</v>
      </c>
      <c r="CO38">
        <v>1.1661634000000001</v>
      </c>
      <c r="CP38">
        <v>0.23544495231752199</v>
      </c>
      <c r="CQ38">
        <v>1.707468</v>
      </c>
      <c r="CR38">
        <v>4.09260903336734E-2</v>
      </c>
      <c r="CS38">
        <v>1.7318199999999999</v>
      </c>
      <c r="CT38">
        <v>0</v>
      </c>
    </row>
    <row r="39" spans="1:98" x14ac:dyDescent="0.25">
      <c r="A39">
        <v>130</v>
      </c>
      <c r="B39" t="s">
        <v>1918</v>
      </c>
      <c r="C39" t="s">
        <v>562</v>
      </c>
      <c r="D39" t="s">
        <v>420</v>
      </c>
      <c r="E39" t="s">
        <v>398</v>
      </c>
      <c r="F39">
        <v>7.4840100000000001E-3</v>
      </c>
      <c r="G39">
        <v>7.4840100000000001E-3</v>
      </c>
      <c r="H39">
        <v>7.5045199999999998E-3</v>
      </c>
      <c r="I39">
        <v>7.5776999999999997E-3</v>
      </c>
      <c r="J39">
        <v>7.7733899999999998E-3</v>
      </c>
      <c r="K39">
        <v>8.0246999999999992E-3</v>
      </c>
      <c r="L39">
        <v>8.3255199999999994E-3</v>
      </c>
      <c r="M39">
        <v>8.9033900000000006E-3</v>
      </c>
      <c r="N39">
        <v>9.0734300000000004E-3</v>
      </c>
      <c r="O39">
        <v>9.2710599999999994E-3</v>
      </c>
      <c r="P39">
        <v>9.5023299999999998E-3</v>
      </c>
      <c r="Q39">
        <v>9.8607199999999999E-3</v>
      </c>
      <c r="R39">
        <v>1.02466E-2</v>
      </c>
      <c r="S39">
        <v>1.05731E-2</v>
      </c>
      <c r="T39">
        <v>1.10536E-2</v>
      </c>
      <c r="U39">
        <v>1.18616E-2</v>
      </c>
      <c r="V39">
        <v>1.2618600000000001E-2</v>
      </c>
      <c r="W39">
        <v>1.3624799999999999E-2</v>
      </c>
      <c r="X39">
        <v>1.3808900000000001E-2</v>
      </c>
      <c r="Y39">
        <v>1.4417299999999999E-2</v>
      </c>
      <c r="Z39">
        <v>1.5100199999999999E-2</v>
      </c>
      <c r="AA39">
        <v>1.6066400000000002E-2</v>
      </c>
      <c r="AB39">
        <v>1.6977300000000001E-2</v>
      </c>
      <c r="AC39">
        <v>1.70796E-2</v>
      </c>
      <c r="AD39">
        <v>1.7058299999999998E-2</v>
      </c>
      <c r="AE39">
        <v>1.7109300000000001E-2</v>
      </c>
      <c r="AF39">
        <v>1.7166500000000001E-2</v>
      </c>
      <c r="AG39">
        <v>1.7546800000000001E-2</v>
      </c>
      <c r="AH39">
        <v>1.8532199999999999E-2</v>
      </c>
      <c r="AI39">
        <v>1.9238000000000002E-2</v>
      </c>
      <c r="AJ39">
        <v>1.9799199999999999E-2</v>
      </c>
      <c r="AK39">
        <v>2.0179699999999998E-2</v>
      </c>
      <c r="AL39">
        <v>2.0203100000000002E-2</v>
      </c>
      <c r="AM39">
        <v>2.03173E-2</v>
      </c>
      <c r="AN39">
        <v>2.0482199999999999E-2</v>
      </c>
      <c r="AO39">
        <v>1.99539E-2</v>
      </c>
      <c r="AP39">
        <v>2.0378400000000001E-2</v>
      </c>
      <c r="AQ39">
        <v>2.2993E-2</v>
      </c>
      <c r="AR39">
        <v>2.3765499999999998E-2</v>
      </c>
      <c r="AS39">
        <v>2.65636E-2</v>
      </c>
      <c r="AT39">
        <v>2.55225E-2</v>
      </c>
      <c r="AU39">
        <v>2.5833200000000001E-2</v>
      </c>
      <c r="AV39">
        <v>2.2402499999999999E-2</v>
      </c>
      <c r="AW39">
        <v>2.39522E-2</v>
      </c>
      <c r="AX39">
        <v>2.53151E-2</v>
      </c>
      <c r="AY39">
        <v>2.7125199999999999E-2</v>
      </c>
      <c r="AZ39">
        <v>2.8461E-2</v>
      </c>
      <c r="BA39">
        <v>2.3527099999999999E-2</v>
      </c>
      <c r="BB39">
        <v>2.3881599999999999E-2</v>
      </c>
      <c r="BC39">
        <v>2.4654499999999999E-2</v>
      </c>
      <c r="BD39">
        <v>2.52024E-2</v>
      </c>
      <c r="BE39">
        <v>2.4711199999999999E-2</v>
      </c>
      <c r="BF39">
        <v>2.4592200000000002E-2</v>
      </c>
      <c r="BG39">
        <v>2.4592200000000002E-2</v>
      </c>
      <c r="BH39">
        <v>2.46596E-2</v>
      </c>
      <c r="BI39">
        <v>2.4592200000000002E-2</v>
      </c>
      <c r="BJ39">
        <v>2.4592200000000002E-2</v>
      </c>
      <c r="BK39">
        <v>2.4592200000000002E-2</v>
      </c>
      <c r="BL39">
        <v>1.7822566896551699E-2</v>
      </c>
      <c r="BM39">
        <v>6.5739266387052102E-3</v>
      </c>
      <c r="BN39">
        <v>0.96267635751710001</v>
      </c>
      <c r="BO39">
        <v>0.95149011843464004</v>
      </c>
      <c r="BP39">
        <v>0.86434472546591601</v>
      </c>
      <c r="BQ39">
        <v>0</v>
      </c>
      <c r="BR39" s="33">
        <v>2.4000894573162698E-30</v>
      </c>
      <c r="BS39">
        <v>0</v>
      </c>
      <c r="BT39">
        <v>3.7476220000614901E-4</v>
      </c>
      <c r="BU39">
        <v>0.92674576932239106</v>
      </c>
      <c r="BV39">
        <v>0.92674576932239106</v>
      </c>
      <c r="BW39">
        <v>7.5647259999999999E-3</v>
      </c>
      <c r="BX39">
        <v>1.2284532685454501E-4</v>
      </c>
      <c r="BY39">
        <v>8.7196200000000008E-3</v>
      </c>
      <c r="BZ39">
        <v>5.2470649390873802E-4</v>
      </c>
      <c r="CA39">
        <v>1.0247269999999999E-2</v>
      </c>
      <c r="CB39">
        <v>6.04295087850299E-4</v>
      </c>
      <c r="CC39">
        <v>1.326624E-2</v>
      </c>
      <c r="CD39">
        <v>1.0174029894785999E-3</v>
      </c>
      <c r="CE39">
        <v>1.645636E-2</v>
      </c>
      <c r="CF39">
        <v>8.6795407309373201E-4</v>
      </c>
      <c r="CG39">
        <v>1.791856E-2</v>
      </c>
      <c r="CH39">
        <v>9.3222548935330003E-4</v>
      </c>
      <c r="CI39">
        <v>2.01963E-2</v>
      </c>
      <c r="CJ39">
        <v>2.5218545755058898E-4</v>
      </c>
      <c r="CK39">
        <v>2.2730879999999998E-2</v>
      </c>
      <c r="CL39">
        <v>2.6960465550505599E-3</v>
      </c>
      <c r="CM39">
        <v>2.4605100000000001E-2</v>
      </c>
      <c r="CN39">
        <v>1.4258048200928501E-3</v>
      </c>
      <c r="CO39">
        <v>2.5529880000000001E-2</v>
      </c>
      <c r="CP39">
        <v>2.15816792604283E-3</v>
      </c>
      <c r="CQ39">
        <v>2.4751519999999999E-2</v>
      </c>
      <c r="CR39">
        <v>2.56969593531997E-4</v>
      </c>
      <c r="CS39">
        <v>2.4592200000000002E-2</v>
      </c>
      <c r="CT39">
        <v>0</v>
      </c>
    </row>
    <row r="40" spans="1:98" x14ac:dyDescent="0.25">
      <c r="A40">
        <v>131</v>
      </c>
      <c r="B40" t="s">
        <v>1918</v>
      </c>
      <c r="C40" t="s">
        <v>563</v>
      </c>
      <c r="D40" t="s">
        <v>418</v>
      </c>
      <c r="E40" t="s">
        <v>230</v>
      </c>
      <c r="F40">
        <v>2.2237799999999999E-2</v>
      </c>
      <c r="G40">
        <v>2.2237799999999999E-2</v>
      </c>
      <c r="H40">
        <v>2.2298700000000001E-2</v>
      </c>
      <c r="I40">
        <v>2.2568100000000001E-2</v>
      </c>
      <c r="J40">
        <v>2.2905100000000001E-2</v>
      </c>
      <c r="K40">
        <v>2.38441E-2</v>
      </c>
      <c r="L40">
        <v>2.5076899999999999E-2</v>
      </c>
      <c r="M40">
        <v>2.6513599999999998E-2</v>
      </c>
      <c r="N40">
        <v>2.7649099999999999E-2</v>
      </c>
      <c r="O40">
        <v>2.8290900000000001E-2</v>
      </c>
      <c r="P40">
        <v>2.9060900000000001E-2</v>
      </c>
      <c r="Q40">
        <v>3.0562800000000001E-2</v>
      </c>
      <c r="R40">
        <v>3.1424100000000003E-2</v>
      </c>
      <c r="S40">
        <v>3.1576100000000003E-2</v>
      </c>
      <c r="T40">
        <v>3.2167899999999999E-2</v>
      </c>
      <c r="U40">
        <v>3.47955E-2</v>
      </c>
      <c r="V40">
        <v>3.7952699999999999E-2</v>
      </c>
      <c r="W40">
        <v>4.0297300000000001E-2</v>
      </c>
      <c r="X40">
        <v>3.9829000000000003E-2</v>
      </c>
      <c r="Y40">
        <v>4.1855999999999997E-2</v>
      </c>
      <c r="Z40">
        <v>4.4684399999999999E-2</v>
      </c>
      <c r="AA40">
        <v>4.6789999999999998E-2</v>
      </c>
      <c r="AB40">
        <v>5.0106900000000003E-2</v>
      </c>
      <c r="AC40">
        <v>5.1320600000000001E-2</v>
      </c>
      <c r="AD40">
        <v>5.2596700000000003E-2</v>
      </c>
      <c r="AE40">
        <v>5.1652200000000002E-2</v>
      </c>
      <c r="AF40">
        <v>5.2262000000000003E-2</v>
      </c>
      <c r="AG40">
        <v>5.63496E-2</v>
      </c>
      <c r="AH40">
        <v>5.9267599999999997E-2</v>
      </c>
      <c r="AI40">
        <v>5.0210299999999999E-2</v>
      </c>
      <c r="AJ40">
        <v>4.9944500000000003E-2</v>
      </c>
      <c r="AK40">
        <v>5.2025500000000002E-2</v>
      </c>
      <c r="AL40">
        <v>5.3660100000000002E-2</v>
      </c>
      <c r="AM40">
        <v>5.6062099999999997E-2</v>
      </c>
      <c r="AN40">
        <v>5.2532799999999998E-2</v>
      </c>
      <c r="AO40">
        <v>5.4250300000000001E-2</v>
      </c>
      <c r="AP40">
        <v>5.5228100000000002E-2</v>
      </c>
      <c r="AQ40">
        <v>5.8161999999999998E-2</v>
      </c>
      <c r="AR40">
        <v>6.5182199999999996E-2</v>
      </c>
      <c r="AS40">
        <v>6.9402400000000003E-2</v>
      </c>
      <c r="AT40">
        <v>7.0697200000000002E-2</v>
      </c>
      <c r="AU40">
        <v>7.3309899999999997E-2</v>
      </c>
      <c r="AV40">
        <v>7.4360499999999996E-2</v>
      </c>
      <c r="AW40">
        <v>7.5420699999999993E-2</v>
      </c>
      <c r="AX40">
        <v>7.7872399999999994E-2</v>
      </c>
      <c r="AY40">
        <v>8.1347900000000001E-2</v>
      </c>
      <c r="AZ40">
        <v>8.7304999999999994E-2</v>
      </c>
      <c r="BA40">
        <v>9.24677E-2</v>
      </c>
      <c r="BB40">
        <v>9.6093200000000004E-2</v>
      </c>
      <c r="BC40">
        <v>0.10087</v>
      </c>
      <c r="BD40">
        <v>0.107802</v>
      </c>
      <c r="BE40">
        <v>0.110293</v>
      </c>
      <c r="BF40">
        <v>0.112762</v>
      </c>
      <c r="BG40">
        <v>0.112762</v>
      </c>
      <c r="BH40">
        <v>0.113071</v>
      </c>
      <c r="BI40">
        <v>0.112762</v>
      </c>
      <c r="BJ40">
        <v>0.112762</v>
      </c>
      <c r="BK40">
        <v>0.112762</v>
      </c>
      <c r="BL40">
        <v>5.8613020689655203E-2</v>
      </c>
      <c r="BM40">
        <v>2.9100059412459699E-2</v>
      </c>
      <c r="BN40">
        <v>0.96269589506278297</v>
      </c>
      <c r="BO40">
        <v>0.98853798411588001</v>
      </c>
      <c r="BP40">
        <v>0.94810846992820297</v>
      </c>
      <c r="BQ40">
        <v>0</v>
      </c>
      <c r="BR40" s="33">
        <v>1.11942915151939E-47</v>
      </c>
      <c r="BS40">
        <v>0</v>
      </c>
      <c r="BT40">
        <v>1.6589512196622299E-3</v>
      </c>
      <c r="BU40">
        <v>0.92678338637072899</v>
      </c>
      <c r="BV40">
        <v>0.92678338637072899</v>
      </c>
      <c r="BW40">
        <v>2.2449500000000001E-2</v>
      </c>
      <c r="BX40">
        <v>2.8896874398453599E-4</v>
      </c>
      <c r="BY40">
        <v>2.627492E-2</v>
      </c>
      <c r="BZ40">
        <v>1.8271324505902699E-3</v>
      </c>
      <c r="CA40">
        <v>3.0958360000000001E-2</v>
      </c>
      <c r="CB40">
        <v>1.2060602837337801E-3</v>
      </c>
      <c r="CC40">
        <v>3.8946099999999997E-2</v>
      </c>
      <c r="CD40">
        <v>2.70587766630349E-3</v>
      </c>
      <c r="CE40">
        <v>4.9099719999999999E-2</v>
      </c>
      <c r="CF40">
        <v>3.2789268758238602E-3</v>
      </c>
      <c r="CG40">
        <v>5.3948339999999997E-2</v>
      </c>
      <c r="CH40">
        <v>3.7466492053566999E-3</v>
      </c>
      <c r="CI40">
        <v>5.2845000000000003E-2</v>
      </c>
      <c r="CJ40">
        <v>2.2470018780588498E-3</v>
      </c>
      <c r="CK40">
        <v>6.0444999999999999E-2</v>
      </c>
      <c r="CL40">
        <v>6.58556226339103E-3</v>
      </c>
      <c r="CM40">
        <v>7.4332140000000005E-2</v>
      </c>
      <c r="CN40">
        <v>2.64466309064122E-3</v>
      </c>
      <c r="CO40">
        <v>9.1616760000000005E-2</v>
      </c>
      <c r="CP40">
        <v>7.5898917062761804E-3</v>
      </c>
      <c r="CQ40">
        <v>0.11133800000000001</v>
      </c>
      <c r="CR40">
        <v>2.2723425137949598E-3</v>
      </c>
      <c r="CS40">
        <v>0.112762</v>
      </c>
      <c r="CT40">
        <v>0</v>
      </c>
    </row>
    <row r="41" spans="1:98" x14ac:dyDescent="0.25">
      <c r="A41">
        <v>132</v>
      </c>
      <c r="B41" t="s">
        <v>1918</v>
      </c>
      <c r="C41" t="s">
        <v>564</v>
      </c>
      <c r="D41" t="s">
        <v>418</v>
      </c>
      <c r="E41" t="s">
        <v>218</v>
      </c>
      <c r="F41">
        <v>2.8046700000000001E-2</v>
      </c>
      <c r="G41">
        <v>2.8046700000000001E-2</v>
      </c>
      <c r="H41">
        <v>2.8123499999999999E-2</v>
      </c>
      <c r="I41">
        <v>2.6037999999999999E-2</v>
      </c>
      <c r="J41">
        <v>2.6763800000000001E-2</v>
      </c>
      <c r="K41">
        <v>2.74807E-2</v>
      </c>
      <c r="L41">
        <v>3.0623500000000001E-2</v>
      </c>
      <c r="M41">
        <v>3.2473299999999997E-2</v>
      </c>
      <c r="N41">
        <v>3.3571200000000002E-2</v>
      </c>
      <c r="O41">
        <v>3.46162E-2</v>
      </c>
      <c r="P41">
        <v>3.6384199999999998E-2</v>
      </c>
      <c r="Q41">
        <v>3.6551699999999999E-2</v>
      </c>
      <c r="R41">
        <v>3.7810000000000003E-2</v>
      </c>
      <c r="S41">
        <v>3.9571200000000001E-2</v>
      </c>
      <c r="T41">
        <v>4.2255599999999997E-2</v>
      </c>
      <c r="U41">
        <v>4.6159499999999999E-2</v>
      </c>
      <c r="V41">
        <v>5.0184199999999998E-2</v>
      </c>
      <c r="W41">
        <v>5.3328800000000003E-2</v>
      </c>
      <c r="X41">
        <v>5.5971699999999999E-2</v>
      </c>
      <c r="Y41">
        <v>5.7617500000000002E-2</v>
      </c>
      <c r="Z41">
        <v>5.8908799999999997E-2</v>
      </c>
      <c r="AA41">
        <v>6.3192100000000001E-2</v>
      </c>
      <c r="AB41">
        <v>6.6286499999999998E-2</v>
      </c>
      <c r="AC41">
        <v>6.8583199999999997E-2</v>
      </c>
      <c r="AD41">
        <v>6.9962999999999997E-2</v>
      </c>
      <c r="AE41">
        <v>7.2336300000000006E-2</v>
      </c>
      <c r="AF41">
        <v>7.1922899999999998E-2</v>
      </c>
      <c r="AG41">
        <v>7.1727200000000005E-2</v>
      </c>
      <c r="AH41">
        <v>7.6687099999999994E-2</v>
      </c>
      <c r="AI41">
        <v>8.1023700000000004E-2</v>
      </c>
      <c r="AJ41">
        <v>8.3718200000000006E-2</v>
      </c>
      <c r="AK41">
        <v>8.5823499999999997E-2</v>
      </c>
      <c r="AL41">
        <v>8.8441199999999998E-2</v>
      </c>
      <c r="AM41">
        <v>9.2784699999999998E-2</v>
      </c>
      <c r="AN41">
        <v>0.102052</v>
      </c>
      <c r="AO41">
        <v>9.9147100000000002E-2</v>
      </c>
      <c r="AP41">
        <v>0.10230300000000001</v>
      </c>
      <c r="AQ41">
        <v>0.10749599999999999</v>
      </c>
      <c r="AR41">
        <v>0.110121</v>
      </c>
      <c r="AS41">
        <v>0.111262</v>
      </c>
      <c r="AT41">
        <v>0.108894</v>
      </c>
      <c r="AU41">
        <v>9.9043800000000001E-2</v>
      </c>
      <c r="AV41">
        <v>9.7927299999999995E-2</v>
      </c>
      <c r="AW41">
        <v>0.100346</v>
      </c>
      <c r="AX41">
        <v>0.103631</v>
      </c>
      <c r="AY41">
        <v>0.108969</v>
      </c>
      <c r="AZ41">
        <v>0.117982</v>
      </c>
      <c r="BA41">
        <v>0.12812200000000001</v>
      </c>
      <c r="BB41">
        <v>0.14580299999999999</v>
      </c>
      <c r="BC41">
        <v>0.150837</v>
      </c>
      <c r="BD41">
        <v>0.16461000000000001</v>
      </c>
      <c r="BE41">
        <v>0.15931200000000001</v>
      </c>
      <c r="BF41">
        <v>0.17075599999999999</v>
      </c>
      <c r="BG41">
        <v>0.17075599999999999</v>
      </c>
      <c r="BH41">
        <v>0.17122399999999999</v>
      </c>
      <c r="BI41">
        <v>0.17075599999999999</v>
      </c>
      <c r="BJ41">
        <v>0.17075599999999999</v>
      </c>
      <c r="BK41">
        <v>0.17075599999999999</v>
      </c>
      <c r="BL41">
        <v>8.5273768965517194E-2</v>
      </c>
      <c r="BM41">
        <v>4.6142650433465403E-2</v>
      </c>
      <c r="BN41">
        <v>0.97162583610090503</v>
      </c>
      <c r="BO41">
        <v>0.98872260803123502</v>
      </c>
      <c r="BP41">
        <v>0.94082466606191795</v>
      </c>
      <c r="BQ41">
        <v>0</v>
      </c>
      <c r="BR41" s="33">
        <v>7.1216736036804396E-48</v>
      </c>
      <c r="BS41">
        <v>0</v>
      </c>
      <c r="BT41">
        <v>2.6549247223845401E-3</v>
      </c>
      <c r="BU41">
        <v>0.94405676537877903</v>
      </c>
      <c r="BV41">
        <v>0.94405676537877903</v>
      </c>
      <c r="BW41">
        <v>2.7403739999999999E-2</v>
      </c>
      <c r="BX41">
        <v>9.5126475441908401E-4</v>
      </c>
      <c r="BY41">
        <v>3.175298E-2</v>
      </c>
      <c r="BZ41">
        <v>2.8085100635390301E-3</v>
      </c>
      <c r="CA41">
        <v>3.851454E-2</v>
      </c>
      <c r="CB41">
        <v>2.44946556783311E-3</v>
      </c>
      <c r="CC41">
        <v>5.2652339999999999E-2</v>
      </c>
      <c r="CD41">
        <v>4.5928544798414898E-3</v>
      </c>
      <c r="CE41">
        <v>6.5386719999999995E-2</v>
      </c>
      <c r="CF41">
        <v>4.4370381885893203E-3</v>
      </c>
      <c r="CG41">
        <v>7.4739440000000004E-2</v>
      </c>
      <c r="CH41">
        <v>4.0640765393875102E-3</v>
      </c>
      <c r="CI41">
        <v>9.0563920000000006E-2</v>
      </c>
      <c r="CJ41">
        <v>7.2586026580189703E-3</v>
      </c>
      <c r="CK41">
        <v>0.10606582000000001</v>
      </c>
      <c r="CL41">
        <v>5.1845367933885797E-3</v>
      </c>
      <c r="CM41">
        <v>0.10196842</v>
      </c>
      <c r="CN41">
        <v>4.4227856111279003E-3</v>
      </c>
      <c r="CO41">
        <v>0.1303426</v>
      </c>
      <c r="CP41">
        <v>1.7843701081894401E-2</v>
      </c>
      <c r="CQ41">
        <v>0.1673316</v>
      </c>
      <c r="CR41">
        <v>5.2517830115114102E-3</v>
      </c>
      <c r="CS41">
        <v>0.17075599999999999</v>
      </c>
      <c r="CT41">
        <v>0</v>
      </c>
    </row>
    <row r="42" spans="1:98" x14ac:dyDescent="0.25">
      <c r="A42">
        <v>133</v>
      </c>
      <c r="B42" t="s">
        <v>1918</v>
      </c>
      <c r="C42" t="s">
        <v>565</v>
      </c>
      <c r="D42" t="s">
        <v>412</v>
      </c>
      <c r="E42" t="s">
        <v>566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t="s">
        <v>1901</v>
      </c>
      <c r="BO42" t="s">
        <v>1901</v>
      </c>
      <c r="BP42" t="s">
        <v>1901</v>
      </c>
      <c r="BQ42" t="s">
        <v>1901</v>
      </c>
      <c r="BR42" t="s">
        <v>1901</v>
      </c>
      <c r="BS42" t="s">
        <v>1901</v>
      </c>
      <c r="BT42">
        <v>0</v>
      </c>
      <c r="BU42" t="s">
        <v>1901</v>
      </c>
      <c r="BV42" t="s">
        <v>1901</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row>
    <row r="43" spans="1:98" x14ac:dyDescent="0.25">
      <c r="A43">
        <v>134</v>
      </c>
      <c r="B43" t="s">
        <v>1918</v>
      </c>
      <c r="C43" t="s">
        <v>567</v>
      </c>
      <c r="D43" t="s">
        <v>418</v>
      </c>
      <c r="E43" t="s">
        <v>220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t="s">
        <v>1901</v>
      </c>
      <c r="BO43" t="s">
        <v>1901</v>
      </c>
      <c r="BP43" t="s">
        <v>1901</v>
      </c>
      <c r="BQ43" t="s">
        <v>1901</v>
      </c>
      <c r="BR43" t="s">
        <v>1901</v>
      </c>
      <c r="BS43" t="s">
        <v>1901</v>
      </c>
      <c r="BT43">
        <v>0</v>
      </c>
      <c r="BU43" t="s">
        <v>1901</v>
      </c>
      <c r="BV43" t="s">
        <v>1901</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row>
    <row r="44" spans="1:98" x14ac:dyDescent="0.25">
      <c r="A44">
        <v>135</v>
      </c>
      <c r="B44" t="s">
        <v>1918</v>
      </c>
      <c r="C44" t="s">
        <v>568</v>
      </c>
      <c r="D44" t="s">
        <v>418</v>
      </c>
      <c r="E44" t="s">
        <v>208</v>
      </c>
      <c r="F44">
        <v>2.2069600000000002E-2</v>
      </c>
      <c r="G44">
        <v>2.2069600000000002E-2</v>
      </c>
      <c r="H44">
        <v>2.21301E-2</v>
      </c>
      <c r="I44">
        <v>2.2808200000000001E-2</v>
      </c>
      <c r="J44">
        <v>2.3538900000000001E-2</v>
      </c>
      <c r="K44">
        <v>2.4239400000000001E-2</v>
      </c>
      <c r="L44">
        <v>2.4837700000000001E-2</v>
      </c>
      <c r="M44">
        <v>2.66354E-2</v>
      </c>
      <c r="N44">
        <v>2.8268999999999999E-2</v>
      </c>
      <c r="O44">
        <v>2.9081200000000001E-2</v>
      </c>
      <c r="P44">
        <v>2.8911099999999999E-2</v>
      </c>
      <c r="Q44">
        <v>3.0315000000000002E-2</v>
      </c>
      <c r="R44">
        <v>3.1427200000000002E-2</v>
      </c>
      <c r="S44">
        <v>3.4680299999999997E-2</v>
      </c>
      <c r="T44">
        <v>3.6481E-2</v>
      </c>
      <c r="U44">
        <v>3.8500199999999998E-2</v>
      </c>
      <c r="V44">
        <v>4.1869200000000002E-2</v>
      </c>
      <c r="W44">
        <v>4.4396400000000003E-2</v>
      </c>
      <c r="X44">
        <v>4.65893E-2</v>
      </c>
      <c r="Y44">
        <v>5.0148499999999999E-2</v>
      </c>
      <c r="Z44">
        <v>5.3867100000000001E-2</v>
      </c>
      <c r="AA44">
        <v>5.7021799999999997E-2</v>
      </c>
      <c r="AB44">
        <v>6.0915499999999997E-2</v>
      </c>
      <c r="AC44">
        <v>6.2110400000000003E-2</v>
      </c>
      <c r="AD44">
        <v>6.2274999999999997E-2</v>
      </c>
      <c r="AE44">
        <v>6.3865699999999997E-2</v>
      </c>
      <c r="AF44">
        <v>6.4977900000000005E-2</v>
      </c>
      <c r="AG44">
        <v>6.5976400000000004E-2</v>
      </c>
      <c r="AH44">
        <v>6.8596900000000002E-2</v>
      </c>
      <c r="AI44">
        <v>7.1308700000000003E-2</v>
      </c>
      <c r="AJ44">
        <v>7.8162200000000001E-2</v>
      </c>
      <c r="AK44">
        <v>8.4639500000000006E-2</v>
      </c>
      <c r="AL44">
        <v>9.0641100000000002E-2</v>
      </c>
      <c r="AM44">
        <v>9.6650600000000003E-2</v>
      </c>
      <c r="AN44">
        <v>9.2094499999999996E-2</v>
      </c>
      <c r="AO44">
        <v>9.7317699999999993E-2</v>
      </c>
      <c r="AP44">
        <v>8.2770499999999997E-2</v>
      </c>
      <c r="AQ44">
        <v>8.9624300000000004E-2</v>
      </c>
      <c r="AR44">
        <v>0.105101</v>
      </c>
      <c r="AS44">
        <v>0.113215</v>
      </c>
      <c r="AT44">
        <v>0.102089</v>
      </c>
      <c r="AU44">
        <v>0.10566200000000001</v>
      </c>
      <c r="AV44">
        <v>0.107187</v>
      </c>
      <c r="AW44">
        <v>0.109014</v>
      </c>
      <c r="AX44">
        <v>0.12634300000000001</v>
      </c>
      <c r="AY44">
        <v>0.12639600000000001</v>
      </c>
      <c r="AZ44">
        <v>0.13275400000000001</v>
      </c>
      <c r="BA44">
        <v>0.13878599999999999</v>
      </c>
      <c r="BB44">
        <v>0.147977</v>
      </c>
      <c r="BC44">
        <v>0.155921</v>
      </c>
      <c r="BD44">
        <v>0.16746900000000001</v>
      </c>
      <c r="BE44">
        <v>0.177844</v>
      </c>
      <c r="BF44">
        <v>0.18588399999999999</v>
      </c>
      <c r="BG44">
        <v>0.18588399999999999</v>
      </c>
      <c r="BH44">
        <v>0.186393</v>
      </c>
      <c r="BI44">
        <v>0.18588399999999999</v>
      </c>
      <c r="BJ44">
        <v>0.18588399999999999</v>
      </c>
      <c r="BK44">
        <v>0.18588399999999999</v>
      </c>
      <c r="BL44">
        <v>8.4541105172413797E-2</v>
      </c>
      <c r="BM44">
        <v>5.3224792394981901E-2</v>
      </c>
      <c r="BN44">
        <v>0.96731031500311504</v>
      </c>
      <c r="BO44">
        <v>0.99647681247614595</v>
      </c>
      <c r="BP44">
        <v>0.97360178346020398</v>
      </c>
      <c r="BQ44">
        <v>0</v>
      </c>
      <c r="BR44" s="33">
        <v>5.6103241077606099E-62</v>
      </c>
      <c r="BS44">
        <v>0</v>
      </c>
      <c r="BT44">
        <v>3.04881038789255E-3</v>
      </c>
      <c r="BU44">
        <v>0.93568924551142096</v>
      </c>
      <c r="BV44">
        <v>0.93568924551142096</v>
      </c>
      <c r="BW44">
        <v>2.252328E-2</v>
      </c>
      <c r="BX44">
        <v>6.4786283038927299E-4</v>
      </c>
      <c r="BY44">
        <v>2.6612540000000001E-2</v>
      </c>
      <c r="BZ44">
        <v>2.0988398576356399E-3</v>
      </c>
      <c r="CA44">
        <v>3.2362920000000003E-2</v>
      </c>
      <c r="CB44">
        <v>3.1350216310258501E-3</v>
      </c>
      <c r="CC44">
        <v>4.4300720000000002E-2</v>
      </c>
      <c r="CD44">
        <v>4.44414237474454E-3</v>
      </c>
      <c r="CE44">
        <v>5.9237959999999999E-2</v>
      </c>
      <c r="CF44">
        <v>3.67580488641603E-3</v>
      </c>
      <c r="CG44">
        <v>6.6945119999999997E-2</v>
      </c>
      <c r="CH44">
        <v>3.0025159486670502E-3</v>
      </c>
      <c r="CI44">
        <v>8.8437580000000002E-2</v>
      </c>
      <c r="CJ44">
        <v>7.1709676409115099E-3</v>
      </c>
      <c r="CK44">
        <v>9.7605700000000004E-2</v>
      </c>
      <c r="CL44">
        <v>1.20799277479213E-2</v>
      </c>
      <c r="CM44">
        <v>0.110059</v>
      </c>
      <c r="CN44">
        <v>9.4520311838249896E-3</v>
      </c>
      <c r="CO44">
        <v>0.14036680000000001</v>
      </c>
      <c r="CP44">
        <v>1.1784366622776101E-2</v>
      </c>
      <c r="CQ44">
        <v>0.18069479999999999</v>
      </c>
      <c r="CR44">
        <v>8.2063073729905997E-3</v>
      </c>
      <c r="CS44">
        <v>0.18588399999999999</v>
      </c>
      <c r="CT44">
        <v>0</v>
      </c>
    </row>
    <row r="45" spans="1:98" x14ac:dyDescent="0.25">
      <c r="A45">
        <v>136</v>
      </c>
      <c r="B45" t="s">
        <v>1918</v>
      </c>
      <c r="C45" t="s">
        <v>569</v>
      </c>
      <c r="D45" t="s">
        <v>458</v>
      </c>
      <c r="E45" t="s">
        <v>210</v>
      </c>
      <c r="F45">
        <v>0.238147</v>
      </c>
      <c r="G45">
        <v>0.238147</v>
      </c>
      <c r="H45">
        <v>0.23880000000000001</v>
      </c>
      <c r="I45">
        <v>0.24418100000000001</v>
      </c>
      <c r="J45">
        <v>0.25312299999999999</v>
      </c>
      <c r="K45">
        <v>0.263629</v>
      </c>
      <c r="L45">
        <v>0.27529500000000001</v>
      </c>
      <c r="M45">
        <v>0.29062100000000002</v>
      </c>
      <c r="N45">
        <v>0.30266500000000002</v>
      </c>
      <c r="O45">
        <v>0.30722500000000003</v>
      </c>
      <c r="P45">
        <v>0.31775300000000001</v>
      </c>
      <c r="Q45">
        <v>0.33436300000000002</v>
      </c>
      <c r="R45">
        <v>0.34619499999999997</v>
      </c>
      <c r="S45">
        <v>0.39076899999999998</v>
      </c>
      <c r="T45">
        <v>0.418848</v>
      </c>
      <c r="U45">
        <v>0.48306500000000002</v>
      </c>
      <c r="V45">
        <v>0.52795300000000001</v>
      </c>
      <c r="W45">
        <v>0.53337400000000001</v>
      </c>
      <c r="X45">
        <v>0.57215199999999999</v>
      </c>
      <c r="Y45">
        <v>0.61452099999999998</v>
      </c>
      <c r="Z45">
        <v>0.66169999999999995</v>
      </c>
      <c r="AA45">
        <v>0.72684000000000004</v>
      </c>
      <c r="AB45">
        <v>0.77566400000000002</v>
      </c>
      <c r="AC45">
        <v>0.79822899999999997</v>
      </c>
      <c r="AD45">
        <v>0.82912799999999998</v>
      </c>
      <c r="AE45">
        <v>0.87321099999999996</v>
      </c>
      <c r="AF45">
        <v>0.92077200000000003</v>
      </c>
      <c r="AG45">
        <v>0.92255699999999996</v>
      </c>
      <c r="AH45">
        <v>0.910057</v>
      </c>
      <c r="AI45">
        <v>0.96301800000000004</v>
      </c>
      <c r="AJ45">
        <v>1.01434</v>
      </c>
      <c r="AK45">
        <v>1.07002</v>
      </c>
      <c r="AL45">
        <v>1.1369400000000001</v>
      </c>
      <c r="AM45">
        <v>1.20218</v>
      </c>
      <c r="AN45">
        <v>1.29478</v>
      </c>
      <c r="AO45">
        <v>1.3710800000000001</v>
      </c>
      <c r="AP45">
        <v>1.4449399999999999</v>
      </c>
      <c r="AQ45">
        <v>1.5770299999999999</v>
      </c>
      <c r="AR45">
        <v>1.66845</v>
      </c>
      <c r="AS45">
        <v>1.69699</v>
      </c>
      <c r="AT45">
        <v>1.5488900000000001</v>
      </c>
      <c r="AU45">
        <v>1.6241699999999999</v>
      </c>
      <c r="AV45">
        <v>1.73837</v>
      </c>
      <c r="AW45">
        <v>1.7586999999999999</v>
      </c>
      <c r="AX45">
        <v>1.83064</v>
      </c>
      <c r="AY45">
        <v>1.91069</v>
      </c>
      <c r="AZ45">
        <v>2.0076800000000001</v>
      </c>
      <c r="BA45">
        <v>2.113</v>
      </c>
      <c r="BB45">
        <v>2.2298100000000001</v>
      </c>
      <c r="BC45">
        <v>2.3868200000000002</v>
      </c>
      <c r="BD45">
        <v>2.5468099999999998</v>
      </c>
      <c r="BE45">
        <v>2.4771700000000001</v>
      </c>
      <c r="BF45">
        <v>2.6692100000000001</v>
      </c>
      <c r="BG45">
        <v>2.6692100000000001</v>
      </c>
      <c r="BH45">
        <v>2.6765300000000001</v>
      </c>
      <c r="BI45">
        <v>2.6692100000000001</v>
      </c>
      <c r="BJ45">
        <v>2.6692100000000001</v>
      </c>
      <c r="BK45">
        <v>2.6692100000000001</v>
      </c>
      <c r="BL45">
        <v>1.1938634827586201</v>
      </c>
      <c r="BM45">
        <v>0.82449712918433005</v>
      </c>
      <c r="BN45">
        <v>0.97486505255780098</v>
      </c>
      <c r="BO45">
        <v>0.99819996901945995</v>
      </c>
      <c r="BP45">
        <v>0.98331352194858501</v>
      </c>
      <c r="BQ45">
        <v>0</v>
      </c>
      <c r="BR45" s="33">
        <v>3.9119449623848298E-70</v>
      </c>
      <c r="BS45">
        <v>0</v>
      </c>
      <c r="BT45">
        <v>4.75975139807433E-2</v>
      </c>
      <c r="BU45">
        <v>0.95036187069851896</v>
      </c>
      <c r="BV45">
        <v>0.95036187069851896</v>
      </c>
      <c r="BW45">
        <v>0.24247959999999999</v>
      </c>
      <c r="BX45">
        <v>6.4664330816919403E-3</v>
      </c>
      <c r="BY45">
        <v>0.287887</v>
      </c>
      <c r="BZ45">
        <v>1.8349600213628602E-2</v>
      </c>
      <c r="CA45">
        <v>0.36158560000000001</v>
      </c>
      <c r="CB45">
        <v>4.1922221527490602E-2</v>
      </c>
      <c r="CC45">
        <v>0.54621299999999995</v>
      </c>
      <c r="CD45">
        <v>4.9559943528014599E-2</v>
      </c>
      <c r="CE45">
        <v>0.75831219999999999</v>
      </c>
      <c r="CF45">
        <v>6.56386509169712E-2</v>
      </c>
      <c r="CG45">
        <v>0.91792300000000004</v>
      </c>
      <c r="CH45">
        <v>3.2109915454575699E-2</v>
      </c>
      <c r="CI45">
        <v>1.1436519999999999</v>
      </c>
      <c r="CJ45">
        <v>0.11006079556318001</v>
      </c>
      <c r="CK45">
        <v>1.551698</v>
      </c>
      <c r="CL45">
        <v>0.14089236803319</v>
      </c>
      <c r="CM45">
        <v>1.7001539999999999</v>
      </c>
      <c r="CN45">
        <v>0.112437826064007</v>
      </c>
      <c r="CO45">
        <v>2.1295999999999999</v>
      </c>
      <c r="CP45">
        <v>0.186591671169964</v>
      </c>
      <c r="CQ45">
        <v>2.6077859999999999</v>
      </c>
      <c r="CR45">
        <v>9.0898521880171404E-2</v>
      </c>
      <c r="CS45">
        <v>2.6692100000000001</v>
      </c>
      <c r="CT45">
        <v>0</v>
      </c>
    </row>
    <row r="46" spans="1:98" x14ac:dyDescent="0.25">
      <c r="A46">
        <v>137</v>
      </c>
      <c r="B46" t="s">
        <v>1918</v>
      </c>
      <c r="C46" t="s">
        <v>570</v>
      </c>
      <c r="D46" t="s">
        <v>412</v>
      </c>
      <c r="E46" t="s">
        <v>571</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t="s">
        <v>1901</v>
      </c>
      <c r="BO46" t="s">
        <v>1901</v>
      </c>
      <c r="BP46" t="s">
        <v>1901</v>
      </c>
      <c r="BQ46" t="s">
        <v>1901</v>
      </c>
      <c r="BR46" t="s">
        <v>1901</v>
      </c>
      <c r="BS46" t="s">
        <v>1901</v>
      </c>
      <c r="BT46">
        <v>0</v>
      </c>
      <c r="BU46" t="s">
        <v>1901</v>
      </c>
      <c r="BV46" t="s">
        <v>1901</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row>
    <row r="47" spans="1:98" x14ac:dyDescent="0.25">
      <c r="A47">
        <v>138</v>
      </c>
      <c r="B47" t="s">
        <v>1918</v>
      </c>
      <c r="C47" t="s">
        <v>572</v>
      </c>
      <c r="D47" t="s">
        <v>418</v>
      </c>
      <c r="E47" t="s">
        <v>236</v>
      </c>
      <c r="F47">
        <v>1.36642E-2</v>
      </c>
      <c r="G47">
        <v>1.36642E-2</v>
      </c>
      <c r="H47">
        <v>1.3701700000000001E-2</v>
      </c>
      <c r="I47">
        <v>1.40895E-2</v>
      </c>
      <c r="J47">
        <v>1.44837E-2</v>
      </c>
      <c r="K47">
        <v>1.4822399999999999E-2</v>
      </c>
      <c r="L47">
        <v>1.5570499999999999E-2</v>
      </c>
      <c r="M47">
        <v>1.6221200000000002E-2</v>
      </c>
      <c r="N47">
        <v>1.7012699999999999E-2</v>
      </c>
      <c r="O47">
        <v>1.7509899999999998E-2</v>
      </c>
      <c r="P47">
        <v>1.8308499999999998E-2</v>
      </c>
      <c r="Q47">
        <v>1.93574E-2</v>
      </c>
      <c r="R47">
        <v>2.0364299999999998E-2</v>
      </c>
      <c r="S47">
        <v>2.1633699999999999E-2</v>
      </c>
      <c r="T47">
        <v>2.3030399999999999E-2</v>
      </c>
      <c r="U47">
        <v>2.5735600000000001E-2</v>
      </c>
      <c r="V47">
        <v>2.8610799999999999E-2</v>
      </c>
      <c r="W47">
        <v>2.9807400000000001E-2</v>
      </c>
      <c r="X47">
        <v>3.07073E-2</v>
      </c>
      <c r="Y47">
        <v>3.2339600000000003E-2</v>
      </c>
      <c r="Z47">
        <v>3.4503600000000002E-2</v>
      </c>
      <c r="AA47">
        <v>3.7063400000000003E-2</v>
      </c>
      <c r="AB47">
        <v>3.48001E-2</v>
      </c>
      <c r="AC47">
        <v>3.4781399999999997E-2</v>
      </c>
      <c r="AD47">
        <v>3.4509699999999997E-2</v>
      </c>
      <c r="AE47">
        <v>3.5666499999999997E-2</v>
      </c>
      <c r="AF47">
        <v>3.4553300000000002E-2</v>
      </c>
      <c r="AG47">
        <v>3.3248300000000001E-2</v>
      </c>
      <c r="AH47">
        <v>3.5502899999999997E-2</v>
      </c>
      <c r="AI47">
        <v>3.9530999999999997E-2</v>
      </c>
      <c r="AJ47">
        <v>4.1761800000000002E-2</v>
      </c>
      <c r="AK47">
        <v>4.32564E-2</v>
      </c>
      <c r="AL47">
        <v>4.4950400000000001E-2</v>
      </c>
      <c r="AM47">
        <v>5.2321600000000003E-2</v>
      </c>
      <c r="AN47">
        <v>5.5252799999999998E-2</v>
      </c>
      <c r="AO47">
        <v>5.6341700000000002E-2</v>
      </c>
      <c r="AP47">
        <v>5.9480900000000003E-2</v>
      </c>
      <c r="AQ47">
        <v>6.1744300000000002E-2</v>
      </c>
      <c r="AR47">
        <v>6.2883400000000006E-2</v>
      </c>
      <c r="AS47">
        <v>6.4679299999999995E-2</v>
      </c>
      <c r="AT47">
        <v>6.4497899999999997E-2</v>
      </c>
      <c r="AU47">
        <v>6.5393499999999993E-2</v>
      </c>
      <c r="AV47">
        <v>6.93381E-2</v>
      </c>
      <c r="AW47">
        <v>6.8603899999999995E-2</v>
      </c>
      <c r="AX47">
        <v>6.8595799999999998E-2</v>
      </c>
      <c r="AY47">
        <v>7.7835699999999994E-2</v>
      </c>
      <c r="AZ47">
        <v>8.6477600000000002E-2</v>
      </c>
      <c r="BA47">
        <v>9.0321200000000004E-2</v>
      </c>
      <c r="BB47">
        <v>9.4513100000000003E-2</v>
      </c>
      <c r="BC47">
        <v>9.8875500000000005E-2</v>
      </c>
      <c r="BD47">
        <v>0.101451</v>
      </c>
      <c r="BE47">
        <v>0.103377</v>
      </c>
      <c r="BF47">
        <v>0.11394</v>
      </c>
      <c r="BG47">
        <v>0.11394</v>
      </c>
      <c r="BH47">
        <v>0.11425200000000001</v>
      </c>
      <c r="BI47">
        <v>0.11394</v>
      </c>
      <c r="BJ47">
        <v>0.11394</v>
      </c>
      <c r="BK47">
        <v>0.11394</v>
      </c>
      <c r="BL47">
        <v>5.1218967241379303E-2</v>
      </c>
      <c r="BM47">
        <v>3.2788222014643299E-2</v>
      </c>
      <c r="BN47">
        <v>0.96067431437726203</v>
      </c>
      <c r="BO47">
        <v>0.99481519723795098</v>
      </c>
      <c r="BP47">
        <v>0.96389004497182296</v>
      </c>
      <c r="BQ47">
        <v>0</v>
      </c>
      <c r="BR47" s="33">
        <v>2.7407165884003298E-57</v>
      </c>
      <c r="BS47">
        <v>0</v>
      </c>
      <c r="BT47">
        <v>1.8652827186317401E-3</v>
      </c>
      <c r="BU47">
        <v>0.92289513830421799</v>
      </c>
      <c r="BV47">
        <v>0.92289513830421799</v>
      </c>
      <c r="BW47">
        <v>1.392066E-2</v>
      </c>
      <c r="BX47">
        <v>3.62287155444407E-4</v>
      </c>
      <c r="BY47">
        <v>1.622734E-2</v>
      </c>
      <c r="BZ47">
        <v>1.0801716729298199E-3</v>
      </c>
      <c r="CA47">
        <v>2.0538859999999999E-2</v>
      </c>
      <c r="CB47">
        <v>1.85790680955747E-3</v>
      </c>
      <c r="CC47">
        <v>2.944014E-2</v>
      </c>
      <c r="CD47">
        <v>2.4778450371239899E-3</v>
      </c>
      <c r="CE47">
        <v>3.5131639999999999E-2</v>
      </c>
      <c r="CF47">
        <v>1.08921154189625E-3</v>
      </c>
      <c r="CG47">
        <v>3.57004E-2</v>
      </c>
      <c r="CH47">
        <v>2.34746057687877E-3</v>
      </c>
      <c r="CI47">
        <v>4.7508599999999998E-2</v>
      </c>
      <c r="CJ47">
        <v>5.93272502649499E-3</v>
      </c>
      <c r="CK47">
        <v>6.1025919999999997E-2</v>
      </c>
      <c r="CL47">
        <v>3.2265496667492999E-3</v>
      </c>
      <c r="CM47">
        <v>6.728584E-2</v>
      </c>
      <c r="CN47">
        <v>2.1805164865233199E-3</v>
      </c>
      <c r="CO47">
        <v>8.9604619999999996E-2</v>
      </c>
      <c r="CP47">
        <v>8.0442776373643408E-3</v>
      </c>
      <c r="CQ47">
        <v>0.109392</v>
      </c>
      <c r="CR47">
        <v>6.4075719660414299E-3</v>
      </c>
      <c r="CS47">
        <v>0.11394</v>
      </c>
      <c r="CT47">
        <v>0</v>
      </c>
    </row>
    <row r="48" spans="1:98" x14ac:dyDescent="0.25">
      <c r="A48">
        <v>139</v>
      </c>
      <c r="B48" t="s">
        <v>1918</v>
      </c>
      <c r="C48" t="s">
        <v>573</v>
      </c>
      <c r="D48" t="s">
        <v>412</v>
      </c>
      <c r="E48" t="s">
        <v>574</v>
      </c>
      <c r="F48">
        <v>3.9098600000000001E-4</v>
      </c>
      <c r="G48">
        <v>3.9098600000000001E-4</v>
      </c>
      <c r="H48">
        <v>3.9205700000000002E-4</v>
      </c>
      <c r="I48">
        <v>4.0756199999999999E-4</v>
      </c>
      <c r="J48">
        <v>4.2585099999999999E-4</v>
      </c>
      <c r="K48">
        <v>4.4948200000000002E-4</v>
      </c>
      <c r="L48">
        <v>4.7562100000000002E-4</v>
      </c>
      <c r="M48">
        <v>4.7900999999999998E-4</v>
      </c>
      <c r="N48">
        <v>4.9530899999999998E-4</v>
      </c>
      <c r="O48">
        <v>5.1563200000000003E-4</v>
      </c>
      <c r="P48">
        <v>5.5548100000000003E-4</v>
      </c>
      <c r="Q48">
        <v>6.0154200000000005E-4</v>
      </c>
      <c r="R48">
        <v>6.7167300000000002E-4</v>
      </c>
      <c r="S48">
        <v>7.2324900000000003E-4</v>
      </c>
      <c r="T48">
        <v>7.9128900000000003E-4</v>
      </c>
      <c r="U48">
        <v>8.3294100000000002E-4</v>
      </c>
      <c r="V48">
        <v>9.0073699999999998E-4</v>
      </c>
      <c r="W48">
        <v>9.9215400000000008E-4</v>
      </c>
      <c r="X48">
        <v>1.0080499999999999E-3</v>
      </c>
      <c r="Y48">
        <v>1.0337199999999999E-3</v>
      </c>
      <c r="Z48">
        <v>1.0562799999999999E-3</v>
      </c>
      <c r="AA48">
        <v>1.13901E-3</v>
      </c>
      <c r="AB48">
        <v>1.20173E-3</v>
      </c>
      <c r="AC48">
        <v>1.1475400000000001E-3</v>
      </c>
      <c r="AD48">
        <v>1.14492E-3</v>
      </c>
      <c r="AE48">
        <v>1.1261800000000001E-3</v>
      </c>
      <c r="AF48">
        <v>1.1241999999999999E-3</v>
      </c>
      <c r="AG48">
        <v>1.15884E-3</v>
      </c>
      <c r="AH48">
        <v>1.30565E-3</v>
      </c>
      <c r="AI48">
        <v>1.4112E-3</v>
      </c>
      <c r="AJ48">
        <v>1.5777600000000001E-3</v>
      </c>
      <c r="AK48">
        <v>1.61987E-3</v>
      </c>
      <c r="AL48">
        <v>1.72123E-3</v>
      </c>
      <c r="AM48">
        <v>1.7739699999999999E-3</v>
      </c>
      <c r="AN48">
        <v>1.85217E-3</v>
      </c>
      <c r="AO48">
        <v>1.9173300000000001E-3</v>
      </c>
      <c r="AP48">
        <v>1.9358400000000001E-3</v>
      </c>
      <c r="AQ48">
        <v>2.07654E-3</v>
      </c>
      <c r="AR48">
        <v>2.1120399999999999E-3</v>
      </c>
      <c r="AS48">
        <v>2.08319E-3</v>
      </c>
      <c r="AT48">
        <v>2.09815E-3</v>
      </c>
      <c r="AU48">
        <v>2.1048899999999999E-3</v>
      </c>
      <c r="AV48">
        <v>2.04915E-3</v>
      </c>
      <c r="AW48">
        <v>2.1386600000000001E-3</v>
      </c>
      <c r="AX48">
        <v>2.1837200000000001E-3</v>
      </c>
      <c r="AY48">
        <v>2.2686E-3</v>
      </c>
      <c r="AZ48">
        <v>2.3832900000000001E-3</v>
      </c>
      <c r="BA48">
        <v>2.5191100000000002E-3</v>
      </c>
      <c r="BB48">
        <v>2.6359399999999998E-3</v>
      </c>
      <c r="BC48">
        <v>2.7503200000000001E-3</v>
      </c>
      <c r="BD48">
        <v>2.8661899999999998E-3</v>
      </c>
      <c r="BE48">
        <v>2.9147999999999999E-3</v>
      </c>
      <c r="BF48">
        <v>2.9614400000000001E-3</v>
      </c>
      <c r="BG48">
        <v>2.9614400000000001E-3</v>
      </c>
      <c r="BH48">
        <v>2.96956E-3</v>
      </c>
      <c r="BI48">
        <v>2.9614400000000001E-3</v>
      </c>
      <c r="BJ48">
        <v>2.9614400000000001E-3</v>
      </c>
      <c r="BK48">
        <v>2.9614400000000001E-3</v>
      </c>
      <c r="BL48">
        <v>1.5466965862069E-3</v>
      </c>
      <c r="BM48">
        <v>8.6606671682880896E-4</v>
      </c>
      <c r="BN48">
        <v>0.98851559791744803</v>
      </c>
      <c r="BO48">
        <v>0.99573831681472602</v>
      </c>
      <c r="BP48">
        <v>0.96753194690496502</v>
      </c>
      <c r="BQ48">
        <v>0</v>
      </c>
      <c r="BR48" s="33">
        <v>1.1451729778990299E-59</v>
      </c>
      <c r="BS48">
        <v>0</v>
      </c>
      <c r="BT48" s="33">
        <v>5.0697377649265903E-5</v>
      </c>
      <c r="BU48">
        <v>0.97716308732608503</v>
      </c>
      <c r="BV48">
        <v>0.97716308732608503</v>
      </c>
      <c r="BW48">
        <v>4.014884E-4</v>
      </c>
      <c r="BX48" s="33">
        <v>1.5329522278923101E-5</v>
      </c>
      <c r="BY48">
        <v>4.8301079999999997E-4</v>
      </c>
      <c r="BZ48" s="33">
        <v>2.4546814390058799E-5</v>
      </c>
      <c r="CA48">
        <v>6.6864680000000001E-4</v>
      </c>
      <c r="CB48" s="33">
        <v>9.3996302885805005E-5</v>
      </c>
      <c r="CC48">
        <v>9.5352040000000005E-4</v>
      </c>
      <c r="CD48" s="33">
        <v>8.3999236879271698E-5</v>
      </c>
      <c r="CE48">
        <v>1.137896E-3</v>
      </c>
      <c r="CF48" s="33">
        <v>5.2152505500694802E-5</v>
      </c>
      <c r="CG48">
        <v>1.2252140000000001E-3</v>
      </c>
      <c r="CH48">
        <v>1.2794316269344001E-4</v>
      </c>
      <c r="CI48">
        <v>1.709E-3</v>
      </c>
      <c r="CJ48">
        <v>1.1184410713131E-4</v>
      </c>
      <c r="CK48">
        <v>2.0249880000000001E-3</v>
      </c>
      <c r="CL48" s="33">
        <v>9.1050457275073496E-5</v>
      </c>
      <c r="CM48">
        <v>2.1149139999999999E-3</v>
      </c>
      <c r="CN48" s="33">
        <v>5.0011384004044599E-5</v>
      </c>
      <c r="CO48">
        <v>2.511452E-3</v>
      </c>
      <c r="CP48">
        <v>1.92364511202041E-4</v>
      </c>
      <c r="CQ48">
        <v>2.9346860000000002E-3</v>
      </c>
      <c r="CR48" s="33">
        <v>4.3974151270945602E-5</v>
      </c>
      <c r="CS48">
        <v>2.9614400000000001E-3</v>
      </c>
      <c r="CT48">
        <v>0</v>
      </c>
    </row>
    <row r="49" spans="1:98" x14ac:dyDescent="0.25">
      <c r="A49">
        <v>14</v>
      </c>
      <c r="B49" t="s">
        <v>1918</v>
      </c>
      <c r="C49" t="s">
        <v>434</v>
      </c>
      <c r="D49" t="s">
        <v>418</v>
      </c>
      <c r="E49" t="s">
        <v>54</v>
      </c>
      <c r="F49">
        <v>1.1738800000000001E-2</v>
      </c>
      <c r="G49">
        <v>1.1738800000000001E-2</v>
      </c>
      <c r="H49">
        <v>1.1770900000000001E-2</v>
      </c>
      <c r="I49">
        <v>1.20439E-2</v>
      </c>
      <c r="J49">
        <v>1.2371E-2</v>
      </c>
      <c r="K49">
        <v>1.28541E-2</v>
      </c>
      <c r="L49">
        <v>1.3448399999999999E-2</v>
      </c>
      <c r="M49">
        <v>1.1818E-2</v>
      </c>
      <c r="N49">
        <v>1.21119E-2</v>
      </c>
      <c r="O49">
        <v>1.2575299999999999E-2</v>
      </c>
      <c r="P49">
        <v>1.28638E-2</v>
      </c>
      <c r="Q49">
        <v>1.31948E-2</v>
      </c>
      <c r="R49">
        <v>1.43091E-2</v>
      </c>
      <c r="S49">
        <v>1.45807E-2</v>
      </c>
      <c r="T49">
        <v>1.45772E-2</v>
      </c>
      <c r="U49">
        <v>1.562E-2</v>
      </c>
      <c r="V49">
        <v>1.6347E-2</v>
      </c>
      <c r="W49">
        <v>1.7552999999999999E-2</v>
      </c>
      <c r="X49">
        <v>1.80932E-2</v>
      </c>
      <c r="Y49">
        <v>1.9470700000000001E-2</v>
      </c>
      <c r="Z49">
        <v>2.0468400000000001E-2</v>
      </c>
      <c r="AA49">
        <v>2.2424900000000001E-2</v>
      </c>
      <c r="AB49">
        <v>2.39826E-2</v>
      </c>
      <c r="AC49">
        <v>2.4928700000000002E-2</v>
      </c>
      <c r="AD49">
        <v>2.58666E-2</v>
      </c>
      <c r="AE49">
        <v>2.7013800000000001E-2</v>
      </c>
      <c r="AF49">
        <v>2.6989800000000001E-2</v>
      </c>
      <c r="AG49">
        <v>2.8721E-2</v>
      </c>
      <c r="AH49">
        <v>2.9829100000000001E-2</v>
      </c>
      <c r="AI49">
        <v>3.0103000000000001E-2</v>
      </c>
      <c r="AJ49">
        <v>3.0378100000000002E-2</v>
      </c>
      <c r="AK49">
        <v>3.12295E-2</v>
      </c>
      <c r="AL49">
        <v>3.1957399999999997E-2</v>
      </c>
      <c r="AM49">
        <v>3.2598299999999997E-2</v>
      </c>
      <c r="AN49">
        <v>3.2263199999999999E-2</v>
      </c>
      <c r="AO49">
        <v>3.1260499999999997E-2</v>
      </c>
      <c r="AP49">
        <v>3.11052E-2</v>
      </c>
      <c r="AQ49">
        <v>3.1823499999999998E-2</v>
      </c>
      <c r="AR49">
        <v>3.08615E-2</v>
      </c>
      <c r="AS49">
        <v>3.2229800000000003E-2</v>
      </c>
      <c r="AT49">
        <v>3.1806899999999999E-2</v>
      </c>
      <c r="AU49">
        <v>3.1226899999999998E-2</v>
      </c>
      <c r="AV49">
        <v>2.7406900000000001E-2</v>
      </c>
      <c r="AW49">
        <v>3.0346000000000001E-2</v>
      </c>
      <c r="AX49">
        <v>3.0439000000000001E-2</v>
      </c>
      <c r="AY49">
        <v>3.0634100000000001E-2</v>
      </c>
      <c r="AZ49">
        <v>3.2296699999999998E-2</v>
      </c>
      <c r="BA49">
        <v>3.5032599999999997E-2</v>
      </c>
      <c r="BB49">
        <v>3.7302299999999997E-2</v>
      </c>
      <c r="BC49">
        <v>3.89491E-2</v>
      </c>
      <c r="BD49">
        <v>4.1947999999999999E-2</v>
      </c>
      <c r="BE49">
        <v>4.4422000000000003E-2</v>
      </c>
      <c r="BF49">
        <v>4.7756E-2</v>
      </c>
      <c r="BG49">
        <v>4.7756E-2</v>
      </c>
      <c r="BH49">
        <v>4.78868E-2</v>
      </c>
      <c r="BI49">
        <v>4.7756E-2</v>
      </c>
      <c r="BJ49">
        <v>4.7756E-2</v>
      </c>
      <c r="BK49">
        <v>4.7756E-2</v>
      </c>
      <c r="BL49">
        <v>2.67860827586207E-2</v>
      </c>
      <c r="BM49">
        <v>1.1358210621985399E-2</v>
      </c>
      <c r="BN49">
        <v>0.96157025102694305</v>
      </c>
      <c r="BO49">
        <v>0.96269063596617799</v>
      </c>
      <c r="BP49">
        <v>0.87527043126534498</v>
      </c>
      <c r="BQ49">
        <v>0</v>
      </c>
      <c r="BR49" s="33">
        <v>1.7888848457568801E-33</v>
      </c>
      <c r="BS49">
        <v>0</v>
      </c>
      <c r="BT49">
        <v>6.4675762404256705E-4</v>
      </c>
      <c r="BU49">
        <v>0.92461734766001502</v>
      </c>
      <c r="BV49">
        <v>0.92461734766001502</v>
      </c>
      <c r="BW49">
        <v>1.1932679999999999E-2</v>
      </c>
      <c r="BX49">
        <v>2.7651672101339502E-4</v>
      </c>
      <c r="BY49">
        <v>1.256154E-2</v>
      </c>
      <c r="BZ49">
        <v>6.3783407168322304E-4</v>
      </c>
      <c r="CA49">
        <v>1.390512E-2</v>
      </c>
      <c r="CB49">
        <v>8.1550621518171199E-4</v>
      </c>
      <c r="CC49">
        <v>1.741678E-2</v>
      </c>
      <c r="CD49">
        <v>1.50561738898035E-3</v>
      </c>
      <c r="CE49">
        <v>2.3534240000000001E-2</v>
      </c>
      <c r="CF49">
        <v>2.1339786018139901E-3</v>
      </c>
      <c r="CG49">
        <v>2.8531339999999999E-2</v>
      </c>
      <c r="CH49">
        <v>1.48908867365245E-3</v>
      </c>
      <c r="CI49">
        <v>3.16853E-2</v>
      </c>
      <c r="CJ49">
        <v>8.8855237605894497E-4</v>
      </c>
      <c r="CK49">
        <v>3.1456100000000001E-2</v>
      </c>
      <c r="CL49">
        <v>5.5868904141749705E-4</v>
      </c>
      <c r="CM49">
        <v>3.024514E-2</v>
      </c>
      <c r="CN49">
        <v>1.6960474442066799E-3</v>
      </c>
      <c r="CO49">
        <v>3.4842959999999999E-2</v>
      </c>
      <c r="CP49">
        <v>3.4330250782655201E-3</v>
      </c>
      <c r="CQ49">
        <v>4.5953760000000003E-2</v>
      </c>
      <c r="CR49">
        <v>2.67512539668704E-3</v>
      </c>
      <c r="CS49">
        <v>4.7756E-2</v>
      </c>
      <c r="CT49">
        <v>0</v>
      </c>
    </row>
    <row r="50" spans="1:98" x14ac:dyDescent="0.25">
      <c r="A50">
        <v>140</v>
      </c>
      <c r="B50" t="s">
        <v>1918</v>
      </c>
      <c r="C50" t="s">
        <v>575</v>
      </c>
      <c r="D50" t="s">
        <v>418</v>
      </c>
      <c r="E50" t="s">
        <v>252</v>
      </c>
      <c r="F50">
        <v>2.30501E-2</v>
      </c>
      <c r="G50">
        <v>2.30501E-2</v>
      </c>
      <c r="H50">
        <v>2.31133E-2</v>
      </c>
      <c r="I50">
        <v>2.30396E-2</v>
      </c>
      <c r="J50">
        <v>2.4157399999999999E-2</v>
      </c>
      <c r="K50">
        <v>2.5366099999999999E-2</v>
      </c>
      <c r="L50">
        <v>2.5908899999999999E-2</v>
      </c>
      <c r="M50">
        <v>2.7618500000000001E-2</v>
      </c>
      <c r="N50">
        <v>2.8607299999999999E-2</v>
      </c>
      <c r="O50">
        <v>2.8584600000000002E-2</v>
      </c>
      <c r="P50">
        <v>2.8949800000000001E-2</v>
      </c>
      <c r="Q50">
        <v>2.9560900000000001E-2</v>
      </c>
      <c r="R50">
        <v>3.1054399999999999E-2</v>
      </c>
      <c r="S50">
        <v>3.1705999999999998E-2</v>
      </c>
      <c r="T50">
        <v>3.3305800000000003E-2</v>
      </c>
      <c r="U50">
        <v>3.6542999999999999E-2</v>
      </c>
      <c r="V50">
        <v>3.8727299999999999E-2</v>
      </c>
      <c r="W50">
        <v>4.01479E-2</v>
      </c>
      <c r="X50">
        <v>4.16107E-2</v>
      </c>
      <c r="Y50">
        <v>4.4745199999999999E-2</v>
      </c>
      <c r="Z50">
        <v>4.9746899999999997E-2</v>
      </c>
      <c r="AA50">
        <v>5.3697799999999997E-2</v>
      </c>
      <c r="AB50">
        <v>5.8038699999999999E-2</v>
      </c>
      <c r="AC50">
        <v>5.6852600000000003E-2</v>
      </c>
      <c r="AD50">
        <v>5.65885E-2</v>
      </c>
      <c r="AE50">
        <v>5.5342200000000001E-2</v>
      </c>
      <c r="AF50">
        <v>5.2953100000000003E-2</v>
      </c>
      <c r="AG50">
        <v>5.3959E-2</v>
      </c>
      <c r="AH50">
        <v>5.8682699999999997E-2</v>
      </c>
      <c r="AI50">
        <v>6.2777899999999998E-2</v>
      </c>
      <c r="AJ50">
        <v>6.4367800000000003E-2</v>
      </c>
      <c r="AK50">
        <v>6.5041799999999997E-2</v>
      </c>
      <c r="AL50">
        <v>6.9149600000000006E-2</v>
      </c>
      <c r="AM50">
        <v>6.9384199999999993E-2</v>
      </c>
      <c r="AN50">
        <v>7.1434499999999998E-2</v>
      </c>
      <c r="AO50">
        <v>6.5224400000000002E-2</v>
      </c>
      <c r="AP50">
        <v>6.6361199999999995E-2</v>
      </c>
      <c r="AQ50">
        <v>7.1969400000000003E-2</v>
      </c>
      <c r="AR50">
        <v>7.5264499999999998E-2</v>
      </c>
      <c r="AS50">
        <v>7.5584899999999997E-2</v>
      </c>
      <c r="AT50">
        <v>7.9480099999999998E-2</v>
      </c>
      <c r="AU50">
        <v>8.0925300000000006E-2</v>
      </c>
      <c r="AV50">
        <v>7.37067E-2</v>
      </c>
      <c r="AW50">
        <v>8.4783200000000003E-2</v>
      </c>
      <c r="AX50">
        <v>9.0026599999999998E-2</v>
      </c>
      <c r="AY50">
        <v>9.8320199999999996E-2</v>
      </c>
      <c r="AZ50">
        <v>0.10469199999999999</v>
      </c>
      <c r="BA50">
        <v>0.11206199999999999</v>
      </c>
      <c r="BB50">
        <v>0.118197</v>
      </c>
      <c r="BC50">
        <v>0.12736800000000001</v>
      </c>
      <c r="BD50">
        <v>0.13983200000000001</v>
      </c>
      <c r="BE50">
        <v>0.14171800000000001</v>
      </c>
      <c r="BF50">
        <v>0.148311</v>
      </c>
      <c r="BG50">
        <v>0.148311</v>
      </c>
      <c r="BH50">
        <v>0.14871699999999999</v>
      </c>
      <c r="BI50">
        <v>0.148311</v>
      </c>
      <c r="BJ50">
        <v>0.148311</v>
      </c>
      <c r="BK50">
        <v>0.148311</v>
      </c>
      <c r="BL50">
        <v>6.9011236206896504E-2</v>
      </c>
      <c r="BM50">
        <v>4.0062290665971702E-2</v>
      </c>
      <c r="BN50">
        <v>0.94818116300533395</v>
      </c>
      <c r="BO50">
        <v>0.99475365593283305</v>
      </c>
      <c r="BP50">
        <v>0.957820208416584</v>
      </c>
      <c r="BQ50">
        <v>0</v>
      </c>
      <c r="BR50" s="33">
        <v>3.8106733830767797E-57</v>
      </c>
      <c r="BS50">
        <v>0</v>
      </c>
      <c r="BT50">
        <v>2.2494571318711501E-3</v>
      </c>
      <c r="BU50">
        <v>0.89904751787814496</v>
      </c>
      <c r="BV50">
        <v>0.89904751787814496</v>
      </c>
      <c r="BW50">
        <v>2.32821E-2</v>
      </c>
      <c r="BX50">
        <v>4.9017797278131498E-4</v>
      </c>
      <c r="BY50">
        <v>2.7217080000000001E-2</v>
      </c>
      <c r="BZ50">
        <v>1.5084281958383E-3</v>
      </c>
      <c r="CA50">
        <v>3.0915379999999999E-2</v>
      </c>
      <c r="CB50">
        <v>1.73613328462996E-3</v>
      </c>
      <c r="CC50">
        <v>4.035482E-2</v>
      </c>
      <c r="CD50">
        <v>3.0852179853294E-3</v>
      </c>
      <c r="CE50">
        <v>5.4984900000000003E-2</v>
      </c>
      <c r="CF50">
        <v>3.3346214590264998E-3</v>
      </c>
      <c r="CG50">
        <v>5.6742979999999998E-2</v>
      </c>
      <c r="CH50">
        <v>4.0080759956617603E-3</v>
      </c>
      <c r="CI50">
        <v>6.7875580000000005E-2</v>
      </c>
      <c r="CJ50">
        <v>3.0372603793550499E-3</v>
      </c>
      <c r="CK50">
        <v>7.0880879999999993E-2</v>
      </c>
      <c r="CL50">
        <v>4.8721678323924798E-3</v>
      </c>
      <c r="CM50">
        <v>8.1784380000000004E-2</v>
      </c>
      <c r="CN50">
        <v>6.0873588457556896E-3</v>
      </c>
      <c r="CO50">
        <v>0.11212784000000001</v>
      </c>
      <c r="CP50">
        <v>1.1347292118739199E-2</v>
      </c>
      <c r="CQ50">
        <v>0.1453778</v>
      </c>
      <c r="CR50">
        <v>4.2575701638375802E-3</v>
      </c>
      <c r="CS50">
        <v>0.148311</v>
      </c>
      <c r="CT50">
        <v>0</v>
      </c>
    </row>
    <row r="51" spans="1:98" x14ac:dyDescent="0.25">
      <c r="A51">
        <v>141</v>
      </c>
      <c r="B51" t="s">
        <v>1918</v>
      </c>
      <c r="C51" t="s">
        <v>576</v>
      </c>
      <c r="D51" t="s">
        <v>418</v>
      </c>
      <c r="E51" t="s">
        <v>254</v>
      </c>
      <c r="F51">
        <v>0.28394200000000003</v>
      </c>
      <c r="G51">
        <v>0.28394200000000003</v>
      </c>
      <c r="H51">
        <v>0.28471999999999997</v>
      </c>
      <c r="I51">
        <v>0.32538400000000001</v>
      </c>
      <c r="J51">
        <v>0.33994200000000002</v>
      </c>
      <c r="K51">
        <v>0.35061100000000001</v>
      </c>
      <c r="L51">
        <v>0.36372300000000002</v>
      </c>
      <c r="M51">
        <v>0.37515500000000002</v>
      </c>
      <c r="N51">
        <v>0.39036900000000002</v>
      </c>
      <c r="O51">
        <v>0.37345800000000001</v>
      </c>
      <c r="P51">
        <v>0.37924099999999999</v>
      </c>
      <c r="Q51">
        <v>0.41456199999999999</v>
      </c>
      <c r="R51">
        <v>0.50936099999999995</v>
      </c>
      <c r="S51">
        <v>0.44156099999999998</v>
      </c>
      <c r="T51">
        <v>0.49063800000000002</v>
      </c>
      <c r="U51">
        <v>0.53299600000000003</v>
      </c>
      <c r="V51">
        <v>0.62795199999999995</v>
      </c>
      <c r="W51">
        <v>0.66827700000000001</v>
      </c>
      <c r="X51">
        <v>0.74111400000000005</v>
      </c>
      <c r="Y51">
        <v>0.75936400000000004</v>
      </c>
      <c r="Z51">
        <v>0.78104200000000001</v>
      </c>
      <c r="AA51">
        <v>0.862487</v>
      </c>
      <c r="AB51">
        <v>0.96824500000000002</v>
      </c>
      <c r="AC51">
        <v>0.96211800000000003</v>
      </c>
      <c r="AD51">
        <v>0.93900300000000003</v>
      </c>
      <c r="AE51">
        <v>0.86109599999999997</v>
      </c>
      <c r="AF51">
        <v>0.81637000000000004</v>
      </c>
      <c r="AG51">
        <v>0.83566300000000004</v>
      </c>
      <c r="AH51">
        <v>0.77262900000000001</v>
      </c>
      <c r="AI51">
        <v>0.82338199999999995</v>
      </c>
      <c r="AJ51">
        <v>0.83224299999999996</v>
      </c>
      <c r="AK51">
        <v>0.86188399999999998</v>
      </c>
      <c r="AL51">
        <v>0.923234</v>
      </c>
      <c r="AM51">
        <v>0.93019600000000002</v>
      </c>
      <c r="AN51">
        <v>0.99932699999999997</v>
      </c>
      <c r="AO51">
        <v>0.89958400000000005</v>
      </c>
      <c r="AP51">
        <v>0.94095499999999999</v>
      </c>
      <c r="AQ51">
        <v>1.00674</v>
      </c>
      <c r="AR51">
        <v>1.0947199999999999</v>
      </c>
      <c r="AS51">
        <v>1.12195</v>
      </c>
      <c r="AT51">
        <v>1.099</v>
      </c>
      <c r="AU51">
        <v>1.14551</v>
      </c>
      <c r="AV51">
        <v>1.2646599999999999</v>
      </c>
      <c r="AW51">
        <v>1.3049900000000001</v>
      </c>
      <c r="AX51">
        <v>1.42509</v>
      </c>
      <c r="AY51">
        <v>1.5082800000000001</v>
      </c>
      <c r="AZ51">
        <v>1.6660200000000001</v>
      </c>
      <c r="BA51">
        <v>1.82304</v>
      </c>
      <c r="BB51">
        <v>1.9991399999999999</v>
      </c>
      <c r="BC51">
        <v>2.1198199999999998</v>
      </c>
      <c r="BD51">
        <v>2.2958699999999999</v>
      </c>
      <c r="BE51">
        <v>2.1886299999999999</v>
      </c>
      <c r="BF51">
        <v>2.3156699999999999</v>
      </c>
      <c r="BG51">
        <v>2.3156699999999999</v>
      </c>
      <c r="BH51">
        <v>2.3220200000000002</v>
      </c>
      <c r="BI51">
        <v>2.3156699999999999</v>
      </c>
      <c r="BJ51">
        <v>2.3156699999999999</v>
      </c>
      <c r="BK51">
        <v>2.3156699999999999</v>
      </c>
      <c r="BL51">
        <v>1.05016551724138</v>
      </c>
      <c r="BM51">
        <v>0.65195006041742898</v>
      </c>
      <c r="BN51">
        <v>0.93351404840357899</v>
      </c>
      <c r="BO51">
        <v>0.97899908182253803</v>
      </c>
      <c r="BP51">
        <v>0.91654531984096499</v>
      </c>
      <c r="BQ51">
        <v>0</v>
      </c>
      <c r="BR51" s="33">
        <v>2.2800766838038498E-40</v>
      </c>
      <c r="BS51">
        <v>0</v>
      </c>
      <c r="BT51">
        <v>3.6040085145651601E-2</v>
      </c>
      <c r="BU51">
        <v>0.87144847856683605</v>
      </c>
      <c r="BV51">
        <v>0.87144847856683605</v>
      </c>
      <c r="BW51">
        <v>0.30358600000000002</v>
      </c>
      <c r="BX51">
        <v>2.7039836205125199E-2</v>
      </c>
      <c r="BY51">
        <v>0.37066320000000003</v>
      </c>
      <c r="BZ51">
        <v>1.47187196182277E-2</v>
      </c>
      <c r="CA51">
        <v>0.44707259999999999</v>
      </c>
      <c r="CB51">
        <v>5.35402457437393E-2</v>
      </c>
      <c r="CC51">
        <v>0.66594059999999999</v>
      </c>
      <c r="CD51">
        <v>9.1517526872178998E-2</v>
      </c>
      <c r="CE51">
        <v>0.90257900000000002</v>
      </c>
      <c r="CF51">
        <v>7.9940969918434204E-2</v>
      </c>
      <c r="CG51">
        <v>0.821828</v>
      </c>
      <c r="CH51">
        <v>3.23501519702767E-2</v>
      </c>
      <c r="CI51">
        <v>0.90937679999999999</v>
      </c>
      <c r="CJ51">
        <v>6.5041695693608695E-2</v>
      </c>
      <c r="CK51">
        <v>1.0127898</v>
      </c>
      <c r="CL51">
        <v>9.5709062607466797E-2</v>
      </c>
      <c r="CM51">
        <v>1.2478499999999999</v>
      </c>
      <c r="CN51">
        <v>0.129991703004461</v>
      </c>
      <c r="CO51">
        <v>1.8232600000000001</v>
      </c>
      <c r="CP51">
        <v>0.24638307287636499</v>
      </c>
      <c r="CQ51">
        <v>2.2875719999999999</v>
      </c>
      <c r="CR51">
        <v>5.6178367900821098E-2</v>
      </c>
      <c r="CS51">
        <v>2.3156699999999999</v>
      </c>
      <c r="CT51">
        <v>0</v>
      </c>
    </row>
    <row r="52" spans="1:98" x14ac:dyDescent="0.25">
      <c r="A52">
        <v>142</v>
      </c>
      <c r="B52" t="s">
        <v>1918</v>
      </c>
      <c r="C52" t="s">
        <v>577</v>
      </c>
      <c r="D52" t="s">
        <v>426</v>
      </c>
      <c r="E52" t="s">
        <v>250</v>
      </c>
      <c r="F52">
        <v>3.23945E-2</v>
      </c>
      <c r="G52">
        <v>3.23945E-2</v>
      </c>
      <c r="H52">
        <v>3.2483199999999997E-2</v>
      </c>
      <c r="I52">
        <v>3.7203600000000003E-2</v>
      </c>
      <c r="J52">
        <v>3.9307399999999999E-2</v>
      </c>
      <c r="K52">
        <v>4.1445299999999997E-2</v>
      </c>
      <c r="L52">
        <v>4.43951E-2</v>
      </c>
      <c r="M52">
        <v>5.2595000000000003E-2</v>
      </c>
      <c r="N52">
        <v>5.4905299999999997E-2</v>
      </c>
      <c r="O52">
        <v>5.7628899999999997E-2</v>
      </c>
      <c r="P52">
        <v>5.9687499999999998E-2</v>
      </c>
      <c r="Q52">
        <v>6.24153E-2</v>
      </c>
      <c r="R52">
        <v>6.4432000000000003E-2</v>
      </c>
      <c r="S52">
        <v>7.32458E-2</v>
      </c>
      <c r="T52">
        <v>7.6210600000000003E-2</v>
      </c>
      <c r="U52">
        <v>8.3179000000000003E-2</v>
      </c>
      <c r="V52">
        <v>9.4052499999999997E-2</v>
      </c>
      <c r="W52">
        <v>9.7961300000000001E-2</v>
      </c>
      <c r="X52">
        <v>0.10494000000000001</v>
      </c>
      <c r="Y52">
        <v>0.114042</v>
      </c>
      <c r="Z52">
        <v>0.114616</v>
      </c>
      <c r="AA52">
        <v>0.105619</v>
      </c>
      <c r="AB52">
        <v>0.118661</v>
      </c>
      <c r="AC52">
        <v>0.125804</v>
      </c>
      <c r="AD52">
        <v>0.12762100000000001</v>
      </c>
      <c r="AE52">
        <v>0.13463800000000001</v>
      </c>
      <c r="AF52">
        <v>0.14227500000000001</v>
      </c>
      <c r="AG52">
        <v>0.139766</v>
      </c>
      <c r="AH52">
        <v>0.14485899999999999</v>
      </c>
      <c r="AI52">
        <v>0.160164</v>
      </c>
      <c r="AJ52">
        <v>0.14571100000000001</v>
      </c>
      <c r="AK52">
        <v>0.11190600000000001</v>
      </c>
      <c r="AL52">
        <v>0.113042</v>
      </c>
      <c r="AM52">
        <v>0.12929499999999999</v>
      </c>
      <c r="AN52">
        <v>0.139012</v>
      </c>
      <c r="AO52">
        <v>0.14041400000000001</v>
      </c>
      <c r="AP52">
        <v>0.166991</v>
      </c>
      <c r="AQ52">
        <v>0.17429900000000001</v>
      </c>
      <c r="AR52">
        <v>0.179206</v>
      </c>
      <c r="AS52">
        <v>0.18323200000000001</v>
      </c>
      <c r="AT52">
        <v>0.188717</v>
      </c>
      <c r="AU52">
        <v>0.19403000000000001</v>
      </c>
      <c r="AV52">
        <v>0.199488</v>
      </c>
      <c r="AW52">
        <v>0.20436499999999999</v>
      </c>
      <c r="AX52">
        <v>0.20566699999999999</v>
      </c>
      <c r="AY52">
        <v>0.20916100000000001</v>
      </c>
      <c r="AZ52">
        <v>0.21684300000000001</v>
      </c>
      <c r="BA52">
        <v>0.22459399999999999</v>
      </c>
      <c r="BB52">
        <v>0.231846</v>
      </c>
      <c r="BC52">
        <v>0.23941699999999999</v>
      </c>
      <c r="BD52">
        <v>0.25057600000000002</v>
      </c>
      <c r="BE52">
        <v>0.25122</v>
      </c>
      <c r="BF52">
        <v>0.257886</v>
      </c>
      <c r="BG52">
        <v>0.257886</v>
      </c>
      <c r="BH52">
        <v>0.25859300000000002</v>
      </c>
      <c r="BI52">
        <v>0.257886</v>
      </c>
      <c r="BJ52">
        <v>0.257886</v>
      </c>
      <c r="BK52">
        <v>0.257886</v>
      </c>
      <c r="BL52">
        <v>0.141655117241379</v>
      </c>
      <c r="BM52">
        <v>7.2930187659560095E-2</v>
      </c>
      <c r="BN52">
        <v>0.98560402881538001</v>
      </c>
      <c r="BO52">
        <v>0.98423009275759699</v>
      </c>
      <c r="BP52">
        <v>0.94325260068401295</v>
      </c>
      <c r="BQ52">
        <v>0</v>
      </c>
      <c r="BR52" s="33">
        <v>8.0234643505535699E-44</v>
      </c>
      <c r="BS52">
        <v>0</v>
      </c>
      <c r="BT52">
        <v>4.2565762896428303E-3</v>
      </c>
      <c r="BU52">
        <v>0.97141530161710798</v>
      </c>
      <c r="BV52">
        <v>0.97141530161710798</v>
      </c>
      <c r="BW52">
        <v>3.4756639999999998E-2</v>
      </c>
      <c r="BX52">
        <v>3.27967109677175E-3</v>
      </c>
      <c r="BY52">
        <v>5.0193920000000003E-2</v>
      </c>
      <c r="BZ52">
        <v>6.9535221213425404E-3</v>
      </c>
      <c r="CA52">
        <v>6.7198240000000006E-2</v>
      </c>
      <c r="CB52">
        <v>7.1542894275392604E-3</v>
      </c>
      <c r="CC52">
        <v>9.8834959999999999E-2</v>
      </c>
      <c r="CD52">
        <v>1.1589541275779601E-2</v>
      </c>
      <c r="CE52">
        <v>0.11846420000000001</v>
      </c>
      <c r="CF52">
        <v>8.9101934154091206E-3</v>
      </c>
      <c r="CG52">
        <v>0.14434040000000001</v>
      </c>
      <c r="CH52">
        <v>9.6174690173662595E-3</v>
      </c>
      <c r="CI52">
        <v>0.1277932</v>
      </c>
      <c r="CJ52">
        <v>1.51588708253616E-2</v>
      </c>
      <c r="CK52">
        <v>0.16882839999999999</v>
      </c>
      <c r="CL52">
        <v>1.6998822791593499E-2</v>
      </c>
      <c r="CM52">
        <v>0.1984534</v>
      </c>
      <c r="CN52">
        <v>7.1136732635116101E-3</v>
      </c>
      <c r="CO52">
        <v>0.22437219999999999</v>
      </c>
      <c r="CP52">
        <v>1.19407113146579E-2</v>
      </c>
      <c r="CQ52">
        <v>0.25523220000000002</v>
      </c>
      <c r="CR52">
        <v>3.9736077058511897E-3</v>
      </c>
      <c r="CS52">
        <v>0.257886</v>
      </c>
      <c r="CT52">
        <v>0</v>
      </c>
    </row>
    <row r="53" spans="1:98" x14ac:dyDescent="0.25">
      <c r="A53">
        <v>143</v>
      </c>
      <c r="B53" t="s">
        <v>1918</v>
      </c>
      <c r="C53" t="s">
        <v>578</v>
      </c>
      <c r="D53" t="s">
        <v>412</v>
      </c>
      <c r="E53" t="s">
        <v>242</v>
      </c>
      <c r="F53">
        <v>0.178895</v>
      </c>
      <c r="G53">
        <v>0.178895</v>
      </c>
      <c r="H53">
        <v>0.17938499999999999</v>
      </c>
      <c r="I53">
        <v>0.18561</v>
      </c>
      <c r="J53">
        <v>0.19231400000000001</v>
      </c>
      <c r="K53">
        <v>0.19922699999999999</v>
      </c>
      <c r="L53">
        <v>0.21020900000000001</v>
      </c>
      <c r="M53">
        <v>0.21985299999999999</v>
      </c>
      <c r="N53">
        <v>0.227468</v>
      </c>
      <c r="O53">
        <v>0.23561499999999999</v>
      </c>
      <c r="P53">
        <v>0.244952</v>
      </c>
      <c r="Q53">
        <v>0.256299</v>
      </c>
      <c r="R53">
        <v>0.26815800000000001</v>
      </c>
      <c r="S53">
        <v>0.28206199999999998</v>
      </c>
      <c r="T53">
        <v>0.30274800000000002</v>
      </c>
      <c r="U53">
        <v>0.33126699999999998</v>
      </c>
      <c r="V53">
        <v>0.34951399999999999</v>
      </c>
      <c r="W53">
        <v>0.369367</v>
      </c>
      <c r="X53">
        <v>0.38154100000000002</v>
      </c>
      <c r="Y53">
        <v>0.40137800000000001</v>
      </c>
      <c r="Z53">
        <v>0.42880299999999999</v>
      </c>
      <c r="AA53">
        <v>0.44932</v>
      </c>
      <c r="AB53">
        <v>0.46102100000000001</v>
      </c>
      <c r="AC53">
        <v>0.437419</v>
      </c>
      <c r="AD53">
        <v>0.43058000000000002</v>
      </c>
      <c r="AE53">
        <v>0.42747099999999999</v>
      </c>
      <c r="AF53">
        <v>0.42136699999999999</v>
      </c>
      <c r="AG53">
        <v>0.42472300000000002</v>
      </c>
      <c r="AH53">
        <v>0.471611</v>
      </c>
      <c r="AI53">
        <v>0.50371200000000005</v>
      </c>
      <c r="AJ53">
        <v>0.51688900000000004</v>
      </c>
      <c r="AK53">
        <v>0.518374</v>
      </c>
      <c r="AL53">
        <v>0.555616</v>
      </c>
      <c r="AM53">
        <v>0.56365600000000005</v>
      </c>
      <c r="AN53">
        <v>0.58440599999999998</v>
      </c>
      <c r="AO53">
        <v>0.58167199999999997</v>
      </c>
      <c r="AP53">
        <v>0.59734399999999999</v>
      </c>
      <c r="AQ53">
        <v>0.633463</v>
      </c>
      <c r="AR53">
        <v>0.63491500000000001</v>
      </c>
      <c r="AS53">
        <v>0.62111400000000005</v>
      </c>
      <c r="AT53">
        <v>0.63041700000000001</v>
      </c>
      <c r="AU53">
        <v>0.63506300000000004</v>
      </c>
      <c r="AV53">
        <v>0.62242699999999995</v>
      </c>
      <c r="AW53">
        <v>0.62994799999999995</v>
      </c>
      <c r="AX53">
        <v>0.64815199999999995</v>
      </c>
      <c r="AY53">
        <v>0.69198300000000001</v>
      </c>
      <c r="AZ53">
        <v>0.72211700000000001</v>
      </c>
      <c r="BA53">
        <v>0.73447200000000001</v>
      </c>
      <c r="BB53">
        <v>0.74992499999999995</v>
      </c>
      <c r="BC53">
        <v>0.78572399999999998</v>
      </c>
      <c r="BD53">
        <v>0.81276199999999998</v>
      </c>
      <c r="BE53">
        <v>0.79188599999999998</v>
      </c>
      <c r="BF53">
        <v>0.79032199999999997</v>
      </c>
      <c r="BG53">
        <v>0.79032199999999997</v>
      </c>
      <c r="BH53">
        <v>0.79248700000000005</v>
      </c>
      <c r="BI53">
        <v>0.79032199999999997</v>
      </c>
      <c r="BJ53">
        <v>0.79032199999999997</v>
      </c>
      <c r="BK53">
        <v>0.79032199999999997</v>
      </c>
      <c r="BL53">
        <v>0.49408975862068999</v>
      </c>
      <c r="BM53">
        <v>0.206729833687089</v>
      </c>
      <c r="BN53">
        <v>0.99251235770295199</v>
      </c>
      <c r="BO53">
        <v>0.98958418630289202</v>
      </c>
      <c r="BP53">
        <v>0.93596879681772704</v>
      </c>
      <c r="BQ53">
        <v>0</v>
      </c>
      <c r="BR53" s="33">
        <v>7.7812780752032803E-49</v>
      </c>
      <c r="BS53">
        <v>0</v>
      </c>
      <c r="BT53">
        <v>1.21503754652557E-2</v>
      </c>
      <c r="BU53">
        <v>0.98508078019306999</v>
      </c>
      <c r="BV53">
        <v>0.98508078019306999</v>
      </c>
      <c r="BW53">
        <v>0.18301980000000001</v>
      </c>
      <c r="BX53">
        <v>5.9230695336117802E-3</v>
      </c>
      <c r="BY53">
        <v>0.21847440000000001</v>
      </c>
      <c r="BZ53">
        <v>1.4277296585838701E-2</v>
      </c>
      <c r="CA53">
        <v>0.27084380000000002</v>
      </c>
      <c r="CB53">
        <v>2.2543713230078099E-2</v>
      </c>
      <c r="CC53">
        <v>0.36661339999999998</v>
      </c>
      <c r="CD53">
        <v>2.7298124666357601E-2</v>
      </c>
      <c r="CE53">
        <v>0.4414286</v>
      </c>
      <c r="CF53">
        <v>1.35951381125754E-2</v>
      </c>
      <c r="CG53">
        <v>0.44977679999999998</v>
      </c>
      <c r="CH53">
        <v>3.6462639896200598E-2</v>
      </c>
      <c r="CI53">
        <v>0.54778819999999995</v>
      </c>
      <c r="CJ53">
        <v>2.9469817308561599E-2</v>
      </c>
      <c r="CK53">
        <v>0.61370159999999996</v>
      </c>
      <c r="CL53">
        <v>2.3393008021629001E-2</v>
      </c>
      <c r="CM53">
        <v>0.63320140000000003</v>
      </c>
      <c r="CN53">
        <v>9.5054087918405705E-3</v>
      </c>
      <c r="CO53">
        <v>0.73684419999999995</v>
      </c>
      <c r="CP53">
        <v>3.4624367123457997E-2</v>
      </c>
      <c r="CQ53">
        <v>0.79555580000000004</v>
      </c>
      <c r="CR53">
        <v>9.66596618036707E-3</v>
      </c>
      <c r="CS53">
        <v>0.79032199999999997</v>
      </c>
      <c r="CT53">
        <v>0</v>
      </c>
    </row>
    <row r="54" spans="1:98" x14ac:dyDescent="0.25">
      <c r="A54">
        <v>144</v>
      </c>
      <c r="B54" t="s">
        <v>1918</v>
      </c>
      <c r="C54" t="s">
        <v>579</v>
      </c>
      <c r="D54" t="s">
        <v>412</v>
      </c>
      <c r="E54" t="s">
        <v>258</v>
      </c>
      <c r="F54">
        <v>0.13364999999999999</v>
      </c>
      <c r="G54">
        <v>0.13364999999999999</v>
      </c>
      <c r="H54">
        <v>0.134016</v>
      </c>
      <c r="I54">
        <v>0.13870099999999999</v>
      </c>
      <c r="J54">
        <v>0.143035</v>
      </c>
      <c r="K54">
        <v>0.147121</v>
      </c>
      <c r="L54">
        <v>0.15267800000000001</v>
      </c>
      <c r="M54">
        <v>0.15953000000000001</v>
      </c>
      <c r="N54">
        <v>0.16444500000000001</v>
      </c>
      <c r="O54">
        <v>0.17027200000000001</v>
      </c>
      <c r="P54">
        <v>0.17519000000000001</v>
      </c>
      <c r="Q54">
        <v>0.18101400000000001</v>
      </c>
      <c r="R54">
        <v>0.19013099999999999</v>
      </c>
      <c r="S54">
        <v>0.198958</v>
      </c>
      <c r="T54">
        <v>0.21088899999999999</v>
      </c>
      <c r="U54">
        <v>0.22952600000000001</v>
      </c>
      <c r="V54">
        <v>0.24385999999999999</v>
      </c>
      <c r="W54">
        <v>0.25959100000000002</v>
      </c>
      <c r="X54">
        <v>0.26824500000000001</v>
      </c>
      <c r="Y54">
        <v>0.28106900000000001</v>
      </c>
      <c r="Z54">
        <v>0.29205100000000001</v>
      </c>
      <c r="AA54">
        <v>0.30541299999999999</v>
      </c>
      <c r="AB54">
        <v>0.324272</v>
      </c>
      <c r="AC54">
        <v>0.32391599999999998</v>
      </c>
      <c r="AD54">
        <v>0.322799</v>
      </c>
      <c r="AE54">
        <v>0.32228499999999999</v>
      </c>
      <c r="AF54">
        <v>0.32446199999999997</v>
      </c>
      <c r="AG54">
        <v>0.33105000000000001</v>
      </c>
      <c r="AH54">
        <v>0.35108200000000001</v>
      </c>
      <c r="AI54">
        <v>0.371668</v>
      </c>
      <c r="AJ54">
        <v>0.381218</v>
      </c>
      <c r="AK54">
        <v>0.38342399999999999</v>
      </c>
      <c r="AL54">
        <v>0.40323999999999999</v>
      </c>
      <c r="AM54">
        <v>0.40726099999999998</v>
      </c>
      <c r="AN54">
        <v>0.41747000000000001</v>
      </c>
      <c r="AO54">
        <v>0.40935700000000003</v>
      </c>
      <c r="AP54">
        <v>0.41759400000000002</v>
      </c>
      <c r="AQ54">
        <v>0.44255800000000001</v>
      </c>
      <c r="AR54">
        <v>0.45407399999999998</v>
      </c>
      <c r="AS54">
        <v>0.45499400000000001</v>
      </c>
      <c r="AT54">
        <v>0.45119199999999998</v>
      </c>
      <c r="AU54">
        <v>0.460227</v>
      </c>
      <c r="AV54">
        <v>0.46984399999999998</v>
      </c>
      <c r="AW54">
        <v>0.47470800000000002</v>
      </c>
      <c r="AX54">
        <v>0.49291600000000002</v>
      </c>
      <c r="AY54">
        <v>0.51982499999999998</v>
      </c>
      <c r="AZ54">
        <v>0.54525900000000005</v>
      </c>
      <c r="BA54">
        <v>0.57534600000000002</v>
      </c>
      <c r="BB54">
        <v>0.59831199999999995</v>
      </c>
      <c r="BC54">
        <v>0.62885199999999997</v>
      </c>
      <c r="BD54">
        <v>0.66033399999999998</v>
      </c>
      <c r="BE54">
        <v>0.62727299999999997</v>
      </c>
      <c r="BF54">
        <v>0.65223200000000003</v>
      </c>
      <c r="BG54">
        <v>0.65223200000000003</v>
      </c>
      <c r="BH54">
        <v>0.65401900000000002</v>
      </c>
      <c r="BI54">
        <v>0.65223200000000003</v>
      </c>
      <c r="BJ54">
        <v>0.65223200000000003</v>
      </c>
      <c r="BK54">
        <v>0.65223200000000003</v>
      </c>
      <c r="BL54">
        <v>0.37198320689655201</v>
      </c>
      <c r="BM54">
        <v>0.17107663357932201</v>
      </c>
      <c r="BN54">
        <v>0.989932475895279</v>
      </c>
      <c r="BO54">
        <v>0.99641527117102802</v>
      </c>
      <c r="BP54">
        <v>0.97238781614915604</v>
      </c>
      <c r="BQ54">
        <v>0</v>
      </c>
      <c r="BR54" s="33">
        <v>9.10362528985635E-62</v>
      </c>
      <c r="BS54">
        <v>0</v>
      </c>
      <c r="BT54">
        <v>1.0028751914854301E-2</v>
      </c>
      <c r="BU54">
        <v>0.97996630683215502</v>
      </c>
      <c r="BV54">
        <v>0.97996630683215502</v>
      </c>
      <c r="BW54">
        <v>0.13661039999999999</v>
      </c>
      <c r="BX54">
        <v>4.18045874276975E-3</v>
      </c>
      <c r="BY54">
        <v>0.15880920000000001</v>
      </c>
      <c r="BZ54">
        <v>9.1907998944596794E-3</v>
      </c>
      <c r="CA54">
        <v>0.1912364</v>
      </c>
      <c r="CB54">
        <v>1.42219383102304E-2</v>
      </c>
      <c r="CC54">
        <v>0.25645820000000003</v>
      </c>
      <c r="CD54">
        <v>2.02391489865557E-2</v>
      </c>
      <c r="CE54">
        <v>0.31369019999999997</v>
      </c>
      <c r="CF54">
        <v>1.4459242120526201E-2</v>
      </c>
      <c r="CG54">
        <v>0.34010940000000001</v>
      </c>
      <c r="CH54">
        <v>2.0981934343620501E-2</v>
      </c>
      <c r="CI54">
        <v>0.3985226</v>
      </c>
      <c r="CJ54">
        <v>1.5692628581598402E-2</v>
      </c>
      <c r="CK54">
        <v>0.43571539999999997</v>
      </c>
      <c r="CL54">
        <v>2.1087165380866101E-2</v>
      </c>
      <c r="CM54">
        <v>0.46977740000000001</v>
      </c>
      <c r="CN54">
        <v>1.57824055137359E-2</v>
      </c>
      <c r="CO54">
        <v>0.5735188</v>
      </c>
      <c r="CP54">
        <v>4.2899431531198601E-2</v>
      </c>
      <c r="CQ54">
        <v>0.64921799999999996</v>
      </c>
      <c r="CR54">
        <v>1.2711869197722299E-2</v>
      </c>
      <c r="CS54">
        <v>0.65223200000000003</v>
      </c>
      <c r="CT54">
        <v>0</v>
      </c>
    </row>
    <row r="55" spans="1:98" x14ac:dyDescent="0.25">
      <c r="A55">
        <v>145</v>
      </c>
      <c r="B55" t="s">
        <v>1918</v>
      </c>
      <c r="C55" t="s">
        <v>580</v>
      </c>
      <c r="D55" t="s">
        <v>416</v>
      </c>
      <c r="E55" t="s">
        <v>240</v>
      </c>
      <c r="F55">
        <v>7.2633299999999998E-2</v>
      </c>
      <c r="G55">
        <v>7.2633299999999998E-2</v>
      </c>
      <c r="H55">
        <v>7.2832300000000003E-2</v>
      </c>
      <c r="I55">
        <v>7.3320399999999994E-2</v>
      </c>
      <c r="J55">
        <v>7.59769E-2</v>
      </c>
      <c r="K55">
        <v>7.8910800000000003E-2</v>
      </c>
      <c r="L55">
        <v>8.2669999999999993E-2</v>
      </c>
      <c r="M55">
        <v>8.57266E-2</v>
      </c>
      <c r="N55">
        <v>8.8823299999999994E-2</v>
      </c>
      <c r="O55">
        <v>8.9450500000000002E-2</v>
      </c>
      <c r="P55">
        <v>8.9613799999999993E-2</v>
      </c>
      <c r="Q55">
        <v>9.2242400000000002E-2</v>
      </c>
      <c r="R55">
        <v>9.6067200000000005E-2</v>
      </c>
      <c r="S55">
        <v>9.6367099999999997E-2</v>
      </c>
      <c r="T55">
        <v>0.10170899999999999</v>
      </c>
      <c r="U55">
        <v>0.104118</v>
      </c>
      <c r="V55">
        <v>0.112453</v>
      </c>
      <c r="W55">
        <v>0.120293</v>
      </c>
      <c r="X55">
        <v>0.121139</v>
      </c>
      <c r="Y55">
        <v>0.12439</v>
      </c>
      <c r="Z55">
        <v>0.13198099999999999</v>
      </c>
      <c r="AA55">
        <v>0.139732</v>
      </c>
      <c r="AB55">
        <v>0.14671300000000001</v>
      </c>
      <c r="AC55">
        <v>0.15457099999999999</v>
      </c>
      <c r="AD55">
        <v>0.159745</v>
      </c>
      <c r="AE55">
        <v>0.164821</v>
      </c>
      <c r="AF55">
        <v>0.169099</v>
      </c>
      <c r="AG55">
        <v>0.17643500000000001</v>
      </c>
      <c r="AH55">
        <v>0.18401799999999999</v>
      </c>
      <c r="AI55">
        <v>0.19099099999999999</v>
      </c>
      <c r="AJ55">
        <v>0.201872</v>
      </c>
      <c r="AK55">
        <v>0.20590600000000001</v>
      </c>
      <c r="AL55">
        <v>0.212723</v>
      </c>
      <c r="AM55">
        <v>0.21565400000000001</v>
      </c>
      <c r="AN55">
        <v>0.211451</v>
      </c>
      <c r="AO55">
        <v>0.22101999999999999</v>
      </c>
      <c r="AP55">
        <v>0.23366300000000001</v>
      </c>
      <c r="AQ55">
        <v>0.24063100000000001</v>
      </c>
      <c r="AR55">
        <v>0.24838499999999999</v>
      </c>
      <c r="AS55">
        <v>0.25820300000000002</v>
      </c>
      <c r="AT55">
        <v>0.26234000000000002</v>
      </c>
      <c r="AU55">
        <v>0.27123599999999998</v>
      </c>
      <c r="AV55">
        <v>0.28852800000000001</v>
      </c>
      <c r="AW55">
        <v>0.29184599999999999</v>
      </c>
      <c r="AX55">
        <v>0.298543</v>
      </c>
      <c r="AY55">
        <v>0.31123600000000001</v>
      </c>
      <c r="AZ55">
        <v>0.330951</v>
      </c>
      <c r="BA55">
        <v>0.35031699999999999</v>
      </c>
      <c r="BB55">
        <v>0.36827399999999999</v>
      </c>
      <c r="BC55">
        <v>0.39392899999999997</v>
      </c>
      <c r="BD55">
        <v>0.41311700000000001</v>
      </c>
      <c r="BE55">
        <v>0.42750300000000002</v>
      </c>
      <c r="BF55">
        <v>0.44501099999999999</v>
      </c>
      <c r="BG55">
        <v>0.44501099999999999</v>
      </c>
      <c r="BH55">
        <v>0.44623099999999999</v>
      </c>
      <c r="BI55">
        <v>0.44501099999999999</v>
      </c>
      <c r="BJ55">
        <v>0.44501099999999999</v>
      </c>
      <c r="BK55">
        <v>0.44501099999999999</v>
      </c>
      <c r="BL55">
        <v>0.213760170689655</v>
      </c>
      <c r="BM55">
        <v>0.123090411685165</v>
      </c>
      <c r="BN55">
        <v>0.96641967977003895</v>
      </c>
      <c r="BO55">
        <v>0.99893846468087999</v>
      </c>
      <c r="BP55">
        <v>0.99059732581487003</v>
      </c>
      <c r="BQ55">
        <v>0</v>
      </c>
      <c r="BR55" s="33">
        <v>1.4958950886592301E-76</v>
      </c>
      <c r="BS55">
        <v>0</v>
      </c>
      <c r="BT55">
        <v>7.0443448737272001E-3</v>
      </c>
      <c r="BU55">
        <v>0.93396699744681899</v>
      </c>
      <c r="BV55">
        <v>0.93396699744681899</v>
      </c>
      <c r="BW55">
        <v>7.3479240000000001E-2</v>
      </c>
      <c r="BX55">
        <v>1.4241923985192501E-3</v>
      </c>
      <c r="BY55">
        <v>8.5116239999999996E-2</v>
      </c>
      <c r="BZ55">
        <v>4.3986423658897303E-3</v>
      </c>
      <c r="CA55">
        <v>9.5199900000000004E-2</v>
      </c>
      <c r="CB55">
        <v>4.5944060388694403E-3</v>
      </c>
      <c r="CC55">
        <v>0.1164786</v>
      </c>
      <c r="CD55">
        <v>8.1830482278916102E-3</v>
      </c>
      <c r="CE55">
        <v>0.1465484</v>
      </c>
      <c r="CF55">
        <v>1.11491244858061E-2</v>
      </c>
      <c r="CG55">
        <v>0.1770728</v>
      </c>
      <c r="CH55">
        <v>1.0677628163595101E-2</v>
      </c>
      <c r="CI55">
        <v>0.20952119999999999</v>
      </c>
      <c r="CJ55">
        <v>5.5490273652235699E-3</v>
      </c>
      <c r="CK55">
        <v>0.24038039999999999</v>
      </c>
      <c r="CL55">
        <v>1.41574189314296E-2</v>
      </c>
      <c r="CM55">
        <v>0.28249859999999999</v>
      </c>
      <c r="CN55">
        <v>1.51192396898786E-2</v>
      </c>
      <c r="CO55">
        <v>0.35094140000000001</v>
      </c>
      <c r="CP55">
        <v>3.21126047417521E-2</v>
      </c>
      <c r="CQ55">
        <v>0.4353746</v>
      </c>
      <c r="CR55">
        <v>1.46709293775139E-2</v>
      </c>
      <c r="CS55">
        <v>0.44501099999999999</v>
      </c>
      <c r="CT55">
        <v>0</v>
      </c>
    </row>
    <row r="56" spans="1:98" x14ac:dyDescent="0.25">
      <c r="A56">
        <v>146</v>
      </c>
      <c r="B56" t="s">
        <v>1918</v>
      </c>
      <c r="C56" t="s">
        <v>581</v>
      </c>
      <c r="D56" t="s">
        <v>412</v>
      </c>
      <c r="E56" t="s">
        <v>238</v>
      </c>
      <c r="F56" t="s">
        <v>1901</v>
      </c>
      <c r="G56" t="s">
        <v>1901</v>
      </c>
      <c r="H56" t="s">
        <v>1901</v>
      </c>
      <c r="I56" t="s">
        <v>1901</v>
      </c>
      <c r="J56" t="s">
        <v>1901</v>
      </c>
      <c r="K56" t="s">
        <v>1901</v>
      </c>
      <c r="L56" t="s">
        <v>1901</v>
      </c>
      <c r="M56" t="s">
        <v>1901</v>
      </c>
      <c r="N56" t="s">
        <v>1901</v>
      </c>
      <c r="O56" t="s">
        <v>1901</v>
      </c>
      <c r="P56" t="s">
        <v>1901</v>
      </c>
      <c r="Q56" t="s">
        <v>1901</v>
      </c>
      <c r="R56" t="s">
        <v>1901</v>
      </c>
      <c r="S56" t="s">
        <v>1901</v>
      </c>
      <c r="T56" t="s">
        <v>1901</v>
      </c>
      <c r="U56" t="s">
        <v>1901</v>
      </c>
      <c r="V56" t="s">
        <v>1901</v>
      </c>
      <c r="W56" t="s">
        <v>1901</v>
      </c>
      <c r="X56" t="s">
        <v>1901</v>
      </c>
      <c r="Y56" t="s">
        <v>1901</v>
      </c>
      <c r="Z56" t="s">
        <v>1901</v>
      </c>
      <c r="AA56" t="s">
        <v>1901</v>
      </c>
      <c r="AB56" t="s">
        <v>1901</v>
      </c>
      <c r="AC56" t="s">
        <v>1901</v>
      </c>
      <c r="AD56" t="s">
        <v>1901</v>
      </c>
      <c r="AE56" t="s">
        <v>1901</v>
      </c>
      <c r="AF56" t="s">
        <v>1901</v>
      </c>
      <c r="AG56" t="s">
        <v>1901</v>
      </c>
      <c r="AH56" t="s">
        <v>1901</v>
      </c>
      <c r="AI56" t="s">
        <v>1901</v>
      </c>
      <c r="AJ56" t="s">
        <v>1901</v>
      </c>
      <c r="AK56" t="s">
        <v>1901</v>
      </c>
      <c r="AL56" t="s">
        <v>1901</v>
      </c>
      <c r="AM56" t="s">
        <v>1901</v>
      </c>
      <c r="AN56" t="s">
        <v>1901</v>
      </c>
      <c r="AO56" t="s">
        <v>1901</v>
      </c>
      <c r="AP56" t="s">
        <v>1901</v>
      </c>
      <c r="AQ56" t="s">
        <v>1901</v>
      </c>
      <c r="AR56" t="s">
        <v>1901</v>
      </c>
      <c r="AS56" t="s">
        <v>1901</v>
      </c>
      <c r="AT56" t="s">
        <v>1901</v>
      </c>
      <c r="AU56" t="s">
        <v>1901</v>
      </c>
      <c r="AV56" t="s">
        <v>1901</v>
      </c>
      <c r="AW56" t="s">
        <v>1901</v>
      </c>
      <c r="AX56" t="s">
        <v>1901</v>
      </c>
      <c r="AY56" t="s">
        <v>1901</v>
      </c>
      <c r="AZ56" t="s">
        <v>1901</v>
      </c>
      <c r="BA56" t="s">
        <v>1901</v>
      </c>
      <c r="BB56" t="s">
        <v>1901</v>
      </c>
      <c r="BC56" t="s">
        <v>1901</v>
      </c>
      <c r="BD56" t="s">
        <v>1901</v>
      </c>
      <c r="BE56" t="s">
        <v>1901</v>
      </c>
      <c r="BF56" t="s">
        <v>1901</v>
      </c>
      <c r="BG56" t="s">
        <v>1901</v>
      </c>
      <c r="BH56" t="s">
        <v>1901</v>
      </c>
      <c r="BI56" t="s">
        <v>1901</v>
      </c>
      <c r="BJ56" t="s">
        <v>1901</v>
      </c>
      <c r="BK56" t="s">
        <v>1901</v>
      </c>
      <c r="BL56" t="s">
        <v>1901</v>
      </c>
      <c r="BM56" t="s">
        <v>1901</v>
      </c>
      <c r="BN56" t="s">
        <v>1901</v>
      </c>
      <c r="BO56" t="s">
        <v>1901</v>
      </c>
      <c r="BP56" t="s">
        <v>1901</v>
      </c>
      <c r="BQ56" t="s">
        <v>1901</v>
      </c>
      <c r="BR56" t="s">
        <v>1901</v>
      </c>
      <c r="BS56" t="s">
        <v>1901</v>
      </c>
      <c r="BT56" t="s">
        <v>1901</v>
      </c>
      <c r="BU56" t="s">
        <v>1901</v>
      </c>
      <c r="BV56" t="s">
        <v>1901</v>
      </c>
      <c r="BW56" t="s">
        <v>1901</v>
      </c>
      <c r="BX56" t="s">
        <v>1901</v>
      </c>
      <c r="BY56" t="s">
        <v>1901</v>
      </c>
      <c r="BZ56" t="s">
        <v>1901</v>
      </c>
      <c r="CA56" t="s">
        <v>1901</v>
      </c>
      <c r="CB56" t="s">
        <v>1901</v>
      </c>
      <c r="CC56" t="s">
        <v>1901</v>
      </c>
      <c r="CD56" t="s">
        <v>1901</v>
      </c>
      <c r="CE56" t="s">
        <v>1901</v>
      </c>
      <c r="CF56" t="s">
        <v>1901</v>
      </c>
      <c r="CG56" t="s">
        <v>1901</v>
      </c>
      <c r="CH56" t="s">
        <v>1901</v>
      </c>
      <c r="CI56" t="s">
        <v>1901</v>
      </c>
      <c r="CJ56" t="s">
        <v>1901</v>
      </c>
      <c r="CK56" t="s">
        <v>1901</v>
      </c>
      <c r="CL56" t="s">
        <v>1901</v>
      </c>
      <c r="CM56" t="s">
        <v>1901</v>
      </c>
      <c r="CN56" t="s">
        <v>1901</v>
      </c>
      <c r="CO56" t="s">
        <v>1901</v>
      </c>
      <c r="CP56" t="s">
        <v>1901</v>
      </c>
      <c r="CQ56" t="s">
        <v>1901</v>
      </c>
      <c r="CR56" t="s">
        <v>1901</v>
      </c>
      <c r="CS56" t="s">
        <v>1901</v>
      </c>
      <c r="CT56" t="s">
        <v>1901</v>
      </c>
    </row>
    <row r="57" spans="1:98" x14ac:dyDescent="0.25">
      <c r="A57">
        <v>147</v>
      </c>
      <c r="B57" t="s">
        <v>1918</v>
      </c>
      <c r="C57" t="s">
        <v>582</v>
      </c>
      <c r="D57" t="s">
        <v>412</v>
      </c>
      <c r="E57" t="s">
        <v>248</v>
      </c>
      <c r="F57">
        <v>0.33135700000000001</v>
      </c>
      <c r="G57">
        <v>0.33135700000000001</v>
      </c>
      <c r="H57">
        <v>0.33226499999999998</v>
      </c>
      <c r="I57">
        <v>0.34160299999999999</v>
      </c>
      <c r="J57">
        <v>0.35383199999999998</v>
      </c>
      <c r="K57">
        <v>0.370388</v>
      </c>
      <c r="L57">
        <v>0.38702399999999998</v>
      </c>
      <c r="M57">
        <v>0.36469800000000002</v>
      </c>
      <c r="N57">
        <v>0.37296800000000002</v>
      </c>
      <c r="O57">
        <v>0.37706099999999998</v>
      </c>
      <c r="P57">
        <v>0.36550199999999999</v>
      </c>
      <c r="Q57">
        <v>0.38116499999999998</v>
      </c>
      <c r="R57">
        <v>0.40042299999999997</v>
      </c>
      <c r="S57">
        <v>0.43146299999999999</v>
      </c>
      <c r="T57">
        <v>0.46537000000000001</v>
      </c>
      <c r="U57">
        <v>0.51655600000000002</v>
      </c>
      <c r="V57">
        <v>0.53636300000000003</v>
      </c>
      <c r="W57">
        <v>0.52688599999999997</v>
      </c>
      <c r="X57">
        <v>0.53929800000000006</v>
      </c>
      <c r="Y57">
        <v>0.56229600000000002</v>
      </c>
      <c r="Z57">
        <v>0.59491799999999995</v>
      </c>
      <c r="AA57">
        <v>0.61629699999999998</v>
      </c>
      <c r="AB57">
        <v>0.63982300000000003</v>
      </c>
      <c r="AC57">
        <v>0.65170399999999995</v>
      </c>
      <c r="AD57">
        <v>0.65332000000000001</v>
      </c>
      <c r="AE57">
        <v>0.65910299999999999</v>
      </c>
      <c r="AF57">
        <v>0.641235</v>
      </c>
      <c r="AG57">
        <v>0.67205099999999995</v>
      </c>
      <c r="AH57">
        <v>0.72140400000000005</v>
      </c>
      <c r="AI57">
        <v>0.78593500000000005</v>
      </c>
      <c r="AJ57">
        <v>0.81394599999999995</v>
      </c>
      <c r="AK57">
        <v>0.81143100000000001</v>
      </c>
      <c r="AL57">
        <v>0.82560599999999995</v>
      </c>
      <c r="AM57">
        <v>0.81908800000000004</v>
      </c>
      <c r="AN57">
        <v>0.82363799999999998</v>
      </c>
      <c r="AO57">
        <v>0.86875000000000002</v>
      </c>
      <c r="AP57">
        <v>0.92740199999999995</v>
      </c>
      <c r="AQ57">
        <v>0.98108200000000001</v>
      </c>
      <c r="AR57">
        <v>1.01633</v>
      </c>
      <c r="AS57">
        <v>1.00579</v>
      </c>
      <c r="AT57">
        <v>0.963283</v>
      </c>
      <c r="AU57">
        <v>0.98372599999999999</v>
      </c>
      <c r="AV57">
        <v>0.95913199999999998</v>
      </c>
      <c r="AW57">
        <v>0.97647700000000004</v>
      </c>
      <c r="AX57">
        <v>1.04965</v>
      </c>
      <c r="AY57">
        <v>1.1499999999999999</v>
      </c>
      <c r="AZ57">
        <v>1.21807</v>
      </c>
      <c r="BA57">
        <v>1.2596700000000001</v>
      </c>
      <c r="BB57">
        <v>1.26691</v>
      </c>
      <c r="BC57">
        <v>1.36398</v>
      </c>
      <c r="BD57">
        <v>1.30626</v>
      </c>
      <c r="BE57">
        <v>1.3420399999999999</v>
      </c>
      <c r="BF57">
        <v>1.35463</v>
      </c>
      <c r="BG57">
        <v>1.35463</v>
      </c>
      <c r="BH57">
        <v>1.3583400000000001</v>
      </c>
      <c r="BI57">
        <v>1.35463</v>
      </c>
      <c r="BJ57">
        <v>1.35463</v>
      </c>
      <c r="BK57">
        <v>1.35463</v>
      </c>
      <c r="BL57">
        <v>0.78943820689655197</v>
      </c>
      <c r="BM57">
        <v>0.35214945539282799</v>
      </c>
      <c r="BN57">
        <v>0.98466935047072301</v>
      </c>
      <c r="BO57">
        <v>0.99198429720250703</v>
      </c>
      <c r="BP57">
        <v>0.94568053530610796</v>
      </c>
      <c r="BQ57">
        <v>0</v>
      </c>
      <c r="BR57" s="33">
        <v>5.2438660766150196E-52</v>
      </c>
      <c r="BS57">
        <v>0</v>
      </c>
      <c r="BT57">
        <v>2.0533740133501299E-2</v>
      </c>
      <c r="BU57">
        <v>0.96957372975643097</v>
      </c>
      <c r="BV57">
        <v>0.96957372975643097</v>
      </c>
      <c r="BW57">
        <v>0.33808280000000002</v>
      </c>
      <c r="BX57">
        <v>9.8075057583464995E-3</v>
      </c>
      <c r="BY57">
        <v>0.37442779999999998</v>
      </c>
      <c r="BZ57">
        <v>8.3474248244593194E-3</v>
      </c>
      <c r="CA57">
        <v>0.4087846</v>
      </c>
      <c r="CB57">
        <v>4.0069812331729203E-2</v>
      </c>
      <c r="CC57">
        <v>0.53627979999999997</v>
      </c>
      <c r="CD57">
        <v>1.70530853572015E-2</v>
      </c>
      <c r="CE57">
        <v>0.63121240000000001</v>
      </c>
      <c r="CF57">
        <v>2.5112480508703301E-2</v>
      </c>
      <c r="CG57">
        <v>0.69594560000000005</v>
      </c>
      <c r="CH57">
        <v>5.8454685610308497E-2</v>
      </c>
      <c r="CI57">
        <v>0.81874179999999996</v>
      </c>
      <c r="CJ57">
        <v>6.07571734036401E-3</v>
      </c>
      <c r="CK57">
        <v>0.95987080000000002</v>
      </c>
      <c r="CL57">
        <v>6.1447848548179397E-2</v>
      </c>
      <c r="CM57">
        <v>0.98645360000000004</v>
      </c>
      <c r="CN57">
        <v>3.6688226494340101E-2</v>
      </c>
      <c r="CO57">
        <v>1.2517259999999999</v>
      </c>
      <c r="CP57">
        <v>7.8063318722688194E-2</v>
      </c>
      <c r="CQ57">
        <v>1.34318</v>
      </c>
      <c r="CR57">
        <v>2.15430766140772E-2</v>
      </c>
      <c r="CS57">
        <v>1.35463</v>
      </c>
      <c r="CT57">
        <v>0</v>
      </c>
    </row>
    <row r="58" spans="1:98" x14ac:dyDescent="0.25">
      <c r="A58">
        <v>148</v>
      </c>
      <c r="B58" t="s">
        <v>1918</v>
      </c>
      <c r="C58" t="s">
        <v>583</v>
      </c>
      <c r="D58" t="s">
        <v>424</v>
      </c>
      <c r="E58" t="s">
        <v>354</v>
      </c>
      <c r="F58">
        <v>4.7641699999999999E-3</v>
      </c>
      <c r="G58">
        <v>4.7641699999999999E-3</v>
      </c>
      <c r="H58">
        <v>4.7772300000000004E-3</v>
      </c>
      <c r="I58">
        <v>4.9502299999999999E-3</v>
      </c>
      <c r="J58">
        <v>5.3919900000000002E-3</v>
      </c>
      <c r="K58">
        <v>5.6582100000000003E-3</v>
      </c>
      <c r="L58">
        <v>5.9006400000000004E-3</v>
      </c>
      <c r="M58">
        <v>6.0070499999999999E-3</v>
      </c>
      <c r="N58">
        <v>6.3037600000000003E-3</v>
      </c>
      <c r="O58">
        <v>7.2671699999999999E-3</v>
      </c>
      <c r="P58">
        <v>8.6408000000000006E-3</v>
      </c>
      <c r="Q58">
        <v>9.5413300000000006E-3</v>
      </c>
      <c r="R58">
        <v>1.01463E-2</v>
      </c>
      <c r="S58">
        <v>9.1943300000000006E-3</v>
      </c>
      <c r="T58">
        <v>1.00719E-2</v>
      </c>
      <c r="U58">
        <v>1.2149099999999999E-2</v>
      </c>
      <c r="V58">
        <v>1.8411299999999999E-2</v>
      </c>
      <c r="W58">
        <v>2.2512999999999998E-2</v>
      </c>
      <c r="X58">
        <v>2.5916600000000001E-2</v>
      </c>
      <c r="Y58">
        <v>2.9203E-2</v>
      </c>
      <c r="Z58">
        <v>3.0630000000000001E-2</v>
      </c>
      <c r="AA58">
        <v>3.5605699999999997E-2</v>
      </c>
      <c r="AB58">
        <v>4.27255E-2</v>
      </c>
      <c r="AC58">
        <v>4.7023099999999998E-2</v>
      </c>
      <c r="AD58">
        <v>4.9659500000000002E-2</v>
      </c>
      <c r="AE58">
        <v>5.1692500000000002E-2</v>
      </c>
      <c r="AF58">
        <v>5.5252700000000002E-2</v>
      </c>
      <c r="AG58">
        <v>5.8324099999999997E-2</v>
      </c>
      <c r="AH58">
        <v>5.5962699999999997E-2</v>
      </c>
      <c r="AI58">
        <v>5.8847400000000001E-2</v>
      </c>
      <c r="AJ58">
        <v>6.1383100000000003E-2</v>
      </c>
      <c r="AK58">
        <v>6.56114E-2</v>
      </c>
      <c r="AL58">
        <v>7.4524499999999994E-2</v>
      </c>
      <c r="AM58">
        <v>7.6410699999999998E-2</v>
      </c>
      <c r="AN58">
        <v>8.0276399999999998E-2</v>
      </c>
      <c r="AO58">
        <v>8.4209500000000007E-2</v>
      </c>
      <c r="AP58">
        <v>8.7730600000000006E-2</v>
      </c>
      <c r="AQ58">
        <v>0.10276399999999999</v>
      </c>
      <c r="AR58">
        <v>0.109433</v>
      </c>
      <c r="AS58">
        <v>0.11461300000000001</v>
      </c>
      <c r="AT58">
        <v>0.115442</v>
      </c>
      <c r="AU58">
        <v>0.122876</v>
      </c>
      <c r="AV58">
        <v>0.135327</v>
      </c>
      <c r="AW58">
        <v>0.13953699999999999</v>
      </c>
      <c r="AX58">
        <v>0.14505000000000001</v>
      </c>
      <c r="AY58">
        <v>0.152783</v>
      </c>
      <c r="AZ58">
        <v>0.16281100000000001</v>
      </c>
      <c r="BA58">
        <v>0.17475299999999999</v>
      </c>
      <c r="BB58">
        <v>0.18593499999999999</v>
      </c>
      <c r="BC58">
        <v>0.19411200000000001</v>
      </c>
      <c r="BD58">
        <v>0.21168200000000001</v>
      </c>
      <c r="BE58">
        <v>0.19952400000000001</v>
      </c>
      <c r="BF58">
        <v>0.20441500000000001</v>
      </c>
      <c r="BG58">
        <v>0.20441500000000001</v>
      </c>
      <c r="BH58">
        <v>0.20497499999999999</v>
      </c>
      <c r="BI58">
        <v>0.20441500000000001</v>
      </c>
      <c r="BJ58">
        <v>0.20441500000000001</v>
      </c>
      <c r="BK58">
        <v>0.20441500000000001</v>
      </c>
      <c r="BL58">
        <v>8.1398856551724103E-2</v>
      </c>
      <c r="BM58">
        <v>7.1970364574605206E-2</v>
      </c>
      <c r="BN58">
        <v>0.96343953209731503</v>
      </c>
      <c r="BO58">
        <v>0.99703068422221097</v>
      </c>
      <c r="BP58">
        <v>0.97967162001544195</v>
      </c>
      <c r="BQ58">
        <v>0</v>
      </c>
      <c r="BR58" s="33">
        <v>4.7022490004523303E-64</v>
      </c>
      <c r="BS58">
        <v>0</v>
      </c>
      <c r="BT58">
        <v>4.1060930370050899E-3</v>
      </c>
      <c r="BU58">
        <v>0.92821573200788698</v>
      </c>
      <c r="BV58">
        <v>0.92821573200788698</v>
      </c>
      <c r="BW58">
        <v>4.9295579999999997E-3</v>
      </c>
      <c r="BX58">
        <v>2.7026879531311099E-4</v>
      </c>
      <c r="BY58">
        <v>6.2273659999999998E-3</v>
      </c>
      <c r="BZ58">
        <v>6.25750743691128E-4</v>
      </c>
      <c r="CA58">
        <v>9.5189320000000008E-3</v>
      </c>
      <c r="CB58">
        <v>6.2776352129603698E-4</v>
      </c>
      <c r="CC58">
        <v>2.1638600000000001E-2</v>
      </c>
      <c r="CD58">
        <v>6.64740705576242E-3</v>
      </c>
      <c r="CE58">
        <v>4.112876E-2</v>
      </c>
      <c r="CF58">
        <v>7.9182463480242903E-3</v>
      </c>
      <c r="CG58">
        <v>5.6015879999999997E-2</v>
      </c>
      <c r="CH58">
        <v>2.8557954902268499E-3</v>
      </c>
      <c r="CI58">
        <v>7.1641220000000005E-2</v>
      </c>
      <c r="CJ58">
        <v>7.8615413855680997E-3</v>
      </c>
      <c r="CK58">
        <v>9.9750019999999995E-2</v>
      </c>
      <c r="CL58">
        <v>1.33203469418781E-2</v>
      </c>
      <c r="CM58">
        <v>0.1316464</v>
      </c>
      <c r="CN58">
        <v>1.21959765209679E-2</v>
      </c>
      <c r="CO58">
        <v>0.17407880000000001</v>
      </c>
      <c r="CP58">
        <v>1.67543094516008E-2</v>
      </c>
      <c r="CQ58">
        <v>0.2050022</v>
      </c>
      <c r="CR58">
        <v>4.3393764183347798E-3</v>
      </c>
      <c r="CS58">
        <v>0.20441500000000001</v>
      </c>
      <c r="CT58">
        <v>0</v>
      </c>
    </row>
    <row r="59" spans="1:98" x14ac:dyDescent="0.25">
      <c r="A59">
        <v>149</v>
      </c>
      <c r="B59" t="s">
        <v>1918</v>
      </c>
      <c r="C59" t="s">
        <v>584</v>
      </c>
      <c r="D59" t="s">
        <v>416</v>
      </c>
      <c r="E59" t="s">
        <v>260</v>
      </c>
      <c r="F59">
        <v>0.53723100000000001</v>
      </c>
      <c r="G59">
        <v>0.53723100000000001</v>
      </c>
      <c r="H59">
        <v>0.53870300000000004</v>
      </c>
      <c r="I59">
        <v>0.59562300000000001</v>
      </c>
      <c r="J59">
        <v>0.61144399999999999</v>
      </c>
      <c r="K59">
        <v>0.63342200000000004</v>
      </c>
      <c r="L59">
        <v>0.66673000000000004</v>
      </c>
      <c r="M59">
        <v>0.70611999999999997</v>
      </c>
      <c r="N59">
        <v>0.73659600000000003</v>
      </c>
      <c r="O59">
        <v>0.78020500000000004</v>
      </c>
      <c r="P59">
        <v>0.81535500000000005</v>
      </c>
      <c r="Q59">
        <v>0.84721000000000002</v>
      </c>
      <c r="R59">
        <v>0.90264299999999997</v>
      </c>
      <c r="S59">
        <v>0.86495</v>
      </c>
      <c r="T59">
        <v>0.84942499999999999</v>
      </c>
      <c r="U59">
        <v>0.77793900000000005</v>
      </c>
      <c r="V59">
        <v>0.87574799999999997</v>
      </c>
      <c r="W59">
        <v>0.967418</v>
      </c>
      <c r="X59">
        <v>1.0329900000000001</v>
      </c>
      <c r="Y59">
        <v>1.09453</v>
      </c>
      <c r="Z59">
        <v>1.17395</v>
      </c>
      <c r="AA59">
        <v>1.23891</v>
      </c>
      <c r="AB59">
        <v>1.3376600000000001</v>
      </c>
      <c r="AC59">
        <v>1.44296</v>
      </c>
      <c r="AD59">
        <v>1.5212000000000001</v>
      </c>
      <c r="AE59">
        <v>1.5324199999999999</v>
      </c>
      <c r="AF59">
        <v>1.6113299999999999</v>
      </c>
      <c r="AG59">
        <v>1.66004</v>
      </c>
      <c r="AH59">
        <v>1.7914099999999999</v>
      </c>
      <c r="AI59">
        <v>1.8651800000000001</v>
      </c>
      <c r="AJ59">
        <v>1.99796</v>
      </c>
      <c r="AK59">
        <v>2.06996</v>
      </c>
      <c r="AL59">
        <v>2.1131600000000001</v>
      </c>
      <c r="AM59">
        <v>2.2311200000000002</v>
      </c>
      <c r="AN59">
        <v>2.3203299999999998</v>
      </c>
      <c r="AO59">
        <v>2.3982800000000002</v>
      </c>
      <c r="AP59">
        <v>2.4457900000000001</v>
      </c>
      <c r="AQ59">
        <v>2.6109200000000001</v>
      </c>
      <c r="AR59">
        <v>2.6941600000000001</v>
      </c>
      <c r="AS59">
        <v>2.7337099999999999</v>
      </c>
      <c r="AT59">
        <v>2.7778700000000001</v>
      </c>
      <c r="AU59">
        <v>2.8457699999999999</v>
      </c>
      <c r="AV59">
        <v>3.03755</v>
      </c>
      <c r="AW59">
        <v>3.0709</v>
      </c>
      <c r="AX59">
        <v>3.1255199999999999</v>
      </c>
      <c r="AY59">
        <v>3.32064</v>
      </c>
      <c r="AZ59">
        <v>3.5556800000000002</v>
      </c>
      <c r="BA59">
        <v>3.7516799999999999</v>
      </c>
      <c r="BB59">
        <v>3.9945499999999998</v>
      </c>
      <c r="BC59">
        <v>4.2119799999999996</v>
      </c>
      <c r="BD59">
        <v>4.4396100000000001</v>
      </c>
      <c r="BE59">
        <v>4.5095799999999997</v>
      </c>
      <c r="BF59">
        <v>4.7113800000000001</v>
      </c>
      <c r="BG59">
        <v>4.7113800000000001</v>
      </c>
      <c r="BH59">
        <v>4.7242800000000003</v>
      </c>
      <c r="BI59">
        <v>4.7113800000000001</v>
      </c>
      <c r="BJ59">
        <v>4.7113800000000001</v>
      </c>
      <c r="BK59">
        <v>4.7113800000000001</v>
      </c>
      <c r="BL59">
        <v>2.1566288448275901</v>
      </c>
      <c r="BM59">
        <v>1.3984809949433501</v>
      </c>
      <c r="BN59">
        <v>0.96895694872025395</v>
      </c>
      <c r="BO59">
        <v>0.99733839074780295</v>
      </c>
      <c r="BP59">
        <v>0.98088558732648901</v>
      </c>
      <c r="BQ59">
        <v>0</v>
      </c>
      <c r="BR59" s="33">
        <v>2.2065374889321498E-65</v>
      </c>
      <c r="BS59">
        <v>0</v>
      </c>
      <c r="BT59">
        <v>8.0243833984434201E-2</v>
      </c>
      <c r="BU59">
        <v>0.93887756847325998</v>
      </c>
      <c r="BV59">
        <v>0.93887756847325998</v>
      </c>
      <c r="BW59">
        <v>0.56404639999999995</v>
      </c>
      <c r="BX59">
        <v>3.6482987237889397E-2</v>
      </c>
      <c r="BY59">
        <v>0.70461459999999998</v>
      </c>
      <c r="BZ59">
        <v>5.75382784744208E-2</v>
      </c>
      <c r="CA59">
        <v>0.85591660000000003</v>
      </c>
      <c r="CB59">
        <v>3.1733845973975501E-2</v>
      </c>
      <c r="CC59">
        <v>0.94972500000000004</v>
      </c>
      <c r="CD59">
        <v>0.12569568093614</v>
      </c>
      <c r="CE59">
        <v>1.3429359999999999</v>
      </c>
      <c r="CF59">
        <v>0.14246786244623699</v>
      </c>
      <c r="CG59">
        <v>1.6920759999999999</v>
      </c>
      <c r="CH59">
        <v>0.13497082881126601</v>
      </c>
      <c r="CI59">
        <v>2.146506</v>
      </c>
      <c r="CJ59">
        <v>0.128852116707488</v>
      </c>
      <c r="CK59">
        <v>2.5765720000000001</v>
      </c>
      <c r="CL59">
        <v>0.148821237294951</v>
      </c>
      <c r="CM59">
        <v>2.9715220000000002</v>
      </c>
      <c r="CN59">
        <v>0.15105109258128499</v>
      </c>
      <c r="CO59">
        <v>3.7669060000000001</v>
      </c>
      <c r="CP59">
        <v>0.35139516684211802</v>
      </c>
      <c r="CQ59">
        <v>4.6192460000000004</v>
      </c>
      <c r="CR59">
        <v>0.134448143460592</v>
      </c>
      <c r="CS59">
        <v>4.7113800000000001</v>
      </c>
      <c r="CT59">
        <v>0</v>
      </c>
    </row>
    <row r="60" spans="1:98" x14ac:dyDescent="0.25">
      <c r="A60">
        <v>15</v>
      </c>
      <c r="B60" t="s">
        <v>1918</v>
      </c>
      <c r="C60" t="s">
        <v>435</v>
      </c>
      <c r="D60" t="s">
        <v>412</v>
      </c>
      <c r="E60" t="s">
        <v>392</v>
      </c>
      <c r="F60">
        <v>0.31185000000000002</v>
      </c>
      <c r="G60">
        <v>0.31185000000000002</v>
      </c>
      <c r="H60">
        <v>0.31270500000000001</v>
      </c>
      <c r="I60">
        <v>0.32028400000000001</v>
      </c>
      <c r="J60">
        <v>0.32962799999999998</v>
      </c>
      <c r="K60">
        <v>0.33999499999999999</v>
      </c>
      <c r="L60">
        <v>0.354381</v>
      </c>
      <c r="M60">
        <v>0.36461700000000002</v>
      </c>
      <c r="N60">
        <v>0.37453999999999998</v>
      </c>
      <c r="O60">
        <v>0.38464500000000001</v>
      </c>
      <c r="P60">
        <v>0.39533400000000002</v>
      </c>
      <c r="Q60">
        <v>0.40995900000000002</v>
      </c>
      <c r="R60">
        <v>0.42508299999999999</v>
      </c>
      <c r="S60">
        <v>0.44131599999999999</v>
      </c>
      <c r="T60">
        <v>0.474547</v>
      </c>
      <c r="U60">
        <v>0.51467200000000002</v>
      </c>
      <c r="V60">
        <v>0.54061800000000004</v>
      </c>
      <c r="W60">
        <v>0.56511800000000001</v>
      </c>
      <c r="X60">
        <v>0.58087299999999997</v>
      </c>
      <c r="Y60">
        <v>0.60861200000000004</v>
      </c>
      <c r="Z60">
        <v>0.64831499999999997</v>
      </c>
      <c r="AA60">
        <v>0.67857100000000004</v>
      </c>
      <c r="AB60">
        <v>0.69677699999999998</v>
      </c>
      <c r="AC60">
        <v>0.65838099999999999</v>
      </c>
      <c r="AD60">
        <v>0.63483199999999995</v>
      </c>
      <c r="AE60">
        <v>0.625112</v>
      </c>
      <c r="AF60">
        <v>0.61747399999999997</v>
      </c>
      <c r="AG60">
        <v>0.62290900000000005</v>
      </c>
      <c r="AH60">
        <v>0.68923000000000001</v>
      </c>
      <c r="AI60">
        <v>0.737178</v>
      </c>
      <c r="AJ60">
        <v>0.75829000000000002</v>
      </c>
      <c r="AK60">
        <v>0.76363400000000003</v>
      </c>
      <c r="AL60">
        <v>0.81904299999999997</v>
      </c>
      <c r="AM60">
        <v>0.82875100000000002</v>
      </c>
      <c r="AN60">
        <v>0.85925600000000002</v>
      </c>
      <c r="AO60">
        <v>0.85002100000000003</v>
      </c>
      <c r="AP60">
        <v>0.87505599999999994</v>
      </c>
      <c r="AQ60">
        <v>0.91812899999999997</v>
      </c>
      <c r="AR60">
        <v>0.91269400000000001</v>
      </c>
      <c r="AS60">
        <v>0.88789499999999999</v>
      </c>
      <c r="AT60">
        <v>0.89653099999999997</v>
      </c>
      <c r="AU60">
        <v>0.89713900000000002</v>
      </c>
      <c r="AV60">
        <v>0.87090100000000004</v>
      </c>
      <c r="AW60">
        <v>0.87318899999999999</v>
      </c>
      <c r="AX60">
        <v>0.897258</v>
      </c>
      <c r="AY60">
        <v>0.95929200000000003</v>
      </c>
      <c r="AZ60">
        <v>1.00637</v>
      </c>
      <c r="BA60">
        <v>1.0217099999999999</v>
      </c>
      <c r="BB60">
        <v>1.04328</v>
      </c>
      <c r="BC60">
        <v>1.09097</v>
      </c>
      <c r="BD60">
        <v>1.1273500000000001</v>
      </c>
      <c r="BE60">
        <v>1.1049800000000001</v>
      </c>
      <c r="BF60">
        <v>1.1049</v>
      </c>
      <c r="BG60">
        <v>1.1049</v>
      </c>
      <c r="BH60">
        <v>1.1079300000000001</v>
      </c>
      <c r="BI60">
        <v>1.1049</v>
      </c>
      <c r="BJ60">
        <v>1.1049</v>
      </c>
      <c r="BK60">
        <v>1.1049</v>
      </c>
      <c r="BL60">
        <v>0.72178577586206905</v>
      </c>
      <c r="BM60">
        <v>0.26689521327844901</v>
      </c>
      <c r="BN60">
        <v>0.98934774432956496</v>
      </c>
      <c r="BO60">
        <v>0.98644557974185698</v>
      </c>
      <c r="BP60">
        <v>0.92261515639620295</v>
      </c>
      <c r="BQ60">
        <v>0</v>
      </c>
      <c r="BR60" s="33">
        <v>1.1913533056036299E-45</v>
      </c>
      <c r="BS60">
        <v>0</v>
      </c>
      <c r="BT60">
        <v>1.5636529668706999E-2</v>
      </c>
      <c r="BU60">
        <v>0.978808959209997</v>
      </c>
      <c r="BV60">
        <v>0.978808959209997</v>
      </c>
      <c r="BW60">
        <v>0.31726339999999997</v>
      </c>
      <c r="BX60">
        <v>7.76846457158683E-3</v>
      </c>
      <c r="BY60">
        <v>0.3636356</v>
      </c>
      <c r="BZ60">
        <v>1.7362240373868802E-2</v>
      </c>
      <c r="CA60">
        <v>0.42924780000000001</v>
      </c>
      <c r="CB60">
        <v>3.0566354733595601E-2</v>
      </c>
      <c r="CC60">
        <v>0.56197859999999999</v>
      </c>
      <c r="CD60">
        <v>3.6179130086280403E-2</v>
      </c>
      <c r="CE60">
        <v>0.66337520000000005</v>
      </c>
      <c r="CF60">
        <v>2.45614459305636E-2</v>
      </c>
      <c r="CG60">
        <v>0.65838059999999998</v>
      </c>
      <c r="CH60">
        <v>5.2912899663503599E-2</v>
      </c>
      <c r="CI60">
        <v>0.80579480000000003</v>
      </c>
      <c r="CJ60">
        <v>4.3574192209380101E-2</v>
      </c>
      <c r="CK60">
        <v>0.88875899999999997</v>
      </c>
      <c r="CL60">
        <v>2.7949206044179501E-2</v>
      </c>
      <c r="CM60">
        <v>0.8870036</v>
      </c>
      <c r="CN60">
        <v>1.3681989102466E-2</v>
      </c>
      <c r="CO60">
        <v>1.0243244</v>
      </c>
      <c r="CP60">
        <v>4.8371891081494797E-2</v>
      </c>
      <c r="CQ60">
        <v>1.110012</v>
      </c>
      <c r="CR60">
        <v>9.7791497585424294E-3</v>
      </c>
      <c r="CS60">
        <v>1.1049</v>
      </c>
      <c r="CT60">
        <v>0</v>
      </c>
    </row>
    <row r="61" spans="1:98" x14ac:dyDescent="0.25">
      <c r="A61">
        <v>150</v>
      </c>
      <c r="B61" t="s">
        <v>1918</v>
      </c>
      <c r="C61" t="s">
        <v>585</v>
      </c>
      <c r="D61" t="s">
        <v>426</v>
      </c>
      <c r="E61" t="s">
        <v>262</v>
      </c>
      <c r="F61">
        <v>7.4565900000000004E-2</v>
      </c>
      <c r="G61">
        <v>7.4565900000000004E-2</v>
      </c>
      <c r="H61">
        <v>7.4770100000000006E-2</v>
      </c>
      <c r="I61">
        <v>7.8701699999999999E-2</v>
      </c>
      <c r="J61">
        <v>8.2240900000000006E-2</v>
      </c>
      <c r="K61">
        <v>8.6512900000000004E-2</v>
      </c>
      <c r="L61">
        <v>9.0160299999999999E-2</v>
      </c>
      <c r="M61">
        <v>9.6030400000000002E-2</v>
      </c>
      <c r="N61">
        <v>0.100605</v>
      </c>
      <c r="O61">
        <v>0.105993</v>
      </c>
      <c r="P61">
        <v>0.110612</v>
      </c>
      <c r="Q61">
        <v>0.116149</v>
      </c>
      <c r="R61">
        <v>0.121254</v>
      </c>
      <c r="S61">
        <v>0.123004</v>
      </c>
      <c r="T61">
        <v>0.12951299999999999</v>
      </c>
      <c r="U61">
        <v>0.138186</v>
      </c>
      <c r="V61">
        <v>0.14612600000000001</v>
      </c>
      <c r="W61">
        <v>0.15198999999999999</v>
      </c>
      <c r="X61">
        <v>0.15810299999999999</v>
      </c>
      <c r="Y61">
        <v>0.16473499999999999</v>
      </c>
      <c r="Z61">
        <v>0.17602300000000001</v>
      </c>
      <c r="AA61">
        <v>0.18709500000000001</v>
      </c>
      <c r="AB61">
        <v>0.213229</v>
      </c>
      <c r="AC61">
        <v>0.22220000000000001</v>
      </c>
      <c r="AD61">
        <v>0.232128</v>
      </c>
      <c r="AE61">
        <v>0.240147</v>
      </c>
      <c r="AF61">
        <v>0.24732799999999999</v>
      </c>
      <c r="AG61">
        <v>0.25404199999999999</v>
      </c>
      <c r="AH61">
        <v>0.26163999999999998</v>
      </c>
      <c r="AI61">
        <v>0.266621</v>
      </c>
      <c r="AJ61">
        <v>0.25869199999999998</v>
      </c>
      <c r="AK61">
        <v>0.26378200000000002</v>
      </c>
      <c r="AL61">
        <v>0.273783</v>
      </c>
      <c r="AM61">
        <v>0.28587800000000002</v>
      </c>
      <c r="AN61">
        <v>0.30302699999999999</v>
      </c>
      <c r="AO61">
        <v>0.31652400000000003</v>
      </c>
      <c r="AP61">
        <v>0.328098</v>
      </c>
      <c r="AQ61">
        <v>0.32445099999999999</v>
      </c>
      <c r="AR61">
        <v>0.345383</v>
      </c>
      <c r="AS61">
        <v>0.359931</v>
      </c>
      <c r="AT61">
        <v>0.37553900000000001</v>
      </c>
      <c r="AU61">
        <v>0.38670300000000002</v>
      </c>
      <c r="AV61">
        <v>0.39362999999999998</v>
      </c>
      <c r="AW61">
        <v>0.40140399999999998</v>
      </c>
      <c r="AX61">
        <v>0.41114699999999998</v>
      </c>
      <c r="AY61">
        <v>0.423593</v>
      </c>
      <c r="AZ61">
        <v>0.44106299999999998</v>
      </c>
      <c r="BA61">
        <v>0.45921699999999999</v>
      </c>
      <c r="BB61">
        <v>0.48032000000000002</v>
      </c>
      <c r="BC61">
        <v>0.508266</v>
      </c>
      <c r="BD61">
        <v>0.53980499999999998</v>
      </c>
      <c r="BE61">
        <v>0.55721500000000002</v>
      </c>
      <c r="BF61">
        <v>0.57766899999999999</v>
      </c>
      <c r="BG61">
        <v>0.57766899999999999</v>
      </c>
      <c r="BH61">
        <v>0.57925099999999996</v>
      </c>
      <c r="BI61">
        <v>0.57766899999999999</v>
      </c>
      <c r="BJ61">
        <v>0.57766899999999999</v>
      </c>
      <c r="BK61">
        <v>0.57766899999999999</v>
      </c>
      <c r="BL61">
        <v>0.28326410517241402</v>
      </c>
      <c r="BM61">
        <v>0.16490896760752</v>
      </c>
      <c r="BN61">
        <v>0.98209083332902603</v>
      </c>
      <c r="BO61">
        <v>0.99875384076552498</v>
      </c>
      <c r="BP61">
        <v>0.98816939119277503</v>
      </c>
      <c r="BQ61">
        <v>0</v>
      </c>
      <c r="BR61" s="33">
        <v>1.3296888216573801E-74</v>
      </c>
      <c r="BS61">
        <v>0</v>
      </c>
      <c r="BT61">
        <v>9.5906170629670804E-3</v>
      </c>
      <c r="BU61">
        <v>0.96450240490889705</v>
      </c>
      <c r="BV61">
        <v>0.96450240490889705</v>
      </c>
      <c r="BW61">
        <v>7.6968900000000007E-2</v>
      </c>
      <c r="BX61">
        <v>3.4343892936008302E-3</v>
      </c>
      <c r="BY61">
        <v>9.5860319999999999E-2</v>
      </c>
      <c r="BZ61">
        <v>7.8274614043762607E-3</v>
      </c>
      <c r="CA61">
        <v>0.1201064</v>
      </c>
      <c r="CB61">
        <v>7.1414606559162602E-3</v>
      </c>
      <c r="CC61">
        <v>0.15182799999999999</v>
      </c>
      <c r="CD61">
        <v>1.03030272978382E-2</v>
      </c>
      <c r="CE61">
        <v>0.20613500000000001</v>
      </c>
      <c r="CF61">
        <v>2.3734464676920801E-2</v>
      </c>
      <c r="CG61">
        <v>0.2539556</v>
      </c>
      <c r="CH61">
        <v>1.0654486627707601E-2</v>
      </c>
      <c r="CI61">
        <v>0.27703240000000001</v>
      </c>
      <c r="CJ61">
        <v>1.7863831064472101E-2</v>
      </c>
      <c r="CK61">
        <v>0.33487739999999999</v>
      </c>
      <c r="CL61">
        <v>1.7532597334679201E-2</v>
      </c>
      <c r="CM61">
        <v>0.3936846</v>
      </c>
      <c r="CN61">
        <v>1.3624729989985099E-2</v>
      </c>
      <c r="CO61">
        <v>0.46249180000000001</v>
      </c>
      <c r="CP61">
        <v>3.31517591041562E-2</v>
      </c>
      <c r="CQ61">
        <v>0.56632179999999999</v>
      </c>
      <c r="CR61">
        <v>1.7397963938346299E-2</v>
      </c>
      <c r="CS61">
        <v>0.57766899999999999</v>
      </c>
      <c r="CT61">
        <v>0</v>
      </c>
    </row>
    <row r="62" spans="1:98" x14ac:dyDescent="0.25">
      <c r="A62">
        <v>151</v>
      </c>
      <c r="B62" t="s">
        <v>1918</v>
      </c>
      <c r="C62" t="s">
        <v>586</v>
      </c>
      <c r="D62" t="s">
        <v>426</v>
      </c>
      <c r="E62" t="s">
        <v>270</v>
      </c>
      <c r="F62">
        <v>0.24233499999999999</v>
      </c>
      <c r="G62">
        <v>0.24233499999999999</v>
      </c>
      <c r="H62">
        <v>0.24299899999999999</v>
      </c>
      <c r="I62">
        <v>0.25744699999999998</v>
      </c>
      <c r="J62">
        <v>0.273816</v>
      </c>
      <c r="K62">
        <v>0.28825699999999999</v>
      </c>
      <c r="L62">
        <v>0.31168200000000001</v>
      </c>
      <c r="M62">
        <v>0.33521000000000001</v>
      </c>
      <c r="N62">
        <v>0.36057</v>
      </c>
      <c r="O62">
        <v>0.36985499999999999</v>
      </c>
      <c r="P62">
        <v>0.36971300000000001</v>
      </c>
      <c r="Q62">
        <v>0.39052399999999998</v>
      </c>
      <c r="R62">
        <v>0.41795500000000002</v>
      </c>
      <c r="S62">
        <v>0.488348</v>
      </c>
      <c r="T62">
        <v>0.51353199999999999</v>
      </c>
      <c r="U62">
        <v>0.553176</v>
      </c>
      <c r="V62">
        <v>0.60589300000000001</v>
      </c>
      <c r="W62">
        <v>0.65505800000000003</v>
      </c>
      <c r="X62">
        <v>0.65663800000000005</v>
      </c>
      <c r="Y62">
        <v>0.65339599999999998</v>
      </c>
      <c r="Z62">
        <v>0.63425200000000004</v>
      </c>
      <c r="AA62">
        <v>0.69547000000000003</v>
      </c>
      <c r="AB62">
        <v>0.771096</v>
      </c>
      <c r="AC62">
        <v>0.83149600000000001</v>
      </c>
      <c r="AD62">
        <v>0.84434699999999996</v>
      </c>
      <c r="AE62">
        <v>0.79075700000000004</v>
      </c>
      <c r="AF62">
        <v>0.81355900000000003</v>
      </c>
      <c r="AG62">
        <v>0.812975</v>
      </c>
      <c r="AH62">
        <v>0.81584100000000004</v>
      </c>
      <c r="AI62">
        <v>0.90334800000000004</v>
      </c>
      <c r="AJ62">
        <v>0.75112100000000004</v>
      </c>
      <c r="AK62">
        <v>0.88390899999999994</v>
      </c>
      <c r="AL62">
        <v>0.96227399999999996</v>
      </c>
      <c r="AM62">
        <v>1.05928</v>
      </c>
      <c r="AN62">
        <v>1.08274</v>
      </c>
      <c r="AO62">
        <v>1.0896600000000001</v>
      </c>
      <c r="AP62">
        <v>1.1934499999999999</v>
      </c>
      <c r="AQ62">
        <v>1.2767299999999999</v>
      </c>
      <c r="AR62">
        <v>1.30955</v>
      </c>
      <c r="AS62">
        <v>1.3496900000000001</v>
      </c>
      <c r="AT62">
        <v>1.34958</v>
      </c>
      <c r="AU62">
        <v>1.3260799999999999</v>
      </c>
      <c r="AV62">
        <v>1.3542000000000001</v>
      </c>
      <c r="AW62">
        <v>1.3745799999999999</v>
      </c>
      <c r="AX62">
        <v>1.4119900000000001</v>
      </c>
      <c r="AY62">
        <v>1.46004</v>
      </c>
      <c r="AZ62">
        <v>1.5348599999999999</v>
      </c>
      <c r="BA62">
        <v>1.6146</v>
      </c>
      <c r="BB62">
        <v>1.70628</v>
      </c>
      <c r="BC62">
        <v>1.8066199999999999</v>
      </c>
      <c r="BD62">
        <v>1.92058</v>
      </c>
      <c r="BE62">
        <v>1.94215</v>
      </c>
      <c r="BF62">
        <v>2.08683</v>
      </c>
      <c r="BG62">
        <v>2.08683</v>
      </c>
      <c r="BH62">
        <v>2.0925500000000001</v>
      </c>
      <c r="BI62">
        <v>2.08683</v>
      </c>
      <c r="BJ62">
        <v>2.08683</v>
      </c>
      <c r="BK62">
        <v>2.08683</v>
      </c>
      <c r="BL62">
        <v>1.00738868965517</v>
      </c>
      <c r="BM62">
        <v>0.58911605711549397</v>
      </c>
      <c r="BN62">
        <v>0.97841986476565301</v>
      </c>
      <c r="BO62">
        <v>0.99438440810212303</v>
      </c>
      <c r="BP62">
        <v>0.96024814303868</v>
      </c>
      <c r="BQ62">
        <v>0</v>
      </c>
      <c r="BR62" s="33">
        <v>2.5467816456460299E-56</v>
      </c>
      <c r="BS62">
        <v>0</v>
      </c>
      <c r="BT62">
        <v>3.4133179304192303E-2</v>
      </c>
      <c r="BU62">
        <v>0.95730543176803495</v>
      </c>
      <c r="BV62">
        <v>0.95730543176803495</v>
      </c>
      <c r="BW62">
        <v>0.25178640000000002</v>
      </c>
      <c r="BX62">
        <v>1.3903434748291499E-2</v>
      </c>
      <c r="BY62">
        <v>0.33311479999999999</v>
      </c>
      <c r="BZ62">
        <v>3.3836397942156898E-2</v>
      </c>
      <c r="CA62">
        <v>0.43601440000000002</v>
      </c>
      <c r="CB62">
        <v>6.2328119779919602E-2</v>
      </c>
      <c r="CC62">
        <v>0.62483219999999995</v>
      </c>
      <c r="CD62">
        <v>4.53718053002082E-2</v>
      </c>
      <c r="CE62">
        <v>0.75533220000000001</v>
      </c>
      <c r="CF62">
        <v>8.9745409716597696E-2</v>
      </c>
      <c r="CG62">
        <v>0.82729600000000003</v>
      </c>
      <c r="CH62">
        <v>4.37150387738591E-2</v>
      </c>
      <c r="CI62">
        <v>0.94786479999999995</v>
      </c>
      <c r="CJ62">
        <v>0.13565651348424099</v>
      </c>
      <c r="CK62">
        <v>1.243816</v>
      </c>
      <c r="CL62">
        <v>0.103578955777706</v>
      </c>
      <c r="CM62">
        <v>1.363286</v>
      </c>
      <c r="CN62">
        <v>3.2227047336049898E-2</v>
      </c>
      <c r="CO62">
        <v>1.6244799999999999</v>
      </c>
      <c r="CP62">
        <v>0.13696358275103601</v>
      </c>
      <c r="CQ62">
        <v>2.0257879999999999</v>
      </c>
      <c r="CR62">
        <v>8.6564216741099195E-2</v>
      </c>
      <c r="CS62">
        <v>2.08683</v>
      </c>
      <c r="CT62">
        <v>0</v>
      </c>
    </row>
    <row r="63" spans="1:98" x14ac:dyDescent="0.25">
      <c r="A63">
        <v>152</v>
      </c>
      <c r="B63" t="s">
        <v>1918</v>
      </c>
      <c r="C63" t="s">
        <v>587</v>
      </c>
      <c r="D63" t="s">
        <v>458</v>
      </c>
      <c r="E63" t="s">
        <v>272</v>
      </c>
      <c r="F63">
        <v>0.96188799999999997</v>
      </c>
      <c r="G63">
        <v>0.96188799999999997</v>
      </c>
      <c r="H63">
        <v>0.96452400000000005</v>
      </c>
      <c r="I63">
        <v>1.01067</v>
      </c>
      <c r="J63">
        <v>0.88943300000000003</v>
      </c>
      <c r="K63">
        <v>0.93812099999999998</v>
      </c>
      <c r="L63">
        <v>0.98116099999999995</v>
      </c>
      <c r="M63">
        <v>1.03159</v>
      </c>
      <c r="N63">
        <v>1.0854999999999999</v>
      </c>
      <c r="O63">
        <v>1.1317200000000001</v>
      </c>
      <c r="P63">
        <v>1.1944399999999999</v>
      </c>
      <c r="Q63">
        <v>1.2577700000000001</v>
      </c>
      <c r="R63">
        <v>1.1980900000000001</v>
      </c>
      <c r="S63">
        <v>1.4013199999999999</v>
      </c>
      <c r="T63">
        <v>1.46462</v>
      </c>
      <c r="U63">
        <v>1.6077999999999999</v>
      </c>
      <c r="V63">
        <v>1.7984199999999999</v>
      </c>
      <c r="W63">
        <v>1.8768100000000001</v>
      </c>
      <c r="X63">
        <v>1.9956199999999999</v>
      </c>
      <c r="Y63">
        <v>2.1210399999999998</v>
      </c>
      <c r="Z63">
        <v>2.25685</v>
      </c>
      <c r="AA63">
        <v>2.43893</v>
      </c>
      <c r="AB63">
        <v>2.61557</v>
      </c>
      <c r="AC63">
        <v>2.7359900000000001</v>
      </c>
      <c r="AD63">
        <v>2.8226100000000001</v>
      </c>
      <c r="AE63">
        <v>2.7856000000000001</v>
      </c>
      <c r="AF63">
        <v>2.7798500000000002</v>
      </c>
      <c r="AG63">
        <v>2.81114</v>
      </c>
      <c r="AH63">
        <v>2.8315600000000001</v>
      </c>
      <c r="AI63">
        <v>2.9776400000000001</v>
      </c>
      <c r="AJ63">
        <v>3.1586799999999999</v>
      </c>
      <c r="AK63">
        <v>3.3333599999999999</v>
      </c>
      <c r="AL63">
        <v>3.43262</v>
      </c>
      <c r="AM63">
        <v>3.5127700000000002</v>
      </c>
      <c r="AN63">
        <v>3.7368899999999998</v>
      </c>
      <c r="AO63">
        <v>3.82559</v>
      </c>
      <c r="AP63">
        <v>4.0934299999999997</v>
      </c>
      <c r="AQ63">
        <v>4.3462399999999999</v>
      </c>
      <c r="AR63">
        <v>4.5688199999999997</v>
      </c>
      <c r="AS63">
        <v>4.6385899999999998</v>
      </c>
      <c r="AT63">
        <v>4.5277599999999998</v>
      </c>
      <c r="AU63">
        <v>4.7866</v>
      </c>
      <c r="AV63">
        <v>4.8247600000000004</v>
      </c>
      <c r="AW63">
        <v>4.8018599999999996</v>
      </c>
      <c r="AX63">
        <v>4.9622400000000004</v>
      </c>
      <c r="AY63">
        <v>5.0803200000000004</v>
      </c>
      <c r="AZ63">
        <v>5.2834500000000002</v>
      </c>
      <c r="BA63">
        <v>5.5528000000000004</v>
      </c>
      <c r="BB63">
        <v>5.9208800000000004</v>
      </c>
      <c r="BC63">
        <v>6.3751499999999997</v>
      </c>
      <c r="BD63">
        <v>6.7623300000000004</v>
      </c>
      <c r="BE63">
        <v>6.7879199999999997</v>
      </c>
      <c r="BF63">
        <v>7.2339200000000003</v>
      </c>
      <c r="BG63">
        <v>7.2339200000000003</v>
      </c>
      <c r="BH63">
        <v>7.2537399999999996</v>
      </c>
      <c r="BI63">
        <v>7.2339200000000003</v>
      </c>
      <c r="BJ63">
        <v>7.2339200000000003</v>
      </c>
      <c r="BK63">
        <v>7.2339200000000003</v>
      </c>
      <c r="BL63">
        <v>3.45973387931034</v>
      </c>
      <c r="BM63">
        <v>2.0869061366632802</v>
      </c>
      <c r="BN63">
        <v>0.97947747650143302</v>
      </c>
      <c r="BO63">
        <v>0.99672297769661999</v>
      </c>
      <c r="BP63">
        <v>0.97238781614915604</v>
      </c>
      <c r="BQ63">
        <v>0</v>
      </c>
      <c r="BR63" s="33">
        <v>7.4063720166933001E-63</v>
      </c>
      <c r="BS63">
        <v>0</v>
      </c>
      <c r="BT63">
        <v>0.121045316466208</v>
      </c>
      <c r="BU63">
        <v>0.95937612697361196</v>
      </c>
      <c r="BV63">
        <v>0.95937612697361196</v>
      </c>
      <c r="BW63">
        <v>0.95768059999999999</v>
      </c>
      <c r="BX63">
        <v>4.3439175784077598E-2</v>
      </c>
      <c r="BY63">
        <v>1.0336183999999999</v>
      </c>
      <c r="BZ63">
        <v>7.7767716581496699E-2</v>
      </c>
      <c r="CA63">
        <v>1.303248</v>
      </c>
      <c r="CB63">
        <v>0.123110391397315</v>
      </c>
      <c r="CC63">
        <v>1.8799380000000001</v>
      </c>
      <c r="CD63">
        <v>0.19508111087442601</v>
      </c>
      <c r="CE63">
        <v>2.5739899999999998</v>
      </c>
      <c r="CF63">
        <v>0.22836581618096899</v>
      </c>
      <c r="CG63">
        <v>2.8371580000000001</v>
      </c>
      <c r="CH63">
        <v>8.1218687012288002E-2</v>
      </c>
      <c r="CI63">
        <v>3.4348640000000001</v>
      </c>
      <c r="CJ63">
        <v>0.21440309519687401</v>
      </c>
      <c r="CK63">
        <v>4.2945339999999996</v>
      </c>
      <c r="CL63">
        <v>0.33787281087711102</v>
      </c>
      <c r="CM63">
        <v>4.7806439999999997</v>
      </c>
      <c r="CN63">
        <v>0.15760650265772699</v>
      </c>
      <c r="CO63">
        <v>5.6425200000000002</v>
      </c>
      <c r="CP63">
        <v>0.51654641364547305</v>
      </c>
      <c r="CQ63">
        <v>7.0543659999999999</v>
      </c>
      <c r="CR63">
        <v>0.25519980697484901</v>
      </c>
      <c r="CS63">
        <v>7.2339200000000003</v>
      </c>
      <c r="CT63">
        <v>0</v>
      </c>
    </row>
    <row r="64" spans="1:98" x14ac:dyDescent="0.25">
      <c r="A64">
        <v>153</v>
      </c>
      <c r="B64" t="s">
        <v>1918</v>
      </c>
      <c r="C64" t="s">
        <v>588</v>
      </c>
      <c r="D64" t="s">
        <v>458</v>
      </c>
      <c r="E64" t="s">
        <v>288</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t="s">
        <v>1901</v>
      </c>
      <c r="BO64" t="s">
        <v>1901</v>
      </c>
      <c r="BP64" t="s">
        <v>1901</v>
      </c>
      <c r="BQ64" t="s">
        <v>1901</v>
      </c>
      <c r="BR64" t="s">
        <v>1901</v>
      </c>
      <c r="BS64" t="s">
        <v>1901</v>
      </c>
      <c r="BT64">
        <v>0</v>
      </c>
      <c r="BU64" t="s">
        <v>1901</v>
      </c>
      <c r="BV64" t="s">
        <v>1901</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row>
    <row r="65" spans="1:98" x14ac:dyDescent="0.25">
      <c r="A65">
        <v>154</v>
      </c>
      <c r="B65" t="s">
        <v>1918</v>
      </c>
      <c r="C65" t="s">
        <v>589</v>
      </c>
      <c r="D65" t="s">
        <v>458</v>
      </c>
      <c r="E65" t="s">
        <v>266</v>
      </c>
      <c r="F65">
        <v>9.2196699999999993E-3</v>
      </c>
      <c r="G65">
        <v>9.2196699999999993E-3</v>
      </c>
      <c r="H65">
        <v>9.2449300000000002E-3</v>
      </c>
      <c r="I65">
        <v>8.5123899999999999E-3</v>
      </c>
      <c r="J65">
        <v>8.8119200000000009E-3</v>
      </c>
      <c r="K65">
        <v>9.0875399999999999E-3</v>
      </c>
      <c r="L65">
        <v>9.5211199999999992E-3</v>
      </c>
      <c r="M65">
        <v>1.00179E-2</v>
      </c>
      <c r="N65">
        <v>1.05731E-2</v>
      </c>
      <c r="O65">
        <v>1.1138500000000001E-2</v>
      </c>
      <c r="P65">
        <v>1.16531E-2</v>
      </c>
      <c r="Q65">
        <v>1.23283E-2</v>
      </c>
      <c r="R65">
        <v>1.3139400000000001E-2</v>
      </c>
      <c r="S65">
        <v>1.37772E-2</v>
      </c>
      <c r="T65">
        <v>1.47916E-2</v>
      </c>
      <c r="U65">
        <v>1.70312E-2</v>
      </c>
      <c r="V65">
        <v>1.7918E-2</v>
      </c>
      <c r="W65">
        <v>1.76727E-2</v>
      </c>
      <c r="X65">
        <v>1.8497799999999998E-2</v>
      </c>
      <c r="Y65">
        <v>1.9278199999999999E-2</v>
      </c>
      <c r="Z65">
        <v>2.0631E-2</v>
      </c>
      <c r="AA65">
        <v>2.1954399999999999E-2</v>
      </c>
      <c r="AB65">
        <v>2.3009000000000002E-2</v>
      </c>
      <c r="AC65">
        <v>2.3237299999999999E-2</v>
      </c>
      <c r="AD65">
        <v>2.3218699999999998E-2</v>
      </c>
      <c r="AE65">
        <v>2.4198399999999998E-2</v>
      </c>
      <c r="AF65">
        <v>2.4568799999999998E-2</v>
      </c>
      <c r="AG65">
        <v>2.4594499999999998E-2</v>
      </c>
      <c r="AH65">
        <v>2.56481E-2</v>
      </c>
      <c r="AI65">
        <v>2.75036E-2</v>
      </c>
      <c r="AJ65">
        <v>2.9253500000000002E-2</v>
      </c>
      <c r="AK65">
        <v>2.9477900000000001E-2</v>
      </c>
      <c r="AL65">
        <v>2.89208E-2</v>
      </c>
      <c r="AM65">
        <v>3.1057100000000001E-2</v>
      </c>
      <c r="AN65">
        <v>3.31119E-2</v>
      </c>
      <c r="AO65">
        <v>3.5052300000000002E-2</v>
      </c>
      <c r="AP65">
        <v>3.7035999999999999E-2</v>
      </c>
      <c r="AQ65">
        <v>3.5651599999999999E-2</v>
      </c>
      <c r="AR65">
        <v>3.7738899999999999E-2</v>
      </c>
      <c r="AS65">
        <v>3.8215300000000001E-2</v>
      </c>
      <c r="AT65">
        <v>3.5834699999999997E-2</v>
      </c>
      <c r="AU65">
        <v>3.5550699999999998E-2</v>
      </c>
      <c r="AV65">
        <v>3.5695499999999998E-2</v>
      </c>
      <c r="AW65">
        <v>3.4644099999999997E-2</v>
      </c>
      <c r="AX65">
        <v>3.5435500000000002E-2</v>
      </c>
      <c r="AY65">
        <v>3.7357000000000001E-2</v>
      </c>
      <c r="AZ65">
        <v>3.9470999999999999E-2</v>
      </c>
      <c r="BA65">
        <v>4.3042499999999997E-2</v>
      </c>
      <c r="BB65">
        <v>4.5654899999999998E-2</v>
      </c>
      <c r="BC65">
        <v>4.8256199999999999E-2</v>
      </c>
      <c r="BD65">
        <v>5.2717E-2</v>
      </c>
      <c r="BE65">
        <v>5.3502399999999999E-2</v>
      </c>
      <c r="BF65">
        <v>5.7393300000000001E-2</v>
      </c>
      <c r="BG65">
        <v>5.7393300000000001E-2</v>
      </c>
      <c r="BH65">
        <v>5.7550499999999997E-2</v>
      </c>
      <c r="BI65">
        <v>5.7393300000000001E-2</v>
      </c>
      <c r="BJ65">
        <v>5.7393300000000001E-2</v>
      </c>
      <c r="BK65">
        <v>5.7393300000000001E-2</v>
      </c>
      <c r="BL65">
        <v>2.8744686896551699E-2</v>
      </c>
      <c r="BM65">
        <v>1.54020908025679E-2</v>
      </c>
      <c r="BN65">
        <v>0.97742375549577598</v>
      </c>
      <c r="BO65">
        <v>0.98964572760800995</v>
      </c>
      <c r="BP65">
        <v>0.94082466606191795</v>
      </c>
      <c r="BQ65">
        <v>0</v>
      </c>
      <c r="BR65" s="33">
        <v>6.5968972863599197E-49</v>
      </c>
      <c r="BS65">
        <v>0</v>
      </c>
      <c r="BT65">
        <v>8.9148325448336503E-4</v>
      </c>
      <c r="BU65">
        <v>0.95535719780746198</v>
      </c>
      <c r="BV65">
        <v>0.95535719780746198</v>
      </c>
      <c r="BW65">
        <v>9.0017159999999999E-3</v>
      </c>
      <c r="BX65">
        <v>3.2772831656724399E-4</v>
      </c>
      <c r="BY65">
        <v>1.0067632E-2</v>
      </c>
      <c r="BZ65">
        <v>8.1608595424746797E-4</v>
      </c>
      <c r="CA65">
        <v>1.3137920000000001E-2</v>
      </c>
      <c r="CB65">
        <v>1.22510342706238E-3</v>
      </c>
      <c r="CC65">
        <v>1.8079580000000001E-2</v>
      </c>
      <c r="CD65">
        <v>8.5181540371139105E-4</v>
      </c>
      <c r="CE65">
        <v>2.2410079999999999E-2</v>
      </c>
      <c r="CF65">
        <v>1.1257924218078599E-3</v>
      </c>
      <c r="CG65">
        <v>2.5302680000000001E-2</v>
      </c>
      <c r="CH65">
        <v>1.34377238660422E-3</v>
      </c>
      <c r="CI65">
        <v>3.0364240000000001E-2</v>
      </c>
      <c r="CJ65">
        <v>1.74159061148135E-3</v>
      </c>
      <c r="CK65">
        <v>3.6738819999999998E-2</v>
      </c>
      <c r="CL65">
        <v>1.35045049779694E-3</v>
      </c>
      <c r="CM65">
        <v>3.5432100000000001E-2</v>
      </c>
      <c r="CN65">
        <v>4.6542664298469198E-4</v>
      </c>
      <c r="CO65">
        <v>4.275632E-2</v>
      </c>
      <c r="CP65">
        <v>4.4350402756908498E-3</v>
      </c>
      <c r="CQ65">
        <v>5.5711299999999998E-2</v>
      </c>
      <c r="CR65">
        <v>2.3919644823868101E-3</v>
      </c>
      <c r="CS65">
        <v>5.7393300000000001E-2</v>
      </c>
      <c r="CT65">
        <v>0</v>
      </c>
    </row>
    <row r="66" spans="1:98" x14ac:dyDescent="0.25">
      <c r="A66">
        <v>155</v>
      </c>
      <c r="B66" t="s">
        <v>1918</v>
      </c>
      <c r="C66" t="s">
        <v>590</v>
      </c>
      <c r="D66" t="s">
        <v>420</v>
      </c>
      <c r="E66" t="s">
        <v>274</v>
      </c>
      <c r="F66">
        <v>0.598526</v>
      </c>
      <c r="G66">
        <v>0.598526</v>
      </c>
      <c r="H66">
        <v>0.60016499999999995</v>
      </c>
      <c r="I66">
        <v>0.61054900000000001</v>
      </c>
      <c r="J66">
        <v>0.62148199999999998</v>
      </c>
      <c r="K66">
        <v>0.62814300000000001</v>
      </c>
      <c r="L66">
        <v>0.65219400000000005</v>
      </c>
      <c r="M66">
        <v>0.66945399999999999</v>
      </c>
      <c r="N66">
        <v>0.69154400000000005</v>
      </c>
      <c r="O66">
        <v>0.70124299999999995</v>
      </c>
      <c r="P66">
        <v>0.72067400000000004</v>
      </c>
      <c r="Q66">
        <v>0.74904300000000001</v>
      </c>
      <c r="R66">
        <v>0.773455</v>
      </c>
      <c r="S66">
        <v>0.80449899999999996</v>
      </c>
      <c r="T66">
        <v>0.83886300000000003</v>
      </c>
      <c r="U66">
        <v>0.91799299999999995</v>
      </c>
      <c r="V66">
        <v>1.0012799999999999</v>
      </c>
      <c r="W66">
        <v>1.0300400000000001</v>
      </c>
      <c r="X66">
        <v>1.04888</v>
      </c>
      <c r="Y66">
        <v>1.0900099999999999</v>
      </c>
      <c r="Z66">
        <v>1.1504099999999999</v>
      </c>
      <c r="AA66">
        <v>1.22116</v>
      </c>
      <c r="AB66">
        <v>1.28159</v>
      </c>
      <c r="AC66">
        <v>1.3285400000000001</v>
      </c>
      <c r="AD66">
        <v>1.3100700000000001</v>
      </c>
      <c r="AE66">
        <v>1.2819199999999999</v>
      </c>
      <c r="AF66">
        <v>1.2825800000000001</v>
      </c>
      <c r="AG66">
        <v>1.28217</v>
      </c>
      <c r="AH66">
        <v>1.3067500000000001</v>
      </c>
      <c r="AI66">
        <v>1.25956</v>
      </c>
      <c r="AJ66">
        <v>1.29166</v>
      </c>
      <c r="AK66">
        <v>1.3619300000000001</v>
      </c>
      <c r="AL66">
        <v>1.30948</v>
      </c>
      <c r="AM66">
        <v>1.41171</v>
      </c>
      <c r="AN66">
        <v>1.45374</v>
      </c>
      <c r="AO66">
        <v>1.4651400000000001</v>
      </c>
      <c r="AP66">
        <v>1.5281499999999999</v>
      </c>
      <c r="AQ66">
        <v>1.64828</v>
      </c>
      <c r="AR66">
        <v>1.7105699999999999</v>
      </c>
      <c r="AS66">
        <v>1.7125600000000001</v>
      </c>
      <c r="AT66">
        <v>1.75797</v>
      </c>
      <c r="AU66">
        <v>1.7391000000000001</v>
      </c>
      <c r="AV66">
        <v>1.74932</v>
      </c>
      <c r="AW66">
        <v>1.8069200000000001</v>
      </c>
      <c r="AX66">
        <v>1.8288800000000001</v>
      </c>
      <c r="AY66">
        <v>1.8819399999999999</v>
      </c>
      <c r="AZ66">
        <v>1.97183</v>
      </c>
      <c r="BA66">
        <v>2.08311</v>
      </c>
      <c r="BB66">
        <v>2.1617600000000001</v>
      </c>
      <c r="BC66">
        <v>2.3094999999999999</v>
      </c>
      <c r="BD66">
        <v>2.4670800000000002</v>
      </c>
      <c r="BE66">
        <v>2.31453</v>
      </c>
      <c r="BF66">
        <v>2.3743099999999999</v>
      </c>
      <c r="BG66">
        <v>2.3743099999999999</v>
      </c>
      <c r="BH66">
        <v>2.3808199999999999</v>
      </c>
      <c r="BI66">
        <v>2.3743099999999999</v>
      </c>
      <c r="BJ66">
        <v>2.3743099999999999</v>
      </c>
      <c r="BK66">
        <v>2.3743099999999999</v>
      </c>
      <c r="BL66">
        <v>1.4011869482758601</v>
      </c>
      <c r="BM66">
        <v>0.59014194908642403</v>
      </c>
      <c r="BN66">
        <v>0.98395445358282996</v>
      </c>
      <c r="BO66">
        <v>0.99186121459227095</v>
      </c>
      <c r="BP66">
        <v>0.95417830648344104</v>
      </c>
      <c r="BQ66">
        <v>0</v>
      </c>
      <c r="BR66" s="33">
        <v>8.0215069673111294E-52</v>
      </c>
      <c r="BS66">
        <v>0</v>
      </c>
      <c r="BT66">
        <v>3.4386035159493997E-2</v>
      </c>
      <c r="BU66">
        <v>0.96816636672548195</v>
      </c>
      <c r="BV66">
        <v>0.96816636672548195</v>
      </c>
      <c r="BW66">
        <v>0.60584959999999999</v>
      </c>
      <c r="BX66">
        <v>1.0075232022142199E-2</v>
      </c>
      <c r="BY66">
        <v>0.66851559999999999</v>
      </c>
      <c r="BZ66">
        <v>2.9574532833165801E-2</v>
      </c>
      <c r="CA66">
        <v>0.77730679999999996</v>
      </c>
      <c r="CB66">
        <v>4.6231845866242398E-2</v>
      </c>
      <c r="CC66">
        <v>1.0176406</v>
      </c>
      <c r="CD66">
        <v>6.4351162979389906E-2</v>
      </c>
      <c r="CE66">
        <v>1.258354</v>
      </c>
      <c r="CF66">
        <v>7.2759589952115594E-2</v>
      </c>
      <c r="CG66">
        <v>1.2825960000000001</v>
      </c>
      <c r="CH66">
        <v>1.6693649391310499E-2</v>
      </c>
      <c r="CI66">
        <v>1.365704</v>
      </c>
      <c r="CJ66">
        <v>6.8052892150150396E-2</v>
      </c>
      <c r="CK66">
        <v>1.61294</v>
      </c>
      <c r="CL66">
        <v>0.111511054384756</v>
      </c>
      <c r="CM66">
        <v>1.776438</v>
      </c>
      <c r="CN66">
        <v>3.9210632741642902E-2</v>
      </c>
      <c r="CO66">
        <v>2.0816279999999998</v>
      </c>
      <c r="CP66">
        <v>0.16604207319230899</v>
      </c>
      <c r="CQ66">
        <v>2.3822100000000002</v>
      </c>
      <c r="CR66">
        <v>5.45670491230743E-2</v>
      </c>
      <c r="CS66">
        <v>2.3743099999999999</v>
      </c>
      <c r="CT66">
        <v>0</v>
      </c>
    </row>
    <row r="67" spans="1:98" x14ac:dyDescent="0.25">
      <c r="A67">
        <v>156</v>
      </c>
      <c r="B67" t="s">
        <v>1918</v>
      </c>
      <c r="C67" t="s">
        <v>591</v>
      </c>
      <c r="D67" t="s">
        <v>412</v>
      </c>
      <c r="E67" t="s">
        <v>282</v>
      </c>
      <c r="F67">
        <v>4.4103900000000001E-2</v>
      </c>
      <c r="G67">
        <v>4.4103900000000001E-2</v>
      </c>
      <c r="H67">
        <v>4.4224800000000002E-2</v>
      </c>
      <c r="I67">
        <v>4.6223300000000002E-2</v>
      </c>
      <c r="J67">
        <v>4.8456600000000002E-2</v>
      </c>
      <c r="K67">
        <v>5.0743999999999997E-2</v>
      </c>
      <c r="L67">
        <v>5.3086899999999999E-2</v>
      </c>
      <c r="M67">
        <v>5.3980399999999998E-2</v>
      </c>
      <c r="N67">
        <v>5.6058499999999997E-2</v>
      </c>
      <c r="O67">
        <v>5.8335699999999997E-2</v>
      </c>
      <c r="P67">
        <v>6.07713E-2</v>
      </c>
      <c r="Q67">
        <v>6.3428399999999996E-2</v>
      </c>
      <c r="R67">
        <v>6.6364900000000004E-2</v>
      </c>
      <c r="S67">
        <v>7.0354600000000003E-2</v>
      </c>
      <c r="T67">
        <v>7.3660699999999996E-2</v>
      </c>
      <c r="U67">
        <v>7.7318399999999995E-2</v>
      </c>
      <c r="V67">
        <v>8.1006800000000004E-2</v>
      </c>
      <c r="W67">
        <v>8.2256200000000002E-2</v>
      </c>
      <c r="X67">
        <v>8.5494000000000001E-2</v>
      </c>
      <c r="Y67">
        <v>8.9483999999999994E-2</v>
      </c>
      <c r="Z67">
        <v>9.4519199999999998E-2</v>
      </c>
      <c r="AA67">
        <v>9.9068100000000006E-2</v>
      </c>
      <c r="AB67">
        <v>0.104992</v>
      </c>
      <c r="AC67">
        <v>0.109542</v>
      </c>
      <c r="AD67">
        <v>0.112542</v>
      </c>
      <c r="AE67">
        <v>0.11522499999999999</v>
      </c>
      <c r="AF67">
        <v>0.12020699999999999</v>
      </c>
      <c r="AG67">
        <v>0.12130100000000001</v>
      </c>
      <c r="AH67">
        <v>0.125689</v>
      </c>
      <c r="AI67">
        <v>0.130302</v>
      </c>
      <c r="AJ67">
        <v>0.135244</v>
      </c>
      <c r="AK67">
        <v>0.139486</v>
      </c>
      <c r="AL67">
        <v>0.14418600000000001</v>
      </c>
      <c r="AM67">
        <v>0.14818999999999999</v>
      </c>
      <c r="AN67">
        <v>0.153061</v>
      </c>
      <c r="AO67">
        <v>0.157334</v>
      </c>
      <c r="AP67">
        <v>0.16228400000000001</v>
      </c>
      <c r="AQ67">
        <v>0.16374</v>
      </c>
      <c r="AR67">
        <v>0.16794700000000001</v>
      </c>
      <c r="AS67">
        <v>0.17203099999999999</v>
      </c>
      <c r="AT67">
        <v>0.178785</v>
      </c>
      <c r="AU67">
        <v>0.18331900000000001</v>
      </c>
      <c r="AV67">
        <v>0.189168</v>
      </c>
      <c r="AW67">
        <v>0.195795</v>
      </c>
      <c r="AX67">
        <v>0.18543299999999999</v>
      </c>
      <c r="AY67">
        <v>0.190271</v>
      </c>
      <c r="AZ67">
        <v>0.19731199999999999</v>
      </c>
      <c r="BA67">
        <v>0.20144300000000001</v>
      </c>
      <c r="BB67">
        <v>0.208368</v>
      </c>
      <c r="BC67">
        <v>0.215167</v>
      </c>
      <c r="BD67">
        <v>0.22296099999999999</v>
      </c>
      <c r="BE67">
        <v>0.22439500000000001</v>
      </c>
      <c r="BF67">
        <v>0.22572600000000001</v>
      </c>
      <c r="BG67">
        <v>0.22572600000000001</v>
      </c>
      <c r="BH67">
        <v>0.22634399999999999</v>
      </c>
      <c r="BI67">
        <v>0.22572600000000001</v>
      </c>
      <c r="BJ67">
        <v>0.22572600000000001</v>
      </c>
      <c r="BK67">
        <v>0.22572600000000001</v>
      </c>
      <c r="BL67">
        <v>0.13230583793103401</v>
      </c>
      <c r="BM67">
        <v>6.2388688694359401E-2</v>
      </c>
      <c r="BN67">
        <v>0.99540644955201796</v>
      </c>
      <c r="BO67">
        <v>0.99881538207064302</v>
      </c>
      <c r="BP67">
        <v>0.98938335850382297</v>
      </c>
      <c r="BQ67">
        <v>0</v>
      </c>
      <c r="BR67" s="33">
        <v>3.22278925664224E-75</v>
      </c>
      <c r="BS67">
        <v>0</v>
      </c>
      <c r="BT67">
        <v>3.6775359623488499E-3</v>
      </c>
      <c r="BU67">
        <v>0.99083399980975195</v>
      </c>
      <c r="BV67">
        <v>0.99083399980975195</v>
      </c>
      <c r="BW67">
        <v>4.5422499999999998E-2</v>
      </c>
      <c r="BX67">
        <v>1.9208683361958999E-3</v>
      </c>
      <c r="BY67">
        <v>5.4441099999999999E-2</v>
      </c>
      <c r="BZ67">
        <v>2.8938962688735098E-3</v>
      </c>
      <c r="CA67">
        <v>6.691598E-2</v>
      </c>
      <c r="CB67">
        <v>5.1850590909844002E-3</v>
      </c>
      <c r="CC67">
        <v>8.3111879999999999E-2</v>
      </c>
      <c r="CD67">
        <v>4.6099449445736298E-3</v>
      </c>
      <c r="CE67">
        <v>0.10413266</v>
      </c>
      <c r="CF67">
        <v>7.3956880151883099E-3</v>
      </c>
      <c r="CG67">
        <v>0.1225448</v>
      </c>
      <c r="CH67">
        <v>5.7151545210956502E-3</v>
      </c>
      <c r="CI67">
        <v>0.14403340000000001</v>
      </c>
      <c r="CJ67">
        <v>7.0130337800412704E-3</v>
      </c>
      <c r="CK67">
        <v>0.16466720000000001</v>
      </c>
      <c r="CL67">
        <v>5.5968250553327104E-3</v>
      </c>
      <c r="CM67">
        <v>0.1865</v>
      </c>
      <c r="CN67">
        <v>6.4088556700865103E-3</v>
      </c>
      <c r="CO67">
        <v>0.2025122</v>
      </c>
      <c r="CP67">
        <v>9.6496969227017702E-3</v>
      </c>
      <c r="CQ67">
        <v>0.22503039999999999</v>
      </c>
      <c r="CR67">
        <v>1.3582537686308901E-3</v>
      </c>
      <c r="CS67">
        <v>0.22572600000000001</v>
      </c>
      <c r="CT67">
        <v>0</v>
      </c>
    </row>
    <row r="68" spans="1:98" x14ac:dyDescent="0.25">
      <c r="A68">
        <v>157</v>
      </c>
      <c r="B68" t="s">
        <v>1918</v>
      </c>
      <c r="C68" t="s">
        <v>592</v>
      </c>
      <c r="D68" t="s">
        <v>412</v>
      </c>
      <c r="E68" t="s">
        <v>182</v>
      </c>
      <c r="F68">
        <v>0.44816600000000001</v>
      </c>
      <c r="G68">
        <v>0.44816600000000001</v>
      </c>
      <c r="H68">
        <v>0.44939400000000002</v>
      </c>
      <c r="I68">
        <v>0.43085000000000001</v>
      </c>
      <c r="J68">
        <v>0.43776999999999999</v>
      </c>
      <c r="K68">
        <v>0.45929599999999998</v>
      </c>
      <c r="L68">
        <v>0.484207</v>
      </c>
      <c r="M68">
        <v>0.50761999999999996</v>
      </c>
      <c r="N68">
        <v>0.51736000000000004</v>
      </c>
      <c r="O68">
        <v>0.53315299999999999</v>
      </c>
      <c r="P68">
        <v>0.553087</v>
      </c>
      <c r="Q68">
        <v>0.58579599999999998</v>
      </c>
      <c r="R68">
        <v>0.61987700000000001</v>
      </c>
      <c r="S68">
        <v>0.63523399999999997</v>
      </c>
      <c r="T68">
        <v>0.67052</v>
      </c>
      <c r="U68">
        <v>0.72695799999999999</v>
      </c>
      <c r="V68">
        <v>0.78913999999999995</v>
      </c>
      <c r="W68">
        <v>0.83446500000000001</v>
      </c>
      <c r="X68">
        <v>0.871618</v>
      </c>
      <c r="Y68">
        <v>0.92209799999999997</v>
      </c>
      <c r="Z68">
        <v>0.94714900000000002</v>
      </c>
      <c r="AA68">
        <v>1.00478</v>
      </c>
      <c r="AB68">
        <v>1.05931</v>
      </c>
      <c r="AC68">
        <v>1.0842700000000001</v>
      </c>
      <c r="AD68">
        <v>1.1133999999999999</v>
      </c>
      <c r="AE68">
        <v>1.1447799999999999</v>
      </c>
      <c r="AF68">
        <v>1.17381</v>
      </c>
      <c r="AG68">
        <v>1.23109</v>
      </c>
      <c r="AH68">
        <v>1.2566999999999999</v>
      </c>
      <c r="AI68">
        <v>1.26722</v>
      </c>
      <c r="AJ68">
        <v>1.3185899999999999</v>
      </c>
      <c r="AK68">
        <v>1.36372</v>
      </c>
      <c r="AL68">
        <v>1.40307</v>
      </c>
      <c r="AM68">
        <v>1.42452</v>
      </c>
      <c r="AN68">
        <v>1.45028</v>
      </c>
      <c r="AO68">
        <v>1.4853799999999999</v>
      </c>
      <c r="AP68">
        <v>1.5630900000000001</v>
      </c>
      <c r="AQ68">
        <v>1.66035</v>
      </c>
      <c r="AR68">
        <v>1.7226300000000001</v>
      </c>
      <c r="AS68">
        <v>1.7407600000000001</v>
      </c>
      <c r="AT68">
        <v>1.69245</v>
      </c>
      <c r="AU68">
        <v>1.7574399999999999</v>
      </c>
      <c r="AV68">
        <v>1.81884</v>
      </c>
      <c r="AW68">
        <v>1.8491899999999999</v>
      </c>
      <c r="AX68">
        <v>1.9019900000000001</v>
      </c>
      <c r="AY68">
        <v>1.98203</v>
      </c>
      <c r="AZ68">
        <v>2.0769700000000002</v>
      </c>
      <c r="BA68">
        <v>2.17753</v>
      </c>
      <c r="BB68">
        <v>2.2887900000000001</v>
      </c>
      <c r="BC68">
        <v>2.4268200000000002</v>
      </c>
      <c r="BD68">
        <v>2.55274</v>
      </c>
      <c r="BE68">
        <v>2.5433599999999998</v>
      </c>
      <c r="BF68">
        <v>2.5739800000000002</v>
      </c>
      <c r="BG68">
        <v>2.5739800000000002</v>
      </c>
      <c r="BH68">
        <v>2.5810300000000002</v>
      </c>
      <c r="BI68">
        <v>2.5739800000000002</v>
      </c>
      <c r="BJ68">
        <v>2.5739800000000002</v>
      </c>
      <c r="BK68">
        <v>2.5739800000000002</v>
      </c>
      <c r="BL68">
        <v>1.35963368965517</v>
      </c>
      <c r="BM68">
        <v>0.71918061578731196</v>
      </c>
      <c r="BN68">
        <v>0.98610053468915004</v>
      </c>
      <c r="BO68">
        <v>0.99795380379898602</v>
      </c>
      <c r="BP68">
        <v>0.98209955463753695</v>
      </c>
      <c r="BQ68">
        <v>0</v>
      </c>
      <c r="BR68" s="33">
        <v>1.4115043619863799E-68</v>
      </c>
      <c r="BS68">
        <v>0</v>
      </c>
      <c r="BT68">
        <v>4.1996179950167203E-2</v>
      </c>
      <c r="BU68">
        <v>0.97239426451422495</v>
      </c>
      <c r="BV68">
        <v>0.97239426451422495</v>
      </c>
      <c r="BW68">
        <v>0.44286920000000002</v>
      </c>
      <c r="BX68">
        <v>8.2028684738937492E-3</v>
      </c>
      <c r="BY68">
        <v>0.50032719999999997</v>
      </c>
      <c r="BZ68">
        <v>2.9001097284413201E-2</v>
      </c>
      <c r="CA68">
        <v>0.61290279999999997</v>
      </c>
      <c r="CB68">
        <v>4.5221046623226201E-2</v>
      </c>
      <c r="CC68">
        <v>0.82885580000000003</v>
      </c>
      <c r="CD68">
        <v>7.5024467923471505E-2</v>
      </c>
      <c r="CE68">
        <v>1.0417818000000001</v>
      </c>
      <c r="CF68">
        <v>6.6268679526605895E-2</v>
      </c>
      <c r="CG68">
        <v>1.21472</v>
      </c>
      <c r="CH68">
        <v>5.3272363848434597E-2</v>
      </c>
      <c r="CI68">
        <v>1.3920360000000001</v>
      </c>
      <c r="CJ68">
        <v>5.1878304039357399E-2</v>
      </c>
      <c r="CK68">
        <v>1.634442</v>
      </c>
      <c r="CL68">
        <v>0.108469411218094</v>
      </c>
      <c r="CM68">
        <v>1.803982</v>
      </c>
      <c r="CN68">
        <v>8.1356678090984E-2</v>
      </c>
      <c r="CO68">
        <v>2.1904279999999998</v>
      </c>
      <c r="CP68">
        <v>0.17466043003496801</v>
      </c>
      <c r="CQ68">
        <v>2.5650179999999998</v>
      </c>
      <c r="CR68">
        <v>1.6099978881973901E-2</v>
      </c>
      <c r="CS68">
        <v>2.5739800000000002</v>
      </c>
      <c r="CT68">
        <v>0</v>
      </c>
    </row>
    <row r="69" spans="1:98" x14ac:dyDescent="0.25">
      <c r="A69">
        <v>158</v>
      </c>
      <c r="B69" t="s">
        <v>1918</v>
      </c>
      <c r="C69" t="s">
        <v>593</v>
      </c>
      <c r="D69" t="s">
        <v>412</v>
      </c>
      <c r="E69" t="s">
        <v>276</v>
      </c>
      <c r="F69">
        <v>0.30089500000000002</v>
      </c>
      <c r="G69">
        <v>0.30089500000000002</v>
      </c>
      <c r="H69">
        <v>0.30171900000000001</v>
      </c>
      <c r="I69">
        <v>0.30845299999999998</v>
      </c>
      <c r="J69">
        <v>0.31612000000000001</v>
      </c>
      <c r="K69">
        <v>0.32447900000000002</v>
      </c>
      <c r="L69">
        <v>0.33355800000000002</v>
      </c>
      <c r="M69">
        <v>0.34500900000000001</v>
      </c>
      <c r="N69">
        <v>0.35364800000000002</v>
      </c>
      <c r="O69">
        <v>0.36354399999999998</v>
      </c>
      <c r="P69">
        <v>0.37306</v>
      </c>
      <c r="Q69">
        <v>0.38273000000000001</v>
      </c>
      <c r="R69">
        <v>0.40015499999999998</v>
      </c>
      <c r="S69">
        <v>0.42486600000000002</v>
      </c>
      <c r="T69">
        <v>0.45552399999999998</v>
      </c>
      <c r="U69">
        <v>0.50517900000000004</v>
      </c>
      <c r="V69">
        <v>0.53471900000000006</v>
      </c>
      <c r="W69">
        <v>0.55323299999999997</v>
      </c>
      <c r="X69">
        <v>0.565882</v>
      </c>
      <c r="Y69">
        <v>0.58268500000000001</v>
      </c>
      <c r="Z69">
        <v>0.60736599999999996</v>
      </c>
      <c r="AA69">
        <v>0.63944000000000001</v>
      </c>
      <c r="AB69">
        <v>0.68787399999999999</v>
      </c>
      <c r="AC69">
        <v>0.686527</v>
      </c>
      <c r="AD69">
        <v>0.68244800000000005</v>
      </c>
      <c r="AE69">
        <v>0.66226099999999999</v>
      </c>
      <c r="AF69">
        <v>0.64847699999999997</v>
      </c>
      <c r="AG69">
        <v>0.664551</v>
      </c>
      <c r="AH69">
        <v>0.74242399999999997</v>
      </c>
      <c r="AI69">
        <v>0.79401200000000005</v>
      </c>
      <c r="AJ69">
        <v>0.83393499999999998</v>
      </c>
      <c r="AK69">
        <v>0.85625499999999999</v>
      </c>
      <c r="AL69">
        <v>0.92917099999999997</v>
      </c>
      <c r="AM69">
        <v>0.96481799999999995</v>
      </c>
      <c r="AN69">
        <v>1.0222899999999999</v>
      </c>
      <c r="AO69">
        <v>0.98553900000000005</v>
      </c>
      <c r="AP69">
        <v>1.0018199999999999</v>
      </c>
      <c r="AQ69">
        <v>1.05827</v>
      </c>
      <c r="AR69">
        <v>1.07331</v>
      </c>
      <c r="AS69">
        <v>1.06288</v>
      </c>
      <c r="AT69">
        <v>1.08775</v>
      </c>
      <c r="AU69">
        <v>1.1038300000000001</v>
      </c>
      <c r="AV69">
        <v>1.0845499999999999</v>
      </c>
      <c r="AW69">
        <v>1.09815</v>
      </c>
      <c r="AX69">
        <v>1.13595</v>
      </c>
      <c r="AY69">
        <v>1.2123600000000001</v>
      </c>
      <c r="AZ69">
        <v>1.27</v>
      </c>
      <c r="BA69">
        <v>1.28992</v>
      </c>
      <c r="BB69">
        <v>1.3143100000000001</v>
      </c>
      <c r="BC69">
        <v>1.37751</v>
      </c>
      <c r="BD69">
        <v>1.41594</v>
      </c>
      <c r="BE69">
        <v>1.38829</v>
      </c>
      <c r="BF69">
        <v>1.3809400000000001</v>
      </c>
      <c r="BG69">
        <v>1.3809400000000001</v>
      </c>
      <c r="BH69">
        <v>1.38472</v>
      </c>
      <c r="BI69">
        <v>1.3809400000000001</v>
      </c>
      <c r="BJ69">
        <v>1.3809400000000001</v>
      </c>
      <c r="BK69">
        <v>1.3809400000000001</v>
      </c>
      <c r="BL69">
        <v>0.82237932758620702</v>
      </c>
      <c r="BM69">
        <v>0.382058028189454</v>
      </c>
      <c r="BN69">
        <v>0.99049581027993105</v>
      </c>
      <c r="BO69">
        <v>0.99358437113558395</v>
      </c>
      <c r="BP69">
        <v>0.95417830648344104</v>
      </c>
      <c r="BQ69">
        <v>0</v>
      </c>
      <c r="BR69" s="33">
        <v>1.04972008871923E-54</v>
      </c>
      <c r="BS69">
        <v>0</v>
      </c>
      <c r="BT69">
        <v>2.2409522009289501E-2</v>
      </c>
      <c r="BU69">
        <v>0.98108195018209499</v>
      </c>
      <c r="BV69">
        <v>0.98108195018209499</v>
      </c>
      <c r="BW69">
        <v>0.30561640000000001</v>
      </c>
      <c r="BX69">
        <v>6.67354619374137E-3</v>
      </c>
      <c r="BY69">
        <v>0.34404760000000001</v>
      </c>
      <c r="BZ69">
        <v>1.55415845170304E-2</v>
      </c>
      <c r="CA69">
        <v>0.40726699999999999</v>
      </c>
      <c r="CB69">
        <v>3.3396207164886199E-2</v>
      </c>
      <c r="CC69">
        <v>0.54833960000000004</v>
      </c>
      <c r="CD69">
        <v>2.9831383638711701E-2</v>
      </c>
      <c r="CE69">
        <v>0.66073099999999996</v>
      </c>
      <c r="CF69">
        <v>3.5968507266774398E-2</v>
      </c>
      <c r="CG69">
        <v>0.702345</v>
      </c>
      <c r="CH69">
        <v>6.3138815410965707E-2</v>
      </c>
      <c r="CI69">
        <v>0.92129380000000005</v>
      </c>
      <c r="CJ69">
        <v>7.7489102657728598E-2</v>
      </c>
      <c r="CK69">
        <v>1.0363637999999999</v>
      </c>
      <c r="CL69">
        <v>3.9763194567338303E-2</v>
      </c>
      <c r="CM69">
        <v>1.1020460000000001</v>
      </c>
      <c r="CN69">
        <v>2.0483702790267198E-2</v>
      </c>
      <c r="CO69">
        <v>1.2928200000000001</v>
      </c>
      <c r="CP69">
        <v>6.0492128000261297E-2</v>
      </c>
      <c r="CQ69">
        <v>1.390166</v>
      </c>
      <c r="CR69">
        <v>1.47285056947404E-2</v>
      </c>
      <c r="CS69">
        <v>1.3809400000000001</v>
      </c>
      <c r="CT69">
        <v>0</v>
      </c>
    </row>
    <row r="70" spans="1:98" x14ac:dyDescent="0.25">
      <c r="A70">
        <v>159</v>
      </c>
      <c r="B70" t="s">
        <v>1918</v>
      </c>
      <c r="C70" t="s">
        <v>594</v>
      </c>
      <c r="D70" t="s">
        <v>426</v>
      </c>
      <c r="E70" t="s">
        <v>268</v>
      </c>
      <c r="F70">
        <v>2.8382500000000001E-2</v>
      </c>
      <c r="G70">
        <v>2.8382500000000001E-2</v>
      </c>
      <c r="H70">
        <v>2.8460200000000001E-2</v>
      </c>
      <c r="I70">
        <v>2.9895000000000001E-2</v>
      </c>
      <c r="J70">
        <v>3.1225099999999999E-2</v>
      </c>
      <c r="K70">
        <v>3.03206E-2</v>
      </c>
      <c r="L70">
        <v>3.3121999999999999E-2</v>
      </c>
      <c r="M70">
        <v>3.6863800000000002E-2</v>
      </c>
      <c r="N70">
        <v>3.7694499999999999E-2</v>
      </c>
      <c r="O70">
        <v>3.73963E-2</v>
      </c>
      <c r="P70">
        <v>3.8739500000000003E-2</v>
      </c>
      <c r="Q70">
        <v>4.0828799999999998E-2</v>
      </c>
      <c r="R70">
        <v>4.1816100000000002E-2</v>
      </c>
      <c r="S70">
        <v>4.3608000000000001E-2</v>
      </c>
      <c r="T70">
        <v>4.5457900000000002E-2</v>
      </c>
      <c r="U70">
        <v>5.1226399999999998E-2</v>
      </c>
      <c r="V70">
        <v>5.7029099999999999E-2</v>
      </c>
      <c r="W70">
        <v>5.8351399999999998E-2</v>
      </c>
      <c r="X70">
        <v>6.0086000000000001E-2</v>
      </c>
      <c r="Y70">
        <v>6.4085000000000003E-2</v>
      </c>
      <c r="Z70">
        <v>6.7370899999999997E-2</v>
      </c>
      <c r="AA70">
        <v>7.3387300000000003E-2</v>
      </c>
      <c r="AB70">
        <v>7.9317299999999993E-2</v>
      </c>
      <c r="AC70">
        <v>8.3843399999999998E-2</v>
      </c>
      <c r="AD70">
        <v>8.5098599999999996E-2</v>
      </c>
      <c r="AE70">
        <v>8.9101E-2</v>
      </c>
      <c r="AF70">
        <v>8.4082900000000002E-2</v>
      </c>
      <c r="AG70">
        <v>8.9020000000000002E-2</v>
      </c>
      <c r="AH70">
        <v>9.5356399999999994E-2</v>
      </c>
      <c r="AI70">
        <v>9.7842799999999994E-2</v>
      </c>
      <c r="AJ70">
        <v>0.102229</v>
      </c>
      <c r="AK70">
        <v>9.7614099999999995E-2</v>
      </c>
      <c r="AL70">
        <v>0.111529</v>
      </c>
      <c r="AM70">
        <v>0.121143</v>
      </c>
      <c r="AN70">
        <v>0.12701200000000001</v>
      </c>
      <c r="AO70">
        <v>0.13389400000000001</v>
      </c>
      <c r="AP70">
        <v>0.138186</v>
      </c>
      <c r="AQ70">
        <v>0.14560300000000001</v>
      </c>
      <c r="AR70">
        <v>0.15042900000000001</v>
      </c>
      <c r="AS70">
        <v>0.154858</v>
      </c>
      <c r="AT70">
        <v>0.15486800000000001</v>
      </c>
      <c r="AU70">
        <v>0.15312899999999999</v>
      </c>
      <c r="AV70">
        <v>0.15409400000000001</v>
      </c>
      <c r="AW70">
        <v>0.15220600000000001</v>
      </c>
      <c r="AX70">
        <v>0.127467</v>
      </c>
      <c r="AY70">
        <v>0.135518</v>
      </c>
      <c r="AZ70">
        <v>0.14532600000000001</v>
      </c>
      <c r="BA70">
        <v>0.15870999999999999</v>
      </c>
      <c r="BB70">
        <v>0.16983699999999999</v>
      </c>
      <c r="BC70">
        <v>0.18440200000000001</v>
      </c>
      <c r="BD70">
        <v>0.20225000000000001</v>
      </c>
      <c r="BE70">
        <v>0.197521</v>
      </c>
      <c r="BF70">
        <v>0.212897</v>
      </c>
      <c r="BG70">
        <v>0.212897</v>
      </c>
      <c r="BH70">
        <v>0.213481</v>
      </c>
      <c r="BI70">
        <v>0.212897</v>
      </c>
      <c r="BJ70">
        <v>0.212897</v>
      </c>
      <c r="BK70">
        <v>0.212897</v>
      </c>
      <c r="BL70">
        <v>0.10626176551724099</v>
      </c>
      <c r="BM70">
        <v>6.0962488319856303E-2</v>
      </c>
      <c r="BN70">
        <v>0.97962735365369502</v>
      </c>
      <c r="BO70">
        <v>0.98927647977730004</v>
      </c>
      <c r="BP70">
        <v>0.94446656799506001</v>
      </c>
      <c r="BQ70">
        <v>0</v>
      </c>
      <c r="BR70" s="33">
        <v>1.7512059669088301E-48</v>
      </c>
      <c r="BS70">
        <v>0</v>
      </c>
      <c r="BT70">
        <v>3.5365044510750499E-3</v>
      </c>
      <c r="BU70">
        <v>0.95966975202653904</v>
      </c>
      <c r="BV70">
        <v>0.95966975202653904</v>
      </c>
      <c r="BW70">
        <v>2.926906E-2</v>
      </c>
      <c r="BX70">
        <v>1.26926407142091E-3</v>
      </c>
      <c r="BY70">
        <v>3.5079440000000003E-2</v>
      </c>
      <c r="BZ70">
        <v>3.2352916859226199E-3</v>
      </c>
      <c r="CA70">
        <v>4.2090059999999999E-2</v>
      </c>
      <c r="CB70">
        <v>2.5757800416572798E-3</v>
      </c>
      <c r="CC70">
        <v>5.8155579999999998E-2</v>
      </c>
      <c r="CD70">
        <v>4.6958859932924304E-3</v>
      </c>
      <c r="CE70">
        <v>7.7803499999999998E-2</v>
      </c>
      <c r="CF70">
        <v>7.4217995065213099E-3</v>
      </c>
      <c r="CG70">
        <v>9.1080620000000001E-2</v>
      </c>
      <c r="CH70">
        <v>5.5032378716533704E-3</v>
      </c>
      <c r="CI70">
        <v>0.11190542000000001</v>
      </c>
      <c r="CJ70">
        <v>1.2364852070769001E-2</v>
      </c>
      <c r="CK70">
        <v>0.144594</v>
      </c>
      <c r="CL70">
        <v>8.6018525039668007E-3</v>
      </c>
      <c r="CM70">
        <v>0.14835280000000001</v>
      </c>
      <c r="CN70">
        <v>1.1718415921104701E-2</v>
      </c>
      <c r="CO70">
        <v>0.1587586</v>
      </c>
      <c r="CP70">
        <v>1.93705801616782E-2</v>
      </c>
      <c r="CQ70">
        <v>0.2078092</v>
      </c>
      <c r="CR70">
        <v>7.4278613476558598E-3</v>
      </c>
      <c r="CS70">
        <v>0.212897</v>
      </c>
      <c r="CT70">
        <v>0</v>
      </c>
    </row>
    <row r="71" spans="1:98" x14ac:dyDescent="0.25">
      <c r="A71">
        <v>16</v>
      </c>
      <c r="B71" t="s">
        <v>1918</v>
      </c>
      <c r="C71" t="s">
        <v>436</v>
      </c>
      <c r="D71" t="s">
        <v>418</v>
      </c>
      <c r="E71" t="s">
        <v>86</v>
      </c>
      <c r="F71">
        <v>1.05649E-2</v>
      </c>
      <c r="G71">
        <v>1.05649E-2</v>
      </c>
      <c r="H71">
        <v>1.05939E-2</v>
      </c>
      <c r="I71">
        <v>1.1183999999999999E-2</v>
      </c>
      <c r="J71">
        <v>1.1470599999999999E-2</v>
      </c>
      <c r="K71">
        <v>1.18776E-2</v>
      </c>
      <c r="L71">
        <v>1.2319E-2</v>
      </c>
      <c r="M71">
        <v>1.3489900000000001E-2</v>
      </c>
      <c r="N71">
        <v>1.40129E-2</v>
      </c>
      <c r="O71">
        <v>1.39448E-2</v>
      </c>
      <c r="P71">
        <v>1.43529E-2</v>
      </c>
      <c r="Q71">
        <v>1.50928E-2</v>
      </c>
      <c r="R71">
        <v>1.6674399999999999E-2</v>
      </c>
      <c r="S71">
        <v>1.66754E-2</v>
      </c>
      <c r="T71">
        <v>1.8241400000000001E-2</v>
      </c>
      <c r="U71">
        <v>1.98336E-2</v>
      </c>
      <c r="V71">
        <v>2.19011E-2</v>
      </c>
      <c r="W71">
        <v>2.2228100000000001E-2</v>
      </c>
      <c r="X71">
        <v>2.35515E-2</v>
      </c>
      <c r="Y71">
        <v>2.4501200000000001E-2</v>
      </c>
      <c r="Z71">
        <v>2.6100100000000001E-2</v>
      </c>
      <c r="AA71">
        <v>2.84896E-2</v>
      </c>
      <c r="AB71">
        <v>3.1205699999999999E-2</v>
      </c>
      <c r="AC71">
        <v>3.10491E-2</v>
      </c>
      <c r="AD71">
        <v>3.0806699999999999E-2</v>
      </c>
      <c r="AE71">
        <v>2.9526199999999999E-2</v>
      </c>
      <c r="AF71">
        <v>2.90622E-2</v>
      </c>
      <c r="AG71">
        <v>3.4064200000000003E-2</v>
      </c>
      <c r="AH71">
        <v>3.4826299999999998E-2</v>
      </c>
      <c r="AI71">
        <v>3.7192599999999999E-2</v>
      </c>
      <c r="AJ71">
        <v>3.81991E-2</v>
      </c>
      <c r="AK71">
        <v>3.8729E-2</v>
      </c>
      <c r="AL71">
        <v>4.1873399999999998E-2</v>
      </c>
      <c r="AM71">
        <v>4.2719699999999999E-2</v>
      </c>
      <c r="AN71">
        <v>4.36782E-2</v>
      </c>
      <c r="AO71">
        <v>4.4061599999999999E-2</v>
      </c>
      <c r="AP71">
        <v>4.2833200000000002E-2</v>
      </c>
      <c r="AQ71">
        <v>4.7912299999999998E-2</v>
      </c>
      <c r="AR71">
        <v>5.1198399999999998E-2</v>
      </c>
      <c r="AS71">
        <v>5.2279800000000001E-2</v>
      </c>
      <c r="AT71">
        <v>5.3139400000000003E-2</v>
      </c>
      <c r="AU71">
        <v>5.5014800000000003E-2</v>
      </c>
      <c r="AV71">
        <v>5.7233399999999997E-2</v>
      </c>
      <c r="AW71">
        <v>5.9327900000000003E-2</v>
      </c>
      <c r="AX71">
        <v>6.4297599999999996E-2</v>
      </c>
      <c r="AY71">
        <v>6.9461599999999998E-2</v>
      </c>
      <c r="AZ71">
        <v>7.5155100000000002E-2</v>
      </c>
      <c r="BA71">
        <v>8.2243200000000002E-2</v>
      </c>
      <c r="BB71">
        <v>8.6749099999999996E-2</v>
      </c>
      <c r="BC71">
        <v>9.26704E-2</v>
      </c>
      <c r="BD71">
        <v>0.100407</v>
      </c>
      <c r="BE71">
        <v>9.9441600000000005E-2</v>
      </c>
      <c r="BF71">
        <v>0.103213</v>
      </c>
      <c r="BG71">
        <v>0.103213</v>
      </c>
      <c r="BH71">
        <v>0.103496</v>
      </c>
      <c r="BI71">
        <v>0.103213</v>
      </c>
      <c r="BJ71">
        <v>0.103213</v>
      </c>
      <c r="BK71">
        <v>0.103213</v>
      </c>
      <c r="BL71">
        <v>4.4544558620689699E-2</v>
      </c>
      <c r="BM71">
        <v>3.07846622973139E-2</v>
      </c>
      <c r="BN71">
        <v>0.95059105042234704</v>
      </c>
      <c r="BO71">
        <v>0.997584555968276</v>
      </c>
      <c r="BP71">
        <v>0.97602971808229899</v>
      </c>
      <c r="BQ71">
        <v>0</v>
      </c>
      <c r="BR71" s="33">
        <v>1.4621150186988201E-66</v>
      </c>
      <c r="BS71">
        <v>0</v>
      </c>
      <c r="BT71">
        <v>1.7329208834476399E-3</v>
      </c>
      <c r="BU71">
        <v>0.90362334514305598</v>
      </c>
      <c r="BV71">
        <v>0.90362334514305598</v>
      </c>
      <c r="BW71">
        <v>1.0875660000000001E-2</v>
      </c>
      <c r="BX71">
        <v>4.2472326637470599E-4</v>
      </c>
      <c r="BY71">
        <v>1.3128839999999999E-2</v>
      </c>
      <c r="BZ71">
        <v>9.7457163564306502E-4</v>
      </c>
      <c r="CA71">
        <v>1.620738E-2</v>
      </c>
      <c r="CB71">
        <v>1.5211650475868801E-3</v>
      </c>
      <c r="CC71">
        <v>2.2403099999999999E-2</v>
      </c>
      <c r="CD71">
        <v>1.7752327607950501E-3</v>
      </c>
      <c r="CE71">
        <v>2.9530239999999999E-2</v>
      </c>
      <c r="CF71">
        <v>2.2131563473916601E-3</v>
      </c>
      <c r="CG71">
        <v>3.29343E-2</v>
      </c>
      <c r="CH71">
        <v>3.5212838894357799E-3</v>
      </c>
      <c r="CI71">
        <v>4.1039880000000001E-2</v>
      </c>
      <c r="CJ71">
        <v>2.4437410167609799E-3</v>
      </c>
      <c r="CK71">
        <v>4.7657060000000001E-2</v>
      </c>
      <c r="CL71">
        <v>4.1884639031511302E-3</v>
      </c>
      <c r="CM71">
        <v>5.7802619999999999E-2</v>
      </c>
      <c r="CN71">
        <v>4.3114039710980398E-3</v>
      </c>
      <c r="CO71">
        <v>8.1255880000000003E-2</v>
      </c>
      <c r="CP71">
        <v>9.1892068606055401E-3</v>
      </c>
      <c r="CQ71">
        <v>0.10195412</v>
      </c>
      <c r="CR71">
        <v>1.8876763949363801E-3</v>
      </c>
      <c r="CS71">
        <v>0.103213</v>
      </c>
      <c r="CT71">
        <v>0</v>
      </c>
    </row>
    <row r="72" spans="1:98" x14ac:dyDescent="0.25">
      <c r="A72">
        <v>160</v>
      </c>
      <c r="B72" t="s">
        <v>1918</v>
      </c>
      <c r="C72" t="s">
        <v>595</v>
      </c>
      <c r="D72" t="s">
        <v>412</v>
      </c>
      <c r="E72" t="s">
        <v>596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t="s">
        <v>1901</v>
      </c>
      <c r="BO72" t="s">
        <v>1901</v>
      </c>
      <c r="BP72" t="s">
        <v>1901</v>
      </c>
      <c r="BQ72" t="s">
        <v>1901</v>
      </c>
      <c r="BR72" t="s">
        <v>1901</v>
      </c>
      <c r="BS72" t="s">
        <v>1901</v>
      </c>
      <c r="BT72">
        <v>0</v>
      </c>
      <c r="BU72" t="s">
        <v>1901</v>
      </c>
      <c r="BV72" t="s">
        <v>1901</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row>
    <row r="73" spans="1:98" x14ac:dyDescent="0.25">
      <c r="A73">
        <v>161</v>
      </c>
      <c r="B73" t="s">
        <v>1918</v>
      </c>
      <c r="C73" t="s">
        <v>597</v>
      </c>
      <c r="D73" t="s">
        <v>424</v>
      </c>
      <c r="E73" t="s">
        <v>286</v>
      </c>
      <c r="F73">
        <v>2.19009E-3</v>
      </c>
      <c r="G73">
        <v>2.19009E-3</v>
      </c>
      <c r="H73">
        <v>2.1960899999999999E-3</v>
      </c>
      <c r="I73">
        <v>2.40259E-3</v>
      </c>
      <c r="J73">
        <v>2.6061000000000001E-3</v>
      </c>
      <c r="K73">
        <v>2.87967E-3</v>
      </c>
      <c r="L73">
        <v>3.2175200000000002E-3</v>
      </c>
      <c r="M73">
        <v>3.8474899999999999E-3</v>
      </c>
      <c r="N73">
        <v>4.2773400000000001E-3</v>
      </c>
      <c r="O73">
        <v>4.6989299999999996E-3</v>
      </c>
      <c r="P73">
        <v>5.2349900000000001E-3</v>
      </c>
      <c r="Q73">
        <v>5.8108999999999999E-3</v>
      </c>
      <c r="R73">
        <v>6.4349799999999999E-3</v>
      </c>
      <c r="S73">
        <v>6.6409599999999996E-3</v>
      </c>
      <c r="T73">
        <v>7.7379299999999996E-3</v>
      </c>
      <c r="U73">
        <v>9.4035200000000003E-3</v>
      </c>
      <c r="V73">
        <v>1.38303E-2</v>
      </c>
      <c r="W73">
        <v>1.5251499999999999E-2</v>
      </c>
      <c r="X73">
        <v>1.71415E-2</v>
      </c>
      <c r="Y73">
        <v>1.8428799999999999E-2</v>
      </c>
      <c r="Z73">
        <v>1.98266E-2</v>
      </c>
      <c r="AA73">
        <v>2.3281699999999999E-2</v>
      </c>
      <c r="AB73">
        <v>2.7136199999999999E-2</v>
      </c>
      <c r="AC73">
        <v>2.9755299999999998E-2</v>
      </c>
      <c r="AD73">
        <v>3.0376899999999998E-2</v>
      </c>
      <c r="AE73">
        <v>3.0622400000000001E-2</v>
      </c>
      <c r="AF73">
        <v>3.2610100000000003E-2</v>
      </c>
      <c r="AG73">
        <v>3.4122300000000001E-2</v>
      </c>
      <c r="AH73">
        <v>3.3668099999999999E-2</v>
      </c>
      <c r="AI73">
        <v>3.57016E-2</v>
      </c>
      <c r="AJ73">
        <v>3.7989200000000001E-2</v>
      </c>
      <c r="AK73">
        <v>4.011E-2</v>
      </c>
      <c r="AL73">
        <v>4.2887000000000002E-2</v>
      </c>
      <c r="AM73">
        <v>4.3576299999999998E-2</v>
      </c>
      <c r="AN73">
        <v>4.5864000000000002E-2</v>
      </c>
      <c r="AO73">
        <v>4.5997000000000003E-2</v>
      </c>
      <c r="AP73">
        <v>4.7203599999999998E-2</v>
      </c>
      <c r="AQ73">
        <v>5.0558499999999999E-2</v>
      </c>
      <c r="AR73">
        <v>5.3213999999999997E-2</v>
      </c>
      <c r="AS73">
        <v>5.7809899999999997E-2</v>
      </c>
      <c r="AT73">
        <v>5.7367099999999997E-2</v>
      </c>
      <c r="AU73">
        <v>6.2045299999999998E-2</v>
      </c>
      <c r="AV73">
        <v>7.2858099999999995E-2</v>
      </c>
      <c r="AW73">
        <v>7.2981000000000004E-2</v>
      </c>
      <c r="AX73">
        <v>7.8258099999999997E-2</v>
      </c>
      <c r="AY73">
        <v>8.6804800000000001E-2</v>
      </c>
      <c r="AZ73">
        <v>9.9531800000000004E-2</v>
      </c>
      <c r="BA73">
        <v>0.116324</v>
      </c>
      <c r="BB73">
        <v>0.13567499999999999</v>
      </c>
      <c r="BC73">
        <v>0.15634700000000001</v>
      </c>
      <c r="BD73">
        <v>0.180335</v>
      </c>
      <c r="BE73">
        <v>0.18190000000000001</v>
      </c>
      <c r="BF73">
        <v>0.19450799999999999</v>
      </c>
      <c r="BG73">
        <v>0.19450799999999999</v>
      </c>
      <c r="BH73">
        <v>0.19504099999999999</v>
      </c>
      <c r="BI73">
        <v>0.19450799999999999</v>
      </c>
      <c r="BJ73">
        <v>0.19450799999999999</v>
      </c>
      <c r="BK73">
        <v>0.19450799999999999</v>
      </c>
      <c r="BL73">
        <v>5.80472446551724E-2</v>
      </c>
      <c r="BM73">
        <v>6.31878942356561E-2</v>
      </c>
      <c r="BN73">
        <v>0.888299209536492</v>
      </c>
      <c r="BO73">
        <v>0.99900000598599803</v>
      </c>
      <c r="BP73">
        <v>0.99059732581487003</v>
      </c>
      <c r="BQ73">
        <v>0</v>
      </c>
      <c r="BR73" s="33">
        <v>2.8119806571771599E-77</v>
      </c>
      <c r="BS73">
        <v>0</v>
      </c>
      <c r="BT73">
        <v>3.32386807807065E-3</v>
      </c>
      <c r="BU73">
        <v>0.789075485663151</v>
      </c>
      <c r="BV73">
        <v>0.789075485663151</v>
      </c>
      <c r="BW73">
        <v>2.3169919999999999E-3</v>
      </c>
      <c r="BX73">
        <v>1.8556399305899799E-4</v>
      </c>
      <c r="BY73">
        <v>3.7841900000000002E-3</v>
      </c>
      <c r="BZ73">
        <v>7.4552404377726102E-4</v>
      </c>
      <c r="CA73">
        <v>6.3719520000000002E-3</v>
      </c>
      <c r="CB73">
        <v>9.4203180220733503E-4</v>
      </c>
      <c r="CC73">
        <v>1.4811124E-2</v>
      </c>
      <c r="CD73">
        <v>3.4970115707386499E-3</v>
      </c>
      <c r="CE73">
        <v>2.6075339999999999E-2</v>
      </c>
      <c r="CF73">
        <v>4.4727542971864697E-3</v>
      </c>
      <c r="CG73">
        <v>3.3344899999999997E-2</v>
      </c>
      <c r="CH73">
        <v>1.88512474255684E-3</v>
      </c>
      <c r="CI73">
        <v>4.2085299999999999E-2</v>
      </c>
      <c r="CJ73">
        <v>3.07507003497481E-3</v>
      </c>
      <c r="CK73">
        <v>5.0956599999999998E-2</v>
      </c>
      <c r="CL73">
        <v>4.7671978252428297E-3</v>
      </c>
      <c r="CM73">
        <v>6.870192E-2</v>
      </c>
      <c r="CN73">
        <v>8.6558313911489805E-3</v>
      </c>
      <c r="CO73">
        <v>0.11893652</v>
      </c>
      <c r="CP73">
        <v>2.78187732283794E-2</v>
      </c>
      <c r="CQ73">
        <v>0.18925839999999999</v>
      </c>
      <c r="CR73">
        <v>7.4553366993047303E-3</v>
      </c>
      <c r="CS73">
        <v>0.19450799999999999</v>
      </c>
      <c r="CT73">
        <v>0</v>
      </c>
    </row>
    <row r="74" spans="1:98" x14ac:dyDescent="0.25">
      <c r="A74">
        <v>162</v>
      </c>
      <c r="B74" t="s">
        <v>1918</v>
      </c>
      <c r="C74" t="s">
        <v>598</v>
      </c>
      <c r="D74" t="s">
        <v>412</v>
      </c>
      <c r="E74" t="s">
        <v>599</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t="s">
        <v>1901</v>
      </c>
      <c r="BO74" t="s">
        <v>1901</v>
      </c>
      <c r="BP74" t="s">
        <v>1901</v>
      </c>
      <c r="BQ74" t="s">
        <v>1901</v>
      </c>
      <c r="BR74" t="s">
        <v>1901</v>
      </c>
      <c r="BS74" t="s">
        <v>1901</v>
      </c>
      <c r="BT74">
        <v>0</v>
      </c>
      <c r="BU74" t="s">
        <v>1901</v>
      </c>
      <c r="BV74" t="s">
        <v>1901</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row>
    <row r="75" spans="1:98" x14ac:dyDescent="0.25">
      <c r="A75">
        <v>163</v>
      </c>
      <c r="B75" t="s">
        <v>1918</v>
      </c>
      <c r="C75" t="s">
        <v>600</v>
      </c>
      <c r="D75" t="s">
        <v>420</v>
      </c>
      <c r="E75" t="s">
        <v>292</v>
      </c>
      <c r="F75">
        <v>0.71013599999999999</v>
      </c>
      <c r="G75">
        <v>0.71013599999999999</v>
      </c>
      <c r="H75">
        <v>0.71208099999999996</v>
      </c>
      <c r="I75">
        <v>0.72343100000000005</v>
      </c>
      <c r="J75">
        <v>0.75108699999999995</v>
      </c>
      <c r="K75">
        <v>0.750031</v>
      </c>
      <c r="L75">
        <v>0.77243700000000004</v>
      </c>
      <c r="M75">
        <v>0.79150299999999996</v>
      </c>
      <c r="N75">
        <v>0.81528299999999998</v>
      </c>
      <c r="O75">
        <v>0.82467299999999999</v>
      </c>
      <c r="P75">
        <v>0.84738400000000003</v>
      </c>
      <c r="Q75">
        <v>0.88041800000000003</v>
      </c>
      <c r="R75">
        <v>0.906891</v>
      </c>
      <c r="S75">
        <v>0.90685300000000002</v>
      </c>
      <c r="T75">
        <v>0.94417499999999999</v>
      </c>
      <c r="U75">
        <v>1.0296700000000001</v>
      </c>
      <c r="V75">
        <v>1.1181000000000001</v>
      </c>
      <c r="W75">
        <v>1.14852</v>
      </c>
      <c r="X75">
        <v>1.19451</v>
      </c>
      <c r="Y75">
        <v>1.2361599999999999</v>
      </c>
      <c r="Z75">
        <v>1.28732</v>
      </c>
      <c r="AA75">
        <v>1.35832</v>
      </c>
      <c r="AB75">
        <v>1.4340999999999999</v>
      </c>
      <c r="AC75">
        <v>1.4911799999999999</v>
      </c>
      <c r="AD75">
        <v>1.4613499999999999</v>
      </c>
      <c r="AE75">
        <v>1.4094100000000001</v>
      </c>
      <c r="AF75">
        <v>1.4004399999999999</v>
      </c>
      <c r="AG75">
        <v>1.4203699999999999</v>
      </c>
      <c r="AH75">
        <v>1.43285</v>
      </c>
      <c r="AI75">
        <v>1.41472</v>
      </c>
      <c r="AJ75">
        <v>1.44851</v>
      </c>
      <c r="AK75">
        <v>1.46435</v>
      </c>
      <c r="AL75">
        <v>1.47278</v>
      </c>
      <c r="AM75">
        <v>1.35121</v>
      </c>
      <c r="AN75">
        <v>1.29776</v>
      </c>
      <c r="AO75">
        <v>1.30498</v>
      </c>
      <c r="AP75">
        <v>1.3385400000000001</v>
      </c>
      <c r="AQ75">
        <v>1.4008700000000001</v>
      </c>
      <c r="AR75">
        <v>1.39408</v>
      </c>
      <c r="AS75">
        <v>1.3870400000000001</v>
      </c>
      <c r="AT75">
        <v>1.44214</v>
      </c>
      <c r="AU75">
        <v>1.36202</v>
      </c>
      <c r="AV75">
        <v>1.37033</v>
      </c>
      <c r="AW75">
        <v>1.40889</v>
      </c>
      <c r="AX75">
        <v>1.4664299999999999</v>
      </c>
      <c r="AY75">
        <v>1.5800799999999999</v>
      </c>
      <c r="AZ75">
        <v>1.6919</v>
      </c>
      <c r="BA75">
        <v>1.8293999999999999</v>
      </c>
      <c r="BB75">
        <v>1.94171</v>
      </c>
      <c r="BC75">
        <v>2.12974</v>
      </c>
      <c r="BD75">
        <v>2.2350099999999999</v>
      </c>
      <c r="BE75">
        <v>2.0743399999999999</v>
      </c>
      <c r="BF75">
        <v>2.0735899999999998</v>
      </c>
      <c r="BG75">
        <v>2.0735899999999998</v>
      </c>
      <c r="BH75">
        <v>2.0792799999999998</v>
      </c>
      <c r="BI75">
        <v>2.0735899999999998</v>
      </c>
      <c r="BJ75">
        <v>2.0735899999999998</v>
      </c>
      <c r="BK75">
        <v>2.0735899999999998</v>
      </c>
      <c r="BL75">
        <v>1.3572910172413799</v>
      </c>
      <c r="BM75">
        <v>0.434512384283465</v>
      </c>
      <c r="BN75">
        <v>0.93686736826244399</v>
      </c>
      <c r="BO75">
        <v>0.90545722220612301</v>
      </c>
      <c r="BP75">
        <v>0.77693907907048698</v>
      </c>
      <c r="BQ75">
        <v>0</v>
      </c>
      <c r="BR75" s="33">
        <v>1.6787287096368199E-22</v>
      </c>
      <c r="BS75">
        <v>0</v>
      </c>
      <c r="BT75">
        <v>2.41063185886983E-2</v>
      </c>
      <c r="BU75">
        <v>0.87772046571499696</v>
      </c>
      <c r="BV75">
        <v>0.87772046571499696</v>
      </c>
      <c r="BW75">
        <v>0.72137419999999997</v>
      </c>
      <c r="BX75">
        <v>1.7507418104906299E-2</v>
      </c>
      <c r="BY75">
        <v>0.79078539999999997</v>
      </c>
      <c r="BZ75">
        <v>3.0604745102679701E-2</v>
      </c>
      <c r="CA75">
        <v>0.89714419999999995</v>
      </c>
      <c r="CB75">
        <v>3.59061287484463E-2</v>
      </c>
      <c r="CC75">
        <v>1.145392</v>
      </c>
      <c r="CD75">
        <v>7.8736311000706605E-2</v>
      </c>
      <c r="CE75">
        <v>1.4064540000000001</v>
      </c>
      <c r="CF75">
        <v>8.2864587007961302E-2</v>
      </c>
      <c r="CG75">
        <v>1.4155580000000001</v>
      </c>
      <c r="CH75">
        <v>1.2136954725136E-2</v>
      </c>
      <c r="CI75">
        <v>1.406922</v>
      </c>
      <c r="CJ75">
        <v>7.8078457784461902E-2</v>
      </c>
      <c r="CK75">
        <v>1.365102</v>
      </c>
      <c r="CL75">
        <v>4.15949061785214E-2</v>
      </c>
      <c r="CM75">
        <v>1.4099619999999999</v>
      </c>
      <c r="CN75">
        <v>4.4984271362332802E-2</v>
      </c>
      <c r="CO75">
        <v>1.8345659999999999</v>
      </c>
      <c r="CP75">
        <v>0.214330892733642</v>
      </c>
      <c r="CQ75">
        <v>2.1071620000000002</v>
      </c>
      <c r="CR75">
        <v>7.1508669194720806E-2</v>
      </c>
      <c r="CS75">
        <v>2.0735899999999998</v>
      </c>
      <c r="CT75">
        <v>0</v>
      </c>
    </row>
    <row r="76" spans="1:98" x14ac:dyDescent="0.25">
      <c r="A76">
        <v>164</v>
      </c>
      <c r="B76" t="s">
        <v>1918</v>
      </c>
      <c r="C76" t="s">
        <v>601</v>
      </c>
      <c r="D76" t="s">
        <v>420</v>
      </c>
      <c r="E76" t="s">
        <v>296</v>
      </c>
      <c r="F76">
        <v>7.9819800000000001</v>
      </c>
      <c r="G76">
        <v>7.9819800000000001</v>
      </c>
      <c r="H76">
        <v>8.0038499999999999</v>
      </c>
      <c r="I76">
        <v>8.1663800000000002</v>
      </c>
      <c r="J76">
        <v>8.3932400000000005</v>
      </c>
      <c r="K76">
        <v>8.6179699999999997</v>
      </c>
      <c r="L76">
        <v>8.9014600000000002</v>
      </c>
      <c r="M76">
        <v>9.1775099999999998</v>
      </c>
      <c r="N76">
        <v>9.39771</v>
      </c>
      <c r="O76">
        <v>9.5678400000000003</v>
      </c>
      <c r="P76">
        <v>9.7809899999999992</v>
      </c>
      <c r="Q76">
        <v>10.061199999999999</v>
      </c>
      <c r="R76">
        <v>10.312799999999999</v>
      </c>
      <c r="S76">
        <v>10.629099999999999</v>
      </c>
      <c r="T76">
        <v>11.095000000000001</v>
      </c>
      <c r="U76">
        <v>11.7883</v>
      </c>
      <c r="V76">
        <v>12.32</v>
      </c>
      <c r="W76">
        <v>12.7363</v>
      </c>
      <c r="X76">
        <v>13.066700000000001</v>
      </c>
      <c r="Y76">
        <v>13.585599999999999</v>
      </c>
      <c r="Z76">
        <v>14.305899999999999</v>
      </c>
      <c r="AA76">
        <v>14.985099999999999</v>
      </c>
      <c r="AB76">
        <v>15.550599999999999</v>
      </c>
      <c r="AC76">
        <v>15.7004</v>
      </c>
      <c r="AD76">
        <v>15.670500000000001</v>
      </c>
      <c r="AE76">
        <v>15.7788</v>
      </c>
      <c r="AF76">
        <v>15.992599999999999</v>
      </c>
      <c r="AG76">
        <v>16.2807</v>
      </c>
      <c r="AH76">
        <v>17.137599999999999</v>
      </c>
      <c r="AI76">
        <v>17.824999999999999</v>
      </c>
      <c r="AJ76">
        <v>18.457100000000001</v>
      </c>
      <c r="AK76">
        <v>18.2254</v>
      </c>
      <c r="AL76">
        <v>18.603999999999999</v>
      </c>
      <c r="AM76">
        <v>18.526900000000001</v>
      </c>
      <c r="AN76">
        <v>17.907</v>
      </c>
      <c r="AO76">
        <v>17.575299999999999</v>
      </c>
      <c r="AP76">
        <v>17.008500000000002</v>
      </c>
      <c r="AQ76">
        <v>17.018699999999999</v>
      </c>
      <c r="AR76">
        <v>16.942699999999999</v>
      </c>
      <c r="AS76">
        <v>17.106200000000001</v>
      </c>
      <c r="AT76">
        <v>15.170199999999999</v>
      </c>
      <c r="AU76">
        <v>13.773999999999999</v>
      </c>
      <c r="AV76">
        <v>14.935600000000001</v>
      </c>
      <c r="AW76">
        <v>15.6661</v>
      </c>
      <c r="AX76">
        <v>16.203900000000001</v>
      </c>
      <c r="AY76">
        <v>17.298100000000002</v>
      </c>
      <c r="AZ76">
        <v>18.993500000000001</v>
      </c>
      <c r="BA76">
        <v>20.485900000000001</v>
      </c>
      <c r="BB76">
        <v>22.138200000000001</v>
      </c>
      <c r="BC76">
        <v>24.019400000000001</v>
      </c>
      <c r="BD76">
        <v>25.820499999999999</v>
      </c>
      <c r="BE76">
        <v>23.401399999999999</v>
      </c>
      <c r="BF76">
        <v>24.6797</v>
      </c>
      <c r="BG76">
        <v>24.6797</v>
      </c>
      <c r="BH76">
        <v>24.747399999999999</v>
      </c>
      <c r="BI76">
        <v>24.6797</v>
      </c>
      <c r="BJ76">
        <v>24.6797</v>
      </c>
      <c r="BK76">
        <v>24.6797</v>
      </c>
      <c r="BL76">
        <v>15.762372586206901</v>
      </c>
      <c r="BM76">
        <v>5.2113752212779101</v>
      </c>
      <c r="BN76">
        <v>0.93415655153702004</v>
      </c>
      <c r="BO76">
        <v>0.91733469409396196</v>
      </c>
      <c r="BP76">
        <v>0.80971619646877302</v>
      </c>
      <c r="BQ76">
        <v>0</v>
      </c>
      <c r="BR76" s="33">
        <v>4.5980516099154596E-24</v>
      </c>
      <c r="BS76">
        <v>0</v>
      </c>
      <c r="BT76">
        <v>0.28828538650834901</v>
      </c>
      <c r="BU76">
        <v>0.872648462779536</v>
      </c>
      <c r="BV76">
        <v>0.872648462779536</v>
      </c>
      <c r="BW76">
        <v>8.1054860000000009</v>
      </c>
      <c r="BX76">
        <v>0.17842910659418801</v>
      </c>
      <c r="BY76">
        <v>9.132498</v>
      </c>
      <c r="BZ76">
        <v>0.38078989032010802</v>
      </c>
      <c r="CA76">
        <v>10.375818000000001</v>
      </c>
      <c r="CB76">
        <v>0.50944838415682603</v>
      </c>
      <c r="CC76">
        <v>12.69938</v>
      </c>
      <c r="CD76">
        <v>0.68841646334177697</v>
      </c>
      <c r="CE76">
        <v>15.2425</v>
      </c>
      <c r="CF76">
        <v>0.59817563056346601</v>
      </c>
      <c r="CG76">
        <v>16.60294</v>
      </c>
      <c r="CH76">
        <v>0.85657052132325895</v>
      </c>
      <c r="CI76">
        <v>18.344080000000002</v>
      </c>
      <c r="CJ76">
        <v>0.28234683812644301</v>
      </c>
      <c r="CK76">
        <v>17.130279999999999</v>
      </c>
      <c r="CL76">
        <v>0.25548452399313698</v>
      </c>
      <c r="CM76">
        <v>15.14996</v>
      </c>
      <c r="CN76">
        <v>0.91060636556088304</v>
      </c>
      <c r="CO76">
        <v>20.587019999999999</v>
      </c>
      <c r="CP76">
        <v>2.6245912952305499</v>
      </c>
      <c r="CQ76">
        <v>24.66574</v>
      </c>
      <c r="CR76">
        <v>0.85718790413770996</v>
      </c>
      <c r="CS76">
        <v>24.6797</v>
      </c>
      <c r="CT76">
        <v>0</v>
      </c>
    </row>
    <row r="77" spans="1:98" x14ac:dyDescent="0.25">
      <c r="A77">
        <v>165</v>
      </c>
      <c r="B77" t="s">
        <v>1918</v>
      </c>
      <c r="C77" t="s">
        <v>602</v>
      </c>
      <c r="D77" t="s">
        <v>418</v>
      </c>
      <c r="E77" t="s">
        <v>294</v>
      </c>
      <c r="F77">
        <v>9.0109999999999999E-3</v>
      </c>
      <c r="G77">
        <v>9.0109999999999999E-3</v>
      </c>
      <c r="H77">
        <v>9.0356900000000007E-3</v>
      </c>
      <c r="I77">
        <v>9.2313399999999993E-3</v>
      </c>
      <c r="J77">
        <v>9.4220499999999995E-3</v>
      </c>
      <c r="K77">
        <v>9.6721499999999992E-3</v>
      </c>
      <c r="L77">
        <v>9.8711300000000005E-3</v>
      </c>
      <c r="M77">
        <v>1.01023E-2</v>
      </c>
      <c r="N77">
        <v>9.9499600000000007E-3</v>
      </c>
      <c r="O77">
        <v>1.0766700000000001E-2</v>
      </c>
      <c r="P77">
        <v>1.1234900000000001E-2</v>
      </c>
      <c r="Q77">
        <v>1.17997E-2</v>
      </c>
      <c r="R77">
        <v>1.26488E-2</v>
      </c>
      <c r="S77">
        <v>1.29669E-2</v>
      </c>
      <c r="T77">
        <v>1.3493099999999999E-2</v>
      </c>
      <c r="U77">
        <v>1.44855E-2</v>
      </c>
      <c r="V77">
        <v>1.51401E-2</v>
      </c>
      <c r="W77">
        <v>1.80073E-2</v>
      </c>
      <c r="X77">
        <v>1.9091899999999998E-2</v>
      </c>
      <c r="Y77">
        <v>2.0444199999999999E-2</v>
      </c>
      <c r="Z77">
        <v>2.1658899999999998E-2</v>
      </c>
      <c r="AA77">
        <v>2.33318E-2</v>
      </c>
      <c r="AB77">
        <v>2.4649799999999999E-2</v>
      </c>
      <c r="AC77">
        <v>2.6031700000000001E-2</v>
      </c>
      <c r="AD77">
        <v>2.7083300000000001E-2</v>
      </c>
      <c r="AE77">
        <v>2.81713E-2</v>
      </c>
      <c r="AF77">
        <v>2.90961E-2</v>
      </c>
      <c r="AG77">
        <v>3.08223E-2</v>
      </c>
      <c r="AH77">
        <v>3.2802499999999998E-2</v>
      </c>
      <c r="AI77">
        <v>3.4730799999999999E-2</v>
      </c>
      <c r="AJ77">
        <v>3.6519900000000001E-2</v>
      </c>
      <c r="AK77">
        <v>3.7190000000000001E-2</v>
      </c>
      <c r="AL77">
        <v>3.79011E-2</v>
      </c>
      <c r="AM77">
        <v>3.46833E-2</v>
      </c>
      <c r="AN77">
        <v>3.3785200000000001E-2</v>
      </c>
      <c r="AO77">
        <v>3.19546E-2</v>
      </c>
      <c r="AP77">
        <v>2.4931700000000001E-2</v>
      </c>
      <c r="AQ77">
        <v>2.7525000000000001E-2</v>
      </c>
      <c r="AR77">
        <v>2.84669E-2</v>
      </c>
      <c r="AS77">
        <v>3.2165300000000001E-2</v>
      </c>
      <c r="AT77">
        <v>3.4623500000000001E-2</v>
      </c>
      <c r="AU77">
        <v>3.6053399999999999E-2</v>
      </c>
      <c r="AV77">
        <v>3.2905499999999997E-2</v>
      </c>
      <c r="AW77">
        <v>3.7043300000000001E-2</v>
      </c>
      <c r="AX77">
        <v>3.7547999999999998E-2</v>
      </c>
      <c r="AY77">
        <v>3.9086200000000001E-2</v>
      </c>
      <c r="AZ77">
        <v>4.10376E-2</v>
      </c>
      <c r="BA77">
        <v>4.3989899999999998E-2</v>
      </c>
      <c r="BB77">
        <v>4.70427E-2</v>
      </c>
      <c r="BC77">
        <v>5.0515499999999998E-2</v>
      </c>
      <c r="BD77">
        <v>5.5010900000000001E-2</v>
      </c>
      <c r="BE77">
        <v>5.7936700000000001E-2</v>
      </c>
      <c r="BF77">
        <v>6.0510700000000001E-2</v>
      </c>
      <c r="BG77">
        <v>6.0510700000000001E-2</v>
      </c>
      <c r="BH77">
        <v>6.0676500000000001E-2</v>
      </c>
      <c r="BI77">
        <v>6.0510700000000001E-2</v>
      </c>
      <c r="BJ77">
        <v>6.0510700000000001E-2</v>
      </c>
      <c r="BK77">
        <v>6.0510700000000001E-2</v>
      </c>
      <c r="BL77">
        <v>2.9739834827586201E-2</v>
      </c>
      <c r="BM77">
        <v>1.6353537069083102E-2</v>
      </c>
      <c r="BN77">
        <v>0.95503073944964001</v>
      </c>
      <c r="BO77">
        <v>0.96656773818863295</v>
      </c>
      <c r="BP77">
        <v>0.89954977748629805</v>
      </c>
      <c r="BQ77">
        <v>0</v>
      </c>
      <c r="BR77" s="33">
        <v>8.7224876507568404E-35</v>
      </c>
      <c r="BS77">
        <v>0</v>
      </c>
      <c r="BT77">
        <v>9.24867823679587E-4</v>
      </c>
      <c r="BU77">
        <v>0.91208371329372295</v>
      </c>
      <c r="BV77">
        <v>0.91208371329372295</v>
      </c>
      <c r="BW77">
        <v>9.1422159999999999E-3</v>
      </c>
      <c r="BX77">
        <v>1.81681879200981E-4</v>
      </c>
      <c r="BY77">
        <v>1.0072447999999999E-2</v>
      </c>
      <c r="BZ77">
        <v>4.1792574623968802E-4</v>
      </c>
      <c r="CA77">
        <v>1.2428679999999999E-2</v>
      </c>
      <c r="CB77">
        <v>9.0717281264376503E-4</v>
      </c>
      <c r="CC77">
        <v>1.7433799999999999E-2</v>
      </c>
      <c r="CD77">
        <v>2.55412600511408E-3</v>
      </c>
      <c r="CE77">
        <v>2.4551099999999999E-2</v>
      </c>
      <c r="CF77">
        <v>2.1485732603288201E-3</v>
      </c>
      <c r="CG77">
        <v>3.1124599999999999E-2</v>
      </c>
      <c r="CH77">
        <v>2.6808676431334701E-3</v>
      </c>
      <c r="CI77">
        <v>3.6015900000000003E-2</v>
      </c>
      <c r="CJ77">
        <v>1.7275959524726799E-3</v>
      </c>
      <c r="CK77">
        <v>2.9008699999999998E-2</v>
      </c>
      <c r="CL77">
        <v>3.0724295069211901E-3</v>
      </c>
      <c r="CM77">
        <v>3.5634739999999998E-2</v>
      </c>
      <c r="CN77">
        <v>1.89018772956551E-3</v>
      </c>
      <c r="CO77">
        <v>4.433438E-2</v>
      </c>
      <c r="CP77">
        <v>4.5845408665426898E-3</v>
      </c>
      <c r="CQ77">
        <v>5.8929099999999998E-2</v>
      </c>
      <c r="CR77">
        <v>2.4694874407455501E-3</v>
      </c>
      <c r="CS77">
        <v>6.0510700000000001E-2</v>
      </c>
      <c r="CT77">
        <v>0</v>
      </c>
    </row>
    <row r="78" spans="1:98" x14ac:dyDescent="0.25">
      <c r="A78">
        <v>166</v>
      </c>
      <c r="B78" t="s">
        <v>1918</v>
      </c>
      <c r="C78" t="s">
        <v>603</v>
      </c>
      <c r="D78" t="s">
        <v>424</v>
      </c>
      <c r="E78" t="s">
        <v>308</v>
      </c>
      <c r="F78">
        <v>0.11096200000000001</v>
      </c>
      <c r="G78">
        <v>0.11096200000000001</v>
      </c>
      <c r="H78">
        <v>0.111266</v>
      </c>
      <c r="I78">
        <v>0.11751</v>
      </c>
      <c r="J78">
        <v>0.11838899999999999</v>
      </c>
      <c r="K78">
        <v>0.12542600000000001</v>
      </c>
      <c r="L78">
        <v>0.13298599999999999</v>
      </c>
      <c r="M78">
        <v>0.13925599999999999</v>
      </c>
      <c r="N78">
        <v>0.14691299999999999</v>
      </c>
      <c r="O78">
        <v>0.154336</v>
      </c>
      <c r="P78">
        <v>0.168991</v>
      </c>
      <c r="Q78">
        <v>0.17705099999999999</v>
      </c>
      <c r="R78">
        <v>0.18814500000000001</v>
      </c>
      <c r="S78">
        <v>0.18413599999999999</v>
      </c>
      <c r="T78">
        <v>0.20696700000000001</v>
      </c>
      <c r="U78">
        <v>0.245813</v>
      </c>
      <c r="V78">
        <v>0.35931600000000002</v>
      </c>
      <c r="W78">
        <v>0.37090099999999998</v>
      </c>
      <c r="X78">
        <v>0.42676799999999998</v>
      </c>
      <c r="Y78">
        <v>0.46554000000000001</v>
      </c>
      <c r="Z78">
        <v>0.50361400000000001</v>
      </c>
      <c r="AA78">
        <v>0.58727499999999999</v>
      </c>
      <c r="AB78">
        <v>0.69465100000000002</v>
      </c>
      <c r="AC78">
        <v>0.75604099999999996</v>
      </c>
      <c r="AD78">
        <v>0.74876600000000004</v>
      </c>
      <c r="AE78">
        <v>0.741815</v>
      </c>
      <c r="AF78">
        <v>0.75266999999999995</v>
      </c>
      <c r="AG78">
        <v>0.75002999999999997</v>
      </c>
      <c r="AH78">
        <v>0.74100999999999995</v>
      </c>
      <c r="AI78">
        <v>0.77162299999999995</v>
      </c>
      <c r="AJ78">
        <v>0.81012700000000004</v>
      </c>
      <c r="AK78">
        <v>0.85587100000000005</v>
      </c>
      <c r="AL78">
        <v>0.93234399999999995</v>
      </c>
      <c r="AM78">
        <v>0.98845799999999995</v>
      </c>
      <c r="AN78">
        <v>1.01824</v>
      </c>
      <c r="AO78">
        <v>1.02285</v>
      </c>
      <c r="AP78">
        <v>1.0427500000000001</v>
      </c>
      <c r="AQ78">
        <v>1.0741000000000001</v>
      </c>
      <c r="AR78">
        <v>1.13096</v>
      </c>
      <c r="AS78">
        <v>1.2230799999999999</v>
      </c>
      <c r="AT78">
        <v>1.20723</v>
      </c>
      <c r="AU78">
        <v>1.27203</v>
      </c>
      <c r="AV78">
        <v>1.3611599999999999</v>
      </c>
      <c r="AW78">
        <v>1.37355</v>
      </c>
      <c r="AX78">
        <v>1.4080699999999999</v>
      </c>
      <c r="AY78">
        <v>1.4851099999999999</v>
      </c>
      <c r="AZ78">
        <v>1.57925</v>
      </c>
      <c r="BA78">
        <v>1.7101299999999999</v>
      </c>
      <c r="BB78">
        <v>1.80257</v>
      </c>
      <c r="BC78">
        <v>1.8673599999999999</v>
      </c>
      <c r="BD78">
        <v>1.9392499999999999</v>
      </c>
      <c r="BE78">
        <v>1.82779</v>
      </c>
      <c r="BF78">
        <v>1.93936</v>
      </c>
      <c r="BG78">
        <v>1.93936</v>
      </c>
      <c r="BH78">
        <v>1.9446699999999999</v>
      </c>
      <c r="BI78">
        <v>1.93936</v>
      </c>
      <c r="BJ78">
        <v>1.93936</v>
      </c>
      <c r="BK78">
        <v>1.93936</v>
      </c>
      <c r="BL78">
        <v>0.89108412068965503</v>
      </c>
      <c r="BM78">
        <v>0.63832790229751601</v>
      </c>
      <c r="BN78">
        <v>0.98297511499694201</v>
      </c>
      <c r="BO78">
        <v>0.99715376683244805</v>
      </c>
      <c r="BP78">
        <v>0.97481575077125104</v>
      </c>
      <c r="BQ78">
        <v>0</v>
      </c>
      <c r="BR78" s="33">
        <v>1.4394540902551099E-64</v>
      </c>
      <c r="BS78">
        <v>0</v>
      </c>
      <c r="BT78">
        <v>3.71566859946472E-2</v>
      </c>
      <c r="BU78">
        <v>0.96624007670324796</v>
      </c>
      <c r="BV78">
        <v>0.96624007670324796</v>
      </c>
      <c r="BW78">
        <v>0.1138178</v>
      </c>
      <c r="BX78">
        <v>3.7865248183525701E-3</v>
      </c>
      <c r="BY78">
        <v>0.1397834</v>
      </c>
      <c r="BZ78">
        <v>1.13493071947146E-2</v>
      </c>
      <c r="CA78">
        <v>0.185058</v>
      </c>
      <c r="CB78">
        <v>1.4253459860679401E-2</v>
      </c>
      <c r="CC78">
        <v>0.37366759999999999</v>
      </c>
      <c r="CD78">
        <v>8.3397559318603598E-2</v>
      </c>
      <c r="CE78">
        <v>0.65806940000000003</v>
      </c>
      <c r="CF78">
        <v>0.109579695629711</v>
      </c>
      <c r="CG78">
        <v>0.75142960000000003</v>
      </c>
      <c r="CH78">
        <v>1.23721408131333E-2</v>
      </c>
      <c r="CI78">
        <v>0.92100800000000005</v>
      </c>
      <c r="CJ78">
        <v>8.7563540000961601E-2</v>
      </c>
      <c r="CK78">
        <v>1.0987480000000001</v>
      </c>
      <c r="CL78">
        <v>8.0622368918309498E-2</v>
      </c>
      <c r="CM78">
        <v>1.324408</v>
      </c>
      <c r="CN78">
        <v>8.2521382804701005E-2</v>
      </c>
      <c r="CO78">
        <v>1.6888840000000001</v>
      </c>
      <c r="CP78">
        <v>0.157140891177313</v>
      </c>
      <c r="CQ78">
        <v>1.918086</v>
      </c>
      <c r="CR78">
        <v>5.0530084405233197E-2</v>
      </c>
      <c r="CS78">
        <v>1.93936</v>
      </c>
      <c r="CT78">
        <v>0</v>
      </c>
    </row>
    <row r="79" spans="1:98" x14ac:dyDescent="0.25">
      <c r="A79">
        <v>167</v>
      </c>
      <c r="B79" t="s">
        <v>1918</v>
      </c>
      <c r="C79" t="s">
        <v>604</v>
      </c>
      <c r="D79" t="s">
        <v>418</v>
      </c>
      <c r="E79" t="s">
        <v>310</v>
      </c>
      <c r="F79">
        <v>2.0418499999999999E-2</v>
      </c>
      <c r="G79">
        <v>2.0418499999999999E-2</v>
      </c>
      <c r="H79">
        <v>2.04745E-2</v>
      </c>
      <c r="I79">
        <v>1.8766700000000001E-2</v>
      </c>
      <c r="J79">
        <v>1.9242700000000001E-2</v>
      </c>
      <c r="K79">
        <v>1.9845499999999999E-2</v>
      </c>
      <c r="L79">
        <v>2.07332E-2</v>
      </c>
      <c r="M79">
        <v>2.1698700000000001E-2</v>
      </c>
      <c r="N79">
        <v>2.2353000000000001E-2</v>
      </c>
      <c r="O79">
        <v>2.2828999999999999E-2</v>
      </c>
      <c r="P79">
        <v>2.3738599999999999E-2</v>
      </c>
      <c r="Q79">
        <v>2.3804700000000002E-2</v>
      </c>
      <c r="R79">
        <v>2.4615600000000001E-2</v>
      </c>
      <c r="S79">
        <v>2.7884599999999999E-2</v>
      </c>
      <c r="T79">
        <v>3.0132900000000001E-2</v>
      </c>
      <c r="U79">
        <v>3.22292E-2</v>
      </c>
      <c r="V79">
        <v>3.4258499999999997E-2</v>
      </c>
      <c r="W79">
        <v>3.8270800000000001E-2</v>
      </c>
      <c r="X79">
        <v>3.9420700000000003E-2</v>
      </c>
      <c r="Y79">
        <v>4.0626700000000002E-2</v>
      </c>
      <c r="Z79">
        <v>4.2770200000000001E-2</v>
      </c>
      <c r="AA79">
        <v>4.6548199999999998E-2</v>
      </c>
      <c r="AB79">
        <v>4.8682799999999998E-2</v>
      </c>
      <c r="AC79">
        <v>4.8594100000000001E-2</v>
      </c>
      <c r="AD79">
        <v>4.93088E-2</v>
      </c>
      <c r="AE79">
        <v>4.8953000000000003E-2</v>
      </c>
      <c r="AF79">
        <v>4.9455699999999998E-2</v>
      </c>
      <c r="AG79">
        <v>5.1895700000000003E-2</v>
      </c>
      <c r="AH79">
        <v>5.7995600000000001E-2</v>
      </c>
      <c r="AI79">
        <v>6.2520699999999998E-2</v>
      </c>
      <c r="AJ79">
        <v>6.3644800000000001E-2</v>
      </c>
      <c r="AK79">
        <v>6.48059E-2</v>
      </c>
      <c r="AL79">
        <v>6.8754300000000004E-2</v>
      </c>
      <c r="AM79">
        <v>7.0121199999999995E-2</v>
      </c>
      <c r="AN79">
        <v>7.3329699999999998E-2</v>
      </c>
      <c r="AO79">
        <v>7.3316199999999998E-2</v>
      </c>
      <c r="AP79">
        <v>6.7819699999999997E-2</v>
      </c>
      <c r="AQ79">
        <v>7.3105500000000004E-2</v>
      </c>
      <c r="AR79">
        <v>7.5326000000000004E-2</v>
      </c>
      <c r="AS79">
        <v>7.5273800000000002E-2</v>
      </c>
      <c r="AT79">
        <v>7.7992099999999995E-2</v>
      </c>
      <c r="AU79">
        <v>7.9140799999999997E-2</v>
      </c>
      <c r="AV79">
        <v>7.8114699999999995E-2</v>
      </c>
      <c r="AW79">
        <v>8.0925200000000003E-2</v>
      </c>
      <c r="AX79">
        <v>8.4663699999999995E-2</v>
      </c>
      <c r="AY79">
        <v>9.2726299999999998E-2</v>
      </c>
      <c r="AZ79">
        <v>9.8558900000000005E-2</v>
      </c>
      <c r="BA79">
        <v>0.10317900000000001</v>
      </c>
      <c r="BB79">
        <v>0.108283</v>
      </c>
      <c r="BC79">
        <v>0.116576</v>
      </c>
      <c r="BD79">
        <v>0.124277</v>
      </c>
      <c r="BE79">
        <v>0.12515100000000001</v>
      </c>
      <c r="BF79">
        <v>0.128473</v>
      </c>
      <c r="BG79">
        <v>0.128473</v>
      </c>
      <c r="BH79">
        <v>0.128825</v>
      </c>
      <c r="BI79">
        <v>0.128473</v>
      </c>
      <c r="BJ79">
        <v>0.128473</v>
      </c>
      <c r="BK79">
        <v>0.128473</v>
      </c>
      <c r="BL79">
        <v>6.3357968965517195E-2</v>
      </c>
      <c r="BM79">
        <v>3.6112441025026802E-2</v>
      </c>
      <c r="BN79">
        <v>0.97518499457337104</v>
      </c>
      <c r="BO79">
        <v>0.99623064725567301</v>
      </c>
      <c r="BP79">
        <v>0.96874591421601297</v>
      </c>
      <c r="BQ79">
        <v>0</v>
      </c>
      <c r="BR79" s="33">
        <v>3.7056184384536399E-61</v>
      </c>
      <c r="BS79">
        <v>0</v>
      </c>
      <c r="BT79">
        <v>2.0854245224399201E-3</v>
      </c>
      <c r="BU79">
        <v>0.95098577364106096</v>
      </c>
      <c r="BV79">
        <v>0.95098577364106096</v>
      </c>
      <c r="BW79">
        <v>1.9864179999999999E-2</v>
      </c>
      <c r="BX79">
        <v>8.0276577655004604E-4</v>
      </c>
      <c r="BY79">
        <v>2.1491880000000001E-2</v>
      </c>
      <c r="BZ79">
        <v>1.2102018951398201E-3</v>
      </c>
      <c r="CA79">
        <v>2.6035280000000001E-2</v>
      </c>
      <c r="CB79">
        <v>2.84939430353189E-3</v>
      </c>
      <c r="CC79">
        <v>3.6961180000000003E-2</v>
      </c>
      <c r="CD79">
        <v>3.5670889373549401E-3</v>
      </c>
      <c r="CE79">
        <v>4.7180819999999998E-2</v>
      </c>
      <c r="CF79">
        <v>2.67560180183823E-3</v>
      </c>
      <c r="CG79">
        <v>5.416414E-2</v>
      </c>
      <c r="CH79">
        <v>5.8945608006873602E-3</v>
      </c>
      <c r="CI79">
        <v>6.813118E-2</v>
      </c>
      <c r="CJ79">
        <v>3.9546858569297202E-3</v>
      </c>
      <c r="CK79">
        <v>7.2968240000000004E-2</v>
      </c>
      <c r="CL79">
        <v>3.0627609983477399E-3</v>
      </c>
      <c r="CM79">
        <v>8.0167299999999997E-2</v>
      </c>
      <c r="CN79">
        <v>2.7744544247473202E-3</v>
      </c>
      <c r="CO79">
        <v>0.10386463999999999</v>
      </c>
      <c r="CP79">
        <v>9.1348806129582204E-3</v>
      </c>
      <c r="CQ79">
        <v>0.12703980000000001</v>
      </c>
      <c r="CR79">
        <v>2.1503309512723801E-3</v>
      </c>
      <c r="CS79">
        <v>0.128473</v>
      </c>
      <c r="CT79">
        <v>0</v>
      </c>
    </row>
    <row r="80" spans="1:98" x14ac:dyDescent="0.25">
      <c r="A80">
        <v>168</v>
      </c>
      <c r="B80" t="s">
        <v>1918</v>
      </c>
      <c r="C80" t="s">
        <v>605</v>
      </c>
      <c r="D80" t="s">
        <v>412</v>
      </c>
      <c r="E80" t="s">
        <v>320</v>
      </c>
      <c r="F80">
        <v>6.2698600000000004E-3</v>
      </c>
      <c r="G80">
        <v>6.2698600000000004E-3</v>
      </c>
      <c r="H80">
        <v>6.2870399999999998E-3</v>
      </c>
      <c r="I80">
        <v>6.26174E-3</v>
      </c>
      <c r="J80">
        <v>6.3663399999999998E-3</v>
      </c>
      <c r="K80">
        <v>6.63403E-3</v>
      </c>
      <c r="L80">
        <v>7.0043900000000001E-3</v>
      </c>
      <c r="M80">
        <v>7.7337400000000002E-3</v>
      </c>
      <c r="N80">
        <v>8.0721500000000002E-3</v>
      </c>
      <c r="O80">
        <v>6.30526E-3</v>
      </c>
      <c r="P80">
        <v>6.8735000000000003E-3</v>
      </c>
      <c r="Q80">
        <v>7.3456199999999998E-3</v>
      </c>
      <c r="R80">
        <v>7.6665199999999996E-3</v>
      </c>
      <c r="S80">
        <v>8.6355200000000007E-3</v>
      </c>
      <c r="T80">
        <v>9.2175099999999999E-3</v>
      </c>
      <c r="U80">
        <v>1.05451E-2</v>
      </c>
      <c r="V80">
        <v>1.2356499999999999E-2</v>
      </c>
      <c r="W80">
        <v>1.24873E-2</v>
      </c>
      <c r="X80">
        <v>1.3457200000000001E-2</v>
      </c>
      <c r="Y80">
        <v>1.45921E-2</v>
      </c>
      <c r="Z80">
        <v>1.5430599999999999E-2</v>
      </c>
      <c r="AA80">
        <v>1.57774E-2</v>
      </c>
      <c r="AB80">
        <v>1.7804799999999999E-2</v>
      </c>
      <c r="AC80">
        <v>1.9162100000000001E-2</v>
      </c>
      <c r="AD80">
        <v>1.9612299999999999E-2</v>
      </c>
      <c r="AE80">
        <v>1.9317500000000001E-2</v>
      </c>
      <c r="AF80">
        <v>1.97722E-2</v>
      </c>
      <c r="AG80">
        <v>2.09185E-2</v>
      </c>
      <c r="AH80">
        <v>2.07076E-2</v>
      </c>
      <c r="AI80">
        <v>2.06707E-2</v>
      </c>
      <c r="AJ80">
        <v>2.1928599999999999E-2</v>
      </c>
      <c r="AK80">
        <v>2.3183700000000002E-2</v>
      </c>
      <c r="AL80">
        <v>2.45224E-2</v>
      </c>
      <c r="AM80">
        <v>2.5728899999999999E-2</v>
      </c>
      <c r="AN80">
        <v>2.6702500000000001E-2</v>
      </c>
      <c r="AO80">
        <v>2.8166299999999998E-2</v>
      </c>
      <c r="AP80">
        <v>2.9517999999999999E-2</v>
      </c>
      <c r="AQ80">
        <v>3.5065499999999999E-2</v>
      </c>
      <c r="AR80">
        <v>3.6816399999999999E-2</v>
      </c>
      <c r="AS80">
        <v>3.6724100000000003E-2</v>
      </c>
      <c r="AT80">
        <v>2.8980200000000001E-2</v>
      </c>
      <c r="AU80">
        <v>3.2921499999999999E-2</v>
      </c>
      <c r="AV80">
        <v>3.4968699999999998E-2</v>
      </c>
      <c r="AW80">
        <v>3.5067500000000001E-2</v>
      </c>
      <c r="AX80">
        <v>3.7613000000000001E-2</v>
      </c>
      <c r="AY80">
        <v>4.0128299999999999E-2</v>
      </c>
      <c r="AZ80">
        <v>4.17323E-2</v>
      </c>
      <c r="BA80">
        <v>4.4547400000000001E-2</v>
      </c>
      <c r="BB80">
        <v>4.8418099999999999E-2</v>
      </c>
      <c r="BC80">
        <v>5.1489300000000002E-2</v>
      </c>
      <c r="BD80">
        <v>5.4661599999999998E-2</v>
      </c>
      <c r="BE80">
        <v>5.6157699999999998E-2</v>
      </c>
      <c r="BF80">
        <v>6.1374600000000001E-2</v>
      </c>
      <c r="BG80">
        <v>6.1374600000000001E-2</v>
      </c>
      <c r="BH80">
        <v>6.1542699999999999E-2</v>
      </c>
      <c r="BI80">
        <v>6.1374600000000001E-2</v>
      </c>
      <c r="BJ80">
        <v>6.1374600000000001E-2</v>
      </c>
      <c r="BK80">
        <v>6.1374600000000001E-2</v>
      </c>
      <c r="BL80">
        <v>2.6258839310344801E-2</v>
      </c>
      <c r="BM80">
        <v>1.81074868244342E-2</v>
      </c>
      <c r="BN80">
        <v>0.96046678192494495</v>
      </c>
      <c r="BO80">
        <v>0.99346128852534799</v>
      </c>
      <c r="BP80">
        <v>0.95417830648344104</v>
      </c>
      <c r="BQ80">
        <v>0</v>
      </c>
      <c r="BR80" s="33">
        <v>1.78425535569543E-54</v>
      </c>
      <c r="BS80">
        <v>0</v>
      </c>
      <c r="BT80">
        <v>1.02989072626041E-3</v>
      </c>
      <c r="BU80">
        <v>0.92249643918125501</v>
      </c>
      <c r="BV80">
        <v>0.92249643918125501</v>
      </c>
      <c r="BW80">
        <v>6.2909680000000001E-3</v>
      </c>
      <c r="BX80" s="33">
        <v>4.3132756925566299E-5</v>
      </c>
      <c r="BY80">
        <v>7.1499140000000003E-3</v>
      </c>
      <c r="BZ80">
        <v>7.4029148882720497E-4</v>
      </c>
      <c r="CA80">
        <v>7.9477339999999997E-3</v>
      </c>
      <c r="CB80">
        <v>9.5929426422761404E-4</v>
      </c>
      <c r="CC80">
        <v>1.268764E-2</v>
      </c>
      <c r="CD80">
        <v>1.4966176826431E-3</v>
      </c>
      <c r="CE80">
        <v>1.7557440000000001E-2</v>
      </c>
      <c r="CF80">
        <v>1.90725988606692E-3</v>
      </c>
      <c r="CG80">
        <v>2.0277300000000002E-2</v>
      </c>
      <c r="CH80">
        <v>6.9415436683780904E-4</v>
      </c>
      <c r="CI80">
        <v>2.4413219999999999E-2</v>
      </c>
      <c r="CJ80">
        <v>1.91499301748074E-3</v>
      </c>
      <c r="CK80">
        <v>3.3258059999999999E-2</v>
      </c>
      <c r="CL80">
        <v>4.1187414610533704E-3</v>
      </c>
      <c r="CM80">
        <v>3.3910179999999998E-2</v>
      </c>
      <c r="CN80">
        <v>3.2191971463394402E-3</v>
      </c>
      <c r="CO80">
        <v>4.5263079999999997E-2</v>
      </c>
      <c r="CP80">
        <v>4.69213537762925E-3</v>
      </c>
      <c r="CQ80">
        <v>5.9022239999999997E-2</v>
      </c>
      <c r="CR80">
        <v>3.3406842252748201E-3</v>
      </c>
      <c r="CS80">
        <v>6.1374600000000001E-2</v>
      </c>
      <c r="CT80">
        <v>0</v>
      </c>
    </row>
    <row r="81" spans="1:98" x14ac:dyDescent="0.25">
      <c r="A81">
        <v>169</v>
      </c>
      <c r="B81" t="s">
        <v>1918</v>
      </c>
      <c r="C81" t="s">
        <v>606</v>
      </c>
      <c r="D81" t="s">
        <v>458</v>
      </c>
      <c r="E81" t="s">
        <v>46</v>
      </c>
      <c r="F81">
        <v>2.78359E-4</v>
      </c>
      <c r="G81">
        <v>2.78359E-4</v>
      </c>
      <c r="H81">
        <v>2.7912100000000001E-4</v>
      </c>
      <c r="I81">
        <v>2.5699799999999998E-4</v>
      </c>
      <c r="J81">
        <v>2.6604200000000003E-4</v>
      </c>
      <c r="K81">
        <v>2.7436300000000002E-4</v>
      </c>
      <c r="L81">
        <v>2.8745799999999998E-4</v>
      </c>
      <c r="M81">
        <v>3.3462200000000002E-4</v>
      </c>
      <c r="N81">
        <v>3.5316900000000002E-4</v>
      </c>
      <c r="O81">
        <v>3.7206099999999997E-4</v>
      </c>
      <c r="P81">
        <v>3.8925400000000001E-4</v>
      </c>
      <c r="Q81">
        <v>4.11801E-4</v>
      </c>
      <c r="R81">
        <v>4.3889500000000002E-4</v>
      </c>
      <c r="S81">
        <v>4.6019700000000003E-4</v>
      </c>
      <c r="T81">
        <v>4.9409200000000001E-4</v>
      </c>
      <c r="U81">
        <v>5.68893E-4</v>
      </c>
      <c r="V81">
        <v>5.9850799999999998E-4</v>
      </c>
      <c r="W81">
        <v>6.62376E-4</v>
      </c>
      <c r="X81">
        <v>6.9331299999999998E-4</v>
      </c>
      <c r="Y81">
        <v>7.2254999999999997E-4</v>
      </c>
      <c r="Z81">
        <v>7.7325400000000002E-4</v>
      </c>
      <c r="AA81">
        <v>8.2285699999999997E-4</v>
      </c>
      <c r="AB81">
        <v>8.62391E-4</v>
      </c>
      <c r="AC81">
        <v>8.7093000000000001E-4</v>
      </c>
      <c r="AD81">
        <v>8.7023099999999996E-4</v>
      </c>
      <c r="AE81">
        <v>9.0695599999999999E-4</v>
      </c>
      <c r="AF81">
        <v>9.2084999999999997E-4</v>
      </c>
      <c r="AG81">
        <v>1.0576699999999999E-3</v>
      </c>
      <c r="AH81">
        <v>1.1029799999999999E-3</v>
      </c>
      <c r="AI81">
        <v>1.18278E-3</v>
      </c>
      <c r="AJ81">
        <v>1.2580499999999999E-3</v>
      </c>
      <c r="AK81">
        <v>1.26768E-3</v>
      </c>
      <c r="AL81">
        <v>1.24372E-3</v>
      </c>
      <c r="AM81">
        <v>1.3355999999999999E-3</v>
      </c>
      <c r="AN81">
        <v>1.42398E-3</v>
      </c>
      <c r="AO81">
        <v>1.50741E-3</v>
      </c>
      <c r="AP81">
        <v>1.5927199999999999E-3</v>
      </c>
      <c r="AQ81">
        <v>1.32548E-3</v>
      </c>
      <c r="AR81">
        <v>1.4031E-3</v>
      </c>
      <c r="AS81">
        <v>1.4208000000000001E-3</v>
      </c>
      <c r="AT81">
        <v>1.33231E-3</v>
      </c>
      <c r="AU81">
        <v>1.3217299999999999E-3</v>
      </c>
      <c r="AV81">
        <v>1.3271299999999999E-3</v>
      </c>
      <c r="AW81">
        <v>1.28802E-3</v>
      </c>
      <c r="AX81">
        <v>1.31744E-3</v>
      </c>
      <c r="AY81">
        <v>1.3888699999999999E-3</v>
      </c>
      <c r="AZ81">
        <v>1.4674899999999999E-3</v>
      </c>
      <c r="BA81">
        <v>1.6394300000000001E-3</v>
      </c>
      <c r="BB81">
        <v>1.7389300000000001E-3</v>
      </c>
      <c r="BC81">
        <v>1.8380099999999999E-3</v>
      </c>
      <c r="BD81">
        <v>2.0079400000000002E-3</v>
      </c>
      <c r="BE81">
        <v>2.03783E-3</v>
      </c>
      <c r="BF81">
        <v>2.1860299999999998E-3</v>
      </c>
      <c r="BG81">
        <v>2.1860299999999998E-3</v>
      </c>
      <c r="BH81">
        <v>2.1920199999999998E-3</v>
      </c>
      <c r="BI81">
        <v>2.1860299999999998E-3</v>
      </c>
      <c r="BJ81">
        <v>2.1860299999999998E-3</v>
      </c>
      <c r="BK81">
        <v>2.1860299999999998E-3</v>
      </c>
      <c r="BL81">
        <v>1.09305465517241E-3</v>
      </c>
      <c r="BM81">
        <v>6.1377906506273304E-4</v>
      </c>
      <c r="BN81">
        <v>0.97574796292590904</v>
      </c>
      <c r="BO81">
        <v>0.97782979702528905</v>
      </c>
      <c r="BP81">
        <v>0.90804754866363102</v>
      </c>
      <c r="BQ81">
        <v>0</v>
      </c>
      <c r="BR81" s="33">
        <v>1.0236269217313901E-39</v>
      </c>
      <c r="BS81">
        <v>0</v>
      </c>
      <c r="BT81" s="33">
        <v>3.5465031099079902E-5</v>
      </c>
      <c r="BU81">
        <v>0.95208408715405801</v>
      </c>
      <c r="BV81">
        <v>0.95208408715405801</v>
      </c>
      <c r="BW81">
        <v>2.7177579999999998E-4</v>
      </c>
      <c r="BX81" s="33">
        <v>9.8980912654915503E-6</v>
      </c>
      <c r="BY81">
        <v>3.243346E-4</v>
      </c>
      <c r="BZ81" s="33">
        <v>4.2047909915951802E-5</v>
      </c>
      <c r="CA81">
        <v>4.3884780000000002E-4</v>
      </c>
      <c r="CB81" s="33">
        <v>4.0923057653357201E-5</v>
      </c>
      <c r="CC81">
        <v>6.4912800000000001E-4</v>
      </c>
      <c r="CD81" s="33">
        <v>6.4262456843012193E-5</v>
      </c>
      <c r="CE81">
        <v>8.3993260000000004E-4</v>
      </c>
      <c r="CF81" s="33">
        <v>4.21924856852497E-5</v>
      </c>
      <c r="CG81">
        <v>1.0342471999999999E-3</v>
      </c>
      <c r="CH81">
        <v>1.18740044421417E-4</v>
      </c>
      <c r="CI81">
        <v>1.3058060000000001E-3</v>
      </c>
      <c r="CJ81" s="33">
        <v>7.4902729456275503E-5</v>
      </c>
      <c r="CK81">
        <v>1.4499020000000001E-3</v>
      </c>
      <c r="CL81">
        <v>1.0274037531564701E-4</v>
      </c>
      <c r="CM81">
        <v>1.317326E-3</v>
      </c>
      <c r="CN81" s="33">
        <v>1.7312484801437401E-5</v>
      </c>
      <c r="CO81">
        <v>1.6145459999999999E-3</v>
      </c>
      <c r="CP81">
        <v>1.86132933894032E-4</v>
      </c>
      <c r="CQ81">
        <v>2.1219699999999999E-3</v>
      </c>
      <c r="CR81" s="33">
        <v>9.10998767836706E-5</v>
      </c>
      <c r="CS81">
        <v>2.1860299999999998E-3</v>
      </c>
      <c r="CT81">
        <v>0</v>
      </c>
    </row>
    <row r="82" spans="1:98" x14ac:dyDescent="0.25">
      <c r="A82">
        <v>17</v>
      </c>
      <c r="B82" t="s">
        <v>1918</v>
      </c>
      <c r="C82" t="s">
        <v>437</v>
      </c>
      <c r="D82" t="s">
        <v>418</v>
      </c>
      <c r="E82" t="s">
        <v>372</v>
      </c>
      <c r="F82">
        <v>2.35836E-2</v>
      </c>
      <c r="G82">
        <v>2.35836E-2</v>
      </c>
      <c r="H82">
        <v>2.3648200000000001E-2</v>
      </c>
      <c r="I82">
        <v>2.57907E-2</v>
      </c>
      <c r="J82">
        <v>2.6684800000000002E-2</v>
      </c>
      <c r="K82">
        <v>2.7347699999999999E-2</v>
      </c>
      <c r="L82">
        <v>2.80678E-2</v>
      </c>
      <c r="M82">
        <v>2.5566999999999999E-2</v>
      </c>
      <c r="N82">
        <v>2.6144400000000002E-2</v>
      </c>
      <c r="O82">
        <v>2.6293500000000001E-2</v>
      </c>
      <c r="P82">
        <v>2.6910199999999999E-2</v>
      </c>
      <c r="Q82">
        <v>2.7584999999999998E-2</v>
      </c>
      <c r="R82">
        <v>2.7548599999999999E-2</v>
      </c>
      <c r="S82">
        <v>2.8392199999999999E-2</v>
      </c>
      <c r="T82">
        <v>3.0232999999999999E-2</v>
      </c>
      <c r="U82">
        <v>3.2100700000000003E-2</v>
      </c>
      <c r="V82">
        <v>3.3623500000000001E-2</v>
      </c>
      <c r="W82">
        <v>3.62694E-2</v>
      </c>
      <c r="X82">
        <v>3.73164E-2</v>
      </c>
      <c r="Y82">
        <v>3.9738000000000002E-2</v>
      </c>
      <c r="Z82">
        <v>4.3522600000000002E-2</v>
      </c>
      <c r="AA82">
        <v>4.6524099999999999E-2</v>
      </c>
      <c r="AB82">
        <v>4.8742899999999999E-2</v>
      </c>
      <c r="AC82">
        <v>4.8246699999999997E-2</v>
      </c>
      <c r="AD82">
        <v>4.86901E-2</v>
      </c>
      <c r="AE82">
        <v>4.8114499999999998E-2</v>
      </c>
      <c r="AF82">
        <v>4.7462499999999998E-2</v>
      </c>
      <c r="AG82">
        <v>4.8937799999999997E-2</v>
      </c>
      <c r="AH82">
        <v>5.4303299999999999E-2</v>
      </c>
      <c r="AI82">
        <v>5.7583599999999999E-2</v>
      </c>
      <c r="AJ82">
        <v>6.0411199999999998E-2</v>
      </c>
      <c r="AK82">
        <v>6.1491700000000003E-2</v>
      </c>
      <c r="AL82">
        <v>6.5771099999999999E-2</v>
      </c>
      <c r="AM82">
        <v>6.7362000000000005E-2</v>
      </c>
      <c r="AN82">
        <v>6.2650700000000004E-2</v>
      </c>
      <c r="AO82">
        <v>6.4561199999999999E-2</v>
      </c>
      <c r="AP82">
        <v>6.1065800000000003E-2</v>
      </c>
      <c r="AQ82">
        <v>6.6960199999999997E-2</v>
      </c>
      <c r="AR82">
        <v>7.0393200000000003E-2</v>
      </c>
      <c r="AS82">
        <v>7.0611599999999997E-2</v>
      </c>
      <c r="AT82">
        <v>7.52163E-2</v>
      </c>
      <c r="AU82">
        <v>7.8763899999999998E-2</v>
      </c>
      <c r="AV82">
        <v>7.6845999999999998E-2</v>
      </c>
      <c r="AW82">
        <v>8.0383099999999999E-2</v>
      </c>
      <c r="AX82">
        <v>8.5945300000000002E-2</v>
      </c>
      <c r="AY82">
        <v>9.5310900000000004E-2</v>
      </c>
      <c r="AZ82">
        <v>0.10316699999999999</v>
      </c>
      <c r="BA82">
        <v>0.107708</v>
      </c>
      <c r="BB82">
        <v>0.113162</v>
      </c>
      <c r="BC82">
        <v>0.134412</v>
      </c>
      <c r="BD82">
        <v>0.14512700000000001</v>
      </c>
      <c r="BE82">
        <v>0.149202</v>
      </c>
      <c r="BF82">
        <v>0.156447</v>
      </c>
      <c r="BG82">
        <v>0.156447</v>
      </c>
      <c r="BH82">
        <v>0.15687599999999999</v>
      </c>
      <c r="BI82">
        <v>0.156447</v>
      </c>
      <c r="BJ82">
        <v>0.156447</v>
      </c>
      <c r="BK82">
        <v>0.156447</v>
      </c>
      <c r="BL82">
        <v>6.7313613793103494E-2</v>
      </c>
      <c r="BM82">
        <v>4.2970592388673103E-2</v>
      </c>
      <c r="BN82">
        <v>0.92420763473495804</v>
      </c>
      <c r="BO82">
        <v>0.99303049938951904</v>
      </c>
      <c r="BP82">
        <v>0.95053640455029897</v>
      </c>
      <c r="BQ82">
        <v>0</v>
      </c>
      <c r="BR82" s="33">
        <v>1.0589520189024199E-53</v>
      </c>
      <c r="BS82">
        <v>0</v>
      </c>
      <c r="BT82">
        <v>2.3517519517671798E-3</v>
      </c>
      <c r="BU82">
        <v>0.85415975210238104</v>
      </c>
      <c r="BV82">
        <v>0.85415975210238104</v>
      </c>
      <c r="BW82">
        <v>2.4658179999999998E-2</v>
      </c>
      <c r="BX82">
        <v>1.4764225452085201E-3</v>
      </c>
      <c r="BY82">
        <v>2.6684079999999999E-2</v>
      </c>
      <c r="BZ82">
        <v>1.0058264646548101E-3</v>
      </c>
      <c r="CA82">
        <v>2.81338E-2</v>
      </c>
      <c r="CB82">
        <v>1.2859090792120601E-3</v>
      </c>
      <c r="CC82">
        <v>3.5809599999999997E-2</v>
      </c>
      <c r="CD82">
        <v>3.01865703832019E-3</v>
      </c>
      <c r="CE82">
        <v>4.7145279999999998E-2</v>
      </c>
      <c r="CF82">
        <v>2.2170734926925599E-3</v>
      </c>
      <c r="CG82">
        <v>5.1280340000000001E-2</v>
      </c>
      <c r="CH82">
        <v>4.44284009986855E-3</v>
      </c>
      <c r="CI82">
        <v>6.3537339999999998E-2</v>
      </c>
      <c r="CJ82">
        <v>2.9309227494084501E-3</v>
      </c>
      <c r="CK82">
        <v>6.6718399999999997E-2</v>
      </c>
      <c r="CL82">
        <v>4.04119496931291E-3</v>
      </c>
      <c r="CM82">
        <v>7.9430920000000002E-2</v>
      </c>
      <c r="CN82">
        <v>4.13017984983705E-3</v>
      </c>
      <c r="CO82">
        <v>0.11075198</v>
      </c>
      <c r="CP82">
        <v>1.4754909608398099E-2</v>
      </c>
      <c r="CQ82">
        <v>0.15281980000000001</v>
      </c>
      <c r="CR82">
        <v>5.3626851203478201E-3</v>
      </c>
      <c r="CS82">
        <v>0.156447</v>
      </c>
      <c r="CT82">
        <v>0</v>
      </c>
    </row>
    <row r="83" spans="1:98" x14ac:dyDescent="0.25">
      <c r="A83">
        <v>170</v>
      </c>
      <c r="B83" t="s">
        <v>1918</v>
      </c>
      <c r="C83" t="s">
        <v>607</v>
      </c>
      <c r="D83" t="s">
        <v>418</v>
      </c>
      <c r="E83" t="s">
        <v>314</v>
      </c>
      <c r="F83">
        <v>9.5838499999999997E-3</v>
      </c>
      <c r="G83">
        <v>9.5838499999999997E-3</v>
      </c>
      <c r="H83">
        <v>9.6101099999999998E-3</v>
      </c>
      <c r="I83">
        <v>9.7642400000000004E-3</v>
      </c>
      <c r="J83">
        <v>1.00085E-2</v>
      </c>
      <c r="K83">
        <v>1.01818E-2</v>
      </c>
      <c r="L83">
        <v>1.0501399999999999E-2</v>
      </c>
      <c r="M83">
        <v>1.0512499999999999E-2</v>
      </c>
      <c r="N83">
        <v>1.07817E-2</v>
      </c>
      <c r="O83">
        <v>1.06879E-2</v>
      </c>
      <c r="P83">
        <v>1.06459E-2</v>
      </c>
      <c r="Q83">
        <v>1.14859E-2</v>
      </c>
      <c r="R83">
        <v>1.1850299999999999E-2</v>
      </c>
      <c r="S83">
        <v>1.1887E-2</v>
      </c>
      <c r="T83">
        <v>1.24146E-2</v>
      </c>
      <c r="U83">
        <v>1.3404299999999999E-2</v>
      </c>
      <c r="V83">
        <v>1.41049E-2</v>
      </c>
      <c r="W83">
        <v>1.4517E-2</v>
      </c>
      <c r="X83">
        <v>1.4181900000000001E-2</v>
      </c>
      <c r="Y83">
        <v>1.5072E-2</v>
      </c>
      <c r="Z83">
        <v>1.6849300000000001E-2</v>
      </c>
      <c r="AA83">
        <v>1.7870799999999999E-2</v>
      </c>
      <c r="AB83">
        <v>1.8117399999999999E-2</v>
      </c>
      <c r="AC83">
        <v>1.8456400000000001E-2</v>
      </c>
      <c r="AD83">
        <v>1.9568100000000001E-2</v>
      </c>
      <c r="AE83">
        <v>1.8401500000000001E-2</v>
      </c>
      <c r="AF83">
        <v>1.9175000000000001E-2</v>
      </c>
      <c r="AG83">
        <v>1.8269299999999999E-2</v>
      </c>
      <c r="AH83">
        <v>1.5710700000000001E-2</v>
      </c>
      <c r="AI83">
        <v>1.77801E-2</v>
      </c>
      <c r="AJ83">
        <v>2.03991E-2</v>
      </c>
      <c r="AK83">
        <v>1.9941500000000001E-2</v>
      </c>
      <c r="AL83">
        <v>1.8018800000000001E-2</v>
      </c>
      <c r="AM83">
        <v>1.90292E-2</v>
      </c>
      <c r="AN83">
        <v>1.8165799999999999E-2</v>
      </c>
      <c r="AO83">
        <v>1.86892E-2</v>
      </c>
      <c r="AP83">
        <v>1.95141E-2</v>
      </c>
      <c r="AQ83">
        <v>1.9137000000000001E-2</v>
      </c>
      <c r="AR83">
        <v>1.9604E-2</v>
      </c>
      <c r="AS83">
        <v>1.9177099999999999E-2</v>
      </c>
      <c r="AT83">
        <v>1.80845E-2</v>
      </c>
      <c r="AU83">
        <v>1.83199E-2</v>
      </c>
      <c r="AV83">
        <v>1.65281E-2</v>
      </c>
      <c r="AW83">
        <v>2.0104799999999999E-2</v>
      </c>
      <c r="AX83">
        <v>2.15341E-2</v>
      </c>
      <c r="AY83">
        <v>2.2455800000000001E-2</v>
      </c>
      <c r="AZ83">
        <v>2.3739300000000001E-2</v>
      </c>
      <c r="BA83">
        <v>2.5234699999999999E-2</v>
      </c>
      <c r="BB83">
        <v>2.6863499999999998E-2</v>
      </c>
      <c r="BC83">
        <v>2.87409E-2</v>
      </c>
      <c r="BD83">
        <v>3.0684699999999999E-2</v>
      </c>
      <c r="BE83">
        <v>3.0798699999999998E-2</v>
      </c>
      <c r="BF83">
        <v>3.1618300000000002E-2</v>
      </c>
      <c r="BG83">
        <v>3.1618300000000002E-2</v>
      </c>
      <c r="BH83">
        <v>3.1704900000000001E-2</v>
      </c>
      <c r="BI83">
        <v>3.1618300000000002E-2</v>
      </c>
      <c r="BJ83">
        <v>3.1618300000000002E-2</v>
      </c>
      <c r="BK83">
        <v>3.1618300000000002E-2</v>
      </c>
      <c r="BL83">
        <v>1.8543783620689699E-2</v>
      </c>
      <c r="BM83">
        <v>6.8411742193598604E-3</v>
      </c>
      <c r="BN83">
        <v>0.93725700292153402</v>
      </c>
      <c r="BO83">
        <v>0.94595140097399</v>
      </c>
      <c r="BP83">
        <v>0.85220505235543997</v>
      </c>
      <c r="BQ83">
        <v>0</v>
      </c>
      <c r="BR83" s="33">
        <v>4.6006873016274802E-29</v>
      </c>
      <c r="BS83">
        <v>0</v>
      </c>
      <c r="BT83">
        <v>3.7969944722999398E-4</v>
      </c>
      <c r="BU83">
        <v>0.87845068952545402</v>
      </c>
      <c r="BV83">
        <v>0.87845068952545402</v>
      </c>
      <c r="BW83">
        <v>9.7101099999999992E-3</v>
      </c>
      <c r="BX83">
        <v>1.82927461169722E-4</v>
      </c>
      <c r="BY83">
        <v>1.053306E-2</v>
      </c>
      <c r="BZ83">
        <v>2.2945910964701301E-4</v>
      </c>
      <c r="CA83">
        <v>1.1656740000000001E-2</v>
      </c>
      <c r="CB83">
        <v>6.5494670241173002E-4</v>
      </c>
      <c r="CC83">
        <v>1.4256019999999999E-2</v>
      </c>
      <c r="CD83">
        <v>6.0985488191864202E-4</v>
      </c>
      <c r="CE83">
        <v>1.8172399999999998E-2</v>
      </c>
      <c r="CF83">
        <v>9.8402434675164499E-4</v>
      </c>
      <c r="CG83">
        <v>1.7867319999999999E-2</v>
      </c>
      <c r="CH83">
        <v>1.3053333221825E-3</v>
      </c>
      <c r="CI83">
        <v>1.911088E-2</v>
      </c>
      <c r="CJ83">
        <v>1.05379396800323E-3</v>
      </c>
      <c r="CK83">
        <v>1.922428E-2</v>
      </c>
      <c r="CL83">
        <v>3.6205568218162203E-4</v>
      </c>
      <c r="CM83">
        <v>1.8914279999999999E-2</v>
      </c>
      <c r="CN83">
        <v>1.93755465264854E-3</v>
      </c>
      <c r="CO83">
        <v>2.540684E-2</v>
      </c>
      <c r="CP83">
        <v>2.4878089432269499E-3</v>
      </c>
      <c r="CQ83">
        <v>3.1284979999999997E-2</v>
      </c>
      <c r="CR83">
        <v>4.9883403251983695E-4</v>
      </c>
      <c r="CS83">
        <v>3.1618300000000002E-2</v>
      </c>
      <c r="CT83">
        <v>0</v>
      </c>
    </row>
    <row r="84" spans="1:98" x14ac:dyDescent="0.25">
      <c r="A84">
        <v>171</v>
      </c>
      <c r="B84" t="s">
        <v>1918</v>
      </c>
      <c r="C84" t="s">
        <v>608</v>
      </c>
      <c r="D84" t="s">
        <v>426</v>
      </c>
      <c r="E84" t="s">
        <v>100</v>
      </c>
      <c r="F84">
        <v>3.5647100000000001E-2</v>
      </c>
      <c r="G84">
        <v>3.5647100000000001E-2</v>
      </c>
      <c r="H84">
        <v>3.57448E-2</v>
      </c>
      <c r="I84">
        <v>3.9423800000000002E-2</v>
      </c>
      <c r="J84">
        <v>4.1725600000000002E-2</v>
      </c>
      <c r="K84">
        <v>4.3477399999999999E-2</v>
      </c>
      <c r="L84">
        <v>4.5887600000000001E-2</v>
      </c>
      <c r="M84">
        <v>4.83402E-2</v>
      </c>
      <c r="N84">
        <v>5.0359099999999997E-2</v>
      </c>
      <c r="O84">
        <v>5.2236100000000001E-2</v>
      </c>
      <c r="P84">
        <v>5.37949E-2</v>
      </c>
      <c r="Q84">
        <v>5.5502000000000003E-2</v>
      </c>
      <c r="R84">
        <v>5.79584E-2</v>
      </c>
      <c r="S84">
        <v>6.5848000000000004E-2</v>
      </c>
      <c r="T84">
        <v>6.8454200000000007E-2</v>
      </c>
      <c r="U84">
        <v>7.2807399999999994E-2</v>
      </c>
      <c r="V84">
        <v>7.7573199999999995E-2</v>
      </c>
      <c r="W84">
        <v>8.1660200000000002E-2</v>
      </c>
      <c r="X84">
        <v>8.8751499999999997E-2</v>
      </c>
      <c r="Y84">
        <v>9.6874000000000002E-2</v>
      </c>
      <c r="Z84">
        <v>0.10008499999999999</v>
      </c>
      <c r="AA84">
        <v>0.10376299999999999</v>
      </c>
      <c r="AB84">
        <v>0.10584200000000001</v>
      </c>
      <c r="AC84">
        <v>0.105921</v>
      </c>
      <c r="AD84">
        <v>0.10652399999999999</v>
      </c>
      <c r="AE84">
        <v>0.108719</v>
      </c>
      <c r="AF84">
        <v>0.111383</v>
      </c>
      <c r="AG84">
        <v>0.112704</v>
      </c>
      <c r="AH84">
        <v>0.113164</v>
      </c>
      <c r="AI84">
        <v>0.116426</v>
      </c>
      <c r="AJ84">
        <v>0.118788</v>
      </c>
      <c r="AK84">
        <v>0.120438</v>
      </c>
      <c r="AL84">
        <v>0.12548500000000001</v>
      </c>
      <c r="AM84">
        <v>0.13134499999999999</v>
      </c>
      <c r="AN84">
        <v>0.13774600000000001</v>
      </c>
      <c r="AO84">
        <v>0.14612</v>
      </c>
      <c r="AP84">
        <v>0.15549199999999999</v>
      </c>
      <c r="AQ84">
        <v>0.165466</v>
      </c>
      <c r="AR84">
        <v>0.17071900000000001</v>
      </c>
      <c r="AS84">
        <v>0.17632100000000001</v>
      </c>
      <c r="AT84">
        <v>0.18152599999999999</v>
      </c>
      <c r="AU84">
        <v>0.18468499999999999</v>
      </c>
      <c r="AV84">
        <v>0.18868499999999999</v>
      </c>
      <c r="AW84">
        <v>0.192527</v>
      </c>
      <c r="AX84">
        <v>0.195413</v>
      </c>
      <c r="AY84">
        <v>0.19922699999999999</v>
      </c>
      <c r="AZ84">
        <v>0.20274700000000001</v>
      </c>
      <c r="BA84">
        <v>0.20877299999999999</v>
      </c>
      <c r="BB84">
        <v>0.21515899999999999</v>
      </c>
      <c r="BC84">
        <v>0.221942</v>
      </c>
      <c r="BD84">
        <v>0.227101</v>
      </c>
      <c r="BE84">
        <v>0.225073</v>
      </c>
      <c r="BF84">
        <v>0.22778999999999999</v>
      </c>
      <c r="BG84">
        <v>0.22778999999999999</v>
      </c>
      <c r="BH84">
        <v>0.22841400000000001</v>
      </c>
      <c r="BI84">
        <v>0.22778999999999999</v>
      </c>
      <c r="BJ84">
        <v>0.22778999999999999</v>
      </c>
      <c r="BK84">
        <v>0.22778999999999999</v>
      </c>
      <c r="BL84">
        <v>0.12914457931034501</v>
      </c>
      <c r="BM84">
        <v>6.5993434441706703E-2</v>
      </c>
      <c r="BN84">
        <v>0.99126112949010403</v>
      </c>
      <c r="BO84">
        <v>0.99906154729111696</v>
      </c>
      <c r="BP84">
        <v>0.99181129312591798</v>
      </c>
      <c r="BQ84">
        <v>0</v>
      </c>
      <c r="BR84" s="33">
        <v>4.7531403138525599E-78</v>
      </c>
      <c r="BS84">
        <v>0</v>
      </c>
      <c r="BT84">
        <v>3.87381991448518E-3</v>
      </c>
      <c r="BU84">
        <v>0.98259862683799504</v>
      </c>
      <c r="BV84">
        <v>0.98259862683799504</v>
      </c>
      <c r="BW84">
        <v>3.763768E-2</v>
      </c>
      <c r="BX84">
        <v>2.80219230014644E-3</v>
      </c>
      <c r="BY84">
        <v>4.8060079999999998E-2</v>
      </c>
      <c r="BZ84">
        <v>3.4829487703668602E-3</v>
      </c>
      <c r="CA84">
        <v>6.0311499999999997E-2</v>
      </c>
      <c r="CB84">
        <v>6.4824925946737498E-3</v>
      </c>
      <c r="CC84">
        <v>8.3533259999999998E-2</v>
      </c>
      <c r="CD84">
        <v>9.4773429049496791E-3</v>
      </c>
      <c r="CE84">
        <v>0.10442700000000001</v>
      </c>
      <c r="CF84">
        <v>2.64223059175387E-3</v>
      </c>
      <c r="CG84">
        <v>0.1124792</v>
      </c>
      <c r="CH84">
        <v>2.8034565628880402E-3</v>
      </c>
      <c r="CI84">
        <v>0.1267604</v>
      </c>
      <c r="CJ84">
        <v>7.8558976762684498E-3</v>
      </c>
      <c r="CK84">
        <v>0.16282360000000001</v>
      </c>
      <c r="CL84">
        <v>1.2085756463705501E-2</v>
      </c>
      <c r="CM84">
        <v>0.18856719999999999</v>
      </c>
      <c r="CN84">
        <v>5.6393449264963503E-3</v>
      </c>
      <c r="CO84">
        <v>0.20956959999999999</v>
      </c>
      <c r="CP84">
        <v>9.1987701786706306E-3</v>
      </c>
      <c r="CQ84">
        <v>0.22723360000000001</v>
      </c>
      <c r="CR84">
        <v>1.29405189231344E-3</v>
      </c>
      <c r="CS84">
        <v>0.22778999999999999</v>
      </c>
      <c r="CT84">
        <v>0</v>
      </c>
    </row>
    <row r="85" spans="1:98" x14ac:dyDescent="0.25">
      <c r="A85">
        <v>172</v>
      </c>
      <c r="B85" t="s">
        <v>1918</v>
      </c>
      <c r="C85" t="s">
        <v>609</v>
      </c>
      <c r="D85" t="s">
        <v>412</v>
      </c>
      <c r="E85" t="s">
        <v>304</v>
      </c>
      <c r="F85">
        <v>1.44931E-4</v>
      </c>
      <c r="G85">
        <v>1.44931E-4</v>
      </c>
      <c r="H85">
        <v>1.4532799999999999E-4</v>
      </c>
      <c r="I85">
        <v>1.4929799999999999E-4</v>
      </c>
      <c r="J85">
        <v>1.5620599999999999E-4</v>
      </c>
      <c r="K85">
        <v>1.6446000000000001E-4</v>
      </c>
      <c r="L85">
        <v>1.7043900000000001E-4</v>
      </c>
      <c r="M85">
        <v>1.7191299999999999E-4</v>
      </c>
      <c r="N85">
        <v>1.7769300000000001E-4</v>
      </c>
      <c r="O85">
        <v>1.8452599999999999E-4</v>
      </c>
      <c r="P85">
        <v>1.9065999999999999E-4</v>
      </c>
      <c r="Q85">
        <v>1.9811000000000001E-4</v>
      </c>
      <c r="R85">
        <v>2.0720299999999999E-4</v>
      </c>
      <c r="S85">
        <v>2.1446700000000001E-4</v>
      </c>
      <c r="T85">
        <v>2.2622699999999999E-4</v>
      </c>
      <c r="U85">
        <v>2.4133299999999999E-4</v>
      </c>
      <c r="V85">
        <v>2.5223599999999997E-4</v>
      </c>
      <c r="W85">
        <v>2.5714899999999997E-4</v>
      </c>
      <c r="X85">
        <v>2.57908E-4</v>
      </c>
      <c r="Y85">
        <v>2.6969299999999999E-4</v>
      </c>
      <c r="Z85">
        <v>2.8770999999999999E-4</v>
      </c>
      <c r="AA85">
        <v>3.0922000000000002E-4</v>
      </c>
      <c r="AB85">
        <v>3.2875899999999997E-4</v>
      </c>
      <c r="AC85">
        <v>3.1953800000000002E-4</v>
      </c>
      <c r="AD85">
        <v>3.1942400000000001E-4</v>
      </c>
      <c r="AE85">
        <v>3.2351E-4</v>
      </c>
      <c r="AF85">
        <v>3.2338899999999999E-4</v>
      </c>
      <c r="AG85">
        <v>3.2027800000000001E-4</v>
      </c>
      <c r="AH85">
        <v>3.5626000000000001E-4</v>
      </c>
      <c r="AI85">
        <v>3.82598E-4</v>
      </c>
      <c r="AJ85">
        <v>3.9506900000000001E-4</v>
      </c>
      <c r="AK85">
        <v>4.0081999999999997E-4</v>
      </c>
      <c r="AL85">
        <v>4.3078099999999998E-4</v>
      </c>
      <c r="AM85">
        <v>4.3843799999999998E-4</v>
      </c>
      <c r="AN85">
        <v>4.4656699999999998E-4</v>
      </c>
      <c r="AO85">
        <v>4.1882900000000001E-4</v>
      </c>
      <c r="AP85">
        <v>4.2333699999999998E-4</v>
      </c>
      <c r="AQ85">
        <v>4.2292700000000003E-4</v>
      </c>
      <c r="AR85">
        <v>4.3716499999999999E-4</v>
      </c>
      <c r="AS85">
        <v>4.3001500000000001E-4</v>
      </c>
      <c r="AT85">
        <v>4.3285200000000001E-4</v>
      </c>
      <c r="AU85">
        <v>4.3150799999999999E-4</v>
      </c>
      <c r="AV85">
        <v>4.2109800000000001E-4</v>
      </c>
      <c r="AW85">
        <v>4.24967E-4</v>
      </c>
      <c r="AX85">
        <v>4.3806299999999998E-4</v>
      </c>
      <c r="AY85">
        <v>4.6894800000000001E-4</v>
      </c>
      <c r="AZ85">
        <v>4.9019799999999996E-4</v>
      </c>
      <c r="BA85">
        <v>4.9552699999999995E-4</v>
      </c>
      <c r="BB85">
        <v>5.0465600000000003E-4</v>
      </c>
      <c r="BC85">
        <v>5.2577600000000004E-4</v>
      </c>
      <c r="BD85">
        <v>5.3982100000000001E-4</v>
      </c>
      <c r="BE85">
        <v>5.2636600000000001E-4</v>
      </c>
      <c r="BF85">
        <v>5.2302100000000003E-4</v>
      </c>
      <c r="BG85">
        <v>5.2302100000000003E-4</v>
      </c>
      <c r="BH85">
        <v>5.2445400000000004E-4</v>
      </c>
      <c r="BI85">
        <v>5.2302100000000003E-4</v>
      </c>
      <c r="BJ85">
        <v>5.2302100000000003E-4</v>
      </c>
      <c r="BK85">
        <v>5.2302100000000003E-4</v>
      </c>
      <c r="BL85">
        <v>3.49632482758621E-4</v>
      </c>
      <c r="BM85">
        <v>1.30094341479254E-4</v>
      </c>
      <c r="BN85">
        <v>0.98609764665550004</v>
      </c>
      <c r="BO85">
        <v>0.98035299053514102</v>
      </c>
      <c r="BP85">
        <v>0.90926151597467897</v>
      </c>
      <c r="BQ85">
        <v>0</v>
      </c>
      <c r="BR85" s="33">
        <v>3.5918318296998499E-41</v>
      </c>
      <c r="BS85">
        <v>0</v>
      </c>
      <c r="BT85" s="33">
        <v>7.59676950998179E-6</v>
      </c>
      <c r="BU85">
        <v>0.97238856873951496</v>
      </c>
      <c r="BV85">
        <v>0.97238856873951496</v>
      </c>
      <c r="BW85">
        <v>1.481388E-4</v>
      </c>
      <c r="BX85" s="33">
        <v>4.8709346844317203E-6</v>
      </c>
      <c r="BY85">
        <v>1.738062E-4</v>
      </c>
      <c r="BZ85" s="33">
        <v>7.6206138663496099E-6</v>
      </c>
      <c r="CA85">
        <v>2.073334E-4</v>
      </c>
      <c r="CB85" s="33">
        <v>1.3882963923456699E-5</v>
      </c>
      <c r="CC85">
        <v>2.556638E-4</v>
      </c>
      <c r="CD85" s="33">
        <v>1.02613637836303E-5</v>
      </c>
      <c r="CE85">
        <v>3.1293020000000001E-4</v>
      </c>
      <c r="CF85" s="33">
        <v>1.5701969946474902E-5</v>
      </c>
      <c r="CG85">
        <v>3.41207E-4</v>
      </c>
      <c r="CH85" s="33">
        <v>2.74248776843216E-5</v>
      </c>
      <c r="CI85">
        <v>4.2233499999999997E-4</v>
      </c>
      <c r="CJ85" s="33">
        <v>2.3044312367697099E-5</v>
      </c>
      <c r="CK85">
        <v>4.2645459999999998E-4</v>
      </c>
      <c r="CL85" s="33">
        <v>7.2059399664443503E-6</v>
      </c>
      <c r="CM85">
        <v>4.2969759999999998E-4</v>
      </c>
      <c r="CN85" s="33">
        <v>6.6996156830074899E-6</v>
      </c>
      <c r="CO85">
        <v>4.9702100000000005E-4</v>
      </c>
      <c r="CP85" s="33">
        <v>2.07486261231919E-5</v>
      </c>
      <c r="CQ85">
        <v>5.2733659999999998E-4</v>
      </c>
      <c r="CR85" s="33">
        <v>7.1126734987625998E-6</v>
      </c>
      <c r="CS85">
        <v>5.2302100000000003E-4</v>
      </c>
      <c r="CT85">
        <v>0</v>
      </c>
    </row>
    <row r="86" spans="1:98" x14ac:dyDescent="0.25">
      <c r="A86">
        <v>173</v>
      </c>
      <c r="B86" t="s">
        <v>1918</v>
      </c>
      <c r="C86" t="s">
        <v>610</v>
      </c>
      <c r="D86" t="s">
        <v>412</v>
      </c>
      <c r="E86" t="s">
        <v>611</v>
      </c>
      <c r="F86">
        <v>1.6399000000000001E-4</v>
      </c>
      <c r="G86">
        <v>1.6399000000000001E-4</v>
      </c>
      <c r="H86">
        <v>1.6443999999999999E-4</v>
      </c>
      <c r="I86">
        <v>1.6906500000000001E-4</v>
      </c>
      <c r="J86">
        <v>1.7970400000000001E-4</v>
      </c>
      <c r="K86">
        <v>1.8977800000000001E-4</v>
      </c>
      <c r="L86">
        <v>2.0680500000000001E-4</v>
      </c>
      <c r="M86">
        <v>2.4152000000000001E-4</v>
      </c>
      <c r="N86">
        <v>2.6150499999999998E-4</v>
      </c>
      <c r="O86">
        <v>2.8289E-4</v>
      </c>
      <c r="P86">
        <v>3.0532900000000002E-4</v>
      </c>
      <c r="Q86">
        <v>3.2263499999999999E-4</v>
      </c>
      <c r="R86">
        <v>3.3542000000000001E-4</v>
      </c>
      <c r="S86">
        <v>3.42102E-4</v>
      </c>
      <c r="T86">
        <v>3.4120199999999998E-4</v>
      </c>
      <c r="U86">
        <v>3.43655E-4</v>
      </c>
      <c r="V86">
        <v>3.5552700000000001E-4</v>
      </c>
      <c r="W86">
        <v>4.0808400000000002E-4</v>
      </c>
      <c r="X86">
        <v>4.49612E-4</v>
      </c>
      <c r="Y86">
        <v>5.1306500000000005E-4</v>
      </c>
      <c r="Z86">
        <v>5.8423000000000004E-4</v>
      </c>
      <c r="AA86">
        <v>6.56468E-4</v>
      </c>
      <c r="AB86">
        <v>7.1635199999999996E-4</v>
      </c>
      <c r="AC86">
        <v>7.5371200000000002E-4</v>
      </c>
      <c r="AD86">
        <v>7.8249799999999996E-4</v>
      </c>
      <c r="AE86">
        <v>8.0215600000000005E-4</v>
      </c>
      <c r="AF86">
        <v>8.1823599999999996E-4</v>
      </c>
      <c r="AG86">
        <v>1.0341199999999999E-3</v>
      </c>
      <c r="AH86">
        <v>1.08012E-3</v>
      </c>
      <c r="AI86">
        <v>1.12779E-3</v>
      </c>
      <c r="AJ86">
        <v>1.1716599999999999E-3</v>
      </c>
      <c r="AK86">
        <v>1.21367E-3</v>
      </c>
      <c r="AL86">
        <v>1.26022E-3</v>
      </c>
      <c r="AM86">
        <v>1.3037599999999999E-3</v>
      </c>
      <c r="AN86">
        <v>1.3570500000000001E-3</v>
      </c>
      <c r="AO86">
        <v>1.3820900000000001E-3</v>
      </c>
      <c r="AP86">
        <v>1.4308400000000001E-3</v>
      </c>
      <c r="AQ86">
        <v>1.50113E-3</v>
      </c>
      <c r="AR86">
        <v>1.54787E-3</v>
      </c>
      <c r="AS86">
        <v>1.60687E-3</v>
      </c>
      <c r="AT86">
        <v>1.6718799999999999E-3</v>
      </c>
      <c r="AU86">
        <v>1.72171E-3</v>
      </c>
      <c r="AV86">
        <v>1.77571E-3</v>
      </c>
      <c r="AW86">
        <v>1.7737499999999999E-3</v>
      </c>
      <c r="AX86">
        <v>1.8019399999999999E-3</v>
      </c>
      <c r="AY86">
        <v>1.9656600000000002E-3</v>
      </c>
      <c r="AZ86">
        <v>2.1538199999999999E-3</v>
      </c>
      <c r="BA86">
        <v>2.5771399999999999E-3</v>
      </c>
      <c r="BB86">
        <v>2.7259200000000002E-3</v>
      </c>
      <c r="BC86">
        <v>2.8342200000000001E-3</v>
      </c>
      <c r="BD86">
        <v>2.9575399999999998E-3</v>
      </c>
      <c r="BE86">
        <v>3.0282600000000001E-3</v>
      </c>
      <c r="BF86">
        <v>3.13393E-3</v>
      </c>
      <c r="BG86">
        <v>3.13393E-3</v>
      </c>
      <c r="BH86">
        <v>3.1425200000000002E-3</v>
      </c>
      <c r="BI86">
        <v>3.13393E-3</v>
      </c>
      <c r="BJ86">
        <v>3.13393E-3</v>
      </c>
      <c r="BK86">
        <v>3.13393E-3</v>
      </c>
      <c r="BL86">
        <v>1.2701875862069E-3</v>
      </c>
      <c r="BM86">
        <v>1.0046909408134401E-3</v>
      </c>
      <c r="BN86">
        <v>0.959981898592008</v>
      </c>
      <c r="BO86">
        <v>0.99900000598599803</v>
      </c>
      <c r="BP86">
        <v>0.99059732581487003</v>
      </c>
      <c r="BQ86">
        <v>0</v>
      </c>
      <c r="BR86" s="33">
        <v>2.8119806571771599E-77</v>
      </c>
      <c r="BS86">
        <v>0</v>
      </c>
      <c r="BT86" s="33">
        <v>5.7114469962163697E-5</v>
      </c>
      <c r="BU86">
        <v>0.92156524562430997</v>
      </c>
      <c r="BV86">
        <v>0.92156524562430997</v>
      </c>
      <c r="BW86">
        <v>1.6823780000000001E-4</v>
      </c>
      <c r="BX86" s="33">
        <v>6.75775289574871E-6</v>
      </c>
      <c r="BY86">
        <v>2.364996E-4</v>
      </c>
      <c r="BZ86" s="33">
        <v>3.8298893042749903E-5</v>
      </c>
      <c r="CA86">
        <v>3.2933760000000001E-4</v>
      </c>
      <c r="CB86" s="33">
        <v>1.5508281700433499E-5</v>
      </c>
      <c r="CC86">
        <v>4.139886E-4</v>
      </c>
      <c r="CD86" s="33">
        <v>6.9793620641860998E-5</v>
      </c>
      <c r="CE86">
        <v>6.9865200000000002E-4</v>
      </c>
      <c r="CF86" s="33">
        <v>7.9446411586679003E-5</v>
      </c>
      <c r="CG86">
        <v>9.7248440000000005E-4</v>
      </c>
      <c r="CH86">
        <v>1.51911595768065E-4</v>
      </c>
      <c r="CI86">
        <v>1.2612719999999999E-3</v>
      </c>
      <c r="CJ86" s="33">
        <v>7.2931514244529497E-5</v>
      </c>
      <c r="CK86">
        <v>1.49376E-3</v>
      </c>
      <c r="CL86" s="33">
        <v>8.9729031533835202E-5</v>
      </c>
      <c r="CM86">
        <v>1.7489980000000001E-3</v>
      </c>
      <c r="CN86" s="33">
        <v>5.2011702240938001E-5</v>
      </c>
      <c r="CO86">
        <v>2.451352E-3</v>
      </c>
      <c r="CP86">
        <v>3.7490669601915598E-4</v>
      </c>
      <c r="CQ86">
        <v>3.079236E-3</v>
      </c>
      <c r="CR86" s="33">
        <v>8.2758988816925594E-5</v>
      </c>
      <c r="CS86">
        <v>3.13393E-3</v>
      </c>
      <c r="CT86">
        <v>0</v>
      </c>
    </row>
    <row r="87" spans="1:98" x14ac:dyDescent="0.25">
      <c r="A87">
        <v>174</v>
      </c>
      <c r="B87" t="s">
        <v>1918</v>
      </c>
      <c r="C87" t="s">
        <v>612</v>
      </c>
      <c r="D87" t="s">
        <v>418</v>
      </c>
      <c r="E87" t="s">
        <v>322</v>
      </c>
      <c r="F87">
        <v>3.4134899999999999E-3</v>
      </c>
      <c r="G87">
        <v>3.4134899999999999E-3</v>
      </c>
      <c r="H87">
        <v>3.4228499999999999E-3</v>
      </c>
      <c r="I87">
        <v>3.5431099999999999E-3</v>
      </c>
      <c r="J87">
        <v>3.6654700000000001E-3</v>
      </c>
      <c r="K87">
        <v>3.7951399999999998E-3</v>
      </c>
      <c r="L87">
        <v>3.9293399999999999E-3</v>
      </c>
      <c r="M87">
        <v>4.0378699999999998E-3</v>
      </c>
      <c r="N87">
        <v>4.18214E-3</v>
      </c>
      <c r="O87">
        <v>4.33433E-3</v>
      </c>
      <c r="P87">
        <v>4.4885599999999999E-3</v>
      </c>
      <c r="Q87">
        <v>4.6345400000000004E-3</v>
      </c>
      <c r="R87">
        <v>4.7752999999999997E-3</v>
      </c>
      <c r="S87">
        <v>4.8837899999999998E-3</v>
      </c>
      <c r="T87">
        <v>5.25123E-3</v>
      </c>
      <c r="U87">
        <v>5.6276E-3</v>
      </c>
      <c r="V87">
        <v>5.64482E-3</v>
      </c>
      <c r="W87">
        <v>6.7077600000000001E-3</v>
      </c>
      <c r="X87">
        <v>7.4124500000000001E-3</v>
      </c>
      <c r="Y87">
        <v>6.9502100000000001E-3</v>
      </c>
      <c r="Z87">
        <v>7.7585900000000001E-3</v>
      </c>
      <c r="AA87">
        <v>8.33156E-3</v>
      </c>
      <c r="AB87">
        <v>8.7092999999999997E-3</v>
      </c>
      <c r="AC87">
        <v>9.2409899999999993E-3</v>
      </c>
      <c r="AD87">
        <v>9.5379599999999998E-3</v>
      </c>
      <c r="AE87">
        <v>9.3142599999999996E-3</v>
      </c>
      <c r="AF87">
        <v>9.4084200000000007E-3</v>
      </c>
      <c r="AG87">
        <v>9.4099600000000002E-3</v>
      </c>
      <c r="AH87">
        <v>9.59518E-3</v>
      </c>
      <c r="AI87">
        <v>9.8965000000000008E-3</v>
      </c>
      <c r="AJ87">
        <v>1.0064200000000001E-2</v>
      </c>
      <c r="AK87">
        <v>1.0296700000000001E-2</v>
      </c>
      <c r="AL87">
        <v>9.8239999999999994E-3</v>
      </c>
      <c r="AM87">
        <v>1.2315100000000001E-2</v>
      </c>
      <c r="AN87">
        <v>1.1822300000000001E-2</v>
      </c>
      <c r="AO87">
        <v>1.1569599999999999E-2</v>
      </c>
      <c r="AP87">
        <v>1.12137E-2</v>
      </c>
      <c r="AQ87">
        <v>1.14959E-2</v>
      </c>
      <c r="AR87">
        <v>1.18272E-2</v>
      </c>
      <c r="AS87">
        <v>1.2253699999999999E-2</v>
      </c>
      <c r="AT87">
        <v>1.25045E-2</v>
      </c>
      <c r="AU87">
        <v>1.2811100000000001E-2</v>
      </c>
      <c r="AV87">
        <v>1.32433E-2</v>
      </c>
      <c r="AW87">
        <v>1.35555E-2</v>
      </c>
      <c r="AX87">
        <v>1.41043E-2</v>
      </c>
      <c r="AY87">
        <v>1.4869E-2</v>
      </c>
      <c r="AZ87">
        <v>1.5858000000000001E-2</v>
      </c>
      <c r="BA87">
        <v>1.70931E-2</v>
      </c>
      <c r="BB87">
        <v>1.8197499999999998E-2</v>
      </c>
      <c r="BC87">
        <v>1.9504400000000002E-2</v>
      </c>
      <c r="BD87">
        <v>2.1138899999999999E-2</v>
      </c>
      <c r="BE87">
        <v>2.1655600000000001E-2</v>
      </c>
      <c r="BF87">
        <v>2.21833E-2</v>
      </c>
      <c r="BG87">
        <v>2.21833E-2</v>
      </c>
      <c r="BH87">
        <v>2.2244E-2</v>
      </c>
      <c r="BI87">
        <v>2.21833E-2</v>
      </c>
      <c r="BJ87">
        <v>2.21833E-2</v>
      </c>
      <c r="BK87">
        <v>2.21833E-2</v>
      </c>
      <c r="BL87">
        <v>1.07878329310345E-2</v>
      </c>
      <c r="BM87">
        <v>6.01147447344412E-3</v>
      </c>
      <c r="BN87">
        <v>0.96457713654488197</v>
      </c>
      <c r="BO87">
        <v>0.99647681247614595</v>
      </c>
      <c r="BP87">
        <v>0.97117384883810798</v>
      </c>
      <c r="BQ87">
        <v>0</v>
      </c>
      <c r="BR87" s="33">
        <v>5.6103241077606099E-62</v>
      </c>
      <c r="BS87">
        <v>0</v>
      </c>
      <c r="BT87">
        <v>3.4337493586391102E-4</v>
      </c>
      <c r="BU87">
        <v>0.93040905234511995</v>
      </c>
      <c r="BV87">
        <v>0.93040905234511995</v>
      </c>
      <c r="BW87">
        <v>3.4916819999999999E-3</v>
      </c>
      <c r="BX87">
        <v>1.11594052350473E-4</v>
      </c>
      <c r="BY87">
        <v>4.0557639999999999E-3</v>
      </c>
      <c r="BZ87">
        <v>2.10830501896666E-4</v>
      </c>
      <c r="CA87">
        <v>4.8066840000000003E-3</v>
      </c>
      <c r="CB87">
        <v>2.8956340968775698E-4</v>
      </c>
      <c r="CC87">
        <v>6.4685680000000001E-3</v>
      </c>
      <c r="CD87">
        <v>8.0092025250333096E-4</v>
      </c>
      <c r="CE87">
        <v>8.71568E-3</v>
      </c>
      <c r="CF87">
        <v>7.0987765519841498E-4</v>
      </c>
      <c r="CG87">
        <v>9.5248639999999992E-3</v>
      </c>
      <c r="CH87">
        <v>2.3139459561536901E-4</v>
      </c>
      <c r="CI87">
        <v>1.0864459999999999E-2</v>
      </c>
      <c r="CJ87">
        <v>1.1255152566713601E-3</v>
      </c>
      <c r="CK87">
        <v>1.167202E-2</v>
      </c>
      <c r="CL87">
        <v>3.9179005474871298E-4</v>
      </c>
      <c r="CM87">
        <v>1.324374E-2</v>
      </c>
      <c r="CN87">
        <v>6.2677969654416897E-4</v>
      </c>
      <c r="CO87">
        <v>1.7104399999999999E-2</v>
      </c>
      <c r="CP87">
        <v>1.8374929537279901E-3</v>
      </c>
      <c r="CQ87">
        <v>2.1881020000000001E-2</v>
      </c>
      <c r="CR87">
        <v>4.78554372041464E-4</v>
      </c>
      <c r="CS87">
        <v>2.21833E-2</v>
      </c>
      <c r="CT87">
        <v>0</v>
      </c>
    </row>
    <row r="88" spans="1:98" x14ac:dyDescent="0.25">
      <c r="A88">
        <v>175</v>
      </c>
      <c r="B88" t="s">
        <v>1918</v>
      </c>
      <c r="C88" t="s">
        <v>613</v>
      </c>
      <c r="D88" t="s">
        <v>418</v>
      </c>
      <c r="E88" t="s">
        <v>306</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t="s">
        <v>1901</v>
      </c>
      <c r="BO88" t="s">
        <v>1901</v>
      </c>
      <c r="BP88" t="s">
        <v>1901</v>
      </c>
      <c r="BQ88" t="s">
        <v>1901</v>
      </c>
      <c r="BR88" t="s">
        <v>1901</v>
      </c>
      <c r="BS88" t="s">
        <v>1901</v>
      </c>
      <c r="BT88">
        <v>0</v>
      </c>
      <c r="BU88" t="s">
        <v>1901</v>
      </c>
      <c r="BV88" t="s">
        <v>1901</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row>
    <row r="89" spans="1:98" x14ac:dyDescent="0.25">
      <c r="A89">
        <v>176</v>
      </c>
      <c r="B89" t="s">
        <v>1918</v>
      </c>
      <c r="C89" t="s">
        <v>614</v>
      </c>
      <c r="D89" t="s">
        <v>426</v>
      </c>
      <c r="E89" t="s">
        <v>328</v>
      </c>
      <c r="F89">
        <v>1.10764E-2</v>
      </c>
      <c r="G89">
        <v>1.10764E-2</v>
      </c>
      <c r="H89">
        <v>1.1106700000000001E-2</v>
      </c>
      <c r="I89">
        <v>1.1483E-2</v>
      </c>
      <c r="J89">
        <v>1.1876100000000001E-2</v>
      </c>
      <c r="K89">
        <v>1.2341299999999999E-2</v>
      </c>
      <c r="L89">
        <v>1.29097E-2</v>
      </c>
      <c r="M89">
        <v>1.36881E-2</v>
      </c>
      <c r="N89">
        <v>1.48792E-2</v>
      </c>
      <c r="O89">
        <v>1.58248E-2</v>
      </c>
      <c r="P89">
        <v>1.66058E-2</v>
      </c>
      <c r="Q89">
        <v>1.71662E-2</v>
      </c>
      <c r="R89">
        <v>1.7589899999999999E-2</v>
      </c>
      <c r="S89">
        <v>1.81605E-2</v>
      </c>
      <c r="T89">
        <v>1.87551E-2</v>
      </c>
      <c r="U89">
        <v>1.8996300000000001E-2</v>
      </c>
      <c r="V89">
        <v>2.00112E-2</v>
      </c>
      <c r="W89">
        <v>2.1282599999999999E-2</v>
      </c>
      <c r="X89">
        <v>2.17713E-2</v>
      </c>
      <c r="Y89">
        <v>2.3363200000000001E-2</v>
      </c>
      <c r="Z89">
        <v>2.4404700000000001E-2</v>
      </c>
      <c r="AA89">
        <v>2.4920299999999999E-2</v>
      </c>
      <c r="AB89">
        <v>2.5094000000000002E-2</v>
      </c>
      <c r="AC89">
        <v>2.5987799999999998E-2</v>
      </c>
      <c r="AD89">
        <v>2.6241299999999999E-2</v>
      </c>
      <c r="AE89">
        <v>2.6067199999999999E-2</v>
      </c>
      <c r="AF89">
        <v>2.5968100000000001E-2</v>
      </c>
      <c r="AG89">
        <v>2.6294499999999998E-2</v>
      </c>
      <c r="AH89">
        <v>2.67114E-2</v>
      </c>
      <c r="AI89">
        <v>2.7737700000000001E-2</v>
      </c>
      <c r="AJ89">
        <v>2.9475399999999999E-2</v>
      </c>
      <c r="AK89">
        <v>2.31699E-2</v>
      </c>
      <c r="AL89">
        <v>2.6024800000000001E-2</v>
      </c>
      <c r="AM89">
        <v>2.2132700000000002E-2</v>
      </c>
      <c r="AN89">
        <v>2.1842899999999998E-2</v>
      </c>
      <c r="AO89">
        <v>2.2516399999999999E-2</v>
      </c>
      <c r="AP89">
        <v>2.50861E-2</v>
      </c>
      <c r="AQ89">
        <v>2.6039900000000001E-2</v>
      </c>
      <c r="AR89">
        <v>2.8016900000000001E-2</v>
      </c>
      <c r="AS89">
        <v>2.89453E-2</v>
      </c>
      <c r="AT89">
        <v>2.9342500000000001E-2</v>
      </c>
      <c r="AU89">
        <v>2.90826E-2</v>
      </c>
      <c r="AV89">
        <v>2.6362400000000001E-2</v>
      </c>
      <c r="AW89">
        <v>2.8378799999999999E-2</v>
      </c>
      <c r="AX89">
        <v>3.17413E-2</v>
      </c>
      <c r="AY89">
        <v>3.35984E-2</v>
      </c>
      <c r="AZ89">
        <v>3.1084000000000001E-2</v>
      </c>
      <c r="BA89">
        <v>3.1306800000000003E-2</v>
      </c>
      <c r="BB89">
        <v>3.1627799999999998E-2</v>
      </c>
      <c r="BC89">
        <v>3.1950899999999997E-2</v>
      </c>
      <c r="BD89">
        <v>3.2267900000000002E-2</v>
      </c>
      <c r="BE89">
        <v>3.2577700000000001E-2</v>
      </c>
      <c r="BF89">
        <v>3.2843299999999999E-2</v>
      </c>
      <c r="BG89">
        <v>3.2843299999999999E-2</v>
      </c>
      <c r="BH89">
        <v>3.2933200000000003E-2</v>
      </c>
      <c r="BI89">
        <v>3.2843299999999999E-2</v>
      </c>
      <c r="BJ89">
        <v>3.2843299999999999E-2</v>
      </c>
      <c r="BK89">
        <v>3.2843299999999999E-2</v>
      </c>
      <c r="BL89">
        <v>2.4122618965517199E-2</v>
      </c>
      <c r="BM89">
        <v>6.9862000145011899E-3</v>
      </c>
      <c r="BN89">
        <v>0.943937464305314</v>
      </c>
      <c r="BO89">
        <v>0.94853613578896001</v>
      </c>
      <c r="BP89">
        <v>0.85706092159963099</v>
      </c>
      <c r="BQ89">
        <v>0</v>
      </c>
      <c r="BR89" s="33">
        <v>1.2076099874278699E-29</v>
      </c>
      <c r="BS89">
        <v>0</v>
      </c>
      <c r="BT89">
        <v>3.9051242732781401E-4</v>
      </c>
      <c r="BU89">
        <v>0.89101793651914796</v>
      </c>
      <c r="BV89">
        <v>0.89101793651914796</v>
      </c>
      <c r="BW89">
        <v>1.1323720000000001E-2</v>
      </c>
      <c r="BX89">
        <v>3.5352716585857998E-4</v>
      </c>
      <c r="BY89">
        <v>1.3928619999999999E-2</v>
      </c>
      <c r="BZ89">
        <v>1.4243185693516699E-3</v>
      </c>
      <c r="CA89">
        <v>1.7655500000000001E-2</v>
      </c>
      <c r="CB89">
        <v>8.3811292496894499E-4</v>
      </c>
      <c r="CC89">
        <v>2.108492E-2</v>
      </c>
      <c r="CD89">
        <v>1.67451207729296E-3</v>
      </c>
      <c r="CE89">
        <v>2.5329620000000001E-2</v>
      </c>
      <c r="CF89">
        <v>7.6532639899587799E-4</v>
      </c>
      <c r="CG89">
        <v>2.6555780000000001E-2</v>
      </c>
      <c r="CH89">
        <v>7.1998227547627903E-4</v>
      </c>
      <c r="CI89">
        <v>2.4529140000000001E-2</v>
      </c>
      <c r="CJ89">
        <v>3.2213673421390499E-3</v>
      </c>
      <c r="CK89">
        <v>2.6120919999999999E-2</v>
      </c>
      <c r="CL89">
        <v>2.53188880324551E-3</v>
      </c>
      <c r="CM89">
        <v>2.898152E-2</v>
      </c>
      <c r="CN89">
        <v>1.93519833272975E-3</v>
      </c>
      <c r="CO89">
        <v>3.1913579999999997E-2</v>
      </c>
      <c r="CP89">
        <v>9.9725452718952309E-4</v>
      </c>
      <c r="CQ89">
        <v>3.2693079999999999E-2</v>
      </c>
      <c r="CR89">
        <v>2.7243361026128902E-4</v>
      </c>
      <c r="CS89">
        <v>3.2843299999999999E-2</v>
      </c>
      <c r="CT89">
        <v>0</v>
      </c>
    </row>
    <row r="90" spans="1:98" x14ac:dyDescent="0.25">
      <c r="A90">
        <v>177</v>
      </c>
      <c r="B90" t="s">
        <v>1918</v>
      </c>
      <c r="C90" t="s">
        <v>615</v>
      </c>
      <c r="D90" t="s">
        <v>420</v>
      </c>
      <c r="E90" t="s">
        <v>318</v>
      </c>
      <c r="F90">
        <v>4.3948800000000003E-2</v>
      </c>
      <c r="G90">
        <v>4.3948800000000003E-2</v>
      </c>
      <c r="H90">
        <v>4.4069200000000003E-2</v>
      </c>
      <c r="I90">
        <v>4.49202E-2</v>
      </c>
      <c r="J90">
        <v>4.6002700000000001E-2</v>
      </c>
      <c r="K90">
        <v>4.7018600000000001E-2</v>
      </c>
      <c r="L90">
        <v>4.8464300000000002E-2</v>
      </c>
      <c r="M90">
        <v>5.0296800000000003E-2</v>
      </c>
      <c r="N90">
        <v>5.1618799999999999E-2</v>
      </c>
      <c r="O90">
        <v>5.2546700000000002E-2</v>
      </c>
      <c r="P90">
        <v>5.3648300000000003E-2</v>
      </c>
      <c r="Q90">
        <v>5.5330799999999999E-2</v>
      </c>
      <c r="R90">
        <v>5.6805700000000001E-2</v>
      </c>
      <c r="S90">
        <v>5.6182799999999998E-2</v>
      </c>
      <c r="T90">
        <v>5.8869100000000001E-2</v>
      </c>
      <c r="U90">
        <v>6.29778E-2</v>
      </c>
      <c r="V90">
        <v>6.6207600000000005E-2</v>
      </c>
      <c r="W90">
        <v>6.8841799999999995E-2</v>
      </c>
      <c r="X90">
        <v>7.1304300000000001E-2</v>
      </c>
      <c r="Y90">
        <v>7.4668700000000005E-2</v>
      </c>
      <c r="Z90">
        <v>7.9103199999999999E-2</v>
      </c>
      <c r="AA90">
        <v>8.3064100000000002E-2</v>
      </c>
      <c r="AB90">
        <v>8.6103899999999997E-2</v>
      </c>
      <c r="AC90">
        <v>8.7396399999999999E-2</v>
      </c>
      <c r="AD90">
        <v>7.41227E-2</v>
      </c>
      <c r="AE90">
        <v>7.40426E-2</v>
      </c>
      <c r="AF90">
        <v>7.3162699999999997E-2</v>
      </c>
      <c r="AG90">
        <v>7.3877700000000004E-2</v>
      </c>
      <c r="AH90">
        <v>8.0254400000000004E-2</v>
      </c>
      <c r="AI90">
        <v>8.4518599999999999E-2</v>
      </c>
      <c r="AJ90">
        <v>8.6433899999999994E-2</v>
      </c>
      <c r="AK90">
        <v>8.6287699999999995E-2</v>
      </c>
      <c r="AL90">
        <v>9.1116299999999997E-2</v>
      </c>
      <c r="AM90">
        <v>9.2859399999999995E-2</v>
      </c>
      <c r="AN90">
        <v>9.5405699999999996E-2</v>
      </c>
      <c r="AO90">
        <v>0.10129100000000001</v>
      </c>
      <c r="AP90">
        <v>0.10727200000000001</v>
      </c>
      <c r="AQ90">
        <v>0.116161</v>
      </c>
      <c r="AR90">
        <v>0.119004</v>
      </c>
      <c r="AS90">
        <v>0.118669</v>
      </c>
      <c r="AT90">
        <v>0.121238</v>
      </c>
      <c r="AU90">
        <v>0.121948</v>
      </c>
      <c r="AV90">
        <v>0.12046800000000001</v>
      </c>
      <c r="AW90">
        <v>0.12306400000000001</v>
      </c>
      <c r="AX90">
        <v>0.12864999999999999</v>
      </c>
      <c r="AY90">
        <v>0.139378</v>
      </c>
      <c r="AZ90">
        <v>0.14799200000000001</v>
      </c>
      <c r="BA90">
        <v>0.152693</v>
      </c>
      <c r="BB90">
        <v>0.157974</v>
      </c>
      <c r="BC90">
        <v>0.16777500000000001</v>
      </c>
      <c r="BD90">
        <v>0.175987</v>
      </c>
      <c r="BE90">
        <v>0.16935500000000001</v>
      </c>
      <c r="BF90">
        <v>0.16960800000000001</v>
      </c>
      <c r="BG90">
        <v>0.16960800000000001</v>
      </c>
      <c r="BH90">
        <v>0.170072</v>
      </c>
      <c r="BI90">
        <v>0.16960800000000001</v>
      </c>
      <c r="BJ90">
        <v>0.16960800000000001</v>
      </c>
      <c r="BK90">
        <v>0.16960800000000001</v>
      </c>
      <c r="BL90">
        <v>9.74560706896552E-2</v>
      </c>
      <c r="BM90">
        <v>4.2938355832330903E-2</v>
      </c>
      <c r="BN90">
        <v>0.96841981191127002</v>
      </c>
      <c r="BO90">
        <v>0.98810719498005195</v>
      </c>
      <c r="BP90">
        <v>0.93961069875087</v>
      </c>
      <c r="BQ90">
        <v>0</v>
      </c>
      <c r="BR90" s="33">
        <v>3.1274963207685899E-47</v>
      </c>
      <c r="BS90">
        <v>0</v>
      </c>
      <c r="BT90">
        <v>2.4624062044356701E-3</v>
      </c>
      <c r="BU90">
        <v>0.93783693210225605</v>
      </c>
      <c r="BV90">
        <v>0.93783693210225605</v>
      </c>
      <c r="BW90">
        <v>4.4577940000000003E-2</v>
      </c>
      <c r="BX90">
        <v>8.9408243915200505E-4</v>
      </c>
      <c r="BY90">
        <v>4.9989039999999998E-2</v>
      </c>
      <c r="BZ90">
        <v>2.2605753920185898E-3</v>
      </c>
      <c r="CA90">
        <v>5.6167340000000003E-2</v>
      </c>
      <c r="CB90">
        <v>1.9204564100754799E-3</v>
      </c>
      <c r="CC90">
        <v>6.8800040000000007E-2</v>
      </c>
      <c r="CD90">
        <v>4.5092531535721103E-3</v>
      </c>
      <c r="CE90">
        <v>8.1958059999999999E-2</v>
      </c>
      <c r="CF90">
        <v>5.4205614951774103E-3</v>
      </c>
      <c r="CG90">
        <v>7.7171199999999995E-2</v>
      </c>
      <c r="CH90">
        <v>5.0048416923015697E-3</v>
      </c>
      <c r="CI90">
        <v>9.0420600000000004E-2</v>
      </c>
      <c r="CJ90">
        <v>4.0080420793699298E-3</v>
      </c>
      <c r="CK90">
        <v>0.11247939999999999</v>
      </c>
      <c r="CL90">
        <v>7.8538691292890806E-3</v>
      </c>
      <c r="CM90">
        <v>0.12307360000000001</v>
      </c>
      <c r="CN90">
        <v>3.26044027701781E-3</v>
      </c>
      <c r="CO90">
        <v>0.1531624</v>
      </c>
      <c r="CP90">
        <v>1.0649443990180901E-2</v>
      </c>
      <c r="CQ90">
        <v>0.17092599999999999</v>
      </c>
      <c r="CR90">
        <v>2.8410088877016898E-3</v>
      </c>
      <c r="CS90">
        <v>0.16960800000000001</v>
      </c>
      <c r="CT90">
        <v>0</v>
      </c>
    </row>
    <row r="91" spans="1:98" x14ac:dyDescent="0.25">
      <c r="A91">
        <v>178</v>
      </c>
      <c r="B91" t="s">
        <v>1918</v>
      </c>
      <c r="C91" t="s">
        <v>616</v>
      </c>
      <c r="D91" t="s">
        <v>420</v>
      </c>
      <c r="E91" t="s">
        <v>316</v>
      </c>
      <c r="F91">
        <v>1.9922200000000001E-2</v>
      </c>
      <c r="G91">
        <v>1.9922200000000001E-2</v>
      </c>
      <c r="H91">
        <v>1.9976799999999999E-2</v>
      </c>
      <c r="I91">
        <v>2.0634599999999999E-2</v>
      </c>
      <c r="J91">
        <v>2.0706700000000001E-2</v>
      </c>
      <c r="K91">
        <v>2.1356400000000001E-2</v>
      </c>
      <c r="L91">
        <v>2.2092899999999999E-2</v>
      </c>
      <c r="M91">
        <v>2.2700700000000001E-2</v>
      </c>
      <c r="N91">
        <v>2.3389900000000002E-2</v>
      </c>
      <c r="O91">
        <v>2.3942100000000001E-2</v>
      </c>
      <c r="P91">
        <v>2.4614E-2</v>
      </c>
      <c r="Q91">
        <v>2.5493600000000002E-2</v>
      </c>
      <c r="R91">
        <v>2.6511400000000001E-2</v>
      </c>
      <c r="S91">
        <v>2.78266E-2</v>
      </c>
      <c r="T91">
        <v>2.96517E-2</v>
      </c>
      <c r="U91">
        <v>3.2420900000000002E-2</v>
      </c>
      <c r="V91">
        <v>3.6944999999999999E-2</v>
      </c>
      <c r="W91">
        <v>3.8133500000000001E-2</v>
      </c>
      <c r="X91">
        <v>4.0010299999999999E-2</v>
      </c>
      <c r="Y91">
        <v>4.1999599999999998E-2</v>
      </c>
      <c r="Z91">
        <v>4.3776500000000003E-2</v>
      </c>
      <c r="AA91">
        <v>4.7196500000000002E-2</v>
      </c>
      <c r="AB91">
        <v>5.0558600000000002E-2</v>
      </c>
      <c r="AC91">
        <v>5.0760300000000001E-2</v>
      </c>
      <c r="AD91">
        <v>4.9858600000000003E-2</v>
      </c>
      <c r="AE91">
        <v>4.9239999999999999E-2</v>
      </c>
      <c r="AF91">
        <v>4.9036099999999999E-2</v>
      </c>
      <c r="AG91">
        <v>4.8991399999999997E-2</v>
      </c>
      <c r="AH91">
        <v>5.0690300000000001E-2</v>
      </c>
      <c r="AI91">
        <v>5.3364200000000001E-2</v>
      </c>
      <c r="AJ91">
        <v>5.5004699999999997E-2</v>
      </c>
      <c r="AK91">
        <v>5.6133700000000002E-2</v>
      </c>
      <c r="AL91">
        <v>5.9046800000000003E-2</v>
      </c>
      <c r="AM91">
        <v>5.5897799999999997E-2</v>
      </c>
      <c r="AN91">
        <v>5.53675E-2</v>
      </c>
      <c r="AO91">
        <v>5.5675799999999998E-2</v>
      </c>
      <c r="AP91">
        <v>5.7781100000000002E-2</v>
      </c>
      <c r="AQ91">
        <v>6.2919299999999997E-2</v>
      </c>
      <c r="AR91">
        <v>6.3286899999999993E-2</v>
      </c>
      <c r="AS91">
        <v>6.2229100000000002E-2</v>
      </c>
      <c r="AT91">
        <v>6.3263600000000003E-2</v>
      </c>
      <c r="AU91">
        <v>6.3493900000000006E-2</v>
      </c>
      <c r="AV91">
        <v>6.1650499999999997E-2</v>
      </c>
      <c r="AW91">
        <v>6.2184799999999998E-2</v>
      </c>
      <c r="AX91">
        <v>6.44203E-2</v>
      </c>
      <c r="AY91">
        <v>6.9111500000000006E-2</v>
      </c>
      <c r="AZ91">
        <v>7.2453100000000006E-2</v>
      </c>
      <c r="BA91">
        <v>7.3604699999999995E-2</v>
      </c>
      <c r="BB91">
        <v>7.55551E-2</v>
      </c>
      <c r="BC91">
        <v>7.9802700000000004E-2</v>
      </c>
      <c r="BD91">
        <v>8.3125500000000005E-2</v>
      </c>
      <c r="BE91">
        <v>8.0563599999999999E-2</v>
      </c>
      <c r="BF91">
        <v>7.9912300000000006E-2</v>
      </c>
      <c r="BG91">
        <v>7.9912300000000006E-2</v>
      </c>
      <c r="BH91">
        <v>8.0131300000000003E-2</v>
      </c>
      <c r="BI91">
        <v>7.9912300000000006E-2</v>
      </c>
      <c r="BJ91">
        <v>7.9912300000000006E-2</v>
      </c>
      <c r="BK91">
        <v>7.9912300000000006E-2</v>
      </c>
      <c r="BL91">
        <v>5.07584206896552E-2</v>
      </c>
      <c r="BM91">
        <v>2.0392069221083501E-2</v>
      </c>
      <c r="BN91">
        <v>0.98736282060320602</v>
      </c>
      <c r="BO91">
        <v>0.989891892828484</v>
      </c>
      <c r="BP91">
        <v>0.93232689488458398</v>
      </c>
      <c r="BQ91">
        <v>0</v>
      </c>
      <c r="BR91" s="33">
        <v>3.3740147098216099E-49</v>
      </c>
      <c r="BS91">
        <v>0</v>
      </c>
      <c r="BT91">
        <v>1.19230862837982E-3</v>
      </c>
      <c r="BU91">
        <v>0.97488533950951695</v>
      </c>
      <c r="BV91">
        <v>0.97488533950951695</v>
      </c>
      <c r="BW91">
        <v>2.02325E-2</v>
      </c>
      <c r="BX91">
        <v>4.01405256567474E-4</v>
      </c>
      <c r="BY91">
        <v>2.2696399999999999E-2</v>
      </c>
      <c r="BZ91">
        <v>1.0237848260254701E-3</v>
      </c>
      <c r="CA91">
        <v>2.681946E-2</v>
      </c>
      <c r="CB91">
        <v>1.98448821563646E-3</v>
      </c>
      <c r="CC91">
        <v>3.7901860000000002E-2</v>
      </c>
      <c r="CD91">
        <v>3.6141096072200098E-3</v>
      </c>
      <c r="CE91">
        <v>4.8430099999999997E-2</v>
      </c>
      <c r="CF91">
        <v>2.9655825085470101E-3</v>
      </c>
      <c r="CG91">
        <v>5.0264400000000001E-2</v>
      </c>
      <c r="CH91">
        <v>1.8687426320924999E-3</v>
      </c>
      <c r="CI91">
        <v>5.6290100000000003E-2</v>
      </c>
      <c r="CJ91">
        <v>1.6032154455967601E-3</v>
      </c>
      <c r="CK91">
        <v>6.0378439999999998E-2</v>
      </c>
      <c r="CL91">
        <v>3.4351510007567302E-3</v>
      </c>
      <c r="CM91">
        <v>6.3002619999999995E-2</v>
      </c>
      <c r="CN91">
        <v>1.09730820966582E-3</v>
      </c>
      <c r="CO91">
        <v>7.4105420000000005E-2</v>
      </c>
      <c r="CP91">
        <v>3.9522364038604802E-3</v>
      </c>
      <c r="CQ91">
        <v>8.0728999999999995E-2</v>
      </c>
      <c r="CR91">
        <v>1.3658159173182899E-3</v>
      </c>
      <c r="CS91">
        <v>7.9912300000000006E-2</v>
      </c>
      <c r="CT91">
        <v>0</v>
      </c>
    </row>
    <row r="92" spans="1:98" x14ac:dyDescent="0.25">
      <c r="A92">
        <v>179</v>
      </c>
      <c r="B92" t="s">
        <v>1918</v>
      </c>
      <c r="C92" t="s">
        <v>617</v>
      </c>
      <c r="D92" t="s">
        <v>412</v>
      </c>
      <c r="E92" t="s">
        <v>334</v>
      </c>
      <c r="F92">
        <v>0.37981700000000002</v>
      </c>
      <c r="G92">
        <v>0.37981700000000002</v>
      </c>
      <c r="H92">
        <v>0.380857</v>
      </c>
      <c r="I92">
        <v>0.39342899999999997</v>
      </c>
      <c r="J92">
        <v>0.40615699999999999</v>
      </c>
      <c r="K92">
        <v>0.41875800000000002</v>
      </c>
      <c r="L92">
        <v>0.43616899999999997</v>
      </c>
      <c r="M92">
        <v>0.45113999999999999</v>
      </c>
      <c r="N92">
        <v>0.46579399999999999</v>
      </c>
      <c r="O92">
        <v>0.480933</v>
      </c>
      <c r="P92">
        <v>0.49424299999999999</v>
      </c>
      <c r="Q92">
        <v>0.51144199999999995</v>
      </c>
      <c r="R92">
        <v>0.53232999999999997</v>
      </c>
      <c r="S92">
        <v>0.54817800000000005</v>
      </c>
      <c r="T92">
        <v>0.57878600000000002</v>
      </c>
      <c r="U92">
        <v>0.617282</v>
      </c>
      <c r="V92">
        <v>0.63818600000000003</v>
      </c>
      <c r="W92">
        <v>0.68246499999999999</v>
      </c>
      <c r="X92">
        <v>0.70191899999999996</v>
      </c>
      <c r="Y92">
        <v>0.71557999999999999</v>
      </c>
      <c r="Z92">
        <v>0.74021099999999995</v>
      </c>
      <c r="AA92">
        <v>0.78106699999999996</v>
      </c>
      <c r="AB92">
        <v>0.81330999999999998</v>
      </c>
      <c r="AC92">
        <v>0.79244700000000001</v>
      </c>
      <c r="AD92">
        <v>0.76416799999999996</v>
      </c>
      <c r="AE92">
        <v>0.74706499999999998</v>
      </c>
      <c r="AF92">
        <v>0.75753300000000001</v>
      </c>
      <c r="AG92">
        <v>0.77139199999999997</v>
      </c>
      <c r="AH92">
        <v>0.84282500000000005</v>
      </c>
      <c r="AI92">
        <v>0.89859599999999995</v>
      </c>
      <c r="AJ92">
        <v>0.93543500000000002</v>
      </c>
      <c r="AK92">
        <v>0.95223999999999998</v>
      </c>
      <c r="AL92">
        <v>1.0087200000000001</v>
      </c>
      <c r="AM92">
        <v>1.0297000000000001</v>
      </c>
      <c r="AN92">
        <v>1.0450699999999999</v>
      </c>
      <c r="AO92">
        <v>0.96789000000000003</v>
      </c>
      <c r="AP92">
        <v>0.99450300000000003</v>
      </c>
      <c r="AQ92">
        <v>1.04528</v>
      </c>
      <c r="AR92">
        <v>1.07412</v>
      </c>
      <c r="AS92">
        <v>1.0466800000000001</v>
      </c>
      <c r="AT92">
        <v>1.0494300000000001</v>
      </c>
      <c r="AU92">
        <v>1.05457</v>
      </c>
      <c r="AV92">
        <v>1.0408999999999999</v>
      </c>
      <c r="AW92">
        <v>1.0198100000000001</v>
      </c>
      <c r="AX92">
        <v>1.054</v>
      </c>
      <c r="AY92">
        <v>1.13167</v>
      </c>
      <c r="AZ92">
        <v>1.1861200000000001</v>
      </c>
      <c r="BA92">
        <v>1.2006699999999999</v>
      </c>
      <c r="BB92">
        <v>1.2311300000000001</v>
      </c>
      <c r="BC92">
        <v>1.29047</v>
      </c>
      <c r="BD92">
        <v>1.31294</v>
      </c>
      <c r="BE92">
        <v>1.24316</v>
      </c>
      <c r="BF92">
        <v>1.29359</v>
      </c>
      <c r="BG92">
        <v>1.29359</v>
      </c>
      <c r="BH92">
        <v>1.2971299999999999</v>
      </c>
      <c r="BI92">
        <v>1.29359</v>
      </c>
      <c r="BJ92">
        <v>1.29359</v>
      </c>
      <c r="BK92">
        <v>1.29359</v>
      </c>
      <c r="BL92">
        <v>0.85864627586206899</v>
      </c>
      <c r="BM92">
        <v>0.30391503466263797</v>
      </c>
      <c r="BN92">
        <v>0.98981205530920202</v>
      </c>
      <c r="BO92">
        <v>0.98872260803123502</v>
      </c>
      <c r="BP92">
        <v>0.93475482950667899</v>
      </c>
      <c r="BQ92">
        <v>0</v>
      </c>
      <c r="BR92" s="33">
        <v>7.1216736036804396E-48</v>
      </c>
      <c r="BS92">
        <v>0</v>
      </c>
      <c r="BT92">
        <v>1.7813757851671701E-2</v>
      </c>
      <c r="BU92">
        <v>0.97972790483542505</v>
      </c>
      <c r="BV92">
        <v>0.97972790483542505</v>
      </c>
      <c r="BW92">
        <v>0.38801540000000001</v>
      </c>
      <c r="BX92">
        <v>1.1662921280708401E-2</v>
      </c>
      <c r="BY92">
        <v>0.45055879999999998</v>
      </c>
      <c r="BZ92">
        <v>2.4358768250878401E-2</v>
      </c>
      <c r="CA92">
        <v>0.53299580000000002</v>
      </c>
      <c r="CB92">
        <v>3.2764426993310898E-2</v>
      </c>
      <c r="CC92">
        <v>0.67108639999999997</v>
      </c>
      <c r="CD92">
        <v>4.1943867195336201E-2</v>
      </c>
      <c r="CE92">
        <v>0.77824059999999995</v>
      </c>
      <c r="CF92">
        <v>2.77667143410955E-2</v>
      </c>
      <c r="CG92">
        <v>0.80348220000000004</v>
      </c>
      <c r="CH92">
        <v>6.5035569565430898E-2</v>
      </c>
      <c r="CI92">
        <v>0.99423300000000003</v>
      </c>
      <c r="CJ92">
        <v>4.8147686029548699E-2</v>
      </c>
      <c r="CK92">
        <v>1.0256946</v>
      </c>
      <c r="CL92">
        <v>4.3252982449768697E-2</v>
      </c>
      <c r="CM92">
        <v>1.0437419999999999</v>
      </c>
      <c r="CN92">
        <v>1.44537458812586E-2</v>
      </c>
      <c r="CO92">
        <v>1.2080120000000001</v>
      </c>
      <c r="CP92">
        <v>5.8512881658657E-2</v>
      </c>
      <c r="CQ92">
        <v>1.2880819999999999</v>
      </c>
      <c r="CR92">
        <v>2.63554960112687E-2</v>
      </c>
      <c r="CS92">
        <v>1.29359</v>
      </c>
      <c r="CT92">
        <v>0</v>
      </c>
    </row>
    <row r="93" spans="1:98" x14ac:dyDescent="0.25">
      <c r="A93">
        <v>18</v>
      </c>
      <c r="B93" t="s">
        <v>1918</v>
      </c>
      <c r="C93" t="s">
        <v>438</v>
      </c>
      <c r="D93" t="s">
        <v>416</v>
      </c>
      <c r="E93" t="s">
        <v>34</v>
      </c>
      <c r="F93">
        <v>0.392372</v>
      </c>
      <c r="G93">
        <v>0.392372</v>
      </c>
      <c r="H93">
        <v>0.39344699999999999</v>
      </c>
      <c r="I93">
        <v>0.43581900000000001</v>
      </c>
      <c r="J93">
        <v>0.44900000000000001</v>
      </c>
      <c r="K93">
        <v>0.46444999999999997</v>
      </c>
      <c r="L93">
        <v>0.47784700000000002</v>
      </c>
      <c r="M93">
        <v>0.50229800000000002</v>
      </c>
      <c r="N93">
        <v>0.51515999999999995</v>
      </c>
      <c r="O93">
        <v>0.54067399999999999</v>
      </c>
      <c r="P93">
        <v>0.55502300000000004</v>
      </c>
      <c r="Q93">
        <v>0.58578399999999997</v>
      </c>
      <c r="R93">
        <v>0.60933499999999996</v>
      </c>
      <c r="S93">
        <v>0.66209700000000005</v>
      </c>
      <c r="T93">
        <v>0.62339500000000003</v>
      </c>
      <c r="U93">
        <v>0.68528900000000004</v>
      </c>
      <c r="V93">
        <v>0.78835100000000002</v>
      </c>
      <c r="W93">
        <v>0.90615800000000002</v>
      </c>
      <c r="X93">
        <v>0.78268700000000002</v>
      </c>
      <c r="Y93">
        <v>0.79294900000000001</v>
      </c>
      <c r="Z93">
        <v>0.88422599999999996</v>
      </c>
      <c r="AA93">
        <v>0.94167000000000001</v>
      </c>
      <c r="AB93">
        <v>1.0049999999999999</v>
      </c>
      <c r="AC93">
        <v>1.0495699999999999</v>
      </c>
      <c r="AD93">
        <v>1.04738</v>
      </c>
      <c r="AE93">
        <v>1.0579499999999999</v>
      </c>
      <c r="AF93">
        <v>1.1149100000000001</v>
      </c>
      <c r="AG93">
        <v>1.1719900000000001</v>
      </c>
      <c r="AH93">
        <v>1.1911700000000001</v>
      </c>
      <c r="AI93">
        <v>1.25281</v>
      </c>
      <c r="AJ93">
        <v>1.3030600000000001</v>
      </c>
      <c r="AK93">
        <v>1.34093</v>
      </c>
      <c r="AL93">
        <v>1.40831</v>
      </c>
      <c r="AM93">
        <v>1.4264399999999999</v>
      </c>
      <c r="AN93">
        <v>1.45445</v>
      </c>
      <c r="AO93">
        <v>1.5031099999999999</v>
      </c>
      <c r="AP93">
        <v>1.54433</v>
      </c>
      <c r="AQ93">
        <v>1.6274500000000001</v>
      </c>
      <c r="AR93">
        <v>1.68563</v>
      </c>
      <c r="AS93">
        <v>1.73211</v>
      </c>
      <c r="AT93">
        <v>1.77623</v>
      </c>
      <c r="AU93">
        <v>1.8244899999999999</v>
      </c>
      <c r="AV93">
        <v>1.8671800000000001</v>
      </c>
      <c r="AW93">
        <v>1.89778</v>
      </c>
      <c r="AX93">
        <v>1.9354800000000001</v>
      </c>
      <c r="AY93">
        <v>2.0216400000000001</v>
      </c>
      <c r="AZ93">
        <v>2.1184400000000001</v>
      </c>
      <c r="BA93">
        <v>2.2061199999999999</v>
      </c>
      <c r="BB93">
        <v>2.2692600000000001</v>
      </c>
      <c r="BC93">
        <v>2.3912200000000001</v>
      </c>
      <c r="BD93">
        <v>2.5133999999999999</v>
      </c>
      <c r="BE93">
        <v>2.6396700000000002</v>
      </c>
      <c r="BF93">
        <v>2.77705</v>
      </c>
      <c r="BG93">
        <v>2.77705</v>
      </c>
      <c r="BH93">
        <v>2.7846500000000001</v>
      </c>
      <c r="BI93">
        <v>2.77705</v>
      </c>
      <c r="BJ93">
        <v>2.77705</v>
      </c>
      <c r="BK93">
        <v>2.77705</v>
      </c>
      <c r="BL93">
        <v>1.3694450517241401</v>
      </c>
      <c r="BM93">
        <v>0.77154703578899597</v>
      </c>
      <c r="BN93">
        <v>0.980681283565355</v>
      </c>
      <c r="BO93">
        <v>0.99850767554505104</v>
      </c>
      <c r="BP93">
        <v>0.98574145657068002</v>
      </c>
      <c r="BQ93">
        <v>0</v>
      </c>
      <c r="BR93" s="33">
        <v>2.06285011529833E-72</v>
      </c>
      <c r="BS93">
        <v>0</v>
      </c>
      <c r="BT93">
        <v>4.4806489003044798E-2</v>
      </c>
      <c r="BU93">
        <v>0.96173577993538895</v>
      </c>
      <c r="BV93">
        <v>0.96173577993538895</v>
      </c>
      <c r="BW93">
        <v>0.41260200000000002</v>
      </c>
      <c r="BX93">
        <v>2.76100675388526E-2</v>
      </c>
      <c r="BY93">
        <v>0.50008580000000002</v>
      </c>
      <c r="BZ93">
        <v>3.0182783920639299E-2</v>
      </c>
      <c r="CA93">
        <v>0.60712679999999997</v>
      </c>
      <c r="CB93">
        <v>4.0191959559095901E-2</v>
      </c>
      <c r="CC93">
        <v>0.79108679999999998</v>
      </c>
      <c r="CD93">
        <v>7.8288033224752807E-2</v>
      </c>
      <c r="CE93">
        <v>0.98556920000000003</v>
      </c>
      <c r="CF93">
        <v>7.1574816333679805E-2</v>
      </c>
      <c r="CG93">
        <v>1.1577660000000001</v>
      </c>
      <c r="CH93">
        <v>7.4416701619999304E-2</v>
      </c>
      <c r="CI93">
        <v>1.386638</v>
      </c>
      <c r="CJ93">
        <v>6.2703360117301501E-2</v>
      </c>
      <c r="CK93">
        <v>1.6185259999999999</v>
      </c>
      <c r="CL93">
        <v>9.52756646788675E-2</v>
      </c>
      <c r="CM93">
        <v>1.8602320000000001</v>
      </c>
      <c r="CN93">
        <v>6.2157491664319997E-2</v>
      </c>
      <c r="CO93">
        <v>2.201336</v>
      </c>
      <c r="CP93">
        <v>0.14129303691265199</v>
      </c>
      <c r="CQ93">
        <v>2.6983640000000002</v>
      </c>
      <c r="CR93">
        <v>0.11988005872537801</v>
      </c>
      <c r="CS93">
        <v>2.77705</v>
      </c>
      <c r="CT93">
        <v>0</v>
      </c>
    </row>
    <row r="94" spans="1:98" x14ac:dyDescent="0.25">
      <c r="A94">
        <v>180</v>
      </c>
      <c r="B94" t="s">
        <v>1918</v>
      </c>
      <c r="C94" t="s">
        <v>618</v>
      </c>
      <c r="D94" t="s">
        <v>418</v>
      </c>
      <c r="E94" t="s">
        <v>332</v>
      </c>
      <c r="F94">
        <v>6.2038099999999997E-3</v>
      </c>
      <c r="G94">
        <v>6.2038099999999997E-3</v>
      </c>
      <c r="H94">
        <v>6.2208000000000003E-3</v>
      </c>
      <c r="I94">
        <v>6.7004100000000004E-3</v>
      </c>
      <c r="J94">
        <v>6.9562499999999998E-3</v>
      </c>
      <c r="K94">
        <v>7.3601600000000001E-3</v>
      </c>
      <c r="L94">
        <v>7.7895300000000002E-3</v>
      </c>
      <c r="M94">
        <v>8.1794999999999993E-3</v>
      </c>
      <c r="N94">
        <v>8.5581600000000004E-3</v>
      </c>
      <c r="O94">
        <v>8.8659900000000007E-3</v>
      </c>
      <c r="P94">
        <v>9.2408000000000004E-3</v>
      </c>
      <c r="Q94">
        <v>9.9541400000000002E-3</v>
      </c>
      <c r="R94">
        <v>1.04206E-2</v>
      </c>
      <c r="S94">
        <v>1.1787499999999999E-2</v>
      </c>
      <c r="T94">
        <v>1.2218400000000001E-2</v>
      </c>
      <c r="U94">
        <v>1.38955E-2</v>
      </c>
      <c r="V94">
        <v>1.511E-2</v>
      </c>
      <c r="W94">
        <v>1.65212E-2</v>
      </c>
      <c r="X94">
        <v>1.66129E-2</v>
      </c>
      <c r="Y94">
        <v>1.7501800000000001E-2</v>
      </c>
      <c r="Z94">
        <v>1.8567699999999999E-2</v>
      </c>
      <c r="AA94">
        <v>2.0134200000000001E-2</v>
      </c>
      <c r="AB94">
        <v>2.1859199999999999E-2</v>
      </c>
      <c r="AC94">
        <v>2.2752499999999998E-2</v>
      </c>
      <c r="AD94">
        <v>2.2719E-2</v>
      </c>
      <c r="AE94">
        <v>2.35439E-2</v>
      </c>
      <c r="AF94">
        <v>2.37483E-2</v>
      </c>
      <c r="AG94">
        <v>2.1887E-2</v>
      </c>
      <c r="AH94">
        <v>2.3476500000000001E-2</v>
      </c>
      <c r="AI94">
        <v>2.58934E-2</v>
      </c>
      <c r="AJ94">
        <v>2.7289999999999998E-2</v>
      </c>
      <c r="AK94">
        <v>2.83325E-2</v>
      </c>
      <c r="AL94">
        <v>3.1721899999999997E-2</v>
      </c>
      <c r="AM94">
        <v>3.0901600000000001E-2</v>
      </c>
      <c r="AN94">
        <v>3.2280999999999997E-2</v>
      </c>
      <c r="AO94">
        <v>3.3138899999999999E-2</v>
      </c>
      <c r="AP94">
        <v>3.4020399999999999E-2</v>
      </c>
      <c r="AQ94">
        <v>3.2366499999999999E-2</v>
      </c>
      <c r="AR94">
        <v>3.2399400000000002E-2</v>
      </c>
      <c r="AS94">
        <v>3.3316900000000003E-2</v>
      </c>
      <c r="AT94">
        <v>3.2759700000000003E-2</v>
      </c>
      <c r="AU94">
        <v>3.3006800000000003E-2</v>
      </c>
      <c r="AV94">
        <v>3.3268499999999999E-2</v>
      </c>
      <c r="AW94">
        <v>3.2377200000000002E-2</v>
      </c>
      <c r="AX94">
        <v>3.1999399999999997E-2</v>
      </c>
      <c r="AY94">
        <v>3.6605899999999997E-2</v>
      </c>
      <c r="AZ94">
        <v>3.9456499999999999E-2</v>
      </c>
      <c r="BA94">
        <v>4.0224799999999998E-2</v>
      </c>
      <c r="BB94">
        <v>4.1038199999999997E-2</v>
      </c>
      <c r="BC94">
        <v>4.2156100000000002E-2</v>
      </c>
      <c r="BD94">
        <v>4.2287100000000001E-2</v>
      </c>
      <c r="BE94">
        <v>4.2852599999999998E-2</v>
      </c>
      <c r="BF94">
        <v>4.5147399999999997E-2</v>
      </c>
      <c r="BG94">
        <v>4.5147399999999997E-2</v>
      </c>
      <c r="BH94">
        <v>4.5270999999999999E-2</v>
      </c>
      <c r="BI94">
        <v>4.5147399999999997E-2</v>
      </c>
      <c r="BJ94">
        <v>4.5147399999999997E-2</v>
      </c>
      <c r="BK94">
        <v>4.5147399999999997E-2</v>
      </c>
      <c r="BL94">
        <v>2.5270566551724102E-2</v>
      </c>
      <c r="BM94">
        <v>1.30042101088069E-2</v>
      </c>
      <c r="BN94">
        <v>0.99122606930381096</v>
      </c>
      <c r="BO94">
        <v>0.99019959935407598</v>
      </c>
      <c r="BP94">
        <v>0.94689450261715602</v>
      </c>
      <c r="BQ94">
        <v>0</v>
      </c>
      <c r="BR94" s="33">
        <v>1.4255050866974599E-49</v>
      </c>
      <c r="BS94">
        <v>0</v>
      </c>
      <c r="BT94">
        <v>7.6332118121135004E-4</v>
      </c>
      <c r="BU94">
        <v>0.98252912046747998</v>
      </c>
      <c r="BV94">
        <v>0.98252912046747998</v>
      </c>
      <c r="BW94">
        <v>6.4570160000000003E-3</v>
      </c>
      <c r="BX94">
        <v>3.50891643360169E-4</v>
      </c>
      <c r="BY94">
        <v>8.1506679999999998E-3</v>
      </c>
      <c r="BZ94">
        <v>5.9872575756351098E-4</v>
      </c>
      <c r="CA94">
        <v>1.0724288E-2</v>
      </c>
      <c r="CB94">
        <v>1.2498881364826199E-3</v>
      </c>
      <c r="CC94">
        <v>1.592828E-2</v>
      </c>
      <c r="CD94">
        <v>1.4228493022804599E-3</v>
      </c>
      <c r="CE94">
        <v>2.120652E-2</v>
      </c>
      <c r="CF94">
        <v>1.8177515140964701E-3</v>
      </c>
      <c r="CG94">
        <v>2.370982E-2</v>
      </c>
      <c r="CH94">
        <v>1.4295228878895201E-3</v>
      </c>
      <c r="CI94">
        <v>3.0105400000000001E-2</v>
      </c>
      <c r="CJ94">
        <v>2.1823091909717999E-3</v>
      </c>
      <c r="CK94">
        <v>3.3048420000000002E-2</v>
      </c>
      <c r="CL94">
        <v>6.91240751836869E-4</v>
      </c>
      <c r="CM94">
        <v>3.2682320000000001E-2</v>
      </c>
      <c r="CN94">
        <v>5.0357717084872E-4</v>
      </c>
      <c r="CO94">
        <v>3.9896300000000003E-2</v>
      </c>
      <c r="CP94">
        <v>2.0939615624456899E-3</v>
      </c>
      <c r="CQ94">
        <v>4.4141100000000003E-2</v>
      </c>
      <c r="CR94">
        <v>1.4490946863473101E-3</v>
      </c>
      <c r="CS94">
        <v>4.5147399999999997E-2</v>
      </c>
      <c r="CT94">
        <v>0</v>
      </c>
    </row>
    <row r="95" spans="1:98" x14ac:dyDescent="0.25">
      <c r="A95">
        <v>181</v>
      </c>
      <c r="B95" t="s">
        <v>1918</v>
      </c>
      <c r="C95" t="s">
        <v>619</v>
      </c>
      <c r="D95" t="s">
        <v>418</v>
      </c>
      <c r="E95" t="s">
        <v>312</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t="s">
        <v>1901</v>
      </c>
      <c r="BO95" t="s">
        <v>1901</v>
      </c>
      <c r="BP95" t="s">
        <v>1901</v>
      </c>
      <c r="BQ95" t="s">
        <v>1901</v>
      </c>
      <c r="BR95" t="s">
        <v>1901</v>
      </c>
      <c r="BS95" t="s">
        <v>1901</v>
      </c>
      <c r="BT95">
        <v>0</v>
      </c>
      <c r="BU95" t="s">
        <v>1901</v>
      </c>
      <c r="BV95" t="s">
        <v>1901</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row>
    <row r="96" spans="1:98" x14ac:dyDescent="0.25">
      <c r="A96">
        <v>182</v>
      </c>
      <c r="B96" t="s">
        <v>1918</v>
      </c>
      <c r="C96" t="s">
        <v>620</v>
      </c>
      <c r="D96" t="s">
        <v>424</v>
      </c>
      <c r="E96" t="s">
        <v>338</v>
      </c>
      <c r="F96">
        <v>8.8049600000000006E-2</v>
      </c>
      <c r="G96">
        <v>8.8049600000000006E-2</v>
      </c>
      <c r="H96">
        <v>8.8290800000000003E-2</v>
      </c>
      <c r="I96">
        <v>9.1386300000000004E-2</v>
      </c>
      <c r="J96">
        <v>9.7767800000000002E-2</v>
      </c>
      <c r="K96">
        <v>0.10237499999999999</v>
      </c>
      <c r="L96">
        <v>0.10800700000000001</v>
      </c>
      <c r="M96">
        <v>0.114152</v>
      </c>
      <c r="N96">
        <v>0.11437</v>
      </c>
      <c r="O96">
        <v>0.122602</v>
      </c>
      <c r="P96">
        <v>0.12942899999999999</v>
      </c>
      <c r="Q96">
        <v>0.14208799999999999</v>
      </c>
      <c r="R96">
        <v>0.143099</v>
      </c>
      <c r="S96">
        <v>0.13936399999999999</v>
      </c>
      <c r="T96">
        <v>0.149757</v>
      </c>
      <c r="U96">
        <v>0.156475</v>
      </c>
      <c r="V96">
        <v>0.18512799999999999</v>
      </c>
      <c r="W96">
        <v>0.222358</v>
      </c>
      <c r="X96">
        <v>0.23619999999999999</v>
      </c>
      <c r="Y96">
        <v>0.243837</v>
      </c>
      <c r="Z96">
        <v>0.26482499999999998</v>
      </c>
      <c r="AA96">
        <v>0.27986</v>
      </c>
      <c r="AB96">
        <v>0.30757699999999999</v>
      </c>
      <c r="AC96">
        <v>0.33264300000000002</v>
      </c>
      <c r="AD96">
        <v>0.34699099999999999</v>
      </c>
      <c r="AE96">
        <v>0.36462899999999998</v>
      </c>
      <c r="AF96">
        <v>0.37343199999999999</v>
      </c>
      <c r="AG96">
        <v>0.38442900000000002</v>
      </c>
      <c r="AH96">
        <v>0.37130200000000002</v>
      </c>
      <c r="AI96">
        <v>0.36791699999999999</v>
      </c>
      <c r="AJ96">
        <v>0.37039899999999998</v>
      </c>
      <c r="AK96">
        <v>0.37215300000000001</v>
      </c>
      <c r="AL96">
        <v>0.40690399999999999</v>
      </c>
      <c r="AM96">
        <v>0.42155799999999999</v>
      </c>
      <c r="AN96">
        <v>0.43348900000000001</v>
      </c>
      <c r="AO96">
        <v>0.44699499999999998</v>
      </c>
      <c r="AP96">
        <v>0.41617500000000002</v>
      </c>
      <c r="AQ96">
        <v>0.44344499999999998</v>
      </c>
      <c r="AR96">
        <v>0.477377</v>
      </c>
      <c r="AS96">
        <v>0.49219499999999999</v>
      </c>
      <c r="AT96">
        <v>0.51252200000000003</v>
      </c>
      <c r="AU96">
        <v>0.52651000000000003</v>
      </c>
      <c r="AV96">
        <v>0.56651700000000005</v>
      </c>
      <c r="AW96">
        <v>0.58613499999999996</v>
      </c>
      <c r="AX96">
        <v>0.60371799999999998</v>
      </c>
      <c r="AY96">
        <v>0.62102400000000002</v>
      </c>
      <c r="AZ96">
        <v>0.66507899999999998</v>
      </c>
      <c r="BA96">
        <v>0.72043299999999999</v>
      </c>
      <c r="BB96">
        <v>0.77356899999999995</v>
      </c>
      <c r="BC96">
        <v>0.84413099999999996</v>
      </c>
      <c r="BD96">
        <v>0.93677299999999997</v>
      </c>
      <c r="BE96">
        <v>0.96093899999999999</v>
      </c>
      <c r="BF96">
        <v>1.00997</v>
      </c>
      <c r="BG96">
        <v>1.00997</v>
      </c>
      <c r="BH96">
        <v>1.01274</v>
      </c>
      <c r="BI96">
        <v>1.00997</v>
      </c>
      <c r="BJ96">
        <v>1.00997</v>
      </c>
      <c r="BK96">
        <v>1.00997</v>
      </c>
      <c r="BL96">
        <v>0.427879656896552</v>
      </c>
      <c r="BM96">
        <v>0.2954737335025</v>
      </c>
      <c r="BN96">
        <v>0.955516341939735</v>
      </c>
      <c r="BO96">
        <v>0.99678451900173803</v>
      </c>
      <c r="BP96">
        <v>0.97360178346020398</v>
      </c>
      <c r="BQ96">
        <v>0</v>
      </c>
      <c r="BR96" s="33">
        <v>4.3593108022452602E-63</v>
      </c>
      <c r="BS96">
        <v>0</v>
      </c>
      <c r="BT96">
        <v>1.6718896887015701E-2</v>
      </c>
      <c r="BU96">
        <v>0.91301147971388796</v>
      </c>
      <c r="BV96">
        <v>0.91301147971388796</v>
      </c>
      <c r="BW96">
        <v>9.0708819999999996E-2</v>
      </c>
      <c r="BX96">
        <v>4.1915957739266799E-3</v>
      </c>
      <c r="BY96">
        <v>0.1123012</v>
      </c>
      <c r="BZ96">
        <v>7.59574675064934E-3</v>
      </c>
      <c r="CA96">
        <v>0.14074739999999999</v>
      </c>
      <c r="CB96">
        <v>7.3912126406970704E-3</v>
      </c>
      <c r="CC96">
        <v>0.2087996</v>
      </c>
      <c r="CD96">
        <v>3.6947394837796098E-2</v>
      </c>
      <c r="CE96">
        <v>0.30637920000000002</v>
      </c>
      <c r="CF96">
        <v>3.4534619300058897E-2</v>
      </c>
      <c r="CG96">
        <v>0.3723418</v>
      </c>
      <c r="CH96">
        <v>7.5404950566922502E-3</v>
      </c>
      <c r="CI96">
        <v>0.4009006</v>
      </c>
      <c r="CJ96">
        <v>2.8642385153824002E-2</v>
      </c>
      <c r="CK96">
        <v>0.45523740000000001</v>
      </c>
      <c r="CL96">
        <v>2.9953693575250399E-2</v>
      </c>
      <c r="CM96">
        <v>0.55908040000000003</v>
      </c>
      <c r="CN96">
        <v>3.8756564931634499E-2</v>
      </c>
      <c r="CO96">
        <v>0.72484720000000002</v>
      </c>
      <c r="CP96">
        <v>8.7996333004279198E-2</v>
      </c>
      <c r="CQ96">
        <v>0.98607840000000002</v>
      </c>
      <c r="CR96">
        <v>3.5055206165418601E-2</v>
      </c>
      <c r="CS96">
        <v>1.00997</v>
      </c>
      <c r="CT96">
        <v>0</v>
      </c>
    </row>
    <row r="97" spans="1:98" x14ac:dyDescent="0.25">
      <c r="A97">
        <v>183</v>
      </c>
      <c r="B97" t="s">
        <v>1918</v>
      </c>
      <c r="C97" t="s">
        <v>621</v>
      </c>
      <c r="D97" t="s">
        <v>418</v>
      </c>
      <c r="E97" t="s">
        <v>66</v>
      </c>
      <c r="F97">
        <v>1.1137899999999999E-2</v>
      </c>
      <c r="G97">
        <v>1.1137899999999999E-2</v>
      </c>
      <c r="H97">
        <v>1.11684E-2</v>
      </c>
      <c r="I97">
        <v>1.11675E-2</v>
      </c>
      <c r="J97">
        <v>1.1578099999999999E-2</v>
      </c>
      <c r="K97">
        <v>1.18935E-2</v>
      </c>
      <c r="L97">
        <v>1.2269800000000001E-2</v>
      </c>
      <c r="M97">
        <v>1.27209E-2</v>
      </c>
      <c r="N97">
        <v>1.3061E-2</v>
      </c>
      <c r="O97">
        <v>1.3422399999999999E-2</v>
      </c>
      <c r="P97">
        <v>1.3707E-2</v>
      </c>
      <c r="Q97">
        <v>1.40935E-2</v>
      </c>
      <c r="R97">
        <v>1.4310099999999999E-2</v>
      </c>
      <c r="S97">
        <v>1.4979599999999999E-2</v>
      </c>
      <c r="T97">
        <v>1.59644E-2</v>
      </c>
      <c r="U97">
        <v>1.6815E-2</v>
      </c>
      <c r="V97">
        <v>1.7276699999999999E-2</v>
      </c>
      <c r="W97">
        <v>1.9154500000000001E-2</v>
      </c>
      <c r="X97">
        <v>1.9569300000000001E-2</v>
      </c>
      <c r="Y97">
        <v>2.04026E-2</v>
      </c>
      <c r="Z97">
        <v>2.1805600000000001E-2</v>
      </c>
      <c r="AA97">
        <v>2.16352E-2</v>
      </c>
      <c r="AB97">
        <v>2.21453E-2</v>
      </c>
      <c r="AC97">
        <v>2.1720400000000001E-2</v>
      </c>
      <c r="AD97">
        <v>2.1792800000000001E-2</v>
      </c>
      <c r="AE97">
        <v>2.2128800000000001E-2</v>
      </c>
      <c r="AF97">
        <v>2.3242200000000001E-2</v>
      </c>
      <c r="AG97">
        <v>2.2832000000000002E-2</v>
      </c>
      <c r="AH97">
        <v>2.3653799999999999E-2</v>
      </c>
      <c r="AI97">
        <v>2.4783599999999999E-2</v>
      </c>
      <c r="AJ97">
        <v>2.6922600000000001E-2</v>
      </c>
      <c r="AK97">
        <v>2.7147999999999999E-2</v>
      </c>
      <c r="AL97">
        <v>2.9017899999999999E-2</v>
      </c>
      <c r="AM97">
        <v>3.0309200000000001E-2</v>
      </c>
      <c r="AN97">
        <v>3.0682899999999999E-2</v>
      </c>
      <c r="AO97">
        <v>2.9205399999999999E-2</v>
      </c>
      <c r="AP97">
        <v>2.84371E-2</v>
      </c>
      <c r="AQ97">
        <v>3.0687200000000001E-2</v>
      </c>
      <c r="AR97">
        <v>3.1843400000000001E-2</v>
      </c>
      <c r="AS97">
        <v>3.2492800000000002E-2</v>
      </c>
      <c r="AT97">
        <v>3.4344100000000002E-2</v>
      </c>
      <c r="AU97">
        <v>3.4036200000000003E-2</v>
      </c>
      <c r="AV97">
        <v>3.3815499999999998E-2</v>
      </c>
      <c r="AW97">
        <v>3.6752699999999999E-2</v>
      </c>
      <c r="AX97">
        <v>4.0172300000000001E-2</v>
      </c>
      <c r="AY97">
        <v>4.41509E-2</v>
      </c>
      <c r="AZ97">
        <v>5.2087700000000001E-2</v>
      </c>
      <c r="BA97">
        <v>5.6008700000000002E-2</v>
      </c>
      <c r="BB97">
        <v>5.9703199999999998E-2</v>
      </c>
      <c r="BC97">
        <v>6.3680100000000003E-2</v>
      </c>
      <c r="BD97">
        <v>6.8385899999999999E-2</v>
      </c>
      <c r="BE97">
        <v>6.5921099999999996E-2</v>
      </c>
      <c r="BF97">
        <v>6.91996E-2</v>
      </c>
      <c r="BG97">
        <v>6.91996E-2</v>
      </c>
      <c r="BH97">
        <v>6.9389199999999998E-2</v>
      </c>
      <c r="BI97">
        <v>6.91996E-2</v>
      </c>
      <c r="BJ97">
        <v>6.91996E-2</v>
      </c>
      <c r="BK97">
        <v>6.91996E-2</v>
      </c>
      <c r="BL97">
        <v>3.1254515517241399E-2</v>
      </c>
      <c r="BM97">
        <v>1.9278579169563399E-2</v>
      </c>
      <c r="BN97">
        <v>0.92510855787429902</v>
      </c>
      <c r="BO97">
        <v>0.99703068422221097</v>
      </c>
      <c r="BP97">
        <v>0.97117384883810798</v>
      </c>
      <c r="BQ97">
        <v>0</v>
      </c>
      <c r="BR97" s="33">
        <v>4.7022490004523303E-64</v>
      </c>
      <c r="BS97">
        <v>0</v>
      </c>
      <c r="BT97">
        <v>1.0561323418130199E-3</v>
      </c>
      <c r="BU97">
        <v>0.85582584385226101</v>
      </c>
      <c r="BV97">
        <v>0.85582584385226101</v>
      </c>
      <c r="BW97">
        <v>1.123796E-2</v>
      </c>
      <c r="BX97">
        <v>1.9073701266403401E-4</v>
      </c>
      <c r="BY97">
        <v>1.2673520000000001E-2</v>
      </c>
      <c r="BZ97">
        <v>6.0922653996686596E-4</v>
      </c>
      <c r="CA97">
        <v>1.4610919999999999E-2</v>
      </c>
      <c r="CB97">
        <v>8.8644240478442796E-4</v>
      </c>
      <c r="CC97">
        <v>1.864362E-2</v>
      </c>
      <c r="CD97">
        <v>1.53494412504169E-3</v>
      </c>
      <c r="CE97">
        <v>2.181986E-2</v>
      </c>
      <c r="CF97">
        <v>1.9418959292402801E-4</v>
      </c>
      <c r="CG97">
        <v>2.3328080000000001E-2</v>
      </c>
      <c r="CH97">
        <v>9.8949169374987602E-4</v>
      </c>
      <c r="CI97">
        <v>2.8816120000000001E-2</v>
      </c>
      <c r="CJ97">
        <v>1.74089868659839E-3</v>
      </c>
      <c r="CK97">
        <v>3.053318E-2</v>
      </c>
      <c r="CL97">
        <v>1.71296966172784E-3</v>
      </c>
      <c r="CM97">
        <v>3.5824160000000001E-2</v>
      </c>
      <c r="CN97">
        <v>2.7014163670193501E-3</v>
      </c>
      <c r="CO97">
        <v>5.5126120000000001E-2</v>
      </c>
      <c r="CP97">
        <v>7.4931073789183096E-3</v>
      </c>
      <c r="CQ97">
        <v>6.8419079999999993E-2</v>
      </c>
      <c r="CR97">
        <v>1.44918604292203E-3</v>
      </c>
      <c r="CS97">
        <v>6.91996E-2</v>
      </c>
      <c r="CT97">
        <v>0</v>
      </c>
    </row>
    <row r="98" spans="1:98" x14ac:dyDescent="0.25">
      <c r="A98">
        <v>184</v>
      </c>
      <c r="B98" t="s">
        <v>1918</v>
      </c>
      <c r="C98" t="s">
        <v>622</v>
      </c>
      <c r="D98" t="s">
        <v>418</v>
      </c>
      <c r="E98" t="s">
        <v>346</v>
      </c>
      <c r="F98">
        <v>1.26499E-2</v>
      </c>
      <c r="G98">
        <v>1.26499E-2</v>
      </c>
      <c r="H98">
        <v>1.2684600000000001E-2</v>
      </c>
      <c r="I98">
        <v>1.3046200000000001E-2</v>
      </c>
      <c r="J98">
        <v>1.3362300000000001E-2</v>
      </c>
      <c r="K98">
        <v>1.38713E-2</v>
      </c>
      <c r="L98">
        <v>1.4643099999999999E-2</v>
      </c>
      <c r="M98">
        <v>1.55078E-2</v>
      </c>
      <c r="N98">
        <v>1.6680199999999999E-2</v>
      </c>
      <c r="O98">
        <v>1.74916E-2</v>
      </c>
      <c r="P98">
        <v>1.8320300000000001E-2</v>
      </c>
      <c r="Q98">
        <v>1.9539999999999998E-2</v>
      </c>
      <c r="R98">
        <v>2.00001E-2</v>
      </c>
      <c r="S98">
        <v>2.2615900000000001E-2</v>
      </c>
      <c r="T98">
        <v>2.42396E-2</v>
      </c>
      <c r="U98">
        <v>2.6184300000000001E-2</v>
      </c>
      <c r="V98">
        <v>2.9449400000000001E-2</v>
      </c>
      <c r="W98">
        <v>3.0517300000000001E-2</v>
      </c>
      <c r="X98">
        <v>3.1348000000000001E-2</v>
      </c>
      <c r="Y98">
        <v>3.4213500000000001E-2</v>
      </c>
      <c r="Z98">
        <v>3.5530600000000002E-2</v>
      </c>
      <c r="AA98">
        <v>3.7041699999999997E-2</v>
      </c>
      <c r="AB98">
        <v>4.0574600000000002E-2</v>
      </c>
      <c r="AC98">
        <v>3.9754999999999999E-2</v>
      </c>
      <c r="AD98">
        <v>3.9080799999999999E-2</v>
      </c>
      <c r="AE98">
        <v>3.8954500000000003E-2</v>
      </c>
      <c r="AF98">
        <v>3.9299800000000003E-2</v>
      </c>
      <c r="AG98">
        <v>4.11206E-2</v>
      </c>
      <c r="AH98">
        <v>4.6019400000000002E-2</v>
      </c>
      <c r="AI98">
        <v>4.9399499999999999E-2</v>
      </c>
      <c r="AJ98">
        <v>5.203E-2</v>
      </c>
      <c r="AK98">
        <v>5.2974800000000002E-2</v>
      </c>
      <c r="AL98">
        <v>5.71225E-2</v>
      </c>
      <c r="AM98">
        <v>5.7935899999999999E-2</v>
      </c>
      <c r="AN98">
        <v>5.99313E-2</v>
      </c>
      <c r="AO98">
        <v>5.5305399999999998E-2</v>
      </c>
      <c r="AP98">
        <v>5.2995599999999997E-2</v>
      </c>
      <c r="AQ98">
        <v>5.9075900000000001E-2</v>
      </c>
      <c r="AR98">
        <v>6.2823599999999993E-2</v>
      </c>
      <c r="AS98">
        <v>6.4812900000000007E-2</v>
      </c>
      <c r="AT98">
        <v>6.7507499999999998E-2</v>
      </c>
      <c r="AU98">
        <v>6.9288000000000002E-2</v>
      </c>
      <c r="AV98">
        <v>6.7415199999999995E-2</v>
      </c>
      <c r="AW98">
        <v>6.8856700000000007E-2</v>
      </c>
      <c r="AX98">
        <v>7.2717299999999999E-2</v>
      </c>
      <c r="AY98">
        <v>7.8185199999999996E-2</v>
      </c>
      <c r="AZ98">
        <v>8.3612800000000001E-2</v>
      </c>
      <c r="BA98">
        <v>8.6455099999999993E-2</v>
      </c>
      <c r="BB98">
        <v>8.98061E-2</v>
      </c>
      <c r="BC98">
        <v>9.5370200000000002E-2</v>
      </c>
      <c r="BD98">
        <v>0.10390099999999999</v>
      </c>
      <c r="BE98">
        <v>0.105437</v>
      </c>
      <c r="BF98">
        <v>0.107669</v>
      </c>
      <c r="BG98">
        <v>0.107669</v>
      </c>
      <c r="BH98">
        <v>0.107964</v>
      </c>
      <c r="BI98">
        <v>0.107669</v>
      </c>
      <c r="BJ98">
        <v>0.107669</v>
      </c>
      <c r="BK98">
        <v>0.107669</v>
      </c>
      <c r="BL98">
        <v>5.1994151724137898E-2</v>
      </c>
      <c r="BM98">
        <v>3.1133589388420198E-2</v>
      </c>
      <c r="BN98">
        <v>0.97890749401474797</v>
      </c>
      <c r="BO98">
        <v>0.99659989508638303</v>
      </c>
      <c r="BP98">
        <v>0.96995988152706103</v>
      </c>
      <c r="BQ98">
        <v>0</v>
      </c>
      <c r="BR98" s="33">
        <v>2.0762013264546E-62</v>
      </c>
      <c r="BS98">
        <v>0</v>
      </c>
      <c r="BT98">
        <v>1.80476835337905E-3</v>
      </c>
      <c r="BU98">
        <v>0.95825988183822897</v>
      </c>
      <c r="BV98">
        <v>0.95825988183822897</v>
      </c>
      <c r="BW98">
        <v>1.2878580000000001E-2</v>
      </c>
      <c r="BX98">
        <v>3.1792248583577699E-4</v>
      </c>
      <c r="BY98">
        <v>1.5638800000000001E-2</v>
      </c>
      <c r="BZ98">
        <v>1.4705456079292501E-3</v>
      </c>
      <c r="CA98">
        <v>2.0943179999999999E-2</v>
      </c>
      <c r="CB98">
        <v>2.4187905297896298E-3</v>
      </c>
      <c r="CC98">
        <v>3.0342500000000001E-2</v>
      </c>
      <c r="CD98">
        <v>2.9203801610406801E-3</v>
      </c>
      <c r="CE98">
        <v>3.839654E-2</v>
      </c>
      <c r="CF98">
        <v>2.0680168152120999E-3</v>
      </c>
      <c r="CG98">
        <v>4.2958759999999999E-2</v>
      </c>
      <c r="CH98">
        <v>4.5730615448515404E-3</v>
      </c>
      <c r="CI98">
        <v>5.5998899999999997E-2</v>
      </c>
      <c r="CJ98">
        <v>3.36806931861564E-3</v>
      </c>
      <c r="CK98">
        <v>5.9002680000000002E-2</v>
      </c>
      <c r="CL98">
        <v>4.9527350218843804E-3</v>
      </c>
      <c r="CM98">
        <v>6.915694E-2</v>
      </c>
      <c r="CN98">
        <v>2.1527769654564799E-3</v>
      </c>
      <c r="CO98">
        <v>8.6685880000000007E-2</v>
      </c>
      <c r="CP98">
        <v>6.4597180137371301E-3</v>
      </c>
      <c r="CQ98">
        <v>0.106528</v>
      </c>
      <c r="CR98">
        <v>1.78586589642112E-3</v>
      </c>
      <c r="CS98">
        <v>0.107669</v>
      </c>
      <c r="CT98">
        <v>0</v>
      </c>
    </row>
    <row r="99" spans="1:98" x14ac:dyDescent="0.25">
      <c r="A99">
        <v>185</v>
      </c>
      <c r="B99" t="s">
        <v>1918</v>
      </c>
      <c r="C99" t="s">
        <v>623</v>
      </c>
      <c r="D99" t="s">
        <v>458</v>
      </c>
      <c r="E99" t="s">
        <v>344</v>
      </c>
      <c r="F99">
        <v>0.24288199999999999</v>
      </c>
      <c r="G99">
        <v>0.24288199999999999</v>
      </c>
      <c r="H99">
        <v>0.24354700000000001</v>
      </c>
      <c r="I99">
        <v>0.26527000000000001</v>
      </c>
      <c r="J99">
        <v>0.27865899999999999</v>
      </c>
      <c r="K99">
        <v>0.290904</v>
      </c>
      <c r="L99">
        <v>0.30559599999999998</v>
      </c>
      <c r="M99">
        <v>0.32470300000000002</v>
      </c>
      <c r="N99">
        <v>0.35053499999999999</v>
      </c>
      <c r="O99">
        <v>0.36587199999999998</v>
      </c>
      <c r="P99">
        <v>0.38281500000000002</v>
      </c>
      <c r="Q99">
        <v>0.40230199999999999</v>
      </c>
      <c r="R99">
        <v>0.417126</v>
      </c>
      <c r="S99">
        <v>0.46956799999999999</v>
      </c>
      <c r="T99">
        <v>0.49414400000000003</v>
      </c>
      <c r="U99">
        <v>0.54940800000000001</v>
      </c>
      <c r="V99">
        <v>0.59955499999999995</v>
      </c>
      <c r="W99">
        <v>0.62798500000000002</v>
      </c>
      <c r="X99">
        <v>0.665802</v>
      </c>
      <c r="Y99">
        <v>0.71035000000000004</v>
      </c>
      <c r="Z99">
        <v>0.76615299999999997</v>
      </c>
      <c r="AA99">
        <v>0.81171300000000002</v>
      </c>
      <c r="AB99">
        <v>0.86698299999999995</v>
      </c>
      <c r="AC99">
        <v>0.90090499999999996</v>
      </c>
      <c r="AD99">
        <v>0.92999100000000001</v>
      </c>
      <c r="AE99">
        <v>0.97114800000000001</v>
      </c>
      <c r="AF99">
        <v>1.0024</v>
      </c>
      <c r="AG99">
        <v>0.99429500000000004</v>
      </c>
      <c r="AH99">
        <v>1.0368999999999999</v>
      </c>
      <c r="AI99">
        <v>1.1014600000000001</v>
      </c>
      <c r="AJ99">
        <v>1.1826000000000001</v>
      </c>
      <c r="AK99">
        <v>1.2586999999999999</v>
      </c>
      <c r="AL99">
        <v>1.3439000000000001</v>
      </c>
      <c r="AM99">
        <v>1.42109</v>
      </c>
      <c r="AN99">
        <v>1.4973799999999999</v>
      </c>
      <c r="AO99">
        <v>1.5722700000000001</v>
      </c>
      <c r="AP99">
        <v>1.6620600000000001</v>
      </c>
      <c r="AQ99">
        <v>1.7548999999999999</v>
      </c>
      <c r="AR99">
        <v>1.81382</v>
      </c>
      <c r="AS99">
        <v>1.7239599999999999</v>
      </c>
      <c r="AT99">
        <v>1.5741099999999999</v>
      </c>
      <c r="AU99">
        <v>1.6264099999999999</v>
      </c>
      <c r="AV99">
        <v>1.6388799999999999</v>
      </c>
      <c r="AW99">
        <v>1.6241399999999999</v>
      </c>
      <c r="AX99">
        <v>1.6887000000000001</v>
      </c>
      <c r="AY99">
        <v>1.76979</v>
      </c>
      <c r="AZ99">
        <v>1.8571800000000001</v>
      </c>
      <c r="BA99">
        <v>1.9162999999999999</v>
      </c>
      <c r="BB99">
        <v>2.02576</v>
      </c>
      <c r="BC99">
        <v>2.1492800000000001</v>
      </c>
      <c r="BD99">
        <v>2.2265799999999998</v>
      </c>
      <c r="BE99">
        <v>2.2105199999999998</v>
      </c>
      <c r="BF99">
        <v>2.3492600000000001</v>
      </c>
      <c r="BG99">
        <v>2.3492600000000001</v>
      </c>
      <c r="BH99">
        <v>2.3556900000000001</v>
      </c>
      <c r="BI99">
        <v>2.3492600000000001</v>
      </c>
      <c r="BJ99">
        <v>2.3492600000000001</v>
      </c>
      <c r="BK99">
        <v>2.3492600000000001</v>
      </c>
      <c r="BL99">
        <v>1.19400298275862</v>
      </c>
      <c r="BM99">
        <v>0.71227391779509597</v>
      </c>
      <c r="BN99">
        <v>0.98851044977611102</v>
      </c>
      <c r="BO99">
        <v>0.99315358199975601</v>
      </c>
      <c r="BP99">
        <v>0.96146211034972695</v>
      </c>
      <c r="BQ99">
        <v>0</v>
      </c>
      <c r="BR99" s="33">
        <v>6.4402733613764798E-54</v>
      </c>
      <c r="BS99">
        <v>0</v>
      </c>
      <c r="BT99">
        <v>4.16945150266076E-2</v>
      </c>
      <c r="BU99">
        <v>0.97715290931656595</v>
      </c>
      <c r="BV99">
        <v>0.97715290931656595</v>
      </c>
      <c r="BW99">
        <v>0.25464799999999999</v>
      </c>
      <c r="BX99">
        <v>1.65035202153965E-2</v>
      </c>
      <c r="BY99">
        <v>0.32752199999999998</v>
      </c>
      <c r="BZ99">
        <v>3.0943072043674E-2</v>
      </c>
      <c r="CA99">
        <v>0.43319099999999999</v>
      </c>
      <c r="CB99">
        <v>4.6873527336866803E-2</v>
      </c>
      <c r="CC99">
        <v>0.63061999999999996</v>
      </c>
      <c r="CD99">
        <v>6.1567061847224797E-2</v>
      </c>
      <c r="CE99">
        <v>0.85514900000000005</v>
      </c>
      <c r="CF99">
        <v>6.6411509107985198E-2</v>
      </c>
      <c r="CG99">
        <v>1.0212406000000001</v>
      </c>
      <c r="CH99">
        <v>5.06721597309608E-2</v>
      </c>
      <c r="CI99">
        <v>1.3407340000000001</v>
      </c>
      <c r="CJ99">
        <v>0.12524078680685499</v>
      </c>
      <c r="CK99">
        <v>1.7054020000000001</v>
      </c>
      <c r="CL99">
        <v>9.2400720343512405E-2</v>
      </c>
      <c r="CM99">
        <v>1.6304479999999999</v>
      </c>
      <c r="CN99">
        <v>4.0909841969873302E-2</v>
      </c>
      <c r="CO99">
        <v>1.943662</v>
      </c>
      <c r="CP99">
        <v>0.14788351098077199</v>
      </c>
      <c r="CQ99">
        <v>2.2982619999999998</v>
      </c>
      <c r="CR99">
        <v>7.3035154001343902E-2</v>
      </c>
      <c r="CS99">
        <v>2.3492600000000001</v>
      </c>
      <c r="CT99">
        <v>0</v>
      </c>
    </row>
    <row r="100" spans="1:98" x14ac:dyDescent="0.25">
      <c r="A100">
        <v>186</v>
      </c>
      <c r="B100" t="s">
        <v>1918</v>
      </c>
      <c r="C100" t="s">
        <v>624</v>
      </c>
      <c r="D100" t="s">
        <v>420</v>
      </c>
      <c r="E100" t="s">
        <v>330</v>
      </c>
      <c r="F100">
        <v>0.112024</v>
      </c>
      <c r="G100">
        <v>0.112024</v>
      </c>
      <c r="H100">
        <v>0.112331</v>
      </c>
      <c r="I100">
        <v>0.112044</v>
      </c>
      <c r="J100">
        <v>0.113329</v>
      </c>
      <c r="K100">
        <v>0.11963699999999999</v>
      </c>
      <c r="L100">
        <v>0.12847800000000001</v>
      </c>
      <c r="M100">
        <v>0.13711499999999999</v>
      </c>
      <c r="N100">
        <v>0.14399000000000001</v>
      </c>
      <c r="O100">
        <v>0.146567</v>
      </c>
      <c r="P100">
        <v>0.150696</v>
      </c>
      <c r="Q100">
        <v>0.15959000000000001</v>
      </c>
      <c r="R100">
        <v>0.16874700000000001</v>
      </c>
      <c r="S100">
        <v>0.17666000000000001</v>
      </c>
      <c r="T100">
        <v>0.18789900000000001</v>
      </c>
      <c r="U100">
        <v>0.20659</v>
      </c>
      <c r="V100">
        <v>0.22101399999999999</v>
      </c>
      <c r="W100">
        <v>0.23168800000000001</v>
      </c>
      <c r="X100">
        <v>0.23879800000000001</v>
      </c>
      <c r="Y100">
        <v>0.25492999999999999</v>
      </c>
      <c r="Z100">
        <v>0.25991399999999998</v>
      </c>
      <c r="AA100">
        <v>0.27804800000000002</v>
      </c>
      <c r="AB100">
        <v>0.297294</v>
      </c>
      <c r="AC100">
        <v>0.31055899999999997</v>
      </c>
      <c r="AD100">
        <v>0.32080999999999998</v>
      </c>
      <c r="AE100">
        <v>0.331839</v>
      </c>
      <c r="AF100">
        <v>0.34695799999999999</v>
      </c>
      <c r="AG100">
        <v>0.36619400000000002</v>
      </c>
      <c r="AH100">
        <v>0.37558200000000003</v>
      </c>
      <c r="AI100">
        <v>0.38427600000000001</v>
      </c>
      <c r="AJ100">
        <v>0.40684700000000001</v>
      </c>
      <c r="AK100">
        <v>0.42636299999999999</v>
      </c>
      <c r="AL100">
        <v>0.47642600000000002</v>
      </c>
      <c r="AM100">
        <v>0.477437</v>
      </c>
      <c r="AN100">
        <v>0.44213999999999998</v>
      </c>
      <c r="AO100">
        <v>0.42508600000000002</v>
      </c>
      <c r="AP100">
        <v>0.40318300000000001</v>
      </c>
      <c r="AQ100">
        <v>0.39255600000000002</v>
      </c>
      <c r="AR100">
        <v>0.37922800000000001</v>
      </c>
      <c r="AS100">
        <v>0.372699</v>
      </c>
      <c r="AT100">
        <v>0.41284399999999999</v>
      </c>
      <c r="AU100">
        <v>0.39823500000000001</v>
      </c>
      <c r="AV100">
        <v>0.37860500000000002</v>
      </c>
      <c r="AW100">
        <v>0.39843699999999999</v>
      </c>
      <c r="AX100">
        <v>0.41251900000000002</v>
      </c>
      <c r="AY100">
        <v>0.44415500000000002</v>
      </c>
      <c r="AZ100">
        <v>0.48719200000000001</v>
      </c>
      <c r="BA100">
        <v>0.50724599999999997</v>
      </c>
      <c r="BB100">
        <v>0.54439899999999997</v>
      </c>
      <c r="BC100">
        <v>0.59778699999999996</v>
      </c>
      <c r="BD100">
        <v>0.66392799999999996</v>
      </c>
      <c r="BE100">
        <v>0.66813199999999995</v>
      </c>
      <c r="BF100">
        <v>0.70302299999999995</v>
      </c>
      <c r="BG100">
        <v>0.70302299999999995</v>
      </c>
      <c r="BH100">
        <v>0.70494900000000005</v>
      </c>
      <c r="BI100">
        <v>0.70302299999999995</v>
      </c>
      <c r="BJ100">
        <v>0.70302299999999995</v>
      </c>
      <c r="BK100">
        <v>0.70302299999999995</v>
      </c>
      <c r="BL100">
        <v>0.35932987931034499</v>
      </c>
      <c r="BM100">
        <v>0.18460677158505101</v>
      </c>
      <c r="BN100">
        <v>0.95917521200167699</v>
      </c>
      <c r="BO100">
        <v>0.96767548168076301</v>
      </c>
      <c r="BP100">
        <v>0.89469390824210704</v>
      </c>
      <c r="BQ100">
        <v>0</v>
      </c>
      <c r="BR100" s="33">
        <v>3.4456044919319098E-35</v>
      </c>
      <c r="BS100">
        <v>0</v>
      </c>
      <c r="BT100">
        <v>1.0485670214402099E-2</v>
      </c>
      <c r="BU100">
        <v>0.92001708731845999</v>
      </c>
      <c r="BV100">
        <v>0.92001708731845999</v>
      </c>
      <c r="BW100">
        <v>0.1123504</v>
      </c>
      <c r="BX100">
        <v>5.6235869336216304E-4</v>
      </c>
      <c r="BY100">
        <v>0.13515740000000001</v>
      </c>
      <c r="BZ100">
        <v>1.11526139671379E-2</v>
      </c>
      <c r="CA100">
        <v>0.16871839999999999</v>
      </c>
      <c r="CB100">
        <v>1.44836099885353E-2</v>
      </c>
      <c r="CC100">
        <v>0.230604</v>
      </c>
      <c r="CD100">
        <v>1.8225745965529099E-2</v>
      </c>
      <c r="CE100">
        <v>0.293325</v>
      </c>
      <c r="CF100">
        <v>2.4585923777641499E-2</v>
      </c>
      <c r="CG100">
        <v>0.36096980000000001</v>
      </c>
      <c r="CH100">
        <v>2.1382946831529099E-2</v>
      </c>
      <c r="CI100">
        <v>0.44584259999999998</v>
      </c>
      <c r="CJ100">
        <v>3.10135911706465E-2</v>
      </c>
      <c r="CK100">
        <v>0.39455040000000002</v>
      </c>
      <c r="CL100">
        <v>2.0755613127537299E-2</v>
      </c>
      <c r="CM100">
        <v>0.40012799999999998</v>
      </c>
      <c r="CN100">
        <v>1.40081761482357E-2</v>
      </c>
      <c r="CO100">
        <v>0.51615580000000005</v>
      </c>
      <c r="CP100">
        <v>5.8231719463708101E-2</v>
      </c>
      <c r="CQ100">
        <v>0.68861099999999997</v>
      </c>
      <c r="CR100">
        <v>2.0682007047189602E-2</v>
      </c>
      <c r="CS100">
        <v>0.70302299999999995</v>
      </c>
      <c r="CT100">
        <v>0</v>
      </c>
    </row>
    <row r="101" spans="1:98" x14ac:dyDescent="0.25">
      <c r="A101">
        <v>187</v>
      </c>
      <c r="B101" t="s">
        <v>1918</v>
      </c>
      <c r="C101" t="s">
        <v>625</v>
      </c>
      <c r="D101" t="s">
        <v>420</v>
      </c>
      <c r="E101" t="s">
        <v>340</v>
      </c>
      <c r="F101">
        <v>8.3840499999999998E-2</v>
      </c>
      <c r="G101">
        <v>8.3840499999999998E-2</v>
      </c>
      <c r="H101">
        <v>8.4070199999999998E-2</v>
      </c>
      <c r="I101">
        <v>8.6276400000000003E-2</v>
      </c>
      <c r="J101">
        <v>8.9895199999999995E-2</v>
      </c>
      <c r="K101">
        <v>9.42997E-2</v>
      </c>
      <c r="L101">
        <v>0.100177</v>
      </c>
      <c r="M101">
        <v>0.105313</v>
      </c>
      <c r="N101">
        <v>0.108922</v>
      </c>
      <c r="O101">
        <v>0.112244</v>
      </c>
      <c r="P101">
        <v>0.11662</v>
      </c>
      <c r="Q101">
        <v>0.123276</v>
      </c>
      <c r="R101">
        <v>0.12992999999999999</v>
      </c>
      <c r="S101">
        <v>0.136489</v>
      </c>
      <c r="T101">
        <v>0.14438799999999999</v>
      </c>
      <c r="U101">
        <v>0.158804</v>
      </c>
      <c r="V101">
        <v>0.174595</v>
      </c>
      <c r="W101">
        <v>0.18565899999999999</v>
      </c>
      <c r="X101">
        <v>0.19270100000000001</v>
      </c>
      <c r="Y101">
        <v>0.20430000000000001</v>
      </c>
      <c r="Z101">
        <v>0.21446399999999999</v>
      </c>
      <c r="AA101">
        <v>0.22992199999999999</v>
      </c>
      <c r="AB101">
        <v>0.24518699999999999</v>
      </c>
      <c r="AC101">
        <v>0.25575599999999998</v>
      </c>
      <c r="AD101">
        <v>0.260021</v>
      </c>
      <c r="AE101">
        <v>0.26339000000000001</v>
      </c>
      <c r="AF101">
        <v>0.26962599999999998</v>
      </c>
      <c r="AG101">
        <v>0.28510099999999999</v>
      </c>
      <c r="AH101">
        <v>0.293827</v>
      </c>
      <c r="AI101">
        <v>0.29784699999999997</v>
      </c>
      <c r="AJ101">
        <v>0.32103199999999998</v>
      </c>
      <c r="AK101">
        <v>0.33031300000000002</v>
      </c>
      <c r="AL101">
        <v>0.32607900000000001</v>
      </c>
      <c r="AM101">
        <v>0.33024100000000001</v>
      </c>
      <c r="AN101">
        <v>0.33162000000000003</v>
      </c>
      <c r="AO101">
        <v>0.33740300000000001</v>
      </c>
      <c r="AP101">
        <v>0.32645600000000002</v>
      </c>
      <c r="AQ101">
        <v>0.33924500000000002</v>
      </c>
      <c r="AR101">
        <v>0.34039399999999997</v>
      </c>
      <c r="AS101">
        <v>0.346358</v>
      </c>
      <c r="AT101">
        <v>0.35651899999999997</v>
      </c>
      <c r="AU101">
        <v>0.35928399999999999</v>
      </c>
      <c r="AV101">
        <v>0.386463</v>
      </c>
      <c r="AW101">
        <v>0.38712099999999999</v>
      </c>
      <c r="AX101">
        <v>0.40882200000000002</v>
      </c>
      <c r="AY101">
        <v>0.44506000000000001</v>
      </c>
      <c r="AZ101">
        <v>0.47045900000000002</v>
      </c>
      <c r="BA101">
        <v>0.50039299999999998</v>
      </c>
      <c r="BB101">
        <v>0.54132599999999997</v>
      </c>
      <c r="BC101">
        <v>0.58606400000000003</v>
      </c>
      <c r="BD101">
        <v>0.66260600000000003</v>
      </c>
      <c r="BE101">
        <v>0.66790000000000005</v>
      </c>
      <c r="BF101">
        <v>0.692218</v>
      </c>
      <c r="BG101">
        <v>0.692218</v>
      </c>
      <c r="BH101">
        <v>0.69411500000000004</v>
      </c>
      <c r="BI101">
        <v>0.692218</v>
      </c>
      <c r="BJ101">
        <v>0.692218</v>
      </c>
      <c r="BK101">
        <v>0.692218</v>
      </c>
      <c r="BL101">
        <v>0.317019732758621</v>
      </c>
      <c r="BM101">
        <v>0.192267932516447</v>
      </c>
      <c r="BN101">
        <v>0.95808328922833197</v>
      </c>
      <c r="BO101">
        <v>0.99826151032457799</v>
      </c>
      <c r="BP101">
        <v>0.98574145657068002</v>
      </c>
      <c r="BQ101">
        <v>0</v>
      </c>
      <c r="BR101" s="33">
        <v>1.47815918045243E-70</v>
      </c>
      <c r="BS101">
        <v>0</v>
      </c>
      <c r="BT101">
        <v>1.090839214679E-2</v>
      </c>
      <c r="BU101">
        <v>0.91792358909857596</v>
      </c>
      <c r="BV101">
        <v>0.91792358909857596</v>
      </c>
      <c r="BW101">
        <v>8.5584560000000004E-2</v>
      </c>
      <c r="BX101">
        <v>2.61901873666455E-3</v>
      </c>
      <c r="BY101">
        <v>0.10419114</v>
      </c>
      <c r="BZ101">
        <v>7.1141068587701204E-3</v>
      </c>
      <c r="CA101">
        <v>0.1301406</v>
      </c>
      <c r="CB101">
        <v>1.0877319283720601E-2</v>
      </c>
      <c r="CC101">
        <v>0.18321180000000001</v>
      </c>
      <c r="CD101">
        <v>1.7397814710474399E-2</v>
      </c>
      <c r="CE101">
        <v>0.24107000000000001</v>
      </c>
      <c r="CF101">
        <v>1.88674708559468E-2</v>
      </c>
      <c r="CG101">
        <v>0.28195819999999999</v>
      </c>
      <c r="CH101">
        <v>1.50005064814492E-2</v>
      </c>
      <c r="CI101">
        <v>0.32785700000000001</v>
      </c>
      <c r="CJ101">
        <v>4.3479153050628898E-3</v>
      </c>
      <c r="CK101">
        <v>0.33797120000000003</v>
      </c>
      <c r="CL101">
        <v>7.2586779581408504E-3</v>
      </c>
      <c r="CM101">
        <v>0.37964179999999997</v>
      </c>
      <c r="CN101">
        <v>2.1812010308543298E-2</v>
      </c>
      <c r="CO101">
        <v>0.50866040000000001</v>
      </c>
      <c r="CP101">
        <v>5.6194008713563101E-2</v>
      </c>
      <c r="CQ101">
        <v>0.68181139999999996</v>
      </c>
      <c r="CR101">
        <v>1.52508004642379E-2</v>
      </c>
      <c r="CS101">
        <v>0.692218</v>
      </c>
      <c r="CT101">
        <v>0</v>
      </c>
    </row>
    <row r="102" spans="1:98" x14ac:dyDescent="0.25">
      <c r="A102">
        <v>188</v>
      </c>
      <c r="B102" t="s">
        <v>1918</v>
      </c>
      <c r="C102" t="s">
        <v>626</v>
      </c>
      <c r="D102" t="s">
        <v>458</v>
      </c>
      <c r="E102" t="s">
        <v>350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t="s">
        <v>1901</v>
      </c>
      <c r="BO102" t="s">
        <v>1901</v>
      </c>
      <c r="BP102" t="s">
        <v>1901</v>
      </c>
      <c r="BQ102" t="s">
        <v>1901</v>
      </c>
      <c r="BR102" t="s">
        <v>1901</v>
      </c>
      <c r="BS102" t="s">
        <v>1901</v>
      </c>
      <c r="BT102">
        <v>0</v>
      </c>
      <c r="BU102" t="s">
        <v>1901</v>
      </c>
      <c r="BV102" t="s">
        <v>1901</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row>
    <row r="103" spans="1:98" x14ac:dyDescent="0.25">
      <c r="A103">
        <v>189</v>
      </c>
      <c r="B103" t="s">
        <v>1918</v>
      </c>
      <c r="C103" t="s">
        <v>627</v>
      </c>
      <c r="D103" t="s">
        <v>426</v>
      </c>
      <c r="E103" t="s">
        <v>352</v>
      </c>
      <c r="F103">
        <v>4.632E-2</v>
      </c>
      <c r="G103">
        <v>4.632E-2</v>
      </c>
      <c r="H103">
        <v>4.6446899999999999E-2</v>
      </c>
      <c r="I103">
        <v>4.85219E-2</v>
      </c>
      <c r="J103">
        <v>4.9915899999999999E-2</v>
      </c>
      <c r="K103">
        <v>5.2014400000000002E-2</v>
      </c>
      <c r="L103">
        <v>5.3080799999999997E-2</v>
      </c>
      <c r="M103">
        <v>5.3065599999999997E-2</v>
      </c>
      <c r="N103">
        <v>5.3522199999999999E-2</v>
      </c>
      <c r="O103">
        <v>5.5242300000000001E-2</v>
      </c>
      <c r="P103">
        <v>5.6001599999999999E-2</v>
      </c>
      <c r="Q103">
        <v>5.7470399999999998E-2</v>
      </c>
      <c r="R103">
        <v>5.8824899999999999E-2</v>
      </c>
      <c r="S103">
        <v>6.5019499999999994E-2</v>
      </c>
      <c r="T103">
        <v>6.9443000000000005E-2</v>
      </c>
      <c r="U103">
        <v>7.3931999999999998E-2</v>
      </c>
      <c r="V103">
        <v>8.5363999999999995E-2</v>
      </c>
      <c r="W103">
        <v>8.9044899999999996E-2</v>
      </c>
      <c r="X103">
        <v>9.1201400000000002E-2</v>
      </c>
      <c r="Y103">
        <v>9.8890400000000003E-2</v>
      </c>
      <c r="Z103">
        <v>0.104258</v>
      </c>
      <c r="AA103">
        <v>0.114222</v>
      </c>
      <c r="AB103">
        <v>0.12654799999999999</v>
      </c>
      <c r="AC103">
        <v>0.132215</v>
      </c>
      <c r="AD103">
        <v>0.14033399999999999</v>
      </c>
      <c r="AE103">
        <v>0.140989</v>
      </c>
      <c r="AF103">
        <v>0.141206</v>
      </c>
      <c r="AG103">
        <v>0.13935600000000001</v>
      </c>
      <c r="AH103">
        <v>0.124559</v>
      </c>
      <c r="AI103">
        <v>0.124321</v>
      </c>
      <c r="AJ103">
        <v>0.123284</v>
      </c>
      <c r="AK103">
        <v>0.12131500000000001</v>
      </c>
      <c r="AL103">
        <v>0.128048</v>
      </c>
      <c r="AM103">
        <v>0.13128500000000001</v>
      </c>
      <c r="AN103">
        <v>0.13378799999999999</v>
      </c>
      <c r="AO103">
        <v>0.12742000000000001</v>
      </c>
      <c r="AP103">
        <v>0.13047900000000001</v>
      </c>
      <c r="AQ103">
        <v>0.13337399999999999</v>
      </c>
      <c r="AR103">
        <v>0.13725899999999999</v>
      </c>
      <c r="AS103">
        <v>0.138213</v>
      </c>
      <c r="AT103">
        <v>0.14149800000000001</v>
      </c>
      <c r="AU103">
        <v>0.14794199999999999</v>
      </c>
      <c r="AV103">
        <v>0.15740799999999999</v>
      </c>
      <c r="AW103">
        <v>0.16178000000000001</v>
      </c>
      <c r="AX103">
        <v>0.16312499999999999</v>
      </c>
      <c r="AY103">
        <v>0.174239</v>
      </c>
      <c r="AZ103">
        <v>0.183811</v>
      </c>
      <c r="BA103">
        <v>0.196517</v>
      </c>
      <c r="BB103">
        <v>0.20630399999999999</v>
      </c>
      <c r="BC103">
        <v>0.21835299999999999</v>
      </c>
      <c r="BD103">
        <v>0.234261</v>
      </c>
      <c r="BE103">
        <v>0.21518799999999999</v>
      </c>
      <c r="BF103">
        <v>0.21934000000000001</v>
      </c>
      <c r="BG103">
        <v>0.21934000000000001</v>
      </c>
      <c r="BH103">
        <v>0.219941</v>
      </c>
      <c r="BI103">
        <v>0.21934000000000001</v>
      </c>
      <c r="BJ103">
        <v>0.21934000000000001</v>
      </c>
      <c r="BK103">
        <v>0.21934000000000001</v>
      </c>
      <c r="BL103">
        <v>0.12688245000000001</v>
      </c>
      <c r="BM103">
        <v>5.77137872602448E-2</v>
      </c>
      <c r="BN103">
        <v>0.96775911813293103</v>
      </c>
      <c r="BO103">
        <v>0.96558307730673998</v>
      </c>
      <c r="BP103">
        <v>0.89105200630896397</v>
      </c>
      <c r="BQ103">
        <v>0</v>
      </c>
      <c r="BR103" s="33">
        <v>1.9406729507507199E-34</v>
      </c>
      <c r="BS103">
        <v>0</v>
      </c>
      <c r="BT103">
        <v>3.30748182657107E-3</v>
      </c>
      <c r="BU103">
        <v>0.93655771072942595</v>
      </c>
      <c r="BV103">
        <v>0.93655771072942595</v>
      </c>
      <c r="BW103">
        <v>4.7504940000000002E-2</v>
      </c>
      <c r="BX103">
        <v>1.6412304844231999E-3</v>
      </c>
      <c r="BY103">
        <v>5.3385059999999998E-2</v>
      </c>
      <c r="BZ103">
        <v>1.17701799816315E-3</v>
      </c>
      <c r="CA103">
        <v>6.1351879999999998E-2</v>
      </c>
      <c r="CB103">
        <v>5.6787910312847403E-3</v>
      </c>
      <c r="CC103">
        <v>8.7686539999999993E-2</v>
      </c>
      <c r="CD103">
        <v>9.1420378509389309E-3</v>
      </c>
      <c r="CE103">
        <v>0.1235154</v>
      </c>
      <c r="CF103">
        <v>1.43610562564179E-2</v>
      </c>
      <c r="CG103">
        <v>0.13408619999999999</v>
      </c>
      <c r="CH103">
        <v>8.8351239776247592E-3</v>
      </c>
      <c r="CI103">
        <v>0.12754399999999999</v>
      </c>
      <c r="CJ103">
        <v>5.2484443885783896E-3</v>
      </c>
      <c r="CK103">
        <v>0.133349</v>
      </c>
      <c r="CL103">
        <v>4.5369913489007197E-3</v>
      </c>
      <c r="CM103">
        <v>0.1543506</v>
      </c>
      <c r="CN103">
        <v>9.3246079703116699E-3</v>
      </c>
      <c r="CO103">
        <v>0.19584480000000001</v>
      </c>
      <c r="CP103">
        <v>1.7522048401941999E-2</v>
      </c>
      <c r="CQ103">
        <v>0.22161400000000001</v>
      </c>
      <c r="CR103">
        <v>7.3208805139819101E-3</v>
      </c>
      <c r="CS103">
        <v>0.21934000000000001</v>
      </c>
      <c r="CT103">
        <v>0</v>
      </c>
    </row>
    <row r="104" spans="1:98" x14ac:dyDescent="0.25">
      <c r="A104">
        <v>19</v>
      </c>
      <c r="B104" t="s">
        <v>1918</v>
      </c>
      <c r="C104" t="s">
        <v>439</v>
      </c>
      <c r="D104" t="s">
        <v>420</v>
      </c>
      <c r="E104" t="s">
        <v>50</v>
      </c>
      <c r="F104">
        <v>0.22186</v>
      </c>
      <c r="G104">
        <v>0.22186</v>
      </c>
      <c r="H104">
        <v>0.222468</v>
      </c>
      <c r="I104">
        <v>0.22437199999999999</v>
      </c>
      <c r="J104">
        <v>0.22758</v>
      </c>
      <c r="K104">
        <v>0.22895299999999999</v>
      </c>
      <c r="L104">
        <v>0.23662900000000001</v>
      </c>
      <c r="M104">
        <v>0.241422</v>
      </c>
      <c r="N104">
        <v>0.24863099999999999</v>
      </c>
      <c r="O104">
        <v>0.25137799999999999</v>
      </c>
      <c r="P104">
        <v>0.25773499999999999</v>
      </c>
      <c r="Q104">
        <v>0.26711699999999999</v>
      </c>
      <c r="R104">
        <v>0.27493499999999998</v>
      </c>
      <c r="S104">
        <v>0.271204</v>
      </c>
      <c r="T104">
        <v>0.28223399999999998</v>
      </c>
      <c r="U104">
        <v>0.30831999999999998</v>
      </c>
      <c r="V104">
        <v>0.33510299999999998</v>
      </c>
      <c r="W104">
        <v>0.341053</v>
      </c>
      <c r="X104">
        <v>0.34678199999999998</v>
      </c>
      <c r="Y104">
        <v>0.35900700000000002</v>
      </c>
      <c r="Z104">
        <v>0.37652000000000002</v>
      </c>
      <c r="AA104">
        <v>0.39785900000000002</v>
      </c>
      <c r="AB104">
        <v>0.43106299999999997</v>
      </c>
      <c r="AC104">
        <v>0.43436799999999998</v>
      </c>
      <c r="AD104">
        <v>0.43399500000000002</v>
      </c>
      <c r="AE104">
        <v>0.41638700000000001</v>
      </c>
      <c r="AF104">
        <v>0.41990499999999997</v>
      </c>
      <c r="AG104">
        <v>0.41877500000000001</v>
      </c>
      <c r="AH104">
        <v>0.43526599999999999</v>
      </c>
      <c r="AI104">
        <v>0.47511100000000001</v>
      </c>
      <c r="AJ104">
        <v>0.45033299999999998</v>
      </c>
      <c r="AK104">
        <v>0.44392599999999999</v>
      </c>
      <c r="AL104">
        <v>0.43874400000000002</v>
      </c>
      <c r="AM104">
        <v>0.36382799999999998</v>
      </c>
      <c r="AN104">
        <v>0.35392699999999999</v>
      </c>
      <c r="AO104">
        <v>0.35556599999999999</v>
      </c>
      <c r="AP104">
        <v>0.34339999999999998</v>
      </c>
      <c r="AQ104">
        <v>0.36756800000000001</v>
      </c>
      <c r="AR104">
        <v>0.33121299999999998</v>
      </c>
      <c r="AS104">
        <v>0.33829999999999999</v>
      </c>
      <c r="AT104">
        <v>0.36114400000000002</v>
      </c>
      <c r="AU104">
        <v>0.35737799999999997</v>
      </c>
      <c r="AV104">
        <v>0.35502299999999998</v>
      </c>
      <c r="AW104">
        <v>0.363645</v>
      </c>
      <c r="AX104">
        <v>0.377637</v>
      </c>
      <c r="AY104">
        <v>0.406995</v>
      </c>
      <c r="AZ104">
        <v>0.43129200000000001</v>
      </c>
      <c r="BA104">
        <v>0.44969199999999998</v>
      </c>
      <c r="BB104">
        <v>0.46922999999999998</v>
      </c>
      <c r="BC104">
        <v>0.50400400000000001</v>
      </c>
      <c r="BD104">
        <v>0.53342699999999998</v>
      </c>
      <c r="BE104">
        <v>0.51561000000000001</v>
      </c>
      <c r="BF104">
        <v>0.51133600000000001</v>
      </c>
      <c r="BG104">
        <v>0.51133600000000001</v>
      </c>
      <c r="BH104">
        <v>0.512737</v>
      </c>
      <c r="BI104">
        <v>0.51133600000000001</v>
      </c>
      <c r="BJ104">
        <v>0.51133600000000001</v>
      </c>
      <c r="BK104">
        <v>0.51133600000000001</v>
      </c>
      <c r="BL104">
        <v>0.37222743103448303</v>
      </c>
      <c r="BM104">
        <v>9.4551242052036993E-2</v>
      </c>
      <c r="BN104">
        <v>0.85196599615515101</v>
      </c>
      <c r="BO104">
        <v>0.82957679299521103</v>
      </c>
      <c r="BP104">
        <v>0.69317533460820002</v>
      </c>
      <c r="BQ104">
        <v>0</v>
      </c>
      <c r="BR104" s="33">
        <v>8.5574071371648401E-16</v>
      </c>
      <c r="BS104" s="33">
        <v>1.7985612998927501E-14</v>
      </c>
      <c r="BT104">
        <v>4.7702387954104697E-3</v>
      </c>
      <c r="BU104">
        <v>0.72584605860464102</v>
      </c>
      <c r="BV104">
        <v>0.72584605860464102</v>
      </c>
      <c r="BW104">
        <v>0.22362799999999999</v>
      </c>
      <c r="BX104">
        <v>2.4376775832746999E-3</v>
      </c>
      <c r="BY104">
        <v>0.24140259999999999</v>
      </c>
      <c r="BZ104">
        <v>9.0765982779893901E-3</v>
      </c>
      <c r="CA104">
        <v>0.27064500000000002</v>
      </c>
      <c r="CB104">
        <v>9.1123046755472292E-3</v>
      </c>
      <c r="CC104">
        <v>0.33805299999999999</v>
      </c>
      <c r="CD104">
        <v>1.8821658707457199E-2</v>
      </c>
      <c r="CE104">
        <v>0.41476099999999999</v>
      </c>
      <c r="CF104">
        <v>2.6306786643373999E-2</v>
      </c>
      <c r="CG104">
        <v>0.4330888</v>
      </c>
      <c r="CH104">
        <v>2.4638653924271101E-2</v>
      </c>
      <c r="CI104">
        <v>0.41015160000000001</v>
      </c>
      <c r="CJ104">
        <v>4.7116509583159903E-2</v>
      </c>
      <c r="CK104">
        <v>0.3472094</v>
      </c>
      <c r="CL104">
        <v>1.4440213876532401E-2</v>
      </c>
      <c r="CM104">
        <v>0.36296539999999999</v>
      </c>
      <c r="CN104">
        <v>8.8506490891911496E-3</v>
      </c>
      <c r="CO104">
        <v>0.45224259999999999</v>
      </c>
      <c r="CP104">
        <v>3.6947911968066599E-2</v>
      </c>
      <c r="CQ104">
        <v>0.51688920000000005</v>
      </c>
      <c r="CR104">
        <v>9.4081348682934895E-3</v>
      </c>
      <c r="CS104">
        <v>0.51133600000000001</v>
      </c>
      <c r="CT104">
        <v>0</v>
      </c>
    </row>
    <row r="105" spans="1:98" x14ac:dyDescent="0.25">
      <c r="A105">
        <v>190</v>
      </c>
      <c r="B105" t="s">
        <v>1918</v>
      </c>
      <c r="C105" t="s">
        <v>628</v>
      </c>
      <c r="D105" t="s">
        <v>424</v>
      </c>
      <c r="E105" t="s">
        <v>356</v>
      </c>
      <c r="F105">
        <v>6.2138499999999999E-2</v>
      </c>
      <c r="G105">
        <v>6.2138499999999999E-2</v>
      </c>
      <c r="H105">
        <v>6.2308799999999998E-2</v>
      </c>
      <c r="I105">
        <v>5.6763800000000003E-2</v>
      </c>
      <c r="J105">
        <v>5.7468900000000003E-2</v>
      </c>
      <c r="K105">
        <v>6.1232599999999998E-2</v>
      </c>
      <c r="L105">
        <v>6.1977900000000002E-2</v>
      </c>
      <c r="M105">
        <v>6.2328599999999998E-2</v>
      </c>
      <c r="N105">
        <v>6.3975500000000005E-2</v>
      </c>
      <c r="O105">
        <v>6.5647700000000003E-2</v>
      </c>
      <c r="P105">
        <v>6.8894200000000003E-2</v>
      </c>
      <c r="Q105">
        <v>7.1499400000000005E-2</v>
      </c>
      <c r="R105">
        <v>7.5442099999999998E-2</v>
      </c>
      <c r="S105">
        <v>8.8646900000000001E-2</v>
      </c>
      <c r="T105">
        <v>9.8377400000000004E-2</v>
      </c>
      <c r="U105">
        <v>0.106377</v>
      </c>
      <c r="V105">
        <v>0.117234</v>
      </c>
      <c r="W105">
        <v>0.127166</v>
      </c>
      <c r="X105">
        <v>0.13139300000000001</v>
      </c>
      <c r="Y105">
        <v>0.139547</v>
      </c>
      <c r="Z105">
        <v>0.149558</v>
      </c>
      <c r="AA105">
        <v>0.16184299999999999</v>
      </c>
      <c r="AB105">
        <v>0.17571700000000001</v>
      </c>
      <c r="AC105">
        <v>0.177482</v>
      </c>
      <c r="AD105">
        <v>0.17873700000000001</v>
      </c>
      <c r="AE105">
        <v>0.18409200000000001</v>
      </c>
      <c r="AF105">
        <v>0.18751599999999999</v>
      </c>
      <c r="AG105">
        <v>0.19161500000000001</v>
      </c>
      <c r="AH105">
        <v>0.19866600000000001</v>
      </c>
      <c r="AI105">
        <v>0.20638000000000001</v>
      </c>
      <c r="AJ105">
        <v>0.212256</v>
      </c>
      <c r="AK105">
        <v>0.21604300000000001</v>
      </c>
      <c r="AL105">
        <v>0.23294400000000001</v>
      </c>
      <c r="AM105">
        <v>0.23965</v>
      </c>
      <c r="AN105">
        <v>0.25572099999999998</v>
      </c>
      <c r="AO105">
        <v>0.25424200000000002</v>
      </c>
      <c r="AP105">
        <v>0.26221699999999998</v>
      </c>
      <c r="AQ105">
        <v>0.27593299999999998</v>
      </c>
      <c r="AR105">
        <v>0.28576000000000001</v>
      </c>
      <c r="AS105">
        <v>0.29349199999999998</v>
      </c>
      <c r="AT105">
        <v>0.30076199999999997</v>
      </c>
      <c r="AU105">
        <v>0.30808799999999997</v>
      </c>
      <c r="AV105">
        <v>0.305062</v>
      </c>
      <c r="AW105">
        <v>0.30999399999999999</v>
      </c>
      <c r="AX105">
        <v>0.31639299999999998</v>
      </c>
      <c r="AY105">
        <v>0.33594400000000002</v>
      </c>
      <c r="AZ105">
        <v>0.35211799999999999</v>
      </c>
      <c r="BA105">
        <v>0.35868800000000001</v>
      </c>
      <c r="BB105">
        <v>0.368703</v>
      </c>
      <c r="BC105">
        <v>0.38614900000000002</v>
      </c>
      <c r="BD105">
        <v>0.40677400000000002</v>
      </c>
      <c r="BE105">
        <v>0.40572999999999998</v>
      </c>
      <c r="BF105">
        <v>0.41123700000000002</v>
      </c>
      <c r="BG105">
        <v>0.41123700000000002</v>
      </c>
      <c r="BH105">
        <v>0.41236400000000001</v>
      </c>
      <c r="BI105">
        <v>0.41123700000000002</v>
      </c>
      <c r="BJ105">
        <v>0.41123700000000002</v>
      </c>
      <c r="BK105">
        <v>0.41123700000000002</v>
      </c>
      <c r="BL105">
        <v>0.21729958275862099</v>
      </c>
      <c r="BM105">
        <v>0.122697434011541</v>
      </c>
      <c r="BN105">
        <v>0.991116938409353</v>
      </c>
      <c r="BO105">
        <v>0.99635372986590898</v>
      </c>
      <c r="BP105">
        <v>0.97481575077125104</v>
      </c>
      <c r="BQ105">
        <v>0</v>
      </c>
      <c r="BR105" s="33">
        <v>1.46506299182486E-61</v>
      </c>
      <c r="BS105">
        <v>0</v>
      </c>
      <c r="BT105">
        <v>7.2013015841766101E-3</v>
      </c>
      <c r="BU105">
        <v>0.98231278560192603</v>
      </c>
      <c r="BV105">
        <v>0.98231278560192603</v>
      </c>
      <c r="BW105">
        <v>6.0163700000000001E-2</v>
      </c>
      <c r="BX105">
        <v>2.7938499932888298E-3</v>
      </c>
      <c r="BY105">
        <v>6.3032459999999998E-2</v>
      </c>
      <c r="BZ105">
        <v>1.77311987835002E-3</v>
      </c>
      <c r="CA105">
        <v>8.0572000000000005E-2</v>
      </c>
      <c r="CB105">
        <v>1.2522332418323699E-2</v>
      </c>
      <c r="CC105">
        <v>0.12434340000000001</v>
      </c>
      <c r="CD105">
        <v>1.28661229708098E-2</v>
      </c>
      <c r="CE105">
        <v>0.1686674</v>
      </c>
      <c r="CF105">
        <v>1.26543715885065E-2</v>
      </c>
      <c r="CG105">
        <v>0.19365379999999999</v>
      </c>
      <c r="CH105">
        <v>8.9489612358083295E-3</v>
      </c>
      <c r="CI105">
        <v>0.2313228</v>
      </c>
      <c r="CJ105">
        <v>1.7778201981640301E-2</v>
      </c>
      <c r="CK105">
        <v>0.27432879999999998</v>
      </c>
      <c r="CL105">
        <v>1.6206860112310501E-2</v>
      </c>
      <c r="CM105">
        <v>0.30805979999999999</v>
      </c>
      <c r="CN105">
        <v>5.8186948021012397E-3</v>
      </c>
      <c r="CO105">
        <v>0.36032039999999999</v>
      </c>
      <c r="CP105">
        <v>1.8718557190659801E-2</v>
      </c>
      <c r="CQ105">
        <v>0.40946840000000001</v>
      </c>
      <c r="CR105">
        <v>2.9948212467524799E-3</v>
      </c>
      <c r="CS105">
        <v>0.41123700000000002</v>
      </c>
      <c r="CT105">
        <v>0</v>
      </c>
    </row>
    <row r="106" spans="1:98" x14ac:dyDescent="0.25">
      <c r="A106">
        <v>191</v>
      </c>
      <c r="B106" t="s">
        <v>1918</v>
      </c>
      <c r="C106" t="s">
        <v>629</v>
      </c>
      <c r="D106" t="s">
        <v>420</v>
      </c>
      <c r="E106" t="s">
        <v>358</v>
      </c>
      <c r="F106">
        <v>1.0237499999999999</v>
      </c>
      <c r="G106">
        <v>1.0237499999999999</v>
      </c>
      <c r="H106">
        <v>1.0265500000000001</v>
      </c>
      <c r="I106">
        <v>0.91422300000000001</v>
      </c>
      <c r="J106">
        <v>0.96438999999999997</v>
      </c>
      <c r="K106">
        <v>1.0277700000000001</v>
      </c>
      <c r="L106">
        <v>1.07192</v>
      </c>
      <c r="M106">
        <v>1.1178399999999999</v>
      </c>
      <c r="N106">
        <v>1.1992799999999999</v>
      </c>
      <c r="O106">
        <v>1.26054</v>
      </c>
      <c r="P106">
        <v>1.3291500000000001</v>
      </c>
      <c r="Q106">
        <v>1.4024000000000001</v>
      </c>
      <c r="R106">
        <v>1.38158</v>
      </c>
      <c r="S106">
        <v>1.3938200000000001</v>
      </c>
      <c r="T106">
        <v>1.5278400000000001</v>
      </c>
      <c r="U106">
        <v>1.6760200000000001</v>
      </c>
      <c r="V106">
        <v>1.88374</v>
      </c>
      <c r="W106">
        <v>2.0608399999999998</v>
      </c>
      <c r="X106">
        <v>2.1952099999999999</v>
      </c>
      <c r="Y106">
        <v>2.3323700000000001</v>
      </c>
      <c r="Z106">
        <v>2.4462100000000002</v>
      </c>
      <c r="AA106">
        <v>2.72288</v>
      </c>
      <c r="AB106">
        <v>2.5704199999999999</v>
      </c>
      <c r="AC106">
        <v>2.6337799999999998</v>
      </c>
      <c r="AD106">
        <v>2.6048200000000001</v>
      </c>
      <c r="AE106">
        <v>2.61</v>
      </c>
      <c r="AF106">
        <v>2.6305800000000001</v>
      </c>
      <c r="AG106">
        <v>2.7628499999999998</v>
      </c>
      <c r="AH106">
        <v>2.9053200000000001</v>
      </c>
      <c r="AI106">
        <v>3.2148599999999998</v>
      </c>
      <c r="AJ106">
        <v>3.2959999999999998</v>
      </c>
      <c r="AK106">
        <v>3.5028999999999999</v>
      </c>
      <c r="AL106">
        <v>3.9336899999999999</v>
      </c>
      <c r="AM106">
        <v>3.9818099999999998</v>
      </c>
      <c r="AN106">
        <v>4.0876599999999996</v>
      </c>
      <c r="AO106">
        <v>4.3003900000000002</v>
      </c>
      <c r="AP106">
        <v>3.9580099999999998</v>
      </c>
      <c r="AQ106">
        <v>4.3428000000000004</v>
      </c>
      <c r="AR106">
        <v>4.5017899999999997</v>
      </c>
      <c r="AS106">
        <v>4.6292999999999997</v>
      </c>
      <c r="AT106">
        <v>5.1931900000000004</v>
      </c>
      <c r="AU106">
        <v>5.1350300000000004</v>
      </c>
      <c r="AV106">
        <v>5.3055099999999999</v>
      </c>
      <c r="AW106">
        <v>4.8867200000000004</v>
      </c>
      <c r="AX106">
        <v>5.1995699999999996</v>
      </c>
      <c r="AY106">
        <v>5.6946099999999999</v>
      </c>
      <c r="AZ106">
        <v>6.2244000000000002</v>
      </c>
      <c r="BA106">
        <v>6.7063300000000003</v>
      </c>
      <c r="BB106">
        <v>6.9864899999999999</v>
      </c>
      <c r="BC106">
        <v>7.5026799999999998</v>
      </c>
      <c r="BD106">
        <v>7.8471299999999999</v>
      </c>
      <c r="BE106">
        <v>7.5001600000000002</v>
      </c>
      <c r="BF106">
        <v>7.9724399999999997</v>
      </c>
      <c r="BG106">
        <v>7.9724399999999997</v>
      </c>
      <c r="BH106">
        <v>7.9942799999999998</v>
      </c>
      <c r="BI106">
        <v>7.9724399999999997</v>
      </c>
      <c r="BJ106">
        <v>7.9724399999999997</v>
      </c>
      <c r="BK106">
        <v>7.9724399999999997</v>
      </c>
      <c r="BL106">
        <v>3.7497819482758601</v>
      </c>
      <c r="BM106">
        <v>2.3678888964405602</v>
      </c>
      <c r="BN106">
        <v>0.97049220228398403</v>
      </c>
      <c r="BO106">
        <v>0.99561523420448905</v>
      </c>
      <c r="BP106">
        <v>0.96146211034972695</v>
      </c>
      <c r="BQ106">
        <v>0</v>
      </c>
      <c r="BR106" s="33">
        <v>2.5374626605253701E-59</v>
      </c>
      <c r="BS106">
        <v>0</v>
      </c>
      <c r="BT106">
        <v>0.13608303660524601</v>
      </c>
      <c r="BU106">
        <v>0.94185511469401195</v>
      </c>
      <c r="BV106">
        <v>0.94185511469401195</v>
      </c>
      <c r="BW106">
        <v>0.99053259999999999</v>
      </c>
      <c r="BX106">
        <v>5.0026580472784701E-2</v>
      </c>
      <c r="BY106">
        <v>1.13547</v>
      </c>
      <c r="BZ106">
        <v>9.4423157117308906E-2</v>
      </c>
      <c r="CA106">
        <v>1.4069579999999999</v>
      </c>
      <c r="CB106">
        <v>7.3321156701186899E-2</v>
      </c>
      <c r="CC106">
        <v>2.029636</v>
      </c>
      <c r="CD106">
        <v>0.25805340150829198</v>
      </c>
      <c r="CE106">
        <v>2.5956220000000001</v>
      </c>
      <c r="CF106">
        <v>0.10086416767118001</v>
      </c>
      <c r="CG106">
        <v>2.824722</v>
      </c>
      <c r="CH106">
        <v>0.24815745731289199</v>
      </c>
      <c r="CI106">
        <v>3.7604120000000001</v>
      </c>
      <c r="CJ106">
        <v>0.342098132514634</v>
      </c>
      <c r="CK106">
        <v>4.3464580000000002</v>
      </c>
      <c r="CL106">
        <v>0.25355232077423401</v>
      </c>
      <c r="CM106">
        <v>5.1440039999999998</v>
      </c>
      <c r="CN106">
        <v>0.15641820571787701</v>
      </c>
      <c r="CO106">
        <v>6.6229019999999998</v>
      </c>
      <c r="CP106">
        <v>0.69528693276229503</v>
      </c>
      <c r="CQ106">
        <v>7.8572899999999999</v>
      </c>
      <c r="CR106">
        <v>0.20792448605202801</v>
      </c>
      <c r="CS106">
        <v>7.9724399999999997</v>
      </c>
      <c r="CT106">
        <v>0</v>
      </c>
    </row>
    <row r="107" spans="1:98" x14ac:dyDescent="0.25">
      <c r="A107">
        <v>192</v>
      </c>
      <c r="B107" t="s">
        <v>1918</v>
      </c>
      <c r="C107" t="s">
        <v>630</v>
      </c>
      <c r="D107" t="s">
        <v>412</v>
      </c>
      <c r="E107" t="s">
        <v>364</v>
      </c>
      <c r="F107" t="s">
        <v>1901</v>
      </c>
      <c r="G107" t="s">
        <v>1901</v>
      </c>
      <c r="H107" t="s">
        <v>1901</v>
      </c>
      <c r="I107" t="s">
        <v>1901</v>
      </c>
      <c r="J107" t="s">
        <v>1901</v>
      </c>
      <c r="K107" t="s">
        <v>1901</v>
      </c>
      <c r="L107" t="s">
        <v>1901</v>
      </c>
      <c r="M107" t="s">
        <v>1901</v>
      </c>
      <c r="N107" t="s">
        <v>1901</v>
      </c>
      <c r="O107" t="s">
        <v>1901</v>
      </c>
      <c r="P107" t="s">
        <v>1901</v>
      </c>
      <c r="Q107" t="s">
        <v>1901</v>
      </c>
      <c r="R107" t="s">
        <v>1901</v>
      </c>
      <c r="S107" t="s">
        <v>1901</v>
      </c>
      <c r="T107" t="s">
        <v>1901</v>
      </c>
      <c r="U107" t="s">
        <v>1901</v>
      </c>
      <c r="V107" t="s">
        <v>1901</v>
      </c>
      <c r="W107" t="s">
        <v>1901</v>
      </c>
      <c r="X107" t="s">
        <v>1901</v>
      </c>
      <c r="Y107" t="s">
        <v>1901</v>
      </c>
      <c r="Z107" t="s">
        <v>1901</v>
      </c>
      <c r="AA107" t="s">
        <v>1901</v>
      </c>
      <c r="AB107" t="s">
        <v>1901</v>
      </c>
      <c r="AC107" t="s">
        <v>1901</v>
      </c>
      <c r="AD107" t="s">
        <v>1901</v>
      </c>
      <c r="AE107" t="s">
        <v>1901</v>
      </c>
      <c r="AF107" t="s">
        <v>1901</v>
      </c>
      <c r="AG107" t="s">
        <v>1901</v>
      </c>
      <c r="AH107" t="s">
        <v>1901</v>
      </c>
      <c r="AI107" t="s">
        <v>1901</v>
      </c>
      <c r="AJ107" t="s">
        <v>1901</v>
      </c>
      <c r="AK107" t="s">
        <v>1901</v>
      </c>
      <c r="AL107" t="s">
        <v>1901</v>
      </c>
      <c r="AM107" t="s">
        <v>1901</v>
      </c>
      <c r="AN107" t="s">
        <v>1901</v>
      </c>
      <c r="AO107" t="s">
        <v>1901</v>
      </c>
      <c r="AP107" t="s">
        <v>1901</v>
      </c>
      <c r="AQ107" t="s">
        <v>1901</v>
      </c>
      <c r="AR107" t="s">
        <v>1901</v>
      </c>
      <c r="AS107" t="s">
        <v>1901</v>
      </c>
      <c r="AT107" t="s">
        <v>1901</v>
      </c>
      <c r="AU107" t="s">
        <v>1901</v>
      </c>
      <c r="AV107" t="s">
        <v>1901</v>
      </c>
      <c r="AW107" t="s">
        <v>1901</v>
      </c>
      <c r="AX107" t="s">
        <v>1901</v>
      </c>
      <c r="AY107" t="s">
        <v>1901</v>
      </c>
      <c r="AZ107" t="s">
        <v>1901</v>
      </c>
      <c r="BA107" t="s">
        <v>1901</v>
      </c>
      <c r="BB107" t="s">
        <v>1901</v>
      </c>
      <c r="BC107" t="s">
        <v>1901</v>
      </c>
      <c r="BD107" t="s">
        <v>1901</v>
      </c>
      <c r="BE107" t="s">
        <v>1901</v>
      </c>
      <c r="BF107" t="s">
        <v>1901</v>
      </c>
      <c r="BG107" t="s">
        <v>1901</v>
      </c>
      <c r="BH107" t="s">
        <v>1901</v>
      </c>
      <c r="BI107" t="s">
        <v>1901</v>
      </c>
      <c r="BJ107" t="s">
        <v>1901</v>
      </c>
      <c r="BK107" t="s">
        <v>1901</v>
      </c>
      <c r="BL107" t="s">
        <v>1901</v>
      </c>
      <c r="BM107" t="s">
        <v>1901</v>
      </c>
      <c r="BN107" t="s">
        <v>1901</v>
      </c>
      <c r="BO107" t="s">
        <v>1901</v>
      </c>
      <c r="BP107" t="s">
        <v>1901</v>
      </c>
      <c r="BQ107" t="s">
        <v>1901</v>
      </c>
      <c r="BR107" t="s">
        <v>1901</v>
      </c>
      <c r="BS107" t="s">
        <v>1901</v>
      </c>
      <c r="BT107" t="s">
        <v>1901</v>
      </c>
      <c r="BU107" t="s">
        <v>1901</v>
      </c>
      <c r="BV107" t="s">
        <v>1901</v>
      </c>
      <c r="BW107" t="s">
        <v>1901</v>
      </c>
      <c r="BX107" t="s">
        <v>1901</v>
      </c>
      <c r="BY107" t="s">
        <v>1901</v>
      </c>
      <c r="BZ107" t="s">
        <v>1901</v>
      </c>
      <c r="CA107" t="s">
        <v>1901</v>
      </c>
      <c r="CB107" t="s">
        <v>1901</v>
      </c>
      <c r="CC107" t="s">
        <v>1901</v>
      </c>
      <c r="CD107" t="s">
        <v>1901</v>
      </c>
      <c r="CE107" t="s">
        <v>1901</v>
      </c>
      <c r="CF107" t="s">
        <v>1901</v>
      </c>
      <c r="CG107" t="s">
        <v>1901</v>
      </c>
      <c r="CH107" t="s">
        <v>1901</v>
      </c>
      <c r="CI107" t="s">
        <v>1901</v>
      </c>
      <c r="CJ107" t="s">
        <v>1901</v>
      </c>
      <c r="CK107" t="s">
        <v>1901</v>
      </c>
      <c r="CL107" t="s">
        <v>1901</v>
      </c>
      <c r="CM107" t="s">
        <v>1901</v>
      </c>
      <c r="CN107" t="s">
        <v>1901</v>
      </c>
      <c r="CO107" t="s">
        <v>1901</v>
      </c>
      <c r="CP107" t="s">
        <v>1901</v>
      </c>
      <c r="CQ107" t="s">
        <v>1901</v>
      </c>
      <c r="CR107" t="s">
        <v>1901</v>
      </c>
      <c r="CS107" t="s">
        <v>1901</v>
      </c>
      <c r="CT107" t="s">
        <v>1901</v>
      </c>
    </row>
    <row r="108" spans="1:98" x14ac:dyDescent="0.25">
      <c r="A108">
        <v>193</v>
      </c>
      <c r="B108" t="s">
        <v>1918</v>
      </c>
      <c r="C108" t="s">
        <v>631</v>
      </c>
      <c r="D108" t="s">
        <v>458</v>
      </c>
      <c r="E108" t="s">
        <v>632</v>
      </c>
      <c r="F108">
        <v>0.94722499999999998</v>
      </c>
      <c r="G108">
        <v>0.94722499999999998</v>
      </c>
      <c r="H108">
        <v>0.94982</v>
      </c>
      <c r="I108">
        <v>0.98187999999999998</v>
      </c>
      <c r="J108">
        <v>1.01397</v>
      </c>
      <c r="K108">
        <v>1.04691</v>
      </c>
      <c r="L108">
        <v>1.0801799999999999</v>
      </c>
      <c r="M108">
        <v>1.11361</v>
      </c>
      <c r="N108">
        <v>1.14666</v>
      </c>
      <c r="O108">
        <v>1.1765300000000001</v>
      </c>
      <c r="P108">
        <v>1.2244699999999999</v>
      </c>
      <c r="Q108">
        <v>1.26163</v>
      </c>
      <c r="R108">
        <v>1.2983</v>
      </c>
      <c r="S108">
        <v>1.3281799999999999</v>
      </c>
      <c r="T108">
        <v>1.3687100000000001</v>
      </c>
      <c r="U108">
        <v>1.3936200000000001</v>
      </c>
      <c r="V108">
        <v>1.41934</v>
      </c>
      <c r="W108">
        <v>1.44611</v>
      </c>
      <c r="X108">
        <v>1.4780199999999999</v>
      </c>
      <c r="Y108">
        <v>1.50549</v>
      </c>
      <c r="Z108">
        <v>1.5342899999999999</v>
      </c>
      <c r="AA108">
        <v>1.56511</v>
      </c>
      <c r="AB108">
        <v>1.5942499999999999</v>
      </c>
      <c r="AC108">
        <v>1.6291599999999999</v>
      </c>
      <c r="AD108">
        <v>1.65802</v>
      </c>
      <c r="AE108">
        <v>1.6827399999999999</v>
      </c>
      <c r="AF108">
        <v>1.70764</v>
      </c>
      <c r="AG108">
        <v>1.7298899999999999</v>
      </c>
      <c r="AH108">
        <v>1.7473399999999999</v>
      </c>
      <c r="AI108">
        <v>1.76661</v>
      </c>
      <c r="AJ108">
        <v>1.7871600000000001</v>
      </c>
      <c r="AK108">
        <v>1.8055600000000001</v>
      </c>
      <c r="AL108">
        <v>1.8274600000000001</v>
      </c>
      <c r="AM108">
        <v>1.8459000000000001</v>
      </c>
      <c r="AN108">
        <v>1.8634900000000001</v>
      </c>
      <c r="AO108">
        <v>1.8809499999999999</v>
      </c>
      <c r="AP108">
        <v>1.8976500000000001</v>
      </c>
      <c r="AQ108">
        <v>1.9140900000000001</v>
      </c>
      <c r="AR108">
        <v>1.9292899999999999</v>
      </c>
      <c r="AS108">
        <v>1.9491000000000001</v>
      </c>
      <c r="AT108">
        <v>1.9658800000000001</v>
      </c>
      <c r="AU108">
        <v>1.9805900000000001</v>
      </c>
      <c r="AV108">
        <v>1.9972300000000001</v>
      </c>
      <c r="AW108">
        <v>2.0091100000000002</v>
      </c>
      <c r="AX108">
        <v>2.0173800000000002</v>
      </c>
      <c r="AY108">
        <v>2.0257299999999998</v>
      </c>
      <c r="AZ108">
        <v>2.0340600000000002</v>
      </c>
      <c r="BA108">
        <v>2.0426500000000001</v>
      </c>
      <c r="BB108">
        <v>2.0575399999999999</v>
      </c>
      <c r="BC108">
        <v>2.0726399999999998</v>
      </c>
      <c r="BD108">
        <v>2.0876700000000001</v>
      </c>
      <c r="BE108">
        <v>2.1025499999999999</v>
      </c>
      <c r="BF108">
        <v>2.1175099999999998</v>
      </c>
      <c r="BG108">
        <v>2.1175099999999998</v>
      </c>
      <c r="BH108">
        <v>2.12331</v>
      </c>
      <c r="BI108">
        <v>2.1175099999999998</v>
      </c>
      <c r="BJ108">
        <v>2.1175099999999998</v>
      </c>
      <c r="BK108">
        <v>2.1175099999999998</v>
      </c>
      <c r="BL108">
        <v>1.66461155172414</v>
      </c>
      <c r="BM108">
        <v>0.38118478212638901</v>
      </c>
      <c r="BN108">
        <v>0.978975172955309</v>
      </c>
      <c r="BO108">
        <v>0.999123088596235</v>
      </c>
      <c r="BP108">
        <v>0.99302526043696604</v>
      </c>
      <c r="BQ108">
        <v>0</v>
      </c>
      <c r="BR108" s="33">
        <v>7.1210211166771596E-79</v>
      </c>
      <c r="BS108">
        <v>0</v>
      </c>
      <c r="BT108">
        <v>2.2098248485034801E-2</v>
      </c>
      <c r="BU108">
        <v>0.95839238926287995</v>
      </c>
      <c r="BV108">
        <v>0.95839238926287995</v>
      </c>
      <c r="BW108">
        <v>0.968024</v>
      </c>
      <c r="BX108">
        <v>2.95787342105777E-2</v>
      </c>
      <c r="BY108">
        <v>1.112778</v>
      </c>
      <c r="BZ108">
        <v>5.1512674848041097E-2</v>
      </c>
      <c r="CA108">
        <v>1.2962579999999999</v>
      </c>
      <c r="CB108">
        <v>5.6180716175570501E-2</v>
      </c>
      <c r="CC108">
        <v>1.4485159999999999</v>
      </c>
      <c r="CD108">
        <v>4.4685348046087703E-2</v>
      </c>
      <c r="CE108">
        <v>1.596166</v>
      </c>
      <c r="CF108">
        <v>4.9272981744562599E-2</v>
      </c>
      <c r="CG108">
        <v>1.726844</v>
      </c>
      <c r="CH108">
        <v>3.28810557920515E-2</v>
      </c>
      <c r="CI108">
        <v>1.825914</v>
      </c>
      <c r="CJ108">
        <v>3.0536633409726101E-2</v>
      </c>
      <c r="CK108">
        <v>1.9142159999999999</v>
      </c>
      <c r="CL108">
        <v>2.65762766391382E-2</v>
      </c>
      <c r="CM108">
        <v>1.994038</v>
      </c>
      <c r="CN108">
        <v>2.09518774815051E-2</v>
      </c>
      <c r="CO108">
        <v>2.0465239999999998</v>
      </c>
      <c r="CP108">
        <v>1.8749315454170499E-2</v>
      </c>
      <c r="CQ108">
        <v>2.1097100000000002</v>
      </c>
      <c r="CR108">
        <v>1.4522974901858001E-2</v>
      </c>
      <c r="CS108">
        <v>2.1175099999999998</v>
      </c>
      <c r="CT108">
        <v>0</v>
      </c>
    </row>
    <row r="109" spans="1:98" x14ac:dyDescent="0.25">
      <c r="A109">
        <v>194</v>
      </c>
      <c r="B109" t="s">
        <v>1918</v>
      </c>
      <c r="C109" t="s">
        <v>633</v>
      </c>
      <c r="D109" t="s">
        <v>418</v>
      </c>
      <c r="E109" t="s">
        <v>342</v>
      </c>
      <c r="F109">
        <v>5.7449699999999999E-2</v>
      </c>
      <c r="G109">
        <v>5.7449699999999999E-2</v>
      </c>
      <c r="H109">
        <v>5.7607100000000001E-2</v>
      </c>
      <c r="I109">
        <v>5.8606400000000003E-2</v>
      </c>
      <c r="J109">
        <v>5.98109E-2</v>
      </c>
      <c r="K109">
        <v>6.2931100000000004E-2</v>
      </c>
      <c r="L109">
        <v>6.7015099999999994E-2</v>
      </c>
      <c r="M109">
        <v>7.2907100000000002E-2</v>
      </c>
      <c r="N109">
        <v>7.6726900000000001E-2</v>
      </c>
      <c r="O109">
        <v>7.8831399999999996E-2</v>
      </c>
      <c r="P109">
        <v>8.1711099999999995E-2</v>
      </c>
      <c r="Q109">
        <v>8.6368200000000006E-2</v>
      </c>
      <c r="R109">
        <v>8.9391899999999996E-2</v>
      </c>
      <c r="S109">
        <v>8.9040999999999995E-2</v>
      </c>
      <c r="T109">
        <v>9.0596200000000002E-2</v>
      </c>
      <c r="U109">
        <v>9.8741499999999996E-2</v>
      </c>
      <c r="V109">
        <v>0.108376</v>
      </c>
      <c r="W109">
        <v>0.117816</v>
      </c>
      <c r="X109">
        <v>0.115727</v>
      </c>
      <c r="Y109">
        <v>0.122474</v>
      </c>
      <c r="Z109">
        <v>0.13184299999999999</v>
      </c>
      <c r="AA109">
        <v>0.13922000000000001</v>
      </c>
      <c r="AB109">
        <v>0.14472699999999999</v>
      </c>
      <c r="AC109">
        <v>0.14841099999999999</v>
      </c>
      <c r="AD109">
        <v>0.152508</v>
      </c>
      <c r="AE109">
        <v>0.15434400000000001</v>
      </c>
      <c r="AF109">
        <v>0.15936400000000001</v>
      </c>
      <c r="AG109">
        <v>0.16752500000000001</v>
      </c>
      <c r="AH109">
        <v>0.169515</v>
      </c>
      <c r="AI109">
        <v>0.17819499999999999</v>
      </c>
      <c r="AJ109">
        <v>0.16753899999999999</v>
      </c>
      <c r="AK109">
        <v>0.16456999999999999</v>
      </c>
      <c r="AL109">
        <v>0.17336299999999999</v>
      </c>
      <c r="AM109">
        <v>0.185451</v>
      </c>
      <c r="AN109">
        <v>0.185393</v>
      </c>
      <c r="AO109">
        <v>0.185164</v>
      </c>
      <c r="AP109">
        <v>0.19237599999999999</v>
      </c>
      <c r="AQ109">
        <v>0.20653199999999999</v>
      </c>
      <c r="AR109">
        <v>0.22459699999999999</v>
      </c>
      <c r="AS109">
        <v>0.24041999999999999</v>
      </c>
      <c r="AT109">
        <v>0.259884</v>
      </c>
      <c r="AU109">
        <v>0.26713500000000001</v>
      </c>
      <c r="AV109">
        <v>0.27567199999999997</v>
      </c>
      <c r="AW109">
        <v>0.28299800000000003</v>
      </c>
      <c r="AX109">
        <v>0.29212300000000002</v>
      </c>
      <c r="AY109">
        <v>0.30391600000000002</v>
      </c>
      <c r="AZ109">
        <v>0.31958399999999998</v>
      </c>
      <c r="BA109">
        <v>0.33668500000000001</v>
      </c>
      <c r="BB109">
        <v>0.34561500000000001</v>
      </c>
      <c r="BC109">
        <v>0.371112</v>
      </c>
      <c r="BD109">
        <v>0.40293899999999999</v>
      </c>
      <c r="BE109">
        <v>0.41537400000000002</v>
      </c>
      <c r="BF109">
        <v>0.43389299999999997</v>
      </c>
      <c r="BG109">
        <v>0.43389299999999997</v>
      </c>
      <c r="BH109">
        <v>0.435081</v>
      </c>
      <c r="BI109">
        <v>0.43389299999999997</v>
      </c>
      <c r="BJ109">
        <v>0.43389299999999997</v>
      </c>
      <c r="BK109">
        <v>0.43389299999999997</v>
      </c>
      <c r="BL109">
        <v>0.199969281034483</v>
      </c>
      <c r="BM109">
        <v>0.122354989181991</v>
      </c>
      <c r="BN109">
        <v>0.95947099185165696</v>
      </c>
      <c r="BO109">
        <v>0.99776917988363101</v>
      </c>
      <c r="BP109">
        <v>0.978457652704394</v>
      </c>
      <c r="BQ109">
        <v>0</v>
      </c>
      <c r="BR109" s="33">
        <v>1.5816844464254901E-67</v>
      </c>
      <c r="BS109">
        <v>0</v>
      </c>
      <c r="BT109">
        <v>6.9519101817957403E-3</v>
      </c>
      <c r="BU109">
        <v>0.92058458420479705</v>
      </c>
      <c r="BV109">
        <v>0.92058458420479705</v>
      </c>
      <c r="BW109">
        <v>5.8184760000000002E-2</v>
      </c>
      <c r="BX109">
        <v>1.02912937379126E-3</v>
      </c>
      <c r="BY109">
        <v>7.1682319999999994E-2</v>
      </c>
      <c r="BZ109">
        <v>6.6412350562226E-3</v>
      </c>
      <c r="CA109">
        <v>8.7421680000000002E-2</v>
      </c>
      <c r="CB109">
        <v>3.5461981539389501E-3</v>
      </c>
      <c r="CC109">
        <v>0.1126269</v>
      </c>
      <c r="CD109">
        <v>9.2787019727977108E-3</v>
      </c>
      <c r="CE109">
        <v>0.14334179999999999</v>
      </c>
      <c r="CF109">
        <v>8.07537037540694E-3</v>
      </c>
      <c r="CG109">
        <v>0.16578860000000001</v>
      </c>
      <c r="CH109">
        <v>9.2611319124608002E-3</v>
      </c>
      <c r="CI109">
        <v>0.17526320000000001</v>
      </c>
      <c r="CJ109">
        <v>9.7982481699536508E-3</v>
      </c>
      <c r="CK109">
        <v>0.2098178</v>
      </c>
      <c r="CL109">
        <v>2.2791128322222201E-2</v>
      </c>
      <c r="CM109">
        <v>0.27556239999999999</v>
      </c>
      <c r="CN109">
        <v>1.2712070338855099E-2</v>
      </c>
      <c r="CO109">
        <v>0.33538240000000002</v>
      </c>
      <c r="CP109">
        <v>2.5606302726086799E-2</v>
      </c>
      <c r="CQ109">
        <v>0.424236</v>
      </c>
      <c r="CR109">
        <v>1.44587912357845E-2</v>
      </c>
      <c r="CS109">
        <v>0.43389299999999997</v>
      </c>
      <c r="CT109">
        <v>0</v>
      </c>
    </row>
    <row r="110" spans="1:98" x14ac:dyDescent="0.25">
      <c r="A110">
        <v>195</v>
      </c>
      <c r="B110" t="s">
        <v>1918</v>
      </c>
      <c r="C110" t="s">
        <v>634</v>
      </c>
      <c r="D110" t="s">
        <v>418</v>
      </c>
      <c r="E110" t="s">
        <v>362</v>
      </c>
      <c r="F110">
        <v>1.79892E-2</v>
      </c>
      <c r="G110">
        <v>1.79892E-2</v>
      </c>
      <c r="H110">
        <v>1.8038499999999999E-2</v>
      </c>
      <c r="I110">
        <v>1.9041300000000001E-2</v>
      </c>
      <c r="J110">
        <v>1.96559E-2</v>
      </c>
      <c r="K110">
        <v>2.1009799999999999E-2</v>
      </c>
      <c r="L110">
        <v>2.1963E-2</v>
      </c>
      <c r="M110">
        <v>2.5150599999999999E-2</v>
      </c>
      <c r="N110">
        <v>2.6091900000000001E-2</v>
      </c>
      <c r="O110">
        <v>2.6986599999999999E-2</v>
      </c>
      <c r="P110">
        <v>2.8190400000000001E-2</v>
      </c>
      <c r="Q110">
        <v>2.99128E-2</v>
      </c>
      <c r="R110">
        <v>3.1264399999999998E-2</v>
      </c>
      <c r="S110">
        <v>3.3350699999999997E-2</v>
      </c>
      <c r="T110">
        <v>3.4620600000000001E-2</v>
      </c>
      <c r="U110">
        <v>3.69057E-2</v>
      </c>
      <c r="V110">
        <v>4.00994E-2</v>
      </c>
      <c r="W110">
        <v>4.2321699999999997E-2</v>
      </c>
      <c r="X110">
        <v>4.38085E-2</v>
      </c>
      <c r="Y110">
        <v>4.7403000000000001E-2</v>
      </c>
      <c r="Z110">
        <v>4.6469200000000002E-2</v>
      </c>
      <c r="AA110">
        <v>4.6202800000000002E-2</v>
      </c>
      <c r="AB110">
        <v>4.1383499999999997E-2</v>
      </c>
      <c r="AC110">
        <v>4.3194200000000002E-2</v>
      </c>
      <c r="AD110">
        <v>4.4999499999999998E-2</v>
      </c>
      <c r="AE110">
        <v>4.6116200000000003E-2</v>
      </c>
      <c r="AF110">
        <v>5.28789E-2</v>
      </c>
      <c r="AG110">
        <v>5.3807899999999999E-2</v>
      </c>
      <c r="AH110">
        <v>5.7140299999999998E-2</v>
      </c>
      <c r="AI110">
        <v>6.6233899999999998E-2</v>
      </c>
      <c r="AJ110">
        <v>6.8341399999999997E-2</v>
      </c>
      <c r="AK110">
        <v>6.6593600000000003E-2</v>
      </c>
      <c r="AL110">
        <v>6.4669099999999993E-2</v>
      </c>
      <c r="AM110">
        <v>6.1826600000000002E-2</v>
      </c>
      <c r="AN110">
        <v>6.0155100000000003E-2</v>
      </c>
      <c r="AO110">
        <v>6.3813800000000004E-2</v>
      </c>
      <c r="AP110">
        <v>6.8840999999999999E-2</v>
      </c>
      <c r="AQ110">
        <v>7.8419000000000003E-2</v>
      </c>
      <c r="AR110">
        <v>8.0829300000000007E-2</v>
      </c>
      <c r="AS110">
        <v>8.4053799999999998E-2</v>
      </c>
      <c r="AT110">
        <v>8.71643E-2</v>
      </c>
      <c r="AU110">
        <v>8.6773199999999995E-2</v>
      </c>
      <c r="AV110">
        <v>8.9250300000000005E-2</v>
      </c>
      <c r="AW110">
        <v>9.0243699999999996E-2</v>
      </c>
      <c r="AX110">
        <v>9.4113000000000002E-2</v>
      </c>
      <c r="AY110">
        <v>9.7258700000000003E-2</v>
      </c>
      <c r="AZ110">
        <v>0.10587100000000001</v>
      </c>
      <c r="BA110">
        <v>0.114178</v>
      </c>
      <c r="BB110">
        <v>0.109876</v>
      </c>
      <c r="BC110">
        <v>0.130798</v>
      </c>
      <c r="BD110">
        <v>0.14133299999999999</v>
      </c>
      <c r="BE110">
        <v>0.148206</v>
      </c>
      <c r="BF110">
        <v>0.15507799999999999</v>
      </c>
      <c r="BG110">
        <v>0.15507799999999999</v>
      </c>
      <c r="BH110">
        <v>0.155503</v>
      </c>
      <c r="BI110">
        <v>0.15507799999999999</v>
      </c>
      <c r="BJ110">
        <v>0.15507799999999999</v>
      </c>
      <c r="BK110">
        <v>0.15507799999999999</v>
      </c>
      <c r="BL110">
        <v>6.9029663793103394E-2</v>
      </c>
      <c r="BM110">
        <v>4.3168047807091402E-2</v>
      </c>
      <c r="BN110">
        <v>0.951659227871679</v>
      </c>
      <c r="BO110">
        <v>0.99223046242298096</v>
      </c>
      <c r="BP110">
        <v>0.94810846992820297</v>
      </c>
      <c r="BQ110">
        <v>0</v>
      </c>
      <c r="BR110" s="33">
        <v>2.1965954216371501E-52</v>
      </c>
      <c r="BS110">
        <v>0</v>
      </c>
      <c r="BT110">
        <v>2.4327332584822398E-3</v>
      </c>
      <c r="BU110">
        <v>0.90565528599331602</v>
      </c>
      <c r="BV110">
        <v>0.90565528599331602</v>
      </c>
      <c r="BW110">
        <v>1.8542820000000002E-2</v>
      </c>
      <c r="BX110">
        <v>7.6726108137973497E-4</v>
      </c>
      <c r="BY110">
        <v>2.4240379999999999E-2</v>
      </c>
      <c r="BZ110">
        <v>2.61827509288081E-3</v>
      </c>
      <c r="CA110">
        <v>3.1467780000000001E-2</v>
      </c>
      <c r="CB110">
        <v>2.582934744046E-3</v>
      </c>
      <c r="CC110">
        <v>4.2107659999999998E-2</v>
      </c>
      <c r="CD110">
        <v>3.9393143950438901E-3</v>
      </c>
      <c r="CE110">
        <v>4.4449839999999997E-2</v>
      </c>
      <c r="CF110">
        <v>2.1466184157879599E-3</v>
      </c>
      <c r="CG110">
        <v>5.5235439999999997E-2</v>
      </c>
      <c r="CH110">
        <v>7.3373411974638298E-3</v>
      </c>
      <c r="CI110">
        <v>6.4317159999999998E-2</v>
      </c>
      <c r="CJ110">
        <v>3.3550775315929699E-3</v>
      </c>
      <c r="CK110">
        <v>7.5191380000000002E-2</v>
      </c>
      <c r="CL110">
        <v>8.5223648984304803E-3</v>
      </c>
      <c r="CM110">
        <v>8.9508900000000002E-2</v>
      </c>
      <c r="CN110">
        <v>2.9489720861683301E-3</v>
      </c>
      <c r="CO110">
        <v>0.11159634</v>
      </c>
      <c r="CP110">
        <v>1.24164782014869E-2</v>
      </c>
      <c r="CQ110">
        <v>0.1510396</v>
      </c>
      <c r="CR110">
        <v>6.2206643777011498E-3</v>
      </c>
      <c r="CS110">
        <v>0.15507799999999999</v>
      </c>
      <c r="CT110">
        <v>0</v>
      </c>
    </row>
    <row r="111" spans="1:98" x14ac:dyDescent="0.25">
      <c r="A111">
        <v>196</v>
      </c>
      <c r="B111" t="s">
        <v>1918</v>
      </c>
      <c r="C111" t="s">
        <v>635</v>
      </c>
      <c r="D111" t="s">
        <v>420</v>
      </c>
      <c r="E111" t="s">
        <v>368</v>
      </c>
      <c r="F111">
        <v>2.6760100000000002</v>
      </c>
      <c r="G111">
        <v>2.6760100000000002</v>
      </c>
      <c r="H111">
        <v>2.6833399999999998</v>
      </c>
      <c r="I111">
        <v>2.7172900000000002</v>
      </c>
      <c r="J111">
        <v>2.75115</v>
      </c>
      <c r="K111">
        <v>2.7842199999999999</v>
      </c>
      <c r="L111">
        <v>2.8161900000000002</v>
      </c>
      <c r="M111">
        <v>2.8446699999999998</v>
      </c>
      <c r="N111">
        <v>2.8791600000000002</v>
      </c>
      <c r="O111">
        <v>2.9427300000000001</v>
      </c>
      <c r="P111">
        <v>3.0377399999999999</v>
      </c>
      <c r="Q111">
        <v>3.1421800000000002</v>
      </c>
      <c r="R111">
        <v>3.2301799999999998</v>
      </c>
      <c r="S111">
        <v>3.3627099999999999</v>
      </c>
      <c r="T111">
        <v>3.5572499999999998</v>
      </c>
      <c r="U111">
        <v>3.8600099999999999</v>
      </c>
      <c r="V111">
        <v>4.3682499999999997</v>
      </c>
      <c r="W111">
        <v>4.5601799999999999</v>
      </c>
      <c r="X111">
        <v>4.8116300000000001</v>
      </c>
      <c r="Y111">
        <v>5.01227</v>
      </c>
      <c r="Z111">
        <v>5.1118800000000002</v>
      </c>
      <c r="AA111">
        <v>5.41568</v>
      </c>
      <c r="AB111">
        <v>5.6305100000000001</v>
      </c>
      <c r="AC111">
        <v>5.5581199999999997</v>
      </c>
      <c r="AD111">
        <v>5.7373200000000004</v>
      </c>
      <c r="AE111">
        <v>5.8996199999999996</v>
      </c>
      <c r="AF111">
        <v>5.9628100000000002</v>
      </c>
      <c r="AG111">
        <v>6.0620099999999999</v>
      </c>
      <c r="AH111">
        <v>6.1982100000000004</v>
      </c>
      <c r="AI111">
        <v>5.8444500000000001</v>
      </c>
      <c r="AJ111">
        <v>6.1355700000000004</v>
      </c>
      <c r="AK111">
        <v>6.34483</v>
      </c>
      <c r="AL111">
        <v>6.5142300000000004</v>
      </c>
      <c r="AM111">
        <v>6.4130500000000001</v>
      </c>
      <c r="AN111">
        <v>6.2343700000000002</v>
      </c>
      <c r="AO111">
        <v>5.9579300000000002</v>
      </c>
      <c r="AP111">
        <v>5.5334300000000001</v>
      </c>
      <c r="AQ111">
        <v>5.37303</v>
      </c>
      <c r="AR111">
        <v>5.2057700000000002</v>
      </c>
      <c r="AS111">
        <v>5.3555799999999998</v>
      </c>
      <c r="AT111">
        <v>5.0349700000000004</v>
      </c>
      <c r="AU111">
        <v>4.5945</v>
      </c>
      <c r="AV111">
        <v>4.5560900000000002</v>
      </c>
      <c r="AW111">
        <v>4.8101099999999999</v>
      </c>
      <c r="AX111">
        <v>4.9548100000000002</v>
      </c>
      <c r="AY111">
        <v>5.2039400000000002</v>
      </c>
      <c r="AZ111">
        <v>5.6086499999999999</v>
      </c>
      <c r="BA111">
        <v>6.0927199999999999</v>
      </c>
      <c r="BB111">
        <v>6.5032199999999998</v>
      </c>
      <c r="BC111">
        <v>7.0671999999999997</v>
      </c>
      <c r="BD111">
        <v>7.5559500000000002</v>
      </c>
      <c r="BE111">
        <v>6.5739700000000001</v>
      </c>
      <c r="BF111">
        <v>6.8686499999999997</v>
      </c>
      <c r="BG111">
        <v>6.8686499999999997</v>
      </c>
      <c r="BH111">
        <v>6.8874700000000004</v>
      </c>
      <c r="BI111">
        <v>6.8686499999999997</v>
      </c>
      <c r="BJ111">
        <v>6.8686499999999997</v>
      </c>
      <c r="BK111">
        <v>6.8686499999999997</v>
      </c>
      <c r="BL111">
        <v>5.0515244827586203</v>
      </c>
      <c r="BM111">
        <v>1.4624299860118299</v>
      </c>
      <c r="BN111">
        <v>0.85630124571753896</v>
      </c>
      <c r="BO111">
        <v>0.82957679299521103</v>
      </c>
      <c r="BP111">
        <v>0.69196136729715196</v>
      </c>
      <c r="BQ111">
        <v>0</v>
      </c>
      <c r="BR111" s="33">
        <v>8.5574071371648401E-16</v>
      </c>
      <c r="BS111" s="33">
        <v>1.9984014443252799E-14</v>
      </c>
      <c r="BT111">
        <v>7.4157021747823099E-2</v>
      </c>
      <c r="BU111">
        <v>0.73325182341741102</v>
      </c>
      <c r="BV111">
        <v>0.73325182341741102</v>
      </c>
      <c r="BW111">
        <v>2.7007599999999998</v>
      </c>
      <c r="BX111">
        <v>3.2943035682826798E-2</v>
      </c>
      <c r="BY111">
        <v>2.8533940000000002</v>
      </c>
      <c r="BZ111">
        <v>6.1012489950829002E-2</v>
      </c>
      <c r="CA111">
        <v>3.2660119999999999</v>
      </c>
      <c r="CB111">
        <v>0.20180217929943201</v>
      </c>
      <c r="CC111">
        <v>4.5224679999999999</v>
      </c>
      <c r="CD111">
        <v>0.44372757680811298</v>
      </c>
      <c r="CE111">
        <v>5.4907019999999997</v>
      </c>
      <c r="CF111">
        <v>0.24189166463522499</v>
      </c>
      <c r="CG111">
        <v>5.9934200000000004</v>
      </c>
      <c r="CH111">
        <v>0.14015260004723401</v>
      </c>
      <c r="CI111">
        <v>6.3284099999999999</v>
      </c>
      <c r="CJ111">
        <v>0.14831841220833</v>
      </c>
      <c r="CK111">
        <v>5.4851479999999997</v>
      </c>
      <c r="CL111">
        <v>0.28864526259753498</v>
      </c>
      <c r="CM111">
        <v>4.7900960000000001</v>
      </c>
      <c r="CN111">
        <v>0.21243301363018</v>
      </c>
      <c r="CO111">
        <v>6.0951459999999997</v>
      </c>
      <c r="CP111">
        <v>0.731837711914329</v>
      </c>
      <c r="CQ111">
        <v>6.9509379999999998</v>
      </c>
      <c r="CR111">
        <v>0.36253110558957602</v>
      </c>
      <c r="CS111">
        <v>6.8686499999999997</v>
      </c>
      <c r="CT111">
        <v>0</v>
      </c>
    </row>
    <row r="112" spans="1:98" x14ac:dyDescent="0.25">
      <c r="A112">
        <v>197</v>
      </c>
      <c r="B112" t="s">
        <v>1918</v>
      </c>
      <c r="C112" t="s">
        <v>636</v>
      </c>
      <c r="D112" t="s">
        <v>426</v>
      </c>
      <c r="E112" t="s">
        <v>374</v>
      </c>
      <c r="F112">
        <v>2.1570800000000001E-2</v>
      </c>
      <c r="G112">
        <v>2.1570800000000001E-2</v>
      </c>
      <c r="H112">
        <v>2.1629900000000001E-2</v>
      </c>
      <c r="I112">
        <v>2.3131700000000002E-2</v>
      </c>
      <c r="J112">
        <v>2.41316E-2</v>
      </c>
      <c r="K112">
        <v>2.33025E-2</v>
      </c>
      <c r="L112">
        <v>2.5459800000000001E-2</v>
      </c>
      <c r="M112">
        <v>2.4979000000000001E-2</v>
      </c>
      <c r="N112">
        <v>2.50189E-2</v>
      </c>
      <c r="O112">
        <v>2.4236199999999999E-2</v>
      </c>
      <c r="P112">
        <v>2.4514000000000001E-2</v>
      </c>
      <c r="Q112">
        <v>2.63906E-2</v>
      </c>
      <c r="R112">
        <v>2.7032799999999999E-2</v>
      </c>
      <c r="S112">
        <v>3.1319399999999997E-2</v>
      </c>
      <c r="T112">
        <v>2.96919E-2</v>
      </c>
      <c r="U112">
        <v>3.5171300000000003E-2</v>
      </c>
      <c r="V112">
        <v>3.6235099999999999E-2</v>
      </c>
      <c r="W112">
        <v>3.3944000000000002E-2</v>
      </c>
      <c r="X112">
        <v>3.4414800000000002E-2</v>
      </c>
      <c r="Y112">
        <v>3.5848699999999997E-2</v>
      </c>
      <c r="Z112">
        <v>3.7785399999999997E-2</v>
      </c>
      <c r="AA112">
        <v>4.2195900000000001E-2</v>
      </c>
      <c r="AB112">
        <v>4.6512999999999999E-2</v>
      </c>
      <c r="AC112">
        <v>4.7860300000000001E-2</v>
      </c>
      <c r="AD112">
        <v>4.59993E-2</v>
      </c>
      <c r="AE112">
        <v>4.0412700000000003E-2</v>
      </c>
      <c r="AF112">
        <v>3.9514599999999997E-2</v>
      </c>
      <c r="AG112">
        <v>3.92693E-2</v>
      </c>
      <c r="AH112">
        <v>4.2271400000000001E-2</v>
      </c>
      <c r="AI112">
        <v>4.5054299999999999E-2</v>
      </c>
      <c r="AJ112">
        <v>4.6918000000000001E-2</v>
      </c>
      <c r="AK112">
        <v>4.6456600000000001E-2</v>
      </c>
      <c r="AL112">
        <v>4.9268699999999999E-2</v>
      </c>
      <c r="AM112">
        <v>5.2712799999999997E-2</v>
      </c>
      <c r="AN112">
        <v>5.5512499999999999E-2</v>
      </c>
      <c r="AO112">
        <v>5.8604499999999997E-2</v>
      </c>
      <c r="AP112">
        <v>6.1584600000000003E-2</v>
      </c>
      <c r="AQ112">
        <v>6.2718700000000002E-2</v>
      </c>
      <c r="AR112">
        <v>6.4469700000000005E-2</v>
      </c>
      <c r="AS112">
        <v>6.7788200000000007E-2</v>
      </c>
      <c r="AT112">
        <v>6.9307499999999994E-2</v>
      </c>
      <c r="AU112">
        <v>6.8400600000000006E-2</v>
      </c>
      <c r="AV112">
        <v>6.7839899999999995E-2</v>
      </c>
      <c r="AW112">
        <v>6.61741E-2</v>
      </c>
      <c r="AX112">
        <v>5.67275E-2</v>
      </c>
      <c r="AY112">
        <v>5.5815299999999998E-2</v>
      </c>
      <c r="AZ112">
        <v>5.8399E-2</v>
      </c>
      <c r="BA112">
        <v>6.2327500000000001E-2</v>
      </c>
      <c r="BB112">
        <v>6.5335500000000005E-2</v>
      </c>
      <c r="BC112">
        <v>6.9537500000000002E-2</v>
      </c>
      <c r="BD112">
        <v>7.5747800000000004E-2</v>
      </c>
      <c r="BE112">
        <v>7.5901700000000002E-2</v>
      </c>
      <c r="BF112">
        <v>8.1855600000000001E-2</v>
      </c>
      <c r="BG112">
        <v>8.1855600000000001E-2</v>
      </c>
      <c r="BH112">
        <v>8.2079899999999997E-2</v>
      </c>
      <c r="BI112">
        <v>8.1855600000000001E-2</v>
      </c>
      <c r="BJ112">
        <v>8.1855600000000001E-2</v>
      </c>
      <c r="BK112">
        <v>8.1855600000000001E-2</v>
      </c>
      <c r="BL112">
        <v>4.8713381034482799E-2</v>
      </c>
      <c r="BM112">
        <v>1.9555634368242099E-2</v>
      </c>
      <c r="BN112">
        <v>0.97245677085926396</v>
      </c>
      <c r="BO112">
        <v>0.97456810785401704</v>
      </c>
      <c r="BP112">
        <v>0.88498216975372601</v>
      </c>
      <c r="BQ112">
        <v>0</v>
      </c>
      <c r="BR112" s="33">
        <v>4.5763819525418601E-38</v>
      </c>
      <c r="BS112">
        <v>0</v>
      </c>
      <c r="BT112">
        <v>1.12614116398535E-3</v>
      </c>
      <c r="BU112">
        <v>0.945672171190024</v>
      </c>
      <c r="BV112">
        <v>0.945672171190024</v>
      </c>
      <c r="BW112">
        <v>2.240696E-2</v>
      </c>
      <c r="BX112">
        <v>1.1727937299457201E-3</v>
      </c>
      <c r="BY112">
        <v>2.4599280000000001E-2</v>
      </c>
      <c r="BZ112">
        <v>8.4767746637503605E-4</v>
      </c>
      <c r="CA112">
        <v>2.778974E-2</v>
      </c>
      <c r="CB112">
        <v>2.7082160102178E-3</v>
      </c>
      <c r="CC112">
        <v>3.5122779999999999E-2</v>
      </c>
      <c r="CD112">
        <v>9.5620706282687395E-4</v>
      </c>
      <c r="CE112">
        <v>4.4070779999999997E-2</v>
      </c>
      <c r="CF112">
        <v>4.0946692939723504E-3</v>
      </c>
      <c r="CG112">
        <v>4.1304460000000001E-2</v>
      </c>
      <c r="CH112">
        <v>2.4050459419728298E-3</v>
      </c>
      <c r="CI112">
        <v>5.0173719999999998E-2</v>
      </c>
      <c r="CJ112">
        <v>3.87895779005134E-3</v>
      </c>
      <c r="CK112">
        <v>6.3033140000000001E-2</v>
      </c>
      <c r="CL112">
        <v>3.4089695338914401E-3</v>
      </c>
      <c r="CM112">
        <v>6.5689919999999999E-2</v>
      </c>
      <c r="CN112">
        <v>5.1384941288280198E-3</v>
      </c>
      <c r="CO112">
        <v>6.2282959999999998E-2</v>
      </c>
      <c r="CP112">
        <v>5.4512408227852102E-3</v>
      </c>
      <c r="CQ112">
        <v>7.9488119999999995E-2</v>
      </c>
      <c r="CR112">
        <v>3.34587988382727E-3</v>
      </c>
      <c r="CS112">
        <v>8.1855600000000001E-2</v>
      </c>
      <c r="CT112">
        <v>0</v>
      </c>
    </row>
    <row r="113" spans="1:98" x14ac:dyDescent="0.25">
      <c r="A113">
        <v>198</v>
      </c>
      <c r="B113" t="s">
        <v>1918</v>
      </c>
      <c r="C113" t="s">
        <v>637</v>
      </c>
      <c r="D113" t="s">
        <v>412</v>
      </c>
      <c r="E113" t="s">
        <v>370</v>
      </c>
      <c r="F113">
        <v>15.8797</v>
      </c>
      <c r="G113">
        <v>15.8797</v>
      </c>
      <c r="H113">
        <v>15.9232</v>
      </c>
      <c r="I113">
        <v>16.774799999999999</v>
      </c>
      <c r="J113">
        <v>17.349900000000002</v>
      </c>
      <c r="K113">
        <v>17.836400000000001</v>
      </c>
      <c r="L113">
        <v>18.413900000000002</v>
      </c>
      <c r="M113">
        <v>19.038399999999999</v>
      </c>
      <c r="N113">
        <v>19.772500000000001</v>
      </c>
      <c r="O113">
        <v>20.283799999999999</v>
      </c>
      <c r="P113">
        <v>21.023800000000001</v>
      </c>
      <c r="Q113">
        <v>21.710999999999999</v>
      </c>
      <c r="R113">
        <v>22.995999999999999</v>
      </c>
      <c r="S113">
        <v>23.729700000000001</v>
      </c>
      <c r="T113">
        <v>24.626999999999999</v>
      </c>
      <c r="U113">
        <v>25.677700000000002</v>
      </c>
      <c r="V113">
        <v>26.4544</v>
      </c>
      <c r="W113">
        <v>27.2988</v>
      </c>
      <c r="X113">
        <v>28.4495</v>
      </c>
      <c r="Y113">
        <v>29.608000000000001</v>
      </c>
      <c r="Z113">
        <v>30.942299999999999</v>
      </c>
      <c r="AA113">
        <v>32.190600000000003</v>
      </c>
      <c r="AB113">
        <v>33.1997</v>
      </c>
      <c r="AC113">
        <v>34.560499999999998</v>
      </c>
      <c r="AD113">
        <v>35.128399999999999</v>
      </c>
      <c r="AE113">
        <v>36.280900000000003</v>
      </c>
      <c r="AF113">
        <v>37.797600000000003</v>
      </c>
      <c r="AG113">
        <v>38.897399999999998</v>
      </c>
      <c r="AH113">
        <v>39.880600000000001</v>
      </c>
      <c r="AI113">
        <v>41.026000000000003</v>
      </c>
      <c r="AJ113">
        <v>42.396799999999999</v>
      </c>
      <c r="AK113">
        <v>43.752899999999997</v>
      </c>
      <c r="AL113">
        <v>44.865499999999997</v>
      </c>
      <c r="AM113">
        <v>45.656399999999998</v>
      </c>
      <c r="AN113">
        <v>46.770800000000001</v>
      </c>
      <c r="AO113">
        <v>47.898200000000003</v>
      </c>
      <c r="AP113">
        <v>49.223300000000002</v>
      </c>
      <c r="AQ113">
        <v>50.376600000000003</v>
      </c>
      <c r="AR113">
        <v>51.710799999999999</v>
      </c>
      <c r="AS113">
        <v>53.207700000000003</v>
      </c>
      <c r="AT113">
        <v>54.665199999999999</v>
      </c>
      <c r="AU113">
        <v>56.244500000000002</v>
      </c>
      <c r="AV113">
        <v>57.855200000000004</v>
      </c>
      <c r="AW113">
        <v>58.840699999999998</v>
      </c>
      <c r="AX113">
        <v>59.928899999999999</v>
      </c>
      <c r="AY113">
        <v>61.2254</v>
      </c>
      <c r="AZ113">
        <v>62.869599999999998</v>
      </c>
      <c r="BA113">
        <v>64.570800000000006</v>
      </c>
      <c r="BB113">
        <v>66.159599999999998</v>
      </c>
      <c r="BC113">
        <v>67.609499999999997</v>
      </c>
      <c r="BD113">
        <v>68.456299999999999</v>
      </c>
      <c r="BE113">
        <v>68.417400000000001</v>
      </c>
      <c r="BF113">
        <v>69.744</v>
      </c>
      <c r="BG113">
        <v>69.744</v>
      </c>
      <c r="BH113">
        <v>69.935100000000006</v>
      </c>
      <c r="BI113">
        <v>69.744</v>
      </c>
      <c r="BJ113">
        <v>69.744</v>
      </c>
      <c r="BK113">
        <v>69.744</v>
      </c>
      <c r="BL113">
        <v>41.896368965517198</v>
      </c>
      <c r="BM113">
        <v>18.505575981064499</v>
      </c>
      <c r="BN113">
        <v>0.99500349277244404</v>
      </c>
      <c r="BO113">
        <v>0.99906154729111696</v>
      </c>
      <c r="BP113">
        <v>0.99181129312591798</v>
      </c>
      <c r="BQ113">
        <v>0</v>
      </c>
      <c r="BR113" s="33">
        <v>4.7531403138525599E-78</v>
      </c>
      <c r="BS113">
        <v>0</v>
      </c>
      <c r="BT113">
        <v>1.0903798886462099</v>
      </c>
      <c r="BU113">
        <v>0.99003195062936</v>
      </c>
      <c r="BV113">
        <v>0.99003195062936</v>
      </c>
      <c r="BW113">
        <v>16.361460000000001</v>
      </c>
      <c r="BX113">
        <v>0.67158782225409697</v>
      </c>
      <c r="BY113">
        <v>19.068999999999999</v>
      </c>
      <c r="BZ113">
        <v>0.98995535505395305</v>
      </c>
      <c r="CA113">
        <v>22.817499999999999</v>
      </c>
      <c r="CB113">
        <v>1.4645787175839999</v>
      </c>
      <c r="CC113">
        <v>27.497679999999999</v>
      </c>
      <c r="CD113">
        <v>1.56522565689424</v>
      </c>
      <c r="CE113">
        <v>33.204300000000003</v>
      </c>
      <c r="CF113">
        <v>1.7092170795425601</v>
      </c>
      <c r="CG113">
        <v>38.776499999999999</v>
      </c>
      <c r="CH113">
        <v>1.8357674444220899</v>
      </c>
      <c r="CI113">
        <v>44.688479999999998</v>
      </c>
      <c r="CJ113">
        <v>1.6905153761501299</v>
      </c>
      <c r="CK113">
        <v>50.483319999999999</v>
      </c>
      <c r="CL113">
        <v>2.0742973815246399</v>
      </c>
      <c r="CM113">
        <v>57.506900000000002</v>
      </c>
      <c r="CN113">
        <v>2.0877818360642899</v>
      </c>
      <c r="CO113">
        <v>64.486980000000003</v>
      </c>
      <c r="CP113">
        <v>2.5401100747802201</v>
      </c>
      <c r="CQ113">
        <v>69.259360000000001</v>
      </c>
      <c r="CR113">
        <v>0.75501298200759603</v>
      </c>
      <c r="CS113">
        <v>69.744</v>
      </c>
      <c r="CT113">
        <v>0</v>
      </c>
    </row>
    <row r="114" spans="1:98" x14ac:dyDescent="0.25">
      <c r="A114">
        <v>199</v>
      </c>
      <c r="B114" t="s">
        <v>1918</v>
      </c>
      <c r="C114" t="s">
        <v>638</v>
      </c>
      <c r="D114" t="s">
        <v>420</v>
      </c>
      <c r="E114" t="s">
        <v>376</v>
      </c>
      <c r="F114">
        <v>0.51266400000000001</v>
      </c>
      <c r="G114">
        <v>0.51266400000000001</v>
      </c>
      <c r="H114">
        <v>0.51406799999999997</v>
      </c>
      <c r="I114">
        <v>0.52765499999999999</v>
      </c>
      <c r="J114">
        <v>0.54965200000000003</v>
      </c>
      <c r="K114">
        <v>0.57658399999999999</v>
      </c>
      <c r="L114">
        <v>0.61580299999999999</v>
      </c>
      <c r="M114">
        <v>0.659022</v>
      </c>
      <c r="N114">
        <v>0.68154099999999995</v>
      </c>
      <c r="O114">
        <v>0.70308000000000004</v>
      </c>
      <c r="P114">
        <v>0.73148899999999994</v>
      </c>
      <c r="Q114">
        <v>0.77449900000000005</v>
      </c>
      <c r="R114">
        <v>0.81847400000000003</v>
      </c>
      <c r="S114">
        <v>0.86117600000000005</v>
      </c>
      <c r="T114">
        <v>0.914771</v>
      </c>
      <c r="U114">
        <v>1.00813</v>
      </c>
      <c r="V114">
        <v>1.10887</v>
      </c>
      <c r="W114">
        <v>1.16951</v>
      </c>
      <c r="X114">
        <v>1.2176499999999999</v>
      </c>
      <c r="Y114">
        <v>1.292</v>
      </c>
      <c r="Z114">
        <v>1.3549800000000001</v>
      </c>
      <c r="AA114">
        <v>1.45427</v>
      </c>
      <c r="AB114">
        <v>1.5545899999999999</v>
      </c>
      <c r="AC114">
        <v>1.62517</v>
      </c>
      <c r="AD114">
        <v>1.6536900000000001</v>
      </c>
      <c r="AE114">
        <v>1.6782600000000001</v>
      </c>
      <c r="AF114">
        <v>1.7213400000000001</v>
      </c>
      <c r="AG114">
        <v>1.7895399999999999</v>
      </c>
      <c r="AH114">
        <v>1.8436900000000001</v>
      </c>
      <c r="AI114">
        <v>1.8875900000000001</v>
      </c>
      <c r="AJ114">
        <v>1.97099</v>
      </c>
      <c r="AK114">
        <v>2.0544500000000001</v>
      </c>
      <c r="AL114">
        <v>1.86991</v>
      </c>
      <c r="AM114">
        <v>1.91751</v>
      </c>
      <c r="AN114">
        <v>1.8988499999999999</v>
      </c>
      <c r="AO114">
        <v>1.92835</v>
      </c>
      <c r="AP114">
        <v>1.9395199999999999</v>
      </c>
      <c r="AQ114">
        <v>1.98319</v>
      </c>
      <c r="AR114">
        <v>2.03206</v>
      </c>
      <c r="AS114">
        <v>2.0850200000000001</v>
      </c>
      <c r="AT114">
        <v>2.12338</v>
      </c>
      <c r="AU114">
        <v>2.2190599999999998</v>
      </c>
      <c r="AV114">
        <v>2.1909800000000001</v>
      </c>
      <c r="AW114">
        <v>2.0190600000000001</v>
      </c>
      <c r="AX114">
        <v>1.9497800000000001</v>
      </c>
      <c r="AY114">
        <v>1.9963900000000001</v>
      </c>
      <c r="AZ114">
        <v>2.1184699999999999</v>
      </c>
      <c r="BA114">
        <v>2.2440799999999999</v>
      </c>
      <c r="BB114">
        <v>2.3864399999999999</v>
      </c>
      <c r="BC114">
        <v>2.60121</v>
      </c>
      <c r="BD114">
        <v>2.8040400000000001</v>
      </c>
      <c r="BE114">
        <v>2.94597</v>
      </c>
      <c r="BF114">
        <v>3.1190899999999999</v>
      </c>
      <c r="BG114">
        <v>3.1190899999999999</v>
      </c>
      <c r="BH114">
        <v>3.1276299999999999</v>
      </c>
      <c r="BI114">
        <v>3.1190899999999999</v>
      </c>
      <c r="BJ114">
        <v>3.1190899999999999</v>
      </c>
      <c r="BK114">
        <v>3.1190899999999999</v>
      </c>
      <c r="BL114">
        <v>1.69507262068966</v>
      </c>
      <c r="BM114">
        <v>0.80006596543618003</v>
      </c>
      <c r="BN114">
        <v>0.97570234892830998</v>
      </c>
      <c r="BO114">
        <v>0.98736869931863203</v>
      </c>
      <c r="BP114">
        <v>0.94446656799506001</v>
      </c>
      <c r="BQ114">
        <v>0</v>
      </c>
      <c r="BR114" s="33">
        <v>1.6733157823831599E-46</v>
      </c>
      <c r="BS114">
        <v>0</v>
      </c>
      <c r="BT114">
        <v>4.6226793195729997E-2</v>
      </c>
      <c r="BU114">
        <v>0.95199507370422098</v>
      </c>
      <c r="BV114">
        <v>0.95199507370422098</v>
      </c>
      <c r="BW114">
        <v>0.52334060000000004</v>
      </c>
      <c r="BX114">
        <v>1.60067525063643E-2</v>
      </c>
      <c r="BY114">
        <v>0.64720599999999995</v>
      </c>
      <c r="BZ114">
        <v>5.1024575573933001E-2</v>
      </c>
      <c r="CA114">
        <v>0.82008179999999997</v>
      </c>
      <c r="CB114">
        <v>7.1735344772991802E-2</v>
      </c>
      <c r="CC114">
        <v>1.159232</v>
      </c>
      <c r="CD114">
        <v>0.107835276324587</v>
      </c>
      <c r="CE114">
        <v>1.52854</v>
      </c>
      <c r="CF114">
        <v>0.12381194247729101</v>
      </c>
      <c r="CG114">
        <v>1.784084</v>
      </c>
      <c r="CH114">
        <v>8.57782952150484E-2</v>
      </c>
      <c r="CI114">
        <v>1.942342</v>
      </c>
      <c r="CJ114">
        <v>7.2704003466109099E-2</v>
      </c>
      <c r="CK114">
        <v>1.993628</v>
      </c>
      <c r="CL114">
        <v>6.5435772097530903E-2</v>
      </c>
      <c r="CM114">
        <v>2.1004520000000002</v>
      </c>
      <c r="CN114">
        <v>0.114144183907898</v>
      </c>
      <c r="CO114">
        <v>2.2693180000000002</v>
      </c>
      <c r="CP114">
        <v>0.23545255970152501</v>
      </c>
      <c r="CQ114">
        <v>3.023164</v>
      </c>
      <c r="CR114">
        <v>0.144300884543373</v>
      </c>
      <c r="CS114">
        <v>3.1190899999999999</v>
      </c>
      <c r="CT114">
        <v>0</v>
      </c>
    </row>
    <row r="115" spans="1:98" x14ac:dyDescent="0.25">
      <c r="A115">
        <v>2</v>
      </c>
      <c r="B115" t="s">
        <v>1918</v>
      </c>
      <c r="C115" t="s">
        <v>415</v>
      </c>
      <c r="D115" t="s">
        <v>416</v>
      </c>
      <c r="E115" t="s">
        <v>10</v>
      </c>
      <c r="F115">
        <v>8.8024000000000005E-2</v>
      </c>
      <c r="G115">
        <v>8.8024000000000005E-2</v>
      </c>
      <c r="H115">
        <v>8.8265200000000002E-2</v>
      </c>
      <c r="I115">
        <v>8.7599999999999997E-2</v>
      </c>
      <c r="J115">
        <v>8.88404E-2</v>
      </c>
      <c r="K115">
        <v>9.7975300000000001E-2</v>
      </c>
      <c r="L115">
        <v>0.101782</v>
      </c>
      <c r="M115">
        <v>0.109236</v>
      </c>
      <c r="N115">
        <v>0.12098399999999999</v>
      </c>
      <c r="O115">
        <v>0.12879299999999999</v>
      </c>
      <c r="P115">
        <v>0.124754</v>
      </c>
      <c r="Q115">
        <v>0.12831100000000001</v>
      </c>
      <c r="R115">
        <v>0.138652</v>
      </c>
      <c r="S115">
        <v>0.14286699999999999</v>
      </c>
      <c r="T115">
        <v>0.14100599999999999</v>
      </c>
      <c r="U115">
        <v>0.14735999999999999</v>
      </c>
      <c r="V115">
        <v>0.160075</v>
      </c>
      <c r="W115">
        <v>0.16597200000000001</v>
      </c>
      <c r="X115">
        <v>0.17194799999999999</v>
      </c>
      <c r="Y115">
        <v>0.18151900000000001</v>
      </c>
      <c r="Z115">
        <v>0.18845999999999999</v>
      </c>
      <c r="AA115">
        <v>0.19553999999999999</v>
      </c>
      <c r="AB115">
        <v>0.19514200000000001</v>
      </c>
      <c r="AC115">
        <v>0.19142899999999999</v>
      </c>
      <c r="AD115">
        <v>0.199992</v>
      </c>
      <c r="AE115">
        <v>0.196575</v>
      </c>
      <c r="AF115">
        <v>0.197048</v>
      </c>
      <c r="AG115">
        <v>0.188916</v>
      </c>
      <c r="AH115">
        <v>0.19065099999999999</v>
      </c>
      <c r="AI115">
        <v>0.18936900000000001</v>
      </c>
      <c r="AJ115">
        <v>0.19116</v>
      </c>
      <c r="AK115">
        <v>0.19641500000000001</v>
      </c>
      <c r="AL115">
        <v>0.204236</v>
      </c>
      <c r="AM115">
        <v>0.209369</v>
      </c>
      <c r="AN115">
        <v>0.219169</v>
      </c>
      <c r="AO115">
        <v>0.228522</v>
      </c>
      <c r="AP115">
        <v>0.24748999999999999</v>
      </c>
      <c r="AQ115">
        <v>0.26974599999999999</v>
      </c>
      <c r="AR115">
        <v>0.28065800000000002</v>
      </c>
      <c r="AS115">
        <v>0.28492000000000001</v>
      </c>
      <c r="AT115">
        <v>0.291408</v>
      </c>
      <c r="AU115">
        <v>0.29722100000000001</v>
      </c>
      <c r="AV115">
        <v>0.30185200000000001</v>
      </c>
      <c r="AW115">
        <v>0.24104</v>
      </c>
      <c r="AX115">
        <v>0.28109499999999998</v>
      </c>
      <c r="AY115">
        <v>0.29778700000000002</v>
      </c>
      <c r="AZ115">
        <v>0.32311200000000001</v>
      </c>
      <c r="BA115">
        <v>0.35362399999999999</v>
      </c>
      <c r="BB115">
        <v>0.37742399999999998</v>
      </c>
      <c r="BC115">
        <v>0.413796</v>
      </c>
      <c r="BD115">
        <v>0.45167600000000002</v>
      </c>
      <c r="BE115">
        <v>0.48186400000000001</v>
      </c>
      <c r="BF115">
        <v>0.51993900000000004</v>
      </c>
      <c r="BG115">
        <v>0.51993900000000004</v>
      </c>
      <c r="BH115">
        <v>0.52136400000000005</v>
      </c>
      <c r="BI115">
        <v>0.51993900000000004</v>
      </c>
      <c r="BJ115">
        <v>0.51993900000000004</v>
      </c>
      <c r="BK115">
        <v>0.51993900000000004</v>
      </c>
      <c r="BL115">
        <v>0.24137505000000001</v>
      </c>
      <c r="BM115">
        <v>0.130683496603411</v>
      </c>
      <c r="BN115">
        <v>0.92760810885607603</v>
      </c>
      <c r="BO115">
        <v>0.98675328626744896</v>
      </c>
      <c r="BP115">
        <v>0.93111292757353603</v>
      </c>
      <c r="BQ115">
        <v>0</v>
      </c>
      <c r="BR115" s="33">
        <v>6.2886169569597797E-46</v>
      </c>
      <c r="BS115">
        <v>0</v>
      </c>
      <c r="BT115">
        <v>7.1785363345534302E-3</v>
      </c>
      <c r="BU115">
        <v>0.860456803615542</v>
      </c>
      <c r="BV115">
        <v>0.860456803615542</v>
      </c>
      <c r="BW115">
        <v>8.8150720000000002E-2</v>
      </c>
      <c r="BX115">
        <v>4.5391976383497601E-4</v>
      </c>
      <c r="BY115">
        <v>0.11175406</v>
      </c>
      <c r="BZ115">
        <v>1.2953321028523901E-2</v>
      </c>
      <c r="CA115">
        <v>0.13511799999999999</v>
      </c>
      <c r="CB115">
        <v>8.0770112975035498E-3</v>
      </c>
      <c r="CC115">
        <v>0.16537479999999999</v>
      </c>
      <c r="CD115">
        <v>1.2814246942368501E-2</v>
      </c>
      <c r="CE115">
        <v>0.1941126</v>
      </c>
      <c r="CF115">
        <v>4.3822960648500298E-3</v>
      </c>
      <c r="CG115">
        <v>0.19251180000000001</v>
      </c>
      <c r="CH115">
        <v>3.9798319939414496E-3</v>
      </c>
      <c r="CI115">
        <v>0.2040698</v>
      </c>
      <c r="CJ115">
        <v>1.09698892747375E-2</v>
      </c>
      <c r="CK115">
        <v>0.26226719999999998</v>
      </c>
      <c r="CL115">
        <v>2.37928953933732E-2</v>
      </c>
      <c r="CM115">
        <v>0.28252319999999997</v>
      </c>
      <c r="CN115">
        <v>2.4451294151844001E-2</v>
      </c>
      <c r="CO115">
        <v>0.35314859999999998</v>
      </c>
      <c r="CP115">
        <v>4.5372712810675099E-2</v>
      </c>
      <c r="CQ115">
        <v>0.49895640000000002</v>
      </c>
      <c r="CR115">
        <v>3.1265899576055703E-2</v>
      </c>
      <c r="CS115">
        <v>0.51993900000000004</v>
      </c>
      <c r="CT115">
        <v>0</v>
      </c>
    </row>
    <row r="116" spans="1:98" x14ac:dyDescent="0.25">
      <c r="A116">
        <v>20</v>
      </c>
      <c r="B116" t="s">
        <v>1918</v>
      </c>
      <c r="C116" t="s">
        <v>440</v>
      </c>
      <c r="D116" t="s">
        <v>424</v>
      </c>
      <c r="E116" t="s">
        <v>30</v>
      </c>
      <c r="F116">
        <v>1.86695E-3</v>
      </c>
      <c r="G116">
        <v>1.86695E-3</v>
      </c>
      <c r="H116">
        <v>1.87206E-3</v>
      </c>
      <c r="I116">
        <v>1.9773E-3</v>
      </c>
      <c r="J116">
        <v>1.9917300000000001E-3</v>
      </c>
      <c r="K116">
        <v>2.1100899999999998E-3</v>
      </c>
      <c r="L116">
        <v>2.2377299999999998E-3</v>
      </c>
      <c r="M116">
        <v>2.3471899999999999E-3</v>
      </c>
      <c r="N116">
        <v>2.4763099999999998E-3</v>
      </c>
      <c r="O116">
        <v>2.60166E-3</v>
      </c>
      <c r="P116">
        <v>2.8491200000000001E-3</v>
      </c>
      <c r="Q116">
        <v>2.9850100000000002E-3</v>
      </c>
      <c r="R116">
        <v>3.1723200000000002E-3</v>
      </c>
      <c r="S116">
        <v>3.1049699999999999E-3</v>
      </c>
      <c r="T116">
        <v>3.4906300000000002E-3</v>
      </c>
      <c r="U116">
        <v>4.1466999999999997E-3</v>
      </c>
      <c r="V116">
        <v>6.0646299999999997E-3</v>
      </c>
      <c r="W116">
        <v>6.12051E-3</v>
      </c>
      <c r="X116">
        <v>7.0434099999999999E-3</v>
      </c>
      <c r="Y116">
        <v>7.68353E-3</v>
      </c>
      <c r="Z116">
        <v>8.3120499999999996E-3</v>
      </c>
      <c r="AA116">
        <v>9.6939000000000001E-3</v>
      </c>
      <c r="AB116">
        <v>1.14679E-2</v>
      </c>
      <c r="AC116">
        <v>1.24826E-2</v>
      </c>
      <c r="AD116">
        <v>1.23617E-2</v>
      </c>
      <c r="AE116">
        <v>1.22463E-2</v>
      </c>
      <c r="AF116">
        <v>1.24248E-2</v>
      </c>
      <c r="AG116">
        <v>1.15481E-2</v>
      </c>
      <c r="AH116">
        <v>1.14085E-2</v>
      </c>
      <c r="AI116">
        <v>1.1879199999999999E-2</v>
      </c>
      <c r="AJ116">
        <v>1.2472499999999999E-2</v>
      </c>
      <c r="AK116">
        <v>1.3177299999999999E-2</v>
      </c>
      <c r="AL116">
        <v>1.4355100000000001E-2</v>
      </c>
      <c r="AM116">
        <v>1.5220300000000001E-2</v>
      </c>
      <c r="AN116">
        <v>1.56776E-2</v>
      </c>
      <c r="AO116">
        <v>1.57488E-2</v>
      </c>
      <c r="AP116">
        <v>1.6056500000000001E-2</v>
      </c>
      <c r="AQ116">
        <v>1.7385000000000001E-2</v>
      </c>
      <c r="AR116">
        <v>1.8303799999999999E-2</v>
      </c>
      <c r="AS116">
        <v>1.9795500000000001E-2</v>
      </c>
      <c r="AT116">
        <v>1.95385E-2</v>
      </c>
      <c r="AU116">
        <v>2.0586500000000001E-2</v>
      </c>
      <c r="AV116">
        <v>2.20279E-2</v>
      </c>
      <c r="AW116">
        <v>2.2228000000000001E-2</v>
      </c>
      <c r="AX116">
        <v>2.27862E-2</v>
      </c>
      <c r="AY116">
        <v>2.4033100000000002E-2</v>
      </c>
      <c r="AZ116">
        <v>2.5555000000000001E-2</v>
      </c>
      <c r="BA116">
        <v>2.7261299999999999E-2</v>
      </c>
      <c r="BB116">
        <v>2.87339E-2</v>
      </c>
      <c r="BC116">
        <v>2.9765199999999999E-2</v>
      </c>
      <c r="BD116">
        <v>3.09076E-2</v>
      </c>
      <c r="BE116">
        <v>2.9127799999999999E-2</v>
      </c>
      <c r="BF116">
        <v>3.09076E-2</v>
      </c>
      <c r="BG116">
        <v>3.09076E-2</v>
      </c>
      <c r="BH116">
        <v>3.09923E-2</v>
      </c>
      <c r="BI116">
        <v>3.09076E-2</v>
      </c>
      <c r="BJ116">
        <v>3.09076E-2</v>
      </c>
      <c r="BK116">
        <v>3.09076E-2</v>
      </c>
      <c r="BL116">
        <v>1.42777163793103E-2</v>
      </c>
      <c r="BM116">
        <v>1.0140881866041901E-2</v>
      </c>
      <c r="BN116">
        <v>0.98169125094829401</v>
      </c>
      <c r="BO116">
        <v>0.994460156916527</v>
      </c>
      <c r="BP116">
        <v>0.96353723020802695</v>
      </c>
      <c r="BQ116">
        <v>0</v>
      </c>
      <c r="BR116" s="33">
        <v>1.7429122561377799E-56</v>
      </c>
      <c r="BS116">
        <v>0</v>
      </c>
      <c r="BT116">
        <v>5.8952369343873395E-4</v>
      </c>
      <c r="BU116">
        <v>0.96371771218842195</v>
      </c>
      <c r="BV116">
        <v>0.96371771218842195</v>
      </c>
      <c r="BW116">
        <v>1.914998E-3</v>
      </c>
      <c r="BX116" s="33">
        <v>6.3698962864398401E-5</v>
      </c>
      <c r="BY116">
        <v>2.354596E-3</v>
      </c>
      <c r="BZ116">
        <v>1.9322953495778001E-4</v>
      </c>
      <c r="CA116">
        <v>3.1204100000000001E-3</v>
      </c>
      <c r="CB116">
        <v>2.4079416220083101E-4</v>
      </c>
      <c r="CC116">
        <v>6.2117559999999997E-3</v>
      </c>
      <c r="CD116">
        <v>1.3371794249763199E-3</v>
      </c>
      <c r="CE116">
        <v>1.0863630000000001E-2</v>
      </c>
      <c r="CF116">
        <v>1.81033481627018E-3</v>
      </c>
      <c r="CG116">
        <v>1.190138E-2</v>
      </c>
      <c r="CH116">
        <v>4.3622462906167903E-4</v>
      </c>
      <c r="CI116">
        <v>1.418056E-2</v>
      </c>
      <c r="CJ116">
        <v>1.34876349224021E-3</v>
      </c>
      <c r="CK116">
        <v>1.7457919999999998E-2</v>
      </c>
      <c r="CL116">
        <v>1.66359398201604E-3</v>
      </c>
      <c r="CM116">
        <v>2.1433420000000002E-2</v>
      </c>
      <c r="CN116">
        <v>1.33442617517793E-3</v>
      </c>
      <c r="CO116">
        <v>2.7069699999999999E-2</v>
      </c>
      <c r="CP116">
        <v>2.32310396345062E-3</v>
      </c>
      <c r="CQ116">
        <v>3.0568580000000001E-2</v>
      </c>
      <c r="CR116">
        <v>8.0625512835578398E-4</v>
      </c>
      <c r="CS116">
        <v>3.09076E-2</v>
      </c>
      <c r="CT116">
        <v>0</v>
      </c>
    </row>
    <row r="117" spans="1:98" x14ac:dyDescent="0.25">
      <c r="A117">
        <v>200</v>
      </c>
      <c r="B117" t="s">
        <v>1918</v>
      </c>
      <c r="C117" t="s">
        <v>639</v>
      </c>
      <c r="D117" t="s">
        <v>426</v>
      </c>
      <c r="E117" t="s">
        <v>302</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t="s">
        <v>1901</v>
      </c>
      <c r="BO117" t="s">
        <v>1901</v>
      </c>
      <c r="BP117" t="s">
        <v>1901</v>
      </c>
      <c r="BQ117" t="s">
        <v>1901</v>
      </c>
      <c r="BR117" t="s">
        <v>1901</v>
      </c>
      <c r="BS117" t="s">
        <v>1901</v>
      </c>
      <c r="BT117">
        <v>0</v>
      </c>
      <c r="BU117" t="s">
        <v>1901</v>
      </c>
      <c r="BV117" t="s">
        <v>1901</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row>
    <row r="118" spans="1:98" x14ac:dyDescent="0.25">
      <c r="A118">
        <v>201</v>
      </c>
      <c r="B118" t="s">
        <v>1918</v>
      </c>
      <c r="C118" t="s">
        <v>640</v>
      </c>
      <c r="D118" t="s">
        <v>426</v>
      </c>
      <c r="E118" t="s">
        <v>378</v>
      </c>
      <c r="F118">
        <v>0.221441</v>
      </c>
      <c r="G118">
        <v>0.221441</v>
      </c>
      <c r="H118">
        <v>0.222048</v>
      </c>
      <c r="I118">
        <v>0.23049900000000001</v>
      </c>
      <c r="J118">
        <v>0.243863</v>
      </c>
      <c r="K118">
        <v>0.25596200000000002</v>
      </c>
      <c r="L118">
        <v>0.25069000000000002</v>
      </c>
      <c r="M118">
        <v>0.26294299999999998</v>
      </c>
      <c r="N118">
        <v>0.273175</v>
      </c>
      <c r="O118">
        <v>0.28260299999999999</v>
      </c>
      <c r="P118">
        <v>0.29696</v>
      </c>
      <c r="Q118">
        <v>0.30755700000000002</v>
      </c>
      <c r="R118">
        <v>0.32300899999999999</v>
      </c>
      <c r="S118">
        <v>0.32000600000000001</v>
      </c>
      <c r="T118">
        <v>0.336976</v>
      </c>
      <c r="U118">
        <v>0.367641</v>
      </c>
      <c r="V118">
        <v>0.44444099999999997</v>
      </c>
      <c r="W118">
        <v>0.47194700000000001</v>
      </c>
      <c r="X118">
        <v>0.50623499999999999</v>
      </c>
      <c r="Y118">
        <v>0.54542400000000002</v>
      </c>
      <c r="Z118">
        <v>0.576434</v>
      </c>
      <c r="AA118">
        <v>0.62426700000000002</v>
      </c>
      <c r="AB118">
        <v>0.677041</v>
      </c>
      <c r="AC118">
        <v>0.71648299999999998</v>
      </c>
      <c r="AD118">
        <v>0.73247600000000002</v>
      </c>
      <c r="AE118">
        <v>0.751861</v>
      </c>
      <c r="AF118">
        <v>0.69178300000000004</v>
      </c>
      <c r="AG118">
        <v>0.71463699999999997</v>
      </c>
      <c r="AH118">
        <v>0.73209500000000005</v>
      </c>
      <c r="AI118">
        <v>0.69123900000000005</v>
      </c>
      <c r="AJ118">
        <v>0.75975800000000004</v>
      </c>
      <c r="AK118">
        <v>0.70145900000000005</v>
      </c>
      <c r="AL118">
        <v>0.73812699999999998</v>
      </c>
      <c r="AM118">
        <v>0.77369299999999996</v>
      </c>
      <c r="AN118">
        <v>0.81842199999999998</v>
      </c>
      <c r="AO118">
        <v>0.82920899999999997</v>
      </c>
      <c r="AP118">
        <v>0.83750199999999997</v>
      </c>
      <c r="AQ118">
        <v>0.927759</v>
      </c>
      <c r="AR118">
        <v>0.91605000000000003</v>
      </c>
      <c r="AS118">
        <v>0.99456800000000001</v>
      </c>
      <c r="AT118">
        <v>1.02695</v>
      </c>
      <c r="AU118">
        <v>1.05952</v>
      </c>
      <c r="AV118">
        <v>1.13392</v>
      </c>
      <c r="AW118">
        <v>1.1668799999999999</v>
      </c>
      <c r="AX118">
        <v>1.0866100000000001</v>
      </c>
      <c r="AY118">
        <v>1.0633600000000001</v>
      </c>
      <c r="AZ118">
        <v>1.1802999999999999</v>
      </c>
      <c r="BA118">
        <v>1.3002800000000001</v>
      </c>
      <c r="BB118">
        <v>1.4155599999999999</v>
      </c>
      <c r="BC118">
        <v>1.52786</v>
      </c>
      <c r="BD118">
        <v>1.70123</v>
      </c>
      <c r="BE118">
        <v>1.7433399999999999</v>
      </c>
      <c r="BF118">
        <v>1.8631</v>
      </c>
      <c r="BG118">
        <v>1.8631</v>
      </c>
      <c r="BH118">
        <v>1.8682000000000001</v>
      </c>
      <c r="BI118">
        <v>1.8631</v>
      </c>
      <c r="BJ118">
        <v>1.8631</v>
      </c>
      <c r="BK118">
        <v>1.8631</v>
      </c>
      <c r="BL118">
        <v>0.83067644827586196</v>
      </c>
      <c r="BM118">
        <v>0.51808282450389698</v>
      </c>
      <c r="BN118">
        <v>0.95515286885820005</v>
      </c>
      <c r="BO118">
        <v>0.99339974722022895</v>
      </c>
      <c r="BP118">
        <v>0.95660624110553705</v>
      </c>
      <c r="BQ118">
        <v>0</v>
      </c>
      <c r="BR118" s="33">
        <v>2.3175152830770101E-54</v>
      </c>
      <c r="BS118">
        <v>0</v>
      </c>
      <c r="BT118">
        <v>2.9303716201666899E-2</v>
      </c>
      <c r="BU118">
        <v>0.91231700288804496</v>
      </c>
      <c r="BV118">
        <v>0.91231700288804496</v>
      </c>
      <c r="BW118">
        <v>0.22785839999999999</v>
      </c>
      <c r="BX118">
        <v>9.7371297516259895E-3</v>
      </c>
      <c r="BY118">
        <v>0.26507459999999999</v>
      </c>
      <c r="BZ118">
        <v>1.2916667538494599E-2</v>
      </c>
      <c r="CA118">
        <v>0.31690160000000001</v>
      </c>
      <c r="CB118">
        <v>1.5288133708860599E-2</v>
      </c>
      <c r="CC118">
        <v>0.46713759999999999</v>
      </c>
      <c r="CD118">
        <v>6.7259212200262999E-2</v>
      </c>
      <c r="CE118">
        <v>0.66534020000000005</v>
      </c>
      <c r="CF118">
        <v>6.4905759588036599E-2</v>
      </c>
      <c r="CG118">
        <v>0.71632300000000004</v>
      </c>
      <c r="CH118">
        <v>2.6200986050147E-2</v>
      </c>
      <c r="CI118">
        <v>0.75829179999999996</v>
      </c>
      <c r="CJ118">
        <v>4.3276939502464799E-2</v>
      </c>
      <c r="CK118">
        <v>0.90101759999999997</v>
      </c>
      <c r="CL118">
        <v>6.8708549943220301E-2</v>
      </c>
      <c r="CM118">
        <v>1.094776</v>
      </c>
      <c r="CN118">
        <v>5.6216712194862399E-2</v>
      </c>
      <c r="CO118">
        <v>1.297472</v>
      </c>
      <c r="CP118">
        <v>0.18409847723433201</v>
      </c>
      <c r="CQ118">
        <v>1.8077939999999999</v>
      </c>
      <c r="CR118">
        <v>7.9493075673293695E-2</v>
      </c>
      <c r="CS118">
        <v>1.8631</v>
      </c>
      <c r="CT118">
        <v>0</v>
      </c>
    </row>
    <row r="119" spans="1:98" x14ac:dyDescent="0.25">
      <c r="A119">
        <v>202</v>
      </c>
      <c r="B119" t="s">
        <v>1918</v>
      </c>
      <c r="C119" t="s">
        <v>641</v>
      </c>
      <c r="D119" t="s">
        <v>412</v>
      </c>
      <c r="E119" t="s">
        <v>642</v>
      </c>
      <c r="F119">
        <v>2.9523499999999997E-4</v>
      </c>
      <c r="G119">
        <v>2.9523499999999997E-4</v>
      </c>
      <c r="H119">
        <v>2.9604300000000001E-4</v>
      </c>
      <c r="I119">
        <v>3.0864800000000002E-4</v>
      </c>
      <c r="J119">
        <v>3.2354299999999998E-4</v>
      </c>
      <c r="K119">
        <v>3.3865300000000001E-4</v>
      </c>
      <c r="L119">
        <v>3.53378E-4</v>
      </c>
      <c r="M119">
        <v>6.2560999999999997E-4</v>
      </c>
      <c r="N119">
        <v>6.49389E-4</v>
      </c>
      <c r="O119">
        <v>6.7666500000000001E-4</v>
      </c>
      <c r="P119">
        <v>7.0512799999999996E-4</v>
      </c>
      <c r="Q119">
        <v>7.3435999999999998E-4</v>
      </c>
      <c r="R119">
        <v>7.6684300000000002E-4</v>
      </c>
      <c r="S119">
        <v>8.0062799999999995E-4</v>
      </c>
      <c r="T119">
        <v>8.3582199999999995E-4</v>
      </c>
      <c r="U119">
        <v>8.7014199999999996E-4</v>
      </c>
      <c r="V119">
        <v>9.0422400000000002E-4</v>
      </c>
      <c r="W119">
        <v>1.2101600000000001E-3</v>
      </c>
      <c r="X119">
        <v>1.25887E-3</v>
      </c>
      <c r="Y119">
        <v>1.3144599999999999E-3</v>
      </c>
      <c r="Z119">
        <v>1.3810199999999999E-3</v>
      </c>
      <c r="AA119">
        <v>1.45542E-3</v>
      </c>
      <c r="AB119">
        <v>1.5281400000000001E-3</v>
      </c>
      <c r="AC119">
        <v>1.5900899999999999E-3</v>
      </c>
      <c r="AD119">
        <v>1.6280400000000001E-3</v>
      </c>
      <c r="AE119">
        <v>1.65526E-3</v>
      </c>
      <c r="AF119">
        <v>1.7192900000000001E-3</v>
      </c>
      <c r="AG119">
        <v>1.6706799999999999E-3</v>
      </c>
      <c r="AH119">
        <v>1.72178E-3</v>
      </c>
      <c r="AI119">
        <v>1.77534E-3</v>
      </c>
      <c r="AJ119">
        <v>1.83465E-3</v>
      </c>
      <c r="AK119">
        <v>1.8885900000000001E-3</v>
      </c>
      <c r="AL119">
        <v>1.94663E-3</v>
      </c>
      <c r="AM119">
        <v>1.9929800000000001E-3</v>
      </c>
      <c r="AN119">
        <v>2.05178E-3</v>
      </c>
      <c r="AO119">
        <v>2.10735E-3</v>
      </c>
      <c r="AP119">
        <v>2.1682400000000001E-3</v>
      </c>
      <c r="AQ119">
        <v>2.1805000000000001E-3</v>
      </c>
      <c r="AR119">
        <v>2.2300800000000002E-3</v>
      </c>
      <c r="AS119">
        <v>2.2801900000000001E-3</v>
      </c>
      <c r="AT119">
        <v>2.3709500000000001E-3</v>
      </c>
      <c r="AU119">
        <v>2.4289699999999999E-3</v>
      </c>
      <c r="AV119">
        <v>2.4792600000000001E-3</v>
      </c>
      <c r="AW119">
        <v>2.5685299999999999E-3</v>
      </c>
      <c r="AX119">
        <v>2.39251E-3</v>
      </c>
      <c r="AY119">
        <v>2.4537299999999999E-3</v>
      </c>
      <c r="AZ119">
        <v>2.5465000000000002E-3</v>
      </c>
      <c r="BA119">
        <v>2.5295199999999999E-3</v>
      </c>
      <c r="BB119">
        <v>2.6138400000000001E-3</v>
      </c>
      <c r="BC119">
        <v>2.6946499999999998E-3</v>
      </c>
      <c r="BD119">
        <v>2.7876200000000002E-3</v>
      </c>
      <c r="BE119">
        <v>2.7997500000000002E-3</v>
      </c>
      <c r="BF119">
        <v>2.8110000000000001E-3</v>
      </c>
      <c r="BG119">
        <v>2.8110000000000001E-3</v>
      </c>
      <c r="BH119">
        <v>2.8186999999999999E-3</v>
      </c>
      <c r="BI119">
        <v>2.8110000000000001E-3</v>
      </c>
      <c r="BJ119">
        <v>2.8110000000000001E-3</v>
      </c>
      <c r="BK119">
        <v>2.8110000000000001E-3</v>
      </c>
      <c r="BL119">
        <v>1.6880795862069E-3</v>
      </c>
      <c r="BM119">
        <v>8.4994076306654505E-4</v>
      </c>
      <c r="BN119">
        <v>0.99040340315465003</v>
      </c>
      <c r="BO119">
        <v>0.99789226249386798</v>
      </c>
      <c r="BP119">
        <v>0.98209955463753695</v>
      </c>
      <c r="BQ119">
        <v>0</v>
      </c>
      <c r="BR119" s="33">
        <v>3.23349729701355E-68</v>
      </c>
      <c r="BS119">
        <v>0</v>
      </c>
      <c r="BT119" s="33">
        <v>4.9848420621981203E-5</v>
      </c>
      <c r="BU119">
        <v>0.98089890098031196</v>
      </c>
      <c r="BV119">
        <v>0.98089890098031196</v>
      </c>
      <c r="BW119">
        <v>3.0374079999999999E-4</v>
      </c>
      <c r="BX119" s="33">
        <v>1.24515172649762E-5</v>
      </c>
      <c r="BY119">
        <v>5.2873899999999997E-4</v>
      </c>
      <c r="BZ119">
        <v>1.6785907953846299E-4</v>
      </c>
      <c r="CA119">
        <v>7.6855619999999995E-4</v>
      </c>
      <c r="CB119" s="33">
        <v>5.1838064944594503E-5</v>
      </c>
      <c r="CC119">
        <v>1.1115712000000001E-3</v>
      </c>
      <c r="CD119">
        <v>2.0848349640487099E-4</v>
      </c>
      <c r="CE119">
        <v>1.5165420000000001E-3</v>
      </c>
      <c r="CF119">
        <v>1.00097124434221E-4</v>
      </c>
      <c r="CG119">
        <v>1.7084699999999999E-3</v>
      </c>
      <c r="CH119" s="33">
        <v>4.7500562101937298E-5</v>
      </c>
      <c r="CI119">
        <v>1.942926E-3</v>
      </c>
      <c r="CJ119" s="33">
        <v>8.5212101429315803E-5</v>
      </c>
      <c r="CK119">
        <v>2.193272E-3</v>
      </c>
      <c r="CL119" s="33">
        <v>6.5348838321732994E-5</v>
      </c>
      <c r="CM119">
        <v>2.4480439999999999E-3</v>
      </c>
      <c r="CN119" s="33">
        <v>7.8871164439229497E-5</v>
      </c>
      <c r="CO119">
        <v>2.5676480000000001E-3</v>
      </c>
      <c r="CP119" s="33">
        <v>9.1024037869125493E-5</v>
      </c>
      <c r="CQ119">
        <v>2.8056140000000001E-3</v>
      </c>
      <c r="CR119" s="33">
        <v>1.21184974316125E-5</v>
      </c>
      <c r="CS119">
        <v>2.8110000000000001E-3</v>
      </c>
      <c r="CT119">
        <v>0</v>
      </c>
    </row>
    <row r="120" spans="1:98" x14ac:dyDescent="0.25">
      <c r="A120">
        <v>203</v>
      </c>
      <c r="B120" t="s">
        <v>1918</v>
      </c>
      <c r="C120" t="s">
        <v>643</v>
      </c>
      <c r="D120" t="s">
        <v>458</v>
      </c>
      <c r="E120" t="s">
        <v>380</v>
      </c>
      <c r="F120">
        <v>0.99512100000000003</v>
      </c>
      <c r="G120">
        <v>0.99512100000000003</v>
      </c>
      <c r="H120">
        <v>0.99784799999999996</v>
      </c>
      <c r="I120">
        <v>1.0009399999999999</v>
      </c>
      <c r="J120">
        <v>1.03959</v>
      </c>
      <c r="K120">
        <v>1.0972999999999999</v>
      </c>
      <c r="L120">
        <v>1.1661600000000001</v>
      </c>
      <c r="M120">
        <v>1.2097199999999999</v>
      </c>
      <c r="N120">
        <v>1.1688700000000001</v>
      </c>
      <c r="O120">
        <v>1.22323</v>
      </c>
      <c r="P120">
        <v>1.26153</v>
      </c>
      <c r="Q120">
        <v>1.3188299999999999</v>
      </c>
      <c r="R120">
        <v>1.3704799999999999</v>
      </c>
      <c r="S120">
        <v>1.3058099999999999</v>
      </c>
      <c r="T120">
        <v>1.3296300000000001</v>
      </c>
      <c r="U120">
        <v>1.40822</v>
      </c>
      <c r="V120">
        <v>1.50491</v>
      </c>
      <c r="W120">
        <v>1.5631600000000001</v>
      </c>
      <c r="X120">
        <v>1.57165</v>
      </c>
      <c r="Y120">
        <v>1.66913</v>
      </c>
      <c r="Z120">
        <v>1.75884</v>
      </c>
      <c r="AA120">
        <v>1.8456600000000001</v>
      </c>
      <c r="AB120">
        <v>1.9825900000000001</v>
      </c>
      <c r="AC120">
        <v>2.0478800000000001</v>
      </c>
      <c r="AD120">
        <v>2.1064500000000002</v>
      </c>
      <c r="AE120">
        <v>2.1802600000000001</v>
      </c>
      <c r="AF120">
        <v>2.2237399999999998</v>
      </c>
      <c r="AG120">
        <v>2.1859299999999999</v>
      </c>
      <c r="AH120">
        <v>2.67509</v>
      </c>
      <c r="AI120">
        <v>2.9984899999999999</v>
      </c>
      <c r="AJ120">
        <v>2.7270300000000001</v>
      </c>
      <c r="AK120">
        <v>1.82504</v>
      </c>
      <c r="AL120">
        <v>1.86894</v>
      </c>
      <c r="AM120">
        <v>2.13504</v>
      </c>
      <c r="AN120">
        <v>2.1865000000000001</v>
      </c>
      <c r="AO120">
        <v>2.4254799999999999</v>
      </c>
      <c r="AP120">
        <v>2.7492899999999998</v>
      </c>
      <c r="AQ120">
        <v>3.0070600000000001</v>
      </c>
      <c r="AR120">
        <v>3.2186499999999998</v>
      </c>
      <c r="AS120">
        <v>3.3489800000000001</v>
      </c>
      <c r="AT120">
        <v>3.40788</v>
      </c>
      <c r="AU120">
        <v>3.5006300000000001</v>
      </c>
      <c r="AV120">
        <v>3.6342500000000002</v>
      </c>
      <c r="AW120">
        <v>3.7369599999999998</v>
      </c>
      <c r="AX120">
        <v>3.8729800000000001</v>
      </c>
      <c r="AY120">
        <v>4.0713499999999998</v>
      </c>
      <c r="AZ120">
        <v>4.3057100000000004</v>
      </c>
      <c r="BA120">
        <v>4.5662599999999998</v>
      </c>
      <c r="BB120">
        <v>4.8238000000000003</v>
      </c>
      <c r="BC120">
        <v>5.11836</v>
      </c>
      <c r="BD120">
        <v>5.5807399999999996</v>
      </c>
      <c r="BE120">
        <v>5.7591299999999999</v>
      </c>
      <c r="BF120">
        <v>5.9657299999999998</v>
      </c>
      <c r="BG120">
        <v>5.9657299999999998</v>
      </c>
      <c r="BH120">
        <v>5.9820799999999998</v>
      </c>
      <c r="BI120">
        <v>5.9657299999999998</v>
      </c>
      <c r="BJ120">
        <v>5.9657299999999998</v>
      </c>
      <c r="BK120">
        <v>5.9657299999999998</v>
      </c>
      <c r="BL120">
        <v>2.7738443103448298</v>
      </c>
      <c r="BM120">
        <v>1.63931208279201</v>
      </c>
      <c r="BN120">
        <v>0.93979424703693104</v>
      </c>
      <c r="BO120">
        <v>0.98693791018280397</v>
      </c>
      <c r="BP120">
        <v>0.94568053530610796</v>
      </c>
      <c r="BQ120">
        <v>0</v>
      </c>
      <c r="BR120" s="33">
        <v>4.2553289697161902E-46</v>
      </c>
      <c r="BS120">
        <v>0</v>
      </c>
      <c r="BT120">
        <v>9.1231547694483606E-2</v>
      </c>
      <c r="BU120">
        <v>0.88321322676370695</v>
      </c>
      <c r="BV120">
        <v>0.88321322676370695</v>
      </c>
      <c r="BW120">
        <v>1.0057240000000001</v>
      </c>
      <c r="BX120">
        <v>1.90831811158413E-2</v>
      </c>
      <c r="BY120">
        <v>1.1730560000000001</v>
      </c>
      <c r="BZ120">
        <v>4.9157217476175401E-2</v>
      </c>
      <c r="CA120">
        <v>1.317256</v>
      </c>
      <c r="CB120">
        <v>3.94486549834085E-2</v>
      </c>
      <c r="CC120">
        <v>1.5434140000000001</v>
      </c>
      <c r="CD120">
        <v>9.5853618241566699E-2</v>
      </c>
      <c r="CE120">
        <v>1.9482839999999999</v>
      </c>
      <c r="CF120">
        <v>0.143643188943994</v>
      </c>
      <c r="CG120">
        <v>2.4527019999999999</v>
      </c>
      <c r="CH120">
        <v>0.36917357173828103</v>
      </c>
      <c r="CI120">
        <v>2.1485099999999999</v>
      </c>
      <c r="CJ120">
        <v>0.360243770660923</v>
      </c>
      <c r="CK120">
        <v>2.9498920000000002</v>
      </c>
      <c r="CL120">
        <v>0.37081645819731401</v>
      </c>
      <c r="CM120">
        <v>3.6305399999999999</v>
      </c>
      <c r="CN120">
        <v>0.184777039834499</v>
      </c>
      <c r="CO120">
        <v>4.5770960000000001</v>
      </c>
      <c r="CP120">
        <v>0.41333290992854699</v>
      </c>
      <c r="CQ120">
        <v>5.8506819999999999</v>
      </c>
      <c r="CR120">
        <v>0.17676818936109501</v>
      </c>
      <c r="CS120">
        <v>5.9657299999999998</v>
      </c>
      <c r="CT120">
        <v>0</v>
      </c>
    </row>
    <row r="121" spans="1:98" x14ac:dyDescent="0.25">
      <c r="A121">
        <v>204</v>
      </c>
      <c r="B121" t="s">
        <v>1918</v>
      </c>
      <c r="C121" t="s">
        <v>644</v>
      </c>
      <c r="D121" t="s">
        <v>458</v>
      </c>
      <c r="E121" t="s">
        <v>246</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t="s">
        <v>1901</v>
      </c>
      <c r="BO121" t="s">
        <v>1901</v>
      </c>
      <c r="BP121" t="s">
        <v>1901</v>
      </c>
      <c r="BQ121" t="s">
        <v>1901</v>
      </c>
      <c r="BR121" t="s">
        <v>1901</v>
      </c>
      <c r="BS121" t="s">
        <v>1901</v>
      </c>
      <c r="BT121">
        <v>0</v>
      </c>
      <c r="BU121" t="s">
        <v>1901</v>
      </c>
      <c r="BV121" t="s">
        <v>1901</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row>
    <row r="122" spans="1:98" x14ac:dyDescent="0.25">
      <c r="A122">
        <v>205</v>
      </c>
      <c r="B122" t="s">
        <v>1918</v>
      </c>
      <c r="C122" t="s">
        <v>645</v>
      </c>
      <c r="D122" t="s">
        <v>424</v>
      </c>
      <c r="E122" t="s">
        <v>404</v>
      </c>
      <c r="F122">
        <v>5.4918900000000001E-3</v>
      </c>
      <c r="G122">
        <v>5.4918900000000001E-3</v>
      </c>
      <c r="H122">
        <v>5.5069400000000001E-3</v>
      </c>
      <c r="I122">
        <v>6.0092399999999999E-3</v>
      </c>
      <c r="J122">
        <v>5.6824700000000002E-3</v>
      </c>
      <c r="K122">
        <v>6.0927500000000001E-3</v>
      </c>
      <c r="L122">
        <v>6.5019700000000001E-3</v>
      </c>
      <c r="M122">
        <v>7.2933499999999997E-3</v>
      </c>
      <c r="N122">
        <v>7.6511299999999999E-3</v>
      </c>
      <c r="O122">
        <v>7.7285299999999999E-3</v>
      </c>
      <c r="P122">
        <v>7.8831500000000002E-3</v>
      </c>
      <c r="Q122">
        <v>8.4022899999999998E-3</v>
      </c>
      <c r="R122">
        <v>8.9283799999999996E-3</v>
      </c>
      <c r="S122">
        <v>8.5109699999999996E-3</v>
      </c>
      <c r="T122">
        <v>9.3776799999999993E-3</v>
      </c>
      <c r="U122">
        <v>1.0381100000000001E-2</v>
      </c>
      <c r="V122">
        <v>1.1516200000000001E-2</v>
      </c>
      <c r="W122">
        <v>1.17333E-2</v>
      </c>
      <c r="X122">
        <v>1.2097999999999999E-2</v>
      </c>
      <c r="Y122">
        <v>1.27262E-2</v>
      </c>
      <c r="Z122">
        <v>1.30153E-2</v>
      </c>
      <c r="AA122">
        <v>1.4267999999999999E-2</v>
      </c>
      <c r="AB122">
        <v>1.5433000000000001E-2</v>
      </c>
      <c r="AC122">
        <v>1.5952299999999999E-2</v>
      </c>
      <c r="AD122">
        <v>1.65141E-2</v>
      </c>
      <c r="AE122">
        <v>1.7249299999999999E-2</v>
      </c>
      <c r="AF122">
        <v>1.7286300000000001E-2</v>
      </c>
      <c r="AG122">
        <v>1.7460699999999999E-2</v>
      </c>
      <c r="AH122">
        <v>1.8860999999999999E-2</v>
      </c>
      <c r="AI122">
        <v>2.01221E-2</v>
      </c>
      <c r="AJ122">
        <v>2.1577300000000001E-2</v>
      </c>
      <c r="AK122">
        <v>2.1806900000000001E-2</v>
      </c>
      <c r="AL122">
        <v>2.31916E-2</v>
      </c>
      <c r="AM122">
        <v>2.4263400000000001E-2</v>
      </c>
      <c r="AN122">
        <v>2.60056E-2</v>
      </c>
      <c r="AO122">
        <v>2.6918600000000001E-2</v>
      </c>
      <c r="AP122">
        <v>2.88472E-2</v>
      </c>
      <c r="AQ122">
        <v>3.16438E-2</v>
      </c>
      <c r="AR122">
        <v>3.3218900000000003E-2</v>
      </c>
      <c r="AS122">
        <v>3.4187299999999997E-2</v>
      </c>
      <c r="AT122">
        <v>3.5032300000000002E-2</v>
      </c>
      <c r="AU122">
        <v>3.5663300000000002E-2</v>
      </c>
      <c r="AV122">
        <v>3.7477200000000002E-2</v>
      </c>
      <c r="AW122">
        <v>3.7968799999999997E-2</v>
      </c>
      <c r="AX122">
        <v>3.7719099999999998E-2</v>
      </c>
      <c r="AY122">
        <v>3.8863700000000001E-2</v>
      </c>
      <c r="AZ122">
        <v>4.0265000000000002E-2</v>
      </c>
      <c r="BA122">
        <v>4.1866399999999998E-2</v>
      </c>
      <c r="BB122">
        <v>4.3789399999999999E-2</v>
      </c>
      <c r="BC122">
        <v>4.6323499999999997E-2</v>
      </c>
      <c r="BD122">
        <v>4.9876900000000002E-2</v>
      </c>
      <c r="BE122">
        <v>4.8349099999999999E-2</v>
      </c>
      <c r="BF122">
        <v>5.0463800000000003E-2</v>
      </c>
      <c r="BG122">
        <v>5.0463800000000003E-2</v>
      </c>
      <c r="BH122">
        <v>5.0602099999999997E-2</v>
      </c>
      <c r="BI122">
        <v>5.0463800000000003E-2</v>
      </c>
      <c r="BJ122">
        <v>5.0463800000000003E-2</v>
      </c>
      <c r="BK122">
        <v>5.0463800000000003E-2</v>
      </c>
      <c r="BL122">
        <v>2.4119757413793099E-2</v>
      </c>
      <c r="BM122">
        <v>1.5636324222963401E-2</v>
      </c>
      <c r="BN122">
        <v>0.97808671345704501</v>
      </c>
      <c r="BO122">
        <v>0.99887692337576095</v>
      </c>
      <c r="BP122">
        <v>0.98816939119277503</v>
      </c>
      <c r="BQ122">
        <v>0</v>
      </c>
      <c r="BR122" s="33">
        <v>7.2418727498092095E-76</v>
      </c>
      <c r="BS122">
        <v>0</v>
      </c>
      <c r="BT122">
        <v>9.0565470331291896E-4</v>
      </c>
      <c r="BU122">
        <v>0.95665361904120005</v>
      </c>
      <c r="BV122">
        <v>0.95665361904120005</v>
      </c>
      <c r="BW122">
        <v>5.6364859999999996E-3</v>
      </c>
      <c r="BX122">
        <v>2.2341566939227899E-4</v>
      </c>
      <c r="BY122">
        <v>7.0535459999999999E-3</v>
      </c>
      <c r="BZ122">
        <v>7.2415140563282705E-4</v>
      </c>
      <c r="CA122">
        <v>8.6204939999999994E-3</v>
      </c>
      <c r="CB122">
        <v>5.6378388903018497E-4</v>
      </c>
      <c r="CC122">
        <v>1.169096E-2</v>
      </c>
      <c r="CD122">
        <v>8.6392568719768903E-4</v>
      </c>
      <c r="CE122">
        <v>1.5036539999999999E-2</v>
      </c>
      <c r="CF122">
        <v>1.4013426893518901E-3</v>
      </c>
      <c r="CG122">
        <v>1.8195880000000001E-2</v>
      </c>
      <c r="CH122">
        <v>1.2665452230378499E-3</v>
      </c>
      <c r="CI122">
        <v>2.3368960000000001E-2</v>
      </c>
      <c r="CJ122">
        <v>1.8325819880703801E-3</v>
      </c>
      <c r="CK122">
        <v>3.096316E-2</v>
      </c>
      <c r="CL122">
        <v>3.0324274439794902E-3</v>
      </c>
      <c r="CM122">
        <v>3.6772140000000002E-2</v>
      </c>
      <c r="CN122">
        <v>1.3306396367912701E-3</v>
      </c>
      <c r="CO122">
        <v>4.2221599999999998E-2</v>
      </c>
      <c r="CP122">
        <v>2.9374105714046802E-3</v>
      </c>
      <c r="CQ122">
        <v>4.9951139999999998E-2</v>
      </c>
      <c r="CR122">
        <v>9.3827410866974303E-4</v>
      </c>
      <c r="CS122">
        <v>5.0463800000000003E-2</v>
      </c>
      <c r="CT122">
        <v>0</v>
      </c>
    </row>
    <row r="123" spans="1:98" x14ac:dyDescent="0.25">
      <c r="A123">
        <v>206</v>
      </c>
      <c r="B123" t="s">
        <v>1918</v>
      </c>
      <c r="C123" t="s">
        <v>646</v>
      </c>
      <c r="D123" t="s">
        <v>458</v>
      </c>
      <c r="E123" t="s">
        <v>384</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t="s">
        <v>1901</v>
      </c>
      <c r="BO123" t="s">
        <v>1901</v>
      </c>
      <c r="BP123" t="s">
        <v>1901</v>
      </c>
      <c r="BQ123" t="s">
        <v>1901</v>
      </c>
      <c r="BR123" t="s">
        <v>1901</v>
      </c>
      <c r="BS123" t="s">
        <v>1901</v>
      </c>
      <c r="BT123">
        <v>0</v>
      </c>
      <c r="BU123" t="s">
        <v>1901</v>
      </c>
      <c r="BV123" t="s">
        <v>1901</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row>
    <row r="124" spans="1:98" x14ac:dyDescent="0.25">
      <c r="A124">
        <v>207</v>
      </c>
      <c r="B124" t="s">
        <v>1918</v>
      </c>
      <c r="C124" t="s">
        <v>647</v>
      </c>
      <c r="D124" t="s">
        <v>424</v>
      </c>
      <c r="E124" t="s">
        <v>386</v>
      </c>
      <c r="F124">
        <v>3.95801E-2</v>
      </c>
      <c r="G124">
        <v>3.95801E-2</v>
      </c>
      <c r="H124">
        <v>3.9688500000000002E-2</v>
      </c>
      <c r="I124">
        <v>4.0515700000000002E-2</v>
      </c>
      <c r="J124">
        <v>4.2013599999999998E-2</v>
      </c>
      <c r="K124">
        <v>4.4682600000000003E-2</v>
      </c>
      <c r="L124">
        <v>4.3692799999999997E-2</v>
      </c>
      <c r="M124">
        <v>4.6336000000000002E-2</v>
      </c>
      <c r="N124">
        <v>4.8141400000000001E-2</v>
      </c>
      <c r="O124">
        <v>4.8401600000000003E-2</v>
      </c>
      <c r="P124">
        <v>4.9648999999999999E-2</v>
      </c>
      <c r="Q124">
        <v>5.1858700000000001E-2</v>
      </c>
      <c r="R124">
        <v>5.31441E-2</v>
      </c>
      <c r="S124">
        <v>4.9925200000000003E-2</v>
      </c>
      <c r="T124">
        <v>5.1347499999999997E-2</v>
      </c>
      <c r="U124">
        <v>5.5775600000000002E-2</v>
      </c>
      <c r="V124">
        <v>5.9780899999999998E-2</v>
      </c>
      <c r="W124">
        <v>6.2876500000000002E-2</v>
      </c>
      <c r="X124">
        <v>6.5934699999999999E-2</v>
      </c>
      <c r="Y124">
        <v>7.0989099999999999E-2</v>
      </c>
      <c r="Z124">
        <v>7.6379299999999997E-2</v>
      </c>
      <c r="AA124">
        <v>8.0980700000000003E-2</v>
      </c>
      <c r="AB124">
        <v>8.5703600000000005E-2</v>
      </c>
      <c r="AC124">
        <v>8.8079599999999994E-2</v>
      </c>
      <c r="AD124">
        <v>9.1864899999999999E-2</v>
      </c>
      <c r="AE124">
        <v>9.4060900000000003E-2</v>
      </c>
      <c r="AF124">
        <v>9.7814700000000004E-2</v>
      </c>
      <c r="AG124">
        <v>0.102961</v>
      </c>
      <c r="AH124">
        <v>0.10655199999999999</v>
      </c>
      <c r="AI124">
        <v>0.11326899999999999</v>
      </c>
      <c r="AJ124">
        <v>0.11673699999999999</v>
      </c>
      <c r="AK124">
        <v>0.11915199999999999</v>
      </c>
      <c r="AL124">
        <v>0.13452</v>
      </c>
      <c r="AM124">
        <v>0.141988</v>
      </c>
      <c r="AN124">
        <v>0.15231900000000001</v>
      </c>
      <c r="AO124">
        <v>0.15</v>
      </c>
      <c r="AP124">
        <v>0.14277000000000001</v>
      </c>
      <c r="AQ124">
        <v>0.15276600000000001</v>
      </c>
      <c r="AR124">
        <v>0.171627</v>
      </c>
      <c r="AS124">
        <v>0.18587899999999999</v>
      </c>
      <c r="AT124">
        <v>0.184919</v>
      </c>
      <c r="AU124">
        <v>0.19825599999999999</v>
      </c>
      <c r="AV124">
        <v>0.21723700000000001</v>
      </c>
      <c r="AW124">
        <v>0.222492</v>
      </c>
      <c r="AX124">
        <v>0.23003299999999999</v>
      </c>
      <c r="AY124">
        <v>0.24265700000000001</v>
      </c>
      <c r="AZ124">
        <v>0.26581199999999999</v>
      </c>
      <c r="BA124">
        <v>0.28734799999999999</v>
      </c>
      <c r="BB124">
        <v>0.30527599999999999</v>
      </c>
      <c r="BC124">
        <v>0.32401799999999997</v>
      </c>
      <c r="BD124">
        <v>0.35321799999999998</v>
      </c>
      <c r="BE124">
        <v>0.35801100000000002</v>
      </c>
      <c r="BF124">
        <v>0.36828499999999997</v>
      </c>
      <c r="BG124">
        <v>0.36828499999999997</v>
      </c>
      <c r="BH124">
        <v>0.36929400000000001</v>
      </c>
      <c r="BI124">
        <v>0.36828499999999997</v>
      </c>
      <c r="BJ124">
        <v>0.36828499999999997</v>
      </c>
      <c r="BK124">
        <v>0.36828499999999997</v>
      </c>
      <c r="BL124">
        <v>0.15188505862068999</v>
      </c>
      <c r="BM124">
        <v>0.11266143635984099</v>
      </c>
      <c r="BN124">
        <v>0.93904169914072</v>
      </c>
      <c r="BO124">
        <v>0.99826151032457799</v>
      </c>
      <c r="BP124">
        <v>0.98209955463753695</v>
      </c>
      <c r="BQ124">
        <v>0</v>
      </c>
      <c r="BR124" s="33">
        <v>1.47815918045243E-70</v>
      </c>
      <c r="BS124">
        <v>0</v>
      </c>
      <c r="BT124">
        <v>6.2648515180410798E-3</v>
      </c>
      <c r="BU124">
        <v>0.88179931272508405</v>
      </c>
      <c r="BV124">
        <v>0.88179931272508405</v>
      </c>
      <c r="BW124">
        <v>4.0275600000000002E-2</v>
      </c>
      <c r="BX124">
        <v>1.04766632569726E-3</v>
      </c>
      <c r="BY124">
        <v>4.6250880000000001E-2</v>
      </c>
      <c r="BZ124">
        <v>2.0742578942841202E-3</v>
      </c>
      <c r="CA124">
        <v>5.1184899999999998E-2</v>
      </c>
      <c r="CB124">
        <v>1.43742327969182E-3</v>
      </c>
      <c r="CC124">
        <v>6.3071360000000007E-2</v>
      </c>
      <c r="CD124">
        <v>5.8090992002202899E-3</v>
      </c>
      <c r="CE124">
        <v>8.4601620000000002E-2</v>
      </c>
      <c r="CF124">
        <v>6.05771303769005E-3</v>
      </c>
      <c r="CG124">
        <v>0.10293152</v>
      </c>
      <c r="CH124">
        <v>7.4973659265771403E-3</v>
      </c>
      <c r="CI124">
        <v>0.13294320000000001</v>
      </c>
      <c r="CJ124">
        <v>1.5104258065194699E-2</v>
      </c>
      <c r="CK124">
        <v>0.16060840000000001</v>
      </c>
      <c r="CL124">
        <v>1.76936618115075E-2</v>
      </c>
      <c r="CM124">
        <v>0.21058740000000001</v>
      </c>
      <c r="CN124">
        <v>1.85404842520361E-2</v>
      </c>
      <c r="CO124">
        <v>0.2850222</v>
      </c>
      <c r="CP124">
        <v>3.2016168309152798E-2</v>
      </c>
      <c r="CQ124">
        <v>0.36341859999999998</v>
      </c>
      <c r="CR124">
        <v>7.3344802337997998E-3</v>
      </c>
      <c r="CS124">
        <v>0.36828499999999997</v>
      </c>
      <c r="CT124">
        <v>0</v>
      </c>
    </row>
    <row r="125" spans="1:98" x14ac:dyDescent="0.25">
      <c r="A125">
        <v>208</v>
      </c>
      <c r="B125" t="s">
        <v>1918</v>
      </c>
      <c r="C125" t="s">
        <v>648</v>
      </c>
      <c r="D125" t="s">
        <v>418</v>
      </c>
      <c r="E125" t="s">
        <v>324</v>
      </c>
      <c r="F125">
        <v>0.54464800000000002</v>
      </c>
      <c r="G125">
        <v>0.54464800000000002</v>
      </c>
      <c r="H125">
        <v>0.54614099999999999</v>
      </c>
      <c r="I125">
        <v>0.56381000000000003</v>
      </c>
      <c r="J125">
        <v>0.58547099999999996</v>
      </c>
      <c r="K125">
        <v>0.61647300000000005</v>
      </c>
      <c r="L125">
        <v>0.64741099999999996</v>
      </c>
      <c r="M125">
        <v>0.67883300000000002</v>
      </c>
      <c r="N125">
        <v>0.71047199999999999</v>
      </c>
      <c r="O125">
        <v>0.74877000000000005</v>
      </c>
      <c r="P125">
        <v>0.78242800000000001</v>
      </c>
      <c r="Q125">
        <v>0.82847899999999997</v>
      </c>
      <c r="R125">
        <v>0.87086399999999997</v>
      </c>
      <c r="S125">
        <v>1.01386</v>
      </c>
      <c r="T125">
        <v>1.0485500000000001</v>
      </c>
      <c r="U125">
        <v>1.1812199999999999</v>
      </c>
      <c r="V125">
        <v>1.2923</v>
      </c>
      <c r="W125">
        <v>1.3310999999999999</v>
      </c>
      <c r="X125">
        <v>1.34009</v>
      </c>
      <c r="Y125">
        <v>1.40913</v>
      </c>
      <c r="Z125">
        <v>1.4982899999999999</v>
      </c>
      <c r="AA125">
        <v>1.6267499999999999</v>
      </c>
      <c r="AB125">
        <v>1.85192</v>
      </c>
      <c r="AC125">
        <v>1.93432</v>
      </c>
      <c r="AD125">
        <v>1.9255899999999999</v>
      </c>
      <c r="AE125">
        <v>2.00339</v>
      </c>
      <c r="AF125">
        <v>2.0352399999999999</v>
      </c>
      <c r="AG125">
        <v>1.92526</v>
      </c>
      <c r="AH125">
        <v>2.05654</v>
      </c>
      <c r="AI125">
        <v>2.2607300000000001</v>
      </c>
      <c r="AJ125">
        <v>2.3609</v>
      </c>
      <c r="AK125">
        <v>2.45804</v>
      </c>
      <c r="AL125">
        <v>2.4176099999999998</v>
      </c>
      <c r="AM125">
        <v>2.5132300000000001</v>
      </c>
      <c r="AN125">
        <v>2.61578</v>
      </c>
      <c r="AO125">
        <v>2.66859</v>
      </c>
      <c r="AP125">
        <v>2.7498800000000001</v>
      </c>
      <c r="AQ125">
        <v>2.8883100000000002</v>
      </c>
      <c r="AR125">
        <v>2.8802300000000001</v>
      </c>
      <c r="AS125">
        <v>2.9435699999999998</v>
      </c>
      <c r="AT125">
        <v>2.8751899999999999</v>
      </c>
      <c r="AU125">
        <v>2.8900700000000001</v>
      </c>
      <c r="AV125">
        <v>2.9077299999999999</v>
      </c>
      <c r="AW125">
        <v>2.8351199999999999</v>
      </c>
      <c r="AX125">
        <v>2.8105899999999999</v>
      </c>
      <c r="AY125">
        <v>3.22038</v>
      </c>
      <c r="AZ125">
        <v>3.5251899999999998</v>
      </c>
      <c r="BA125">
        <v>3.6932100000000001</v>
      </c>
      <c r="BB125">
        <v>3.7911100000000002</v>
      </c>
      <c r="BC125">
        <v>3.93493</v>
      </c>
      <c r="BD125">
        <v>3.9160599999999999</v>
      </c>
      <c r="BE125">
        <v>3.9631599999999998</v>
      </c>
      <c r="BF125">
        <v>4.2876099999999999</v>
      </c>
      <c r="BG125">
        <v>4.2876099999999999</v>
      </c>
      <c r="BH125">
        <v>4.2993600000000001</v>
      </c>
      <c r="BI125">
        <v>4.2876099999999999</v>
      </c>
      <c r="BJ125">
        <v>4.2876099999999999</v>
      </c>
      <c r="BK125">
        <v>4.2876099999999999</v>
      </c>
      <c r="BL125">
        <v>2.2241209999999998</v>
      </c>
      <c r="BM125">
        <v>1.2290288575923101</v>
      </c>
      <c r="BN125">
        <v>0.99004838513309901</v>
      </c>
      <c r="BO125">
        <v>0.99456903201747804</v>
      </c>
      <c r="BP125">
        <v>0.96146211034972695</v>
      </c>
      <c r="BQ125">
        <v>0</v>
      </c>
      <c r="BR125" s="33">
        <v>1.00121475687804E-56</v>
      </c>
      <c r="BS125">
        <v>0</v>
      </c>
      <c r="BT125">
        <v>7.2055829216523995E-2</v>
      </c>
      <c r="BU125">
        <v>0.98019580490465297</v>
      </c>
      <c r="BV125">
        <v>0.98019580490465297</v>
      </c>
      <c r="BW125">
        <v>0.55694359999999998</v>
      </c>
      <c r="BX125">
        <v>1.78886816534925E-2</v>
      </c>
      <c r="BY125">
        <v>0.68039179999999999</v>
      </c>
      <c r="BZ125">
        <v>5.1855984916883001E-2</v>
      </c>
      <c r="CA125">
        <v>0.90883619999999998</v>
      </c>
      <c r="CB125">
        <v>0.116649201742661</v>
      </c>
      <c r="CC125">
        <v>1.3107679999999999</v>
      </c>
      <c r="CD125">
        <v>8.3773510550770203E-2</v>
      </c>
      <c r="CE125">
        <v>1.767374</v>
      </c>
      <c r="CF125">
        <v>0.19508498412230499</v>
      </c>
      <c r="CG125">
        <v>2.0562320000000001</v>
      </c>
      <c r="CH125">
        <v>0.12470578643350901</v>
      </c>
      <c r="CI125">
        <v>2.473112</v>
      </c>
      <c r="CJ125">
        <v>9.7291806283982707E-2</v>
      </c>
      <c r="CK125">
        <v>2.8261159999999999</v>
      </c>
      <c r="CL125">
        <v>0.11315722371992</v>
      </c>
      <c r="CM125">
        <v>2.86374</v>
      </c>
      <c r="CN125">
        <v>4.0010993489289999E-2</v>
      </c>
      <c r="CO125">
        <v>3.6329639999999999</v>
      </c>
      <c r="CP125">
        <v>0.27461973486987401</v>
      </c>
      <c r="CQ125">
        <v>4.15076</v>
      </c>
      <c r="CR125">
        <v>0.19353013654209</v>
      </c>
      <c r="CS125">
        <v>4.2876099999999999</v>
      </c>
      <c r="CT125">
        <v>0</v>
      </c>
    </row>
    <row r="126" spans="1:98" x14ac:dyDescent="0.25">
      <c r="A126">
        <v>209</v>
      </c>
      <c r="B126" t="s">
        <v>1918</v>
      </c>
      <c r="C126" t="s">
        <v>649</v>
      </c>
      <c r="D126" t="s">
        <v>418</v>
      </c>
      <c r="E126" t="s">
        <v>388</v>
      </c>
      <c r="F126">
        <v>7.6970800000000006E-2</v>
      </c>
      <c r="G126">
        <v>7.6970800000000006E-2</v>
      </c>
      <c r="H126">
        <v>7.7181700000000006E-2</v>
      </c>
      <c r="I126">
        <v>7.6325799999999999E-2</v>
      </c>
      <c r="J126">
        <v>8.1595699999999993E-2</v>
      </c>
      <c r="K126">
        <v>9.5855300000000004E-2</v>
      </c>
      <c r="L126">
        <v>7.8809699999999996E-2</v>
      </c>
      <c r="M126">
        <v>8.8663000000000006E-2</v>
      </c>
      <c r="N126">
        <v>9.3502500000000002E-2</v>
      </c>
      <c r="O126">
        <v>8.8035699999999995E-2</v>
      </c>
      <c r="P126">
        <v>9.3724100000000005E-2</v>
      </c>
      <c r="Q126">
        <v>0.10301399999999999</v>
      </c>
      <c r="R126">
        <v>0.10441</v>
      </c>
      <c r="S126">
        <v>0.108282</v>
      </c>
      <c r="T126">
        <v>0.11366800000000001</v>
      </c>
      <c r="U126">
        <v>0.12495299999999999</v>
      </c>
      <c r="V126">
        <v>0.13525000000000001</v>
      </c>
      <c r="W126">
        <v>0.141122</v>
      </c>
      <c r="X126">
        <v>0.14167099999999999</v>
      </c>
      <c r="Y126">
        <v>0.15531500000000001</v>
      </c>
      <c r="Z126">
        <v>0.16864699999999999</v>
      </c>
      <c r="AA126">
        <v>0.17163500000000001</v>
      </c>
      <c r="AB126">
        <v>0.17338999999999999</v>
      </c>
      <c r="AC126">
        <v>0.17028299999999999</v>
      </c>
      <c r="AD126">
        <v>0.17782600000000001</v>
      </c>
      <c r="AE126">
        <v>0.17124200000000001</v>
      </c>
      <c r="AF126">
        <v>0.159472</v>
      </c>
      <c r="AG126">
        <v>0.15968399999999999</v>
      </c>
      <c r="AH126">
        <v>0.168598</v>
      </c>
      <c r="AI126">
        <v>0.17043900000000001</v>
      </c>
      <c r="AJ126">
        <v>0.18156800000000001</v>
      </c>
      <c r="AK126">
        <v>0.187722</v>
      </c>
      <c r="AL126">
        <v>0.19307099999999999</v>
      </c>
      <c r="AM126">
        <v>0.19612299999999999</v>
      </c>
      <c r="AN126">
        <v>0.19494400000000001</v>
      </c>
      <c r="AO126">
        <v>0.22364500000000001</v>
      </c>
      <c r="AP126">
        <v>0.193219</v>
      </c>
      <c r="AQ126">
        <v>0.19813600000000001</v>
      </c>
      <c r="AR126">
        <v>0.20277000000000001</v>
      </c>
      <c r="AS126">
        <v>0.209426</v>
      </c>
      <c r="AT126">
        <v>0.21367900000000001</v>
      </c>
      <c r="AU126">
        <v>0.20117099999999999</v>
      </c>
      <c r="AV126">
        <v>0.20005300000000001</v>
      </c>
      <c r="AW126">
        <v>0.20933499999999999</v>
      </c>
      <c r="AX126">
        <v>0.224303</v>
      </c>
      <c r="AY126">
        <v>0.22244900000000001</v>
      </c>
      <c r="AZ126">
        <v>0.23769100000000001</v>
      </c>
      <c r="BA126">
        <v>0.250274</v>
      </c>
      <c r="BB126">
        <v>0.27086199999999999</v>
      </c>
      <c r="BC126">
        <v>0.289688</v>
      </c>
      <c r="BD126">
        <v>0.30995499999999998</v>
      </c>
      <c r="BE126">
        <v>0.31262499999999999</v>
      </c>
      <c r="BF126">
        <v>0.33417000000000002</v>
      </c>
      <c r="BG126">
        <v>0.33417000000000002</v>
      </c>
      <c r="BH126">
        <v>0.33508599999999999</v>
      </c>
      <c r="BI126">
        <v>0.33417000000000002</v>
      </c>
      <c r="BJ126">
        <v>0.33417000000000002</v>
      </c>
      <c r="BK126">
        <v>0.33417000000000002</v>
      </c>
      <c r="BL126">
        <v>0.18405484655172399</v>
      </c>
      <c r="BM126">
        <v>7.8209103734309199E-2</v>
      </c>
      <c r="BN126">
        <v>0.96392174471030601</v>
      </c>
      <c r="BO126">
        <v>0.98570708408043695</v>
      </c>
      <c r="BP126">
        <v>0.92018722177410806</v>
      </c>
      <c r="BQ126">
        <v>0</v>
      </c>
      <c r="BR126" s="33">
        <v>5.2113431685661198E-45</v>
      </c>
      <c r="BS126">
        <v>0</v>
      </c>
      <c r="BT126">
        <v>4.4642623304315303E-3</v>
      </c>
      <c r="BU126">
        <v>0.92914512992535703</v>
      </c>
      <c r="BV126">
        <v>0.92914512992535703</v>
      </c>
      <c r="BW126">
        <v>7.7808959999999996E-2</v>
      </c>
      <c r="BX126">
        <v>2.1411237056741901E-3</v>
      </c>
      <c r="BY126">
        <v>8.8973239999999995E-2</v>
      </c>
      <c r="BZ126">
        <v>6.56029194152212E-3</v>
      </c>
      <c r="CA126">
        <v>0.10461962</v>
      </c>
      <c r="CB126">
        <v>7.3590169195348401E-3</v>
      </c>
      <c r="CC126">
        <v>0.13966219999999999</v>
      </c>
      <c r="CD126">
        <v>1.1034089391517499E-2</v>
      </c>
      <c r="CE126">
        <v>0.17235619999999999</v>
      </c>
      <c r="CF126">
        <v>3.5200819166604702E-3</v>
      </c>
      <c r="CG126">
        <v>0.16588700000000001</v>
      </c>
      <c r="CH126">
        <v>5.8389999999999996E-3</v>
      </c>
      <c r="CI126">
        <v>0.19068560000000001</v>
      </c>
      <c r="CJ126">
        <v>6.0270842287129204E-3</v>
      </c>
      <c r="CK126">
        <v>0.20543919999999999</v>
      </c>
      <c r="CL126">
        <v>1.18019105953231E-2</v>
      </c>
      <c r="CM126">
        <v>0.20970820000000001</v>
      </c>
      <c r="CN126">
        <v>9.9375725003644708E-3</v>
      </c>
      <c r="CO126">
        <v>0.2541928</v>
      </c>
      <c r="CP126">
        <v>2.6613467863095201E-2</v>
      </c>
      <c r="CQ126">
        <v>0.32520120000000002</v>
      </c>
      <c r="CR126">
        <v>1.27396569694792E-2</v>
      </c>
      <c r="CS126">
        <v>0.33417000000000002</v>
      </c>
      <c r="CT126">
        <v>0</v>
      </c>
    </row>
    <row r="127" spans="1:98" x14ac:dyDescent="0.25">
      <c r="A127">
        <v>21</v>
      </c>
      <c r="B127" t="s">
        <v>1918</v>
      </c>
      <c r="C127" t="s">
        <v>441</v>
      </c>
      <c r="D127" t="s">
        <v>426</v>
      </c>
      <c r="E127" t="s">
        <v>28</v>
      </c>
      <c r="F127">
        <v>1.53516E-2</v>
      </c>
      <c r="G127">
        <v>1.53516E-2</v>
      </c>
      <c r="H127">
        <v>1.53936E-2</v>
      </c>
      <c r="I127">
        <v>1.6217100000000002E-2</v>
      </c>
      <c r="J127">
        <v>1.69658E-2</v>
      </c>
      <c r="K127">
        <v>1.7784100000000001E-2</v>
      </c>
      <c r="L127">
        <v>1.8815700000000001E-2</v>
      </c>
      <c r="M127">
        <v>2.23649E-2</v>
      </c>
      <c r="N127">
        <v>2.3642699999999999E-2</v>
      </c>
      <c r="O127">
        <v>2.4699499999999999E-2</v>
      </c>
      <c r="P127">
        <v>2.59653E-2</v>
      </c>
      <c r="Q127">
        <v>2.76122E-2</v>
      </c>
      <c r="R127">
        <v>2.69661E-2</v>
      </c>
      <c r="S127">
        <v>3.0312200000000001E-2</v>
      </c>
      <c r="T127">
        <v>3.1674899999999999E-2</v>
      </c>
      <c r="U127">
        <v>3.3827500000000003E-2</v>
      </c>
      <c r="V127">
        <v>3.4696200000000003E-2</v>
      </c>
      <c r="W127">
        <v>3.77271E-2</v>
      </c>
      <c r="X127">
        <v>3.8917800000000002E-2</v>
      </c>
      <c r="Y127">
        <v>4.0106500000000003E-2</v>
      </c>
      <c r="Z127">
        <v>4.3015400000000002E-2</v>
      </c>
      <c r="AA127">
        <v>4.5998799999999999E-2</v>
      </c>
      <c r="AB127">
        <v>4.7417899999999999E-2</v>
      </c>
      <c r="AC127">
        <v>4.8507500000000002E-2</v>
      </c>
      <c r="AD127">
        <v>4.98971E-2</v>
      </c>
      <c r="AE127">
        <v>5.1534299999999998E-2</v>
      </c>
      <c r="AF127">
        <v>5.3930600000000002E-2</v>
      </c>
      <c r="AG127">
        <v>5.8529299999999999E-2</v>
      </c>
      <c r="AH127">
        <v>6.0109299999999997E-2</v>
      </c>
      <c r="AI127">
        <v>6.1867600000000002E-2</v>
      </c>
      <c r="AJ127">
        <v>6.3801899999999995E-2</v>
      </c>
      <c r="AK127">
        <v>6.5023999999999998E-2</v>
      </c>
      <c r="AL127">
        <v>6.6555600000000006E-2</v>
      </c>
      <c r="AM127">
        <v>6.5057000000000004E-2</v>
      </c>
      <c r="AN127">
        <v>6.4403100000000005E-2</v>
      </c>
      <c r="AO127">
        <v>6.4806500000000003E-2</v>
      </c>
      <c r="AP127">
        <v>6.8394700000000003E-2</v>
      </c>
      <c r="AQ127">
        <v>7.4997400000000006E-2</v>
      </c>
      <c r="AR127">
        <v>7.40677E-2</v>
      </c>
      <c r="AS127">
        <v>7.2408799999999995E-2</v>
      </c>
      <c r="AT127">
        <v>7.4405799999999994E-2</v>
      </c>
      <c r="AU127">
        <v>7.7078999999999995E-2</v>
      </c>
      <c r="AV127">
        <v>7.9478699999999999E-2</v>
      </c>
      <c r="AW127">
        <v>8.0667699999999995E-2</v>
      </c>
      <c r="AX127">
        <v>8.2244300000000006E-2</v>
      </c>
      <c r="AY127">
        <v>8.3522799999999994E-2</v>
      </c>
      <c r="AZ127">
        <v>8.4828899999999999E-2</v>
      </c>
      <c r="BA127">
        <v>9.7957000000000002E-2</v>
      </c>
      <c r="BB127">
        <v>0.102906</v>
      </c>
      <c r="BC127">
        <v>0.105813</v>
      </c>
      <c r="BD127">
        <v>0.107589</v>
      </c>
      <c r="BE127">
        <v>0.107629</v>
      </c>
      <c r="BF127">
        <v>0.108982</v>
      </c>
      <c r="BG127">
        <v>0.108982</v>
      </c>
      <c r="BH127">
        <v>0.10928</v>
      </c>
      <c r="BI127">
        <v>0.108982</v>
      </c>
      <c r="BJ127">
        <v>0.108982</v>
      </c>
      <c r="BK127">
        <v>0.108982</v>
      </c>
      <c r="BL127">
        <v>5.95349672413793E-2</v>
      </c>
      <c r="BM127">
        <v>3.0761539673249599E-2</v>
      </c>
      <c r="BN127">
        <v>0.99142227259316695</v>
      </c>
      <c r="BO127">
        <v>0.99764609727339404</v>
      </c>
      <c r="BP127">
        <v>0.978457652704394</v>
      </c>
      <c r="BQ127">
        <v>0</v>
      </c>
      <c r="BR127" s="33">
        <v>7.1038408993846302E-67</v>
      </c>
      <c r="BS127">
        <v>0</v>
      </c>
      <c r="BT127">
        <v>1.8059983973668699E-3</v>
      </c>
      <c r="BU127">
        <v>0.98291812259379696</v>
      </c>
      <c r="BV127">
        <v>0.98291812259379696</v>
      </c>
      <c r="BW127">
        <v>1.5855939999999999E-2</v>
      </c>
      <c r="BX127">
        <v>7.2192480771892005E-4</v>
      </c>
      <c r="BY127">
        <v>2.1461379999999999E-2</v>
      </c>
      <c r="BZ127">
        <v>3.02415018343997E-3</v>
      </c>
      <c r="CA127">
        <v>2.8506139999999999E-2</v>
      </c>
      <c r="CB127">
        <v>2.3942437476163498E-3</v>
      </c>
      <c r="CC127">
        <v>3.7055020000000001E-2</v>
      </c>
      <c r="CD127">
        <v>2.7025029226626202E-3</v>
      </c>
      <c r="CE127">
        <v>4.6967340000000003E-2</v>
      </c>
      <c r="CF127">
        <v>2.6322276825913099E-3</v>
      </c>
      <c r="CG127">
        <v>5.7194219999999997E-2</v>
      </c>
      <c r="CH127">
        <v>4.3245381414666701E-3</v>
      </c>
      <c r="CI127">
        <v>6.4968319999999996E-2</v>
      </c>
      <c r="CJ127">
        <v>1.02596679624635E-3</v>
      </c>
      <c r="CK127">
        <v>7.0935020000000001E-2</v>
      </c>
      <c r="CL127">
        <v>4.2573649663847201E-3</v>
      </c>
      <c r="CM127">
        <v>7.8775100000000001E-2</v>
      </c>
      <c r="CN127">
        <v>3.0854446219305302E-3</v>
      </c>
      <c r="CO127">
        <v>9.5005539999999999E-2</v>
      </c>
      <c r="CP127">
        <v>1.02876976966666E-2</v>
      </c>
      <c r="CQ127">
        <v>0.1084924</v>
      </c>
      <c r="CR127">
        <v>8.15677816297584E-4</v>
      </c>
      <c r="CS127">
        <v>0.108982</v>
      </c>
      <c r="CT127">
        <v>0</v>
      </c>
    </row>
    <row r="128" spans="1:98" x14ac:dyDescent="0.25">
      <c r="A128">
        <v>210</v>
      </c>
      <c r="B128" t="s">
        <v>1918</v>
      </c>
      <c r="C128" t="s">
        <v>650</v>
      </c>
      <c r="D128" t="s">
        <v>418</v>
      </c>
      <c r="E128" t="s">
        <v>390</v>
      </c>
      <c r="F128">
        <v>6.9361199999999998E-2</v>
      </c>
      <c r="G128">
        <v>6.9361199999999998E-2</v>
      </c>
      <c r="H128">
        <v>6.9551199999999994E-2</v>
      </c>
      <c r="I128">
        <v>6.8348599999999995E-2</v>
      </c>
      <c r="J128">
        <v>6.9666500000000006E-2</v>
      </c>
      <c r="K128">
        <v>7.1965100000000004E-2</v>
      </c>
      <c r="L128">
        <v>7.6763899999999996E-2</v>
      </c>
      <c r="M128">
        <v>8.55799E-2</v>
      </c>
      <c r="N128">
        <v>9.2672900000000002E-2</v>
      </c>
      <c r="O128">
        <v>9.7132700000000002E-2</v>
      </c>
      <c r="P128">
        <v>0.10391300000000001</v>
      </c>
      <c r="Q128">
        <v>0.112221</v>
      </c>
      <c r="R128">
        <v>0.111694</v>
      </c>
      <c r="S128">
        <v>0.123733</v>
      </c>
      <c r="T128">
        <v>0.131602</v>
      </c>
      <c r="U128">
        <v>0.145736</v>
      </c>
      <c r="V128">
        <v>0.15787599999999999</v>
      </c>
      <c r="W128">
        <v>0.15365200000000001</v>
      </c>
      <c r="X128">
        <v>0.16122300000000001</v>
      </c>
      <c r="Y128">
        <v>0.16189799999999999</v>
      </c>
      <c r="Z128">
        <v>0.17106299999999999</v>
      </c>
      <c r="AA128">
        <v>0.184449</v>
      </c>
      <c r="AB128">
        <v>0.196961</v>
      </c>
      <c r="AC128">
        <v>0.203848</v>
      </c>
      <c r="AD128">
        <v>0.206037</v>
      </c>
      <c r="AE128">
        <v>0.20094100000000001</v>
      </c>
      <c r="AF128">
        <v>0.193299</v>
      </c>
      <c r="AG128">
        <v>0.186886</v>
      </c>
      <c r="AH128">
        <v>0.174702</v>
      </c>
      <c r="AI128">
        <v>0.19591</v>
      </c>
      <c r="AJ128">
        <v>0.23225399999999999</v>
      </c>
      <c r="AK128">
        <v>0.24065500000000001</v>
      </c>
      <c r="AL128">
        <v>0.23144600000000001</v>
      </c>
      <c r="AM128">
        <v>0.23733299999999999</v>
      </c>
      <c r="AN128">
        <v>0.23852100000000001</v>
      </c>
      <c r="AO128">
        <v>0.24493300000000001</v>
      </c>
      <c r="AP128">
        <v>0.25005300000000003</v>
      </c>
      <c r="AQ128">
        <v>0.25784000000000001</v>
      </c>
      <c r="AR128">
        <v>0.25874599999999998</v>
      </c>
      <c r="AS128">
        <v>0.27827299999999999</v>
      </c>
      <c r="AT128">
        <v>0.26789000000000002</v>
      </c>
      <c r="AU128">
        <v>0.27072200000000002</v>
      </c>
      <c r="AV128">
        <v>0.27871699999999999</v>
      </c>
      <c r="AW128">
        <v>0.29398800000000003</v>
      </c>
      <c r="AX128">
        <v>0.300458</v>
      </c>
      <c r="AY128">
        <v>0.320382</v>
      </c>
      <c r="AZ128">
        <v>0.34709899999999999</v>
      </c>
      <c r="BA128">
        <v>0.38277600000000001</v>
      </c>
      <c r="BB128">
        <v>0.43803999999999998</v>
      </c>
      <c r="BC128">
        <v>0.45471600000000001</v>
      </c>
      <c r="BD128">
        <v>0.49548199999999998</v>
      </c>
      <c r="BE128">
        <v>0.48512899999999998</v>
      </c>
      <c r="BF128">
        <v>0.53071500000000005</v>
      </c>
      <c r="BG128">
        <v>0.53071500000000005</v>
      </c>
      <c r="BH128">
        <v>0.532169</v>
      </c>
      <c r="BI128">
        <v>0.53071500000000005</v>
      </c>
      <c r="BJ128">
        <v>0.53071500000000005</v>
      </c>
      <c r="BK128">
        <v>0.53071500000000005</v>
      </c>
      <c r="BL128">
        <v>0.242055934482759</v>
      </c>
      <c r="BM128">
        <v>0.14341394136859201</v>
      </c>
      <c r="BN128">
        <v>0.94668079491697399</v>
      </c>
      <c r="BO128">
        <v>0.99309204069463797</v>
      </c>
      <c r="BP128">
        <v>0.95175037186134603</v>
      </c>
      <c r="BQ128">
        <v>0</v>
      </c>
      <c r="BR128" s="33">
        <v>8.2674746260383696E-54</v>
      </c>
      <c r="BS128">
        <v>0</v>
      </c>
      <c r="BT128">
        <v>8.0398058014702796E-3</v>
      </c>
      <c r="BU128">
        <v>0.89620452746462997</v>
      </c>
      <c r="BV128">
        <v>0.89620452746462997</v>
      </c>
      <c r="BW128">
        <v>6.9257739999999998E-2</v>
      </c>
      <c r="BX128">
        <v>5.2467775634193004E-4</v>
      </c>
      <c r="BY128">
        <v>8.4822900000000007E-2</v>
      </c>
      <c r="BZ128">
        <v>1.05356208511886E-2</v>
      </c>
      <c r="CA128">
        <v>0.1166326</v>
      </c>
      <c r="CB128">
        <v>1.0956035154197E-2</v>
      </c>
      <c r="CC128">
        <v>0.15607699999999999</v>
      </c>
      <c r="CD128">
        <v>6.6411343910509702E-3</v>
      </c>
      <c r="CE128">
        <v>0.19247159999999999</v>
      </c>
      <c r="CF128">
        <v>1.4631195535567101E-2</v>
      </c>
      <c r="CG128">
        <v>0.19034760000000001</v>
      </c>
      <c r="CH128">
        <v>1.01074063587055E-2</v>
      </c>
      <c r="CI128">
        <v>0.2360418</v>
      </c>
      <c r="CJ128">
        <v>4.0175879206309903E-3</v>
      </c>
      <c r="CK128">
        <v>0.257969</v>
      </c>
      <c r="CL128">
        <v>1.2703081693038101E-2</v>
      </c>
      <c r="CM128">
        <v>0.28235500000000002</v>
      </c>
      <c r="CN128">
        <v>1.43251811157835E-2</v>
      </c>
      <c r="CO128">
        <v>0.38860260000000002</v>
      </c>
      <c r="CP128">
        <v>5.7501275036298101E-2</v>
      </c>
      <c r="CQ128">
        <v>0.51484200000000002</v>
      </c>
      <c r="CR128">
        <v>2.27035303201947E-2</v>
      </c>
      <c r="CS128">
        <v>0.53071500000000005</v>
      </c>
      <c r="CT128">
        <v>0</v>
      </c>
    </row>
    <row r="129" spans="1:98" x14ac:dyDescent="0.25">
      <c r="A129">
        <v>211</v>
      </c>
      <c r="B129" t="s">
        <v>1918</v>
      </c>
      <c r="C129" t="s">
        <v>651</v>
      </c>
      <c r="D129" t="s">
        <v>418</v>
      </c>
      <c r="E129" t="s">
        <v>290</v>
      </c>
      <c r="F129">
        <v>8.8704199999999997E-2</v>
      </c>
      <c r="G129">
        <v>8.8704199999999997E-2</v>
      </c>
      <c r="H129">
        <v>8.8947300000000007E-2</v>
      </c>
      <c r="I129">
        <v>9.2394699999999996E-2</v>
      </c>
      <c r="J129">
        <v>9.5068600000000003E-2</v>
      </c>
      <c r="K129">
        <v>9.8386600000000005E-2</v>
      </c>
      <c r="L129">
        <v>0.1021</v>
      </c>
      <c r="M129">
        <v>0.107434</v>
      </c>
      <c r="N129">
        <v>0.10920100000000001</v>
      </c>
      <c r="O129">
        <v>0.114622</v>
      </c>
      <c r="P129">
        <v>0.11923400000000001</v>
      </c>
      <c r="Q129">
        <v>0.12831999999999999</v>
      </c>
      <c r="R129">
        <v>0.13430400000000001</v>
      </c>
      <c r="S129">
        <v>0.13811499999999999</v>
      </c>
      <c r="T129">
        <v>0.15112900000000001</v>
      </c>
      <c r="U129">
        <v>0.165297</v>
      </c>
      <c r="V129">
        <v>0.179033</v>
      </c>
      <c r="W129">
        <v>0.18900500000000001</v>
      </c>
      <c r="X129">
        <v>0.192938</v>
      </c>
      <c r="Y129">
        <v>0.19729099999999999</v>
      </c>
      <c r="Z129">
        <v>0.201185</v>
      </c>
      <c r="AA129">
        <v>0.217172</v>
      </c>
      <c r="AB129">
        <v>0.24060100000000001</v>
      </c>
      <c r="AC129">
        <v>0.26086199999999998</v>
      </c>
      <c r="AD129">
        <v>0.27290700000000001</v>
      </c>
      <c r="AE129">
        <v>0.27221400000000001</v>
      </c>
      <c r="AF129">
        <v>0.26283099999999998</v>
      </c>
      <c r="AG129">
        <v>0.26142199999999999</v>
      </c>
      <c r="AH129">
        <v>0.27575100000000002</v>
      </c>
      <c r="AI129">
        <v>0.29026400000000002</v>
      </c>
      <c r="AJ129">
        <v>0.31037399999999998</v>
      </c>
      <c r="AK129">
        <v>0.32339800000000002</v>
      </c>
      <c r="AL129">
        <v>0.33589599999999997</v>
      </c>
      <c r="AM129">
        <v>0.34096100000000001</v>
      </c>
      <c r="AN129">
        <v>0.321801</v>
      </c>
      <c r="AO129">
        <v>0.32340099999999999</v>
      </c>
      <c r="AP129">
        <v>0.33305899999999999</v>
      </c>
      <c r="AQ129">
        <v>0.339337</v>
      </c>
      <c r="AR129">
        <v>0.362597</v>
      </c>
      <c r="AS129">
        <v>0.36643199999999998</v>
      </c>
      <c r="AT129">
        <v>0.33916000000000002</v>
      </c>
      <c r="AU129">
        <v>0.34806399999999998</v>
      </c>
      <c r="AV129">
        <v>0.36002699999999999</v>
      </c>
      <c r="AW129">
        <v>0.34891</v>
      </c>
      <c r="AX129">
        <v>0.34186800000000001</v>
      </c>
      <c r="AY129">
        <v>0.33137299999999997</v>
      </c>
      <c r="AZ129">
        <v>0.33113300000000001</v>
      </c>
      <c r="BA129">
        <v>0.33143099999999998</v>
      </c>
      <c r="BB129">
        <v>0.32505400000000001</v>
      </c>
      <c r="BC129">
        <v>0.32213999999999998</v>
      </c>
      <c r="BD129">
        <v>0.311054</v>
      </c>
      <c r="BE129">
        <v>0.339009</v>
      </c>
      <c r="BF129">
        <v>0.36782500000000001</v>
      </c>
      <c r="BG129">
        <v>0.36782500000000001</v>
      </c>
      <c r="BH129">
        <v>0.36883199999999999</v>
      </c>
      <c r="BI129">
        <v>0.36782500000000001</v>
      </c>
      <c r="BJ129">
        <v>0.36782500000000001</v>
      </c>
      <c r="BK129">
        <v>0.36782500000000001</v>
      </c>
      <c r="BL129">
        <v>0.25396333793103398</v>
      </c>
      <c r="BM129">
        <v>0.100537990919027</v>
      </c>
      <c r="BN129">
        <v>0.94605502127299101</v>
      </c>
      <c r="BO129">
        <v>0.94465903356650505</v>
      </c>
      <c r="BP129">
        <v>0.843707281178107</v>
      </c>
      <c r="BQ129">
        <v>0</v>
      </c>
      <c r="BR129" s="33">
        <v>8.7631334467785104E-29</v>
      </c>
      <c r="BS129">
        <v>0</v>
      </c>
      <c r="BT129">
        <v>5.6324483496877301E-3</v>
      </c>
      <c r="BU129">
        <v>0.89502010327583903</v>
      </c>
      <c r="BV129">
        <v>0.89502010327583903</v>
      </c>
      <c r="BW129">
        <v>9.0763800000000006E-2</v>
      </c>
      <c r="BX129">
        <v>2.8711806987718499E-3</v>
      </c>
      <c r="BY129">
        <v>0.10634871999999999</v>
      </c>
      <c r="BZ129">
        <v>6.3088721727421297E-3</v>
      </c>
      <c r="CA129">
        <v>0.13422039999999999</v>
      </c>
      <c r="CB129">
        <v>1.18372564093205E-2</v>
      </c>
      <c r="CC129">
        <v>0.18471280000000001</v>
      </c>
      <c r="CD129">
        <v>1.27820325926669E-2</v>
      </c>
      <c r="CE129">
        <v>0.23854539999999999</v>
      </c>
      <c r="CF129">
        <v>2.97304448217648E-2</v>
      </c>
      <c r="CG129">
        <v>0.27249640000000003</v>
      </c>
      <c r="CH129">
        <v>1.1644978243861201E-2</v>
      </c>
      <c r="CI129">
        <v>0.326486</v>
      </c>
      <c r="CJ129">
        <v>1.21362601117478E-2</v>
      </c>
      <c r="CK129">
        <v>0.34496520000000003</v>
      </c>
      <c r="CL129">
        <v>1.8776000830847898E-2</v>
      </c>
      <c r="CM129">
        <v>0.34760580000000002</v>
      </c>
      <c r="CN129">
        <v>8.0692468793561994E-3</v>
      </c>
      <c r="CO129">
        <v>0.32822620000000002</v>
      </c>
      <c r="CP129">
        <v>4.3510706383601697E-3</v>
      </c>
      <c r="CQ129">
        <v>0.35090900000000003</v>
      </c>
      <c r="CR129">
        <v>2.5610383958464999E-2</v>
      </c>
      <c r="CS129">
        <v>0.36782500000000001</v>
      </c>
      <c r="CT129">
        <v>0</v>
      </c>
    </row>
    <row r="130" spans="1:98" x14ac:dyDescent="0.25">
      <c r="A130">
        <v>212</v>
      </c>
      <c r="B130" t="s">
        <v>1918</v>
      </c>
      <c r="C130" t="s">
        <v>652</v>
      </c>
      <c r="D130" t="s">
        <v>420</v>
      </c>
      <c r="E130" t="s">
        <v>396</v>
      </c>
      <c r="F130">
        <v>8.8403700000000002E-2</v>
      </c>
      <c r="G130">
        <v>8.8403700000000002E-2</v>
      </c>
      <c r="H130">
        <v>8.86459E-2</v>
      </c>
      <c r="I130">
        <v>8.8622699999999999E-2</v>
      </c>
      <c r="J130">
        <v>8.9867699999999995E-2</v>
      </c>
      <c r="K130">
        <v>9.1289300000000004E-2</v>
      </c>
      <c r="L130">
        <v>9.4670500000000005E-2</v>
      </c>
      <c r="M130">
        <v>9.5208899999999999E-2</v>
      </c>
      <c r="N130">
        <v>9.6466399999999994E-2</v>
      </c>
      <c r="O130">
        <v>9.7400500000000001E-2</v>
      </c>
      <c r="P130">
        <v>9.91702E-2</v>
      </c>
      <c r="Q130">
        <v>0.102852</v>
      </c>
      <c r="R130">
        <v>0.106297</v>
      </c>
      <c r="S130">
        <v>0.109237</v>
      </c>
      <c r="T130">
        <v>0.113645</v>
      </c>
      <c r="U130">
        <v>0.12263400000000001</v>
      </c>
      <c r="V130">
        <v>0.13187699999999999</v>
      </c>
      <c r="W130">
        <v>0.13248099999999999</v>
      </c>
      <c r="X130">
        <v>0.135822</v>
      </c>
      <c r="Y130">
        <v>0.141518</v>
      </c>
      <c r="Z130">
        <v>0.14646300000000001</v>
      </c>
      <c r="AA130">
        <v>0.154561</v>
      </c>
      <c r="AB130">
        <v>0.162524</v>
      </c>
      <c r="AC130">
        <v>0.167765</v>
      </c>
      <c r="AD130">
        <v>0.167243</v>
      </c>
      <c r="AE130">
        <v>0.16572400000000001</v>
      </c>
      <c r="AF130">
        <v>0.16641500000000001</v>
      </c>
      <c r="AG130">
        <v>0.16406699999999999</v>
      </c>
      <c r="AH130">
        <v>0.166298</v>
      </c>
      <c r="AI130">
        <v>0.16748499999999999</v>
      </c>
      <c r="AJ130">
        <v>0.171735</v>
      </c>
      <c r="AK130">
        <v>0.17544899999999999</v>
      </c>
      <c r="AL130">
        <v>0.17527999999999999</v>
      </c>
      <c r="AM130">
        <v>0.17305499999999999</v>
      </c>
      <c r="AN130">
        <v>0.172541</v>
      </c>
      <c r="AO130">
        <v>0.17523900000000001</v>
      </c>
      <c r="AP130">
        <v>0.18068100000000001</v>
      </c>
      <c r="AQ130">
        <v>0.18945100000000001</v>
      </c>
      <c r="AR130">
        <v>0.19494900000000001</v>
      </c>
      <c r="AS130">
        <v>0.23797399999999999</v>
      </c>
      <c r="AT130">
        <v>0.22215299999999999</v>
      </c>
      <c r="AU130">
        <v>0.23227200000000001</v>
      </c>
      <c r="AV130">
        <v>0.17604800000000001</v>
      </c>
      <c r="AW130">
        <v>0.207567</v>
      </c>
      <c r="AX130">
        <v>0.22437699999999999</v>
      </c>
      <c r="AY130">
        <v>0.24086199999999999</v>
      </c>
      <c r="AZ130">
        <v>0.25443199999999999</v>
      </c>
      <c r="BA130">
        <v>0.25891900000000001</v>
      </c>
      <c r="BB130">
        <v>0.27083499999999999</v>
      </c>
      <c r="BC130">
        <v>0.29499399999999998</v>
      </c>
      <c r="BD130">
        <v>0.31360300000000002</v>
      </c>
      <c r="BE130">
        <v>0.29673300000000002</v>
      </c>
      <c r="BF130">
        <v>0.293684</v>
      </c>
      <c r="BG130">
        <v>0.293684</v>
      </c>
      <c r="BH130">
        <v>0.294489</v>
      </c>
      <c r="BI130">
        <v>0.293684</v>
      </c>
      <c r="BJ130">
        <v>0.293684</v>
      </c>
      <c r="BK130">
        <v>0.293684</v>
      </c>
      <c r="BL130">
        <v>0.17836406034482799</v>
      </c>
      <c r="BM130">
        <v>6.9699052209035606E-2</v>
      </c>
      <c r="BN130">
        <v>0.96810318646068005</v>
      </c>
      <c r="BO130">
        <v>0.98823027759028903</v>
      </c>
      <c r="BP130">
        <v>0.92747102564039297</v>
      </c>
      <c r="BQ130">
        <v>0</v>
      </c>
      <c r="BR130" s="33">
        <v>2.3409450909165699E-47</v>
      </c>
      <c r="BS130">
        <v>0</v>
      </c>
      <c r="BT130">
        <v>3.99575767633574E-3</v>
      </c>
      <c r="BU130">
        <v>0.937223779635319</v>
      </c>
      <c r="BV130">
        <v>0.937223779635319</v>
      </c>
      <c r="BW130">
        <v>8.8788740000000005E-2</v>
      </c>
      <c r="BX130">
        <v>6.1413329823418398E-4</v>
      </c>
      <c r="BY130">
        <v>9.500712E-2</v>
      </c>
      <c r="BZ130">
        <v>2.3363422099512698E-3</v>
      </c>
      <c r="CA130">
        <v>0.10624024</v>
      </c>
      <c r="CB130">
        <v>5.5964251704101204E-3</v>
      </c>
      <c r="CC130">
        <v>0.1328664</v>
      </c>
      <c r="CD130">
        <v>6.8814099064072598E-3</v>
      </c>
      <c r="CE130">
        <v>0.1597112</v>
      </c>
      <c r="CF130">
        <v>9.1041599392804994E-3</v>
      </c>
      <c r="CG130">
        <v>0.1659978</v>
      </c>
      <c r="CH130">
        <v>1.2528861480597499E-3</v>
      </c>
      <c r="CI130">
        <v>0.17361199999999999</v>
      </c>
      <c r="CJ130">
        <v>1.66862308506145E-3</v>
      </c>
      <c r="CK130">
        <v>0.19565879999999999</v>
      </c>
      <c r="CL130">
        <v>2.4854172048169299E-2</v>
      </c>
      <c r="CM130">
        <v>0.21248339999999999</v>
      </c>
      <c r="CN130">
        <v>2.2238800199201401E-2</v>
      </c>
      <c r="CO130">
        <v>0.26400839999999998</v>
      </c>
      <c r="CP130">
        <v>2.0372009824757099E-2</v>
      </c>
      <c r="CQ130">
        <v>0.2984386</v>
      </c>
      <c r="CR130">
        <v>8.5685454016419908E-3</v>
      </c>
      <c r="CS130">
        <v>0.293684</v>
      </c>
      <c r="CT130">
        <v>0</v>
      </c>
    </row>
    <row r="131" spans="1:98" x14ac:dyDescent="0.25">
      <c r="A131">
        <v>213</v>
      </c>
      <c r="B131" t="s">
        <v>1918</v>
      </c>
      <c r="C131" t="s">
        <v>653</v>
      </c>
      <c r="D131" t="s">
        <v>420</v>
      </c>
      <c r="E131" t="s">
        <v>654</v>
      </c>
      <c r="F131">
        <v>1.3145E-2</v>
      </c>
      <c r="G131">
        <v>1.3145E-2</v>
      </c>
      <c r="H131">
        <v>1.3181E-2</v>
      </c>
      <c r="I131">
        <v>1.319E-2</v>
      </c>
      <c r="J131">
        <v>1.33889E-2</v>
      </c>
      <c r="K131">
        <v>1.367E-2</v>
      </c>
      <c r="L131">
        <v>1.4214299999999999E-2</v>
      </c>
      <c r="M131">
        <v>1.62027E-2</v>
      </c>
      <c r="N131">
        <v>1.64078E-2</v>
      </c>
      <c r="O131">
        <v>1.6594399999999999E-2</v>
      </c>
      <c r="P131">
        <v>1.69395E-2</v>
      </c>
      <c r="Q131">
        <v>1.7594100000000001E-2</v>
      </c>
      <c r="R131">
        <v>1.82282E-2</v>
      </c>
      <c r="S131">
        <v>1.8698699999999999E-2</v>
      </c>
      <c r="T131">
        <v>1.9464599999999999E-2</v>
      </c>
      <c r="U131">
        <v>2.1016900000000002E-2</v>
      </c>
      <c r="V131">
        <v>2.2689999999999998E-2</v>
      </c>
      <c r="W131">
        <v>2.5925299999999998E-2</v>
      </c>
      <c r="X131">
        <v>2.6539900000000002E-2</v>
      </c>
      <c r="Y131">
        <v>2.7721800000000001E-2</v>
      </c>
      <c r="Z131">
        <v>2.86748E-2</v>
      </c>
      <c r="AA131">
        <v>3.0299400000000001E-2</v>
      </c>
      <c r="AB131">
        <v>3.1924399999999999E-2</v>
      </c>
      <c r="AC131">
        <v>3.2992E-2</v>
      </c>
      <c r="AD131">
        <v>3.2958800000000003E-2</v>
      </c>
      <c r="AE131">
        <v>3.2841200000000001E-2</v>
      </c>
      <c r="AF131">
        <v>3.3047300000000002E-2</v>
      </c>
      <c r="AG131">
        <v>3.8182899999999999E-2</v>
      </c>
      <c r="AH131">
        <v>3.8826899999999998E-2</v>
      </c>
      <c r="AI131">
        <v>3.9091099999999997E-2</v>
      </c>
      <c r="AJ131">
        <v>4.0038900000000002E-2</v>
      </c>
      <c r="AK131">
        <v>4.1074399999999997E-2</v>
      </c>
      <c r="AL131">
        <v>4.0907300000000001E-2</v>
      </c>
      <c r="AM131">
        <v>3.9842599999999999E-2</v>
      </c>
      <c r="AN131">
        <v>3.9255400000000003E-2</v>
      </c>
      <c r="AO131">
        <v>4.0367500000000001E-2</v>
      </c>
      <c r="AP131">
        <v>4.2051999999999999E-2</v>
      </c>
      <c r="AQ131">
        <v>4.5540200000000003E-2</v>
      </c>
      <c r="AR131">
        <v>4.7234499999999999E-2</v>
      </c>
      <c r="AS131">
        <v>5.7717200000000003E-2</v>
      </c>
      <c r="AT131">
        <v>5.3805400000000003E-2</v>
      </c>
      <c r="AU131">
        <v>5.69133E-2</v>
      </c>
      <c r="AV131">
        <v>4.2723900000000002E-2</v>
      </c>
      <c r="AW131">
        <v>5.0695499999999998E-2</v>
      </c>
      <c r="AX131">
        <v>5.4721600000000002E-2</v>
      </c>
      <c r="AY131">
        <v>5.87441E-2</v>
      </c>
      <c r="AZ131">
        <v>6.2137600000000001E-2</v>
      </c>
      <c r="BA131">
        <v>6.3220299999999993E-2</v>
      </c>
      <c r="BB131">
        <v>6.6180000000000003E-2</v>
      </c>
      <c r="BC131">
        <v>7.2057599999999999E-2</v>
      </c>
      <c r="BD131">
        <v>7.6849799999999996E-2</v>
      </c>
      <c r="BE131">
        <v>7.3041499999999995E-2</v>
      </c>
      <c r="BF131">
        <v>7.2233000000000006E-2</v>
      </c>
      <c r="BG131">
        <v>7.2233000000000006E-2</v>
      </c>
      <c r="BH131">
        <v>7.2430900000000006E-2</v>
      </c>
      <c r="BI131">
        <v>7.2233000000000006E-2</v>
      </c>
      <c r="BJ131">
        <v>7.2233000000000006E-2</v>
      </c>
      <c r="BK131">
        <v>7.2233000000000006E-2</v>
      </c>
      <c r="BL131">
        <v>3.95778172413793E-2</v>
      </c>
      <c r="BM131">
        <v>2.0382621502480502E-2</v>
      </c>
      <c r="BN131">
        <v>0.97914924949022397</v>
      </c>
      <c r="BO131">
        <v>0.99223046242298096</v>
      </c>
      <c r="BP131">
        <v>0.94689450261715602</v>
      </c>
      <c r="BQ131">
        <v>0</v>
      </c>
      <c r="BR131" s="33">
        <v>2.1965954216371501E-52</v>
      </c>
      <c r="BS131">
        <v>0</v>
      </c>
      <c r="BT131">
        <v>1.18184236980527E-3</v>
      </c>
      <c r="BU131">
        <v>0.95873325277726595</v>
      </c>
      <c r="BV131">
        <v>0.95873325277726595</v>
      </c>
      <c r="BW131">
        <v>1.320998E-2</v>
      </c>
      <c r="BX131">
        <v>1.0209824680179401E-4</v>
      </c>
      <c r="BY131">
        <v>1.541784E-2</v>
      </c>
      <c r="BZ131">
        <v>1.36782424419221E-3</v>
      </c>
      <c r="CA131">
        <v>1.818502E-2</v>
      </c>
      <c r="CB131">
        <v>9.7513629149980805E-4</v>
      </c>
      <c r="CC131">
        <v>2.477878E-2</v>
      </c>
      <c r="CD131">
        <v>2.8103452416028902E-3</v>
      </c>
      <c r="CE131">
        <v>3.1369880000000003E-2</v>
      </c>
      <c r="CF131">
        <v>1.8623114755593399E-3</v>
      </c>
      <c r="CG131">
        <v>3.6397880000000001E-2</v>
      </c>
      <c r="CH131">
        <v>3.1708132824245601E-3</v>
      </c>
      <c r="CI131">
        <v>4.0223719999999998E-2</v>
      </c>
      <c r="CJ131">
        <v>7.5960394087971797E-4</v>
      </c>
      <c r="CK131">
        <v>4.6582279999999997E-2</v>
      </c>
      <c r="CL131">
        <v>6.7942014318829302E-3</v>
      </c>
      <c r="CM131">
        <v>5.1771940000000002E-2</v>
      </c>
      <c r="CN131">
        <v>5.5293486789132797E-3</v>
      </c>
      <c r="CO131">
        <v>6.4467919999999998E-2</v>
      </c>
      <c r="CP131">
        <v>5.0070830527363898E-3</v>
      </c>
      <c r="CQ131">
        <v>7.3357640000000002E-2</v>
      </c>
      <c r="CR131">
        <v>1.9801264638906199E-3</v>
      </c>
      <c r="CS131">
        <v>7.2233000000000006E-2</v>
      </c>
      <c r="CT131">
        <v>0</v>
      </c>
    </row>
    <row r="132" spans="1:98" x14ac:dyDescent="0.25">
      <c r="A132">
        <v>214</v>
      </c>
      <c r="B132" t="s">
        <v>1918</v>
      </c>
      <c r="C132" t="s">
        <v>655</v>
      </c>
      <c r="D132" t="s">
        <v>412</v>
      </c>
      <c r="E132" t="s">
        <v>656</v>
      </c>
      <c r="F132">
        <v>7.67449E-3</v>
      </c>
      <c r="G132">
        <v>7.67449E-3</v>
      </c>
      <c r="H132">
        <v>7.69551E-3</v>
      </c>
      <c r="I132">
        <v>8.1670400000000004E-3</v>
      </c>
      <c r="J132">
        <v>8.4548899999999996E-3</v>
      </c>
      <c r="K132">
        <v>8.9392900000000008E-3</v>
      </c>
      <c r="L132">
        <v>9.5118600000000005E-3</v>
      </c>
      <c r="M132">
        <v>1.04303E-2</v>
      </c>
      <c r="N132">
        <v>9.7913900000000005E-3</v>
      </c>
      <c r="O132">
        <v>1.02115E-2</v>
      </c>
      <c r="P132">
        <v>1.0536999999999999E-2</v>
      </c>
      <c r="Q132">
        <v>1.10157E-2</v>
      </c>
      <c r="R132">
        <v>1.13873E-2</v>
      </c>
      <c r="S132">
        <v>1.3064600000000001E-2</v>
      </c>
      <c r="T132">
        <v>1.3549200000000001E-2</v>
      </c>
      <c r="U132">
        <v>1.4530599999999999E-2</v>
      </c>
      <c r="V132">
        <v>1.54217E-2</v>
      </c>
      <c r="W132">
        <v>1.6027699999999999E-2</v>
      </c>
      <c r="X132">
        <v>1.64989E-2</v>
      </c>
      <c r="Y132">
        <v>1.7662199999999999E-2</v>
      </c>
      <c r="Z132">
        <v>1.86296E-2</v>
      </c>
      <c r="AA132">
        <v>1.9556E-2</v>
      </c>
      <c r="AB132">
        <v>2.1107500000000001E-2</v>
      </c>
      <c r="AC132">
        <v>2.1718899999999999E-2</v>
      </c>
      <c r="AD132">
        <v>2.2330300000000001E-2</v>
      </c>
      <c r="AE132">
        <v>2.33184E-2</v>
      </c>
      <c r="AF132">
        <v>2.3559199999999999E-2</v>
      </c>
      <c r="AG132">
        <v>2.50294E-2</v>
      </c>
      <c r="AH132">
        <v>2.5973300000000001E-2</v>
      </c>
      <c r="AI132">
        <v>2.7299400000000001E-2</v>
      </c>
      <c r="AJ132">
        <v>2.82975E-2</v>
      </c>
      <c r="AK132">
        <v>2.8787500000000001E-2</v>
      </c>
      <c r="AL132">
        <v>2.99793E-2</v>
      </c>
      <c r="AM132">
        <v>2.89681E-2</v>
      </c>
      <c r="AN132">
        <v>2.8706099999999998E-2</v>
      </c>
      <c r="AO132">
        <v>3.01991E-2</v>
      </c>
      <c r="AP132">
        <v>3.2192199999999997E-2</v>
      </c>
      <c r="AQ132">
        <v>3.5098499999999998E-2</v>
      </c>
      <c r="AR132">
        <v>3.6556600000000002E-2</v>
      </c>
      <c r="AS132">
        <v>3.7724199999999999E-2</v>
      </c>
      <c r="AT132">
        <v>3.8410699999999999E-2</v>
      </c>
      <c r="AU132">
        <v>3.9876200000000001E-2</v>
      </c>
      <c r="AV132">
        <v>4.0650600000000002E-2</v>
      </c>
      <c r="AW132">
        <v>4.1655600000000001E-2</v>
      </c>
      <c r="AX132">
        <v>4.2959900000000002E-2</v>
      </c>
      <c r="AY132">
        <v>4.5761599999999999E-2</v>
      </c>
      <c r="AZ132">
        <v>4.9034000000000001E-2</v>
      </c>
      <c r="BA132">
        <v>5.1916700000000003E-2</v>
      </c>
      <c r="BB132">
        <v>5.4780000000000002E-2</v>
      </c>
      <c r="BC132">
        <v>6.0171200000000001E-2</v>
      </c>
      <c r="BD132">
        <v>6.0618900000000003E-2</v>
      </c>
      <c r="BE132">
        <v>6.3696299999999997E-2</v>
      </c>
      <c r="BF132">
        <v>6.8790500000000004E-2</v>
      </c>
      <c r="BG132">
        <v>6.8790500000000004E-2</v>
      </c>
      <c r="BH132">
        <v>6.8978899999999996E-2</v>
      </c>
      <c r="BI132">
        <v>6.8790500000000004E-2</v>
      </c>
      <c r="BJ132">
        <v>6.8790500000000004E-2</v>
      </c>
      <c r="BK132">
        <v>6.8790500000000004E-2</v>
      </c>
      <c r="BL132">
        <v>3.0616204482758601E-2</v>
      </c>
      <c r="BM132">
        <v>1.9699783021939199E-2</v>
      </c>
      <c r="BN132">
        <v>0.96340387666443805</v>
      </c>
      <c r="BO132">
        <v>0.99850767554505104</v>
      </c>
      <c r="BP132">
        <v>0.98574145657068002</v>
      </c>
      <c r="BQ132">
        <v>0</v>
      </c>
      <c r="BR132" s="33">
        <v>2.06285011529833E-72</v>
      </c>
      <c r="BS132">
        <v>0</v>
      </c>
      <c r="BT132">
        <v>1.1238813196345499E-3</v>
      </c>
      <c r="BU132">
        <v>0.92814702957206296</v>
      </c>
      <c r="BV132">
        <v>0.92814702957206296</v>
      </c>
      <c r="BW132">
        <v>7.9332840000000005E-3</v>
      </c>
      <c r="BX132">
        <v>3.59583033081373E-4</v>
      </c>
      <c r="BY132">
        <v>9.7768679999999993E-3</v>
      </c>
      <c r="BZ132">
        <v>5.8903637168684203E-4</v>
      </c>
      <c r="CA132">
        <v>1.1910759999999999E-2</v>
      </c>
      <c r="CB132">
        <v>1.3208133566102399E-3</v>
      </c>
      <c r="CC132">
        <v>1.6028219999999999E-2</v>
      </c>
      <c r="CD132">
        <v>1.1728344670071699E-3</v>
      </c>
      <c r="CE132">
        <v>2.066846E-2</v>
      </c>
      <c r="CF132">
        <v>1.53723858362975E-3</v>
      </c>
      <c r="CG132">
        <v>2.503594E-2</v>
      </c>
      <c r="CH132">
        <v>1.66828073117207E-3</v>
      </c>
      <c r="CI132">
        <v>2.89477E-2</v>
      </c>
      <c r="CJ132">
        <v>6.2677933916171797E-4</v>
      </c>
      <c r="CK132">
        <v>3.4354120000000002E-2</v>
      </c>
      <c r="CL132">
        <v>3.11048823450596E-3</v>
      </c>
      <c r="CM132">
        <v>4.07106E-2</v>
      </c>
      <c r="CN132">
        <v>1.7278410560581099E-3</v>
      </c>
      <c r="CO132">
        <v>5.2332700000000003E-2</v>
      </c>
      <c r="CP132">
        <v>5.5150972892597299E-3</v>
      </c>
      <c r="CQ132">
        <v>6.6175020000000001E-2</v>
      </c>
      <c r="CR132">
        <v>3.8261513498553598E-3</v>
      </c>
      <c r="CS132">
        <v>6.8790500000000004E-2</v>
      </c>
      <c r="CT132">
        <v>0</v>
      </c>
    </row>
    <row r="133" spans="1:98" x14ac:dyDescent="0.25">
      <c r="A133">
        <v>215</v>
      </c>
      <c r="B133" t="s">
        <v>1918</v>
      </c>
      <c r="C133" t="s">
        <v>655</v>
      </c>
      <c r="D133" t="s">
        <v>412</v>
      </c>
      <c r="E133" t="s">
        <v>656</v>
      </c>
      <c r="F133">
        <v>3.99269E-4</v>
      </c>
      <c r="G133">
        <v>3.99269E-4</v>
      </c>
      <c r="H133">
        <v>4.0036299999999999E-4</v>
      </c>
      <c r="I133">
        <v>3.7124E-4</v>
      </c>
      <c r="J133">
        <v>3.68861E-4</v>
      </c>
      <c r="K133">
        <v>3.8312900000000001E-4</v>
      </c>
      <c r="L133">
        <v>4.0910399999999998E-4</v>
      </c>
      <c r="M133">
        <v>5.32446E-4</v>
      </c>
      <c r="N133">
        <v>5.5616200000000002E-4</v>
      </c>
      <c r="O133">
        <v>5.5865000000000005E-4</v>
      </c>
      <c r="P133">
        <v>5.6337800000000001E-4</v>
      </c>
      <c r="Q133">
        <v>5.9522700000000004E-4</v>
      </c>
      <c r="R133">
        <v>6.3483099999999998E-4</v>
      </c>
      <c r="S133">
        <v>7.5231699999999996E-4</v>
      </c>
      <c r="T133">
        <v>7.9628100000000003E-4</v>
      </c>
      <c r="U133">
        <v>8.5998499999999996E-4</v>
      </c>
      <c r="V133">
        <v>8.8303299999999997E-4</v>
      </c>
      <c r="W133">
        <v>1.05985E-3</v>
      </c>
      <c r="X133">
        <v>1.0546100000000001E-3</v>
      </c>
      <c r="Y133">
        <v>1.1118199999999999E-3</v>
      </c>
      <c r="Z133">
        <v>1.0778300000000001E-3</v>
      </c>
      <c r="AA133">
        <v>1.1494299999999999E-3</v>
      </c>
      <c r="AB133">
        <v>1.18724E-3</v>
      </c>
      <c r="AC133">
        <v>1.20886E-3</v>
      </c>
      <c r="AD133">
        <v>1.2393599999999999E-3</v>
      </c>
      <c r="AE133">
        <v>1.2996800000000001E-3</v>
      </c>
      <c r="AF133">
        <v>1.3657700000000001E-3</v>
      </c>
      <c r="AG133">
        <v>1.5889400000000001E-3</v>
      </c>
      <c r="AH133">
        <v>1.59699E-3</v>
      </c>
      <c r="AI133">
        <v>1.57515E-3</v>
      </c>
      <c r="AJ133">
        <v>1.6651299999999999E-3</v>
      </c>
      <c r="AK133">
        <v>1.7400899999999999E-3</v>
      </c>
      <c r="AL133">
        <v>1.7822000000000001E-3</v>
      </c>
      <c r="AM133">
        <v>1.8347700000000001E-3</v>
      </c>
      <c r="AN133">
        <v>1.9185999999999999E-3</v>
      </c>
      <c r="AO133">
        <v>1.9661399999999999E-3</v>
      </c>
      <c r="AP133">
        <v>2.1337800000000001E-3</v>
      </c>
      <c r="AQ133">
        <v>2.60144E-3</v>
      </c>
      <c r="AR133">
        <v>2.7571000000000002E-3</v>
      </c>
      <c r="AS133">
        <v>2.8686800000000002E-3</v>
      </c>
      <c r="AT133">
        <v>2.9485499999999999E-3</v>
      </c>
      <c r="AU133">
        <v>3.0265600000000002E-3</v>
      </c>
      <c r="AV133">
        <v>3.1449099999999999E-3</v>
      </c>
      <c r="AW133">
        <v>3.2651300000000002E-3</v>
      </c>
      <c r="AX133">
        <v>3.38813E-3</v>
      </c>
      <c r="AY133">
        <v>3.55121E-3</v>
      </c>
      <c r="AZ133">
        <v>3.7696299999999999E-3</v>
      </c>
      <c r="BA133">
        <v>3.9729199999999996E-3</v>
      </c>
      <c r="BB133">
        <v>4.2395699999999998E-3</v>
      </c>
      <c r="BC133">
        <v>4.6175499999999998E-3</v>
      </c>
      <c r="BD133">
        <v>5.0268800000000001E-3</v>
      </c>
      <c r="BE133">
        <v>5.22157E-3</v>
      </c>
      <c r="BF133">
        <v>5.5234300000000002E-3</v>
      </c>
      <c r="BG133">
        <v>5.5234300000000002E-3</v>
      </c>
      <c r="BH133">
        <v>5.5385599999999997E-3</v>
      </c>
      <c r="BI133">
        <v>5.5234300000000002E-3</v>
      </c>
      <c r="BJ133">
        <v>5.5234300000000002E-3</v>
      </c>
      <c r="BK133">
        <v>5.5234300000000002E-3</v>
      </c>
      <c r="BL133">
        <v>2.1823331896551699E-3</v>
      </c>
      <c r="BM133">
        <v>1.7044185159928399E-3</v>
      </c>
      <c r="BN133">
        <v>0.94701205206702699</v>
      </c>
      <c r="BO133">
        <v>0.99709222552733001</v>
      </c>
      <c r="BP133">
        <v>0.97602971808229899</v>
      </c>
      <c r="BQ133">
        <v>0</v>
      </c>
      <c r="BR133" s="33">
        <v>2.6180372192644301E-64</v>
      </c>
      <c r="BS133">
        <v>0</v>
      </c>
      <c r="BT133" s="33">
        <v>9.5583376941768905E-5</v>
      </c>
      <c r="BU133">
        <v>0.89683182676019702</v>
      </c>
      <c r="BV133">
        <v>0.89683182676019702</v>
      </c>
      <c r="BW133">
        <v>3.8780040000000002E-4</v>
      </c>
      <c r="BX133" s="33">
        <v>1.6231329360221799E-5</v>
      </c>
      <c r="BY133">
        <v>4.8789820000000002E-4</v>
      </c>
      <c r="BZ133" s="33">
        <v>8.4904919322734203E-5</v>
      </c>
      <c r="CA133">
        <v>6.6840680000000003E-4</v>
      </c>
      <c r="CB133">
        <v>1.01126652017161E-4</v>
      </c>
      <c r="CC133">
        <v>9.9385959999999992E-4</v>
      </c>
      <c r="CD133">
        <v>1.14198230889537E-4</v>
      </c>
      <c r="CE133">
        <v>1.172544E-3</v>
      </c>
      <c r="CF133" s="33">
        <v>6.2257933068806502E-5</v>
      </c>
      <c r="CG133">
        <v>1.485306E-3</v>
      </c>
      <c r="CH133">
        <v>1.4144887178765299E-4</v>
      </c>
      <c r="CI133">
        <v>1.788158E-3</v>
      </c>
      <c r="CJ133" s="33">
        <v>9.5746688036714897E-5</v>
      </c>
      <c r="CK133">
        <v>2.465428E-3</v>
      </c>
      <c r="CL133">
        <v>3.9543106165297598E-4</v>
      </c>
      <c r="CM133">
        <v>3.154656E-3</v>
      </c>
      <c r="CN133">
        <v>1.77269474473187E-4</v>
      </c>
      <c r="CO133">
        <v>4.0301759999999999E-3</v>
      </c>
      <c r="CP133">
        <v>4.1515809034631598E-4</v>
      </c>
      <c r="CQ133">
        <v>5.3667740000000004E-3</v>
      </c>
      <c r="CR133">
        <v>2.3195083925263099E-4</v>
      </c>
      <c r="CS133">
        <v>5.5234300000000002E-3</v>
      </c>
      <c r="CT133">
        <v>0</v>
      </c>
    </row>
    <row r="134" spans="1:98" x14ac:dyDescent="0.25">
      <c r="A134">
        <v>216</v>
      </c>
      <c r="B134" t="s">
        <v>1918</v>
      </c>
      <c r="C134" t="s">
        <v>655</v>
      </c>
      <c r="D134" t="s">
        <v>412</v>
      </c>
      <c r="E134" t="s">
        <v>656</v>
      </c>
      <c r="F134" s="33">
        <v>4.22082E-6</v>
      </c>
      <c r="G134" s="33">
        <v>4.22082E-6</v>
      </c>
      <c r="H134" s="33">
        <v>4.2323799999999998E-6</v>
      </c>
      <c r="I134" s="33">
        <v>4.4689200000000002E-6</v>
      </c>
      <c r="J134" s="33">
        <v>4.61964E-6</v>
      </c>
      <c r="K134" s="33">
        <v>4.8813000000000002E-6</v>
      </c>
      <c r="L134" s="33">
        <v>5.1945900000000004E-6</v>
      </c>
      <c r="M134" s="33">
        <v>5.5375199999999996E-6</v>
      </c>
      <c r="N134" s="33">
        <v>5.2267299999999998E-6</v>
      </c>
      <c r="O134" s="33">
        <v>5.4400999999999998E-6</v>
      </c>
      <c r="P134" s="33">
        <v>5.6066800000000003E-6</v>
      </c>
      <c r="Q134" s="33">
        <v>5.86464E-6</v>
      </c>
      <c r="R134" s="33">
        <v>6.0726000000000001E-6</v>
      </c>
      <c r="S134" s="33">
        <v>6.9808000000000001E-6</v>
      </c>
      <c r="T134" s="33">
        <v>7.2482100000000002E-6</v>
      </c>
      <c r="U134" s="33">
        <v>7.7763200000000001E-6</v>
      </c>
      <c r="V134" s="33">
        <v>8.23752E-6</v>
      </c>
      <c r="W134" s="33">
        <v>8.4071100000000002E-6</v>
      </c>
      <c r="X134" s="33">
        <v>8.6348999999999993E-6</v>
      </c>
      <c r="Y134" s="33">
        <v>9.2345799999999999E-6</v>
      </c>
      <c r="Z134" s="33">
        <v>9.6884399999999997E-6</v>
      </c>
      <c r="AA134" s="33">
        <v>1.0180000000000001E-5</v>
      </c>
      <c r="AB134" s="33">
        <v>1.0959E-5</v>
      </c>
      <c r="AC134" s="33">
        <v>1.12697E-5</v>
      </c>
      <c r="AD134" s="33">
        <v>1.15851E-5</v>
      </c>
      <c r="AE134" s="33">
        <v>1.21011E-5</v>
      </c>
      <c r="AF134" s="33">
        <v>1.2254499999999999E-5</v>
      </c>
      <c r="AG134" s="33">
        <v>1.3351599999999999E-5</v>
      </c>
      <c r="AH134" s="33">
        <v>1.38272E-5</v>
      </c>
      <c r="AI134" s="33">
        <v>1.44769E-5</v>
      </c>
      <c r="AJ134" s="33">
        <v>1.50239E-5</v>
      </c>
      <c r="AK134" s="33">
        <v>1.5309299999999999E-5</v>
      </c>
      <c r="AL134" s="33">
        <v>1.5926500000000001E-5</v>
      </c>
      <c r="AM134" s="33">
        <v>1.5450700000000001E-5</v>
      </c>
      <c r="AN134" s="33">
        <v>1.5365700000000001E-5</v>
      </c>
      <c r="AO134" s="33">
        <v>1.6137499999999999E-5</v>
      </c>
      <c r="AP134" s="33">
        <v>1.72243E-5</v>
      </c>
      <c r="AQ134" s="33">
        <v>1.9619700000000001E-5</v>
      </c>
      <c r="AR134" s="33">
        <v>2.04628E-5</v>
      </c>
      <c r="AS134" s="33">
        <v>2.11303E-5</v>
      </c>
      <c r="AT134" s="33">
        <v>2.1531100000000001E-5</v>
      </c>
      <c r="AU134" s="33">
        <v>2.2332800000000001E-5</v>
      </c>
      <c r="AV134" s="33">
        <v>2.2801100000000001E-5</v>
      </c>
      <c r="AW134" s="33">
        <v>2.3390000000000001E-5</v>
      </c>
      <c r="AX134" s="33">
        <v>2.4134500000000001E-5</v>
      </c>
      <c r="AY134" s="33">
        <v>2.5675000000000001E-5</v>
      </c>
      <c r="AZ134" s="33">
        <v>2.7491000000000002E-5</v>
      </c>
      <c r="BA134" s="33">
        <v>2.8102999999999998E-5</v>
      </c>
      <c r="BB134" s="33">
        <v>2.96827E-5</v>
      </c>
      <c r="BC134" s="33">
        <v>3.2580799999999998E-5</v>
      </c>
      <c r="BD134" s="33">
        <v>3.3055000000000001E-5</v>
      </c>
      <c r="BE134" s="33">
        <v>3.4696800000000003E-5</v>
      </c>
      <c r="BF134" s="33">
        <v>3.7401499999999998E-5</v>
      </c>
      <c r="BG134" s="33">
        <v>3.7401499999999998E-5</v>
      </c>
      <c r="BH134" s="33">
        <v>3.7503999999999999E-5</v>
      </c>
      <c r="BI134" s="33">
        <v>3.7401499999999998E-5</v>
      </c>
      <c r="BJ134" s="33">
        <v>3.7401499999999998E-5</v>
      </c>
      <c r="BK134" s="33">
        <v>3.7401499999999998E-5</v>
      </c>
      <c r="BL134" s="33">
        <v>1.6610960689655199E-5</v>
      </c>
      <c r="BM134" s="33">
        <v>1.0841178840864699E-5</v>
      </c>
      <c r="BN134">
        <v>0.96369240225525099</v>
      </c>
      <c r="BO134">
        <v>0.99869229946040605</v>
      </c>
      <c r="BP134">
        <v>0.98695542388172797</v>
      </c>
      <c r="BQ134">
        <v>0</v>
      </c>
      <c r="BR134" s="33">
        <v>5.1235950295178001E-74</v>
      </c>
      <c r="BS134">
        <v>0</v>
      </c>
      <c r="BT134" s="33">
        <v>6.1867926974067999E-7</v>
      </c>
      <c r="BU134">
        <v>0.92870304616449095</v>
      </c>
      <c r="BV134">
        <v>0.92870304616449095</v>
      </c>
      <c r="BW134" s="33">
        <v>4.3525159999999999E-6</v>
      </c>
      <c r="BX134" s="33">
        <v>1.8304743505441401E-7</v>
      </c>
      <c r="BY134" s="33">
        <v>5.2560479999999998E-6</v>
      </c>
      <c r="BZ134" s="33">
        <v>2.5405428547851698E-7</v>
      </c>
      <c r="CA134" s="33">
        <v>6.3545860000000001E-6</v>
      </c>
      <c r="CB134" s="33">
        <v>7.1931119814722704E-7</v>
      </c>
      <c r="CC134" s="33">
        <v>8.4580859999999996E-6</v>
      </c>
      <c r="CD134" s="33">
        <v>5.3625062105325304E-7</v>
      </c>
      <c r="CE134" s="33">
        <v>1.0736448000000001E-5</v>
      </c>
      <c r="CF134" s="33">
        <v>7.8454643745287597E-7</v>
      </c>
      <c r="CG134" s="33">
        <v>1.320226E-5</v>
      </c>
      <c r="CH134" s="33">
        <v>1.01837639554342E-6</v>
      </c>
      <c r="CI134" s="33">
        <v>1.5415219999999999E-5</v>
      </c>
      <c r="CJ134" s="33">
        <v>3.2766930280391E-7</v>
      </c>
      <c r="CK134" s="33">
        <v>1.8914919999999999E-5</v>
      </c>
      <c r="CL134" s="33">
        <v>2.1431760151700101E-6</v>
      </c>
      <c r="CM134" s="33">
        <v>2.28379E-5</v>
      </c>
      <c r="CN134" s="33">
        <v>9.9375455470654302E-7</v>
      </c>
      <c r="CO134" s="33">
        <v>2.87065E-5</v>
      </c>
      <c r="CP134" s="33">
        <v>2.5978265761978798E-6</v>
      </c>
      <c r="CQ134" s="33">
        <v>3.6011759999999997E-5</v>
      </c>
      <c r="CR134" s="33">
        <v>2.0347656039455698E-6</v>
      </c>
      <c r="CS134" s="33">
        <v>3.7401499999999998E-5</v>
      </c>
      <c r="CT134">
        <v>0</v>
      </c>
    </row>
    <row r="135" spans="1:98" x14ac:dyDescent="0.25">
      <c r="A135">
        <v>217</v>
      </c>
      <c r="B135" t="s">
        <v>1918</v>
      </c>
      <c r="C135" t="s">
        <v>657</v>
      </c>
      <c r="D135" t="s">
        <v>412</v>
      </c>
      <c r="E135" t="s">
        <v>658</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t="s">
        <v>1901</v>
      </c>
      <c r="BO135" t="s">
        <v>1901</v>
      </c>
      <c r="BP135" t="s">
        <v>1901</v>
      </c>
      <c r="BQ135" t="s">
        <v>1901</v>
      </c>
      <c r="BR135" t="s">
        <v>1901</v>
      </c>
      <c r="BS135" t="s">
        <v>1901</v>
      </c>
      <c r="BT135">
        <v>0</v>
      </c>
      <c r="BU135" t="s">
        <v>1901</v>
      </c>
      <c r="BV135" t="s">
        <v>1901</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row>
    <row r="136" spans="1:98" x14ac:dyDescent="0.25">
      <c r="A136">
        <v>218</v>
      </c>
      <c r="B136" t="s">
        <v>1918</v>
      </c>
      <c r="C136" t="s">
        <v>659</v>
      </c>
      <c r="D136" t="s">
        <v>412</v>
      </c>
      <c r="E136" t="s">
        <v>660</v>
      </c>
      <c r="F136" t="s">
        <v>1901</v>
      </c>
      <c r="G136" t="s">
        <v>1901</v>
      </c>
      <c r="H136" t="s">
        <v>1901</v>
      </c>
      <c r="I136" t="s">
        <v>1901</v>
      </c>
      <c r="J136" t="s">
        <v>1901</v>
      </c>
      <c r="K136" t="s">
        <v>1901</v>
      </c>
      <c r="L136" t="s">
        <v>1901</v>
      </c>
      <c r="M136" t="s">
        <v>1901</v>
      </c>
      <c r="N136" t="s">
        <v>1901</v>
      </c>
      <c r="O136" t="s">
        <v>1901</v>
      </c>
      <c r="P136" t="s">
        <v>1901</v>
      </c>
      <c r="Q136" t="s">
        <v>1901</v>
      </c>
      <c r="R136" t="s">
        <v>1901</v>
      </c>
      <c r="S136" t="s">
        <v>1901</v>
      </c>
      <c r="T136" t="s">
        <v>1901</v>
      </c>
      <c r="U136" t="s">
        <v>1901</v>
      </c>
      <c r="V136" t="s">
        <v>1901</v>
      </c>
      <c r="W136" t="s">
        <v>1901</v>
      </c>
      <c r="X136" t="s">
        <v>1901</v>
      </c>
      <c r="Y136" t="s">
        <v>1901</v>
      </c>
      <c r="Z136" t="s">
        <v>1901</v>
      </c>
      <c r="AA136" t="s">
        <v>1901</v>
      </c>
      <c r="AB136" t="s">
        <v>1901</v>
      </c>
      <c r="AC136" t="s">
        <v>1901</v>
      </c>
      <c r="AD136" t="s">
        <v>1901</v>
      </c>
      <c r="AE136" t="s">
        <v>1901</v>
      </c>
      <c r="AF136" t="s">
        <v>1901</v>
      </c>
      <c r="AG136" t="s">
        <v>1901</v>
      </c>
      <c r="AH136" t="s">
        <v>1901</v>
      </c>
      <c r="AI136" t="s">
        <v>1901</v>
      </c>
      <c r="AJ136" t="s">
        <v>1901</v>
      </c>
      <c r="AK136" t="s">
        <v>1901</v>
      </c>
      <c r="AL136" t="s">
        <v>1901</v>
      </c>
      <c r="AM136" t="s">
        <v>1901</v>
      </c>
      <c r="AN136" t="s">
        <v>1901</v>
      </c>
      <c r="AO136" t="s">
        <v>1901</v>
      </c>
      <c r="AP136" t="s">
        <v>1901</v>
      </c>
      <c r="AQ136" t="s">
        <v>1901</v>
      </c>
      <c r="AR136" t="s">
        <v>1901</v>
      </c>
      <c r="AS136" t="s">
        <v>1901</v>
      </c>
      <c r="AT136" t="s">
        <v>1901</v>
      </c>
      <c r="AU136" t="s">
        <v>1901</v>
      </c>
      <c r="AV136" t="s">
        <v>1901</v>
      </c>
      <c r="AW136" t="s">
        <v>1901</v>
      </c>
      <c r="AX136" t="s">
        <v>1901</v>
      </c>
      <c r="AY136" t="s">
        <v>1901</v>
      </c>
      <c r="AZ136" t="s">
        <v>1901</v>
      </c>
      <c r="BA136" t="s">
        <v>1901</v>
      </c>
      <c r="BB136" t="s">
        <v>1901</v>
      </c>
      <c r="BC136" t="s">
        <v>1901</v>
      </c>
      <c r="BD136" t="s">
        <v>1901</v>
      </c>
      <c r="BE136" t="s">
        <v>1901</v>
      </c>
      <c r="BF136" t="s">
        <v>1901</v>
      </c>
      <c r="BG136" t="s">
        <v>1901</v>
      </c>
      <c r="BH136" t="s">
        <v>1901</v>
      </c>
      <c r="BI136" t="s">
        <v>1901</v>
      </c>
      <c r="BJ136" t="s">
        <v>1901</v>
      </c>
      <c r="BK136" t="s">
        <v>1901</v>
      </c>
      <c r="BL136" t="s">
        <v>1901</v>
      </c>
      <c r="BM136" t="s">
        <v>1901</v>
      </c>
      <c r="BN136" t="s">
        <v>1901</v>
      </c>
      <c r="BO136" t="s">
        <v>1901</v>
      </c>
      <c r="BP136" t="s">
        <v>1901</v>
      </c>
      <c r="BQ136" t="s">
        <v>1901</v>
      </c>
      <c r="BR136" t="s">
        <v>1901</v>
      </c>
      <c r="BS136" t="s">
        <v>1901</v>
      </c>
      <c r="BT136" t="s">
        <v>1901</v>
      </c>
      <c r="BU136" t="s">
        <v>1901</v>
      </c>
      <c r="BV136" t="s">
        <v>1901</v>
      </c>
      <c r="BW136" t="s">
        <v>1901</v>
      </c>
      <c r="BX136" t="s">
        <v>1901</v>
      </c>
      <c r="BY136" t="s">
        <v>1901</v>
      </c>
      <c r="BZ136" t="s">
        <v>1901</v>
      </c>
      <c r="CA136" t="s">
        <v>1901</v>
      </c>
      <c r="CB136" t="s">
        <v>1901</v>
      </c>
      <c r="CC136" t="s">
        <v>1901</v>
      </c>
      <c r="CD136" t="s">
        <v>1901</v>
      </c>
      <c r="CE136" t="s">
        <v>1901</v>
      </c>
      <c r="CF136" t="s">
        <v>1901</v>
      </c>
      <c r="CG136" t="s">
        <v>1901</v>
      </c>
      <c r="CH136" t="s">
        <v>1901</v>
      </c>
      <c r="CI136" t="s">
        <v>1901</v>
      </c>
      <c r="CJ136" t="s">
        <v>1901</v>
      </c>
      <c r="CK136" t="s">
        <v>1901</v>
      </c>
      <c r="CL136" t="s">
        <v>1901</v>
      </c>
      <c r="CM136" t="s">
        <v>1901</v>
      </c>
      <c r="CN136" t="s">
        <v>1901</v>
      </c>
      <c r="CO136" t="s">
        <v>1901</v>
      </c>
      <c r="CP136" t="s">
        <v>1901</v>
      </c>
      <c r="CQ136" t="s">
        <v>1901</v>
      </c>
      <c r="CR136" t="s">
        <v>1901</v>
      </c>
      <c r="CS136" t="s">
        <v>1901</v>
      </c>
      <c r="CT136" t="s">
        <v>1901</v>
      </c>
    </row>
    <row r="137" spans="1:98" x14ac:dyDescent="0.25">
      <c r="A137">
        <v>219</v>
      </c>
      <c r="B137" t="s">
        <v>1918</v>
      </c>
      <c r="C137" t="s">
        <v>661</v>
      </c>
      <c r="D137" t="s">
        <v>412</v>
      </c>
      <c r="E137" t="s">
        <v>662</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t="s">
        <v>1901</v>
      </c>
      <c r="BO137" t="s">
        <v>1901</v>
      </c>
      <c r="BP137" t="s">
        <v>1901</v>
      </c>
      <c r="BQ137" t="s">
        <v>1901</v>
      </c>
      <c r="BR137" t="s">
        <v>1901</v>
      </c>
      <c r="BS137" t="s">
        <v>1901</v>
      </c>
      <c r="BT137">
        <v>0</v>
      </c>
      <c r="BU137" t="s">
        <v>1901</v>
      </c>
      <c r="BV137" t="s">
        <v>1901</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row>
    <row r="138" spans="1:98" x14ac:dyDescent="0.25">
      <c r="A138">
        <v>22</v>
      </c>
      <c r="B138" t="s">
        <v>1918</v>
      </c>
      <c r="C138" t="s">
        <v>442</v>
      </c>
      <c r="D138" t="s">
        <v>420</v>
      </c>
      <c r="E138" t="s">
        <v>124</v>
      </c>
      <c r="F138">
        <v>2.6236499999999999E-2</v>
      </c>
      <c r="G138">
        <v>2.6236499999999999E-2</v>
      </c>
      <c r="H138">
        <v>2.6308399999999999E-2</v>
      </c>
      <c r="I138">
        <v>2.6906699999999999E-2</v>
      </c>
      <c r="J138">
        <v>2.7662200000000001E-2</v>
      </c>
      <c r="K138">
        <v>2.8724699999999999E-2</v>
      </c>
      <c r="L138">
        <v>3.0081900000000002E-2</v>
      </c>
      <c r="M138">
        <v>3.0910099999999999E-2</v>
      </c>
      <c r="N138">
        <v>2.97883E-2</v>
      </c>
      <c r="O138">
        <v>3.0629300000000002E-2</v>
      </c>
      <c r="P138">
        <v>3.1170900000000001E-2</v>
      </c>
      <c r="Q138">
        <v>3.21455E-2</v>
      </c>
      <c r="R138">
        <v>3.2979700000000001E-2</v>
      </c>
      <c r="S138">
        <v>3.3759699999999997E-2</v>
      </c>
      <c r="T138">
        <v>3.4175799999999999E-2</v>
      </c>
      <c r="U138">
        <v>3.5918899999999997E-2</v>
      </c>
      <c r="V138">
        <v>3.8194899999999997E-2</v>
      </c>
      <c r="W138">
        <v>3.9073900000000002E-2</v>
      </c>
      <c r="X138">
        <v>3.9048199999999998E-2</v>
      </c>
      <c r="Y138">
        <v>4.0772999999999997E-2</v>
      </c>
      <c r="Z138">
        <v>4.2420399999999997E-2</v>
      </c>
      <c r="AA138">
        <v>4.41222E-2</v>
      </c>
      <c r="AB138">
        <v>4.6718700000000002E-2</v>
      </c>
      <c r="AC138">
        <v>4.7691299999999999E-2</v>
      </c>
      <c r="AD138">
        <v>4.8089100000000003E-2</v>
      </c>
      <c r="AE138">
        <v>4.8743300000000003E-2</v>
      </c>
      <c r="AF138">
        <v>4.8948999999999999E-2</v>
      </c>
      <c r="AG138">
        <v>5.0489600000000003E-2</v>
      </c>
      <c r="AH138">
        <v>5.18647E-2</v>
      </c>
      <c r="AI138">
        <v>5.3988300000000003E-2</v>
      </c>
      <c r="AJ138">
        <v>5.5661099999999998E-2</v>
      </c>
      <c r="AK138">
        <v>5.5893100000000001E-2</v>
      </c>
      <c r="AL138">
        <v>5.6101900000000003E-2</v>
      </c>
      <c r="AM138">
        <v>5.1866700000000002E-2</v>
      </c>
      <c r="AN138">
        <v>4.7197299999999998E-2</v>
      </c>
      <c r="AO138">
        <v>4.5197599999999997E-2</v>
      </c>
      <c r="AP138">
        <v>4.4428500000000003E-2</v>
      </c>
      <c r="AQ138">
        <v>4.7913499999999998E-2</v>
      </c>
      <c r="AR138">
        <v>5.3155099999999997E-2</v>
      </c>
      <c r="AS138">
        <v>5.9135E-2</v>
      </c>
      <c r="AT138">
        <v>6.2147800000000003E-2</v>
      </c>
      <c r="AU138">
        <v>6.5471600000000005E-2</v>
      </c>
      <c r="AV138">
        <v>6.8142499999999995E-2</v>
      </c>
      <c r="AW138">
        <v>7.0280400000000007E-2</v>
      </c>
      <c r="AX138">
        <v>7.3966100000000007E-2</v>
      </c>
      <c r="AY138">
        <v>7.9481200000000002E-2</v>
      </c>
      <c r="AZ138">
        <v>8.4089899999999995E-2</v>
      </c>
      <c r="BA138">
        <v>8.7261099999999994E-2</v>
      </c>
      <c r="BB138">
        <v>9.0808299999999995E-2</v>
      </c>
      <c r="BC138">
        <v>9.6982700000000005E-2</v>
      </c>
      <c r="BD138">
        <v>0.102842</v>
      </c>
      <c r="BE138">
        <v>0.10031900000000001</v>
      </c>
      <c r="BF138">
        <v>9.9322499999999994E-2</v>
      </c>
      <c r="BG138">
        <v>9.9322499999999994E-2</v>
      </c>
      <c r="BH138">
        <v>9.9594600000000005E-2</v>
      </c>
      <c r="BI138">
        <v>9.9322499999999994E-2</v>
      </c>
      <c r="BJ138">
        <v>9.9322499999999994E-2</v>
      </c>
      <c r="BK138">
        <v>9.9322499999999994E-2</v>
      </c>
      <c r="BL138">
        <v>5.54888137931034E-2</v>
      </c>
      <c r="BM138">
        <v>2.4586121751054998E-2</v>
      </c>
      <c r="BN138">
        <v>0.94271192317337404</v>
      </c>
      <c r="BO138">
        <v>0.97192183173392899</v>
      </c>
      <c r="BP138">
        <v>0.90440564673048796</v>
      </c>
      <c r="BQ138">
        <v>0</v>
      </c>
      <c r="BR138" s="33">
        <v>7.0643997067472297E-37</v>
      </c>
      <c r="BS138">
        <v>0</v>
      </c>
      <c r="BT138">
        <v>1.3725230551539401E-3</v>
      </c>
      <c r="BU138">
        <v>0.88870577009323803</v>
      </c>
      <c r="BV138">
        <v>0.88870577009323803</v>
      </c>
      <c r="BW138">
        <v>2.6670059999999999E-2</v>
      </c>
      <c r="BX138">
        <v>6.2190971450846501E-4</v>
      </c>
      <c r="BY138">
        <v>3.0026859999999999E-2</v>
      </c>
      <c r="BZ138">
        <v>8.5126491058894302E-4</v>
      </c>
      <c r="CA138">
        <v>3.2846319999999998E-2</v>
      </c>
      <c r="CB138">
        <v>1.2163214180470499E-3</v>
      </c>
      <c r="CC138">
        <v>3.8601780000000002E-2</v>
      </c>
      <c r="CD138">
        <v>1.7677514550976899E-3</v>
      </c>
      <c r="CE138">
        <v>4.5808340000000003E-2</v>
      </c>
      <c r="CF138">
        <v>2.4442465818734398E-3</v>
      </c>
      <c r="CG138">
        <v>5.0806980000000002E-2</v>
      </c>
      <c r="CH138">
        <v>2.1823819228081998E-3</v>
      </c>
      <c r="CI138">
        <v>5.3344019999999999E-2</v>
      </c>
      <c r="CJ138">
        <v>3.8547766410001001E-3</v>
      </c>
      <c r="CK138">
        <v>4.996594E-2</v>
      </c>
      <c r="CL138">
        <v>6.16147751866385E-3</v>
      </c>
      <c r="CM138">
        <v>6.8001679999999995E-2</v>
      </c>
      <c r="CN138">
        <v>4.5126465878683698E-3</v>
      </c>
      <c r="CO138">
        <v>8.7724640000000007E-2</v>
      </c>
      <c r="CP138">
        <v>6.6445681047002597E-3</v>
      </c>
      <c r="CQ138">
        <v>0.10028012</v>
      </c>
      <c r="CR138">
        <v>1.48902237961691E-3</v>
      </c>
      <c r="CS138">
        <v>9.9322499999999994E-2</v>
      </c>
      <c r="CT138">
        <v>0</v>
      </c>
    </row>
    <row r="139" spans="1:98" x14ac:dyDescent="0.25">
      <c r="A139">
        <v>220</v>
      </c>
      <c r="B139" t="s">
        <v>1918</v>
      </c>
      <c r="C139" t="s">
        <v>663</v>
      </c>
      <c r="D139" t="s">
        <v>412</v>
      </c>
      <c r="E139" t="s">
        <v>664</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t="s">
        <v>1901</v>
      </c>
      <c r="BO139" t="s">
        <v>1901</v>
      </c>
      <c r="BP139" t="s">
        <v>1901</v>
      </c>
      <c r="BQ139" t="s">
        <v>1901</v>
      </c>
      <c r="BR139" t="s">
        <v>1901</v>
      </c>
      <c r="BS139" t="s">
        <v>1901</v>
      </c>
      <c r="BT139">
        <v>0</v>
      </c>
      <c r="BU139" t="s">
        <v>1901</v>
      </c>
      <c r="BV139" t="s">
        <v>1901</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row>
    <row r="140" spans="1:98" x14ac:dyDescent="0.25">
      <c r="A140">
        <v>221</v>
      </c>
      <c r="B140" t="s">
        <v>1918</v>
      </c>
      <c r="C140" t="s">
        <v>665</v>
      </c>
      <c r="D140" t="s">
        <v>412</v>
      </c>
      <c r="E140" t="s">
        <v>666</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t="s">
        <v>1901</v>
      </c>
      <c r="BO140" t="s">
        <v>1901</v>
      </c>
      <c r="BP140" t="s">
        <v>1901</v>
      </c>
      <c r="BQ140" t="s">
        <v>1901</v>
      </c>
      <c r="BR140" t="s">
        <v>1901</v>
      </c>
      <c r="BS140" t="s">
        <v>1901</v>
      </c>
      <c r="BT140">
        <v>0</v>
      </c>
      <c r="BU140" t="s">
        <v>1901</v>
      </c>
      <c r="BV140" t="s">
        <v>1901</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row>
    <row r="141" spans="1:98" x14ac:dyDescent="0.25">
      <c r="A141">
        <v>222</v>
      </c>
      <c r="B141" t="s">
        <v>1918</v>
      </c>
      <c r="C141" t="s">
        <v>667</v>
      </c>
      <c r="D141" t="s">
        <v>412</v>
      </c>
      <c r="E141" t="s">
        <v>668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t="s">
        <v>1901</v>
      </c>
      <c r="BO141" t="s">
        <v>1901</v>
      </c>
      <c r="BP141" t="s">
        <v>1901</v>
      </c>
      <c r="BQ141" t="s">
        <v>1901</v>
      </c>
      <c r="BR141" t="s">
        <v>1901</v>
      </c>
      <c r="BS141" t="s">
        <v>1901</v>
      </c>
      <c r="BT141">
        <v>0</v>
      </c>
      <c r="BU141" t="s">
        <v>1901</v>
      </c>
      <c r="BV141" t="s">
        <v>1901</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row>
    <row r="142" spans="1:98" x14ac:dyDescent="0.25">
      <c r="A142">
        <v>223</v>
      </c>
      <c r="B142" t="s">
        <v>1918</v>
      </c>
      <c r="C142" t="s">
        <v>669</v>
      </c>
      <c r="D142" t="s">
        <v>412</v>
      </c>
      <c r="E142" t="s">
        <v>670</v>
      </c>
      <c r="F142" t="s">
        <v>1901</v>
      </c>
      <c r="G142" t="s">
        <v>1901</v>
      </c>
      <c r="H142" t="s">
        <v>1901</v>
      </c>
      <c r="I142" t="s">
        <v>1901</v>
      </c>
      <c r="J142" t="s">
        <v>1901</v>
      </c>
      <c r="K142" t="s">
        <v>1901</v>
      </c>
      <c r="L142" t="s">
        <v>1901</v>
      </c>
      <c r="M142" t="s">
        <v>1901</v>
      </c>
      <c r="N142" t="s">
        <v>1901</v>
      </c>
      <c r="O142" t="s">
        <v>1901</v>
      </c>
      <c r="P142" t="s">
        <v>1901</v>
      </c>
      <c r="Q142" t="s">
        <v>1901</v>
      </c>
      <c r="R142" t="s">
        <v>1901</v>
      </c>
      <c r="S142" t="s">
        <v>1901</v>
      </c>
      <c r="T142" t="s">
        <v>1901</v>
      </c>
      <c r="U142" t="s">
        <v>1901</v>
      </c>
      <c r="V142" t="s">
        <v>1901</v>
      </c>
      <c r="W142" t="s">
        <v>1901</v>
      </c>
      <c r="X142" t="s">
        <v>1901</v>
      </c>
      <c r="Y142" t="s">
        <v>1901</v>
      </c>
      <c r="Z142" t="s">
        <v>1901</v>
      </c>
      <c r="AA142" t="s">
        <v>1901</v>
      </c>
      <c r="AB142" t="s">
        <v>1901</v>
      </c>
      <c r="AC142" t="s">
        <v>1901</v>
      </c>
      <c r="AD142" t="s">
        <v>1901</v>
      </c>
      <c r="AE142" t="s">
        <v>1901</v>
      </c>
      <c r="AF142" t="s">
        <v>1901</v>
      </c>
      <c r="AG142" t="s">
        <v>1901</v>
      </c>
      <c r="AH142" t="s">
        <v>1901</v>
      </c>
      <c r="AI142" t="s">
        <v>1901</v>
      </c>
      <c r="AJ142" t="s">
        <v>1901</v>
      </c>
      <c r="AK142" t="s">
        <v>1901</v>
      </c>
      <c r="AL142" t="s">
        <v>1901</v>
      </c>
      <c r="AM142" t="s">
        <v>1901</v>
      </c>
      <c r="AN142" t="s">
        <v>1901</v>
      </c>
      <c r="AO142" t="s">
        <v>1901</v>
      </c>
      <c r="AP142" t="s">
        <v>1901</v>
      </c>
      <c r="AQ142" t="s">
        <v>1901</v>
      </c>
      <c r="AR142" t="s">
        <v>1901</v>
      </c>
      <c r="AS142" t="s">
        <v>1901</v>
      </c>
      <c r="AT142" t="s">
        <v>1901</v>
      </c>
      <c r="AU142" t="s">
        <v>1901</v>
      </c>
      <c r="AV142" t="s">
        <v>1901</v>
      </c>
      <c r="AW142" t="s">
        <v>1901</v>
      </c>
      <c r="AX142" t="s">
        <v>1901</v>
      </c>
      <c r="AY142" t="s">
        <v>1901</v>
      </c>
      <c r="AZ142" t="s">
        <v>1901</v>
      </c>
      <c r="BA142" t="s">
        <v>1901</v>
      </c>
      <c r="BB142" t="s">
        <v>1901</v>
      </c>
      <c r="BC142" t="s">
        <v>1901</v>
      </c>
      <c r="BD142" t="s">
        <v>1901</v>
      </c>
      <c r="BE142" t="s">
        <v>1901</v>
      </c>
      <c r="BF142" t="s">
        <v>1901</v>
      </c>
      <c r="BG142" t="s">
        <v>1901</v>
      </c>
      <c r="BH142" t="s">
        <v>1901</v>
      </c>
      <c r="BI142" t="s">
        <v>1901</v>
      </c>
      <c r="BJ142" t="s">
        <v>1901</v>
      </c>
      <c r="BK142" t="s">
        <v>1901</v>
      </c>
      <c r="BL142" t="s">
        <v>1901</v>
      </c>
      <c r="BM142" t="s">
        <v>1901</v>
      </c>
      <c r="BN142" t="s">
        <v>1901</v>
      </c>
      <c r="BO142" t="s">
        <v>1901</v>
      </c>
      <c r="BP142" t="s">
        <v>1901</v>
      </c>
      <c r="BQ142" t="s">
        <v>1901</v>
      </c>
      <c r="BR142" t="s">
        <v>1901</v>
      </c>
      <c r="BS142" t="s">
        <v>1901</v>
      </c>
      <c r="BT142" t="s">
        <v>1901</v>
      </c>
      <c r="BU142" t="s">
        <v>1901</v>
      </c>
      <c r="BV142" t="s">
        <v>1901</v>
      </c>
      <c r="BW142" t="s">
        <v>1901</v>
      </c>
      <c r="BX142" t="s">
        <v>1901</v>
      </c>
      <c r="BY142" t="s">
        <v>1901</v>
      </c>
      <c r="BZ142" t="s">
        <v>1901</v>
      </c>
      <c r="CA142" t="s">
        <v>1901</v>
      </c>
      <c r="CB142" t="s">
        <v>1901</v>
      </c>
      <c r="CC142" t="s">
        <v>1901</v>
      </c>
      <c r="CD142" t="s">
        <v>1901</v>
      </c>
      <c r="CE142" t="s">
        <v>1901</v>
      </c>
      <c r="CF142" t="s">
        <v>1901</v>
      </c>
      <c r="CG142" t="s">
        <v>1901</v>
      </c>
      <c r="CH142" t="s">
        <v>1901</v>
      </c>
      <c r="CI142" t="s">
        <v>1901</v>
      </c>
      <c r="CJ142" t="s">
        <v>1901</v>
      </c>
      <c r="CK142" t="s">
        <v>1901</v>
      </c>
      <c r="CL142" t="s">
        <v>1901</v>
      </c>
      <c r="CM142" t="s">
        <v>1901</v>
      </c>
      <c r="CN142" t="s">
        <v>1901</v>
      </c>
      <c r="CO142" t="s">
        <v>1901</v>
      </c>
      <c r="CP142" t="s">
        <v>1901</v>
      </c>
      <c r="CQ142" t="s">
        <v>1901</v>
      </c>
      <c r="CR142" t="s">
        <v>1901</v>
      </c>
      <c r="CS142" t="s">
        <v>1901</v>
      </c>
      <c r="CT142" t="s">
        <v>1901</v>
      </c>
    </row>
    <row r="143" spans="1:98" x14ac:dyDescent="0.25">
      <c r="A143">
        <v>224</v>
      </c>
      <c r="B143" t="s">
        <v>1918</v>
      </c>
      <c r="C143" t="s">
        <v>671</v>
      </c>
      <c r="D143" t="s">
        <v>412</v>
      </c>
      <c r="E143" t="s">
        <v>672</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t="s">
        <v>1901</v>
      </c>
      <c r="BO143" t="s">
        <v>1901</v>
      </c>
      <c r="BP143" t="s">
        <v>1901</v>
      </c>
      <c r="BQ143" t="s">
        <v>1901</v>
      </c>
      <c r="BR143" t="s">
        <v>1901</v>
      </c>
      <c r="BS143" t="s">
        <v>1901</v>
      </c>
      <c r="BT143">
        <v>0</v>
      </c>
      <c r="BU143" t="s">
        <v>1901</v>
      </c>
      <c r="BV143" t="s">
        <v>1901</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row>
    <row r="144" spans="1:98" x14ac:dyDescent="0.25">
      <c r="A144">
        <v>225</v>
      </c>
      <c r="B144" t="s">
        <v>1918</v>
      </c>
      <c r="C144" t="s">
        <v>673</v>
      </c>
      <c r="D144" t="s">
        <v>412</v>
      </c>
      <c r="E144" t="s">
        <v>76</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t="s">
        <v>1901</v>
      </c>
      <c r="BO144" t="s">
        <v>1901</v>
      </c>
      <c r="BP144" t="s">
        <v>1901</v>
      </c>
      <c r="BQ144" t="s">
        <v>1901</v>
      </c>
      <c r="BR144" t="s">
        <v>1901</v>
      </c>
      <c r="BS144" t="s">
        <v>1901</v>
      </c>
      <c r="BT144">
        <v>0</v>
      </c>
      <c r="BU144" t="s">
        <v>1901</v>
      </c>
      <c r="BV144" t="s">
        <v>1901</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row>
    <row r="145" spans="1:98" x14ac:dyDescent="0.25">
      <c r="A145">
        <v>226</v>
      </c>
      <c r="B145" t="s">
        <v>1918</v>
      </c>
      <c r="C145" t="s">
        <v>674</v>
      </c>
      <c r="D145" t="s">
        <v>412</v>
      </c>
      <c r="E145" t="s">
        <v>675</v>
      </c>
      <c r="F145" t="s">
        <v>1901</v>
      </c>
      <c r="G145" t="s">
        <v>1901</v>
      </c>
      <c r="H145" t="s">
        <v>1901</v>
      </c>
      <c r="I145" t="s">
        <v>1901</v>
      </c>
      <c r="J145" t="s">
        <v>1901</v>
      </c>
      <c r="K145" t="s">
        <v>1901</v>
      </c>
      <c r="L145" t="s">
        <v>1901</v>
      </c>
      <c r="M145" t="s">
        <v>1901</v>
      </c>
      <c r="N145" t="s">
        <v>1901</v>
      </c>
      <c r="O145" t="s">
        <v>1901</v>
      </c>
      <c r="P145" t="s">
        <v>1901</v>
      </c>
      <c r="Q145" t="s">
        <v>1901</v>
      </c>
      <c r="R145" t="s">
        <v>1901</v>
      </c>
      <c r="S145" t="s">
        <v>1901</v>
      </c>
      <c r="T145" t="s">
        <v>1901</v>
      </c>
      <c r="U145" t="s">
        <v>1901</v>
      </c>
      <c r="V145" t="s">
        <v>1901</v>
      </c>
      <c r="W145" t="s">
        <v>1901</v>
      </c>
      <c r="X145" t="s">
        <v>1901</v>
      </c>
      <c r="Y145" t="s">
        <v>1901</v>
      </c>
      <c r="Z145" t="s">
        <v>1901</v>
      </c>
      <c r="AA145" t="s">
        <v>1901</v>
      </c>
      <c r="AB145" t="s">
        <v>1901</v>
      </c>
      <c r="AC145" t="s">
        <v>1901</v>
      </c>
      <c r="AD145" t="s">
        <v>1901</v>
      </c>
      <c r="AE145" t="s">
        <v>1901</v>
      </c>
      <c r="AF145" t="s">
        <v>1901</v>
      </c>
      <c r="AG145" t="s">
        <v>1901</v>
      </c>
      <c r="AH145" t="s">
        <v>1901</v>
      </c>
      <c r="AI145" t="s">
        <v>1901</v>
      </c>
      <c r="AJ145" t="s">
        <v>1901</v>
      </c>
      <c r="AK145" t="s">
        <v>1901</v>
      </c>
      <c r="AL145" t="s">
        <v>1901</v>
      </c>
      <c r="AM145" t="s">
        <v>1901</v>
      </c>
      <c r="AN145" t="s">
        <v>1901</v>
      </c>
      <c r="AO145" t="s">
        <v>1901</v>
      </c>
      <c r="AP145" t="s">
        <v>1901</v>
      </c>
      <c r="AQ145" t="s">
        <v>1901</v>
      </c>
      <c r="AR145" t="s">
        <v>1901</v>
      </c>
      <c r="AS145" t="s">
        <v>1901</v>
      </c>
      <c r="AT145" t="s">
        <v>1901</v>
      </c>
      <c r="AU145" t="s">
        <v>1901</v>
      </c>
      <c r="AV145" t="s">
        <v>1901</v>
      </c>
      <c r="AW145" t="s">
        <v>1901</v>
      </c>
      <c r="AX145" t="s">
        <v>1901</v>
      </c>
      <c r="AY145" t="s">
        <v>1901</v>
      </c>
      <c r="AZ145" t="s">
        <v>1901</v>
      </c>
      <c r="BA145" t="s">
        <v>1901</v>
      </c>
      <c r="BB145" t="s">
        <v>1901</v>
      </c>
      <c r="BC145" t="s">
        <v>1901</v>
      </c>
      <c r="BD145" t="s">
        <v>1901</v>
      </c>
      <c r="BE145" t="s">
        <v>1901</v>
      </c>
      <c r="BF145" t="s">
        <v>1901</v>
      </c>
      <c r="BG145" t="s">
        <v>1901</v>
      </c>
      <c r="BH145" t="s">
        <v>1901</v>
      </c>
      <c r="BI145" t="s">
        <v>1901</v>
      </c>
      <c r="BJ145" t="s">
        <v>1901</v>
      </c>
      <c r="BK145" t="s">
        <v>1901</v>
      </c>
      <c r="BL145" t="s">
        <v>1901</v>
      </c>
      <c r="BM145" t="s">
        <v>1901</v>
      </c>
      <c r="BN145" t="s">
        <v>1901</v>
      </c>
      <c r="BO145" t="s">
        <v>1901</v>
      </c>
      <c r="BP145" t="s">
        <v>1901</v>
      </c>
      <c r="BQ145" t="s">
        <v>1901</v>
      </c>
      <c r="BR145" t="s">
        <v>1901</v>
      </c>
      <c r="BS145" t="s">
        <v>1901</v>
      </c>
      <c r="BT145" t="s">
        <v>1901</v>
      </c>
      <c r="BU145" t="s">
        <v>1901</v>
      </c>
      <c r="BV145" t="s">
        <v>1901</v>
      </c>
      <c r="BW145" t="s">
        <v>1901</v>
      </c>
      <c r="BX145" t="s">
        <v>1901</v>
      </c>
      <c r="BY145" t="s">
        <v>1901</v>
      </c>
      <c r="BZ145" t="s">
        <v>1901</v>
      </c>
      <c r="CA145" t="s">
        <v>1901</v>
      </c>
      <c r="CB145" t="s">
        <v>1901</v>
      </c>
      <c r="CC145" t="s">
        <v>1901</v>
      </c>
      <c r="CD145" t="s">
        <v>1901</v>
      </c>
      <c r="CE145" t="s">
        <v>1901</v>
      </c>
      <c r="CF145" t="s">
        <v>1901</v>
      </c>
      <c r="CG145" t="s">
        <v>1901</v>
      </c>
      <c r="CH145" t="s">
        <v>1901</v>
      </c>
      <c r="CI145" t="s">
        <v>1901</v>
      </c>
      <c r="CJ145" t="s">
        <v>1901</v>
      </c>
      <c r="CK145" t="s">
        <v>1901</v>
      </c>
      <c r="CL145" t="s">
        <v>1901</v>
      </c>
      <c r="CM145" t="s">
        <v>1901</v>
      </c>
      <c r="CN145" t="s">
        <v>1901</v>
      </c>
      <c r="CO145" t="s">
        <v>1901</v>
      </c>
      <c r="CP145" t="s">
        <v>1901</v>
      </c>
      <c r="CQ145" t="s">
        <v>1901</v>
      </c>
      <c r="CR145" t="s">
        <v>1901</v>
      </c>
      <c r="CS145" t="s">
        <v>1901</v>
      </c>
      <c r="CT145" t="s">
        <v>1901</v>
      </c>
    </row>
    <row r="146" spans="1:98" x14ac:dyDescent="0.25">
      <c r="A146">
        <v>227</v>
      </c>
      <c r="B146" t="s">
        <v>1918</v>
      </c>
      <c r="C146" t="s">
        <v>676</v>
      </c>
      <c r="D146" t="s">
        <v>412</v>
      </c>
      <c r="E146" t="s">
        <v>675</v>
      </c>
      <c r="F146" t="s">
        <v>1901</v>
      </c>
      <c r="G146" t="s">
        <v>1901</v>
      </c>
      <c r="H146" t="s">
        <v>1901</v>
      </c>
      <c r="I146" t="s">
        <v>1901</v>
      </c>
      <c r="J146" t="s">
        <v>1901</v>
      </c>
      <c r="K146" t="s">
        <v>1901</v>
      </c>
      <c r="L146" t="s">
        <v>1901</v>
      </c>
      <c r="M146" t="s">
        <v>1901</v>
      </c>
      <c r="N146" t="s">
        <v>1901</v>
      </c>
      <c r="O146" t="s">
        <v>1901</v>
      </c>
      <c r="P146" t="s">
        <v>1901</v>
      </c>
      <c r="Q146" t="s">
        <v>1901</v>
      </c>
      <c r="R146" t="s">
        <v>1901</v>
      </c>
      <c r="S146" t="s">
        <v>1901</v>
      </c>
      <c r="T146" t="s">
        <v>1901</v>
      </c>
      <c r="U146" t="s">
        <v>1901</v>
      </c>
      <c r="V146" t="s">
        <v>1901</v>
      </c>
      <c r="W146" t="s">
        <v>1901</v>
      </c>
      <c r="X146" t="s">
        <v>1901</v>
      </c>
      <c r="Y146" t="s">
        <v>1901</v>
      </c>
      <c r="Z146" t="s">
        <v>1901</v>
      </c>
      <c r="AA146" t="s">
        <v>1901</v>
      </c>
      <c r="AB146" t="s">
        <v>1901</v>
      </c>
      <c r="AC146" t="s">
        <v>1901</v>
      </c>
      <c r="AD146" t="s">
        <v>1901</v>
      </c>
      <c r="AE146" t="s">
        <v>1901</v>
      </c>
      <c r="AF146" t="s">
        <v>1901</v>
      </c>
      <c r="AG146" t="s">
        <v>1901</v>
      </c>
      <c r="AH146" t="s">
        <v>1901</v>
      </c>
      <c r="AI146" t="s">
        <v>1901</v>
      </c>
      <c r="AJ146" t="s">
        <v>1901</v>
      </c>
      <c r="AK146" t="s">
        <v>1901</v>
      </c>
      <c r="AL146" t="s">
        <v>1901</v>
      </c>
      <c r="AM146" t="s">
        <v>1901</v>
      </c>
      <c r="AN146" t="s">
        <v>1901</v>
      </c>
      <c r="AO146" t="s">
        <v>1901</v>
      </c>
      <c r="AP146" t="s">
        <v>1901</v>
      </c>
      <c r="AQ146" t="s">
        <v>1901</v>
      </c>
      <c r="AR146" t="s">
        <v>1901</v>
      </c>
      <c r="AS146" t="s">
        <v>1901</v>
      </c>
      <c r="AT146" t="s">
        <v>1901</v>
      </c>
      <c r="AU146" t="s">
        <v>1901</v>
      </c>
      <c r="AV146" t="s">
        <v>1901</v>
      </c>
      <c r="AW146" t="s">
        <v>1901</v>
      </c>
      <c r="AX146" t="s">
        <v>1901</v>
      </c>
      <c r="AY146" t="s">
        <v>1901</v>
      </c>
      <c r="AZ146" t="s">
        <v>1901</v>
      </c>
      <c r="BA146" t="s">
        <v>1901</v>
      </c>
      <c r="BB146" t="s">
        <v>1901</v>
      </c>
      <c r="BC146" t="s">
        <v>1901</v>
      </c>
      <c r="BD146" t="s">
        <v>1901</v>
      </c>
      <c r="BE146" t="s">
        <v>1901</v>
      </c>
      <c r="BF146" t="s">
        <v>1901</v>
      </c>
      <c r="BG146" t="s">
        <v>1901</v>
      </c>
      <c r="BH146" t="s">
        <v>1901</v>
      </c>
      <c r="BI146" t="s">
        <v>1901</v>
      </c>
      <c r="BJ146" t="s">
        <v>1901</v>
      </c>
      <c r="BK146" t="s">
        <v>1901</v>
      </c>
      <c r="BL146" t="s">
        <v>1901</v>
      </c>
      <c r="BM146" t="s">
        <v>1901</v>
      </c>
      <c r="BN146" t="s">
        <v>1901</v>
      </c>
      <c r="BO146" t="s">
        <v>1901</v>
      </c>
      <c r="BP146" t="s">
        <v>1901</v>
      </c>
      <c r="BQ146" t="s">
        <v>1901</v>
      </c>
      <c r="BR146" t="s">
        <v>1901</v>
      </c>
      <c r="BS146" t="s">
        <v>1901</v>
      </c>
      <c r="BT146" t="s">
        <v>1901</v>
      </c>
      <c r="BU146" t="s">
        <v>1901</v>
      </c>
      <c r="BV146" t="s">
        <v>1901</v>
      </c>
      <c r="BW146" t="s">
        <v>1901</v>
      </c>
      <c r="BX146" t="s">
        <v>1901</v>
      </c>
      <c r="BY146" t="s">
        <v>1901</v>
      </c>
      <c r="BZ146" t="s">
        <v>1901</v>
      </c>
      <c r="CA146" t="s">
        <v>1901</v>
      </c>
      <c r="CB146" t="s">
        <v>1901</v>
      </c>
      <c r="CC146" t="s">
        <v>1901</v>
      </c>
      <c r="CD146" t="s">
        <v>1901</v>
      </c>
      <c r="CE146" t="s">
        <v>1901</v>
      </c>
      <c r="CF146" t="s">
        <v>1901</v>
      </c>
      <c r="CG146" t="s">
        <v>1901</v>
      </c>
      <c r="CH146" t="s">
        <v>1901</v>
      </c>
      <c r="CI146" t="s">
        <v>1901</v>
      </c>
      <c r="CJ146" t="s">
        <v>1901</v>
      </c>
      <c r="CK146" t="s">
        <v>1901</v>
      </c>
      <c r="CL146" t="s">
        <v>1901</v>
      </c>
      <c r="CM146" t="s">
        <v>1901</v>
      </c>
      <c r="CN146" t="s">
        <v>1901</v>
      </c>
      <c r="CO146" t="s">
        <v>1901</v>
      </c>
      <c r="CP146" t="s">
        <v>1901</v>
      </c>
      <c r="CQ146" t="s">
        <v>1901</v>
      </c>
      <c r="CR146" t="s">
        <v>1901</v>
      </c>
      <c r="CS146" t="s">
        <v>1901</v>
      </c>
      <c r="CT146" t="s">
        <v>1901</v>
      </c>
    </row>
    <row r="147" spans="1:98" x14ac:dyDescent="0.25">
      <c r="A147">
        <v>228</v>
      </c>
      <c r="B147" t="s">
        <v>1918</v>
      </c>
      <c r="C147" t="s">
        <v>677</v>
      </c>
      <c r="D147" t="s">
        <v>412</v>
      </c>
      <c r="E147" t="s">
        <v>678</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t="s">
        <v>1901</v>
      </c>
      <c r="BO147" t="s">
        <v>1901</v>
      </c>
      <c r="BP147" t="s">
        <v>1901</v>
      </c>
      <c r="BQ147" t="s">
        <v>1901</v>
      </c>
      <c r="BR147" t="s">
        <v>1901</v>
      </c>
      <c r="BS147" t="s">
        <v>1901</v>
      </c>
      <c r="BT147">
        <v>0</v>
      </c>
      <c r="BU147" t="s">
        <v>1901</v>
      </c>
      <c r="BV147" t="s">
        <v>1901</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row>
    <row r="148" spans="1:98" x14ac:dyDescent="0.25">
      <c r="A148">
        <v>229</v>
      </c>
      <c r="B148" t="s">
        <v>1918</v>
      </c>
      <c r="C148" t="s">
        <v>679</v>
      </c>
      <c r="D148" t="s">
        <v>412</v>
      </c>
      <c r="E148" t="s">
        <v>675</v>
      </c>
      <c r="F148" t="s">
        <v>1901</v>
      </c>
      <c r="G148" t="s">
        <v>1901</v>
      </c>
      <c r="H148" t="s">
        <v>1901</v>
      </c>
      <c r="I148" t="s">
        <v>1901</v>
      </c>
      <c r="J148" t="s">
        <v>1901</v>
      </c>
      <c r="K148" t="s">
        <v>1901</v>
      </c>
      <c r="L148" t="s">
        <v>1901</v>
      </c>
      <c r="M148" t="s">
        <v>1901</v>
      </c>
      <c r="N148" t="s">
        <v>1901</v>
      </c>
      <c r="O148" t="s">
        <v>1901</v>
      </c>
      <c r="P148" t="s">
        <v>1901</v>
      </c>
      <c r="Q148" t="s">
        <v>1901</v>
      </c>
      <c r="R148" t="s">
        <v>1901</v>
      </c>
      <c r="S148" t="s">
        <v>1901</v>
      </c>
      <c r="T148" t="s">
        <v>1901</v>
      </c>
      <c r="U148" t="s">
        <v>1901</v>
      </c>
      <c r="V148" t="s">
        <v>1901</v>
      </c>
      <c r="W148" t="s">
        <v>1901</v>
      </c>
      <c r="X148" t="s">
        <v>1901</v>
      </c>
      <c r="Y148" t="s">
        <v>1901</v>
      </c>
      <c r="Z148" t="s">
        <v>1901</v>
      </c>
      <c r="AA148" t="s">
        <v>1901</v>
      </c>
      <c r="AB148" t="s">
        <v>1901</v>
      </c>
      <c r="AC148" t="s">
        <v>1901</v>
      </c>
      <c r="AD148" t="s">
        <v>1901</v>
      </c>
      <c r="AE148" t="s">
        <v>1901</v>
      </c>
      <c r="AF148" t="s">
        <v>1901</v>
      </c>
      <c r="AG148" t="s">
        <v>1901</v>
      </c>
      <c r="AH148" t="s">
        <v>1901</v>
      </c>
      <c r="AI148" t="s">
        <v>1901</v>
      </c>
      <c r="AJ148" t="s">
        <v>1901</v>
      </c>
      <c r="AK148" t="s">
        <v>1901</v>
      </c>
      <c r="AL148" t="s">
        <v>1901</v>
      </c>
      <c r="AM148" t="s">
        <v>1901</v>
      </c>
      <c r="AN148" t="s">
        <v>1901</v>
      </c>
      <c r="AO148" t="s">
        <v>1901</v>
      </c>
      <c r="AP148" t="s">
        <v>1901</v>
      </c>
      <c r="AQ148" t="s">
        <v>1901</v>
      </c>
      <c r="AR148" t="s">
        <v>1901</v>
      </c>
      <c r="AS148" t="s">
        <v>1901</v>
      </c>
      <c r="AT148" t="s">
        <v>1901</v>
      </c>
      <c r="AU148" t="s">
        <v>1901</v>
      </c>
      <c r="AV148" t="s">
        <v>1901</v>
      </c>
      <c r="AW148" t="s">
        <v>1901</v>
      </c>
      <c r="AX148" t="s">
        <v>1901</v>
      </c>
      <c r="AY148" t="s">
        <v>1901</v>
      </c>
      <c r="AZ148" t="s">
        <v>1901</v>
      </c>
      <c r="BA148" t="s">
        <v>1901</v>
      </c>
      <c r="BB148" t="s">
        <v>1901</v>
      </c>
      <c r="BC148" t="s">
        <v>1901</v>
      </c>
      <c r="BD148" t="s">
        <v>1901</v>
      </c>
      <c r="BE148" t="s">
        <v>1901</v>
      </c>
      <c r="BF148" t="s">
        <v>1901</v>
      </c>
      <c r="BG148" t="s">
        <v>1901</v>
      </c>
      <c r="BH148" t="s">
        <v>1901</v>
      </c>
      <c r="BI148" t="s">
        <v>1901</v>
      </c>
      <c r="BJ148" t="s">
        <v>1901</v>
      </c>
      <c r="BK148" t="s">
        <v>1901</v>
      </c>
      <c r="BL148" t="s">
        <v>1901</v>
      </c>
      <c r="BM148" t="s">
        <v>1901</v>
      </c>
      <c r="BN148" t="s">
        <v>1901</v>
      </c>
      <c r="BO148" t="s">
        <v>1901</v>
      </c>
      <c r="BP148" t="s">
        <v>1901</v>
      </c>
      <c r="BQ148" t="s">
        <v>1901</v>
      </c>
      <c r="BR148" t="s">
        <v>1901</v>
      </c>
      <c r="BS148" t="s">
        <v>1901</v>
      </c>
      <c r="BT148" t="s">
        <v>1901</v>
      </c>
      <c r="BU148" t="s">
        <v>1901</v>
      </c>
      <c r="BV148" t="s">
        <v>1901</v>
      </c>
      <c r="BW148" t="s">
        <v>1901</v>
      </c>
      <c r="BX148" t="s">
        <v>1901</v>
      </c>
      <c r="BY148" t="s">
        <v>1901</v>
      </c>
      <c r="BZ148" t="s">
        <v>1901</v>
      </c>
      <c r="CA148" t="s">
        <v>1901</v>
      </c>
      <c r="CB148" t="s">
        <v>1901</v>
      </c>
      <c r="CC148" t="s">
        <v>1901</v>
      </c>
      <c r="CD148" t="s">
        <v>1901</v>
      </c>
      <c r="CE148" t="s">
        <v>1901</v>
      </c>
      <c r="CF148" t="s">
        <v>1901</v>
      </c>
      <c r="CG148" t="s">
        <v>1901</v>
      </c>
      <c r="CH148" t="s">
        <v>1901</v>
      </c>
      <c r="CI148" t="s">
        <v>1901</v>
      </c>
      <c r="CJ148" t="s">
        <v>1901</v>
      </c>
      <c r="CK148" t="s">
        <v>1901</v>
      </c>
      <c r="CL148" t="s">
        <v>1901</v>
      </c>
      <c r="CM148" t="s">
        <v>1901</v>
      </c>
      <c r="CN148" t="s">
        <v>1901</v>
      </c>
      <c r="CO148" t="s">
        <v>1901</v>
      </c>
      <c r="CP148" t="s">
        <v>1901</v>
      </c>
      <c r="CQ148" t="s">
        <v>1901</v>
      </c>
      <c r="CR148" t="s">
        <v>1901</v>
      </c>
      <c r="CS148" t="s">
        <v>1901</v>
      </c>
      <c r="CT148" t="s">
        <v>1901</v>
      </c>
    </row>
    <row r="149" spans="1:98" x14ac:dyDescent="0.25">
      <c r="A149">
        <v>23</v>
      </c>
      <c r="B149" t="s">
        <v>1918</v>
      </c>
      <c r="C149" t="s">
        <v>443</v>
      </c>
      <c r="D149" t="s">
        <v>420</v>
      </c>
      <c r="E149" t="s">
        <v>94</v>
      </c>
      <c r="F149">
        <v>0.28672300000000001</v>
      </c>
      <c r="G149">
        <v>0.28672300000000001</v>
      </c>
      <c r="H149">
        <v>0.28750799999999999</v>
      </c>
      <c r="I149">
        <v>0.29029300000000002</v>
      </c>
      <c r="J149">
        <v>0.29359299999999999</v>
      </c>
      <c r="K149">
        <v>0.29662699999999997</v>
      </c>
      <c r="L149">
        <v>0.30009999999999998</v>
      </c>
      <c r="M149">
        <v>0.30199999999999999</v>
      </c>
      <c r="N149">
        <v>0.30605599999999999</v>
      </c>
      <c r="O149">
        <v>0.31308000000000002</v>
      </c>
      <c r="P149">
        <v>0.323683</v>
      </c>
      <c r="Q149">
        <v>0.33535999999999999</v>
      </c>
      <c r="R149">
        <v>0.34499299999999999</v>
      </c>
      <c r="S149">
        <v>0.359348</v>
      </c>
      <c r="T149">
        <v>0.38003900000000002</v>
      </c>
      <c r="U149">
        <v>0.41251599999999999</v>
      </c>
      <c r="V149">
        <v>0.46603</v>
      </c>
      <c r="W149">
        <v>0.48476599999999997</v>
      </c>
      <c r="X149">
        <v>0.51087800000000005</v>
      </c>
      <c r="Y149">
        <v>0.53259299999999998</v>
      </c>
      <c r="Z149">
        <v>0.544956</v>
      </c>
      <c r="AA149">
        <v>0.57860599999999995</v>
      </c>
      <c r="AB149">
        <v>0.60306999999999999</v>
      </c>
      <c r="AC149">
        <v>0.59831000000000001</v>
      </c>
      <c r="AD149">
        <v>0.61854600000000004</v>
      </c>
      <c r="AE149">
        <v>0.63675599999999999</v>
      </c>
      <c r="AF149">
        <v>0.64517999999999998</v>
      </c>
      <c r="AG149">
        <v>0.65725500000000003</v>
      </c>
      <c r="AH149">
        <v>0.67397700000000005</v>
      </c>
      <c r="AI149">
        <v>0.64202400000000004</v>
      </c>
      <c r="AJ149">
        <v>0.62779499999999999</v>
      </c>
      <c r="AK149">
        <v>0.62684799999999996</v>
      </c>
      <c r="AL149">
        <v>0.71833199999999997</v>
      </c>
      <c r="AM149">
        <v>0.72267599999999999</v>
      </c>
      <c r="AN149">
        <v>0.71336900000000003</v>
      </c>
      <c r="AO149">
        <v>0.69860599999999995</v>
      </c>
      <c r="AP149">
        <v>0.67556000000000005</v>
      </c>
      <c r="AQ149">
        <v>0.65969999999999995</v>
      </c>
      <c r="AR149">
        <v>0.66974</v>
      </c>
      <c r="AS149">
        <v>0.66270399999999996</v>
      </c>
      <c r="AT149">
        <v>0.67533699999999997</v>
      </c>
      <c r="AU149">
        <v>0.63011200000000001</v>
      </c>
      <c r="AV149">
        <v>0.63790599999999997</v>
      </c>
      <c r="AW149">
        <v>0.63317900000000005</v>
      </c>
      <c r="AX149">
        <v>0.66437000000000002</v>
      </c>
      <c r="AY149">
        <v>0.70508599999999999</v>
      </c>
      <c r="AZ149">
        <v>0.761683</v>
      </c>
      <c r="BA149">
        <v>0.82317799999999997</v>
      </c>
      <c r="BB149">
        <v>0.87472399999999995</v>
      </c>
      <c r="BC149">
        <v>0.92945299999999997</v>
      </c>
      <c r="BD149">
        <v>1.01573</v>
      </c>
      <c r="BE149">
        <v>0.94961899999999999</v>
      </c>
      <c r="BF149">
        <v>0.97487800000000002</v>
      </c>
      <c r="BG149">
        <v>0.97487800000000002</v>
      </c>
      <c r="BH149">
        <v>0.977549</v>
      </c>
      <c r="BI149">
        <v>0.97487800000000002</v>
      </c>
      <c r="BJ149">
        <v>0.97487800000000002</v>
      </c>
      <c r="BK149">
        <v>0.97487800000000002</v>
      </c>
      <c r="BL149">
        <v>0.60757301724137902</v>
      </c>
      <c r="BM149">
        <v>0.22282004021367599</v>
      </c>
      <c r="BN149">
        <v>0.95780693207366996</v>
      </c>
      <c r="BO149">
        <v>0.95641342284410702</v>
      </c>
      <c r="BP149">
        <v>0.861916790843821</v>
      </c>
      <c r="BQ149">
        <v>0</v>
      </c>
      <c r="BR149" s="33">
        <v>1.28038767718505E-31</v>
      </c>
      <c r="BS149">
        <v>0</v>
      </c>
      <c r="BT149">
        <v>1.26381307637884E-2</v>
      </c>
      <c r="BU149">
        <v>0.91739411912837399</v>
      </c>
      <c r="BV149">
        <v>0.91739411912837399</v>
      </c>
      <c r="BW149">
        <v>0.288968</v>
      </c>
      <c r="BX149">
        <v>2.9731254598486098E-3</v>
      </c>
      <c r="BY149">
        <v>0.30357260000000003</v>
      </c>
      <c r="BZ149">
        <v>6.3113253600175197E-3</v>
      </c>
      <c r="CA149">
        <v>0.34868460000000001</v>
      </c>
      <c r="CB149">
        <v>2.1869267118493001E-2</v>
      </c>
      <c r="CC149">
        <v>0.48135660000000002</v>
      </c>
      <c r="CD149">
        <v>4.6049534816325802E-2</v>
      </c>
      <c r="CE149">
        <v>0.58869760000000004</v>
      </c>
      <c r="CF149">
        <v>2.8306620511816701E-2</v>
      </c>
      <c r="CG149">
        <v>0.65103840000000002</v>
      </c>
      <c r="CH149">
        <v>1.48693703061024E-2</v>
      </c>
      <c r="CI149">
        <v>0.68180399999999997</v>
      </c>
      <c r="CJ149">
        <v>4.9845507345196098E-2</v>
      </c>
      <c r="CK149">
        <v>0.67326200000000003</v>
      </c>
      <c r="CL149">
        <v>1.5454795631130201E-2</v>
      </c>
      <c r="CM149">
        <v>0.6481808</v>
      </c>
      <c r="CN149">
        <v>2.03510223748096E-2</v>
      </c>
      <c r="CO149">
        <v>0.81882480000000002</v>
      </c>
      <c r="CP149">
        <v>8.8859396631419896E-2</v>
      </c>
      <c r="CQ149">
        <v>0.97853080000000003</v>
      </c>
      <c r="CR149">
        <v>2.3702966516873002E-2</v>
      </c>
      <c r="CS149">
        <v>0.97487800000000002</v>
      </c>
      <c r="CT149">
        <v>0</v>
      </c>
    </row>
    <row r="150" spans="1:98" x14ac:dyDescent="0.25">
      <c r="A150">
        <v>230</v>
      </c>
      <c r="B150" t="s">
        <v>1918</v>
      </c>
      <c r="C150" t="s">
        <v>680</v>
      </c>
      <c r="D150" t="s">
        <v>412</v>
      </c>
      <c r="E150" t="s">
        <v>348</v>
      </c>
      <c r="F150" t="s">
        <v>1901</v>
      </c>
      <c r="G150" t="s">
        <v>1901</v>
      </c>
      <c r="H150" t="s">
        <v>1901</v>
      </c>
      <c r="I150" t="s">
        <v>1901</v>
      </c>
      <c r="J150" t="s">
        <v>1901</v>
      </c>
      <c r="K150" t="s">
        <v>1901</v>
      </c>
      <c r="L150" t="s">
        <v>1901</v>
      </c>
      <c r="M150" t="s">
        <v>1901</v>
      </c>
      <c r="N150" t="s">
        <v>1901</v>
      </c>
      <c r="O150" t="s">
        <v>1901</v>
      </c>
      <c r="P150" t="s">
        <v>1901</v>
      </c>
      <c r="Q150" t="s">
        <v>1901</v>
      </c>
      <c r="R150" t="s">
        <v>1901</v>
      </c>
      <c r="S150" t="s">
        <v>1901</v>
      </c>
      <c r="T150" t="s">
        <v>1901</v>
      </c>
      <c r="U150" t="s">
        <v>1901</v>
      </c>
      <c r="V150" t="s">
        <v>1901</v>
      </c>
      <c r="W150" t="s">
        <v>1901</v>
      </c>
      <c r="X150" t="s">
        <v>1901</v>
      </c>
      <c r="Y150" t="s">
        <v>1901</v>
      </c>
      <c r="Z150" t="s">
        <v>1901</v>
      </c>
      <c r="AA150" t="s">
        <v>1901</v>
      </c>
      <c r="AB150" t="s">
        <v>1901</v>
      </c>
      <c r="AC150" t="s">
        <v>1901</v>
      </c>
      <c r="AD150" t="s">
        <v>1901</v>
      </c>
      <c r="AE150" t="s">
        <v>1901</v>
      </c>
      <c r="AF150" t="s">
        <v>1901</v>
      </c>
      <c r="AG150" t="s">
        <v>1901</v>
      </c>
      <c r="AH150" t="s">
        <v>1901</v>
      </c>
      <c r="AI150" t="s">
        <v>1901</v>
      </c>
      <c r="AJ150" t="s">
        <v>1901</v>
      </c>
      <c r="AK150" t="s">
        <v>1901</v>
      </c>
      <c r="AL150" t="s">
        <v>1901</v>
      </c>
      <c r="AM150" t="s">
        <v>1901</v>
      </c>
      <c r="AN150" t="s">
        <v>1901</v>
      </c>
      <c r="AO150" t="s">
        <v>1901</v>
      </c>
      <c r="AP150" t="s">
        <v>1901</v>
      </c>
      <c r="AQ150" t="s">
        <v>1901</v>
      </c>
      <c r="AR150" t="s">
        <v>1901</v>
      </c>
      <c r="AS150" t="s">
        <v>1901</v>
      </c>
      <c r="AT150" t="s">
        <v>1901</v>
      </c>
      <c r="AU150" t="s">
        <v>1901</v>
      </c>
      <c r="AV150" t="s">
        <v>1901</v>
      </c>
      <c r="AW150" t="s">
        <v>1901</v>
      </c>
      <c r="AX150" t="s">
        <v>1901</v>
      </c>
      <c r="AY150" t="s">
        <v>1901</v>
      </c>
      <c r="AZ150" t="s">
        <v>1901</v>
      </c>
      <c r="BA150" t="s">
        <v>1901</v>
      </c>
      <c r="BB150" t="s">
        <v>1901</v>
      </c>
      <c r="BC150" t="s">
        <v>1901</v>
      </c>
      <c r="BD150" t="s">
        <v>1901</v>
      </c>
      <c r="BE150" t="s">
        <v>1901</v>
      </c>
      <c r="BF150" t="s">
        <v>1901</v>
      </c>
      <c r="BG150" t="s">
        <v>1901</v>
      </c>
      <c r="BH150" t="s">
        <v>1901</v>
      </c>
      <c r="BI150" t="s">
        <v>1901</v>
      </c>
      <c r="BJ150" t="s">
        <v>1901</v>
      </c>
      <c r="BK150" t="s">
        <v>1901</v>
      </c>
      <c r="BL150" t="s">
        <v>1901</v>
      </c>
      <c r="BM150" t="s">
        <v>1901</v>
      </c>
      <c r="BN150" t="s">
        <v>1901</v>
      </c>
      <c r="BO150" t="s">
        <v>1901</v>
      </c>
      <c r="BP150" t="s">
        <v>1901</v>
      </c>
      <c r="BQ150" t="s">
        <v>1901</v>
      </c>
      <c r="BR150" t="s">
        <v>1901</v>
      </c>
      <c r="BS150" t="s">
        <v>1901</v>
      </c>
      <c r="BT150" t="s">
        <v>1901</v>
      </c>
      <c r="BU150" t="s">
        <v>1901</v>
      </c>
      <c r="BV150" t="s">
        <v>1901</v>
      </c>
      <c r="BW150" t="s">
        <v>1901</v>
      </c>
      <c r="BX150" t="s">
        <v>1901</v>
      </c>
      <c r="BY150" t="s">
        <v>1901</v>
      </c>
      <c r="BZ150" t="s">
        <v>1901</v>
      </c>
      <c r="CA150" t="s">
        <v>1901</v>
      </c>
      <c r="CB150" t="s">
        <v>1901</v>
      </c>
      <c r="CC150" t="s">
        <v>1901</v>
      </c>
      <c r="CD150" t="s">
        <v>1901</v>
      </c>
      <c r="CE150" t="s">
        <v>1901</v>
      </c>
      <c r="CF150" t="s">
        <v>1901</v>
      </c>
      <c r="CG150" t="s">
        <v>1901</v>
      </c>
      <c r="CH150" t="s">
        <v>1901</v>
      </c>
      <c r="CI150" t="s">
        <v>1901</v>
      </c>
      <c r="CJ150" t="s">
        <v>1901</v>
      </c>
      <c r="CK150" t="s">
        <v>1901</v>
      </c>
      <c r="CL150" t="s">
        <v>1901</v>
      </c>
      <c r="CM150" t="s">
        <v>1901</v>
      </c>
      <c r="CN150" t="s">
        <v>1901</v>
      </c>
      <c r="CO150" t="s">
        <v>1901</v>
      </c>
      <c r="CP150" t="s">
        <v>1901</v>
      </c>
      <c r="CQ150" t="s">
        <v>1901</v>
      </c>
      <c r="CR150" t="s">
        <v>1901</v>
      </c>
      <c r="CS150" t="s">
        <v>1901</v>
      </c>
      <c r="CT150" t="s">
        <v>1901</v>
      </c>
    </row>
    <row r="151" spans="1:98" x14ac:dyDescent="0.25">
      <c r="A151">
        <v>231</v>
      </c>
      <c r="B151" t="s">
        <v>1918</v>
      </c>
      <c r="C151" t="s">
        <v>681</v>
      </c>
      <c r="D151" t="s">
        <v>412</v>
      </c>
      <c r="E151" t="s">
        <v>256</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t="s">
        <v>1901</v>
      </c>
      <c r="BO151" t="s">
        <v>1901</v>
      </c>
      <c r="BP151" t="s">
        <v>1901</v>
      </c>
      <c r="BQ151" t="s">
        <v>1901</v>
      </c>
      <c r="BR151" t="s">
        <v>1901</v>
      </c>
      <c r="BS151" t="s">
        <v>1901</v>
      </c>
      <c r="BT151">
        <v>0</v>
      </c>
      <c r="BU151" t="s">
        <v>1901</v>
      </c>
      <c r="BV151" t="s">
        <v>1901</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row>
    <row r="152" spans="1:98" x14ac:dyDescent="0.25">
      <c r="A152">
        <v>232</v>
      </c>
      <c r="B152" t="s">
        <v>1918</v>
      </c>
      <c r="C152" t="s">
        <v>682</v>
      </c>
      <c r="D152" t="s">
        <v>412</v>
      </c>
      <c r="E152" t="s">
        <v>683</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t="s">
        <v>1901</v>
      </c>
      <c r="BO152" t="s">
        <v>1901</v>
      </c>
      <c r="BP152" t="s">
        <v>1901</v>
      </c>
      <c r="BQ152" t="s">
        <v>1901</v>
      </c>
      <c r="BR152" t="s">
        <v>1901</v>
      </c>
      <c r="BS152" t="s">
        <v>1901</v>
      </c>
      <c r="BT152">
        <v>0</v>
      </c>
      <c r="BU152" t="s">
        <v>1901</v>
      </c>
      <c r="BV152" t="s">
        <v>1901</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row>
    <row r="153" spans="1:98" x14ac:dyDescent="0.25">
      <c r="A153">
        <v>233</v>
      </c>
      <c r="B153" t="s">
        <v>1918</v>
      </c>
      <c r="C153" t="s">
        <v>684</v>
      </c>
      <c r="D153" t="s">
        <v>412</v>
      </c>
      <c r="E153" t="s">
        <v>675</v>
      </c>
      <c r="F153" t="s">
        <v>1901</v>
      </c>
      <c r="G153" t="s">
        <v>1901</v>
      </c>
      <c r="H153" t="s">
        <v>1901</v>
      </c>
      <c r="I153" t="s">
        <v>1901</v>
      </c>
      <c r="J153" t="s">
        <v>1901</v>
      </c>
      <c r="K153" t="s">
        <v>1901</v>
      </c>
      <c r="L153" t="s">
        <v>1901</v>
      </c>
      <c r="M153" t="s">
        <v>1901</v>
      </c>
      <c r="N153" t="s">
        <v>1901</v>
      </c>
      <c r="O153" t="s">
        <v>1901</v>
      </c>
      <c r="P153" t="s">
        <v>1901</v>
      </c>
      <c r="Q153" t="s">
        <v>1901</v>
      </c>
      <c r="R153" t="s">
        <v>1901</v>
      </c>
      <c r="S153" t="s">
        <v>1901</v>
      </c>
      <c r="T153" t="s">
        <v>1901</v>
      </c>
      <c r="U153" t="s">
        <v>1901</v>
      </c>
      <c r="V153" t="s">
        <v>1901</v>
      </c>
      <c r="W153" t="s">
        <v>1901</v>
      </c>
      <c r="X153" t="s">
        <v>1901</v>
      </c>
      <c r="Y153" t="s">
        <v>1901</v>
      </c>
      <c r="Z153" t="s">
        <v>1901</v>
      </c>
      <c r="AA153" t="s">
        <v>1901</v>
      </c>
      <c r="AB153" t="s">
        <v>1901</v>
      </c>
      <c r="AC153" t="s">
        <v>1901</v>
      </c>
      <c r="AD153" t="s">
        <v>1901</v>
      </c>
      <c r="AE153" t="s">
        <v>1901</v>
      </c>
      <c r="AF153" t="s">
        <v>1901</v>
      </c>
      <c r="AG153" t="s">
        <v>1901</v>
      </c>
      <c r="AH153" t="s">
        <v>1901</v>
      </c>
      <c r="AI153" t="s">
        <v>1901</v>
      </c>
      <c r="AJ153" t="s">
        <v>1901</v>
      </c>
      <c r="AK153" t="s">
        <v>1901</v>
      </c>
      <c r="AL153" t="s">
        <v>1901</v>
      </c>
      <c r="AM153" t="s">
        <v>1901</v>
      </c>
      <c r="AN153" t="s">
        <v>1901</v>
      </c>
      <c r="AO153" t="s">
        <v>1901</v>
      </c>
      <c r="AP153" t="s">
        <v>1901</v>
      </c>
      <c r="AQ153" t="s">
        <v>1901</v>
      </c>
      <c r="AR153" t="s">
        <v>1901</v>
      </c>
      <c r="AS153" t="s">
        <v>1901</v>
      </c>
      <c r="AT153" t="s">
        <v>1901</v>
      </c>
      <c r="AU153" t="s">
        <v>1901</v>
      </c>
      <c r="AV153" t="s">
        <v>1901</v>
      </c>
      <c r="AW153" t="s">
        <v>1901</v>
      </c>
      <c r="AX153" t="s">
        <v>1901</v>
      </c>
      <c r="AY153" t="s">
        <v>1901</v>
      </c>
      <c r="AZ153" t="s">
        <v>1901</v>
      </c>
      <c r="BA153" t="s">
        <v>1901</v>
      </c>
      <c r="BB153" t="s">
        <v>1901</v>
      </c>
      <c r="BC153" t="s">
        <v>1901</v>
      </c>
      <c r="BD153" t="s">
        <v>1901</v>
      </c>
      <c r="BE153" t="s">
        <v>1901</v>
      </c>
      <c r="BF153" t="s">
        <v>1901</v>
      </c>
      <c r="BG153" t="s">
        <v>1901</v>
      </c>
      <c r="BH153" t="s">
        <v>1901</v>
      </c>
      <c r="BI153" t="s">
        <v>1901</v>
      </c>
      <c r="BJ153" t="s">
        <v>1901</v>
      </c>
      <c r="BK153" t="s">
        <v>1901</v>
      </c>
      <c r="BL153" t="s">
        <v>1901</v>
      </c>
      <c r="BM153" t="s">
        <v>1901</v>
      </c>
      <c r="BN153" t="s">
        <v>1901</v>
      </c>
      <c r="BO153" t="s">
        <v>1901</v>
      </c>
      <c r="BP153" t="s">
        <v>1901</v>
      </c>
      <c r="BQ153" t="s">
        <v>1901</v>
      </c>
      <c r="BR153" t="s">
        <v>1901</v>
      </c>
      <c r="BS153" t="s">
        <v>1901</v>
      </c>
      <c r="BT153" t="s">
        <v>1901</v>
      </c>
      <c r="BU153" t="s">
        <v>1901</v>
      </c>
      <c r="BV153" t="s">
        <v>1901</v>
      </c>
      <c r="BW153" t="s">
        <v>1901</v>
      </c>
      <c r="BX153" t="s">
        <v>1901</v>
      </c>
      <c r="BY153" t="s">
        <v>1901</v>
      </c>
      <c r="BZ153" t="s">
        <v>1901</v>
      </c>
      <c r="CA153" t="s">
        <v>1901</v>
      </c>
      <c r="CB153" t="s">
        <v>1901</v>
      </c>
      <c r="CC153" t="s">
        <v>1901</v>
      </c>
      <c r="CD153" t="s">
        <v>1901</v>
      </c>
      <c r="CE153" t="s">
        <v>1901</v>
      </c>
      <c r="CF153" t="s">
        <v>1901</v>
      </c>
      <c r="CG153" t="s">
        <v>1901</v>
      </c>
      <c r="CH153" t="s">
        <v>1901</v>
      </c>
      <c r="CI153" t="s">
        <v>1901</v>
      </c>
      <c r="CJ153" t="s">
        <v>1901</v>
      </c>
      <c r="CK153" t="s">
        <v>1901</v>
      </c>
      <c r="CL153" t="s">
        <v>1901</v>
      </c>
      <c r="CM153" t="s">
        <v>1901</v>
      </c>
      <c r="CN153" t="s">
        <v>1901</v>
      </c>
      <c r="CO153" t="s">
        <v>1901</v>
      </c>
      <c r="CP153" t="s">
        <v>1901</v>
      </c>
      <c r="CQ153" t="s">
        <v>1901</v>
      </c>
      <c r="CR153" t="s">
        <v>1901</v>
      </c>
      <c r="CS153" t="s">
        <v>1901</v>
      </c>
      <c r="CT153" t="s">
        <v>1901</v>
      </c>
    </row>
    <row r="154" spans="1:98" x14ac:dyDescent="0.25">
      <c r="A154">
        <v>234</v>
      </c>
      <c r="B154" t="s">
        <v>1918</v>
      </c>
      <c r="C154" t="s">
        <v>685</v>
      </c>
      <c r="D154" t="s">
        <v>412</v>
      </c>
      <c r="E154" t="s">
        <v>675</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t="s">
        <v>1901</v>
      </c>
      <c r="BO154" t="s">
        <v>1901</v>
      </c>
      <c r="BP154" t="s">
        <v>1901</v>
      </c>
      <c r="BQ154" t="s">
        <v>1901</v>
      </c>
      <c r="BR154" t="s">
        <v>1901</v>
      </c>
      <c r="BS154" t="s">
        <v>1901</v>
      </c>
      <c r="BT154">
        <v>0</v>
      </c>
      <c r="BU154" t="s">
        <v>1901</v>
      </c>
      <c r="BV154" t="s">
        <v>1901</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row>
    <row r="155" spans="1:98" x14ac:dyDescent="0.25">
      <c r="A155">
        <v>235</v>
      </c>
      <c r="B155" t="s">
        <v>1918</v>
      </c>
      <c r="C155" t="s">
        <v>686</v>
      </c>
      <c r="D155" t="s">
        <v>412</v>
      </c>
      <c r="E155" t="s">
        <v>687</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t="s">
        <v>1901</v>
      </c>
      <c r="BO155" t="s">
        <v>1901</v>
      </c>
      <c r="BP155" t="s">
        <v>1901</v>
      </c>
      <c r="BQ155" t="s">
        <v>1901</v>
      </c>
      <c r="BR155" t="s">
        <v>1901</v>
      </c>
      <c r="BS155" t="s">
        <v>1901</v>
      </c>
      <c r="BT155">
        <v>0</v>
      </c>
      <c r="BU155" t="s">
        <v>1901</v>
      </c>
      <c r="BV155" t="s">
        <v>1901</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row>
    <row r="156" spans="1:98" x14ac:dyDescent="0.25">
      <c r="A156">
        <v>236</v>
      </c>
      <c r="B156" t="s">
        <v>1918</v>
      </c>
      <c r="C156" t="s">
        <v>688</v>
      </c>
      <c r="D156" t="s">
        <v>412</v>
      </c>
      <c r="E156" t="s">
        <v>675</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t="s">
        <v>1901</v>
      </c>
      <c r="BO156" t="s">
        <v>1901</v>
      </c>
      <c r="BP156" t="s">
        <v>1901</v>
      </c>
      <c r="BQ156" t="s">
        <v>1901</v>
      </c>
      <c r="BR156" t="s">
        <v>1901</v>
      </c>
      <c r="BS156" t="s">
        <v>1901</v>
      </c>
      <c r="BT156">
        <v>0</v>
      </c>
      <c r="BU156" t="s">
        <v>1901</v>
      </c>
      <c r="BV156" t="s">
        <v>1901</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row>
    <row r="157" spans="1:98" x14ac:dyDescent="0.25">
      <c r="A157">
        <v>237</v>
      </c>
      <c r="B157" t="s">
        <v>1918</v>
      </c>
      <c r="C157" t="s">
        <v>689</v>
      </c>
      <c r="D157" t="s">
        <v>412</v>
      </c>
      <c r="E157" t="s">
        <v>690</v>
      </c>
      <c r="F157" t="s">
        <v>1901</v>
      </c>
      <c r="G157" t="s">
        <v>1901</v>
      </c>
      <c r="H157" t="s">
        <v>1901</v>
      </c>
      <c r="I157" t="s">
        <v>1901</v>
      </c>
      <c r="J157" t="s">
        <v>1901</v>
      </c>
      <c r="K157" t="s">
        <v>1901</v>
      </c>
      <c r="L157" t="s">
        <v>1901</v>
      </c>
      <c r="M157" t="s">
        <v>1901</v>
      </c>
      <c r="N157" t="s">
        <v>1901</v>
      </c>
      <c r="O157" t="s">
        <v>1901</v>
      </c>
      <c r="P157" t="s">
        <v>1901</v>
      </c>
      <c r="Q157" t="s">
        <v>1901</v>
      </c>
      <c r="R157" t="s">
        <v>1901</v>
      </c>
      <c r="S157" t="s">
        <v>1901</v>
      </c>
      <c r="T157" t="s">
        <v>1901</v>
      </c>
      <c r="U157" t="s">
        <v>1901</v>
      </c>
      <c r="V157" t="s">
        <v>1901</v>
      </c>
      <c r="W157" t="s">
        <v>1901</v>
      </c>
      <c r="X157" t="s">
        <v>1901</v>
      </c>
      <c r="Y157" t="s">
        <v>1901</v>
      </c>
      <c r="Z157" t="s">
        <v>1901</v>
      </c>
      <c r="AA157" t="s">
        <v>1901</v>
      </c>
      <c r="AB157" t="s">
        <v>1901</v>
      </c>
      <c r="AC157" t="s">
        <v>1901</v>
      </c>
      <c r="AD157" t="s">
        <v>1901</v>
      </c>
      <c r="AE157" t="s">
        <v>1901</v>
      </c>
      <c r="AF157" t="s">
        <v>1901</v>
      </c>
      <c r="AG157" t="s">
        <v>1901</v>
      </c>
      <c r="AH157" t="s">
        <v>1901</v>
      </c>
      <c r="AI157" t="s">
        <v>1901</v>
      </c>
      <c r="AJ157" t="s">
        <v>1901</v>
      </c>
      <c r="AK157" t="s">
        <v>1901</v>
      </c>
      <c r="AL157" t="s">
        <v>1901</v>
      </c>
      <c r="AM157" t="s">
        <v>1901</v>
      </c>
      <c r="AN157" t="s">
        <v>1901</v>
      </c>
      <c r="AO157" t="s">
        <v>1901</v>
      </c>
      <c r="AP157" t="s">
        <v>1901</v>
      </c>
      <c r="AQ157" t="s">
        <v>1901</v>
      </c>
      <c r="AR157" t="s">
        <v>1901</v>
      </c>
      <c r="AS157" t="s">
        <v>1901</v>
      </c>
      <c r="AT157" t="s">
        <v>1901</v>
      </c>
      <c r="AU157" t="s">
        <v>1901</v>
      </c>
      <c r="AV157" t="s">
        <v>1901</v>
      </c>
      <c r="AW157" t="s">
        <v>1901</v>
      </c>
      <c r="AX157" t="s">
        <v>1901</v>
      </c>
      <c r="AY157" t="s">
        <v>1901</v>
      </c>
      <c r="AZ157" t="s">
        <v>1901</v>
      </c>
      <c r="BA157" t="s">
        <v>1901</v>
      </c>
      <c r="BB157" t="s">
        <v>1901</v>
      </c>
      <c r="BC157" t="s">
        <v>1901</v>
      </c>
      <c r="BD157" t="s">
        <v>1901</v>
      </c>
      <c r="BE157" t="s">
        <v>1901</v>
      </c>
      <c r="BF157" t="s">
        <v>1901</v>
      </c>
      <c r="BG157" t="s">
        <v>1901</v>
      </c>
      <c r="BH157" t="s">
        <v>1901</v>
      </c>
      <c r="BI157" t="s">
        <v>1901</v>
      </c>
      <c r="BJ157" t="s">
        <v>1901</v>
      </c>
      <c r="BK157" t="s">
        <v>1901</v>
      </c>
      <c r="BL157" t="s">
        <v>1901</v>
      </c>
      <c r="BM157" t="s">
        <v>1901</v>
      </c>
      <c r="BN157" t="s">
        <v>1901</v>
      </c>
      <c r="BO157" t="s">
        <v>1901</v>
      </c>
      <c r="BP157" t="s">
        <v>1901</v>
      </c>
      <c r="BQ157" t="s">
        <v>1901</v>
      </c>
      <c r="BR157" t="s">
        <v>1901</v>
      </c>
      <c r="BS157" t="s">
        <v>1901</v>
      </c>
      <c r="BT157" t="s">
        <v>1901</v>
      </c>
      <c r="BU157" t="s">
        <v>1901</v>
      </c>
      <c r="BV157" t="s">
        <v>1901</v>
      </c>
      <c r="BW157" t="s">
        <v>1901</v>
      </c>
      <c r="BX157" t="s">
        <v>1901</v>
      </c>
      <c r="BY157" t="s">
        <v>1901</v>
      </c>
      <c r="BZ157" t="s">
        <v>1901</v>
      </c>
      <c r="CA157" t="s">
        <v>1901</v>
      </c>
      <c r="CB157" t="s">
        <v>1901</v>
      </c>
      <c r="CC157" t="s">
        <v>1901</v>
      </c>
      <c r="CD157" t="s">
        <v>1901</v>
      </c>
      <c r="CE157" t="s">
        <v>1901</v>
      </c>
      <c r="CF157" t="s">
        <v>1901</v>
      </c>
      <c r="CG157" t="s">
        <v>1901</v>
      </c>
      <c r="CH157" t="s">
        <v>1901</v>
      </c>
      <c r="CI157" t="s">
        <v>1901</v>
      </c>
      <c r="CJ157" t="s">
        <v>1901</v>
      </c>
      <c r="CK157" t="s">
        <v>1901</v>
      </c>
      <c r="CL157" t="s">
        <v>1901</v>
      </c>
      <c r="CM157" t="s">
        <v>1901</v>
      </c>
      <c r="CN157" t="s">
        <v>1901</v>
      </c>
      <c r="CO157" t="s">
        <v>1901</v>
      </c>
      <c r="CP157" t="s">
        <v>1901</v>
      </c>
      <c r="CQ157" t="s">
        <v>1901</v>
      </c>
      <c r="CR157" t="s">
        <v>1901</v>
      </c>
      <c r="CS157" t="s">
        <v>1901</v>
      </c>
      <c r="CT157" t="s">
        <v>1901</v>
      </c>
    </row>
    <row r="158" spans="1:98" x14ac:dyDescent="0.25">
      <c r="A158">
        <v>238</v>
      </c>
      <c r="B158" t="s">
        <v>1918</v>
      </c>
      <c r="C158" t="s">
        <v>691</v>
      </c>
      <c r="D158" t="s">
        <v>412</v>
      </c>
      <c r="E158" t="s">
        <v>692</v>
      </c>
      <c r="F158">
        <v>1.8154400000000001E-4</v>
      </c>
      <c r="G158">
        <v>1.8154400000000001E-4</v>
      </c>
      <c r="H158">
        <v>1.82041E-4</v>
      </c>
      <c r="I158">
        <v>1.8216799999999999E-4</v>
      </c>
      <c r="J158">
        <v>1.8216799999999999E-4</v>
      </c>
      <c r="K158">
        <v>1.8216799999999999E-4</v>
      </c>
      <c r="L158">
        <v>1.82041E-4</v>
      </c>
      <c r="M158">
        <v>1.8216799999999999E-4</v>
      </c>
      <c r="N158">
        <v>1.8216799999999999E-4</v>
      </c>
      <c r="O158">
        <v>1.8216799999999999E-4</v>
      </c>
      <c r="P158">
        <v>1.82041E-4</v>
      </c>
      <c r="Q158">
        <v>1.8216799999999999E-4</v>
      </c>
      <c r="R158">
        <v>1.8216799999999999E-4</v>
      </c>
      <c r="S158">
        <v>1.8216799999999999E-4</v>
      </c>
      <c r="T158">
        <v>1.82041E-4</v>
      </c>
      <c r="U158">
        <v>1.8216799999999999E-4</v>
      </c>
      <c r="V158">
        <v>1.8216799999999999E-4</v>
      </c>
      <c r="W158">
        <v>1.8216799999999999E-4</v>
      </c>
      <c r="X158">
        <v>1.82041E-4</v>
      </c>
      <c r="Y158">
        <v>1.8216799999999999E-4</v>
      </c>
      <c r="Z158">
        <v>1.8216799999999999E-4</v>
      </c>
      <c r="AA158">
        <v>1.8216799999999999E-4</v>
      </c>
      <c r="AB158">
        <v>1.82041E-4</v>
      </c>
      <c r="AC158">
        <v>1.8216799999999999E-4</v>
      </c>
      <c r="AD158">
        <v>1.8216799999999999E-4</v>
      </c>
      <c r="AE158">
        <v>1.8216799999999999E-4</v>
      </c>
      <c r="AF158">
        <v>1.82041E-4</v>
      </c>
      <c r="AG158">
        <v>1.8216799999999999E-4</v>
      </c>
      <c r="AH158">
        <v>1.8216799999999999E-4</v>
      </c>
      <c r="AI158">
        <v>1.8216799999999999E-4</v>
      </c>
      <c r="AJ158">
        <v>1.82041E-4</v>
      </c>
      <c r="AK158">
        <v>1.8216799999999999E-4</v>
      </c>
      <c r="AL158">
        <v>1.8216799999999999E-4</v>
      </c>
      <c r="AM158">
        <v>1.8216799999999999E-4</v>
      </c>
      <c r="AN158">
        <v>1.82041E-4</v>
      </c>
      <c r="AO158">
        <v>1.8216799999999999E-4</v>
      </c>
      <c r="AP158">
        <v>1.8216799999999999E-4</v>
      </c>
      <c r="AQ158">
        <v>1.8216799999999999E-4</v>
      </c>
      <c r="AR158">
        <v>2.7306200000000002E-4</v>
      </c>
      <c r="AS158">
        <v>2.7325199999999998E-4</v>
      </c>
      <c r="AT158">
        <v>2.7325199999999998E-4</v>
      </c>
      <c r="AU158">
        <v>2.7341600000000001E-4</v>
      </c>
      <c r="AV158">
        <v>2.67328E-4</v>
      </c>
      <c r="AW158">
        <v>2.7320699999999997E-4</v>
      </c>
      <c r="AX158">
        <v>2.7994499999999998E-4</v>
      </c>
      <c r="AY158">
        <v>2.9262800000000002E-4</v>
      </c>
      <c r="AZ158">
        <v>3.02708E-4</v>
      </c>
      <c r="BA158">
        <v>3.0477299999999999E-4</v>
      </c>
      <c r="BB158">
        <v>3.1641699999999999E-4</v>
      </c>
      <c r="BC158">
        <v>3.3031599999999999E-4</v>
      </c>
      <c r="BD158">
        <v>3.3576899999999998E-4</v>
      </c>
      <c r="BE158">
        <v>3.26681E-4</v>
      </c>
      <c r="BF158">
        <v>3.26681E-4</v>
      </c>
      <c r="BG158">
        <v>3.26681E-4</v>
      </c>
      <c r="BH158">
        <v>3.27576E-4</v>
      </c>
      <c r="BI158">
        <v>3.26681E-4</v>
      </c>
      <c r="BJ158">
        <v>3.26681E-4</v>
      </c>
      <c r="BK158">
        <v>3.26681E-4</v>
      </c>
      <c r="BL158">
        <v>2.2420220689655201E-4</v>
      </c>
      <c r="BM158" s="33">
        <v>6.03466715251717E-5</v>
      </c>
      <c r="BN158">
        <v>0.84384197781592896</v>
      </c>
      <c r="BO158">
        <v>0.81324796561538903</v>
      </c>
      <c r="BP158">
        <v>0.68551756080082804</v>
      </c>
      <c r="BQ158">
        <v>0</v>
      </c>
      <c r="BR158" s="33">
        <v>8.7934594569180593E-15</v>
      </c>
      <c r="BS158" s="33">
        <v>2.5590640717609899E-12</v>
      </c>
      <c r="BT158" s="33">
        <v>3.0155398197421901E-6</v>
      </c>
      <c r="BU158">
        <v>0.712069283524293</v>
      </c>
      <c r="BV158">
        <v>0.712069283524293</v>
      </c>
      <c r="BW158">
        <v>1.81893E-4</v>
      </c>
      <c r="BX158" s="33">
        <v>3.2278320898088202E-7</v>
      </c>
      <c r="BY158">
        <v>1.8214260000000001E-4</v>
      </c>
      <c r="BZ158" s="33">
        <v>5.6796126628491897E-8</v>
      </c>
      <c r="CA158">
        <v>1.8211719999999999E-4</v>
      </c>
      <c r="CB158" s="33">
        <v>6.9560764803152697E-8</v>
      </c>
      <c r="CC158">
        <v>1.8214260000000001E-4</v>
      </c>
      <c r="CD158" s="33">
        <v>5.6796126628491897E-8</v>
      </c>
      <c r="CE158">
        <v>1.8214260000000001E-4</v>
      </c>
      <c r="CF158" s="33">
        <v>5.6796126628491897E-8</v>
      </c>
      <c r="CG158">
        <v>1.8214260000000001E-4</v>
      </c>
      <c r="CH158" s="33">
        <v>5.6796126628491897E-8</v>
      </c>
      <c r="CI158">
        <v>1.8211719999999999E-4</v>
      </c>
      <c r="CJ158" s="33">
        <v>6.9560764803152697E-8</v>
      </c>
      <c r="CK158">
        <v>2.185636E-4</v>
      </c>
      <c r="CL158" s="33">
        <v>4.9836773057652901E-5</v>
      </c>
      <c r="CM158">
        <v>2.7342959999999999E-4</v>
      </c>
      <c r="CN158" s="33">
        <v>4.4654573449983699E-6</v>
      </c>
      <c r="CO158">
        <v>3.093684E-4</v>
      </c>
      <c r="CP158" s="33">
        <v>1.44412978052528E-5</v>
      </c>
      <c r="CQ158">
        <v>3.2867760000000003E-4</v>
      </c>
      <c r="CR158" s="33">
        <v>3.9831115726275998E-6</v>
      </c>
      <c r="CS158">
        <v>3.26681E-4</v>
      </c>
      <c r="CT158">
        <v>0</v>
      </c>
    </row>
    <row r="159" spans="1:98" x14ac:dyDescent="0.25">
      <c r="A159">
        <v>239</v>
      </c>
      <c r="B159" t="s">
        <v>1918</v>
      </c>
      <c r="C159" t="s">
        <v>693</v>
      </c>
      <c r="D159" t="s">
        <v>412</v>
      </c>
      <c r="E159" t="s">
        <v>694</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t="s">
        <v>1901</v>
      </c>
      <c r="BO159" t="s">
        <v>1901</v>
      </c>
      <c r="BP159" t="s">
        <v>1901</v>
      </c>
      <c r="BQ159" t="s">
        <v>1901</v>
      </c>
      <c r="BR159" t="s">
        <v>1901</v>
      </c>
      <c r="BS159" t="s">
        <v>1901</v>
      </c>
      <c r="BT159">
        <v>0</v>
      </c>
      <c r="BU159" t="s">
        <v>1901</v>
      </c>
      <c r="BV159" t="s">
        <v>1901</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row>
    <row r="160" spans="1:98" x14ac:dyDescent="0.25">
      <c r="A160">
        <v>24</v>
      </c>
      <c r="B160" t="s">
        <v>1918</v>
      </c>
      <c r="C160" t="s">
        <v>444</v>
      </c>
      <c r="D160" t="s">
        <v>426</v>
      </c>
      <c r="E160" t="s">
        <v>44</v>
      </c>
      <c r="F160">
        <v>1.6389200000000001E-3</v>
      </c>
      <c r="G160">
        <v>1.6389200000000001E-3</v>
      </c>
      <c r="H160">
        <v>1.6434100000000001E-3</v>
      </c>
      <c r="I160">
        <v>1.7457499999999999E-3</v>
      </c>
      <c r="J160">
        <v>1.7993E-3</v>
      </c>
      <c r="K160">
        <v>1.87134E-3</v>
      </c>
      <c r="L160">
        <v>1.95072E-3</v>
      </c>
      <c r="M160">
        <v>2.0499799999999999E-3</v>
      </c>
      <c r="N160">
        <v>2.15343E-3</v>
      </c>
      <c r="O160">
        <v>2.2399099999999999E-3</v>
      </c>
      <c r="P160">
        <v>2.2815600000000002E-3</v>
      </c>
      <c r="Q160">
        <v>2.3676999999999999E-3</v>
      </c>
      <c r="R160">
        <v>2.5003600000000001E-3</v>
      </c>
      <c r="S160">
        <v>2.65438E-3</v>
      </c>
      <c r="T160">
        <v>2.7976300000000002E-3</v>
      </c>
      <c r="U160">
        <v>2.9906400000000001E-3</v>
      </c>
      <c r="V160">
        <v>3.2831000000000002E-3</v>
      </c>
      <c r="W160">
        <v>3.4652699999999999E-3</v>
      </c>
      <c r="X160">
        <v>3.3357299999999999E-3</v>
      </c>
      <c r="Y160">
        <v>3.5471299999999999E-3</v>
      </c>
      <c r="Z160">
        <v>3.7442199999999999E-3</v>
      </c>
      <c r="AA160">
        <v>3.9224899999999998E-3</v>
      </c>
      <c r="AB160">
        <v>3.9383500000000002E-3</v>
      </c>
      <c r="AC160">
        <v>3.9886499999999998E-3</v>
      </c>
      <c r="AD160">
        <v>3.9548099999999996E-3</v>
      </c>
      <c r="AE160">
        <v>4.0657699999999998E-3</v>
      </c>
      <c r="AF160">
        <v>4.2387800000000002E-3</v>
      </c>
      <c r="AG160">
        <v>4.4696900000000001E-3</v>
      </c>
      <c r="AH160">
        <v>4.5239199999999999E-3</v>
      </c>
      <c r="AI160">
        <v>4.8767899999999998E-3</v>
      </c>
      <c r="AJ160">
        <v>5.2002999999999997E-3</v>
      </c>
      <c r="AK160">
        <v>5.5544699999999997E-3</v>
      </c>
      <c r="AL160">
        <v>7.15673E-3</v>
      </c>
      <c r="AM160">
        <v>6.2041300000000004E-3</v>
      </c>
      <c r="AN160">
        <v>6.6251299999999999E-3</v>
      </c>
      <c r="AO160">
        <v>6.92262E-3</v>
      </c>
      <c r="AP160">
        <v>7.1271800000000003E-3</v>
      </c>
      <c r="AQ160">
        <v>7.4972199999999998E-3</v>
      </c>
      <c r="AR160">
        <v>7.7806899999999998E-3</v>
      </c>
      <c r="AS160">
        <v>8.0238900000000005E-3</v>
      </c>
      <c r="AT160">
        <v>8.2923600000000004E-3</v>
      </c>
      <c r="AU160">
        <v>8.6145600000000003E-3</v>
      </c>
      <c r="AV160">
        <v>9.1352099999999995E-3</v>
      </c>
      <c r="AW160">
        <v>9.4042199999999996E-3</v>
      </c>
      <c r="AX160">
        <v>9.7435799999999999E-3</v>
      </c>
      <c r="AY160">
        <v>1.0053299999999999E-2</v>
      </c>
      <c r="AZ160">
        <v>1.09821E-2</v>
      </c>
      <c r="BA160">
        <v>1.1407499999999999E-2</v>
      </c>
      <c r="BB160">
        <v>1.1716499999999999E-2</v>
      </c>
      <c r="BC160">
        <v>1.20506E-2</v>
      </c>
      <c r="BD160">
        <v>1.23442E-2</v>
      </c>
      <c r="BE160">
        <v>1.24422E-2</v>
      </c>
      <c r="BF160">
        <v>1.2774199999999999E-2</v>
      </c>
      <c r="BG160">
        <v>1.2774199999999999E-2</v>
      </c>
      <c r="BH160">
        <v>1.28092E-2</v>
      </c>
      <c r="BI160">
        <v>1.2774199999999999E-2</v>
      </c>
      <c r="BJ160">
        <v>1.2774199999999999E-2</v>
      </c>
      <c r="BK160">
        <v>1.2774199999999999E-2</v>
      </c>
      <c r="BL160">
        <v>6.2178886206896598E-3</v>
      </c>
      <c r="BM160">
        <v>3.88044581608299E-3</v>
      </c>
      <c r="BN160">
        <v>0.97201454966784695</v>
      </c>
      <c r="BO160">
        <v>0.99838459293481496</v>
      </c>
      <c r="BP160">
        <v>0.98574145657068002</v>
      </c>
      <c r="BQ160">
        <v>0</v>
      </c>
      <c r="BR160" s="33">
        <v>1.8945001283930199E-71</v>
      </c>
      <c r="BS160">
        <v>0</v>
      </c>
      <c r="BT160">
        <v>2.2335979882493799E-4</v>
      </c>
      <c r="BU160">
        <v>0.944812284765984</v>
      </c>
      <c r="BV160">
        <v>0.944812284765984</v>
      </c>
      <c r="BW160">
        <v>1.69326E-3</v>
      </c>
      <c r="BX160" s="33">
        <v>7.4817069242252406E-5</v>
      </c>
      <c r="BY160">
        <v>2.053076E-3</v>
      </c>
      <c r="BZ160">
        <v>1.4873817475685299E-4</v>
      </c>
      <c r="CA160">
        <v>2.5203259999999998E-3</v>
      </c>
      <c r="CB160">
        <v>2.0950568197545399E-4</v>
      </c>
      <c r="CC160">
        <v>3.3243740000000002E-3</v>
      </c>
      <c r="CD160">
        <v>2.13707044174964E-4</v>
      </c>
      <c r="CE160">
        <v>3.909704E-3</v>
      </c>
      <c r="CF160" s="33">
        <v>9.5702731831437206E-5</v>
      </c>
      <c r="CG160">
        <v>4.4349899999999998E-3</v>
      </c>
      <c r="CH160">
        <v>3.0786427504665101E-4</v>
      </c>
      <c r="CI160">
        <v>6.1481519999999996E-3</v>
      </c>
      <c r="CJ160">
        <v>7.9037220062449099E-4</v>
      </c>
      <c r="CK160">
        <v>7.4703199999999999E-3</v>
      </c>
      <c r="CL160">
        <v>4.5310408335171698E-4</v>
      </c>
      <c r="CM160">
        <v>9.0379859999999996E-3</v>
      </c>
      <c r="CN160">
        <v>5.8666226466340897E-4</v>
      </c>
      <c r="CO160">
        <v>1.1242E-2</v>
      </c>
      <c r="CP160">
        <v>7.7248465356924705E-4</v>
      </c>
      <c r="CQ160">
        <v>1.2628800000000001E-2</v>
      </c>
      <c r="CR160">
        <v>2.1831353599811401E-4</v>
      </c>
      <c r="CS160">
        <v>1.2774199999999999E-2</v>
      </c>
      <c r="CT160">
        <v>0</v>
      </c>
    </row>
    <row r="161" spans="1:98" x14ac:dyDescent="0.25">
      <c r="A161">
        <v>240</v>
      </c>
      <c r="B161" t="s">
        <v>1918</v>
      </c>
      <c r="C161" t="s">
        <v>695</v>
      </c>
      <c r="D161" t="s">
        <v>412</v>
      </c>
      <c r="E161" t="s">
        <v>696</v>
      </c>
      <c r="F161">
        <v>1.0098100000000001E-3</v>
      </c>
      <c r="G161">
        <v>1.0098100000000001E-3</v>
      </c>
      <c r="H161">
        <v>1.0125799999999999E-3</v>
      </c>
      <c r="I161">
        <v>1.0482600000000001E-3</v>
      </c>
      <c r="J161">
        <v>1.0987200000000001E-3</v>
      </c>
      <c r="K161">
        <v>1.1515200000000001E-3</v>
      </c>
      <c r="L161">
        <v>1.2018300000000001E-3</v>
      </c>
      <c r="M161">
        <v>1.27534E-3</v>
      </c>
      <c r="N161">
        <v>1.3173600000000001E-3</v>
      </c>
      <c r="O161">
        <v>1.35951E-3</v>
      </c>
      <c r="P161">
        <v>1.4050600000000001E-3</v>
      </c>
      <c r="Q161">
        <v>1.45527E-3</v>
      </c>
      <c r="R161">
        <v>1.4894800000000001E-3</v>
      </c>
      <c r="S161">
        <v>1.55149E-3</v>
      </c>
      <c r="T161">
        <v>1.66325E-3</v>
      </c>
      <c r="U161">
        <v>1.8160299999999999E-3</v>
      </c>
      <c r="V161">
        <v>1.86797E-3</v>
      </c>
      <c r="W161">
        <v>1.93585E-3</v>
      </c>
      <c r="X161">
        <v>1.9686299999999999E-3</v>
      </c>
      <c r="Y161">
        <v>2.0353799999999998E-3</v>
      </c>
      <c r="Z161">
        <v>2.17972E-3</v>
      </c>
      <c r="AA161">
        <v>2.3194700000000001E-3</v>
      </c>
      <c r="AB161">
        <v>2.4224099999999998E-3</v>
      </c>
      <c r="AC161">
        <v>2.33752E-3</v>
      </c>
      <c r="AD161">
        <v>2.3097999999999999E-3</v>
      </c>
      <c r="AE161">
        <v>2.2902299999999999E-3</v>
      </c>
      <c r="AF161">
        <v>2.2650499999999998E-3</v>
      </c>
      <c r="AG161">
        <v>2.33096E-3</v>
      </c>
      <c r="AH161">
        <v>2.5892900000000002E-3</v>
      </c>
      <c r="AI161">
        <v>2.75508E-3</v>
      </c>
      <c r="AJ161">
        <v>2.8391200000000001E-3</v>
      </c>
      <c r="AK161">
        <v>2.8580599999999999E-3</v>
      </c>
      <c r="AL161">
        <v>3.0577999999999998E-3</v>
      </c>
      <c r="AM161">
        <v>3.0740300000000002E-3</v>
      </c>
      <c r="AN161">
        <v>3.1742699999999999E-3</v>
      </c>
      <c r="AO161">
        <v>3.1294199999999999E-3</v>
      </c>
      <c r="AP161">
        <v>3.1869300000000001E-3</v>
      </c>
      <c r="AQ161">
        <v>3.4626100000000001E-3</v>
      </c>
      <c r="AR161">
        <v>3.4769800000000002E-3</v>
      </c>
      <c r="AS161">
        <v>3.3782399999999998E-3</v>
      </c>
      <c r="AT161">
        <v>3.4244100000000001E-3</v>
      </c>
      <c r="AU161">
        <v>3.4288600000000002E-3</v>
      </c>
      <c r="AV161">
        <v>3.3453100000000002E-3</v>
      </c>
      <c r="AW161">
        <v>3.3695700000000001E-3</v>
      </c>
      <c r="AX161">
        <v>3.4675800000000001E-3</v>
      </c>
      <c r="AY161">
        <v>3.7137799999999999E-3</v>
      </c>
      <c r="AZ161">
        <v>3.8893500000000002E-3</v>
      </c>
      <c r="BA161">
        <v>3.9562499999999997E-3</v>
      </c>
      <c r="BB161">
        <v>4.0354500000000003E-3</v>
      </c>
      <c r="BC161">
        <v>4.2182599999999997E-3</v>
      </c>
      <c r="BD161">
        <v>4.3530699999999997E-3</v>
      </c>
      <c r="BE161">
        <v>4.26437E-3</v>
      </c>
      <c r="BF161">
        <v>4.2467399999999997E-3</v>
      </c>
      <c r="BG161">
        <v>4.2467399999999997E-3</v>
      </c>
      <c r="BH161">
        <v>4.25837E-3</v>
      </c>
      <c r="BI161">
        <v>4.2467399999999997E-3</v>
      </c>
      <c r="BJ161">
        <v>4.2467399999999997E-3</v>
      </c>
      <c r="BK161">
        <v>4.2467399999999997E-3</v>
      </c>
      <c r="BL161">
        <v>2.6735943103448302E-3</v>
      </c>
      <c r="BM161">
        <v>1.09537457201701E-3</v>
      </c>
      <c r="BN161">
        <v>0.99320493250667097</v>
      </c>
      <c r="BO161">
        <v>0.99007651674383901</v>
      </c>
      <c r="BP161">
        <v>0.93718276412877499</v>
      </c>
      <c r="BQ161">
        <v>0</v>
      </c>
      <c r="BR161" s="33">
        <v>2.0185406695270402E-49</v>
      </c>
      <c r="BS161">
        <v>0</v>
      </c>
      <c r="BT161" s="33">
        <v>6.4424661170752105E-5</v>
      </c>
      <c r="BU161">
        <v>0.98645603795557901</v>
      </c>
      <c r="BV161">
        <v>0.98645603795557901</v>
      </c>
      <c r="BW161">
        <v>1.035836E-3</v>
      </c>
      <c r="BX161" s="33">
        <v>3.8743709553939203E-5</v>
      </c>
      <c r="BY161">
        <v>1.261112E-3</v>
      </c>
      <c r="BZ161" s="33">
        <v>8.45180481909041E-5</v>
      </c>
      <c r="CA161">
        <v>1.5129099999999999E-3</v>
      </c>
      <c r="CB161" s="33">
        <v>9.9490563622888295E-5</v>
      </c>
      <c r="CC161">
        <v>1.9247719999999999E-3</v>
      </c>
      <c r="CD161" s="33">
        <v>8.5632449573744995E-5</v>
      </c>
      <c r="CE161">
        <v>2.3137840000000002E-3</v>
      </c>
      <c r="CF161" s="33">
        <v>8.7155557080429395E-5</v>
      </c>
      <c r="CG161">
        <v>2.4461219999999998E-3</v>
      </c>
      <c r="CH161">
        <v>2.1581461551526101E-4</v>
      </c>
      <c r="CI161">
        <v>3.000656E-3</v>
      </c>
      <c r="CJ161">
        <v>1.4596103942490901E-4</v>
      </c>
      <c r="CK161">
        <v>3.3268360000000001E-3</v>
      </c>
      <c r="CL161">
        <v>1.59817815746556E-4</v>
      </c>
      <c r="CM161">
        <v>3.4071459999999998E-3</v>
      </c>
      <c r="CN161" s="33">
        <v>4.91361845283086E-5</v>
      </c>
      <c r="CO161">
        <v>3.9626180000000002E-3</v>
      </c>
      <c r="CP161">
        <v>1.8573262629382101E-4</v>
      </c>
      <c r="CQ161">
        <v>4.2738580000000002E-3</v>
      </c>
      <c r="CR161" s="33">
        <v>4.4931094689535402E-5</v>
      </c>
      <c r="CS161">
        <v>4.2467399999999997E-3</v>
      </c>
      <c r="CT161">
        <v>0</v>
      </c>
    </row>
    <row r="162" spans="1:98" x14ac:dyDescent="0.25">
      <c r="A162">
        <v>241</v>
      </c>
      <c r="B162" t="s">
        <v>1918</v>
      </c>
      <c r="C162" t="s">
        <v>697</v>
      </c>
      <c r="D162" t="s">
        <v>412</v>
      </c>
      <c r="E162" t="s">
        <v>698</v>
      </c>
      <c r="F162">
        <v>3.0448599999999999E-3</v>
      </c>
      <c r="G162">
        <v>3.0448599999999999E-3</v>
      </c>
      <c r="H162">
        <v>3.0532100000000002E-3</v>
      </c>
      <c r="I162">
        <v>3.1607900000000001E-3</v>
      </c>
      <c r="J162">
        <v>3.3129399999999999E-3</v>
      </c>
      <c r="K162">
        <v>3.4721600000000002E-3</v>
      </c>
      <c r="L162">
        <v>3.6238400000000001E-3</v>
      </c>
      <c r="M162">
        <v>3.8455099999999999E-3</v>
      </c>
      <c r="N162">
        <v>3.9722100000000003E-3</v>
      </c>
      <c r="O162">
        <v>4.0993100000000001E-3</v>
      </c>
      <c r="P162">
        <v>4.2366399999999999E-3</v>
      </c>
      <c r="Q162">
        <v>4.3880400000000002E-3</v>
      </c>
      <c r="R162">
        <v>4.49118E-3</v>
      </c>
      <c r="S162">
        <v>4.6781799999999997E-3</v>
      </c>
      <c r="T162">
        <v>5.0151600000000003E-3</v>
      </c>
      <c r="U162">
        <v>5.4758300000000001E-3</v>
      </c>
      <c r="V162">
        <v>5.6324599999999997E-3</v>
      </c>
      <c r="W162">
        <v>5.8371100000000004E-3</v>
      </c>
      <c r="X162">
        <v>5.9359599999999997E-3</v>
      </c>
      <c r="Y162">
        <v>6.1372299999999996E-3</v>
      </c>
      <c r="Z162">
        <v>6.5724700000000004E-3</v>
      </c>
      <c r="AA162">
        <v>6.9938400000000003E-3</v>
      </c>
      <c r="AB162">
        <v>7.30424E-3</v>
      </c>
      <c r="AC162">
        <v>7.0482699999999997E-3</v>
      </c>
      <c r="AD162">
        <v>6.96468E-3</v>
      </c>
      <c r="AE162">
        <v>6.9056600000000001E-3</v>
      </c>
      <c r="AF162">
        <v>6.8297399999999999E-3</v>
      </c>
      <c r="AG162">
        <v>7.0284900000000001E-3</v>
      </c>
      <c r="AH162">
        <v>7.8074299999999998E-3</v>
      </c>
      <c r="AI162">
        <v>8.30732E-3</v>
      </c>
      <c r="AJ162">
        <v>8.5607400000000007E-3</v>
      </c>
      <c r="AK162">
        <v>8.6178399999999999E-3</v>
      </c>
      <c r="AL162">
        <v>9.2201000000000002E-3</v>
      </c>
      <c r="AM162">
        <v>9.2690499999999992E-3</v>
      </c>
      <c r="AN162">
        <v>9.5712999999999996E-3</v>
      </c>
      <c r="AO162">
        <v>9.4360699999999995E-3</v>
      </c>
      <c r="AP162">
        <v>9.6094800000000001E-3</v>
      </c>
      <c r="AQ162">
        <v>1.0440700000000001E-2</v>
      </c>
      <c r="AR162">
        <v>1.0484E-2</v>
      </c>
      <c r="AS162">
        <v>1.0186300000000001E-2</v>
      </c>
      <c r="AT162">
        <v>1.03255E-2</v>
      </c>
      <c r="AU162">
        <v>1.03389E-2</v>
      </c>
      <c r="AV162">
        <v>1.0087E-2</v>
      </c>
      <c r="AW162">
        <v>1.0160199999999999E-2</v>
      </c>
      <c r="AX162">
        <v>1.04557E-2</v>
      </c>
      <c r="AY162">
        <v>1.1198100000000001E-2</v>
      </c>
      <c r="AZ162">
        <v>1.17275E-2</v>
      </c>
      <c r="BA162">
        <v>1.1929199999999999E-2</v>
      </c>
      <c r="BB162">
        <v>1.2168E-2</v>
      </c>
      <c r="BC162">
        <v>1.27192E-2</v>
      </c>
      <c r="BD162">
        <v>1.3125700000000001E-2</v>
      </c>
      <c r="BE162">
        <v>1.28582E-2</v>
      </c>
      <c r="BF162">
        <v>1.28051E-2</v>
      </c>
      <c r="BG162">
        <v>1.28051E-2</v>
      </c>
      <c r="BH162">
        <v>1.28402E-2</v>
      </c>
      <c r="BI162">
        <v>1.28051E-2</v>
      </c>
      <c r="BJ162">
        <v>1.28051E-2</v>
      </c>
      <c r="BK162">
        <v>1.28051E-2</v>
      </c>
      <c r="BL162">
        <v>8.0616224137930997E-3</v>
      </c>
      <c r="BM162">
        <v>3.3028548673785202E-3</v>
      </c>
      <c r="BN162">
        <v>0.99320501819617102</v>
      </c>
      <c r="BO162">
        <v>0.99007651674383901</v>
      </c>
      <c r="BP162">
        <v>0.93718276412877499</v>
      </c>
      <c r="BQ162">
        <v>0</v>
      </c>
      <c r="BR162" s="33">
        <v>2.0185406695270402E-49</v>
      </c>
      <c r="BS162">
        <v>0</v>
      </c>
      <c r="BT162">
        <v>1.9425804607954499E-4</v>
      </c>
      <c r="BU162">
        <v>0.98645620817005397</v>
      </c>
      <c r="BV162">
        <v>0.98645620817005397</v>
      </c>
      <c r="BW162">
        <v>3.1233319999999999E-3</v>
      </c>
      <c r="BX162">
        <v>1.16819411785884E-4</v>
      </c>
      <c r="BY162">
        <v>3.802606E-3</v>
      </c>
      <c r="BZ162">
        <v>2.5484866848779101E-4</v>
      </c>
      <c r="CA162">
        <v>4.5618400000000002E-3</v>
      </c>
      <c r="CB162">
        <v>2.99995138960617E-4</v>
      </c>
      <c r="CC162">
        <v>5.8037180000000002E-3</v>
      </c>
      <c r="CD162">
        <v>2.58201989477231E-4</v>
      </c>
      <c r="CE162">
        <v>6.9766999999999997E-3</v>
      </c>
      <c r="CF162">
        <v>2.6279501013147099E-4</v>
      </c>
      <c r="CG162">
        <v>7.3757279999999998E-3</v>
      </c>
      <c r="CH162">
        <v>6.5074405888183103E-4</v>
      </c>
      <c r="CI162">
        <v>9.0478060000000003E-3</v>
      </c>
      <c r="CJ162">
        <v>4.40109119287478E-4</v>
      </c>
      <c r="CK162">
        <v>1.003131E-2</v>
      </c>
      <c r="CL162">
        <v>4.8187174507331298E-4</v>
      </c>
      <c r="CM162">
        <v>1.027346E-2</v>
      </c>
      <c r="CN162">
        <v>1.4815290412273401E-4</v>
      </c>
      <c r="CO162">
        <v>1.19484E-2</v>
      </c>
      <c r="CP162">
        <v>5.6001614708863499E-4</v>
      </c>
      <c r="CQ162">
        <v>1.288686E-2</v>
      </c>
      <c r="CR162">
        <v>1.3547369855436899E-4</v>
      </c>
      <c r="CS162">
        <v>1.28051E-2</v>
      </c>
      <c r="CT162">
        <v>0</v>
      </c>
    </row>
    <row r="163" spans="1:98" x14ac:dyDescent="0.25">
      <c r="A163">
        <v>242</v>
      </c>
      <c r="B163" t="s">
        <v>1918</v>
      </c>
      <c r="C163" t="s">
        <v>699</v>
      </c>
      <c r="D163" t="s">
        <v>424</v>
      </c>
      <c r="E163" t="s">
        <v>216</v>
      </c>
      <c r="F163">
        <v>1.3601E-2</v>
      </c>
      <c r="G163">
        <v>1.3601E-2</v>
      </c>
      <c r="H163">
        <v>1.36382E-2</v>
      </c>
      <c r="I163">
        <v>1.40106E-2</v>
      </c>
      <c r="J163">
        <v>1.4658900000000001E-2</v>
      </c>
      <c r="K163">
        <v>1.5433499999999999E-2</v>
      </c>
      <c r="L163">
        <v>1.5994700000000001E-2</v>
      </c>
      <c r="M163">
        <v>1.49155E-2</v>
      </c>
      <c r="N163">
        <v>1.5416900000000001E-2</v>
      </c>
      <c r="O163">
        <v>1.6009800000000001E-2</v>
      </c>
      <c r="P163">
        <v>1.6542100000000001E-2</v>
      </c>
      <c r="Q163">
        <v>1.71883E-2</v>
      </c>
      <c r="R163">
        <v>1.7977199999999999E-2</v>
      </c>
      <c r="S163">
        <v>1.8607499999999999E-2</v>
      </c>
      <c r="T163">
        <v>1.9628E-2</v>
      </c>
      <c r="U163">
        <v>2.0938399999999999E-2</v>
      </c>
      <c r="V163">
        <v>2.1884399999999998E-2</v>
      </c>
      <c r="W163">
        <v>2.6076700000000001E-2</v>
      </c>
      <c r="X163">
        <v>2.6154E-2</v>
      </c>
      <c r="Y163">
        <v>2.73487E-2</v>
      </c>
      <c r="Z163">
        <v>2.9175699999999999E-2</v>
      </c>
      <c r="AA163">
        <v>3.1357099999999999E-2</v>
      </c>
      <c r="AB163">
        <v>3.3338800000000002E-2</v>
      </c>
      <c r="AC163">
        <v>3.2403399999999999E-2</v>
      </c>
      <c r="AD163">
        <v>3.2391799999999998E-2</v>
      </c>
      <c r="AE163">
        <v>3.2806099999999998E-2</v>
      </c>
      <c r="AF163">
        <v>3.2794299999999998E-2</v>
      </c>
      <c r="AG163">
        <v>2.7636600000000001E-2</v>
      </c>
      <c r="AH163">
        <v>3.0741500000000001E-2</v>
      </c>
      <c r="AI163">
        <v>3.30142E-2</v>
      </c>
      <c r="AJ163">
        <v>3.4090799999999997E-2</v>
      </c>
      <c r="AK163">
        <v>3.4586600000000002E-2</v>
      </c>
      <c r="AL163">
        <v>3.7171900000000001E-2</v>
      </c>
      <c r="AM163">
        <v>3.7832699999999997E-2</v>
      </c>
      <c r="AN163">
        <v>3.8534600000000002E-2</v>
      </c>
      <c r="AO163">
        <v>3.6140600000000002E-2</v>
      </c>
      <c r="AP163">
        <v>3.6529499999999999E-2</v>
      </c>
      <c r="AQ163">
        <v>4.7079099999999999E-2</v>
      </c>
      <c r="AR163">
        <v>4.8664699999999998E-2</v>
      </c>
      <c r="AS163">
        <v>4.7868099999999997E-2</v>
      </c>
      <c r="AT163">
        <v>4.8183999999999998E-2</v>
      </c>
      <c r="AU163">
        <v>4.8034399999999998E-2</v>
      </c>
      <c r="AV163">
        <v>4.68762E-2</v>
      </c>
      <c r="AW163">
        <v>4.73062E-2</v>
      </c>
      <c r="AX163">
        <v>4.8764000000000002E-2</v>
      </c>
      <c r="AY163">
        <v>5.2202100000000001E-2</v>
      </c>
      <c r="AZ163">
        <v>5.4568199999999997E-2</v>
      </c>
      <c r="BA163">
        <v>5.9305200000000002E-2</v>
      </c>
      <c r="BB163">
        <v>6.0397800000000001E-2</v>
      </c>
      <c r="BC163">
        <v>6.2925499999999995E-2</v>
      </c>
      <c r="BD163">
        <v>6.4607200000000004E-2</v>
      </c>
      <c r="BE163">
        <v>6.2996099999999999E-2</v>
      </c>
      <c r="BF163">
        <v>6.2595799999999993E-2</v>
      </c>
      <c r="BG163">
        <v>6.2595799999999993E-2</v>
      </c>
      <c r="BH163">
        <v>6.2767199999999995E-2</v>
      </c>
      <c r="BI163">
        <v>6.2595799999999993E-2</v>
      </c>
      <c r="BJ163">
        <v>6.2595799999999993E-2</v>
      </c>
      <c r="BK163">
        <v>6.2595799999999993E-2</v>
      </c>
      <c r="BL163">
        <v>3.6305113793103402E-2</v>
      </c>
      <c r="BM163">
        <v>1.7011265551572601E-2</v>
      </c>
      <c r="BN163">
        <v>0.98148226208753597</v>
      </c>
      <c r="BO163">
        <v>0.98589170799579195</v>
      </c>
      <c r="BP163">
        <v>0.91775928715201205</v>
      </c>
      <c r="BQ163">
        <v>0</v>
      </c>
      <c r="BR163" s="33">
        <v>3.6299663973228597E-45</v>
      </c>
      <c r="BS163">
        <v>0</v>
      </c>
      <c r="BT163">
        <v>9.8871175982034702E-4</v>
      </c>
      <c r="BU163">
        <v>0.96330743079246495</v>
      </c>
      <c r="BV163">
        <v>0.96330743079246495</v>
      </c>
      <c r="BW163">
        <v>1.390194E-2</v>
      </c>
      <c r="BX163">
        <v>4.5702406719996699E-4</v>
      </c>
      <c r="BY163">
        <v>1.555408E-2</v>
      </c>
      <c r="BZ163">
        <v>4.5906671846257898E-4</v>
      </c>
      <c r="CA163">
        <v>1.798862E-2</v>
      </c>
      <c r="CB163">
        <v>1.20453744939707E-3</v>
      </c>
      <c r="CC163">
        <v>2.4480439999999999E-2</v>
      </c>
      <c r="CD163">
        <v>2.8662360131363898E-3</v>
      </c>
      <c r="CE163">
        <v>3.1733360000000002E-2</v>
      </c>
      <c r="CF163">
        <v>1.59241410223597E-3</v>
      </c>
      <c r="CG163">
        <v>3.1398540000000003E-2</v>
      </c>
      <c r="CH163">
        <v>2.2980221110772601E-3</v>
      </c>
      <c r="CI163">
        <v>3.6443320000000001E-2</v>
      </c>
      <c r="CJ163">
        <v>1.9884929688082898E-3</v>
      </c>
      <c r="CK163">
        <v>4.32564E-2</v>
      </c>
      <c r="CL163">
        <v>6.3446101992163401E-3</v>
      </c>
      <c r="CM163">
        <v>4.7832960000000001E-2</v>
      </c>
      <c r="CN163">
        <v>7.4557166523413502E-4</v>
      </c>
      <c r="CO163">
        <v>5.7879760000000002E-2</v>
      </c>
      <c r="CP163">
        <v>4.38845500979559E-3</v>
      </c>
      <c r="CQ163">
        <v>6.3112420000000002E-2</v>
      </c>
      <c r="CR163">
        <v>8.5159657232753501E-4</v>
      </c>
      <c r="CS163">
        <v>6.2595799999999993E-2</v>
      </c>
      <c r="CT163">
        <v>0</v>
      </c>
    </row>
    <row r="164" spans="1:98" x14ac:dyDescent="0.25">
      <c r="A164">
        <v>243</v>
      </c>
      <c r="B164" t="s">
        <v>1918</v>
      </c>
      <c r="C164" t="s">
        <v>700</v>
      </c>
      <c r="D164" t="s">
        <v>458</v>
      </c>
      <c r="E164" t="s">
        <v>280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t="s">
        <v>1901</v>
      </c>
      <c r="BO164" t="s">
        <v>1901</v>
      </c>
      <c r="BP164" t="s">
        <v>1901</v>
      </c>
      <c r="BQ164" t="s">
        <v>1901</v>
      </c>
      <c r="BR164" t="s">
        <v>1901</v>
      </c>
      <c r="BS164" t="s">
        <v>1901</v>
      </c>
      <c r="BT164">
        <v>0</v>
      </c>
      <c r="BU164" t="s">
        <v>1901</v>
      </c>
      <c r="BV164" t="s">
        <v>1901</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row>
    <row r="165" spans="1:98" x14ac:dyDescent="0.25">
      <c r="A165">
        <v>244</v>
      </c>
      <c r="B165" t="s">
        <v>1918</v>
      </c>
      <c r="C165" t="s">
        <v>701</v>
      </c>
      <c r="D165" t="s">
        <v>458</v>
      </c>
      <c r="E165" t="s">
        <v>154</v>
      </c>
      <c r="F165">
        <v>0.81791400000000003</v>
      </c>
      <c r="G165">
        <v>0.81791400000000003</v>
      </c>
      <c r="H165">
        <v>0.82015499999999997</v>
      </c>
      <c r="I165">
        <v>0.81701999999999997</v>
      </c>
      <c r="J165">
        <v>0.83047599999999999</v>
      </c>
      <c r="K165">
        <v>0.86541199999999996</v>
      </c>
      <c r="L165">
        <v>0.91362399999999999</v>
      </c>
      <c r="M165">
        <v>0.99464900000000001</v>
      </c>
      <c r="N165">
        <v>1.0381800000000001</v>
      </c>
      <c r="O165">
        <v>0.81173399999999996</v>
      </c>
      <c r="P165">
        <v>0.88466699999999998</v>
      </c>
      <c r="Q165">
        <v>0.94544899999999998</v>
      </c>
      <c r="R165">
        <v>0.98658699999999999</v>
      </c>
      <c r="S165">
        <v>1.1113500000000001</v>
      </c>
      <c r="T165">
        <v>1.1861299999999999</v>
      </c>
      <c r="U165">
        <v>1.35701</v>
      </c>
      <c r="V165">
        <v>1.5897600000000001</v>
      </c>
      <c r="W165">
        <v>1.7042600000000001</v>
      </c>
      <c r="X165">
        <v>1.8364400000000001</v>
      </c>
      <c r="Y165">
        <v>1.9913400000000001</v>
      </c>
      <c r="Z165">
        <v>2.1058599999999998</v>
      </c>
      <c r="AA165">
        <v>2.1537500000000001</v>
      </c>
      <c r="AB165">
        <v>2.4298000000000002</v>
      </c>
      <c r="AC165">
        <v>2.6148199999999999</v>
      </c>
      <c r="AD165">
        <v>2.6763599999999999</v>
      </c>
      <c r="AE165">
        <v>2.6364999999999998</v>
      </c>
      <c r="AF165">
        <v>2.6983899999999998</v>
      </c>
      <c r="AG165">
        <v>2.73577</v>
      </c>
      <c r="AH165">
        <v>2.7082799999999998</v>
      </c>
      <c r="AI165">
        <v>2.70418</v>
      </c>
      <c r="AJ165">
        <v>2.8685</v>
      </c>
      <c r="AK165">
        <v>3.0328300000000001</v>
      </c>
      <c r="AL165">
        <v>3.2077499999999999</v>
      </c>
      <c r="AM165">
        <v>3.3654500000000001</v>
      </c>
      <c r="AN165">
        <v>3.4931000000000001</v>
      </c>
      <c r="AO165">
        <v>3.6846100000000002</v>
      </c>
      <c r="AP165">
        <v>3.8616799999999998</v>
      </c>
      <c r="AQ165">
        <v>4.0625</v>
      </c>
      <c r="AR165">
        <v>4.2651899999999996</v>
      </c>
      <c r="AS165">
        <v>4.2552399999999997</v>
      </c>
      <c r="AT165">
        <v>3.3617300000000001</v>
      </c>
      <c r="AU165">
        <v>3.8170000000000002</v>
      </c>
      <c r="AV165">
        <v>4.0535300000000003</v>
      </c>
      <c r="AW165">
        <v>4.0652499999999998</v>
      </c>
      <c r="AX165">
        <v>4.3594499999999998</v>
      </c>
      <c r="AY165">
        <v>4.6501099999999997</v>
      </c>
      <c r="AZ165">
        <v>4.8358299999999996</v>
      </c>
      <c r="BA165">
        <v>5.04101</v>
      </c>
      <c r="BB165">
        <v>5.4782599999999997</v>
      </c>
      <c r="BC165">
        <v>5.8260500000000004</v>
      </c>
      <c r="BD165">
        <v>6.1847099999999999</v>
      </c>
      <c r="BE165">
        <v>6.3530100000000003</v>
      </c>
      <c r="BF165">
        <v>6.9424700000000001</v>
      </c>
      <c r="BG165">
        <v>6.9424700000000001</v>
      </c>
      <c r="BH165">
        <v>6.9614900000000004</v>
      </c>
      <c r="BI165">
        <v>6.9424700000000001</v>
      </c>
      <c r="BJ165">
        <v>6.9424700000000001</v>
      </c>
      <c r="BK165">
        <v>6.9424700000000001</v>
      </c>
      <c r="BL165">
        <v>3.1651794999999998</v>
      </c>
      <c r="BM165">
        <v>1.9853141154366101</v>
      </c>
      <c r="BN165">
        <v>0.97016566098886503</v>
      </c>
      <c r="BO165">
        <v>0.99019959935407598</v>
      </c>
      <c r="BP165">
        <v>0.94446656799506001</v>
      </c>
      <c r="BQ165">
        <v>0</v>
      </c>
      <c r="BR165" s="33">
        <v>1.4255050866974599E-49</v>
      </c>
      <c r="BS165">
        <v>0</v>
      </c>
      <c r="BT165">
        <v>0.114057999354024</v>
      </c>
      <c r="BU165">
        <v>0.94122140976195801</v>
      </c>
      <c r="BV165">
        <v>0.94122140976195801</v>
      </c>
      <c r="BW165">
        <v>0.82069579999999998</v>
      </c>
      <c r="BX165">
        <v>5.58867392142357E-3</v>
      </c>
      <c r="BY165">
        <v>0.92471979999999998</v>
      </c>
      <c r="BZ165">
        <v>9.2425149332852105E-2</v>
      </c>
      <c r="CA165">
        <v>1.0228366</v>
      </c>
      <c r="CB165">
        <v>0.123382605096099</v>
      </c>
      <c r="CC165">
        <v>1.695762</v>
      </c>
      <c r="CD165">
        <v>0.24146335709585401</v>
      </c>
      <c r="CE165">
        <v>2.396118</v>
      </c>
      <c r="CF165">
        <v>0.26004450315282601</v>
      </c>
      <c r="CG165">
        <v>2.6966239999999999</v>
      </c>
      <c r="CH165">
        <v>3.6549209704178298E-2</v>
      </c>
      <c r="CI165">
        <v>3.1935259999999999</v>
      </c>
      <c r="CJ165">
        <v>0.25048446584568901</v>
      </c>
      <c r="CK165">
        <v>4.0258440000000002</v>
      </c>
      <c r="CL165">
        <v>0.25231089776305698</v>
      </c>
      <c r="CM165">
        <v>3.9313920000000002</v>
      </c>
      <c r="CN165">
        <v>0.372044900005362</v>
      </c>
      <c r="CO165">
        <v>5.1662520000000001</v>
      </c>
      <c r="CP165">
        <v>0.48061138502952699</v>
      </c>
      <c r="CQ165">
        <v>6.6768299999999998</v>
      </c>
      <c r="CR165">
        <v>0.37722739216552098</v>
      </c>
      <c r="CS165">
        <v>6.9424700000000001</v>
      </c>
      <c r="CT165">
        <v>0</v>
      </c>
    </row>
    <row r="166" spans="1:98" x14ac:dyDescent="0.25">
      <c r="A166">
        <v>245</v>
      </c>
      <c r="B166" t="s">
        <v>1918</v>
      </c>
      <c r="C166" t="s">
        <v>702</v>
      </c>
      <c r="D166" t="s">
        <v>418</v>
      </c>
      <c r="E166" t="s">
        <v>400</v>
      </c>
      <c r="F166">
        <v>0.14000599999999999</v>
      </c>
      <c r="G166">
        <v>0.14000599999999999</v>
      </c>
      <c r="H166">
        <v>0.14038999999999999</v>
      </c>
      <c r="I166">
        <v>0.14816799999999999</v>
      </c>
      <c r="J166">
        <v>0.15462300000000001</v>
      </c>
      <c r="K166">
        <v>0.157856</v>
      </c>
      <c r="L166">
        <v>0.16176599999999999</v>
      </c>
      <c r="M166">
        <v>0.167435</v>
      </c>
      <c r="N166">
        <v>0.170401</v>
      </c>
      <c r="O166">
        <v>0.176983</v>
      </c>
      <c r="P166">
        <v>0.18232000000000001</v>
      </c>
      <c r="Q166">
        <v>0.190548</v>
      </c>
      <c r="R166">
        <v>0.20228099999999999</v>
      </c>
      <c r="S166">
        <v>0.23590800000000001</v>
      </c>
      <c r="T166">
        <v>0.24648800000000001</v>
      </c>
      <c r="U166">
        <v>0.268982</v>
      </c>
      <c r="V166">
        <v>0.29781099999999999</v>
      </c>
      <c r="W166">
        <v>0.32450899999999999</v>
      </c>
      <c r="X166">
        <v>0.35504799999999997</v>
      </c>
      <c r="Y166">
        <v>0.388797</v>
      </c>
      <c r="Z166">
        <v>0.40671400000000002</v>
      </c>
      <c r="AA166">
        <v>0.419902</v>
      </c>
      <c r="AB166">
        <v>0.41670499999999999</v>
      </c>
      <c r="AC166">
        <v>0.45618500000000001</v>
      </c>
      <c r="AD166">
        <v>0.46377600000000002</v>
      </c>
      <c r="AE166">
        <v>0.46180900000000003</v>
      </c>
      <c r="AF166">
        <v>0.49784499999999998</v>
      </c>
      <c r="AG166">
        <v>0.54194900000000001</v>
      </c>
      <c r="AH166">
        <v>0.59382400000000002</v>
      </c>
      <c r="AI166">
        <v>0.65137</v>
      </c>
      <c r="AJ166">
        <v>0.606985</v>
      </c>
      <c r="AK166">
        <v>0.61369200000000002</v>
      </c>
      <c r="AL166">
        <v>0.58817600000000003</v>
      </c>
      <c r="AM166">
        <v>0.58303700000000003</v>
      </c>
      <c r="AN166">
        <v>0.51391100000000001</v>
      </c>
      <c r="AO166">
        <v>0.56084800000000001</v>
      </c>
      <c r="AP166">
        <v>0.63904099999999997</v>
      </c>
      <c r="AQ166">
        <v>0.66551499999999997</v>
      </c>
      <c r="AR166">
        <v>0.59625099999999998</v>
      </c>
      <c r="AS166">
        <v>0.655806</v>
      </c>
      <c r="AT166">
        <v>0.659663</v>
      </c>
      <c r="AU166">
        <v>0.66544700000000001</v>
      </c>
      <c r="AV166">
        <v>0.70501199999999997</v>
      </c>
      <c r="AW166">
        <v>0.73132799999999998</v>
      </c>
      <c r="AX166">
        <v>0.76982099999999998</v>
      </c>
      <c r="AY166">
        <v>0.82152899999999995</v>
      </c>
      <c r="AZ166">
        <v>0.88495299999999999</v>
      </c>
      <c r="BA166">
        <v>0.96420799999999995</v>
      </c>
      <c r="BB166">
        <v>1.0689200000000001</v>
      </c>
      <c r="BC166">
        <v>1.1683399999999999</v>
      </c>
      <c r="BD166">
        <v>1.26712</v>
      </c>
      <c r="BE166">
        <v>1.2666299999999999</v>
      </c>
      <c r="BF166">
        <v>1.33446</v>
      </c>
      <c r="BG166">
        <v>1.33446</v>
      </c>
      <c r="BH166">
        <v>1.33812</v>
      </c>
      <c r="BI166">
        <v>1.33446</v>
      </c>
      <c r="BJ166">
        <v>1.33446</v>
      </c>
      <c r="BK166">
        <v>1.33446</v>
      </c>
      <c r="BL166">
        <v>0.58908720689655203</v>
      </c>
      <c r="BM166">
        <v>0.38174034681722102</v>
      </c>
      <c r="BN166">
        <v>0.95220643290445095</v>
      </c>
      <c r="BO166">
        <v>0.99118426023596895</v>
      </c>
      <c r="BP166">
        <v>0.94932243723925103</v>
      </c>
      <c r="BQ166">
        <v>0</v>
      </c>
      <c r="BR166" s="33">
        <v>7.4470658025646196E-51</v>
      </c>
      <c r="BS166">
        <v>0</v>
      </c>
      <c r="BT166">
        <v>2.1525328862776201E-2</v>
      </c>
      <c r="BU166">
        <v>0.90669709086461503</v>
      </c>
      <c r="BV166">
        <v>0.90669709086461503</v>
      </c>
      <c r="BW166">
        <v>0.14463860000000001</v>
      </c>
      <c r="BX166">
        <v>6.5787057085721704E-3</v>
      </c>
      <c r="BY166">
        <v>0.16688819999999999</v>
      </c>
      <c r="BZ166">
        <v>7.4558921464838801E-3</v>
      </c>
      <c r="CA166">
        <v>0.211509</v>
      </c>
      <c r="CB166">
        <v>2.8263752705541399E-2</v>
      </c>
      <c r="CC166">
        <v>0.32702940000000003</v>
      </c>
      <c r="CD166">
        <v>4.6983630971860799E-2</v>
      </c>
      <c r="CE166">
        <v>0.4326564</v>
      </c>
      <c r="CF166">
        <v>2.55546205274115E-2</v>
      </c>
      <c r="CG166">
        <v>0.54935940000000005</v>
      </c>
      <c r="CH166">
        <v>7.5427089200763894E-2</v>
      </c>
      <c r="CI166">
        <v>0.58116020000000002</v>
      </c>
      <c r="CJ166">
        <v>3.96876461723292E-2</v>
      </c>
      <c r="CK166">
        <v>0.62349220000000005</v>
      </c>
      <c r="CL166">
        <v>4.3926761042671902E-2</v>
      </c>
      <c r="CM166">
        <v>0.70625420000000005</v>
      </c>
      <c r="CN166">
        <v>4.6116548165490399E-2</v>
      </c>
      <c r="CO166">
        <v>0.98158999999999996</v>
      </c>
      <c r="CP166">
        <v>0.13942960483161401</v>
      </c>
      <c r="CQ166">
        <v>1.3081579999999999</v>
      </c>
      <c r="CR166">
        <v>3.7716057853386498E-2</v>
      </c>
      <c r="CS166">
        <v>1.33446</v>
      </c>
      <c r="CT166">
        <v>0</v>
      </c>
    </row>
    <row r="167" spans="1:98" x14ac:dyDescent="0.25">
      <c r="A167">
        <v>246</v>
      </c>
      <c r="B167" t="s">
        <v>1918</v>
      </c>
      <c r="C167" t="s">
        <v>703</v>
      </c>
      <c r="D167" t="s">
        <v>418</v>
      </c>
      <c r="E167" t="s">
        <v>1901</v>
      </c>
      <c r="F167">
        <v>4.54127E-2</v>
      </c>
      <c r="G167">
        <v>4.54127E-2</v>
      </c>
      <c r="H167">
        <v>4.5537099999999997E-2</v>
      </c>
      <c r="I167">
        <v>4.8076500000000001E-2</v>
      </c>
      <c r="J167">
        <v>5.0164399999999998E-2</v>
      </c>
      <c r="K167">
        <v>5.1230499999999998E-2</v>
      </c>
      <c r="L167">
        <v>5.2480600000000002E-2</v>
      </c>
      <c r="M167">
        <v>5.3781000000000002E-2</v>
      </c>
      <c r="N167">
        <v>5.4743699999999999E-2</v>
      </c>
      <c r="O167">
        <v>5.6850600000000001E-2</v>
      </c>
      <c r="P167">
        <v>5.8546399999999998E-2</v>
      </c>
      <c r="Q167">
        <v>6.1216899999999998E-2</v>
      </c>
      <c r="R167">
        <v>6.49753E-2</v>
      </c>
      <c r="S167">
        <v>7.5717900000000005E-2</v>
      </c>
      <c r="T167">
        <v>7.9075800000000002E-2</v>
      </c>
      <c r="U167">
        <v>8.6320099999999997E-2</v>
      </c>
      <c r="V167">
        <v>9.5563899999999993E-2</v>
      </c>
      <c r="W167">
        <v>0.103283</v>
      </c>
      <c r="X167">
        <v>0.112918</v>
      </c>
      <c r="Y167">
        <v>0.123686</v>
      </c>
      <c r="Z167">
        <v>0.129381</v>
      </c>
      <c r="AA167">
        <v>0.133572</v>
      </c>
      <c r="AB167">
        <v>0.13250100000000001</v>
      </c>
      <c r="AC167">
        <v>0.14505599999999999</v>
      </c>
      <c r="AD167">
        <v>0.14748</v>
      </c>
      <c r="AE167">
        <v>0.146872</v>
      </c>
      <c r="AF167">
        <v>0.15825400000000001</v>
      </c>
      <c r="AG167">
        <v>0.17177200000000001</v>
      </c>
      <c r="AH167">
        <v>0.188192</v>
      </c>
      <c r="AI167">
        <v>0.206424</v>
      </c>
      <c r="AJ167">
        <v>0.19233900000000001</v>
      </c>
      <c r="AK167">
        <v>0.19453899999999999</v>
      </c>
      <c r="AL167">
        <v>0.18648000000000001</v>
      </c>
      <c r="AM167">
        <v>0.184863</v>
      </c>
      <c r="AN167">
        <v>0.16295999999999999</v>
      </c>
      <c r="AO167">
        <v>0.17782700000000001</v>
      </c>
      <c r="AP167">
        <v>0.20254</v>
      </c>
      <c r="AQ167">
        <v>0.21082100000000001</v>
      </c>
      <c r="AR167">
        <v>0.18889400000000001</v>
      </c>
      <c r="AS167">
        <v>0.20780299999999999</v>
      </c>
      <c r="AT167">
        <v>0.20902999999999999</v>
      </c>
      <c r="AU167">
        <v>0.21085300000000001</v>
      </c>
      <c r="AV167">
        <v>0.22328600000000001</v>
      </c>
      <c r="AW167">
        <v>0.23169500000000001</v>
      </c>
      <c r="AX167">
        <v>0.24387300000000001</v>
      </c>
      <c r="AY167">
        <v>0.26023000000000002</v>
      </c>
      <c r="AZ167">
        <v>0.28020899999999999</v>
      </c>
      <c r="BA167">
        <v>0.30576199999999998</v>
      </c>
      <c r="BB167">
        <v>0.33890599999999999</v>
      </c>
      <c r="BC167">
        <v>0.37046800000000002</v>
      </c>
      <c r="BD167">
        <v>0.40164800000000001</v>
      </c>
      <c r="BE167">
        <v>0.40170400000000001</v>
      </c>
      <c r="BF167">
        <v>0.42318499999999998</v>
      </c>
      <c r="BG167">
        <v>0.42318499999999998</v>
      </c>
      <c r="BH167">
        <v>0.42434500000000003</v>
      </c>
      <c r="BI167">
        <v>0.42318499999999998</v>
      </c>
      <c r="BJ167">
        <v>0.42318499999999998</v>
      </c>
      <c r="BK167">
        <v>0.42318499999999998</v>
      </c>
      <c r="BL167">
        <v>0.18709477758620699</v>
      </c>
      <c r="BM167">
        <v>0.120707458156423</v>
      </c>
      <c r="BN167">
        <v>0.95153210726859705</v>
      </c>
      <c r="BO167">
        <v>0.99149196676156104</v>
      </c>
      <c r="BP167">
        <v>0.95175037186134603</v>
      </c>
      <c r="BQ167">
        <v>0</v>
      </c>
      <c r="BR167" s="33">
        <v>2.76506790067996E-51</v>
      </c>
      <c r="BS167">
        <v>0</v>
      </c>
      <c r="BT167">
        <v>6.8015543418744797E-3</v>
      </c>
      <c r="BU167">
        <v>0.90541335116301402</v>
      </c>
      <c r="BV167">
        <v>0.90541335116301402</v>
      </c>
      <c r="BW167">
        <v>4.6920679999999999E-2</v>
      </c>
      <c r="BX167">
        <v>2.1400899682022701E-3</v>
      </c>
      <c r="BY167">
        <v>5.3817280000000002E-2</v>
      </c>
      <c r="BZ167">
        <v>2.1528321269899302E-3</v>
      </c>
      <c r="CA167">
        <v>6.7906460000000002E-2</v>
      </c>
      <c r="CB167">
        <v>9.0377733160884304E-3</v>
      </c>
      <c r="CC167">
        <v>0.10435419999999999</v>
      </c>
      <c r="CD167">
        <v>1.45834046780922E-2</v>
      </c>
      <c r="CE167">
        <v>0.137598</v>
      </c>
      <c r="CF167">
        <v>8.1083731722214093E-3</v>
      </c>
      <c r="CG167">
        <v>0.17430280000000001</v>
      </c>
      <c r="CH167">
        <v>2.3670124021643799E-2</v>
      </c>
      <c r="CI167">
        <v>0.18423619999999999</v>
      </c>
      <c r="CJ167">
        <v>1.2548976639551099E-2</v>
      </c>
      <c r="CK167">
        <v>0.197577</v>
      </c>
      <c r="CL167">
        <v>1.3875004234233599E-2</v>
      </c>
      <c r="CM167">
        <v>0.22374740000000001</v>
      </c>
      <c r="CN167">
        <v>1.45883894347526E-2</v>
      </c>
      <c r="CO167">
        <v>0.31111499999999997</v>
      </c>
      <c r="CP167">
        <v>4.43515415741099E-2</v>
      </c>
      <c r="CQ167">
        <v>0.4148134</v>
      </c>
      <c r="CR167">
        <v>1.2002113326410499E-2</v>
      </c>
      <c r="CS167">
        <v>0.42318499999999998</v>
      </c>
      <c r="CT167">
        <v>0</v>
      </c>
    </row>
    <row r="168" spans="1:98" x14ac:dyDescent="0.25">
      <c r="A168">
        <v>25</v>
      </c>
      <c r="B168" t="s">
        <v>1918</v>
      </c>
      <c r="C168" t="s">
        <v>445</v>
      </c>
      <c r="D168" t="s">
        <v>412</v>
      </c>
      <c r="E168" t="s">
        <v>446</v>
      </c>
      <c r="F168" t="s">
        <v>1901</v>
      </c>
      <c r="G168" t="s">
        <v>1901</v>
      </c>
      <c r="H168" t="s">
        <v>1901</v>
      </c>
      <c r="I168" t="s">
        <v>1901</v>
      </c>
      <c r="J168" t="s">
        <v>1901</v>
      </c>
      <c r="K168" t="s">
        <v>1901</v>
      </c>
      <c r="L168" t="s">
        <v>1901</v>
      </c>
      <c r="M168" t="s">
        <v>1901</v>
      </c>
      <c r="N168" t="s">
        <v>1901</v>
      </c>
      <c r="O168" t="s">
        <v>1901</v>
      </c>
      <c r="P168" t="s">
        <v>1901</v>
      </c>
      <c r="Q168" t="s">
        <v>1901</v>
      </c>
      <c r="R168" t="s">
        <v>1901</v>
      </c>
      <c r="S168" t="s">
        <v>1901</v>
      </c>
      <c r="T168" t="s">
        <v>1901</v>
      </c>
      <c r="U168" t="s">
        <v>1901</v>
      </c>
      <c r="V168" t="s">
        <v>1901</v>
      </c>
      <c r="W168" t="s">
        <v>1901</v>
      </c>
      <c r="X168" t="s">
        <v>1901</v>
      </c>
      <c r="Y168" t="s">
        <v>1901</v>
      </c>
      <c r="Z168" t="s">
        <v>1901</v>
      </c>
      <c r="AA168" t="s">
        <v>1901</v>
      </c>
      <c r="AB168" t="s">
        <v>1901</v>
      </c>
      <c r="AC168" t="s">
        <v>1901</v>
      </c>
      <c r="AD168" t="s">
        <v>1901</v>
      </c>
      <c r="AE168" t="s">
        <v>1901</v>
      </c>
      <c r="AF168" t="s">
        <v>1901</v>
      </c>
      <c r="AG168" t="s">
        <v>1901</v>
      </c>
      <c r="AH168" t="s">
        <v>1901</v>
      </c>
      <c r="AI168" t="s">
        <v>1901</v>
      </c>
      <c r="AJ168" t="s">
        <v>1901</v>
      </c>
      <c r="AK168" t="s">
        <v>1901</v>
      </c>
      <c r="AL168" t="s">
        <v>1901</v>
      </c>
      <c r="AM168" t="s">
        <v>1901</v>
      </c>
      <c r="AN168" t="s">
        <v>1901</v>
      </c>
      <c r="AO168" t="s">
        <v>1901</v>
      </c>
      <c r="AP168" t="s">
        <v>1901</v>
      </c>
      <c r="AQ168" t="s">
        <v>1901</v>
      </c>
      <c r="AR168" t="s">
        <v>1901</v>
      </c>
      <c r="AS168" t="s">
        <v>1901</v>
      </c>
      <c r="AT168" t="s">
        <v>1901</v>
      </c>
      <c r="AU168" t="s">
        <v>1901</v>
      </c>
      <c r="AV168" t="s">
        <v>1901</v>
      </c>
      <c r="AW168" t="s">
        <v>1901</v>
      </c>
      <c r="AX168" t="s">
        <v>1901</v>
      </c>
      <c r="AY168" t="s">
        <v>1901</v>
      </c>
      <c r="AZ168" t="s">
        <v>1901</v>
      </c>
      <c r="BA168" t="s">
        <v>1901</v>
      </c>
      <c r="BB168" t="s">
        <v>1901</v>
      </c>
      <c r="BC168" t="s">
        <v>1901</v>
      </c>
      <c r="BD168" t="s">
        <v>1901</v>
      </c>
      <c r="BE168" t="s">
        <v>1901</v>
      </c>
      <c r="BF168" t="s">
        <v>1901</v>
      </c>
      <c r="BG168" t="s">
        <v>1901</v>
      </c>
      <c r="BH168" t="s">
        <v>1901</v>
      </c>
      <c r="BI168" t="s">
        <v>1901</v>
      </c>
      <c r="BJ168" t="s">
        <v>1901</v>
      </c>
      <c r="BK168" t="s">
        <v>1901</v>
      </c>
      <c r="BL168" t="s">
        <v>1901</v>
      </c>
      <c r="BM168" t="s">
        <v>1901</v>
      </c>
      <c r="BN168" t="s">
        <v>1901</v>
      </c>
      <c r="BO168" t="s">
        <v>1901</v>
      </c>
      <c r="BP168" t="s">
        <v>1901</v>
      </c>
      <c r="BQ168" t="s">
        <v>1901</v>
      </c>
      <c r="BR168" t="s">
        <v>1901</v>
      </c>
      <c r="BS168" t="s">
        <v>1901</v>
      </c>
      <c r="BT168" t="s">
        <v>1901</v>
      </c>
      <c r="BU168" t="s">
        <v>1901</v>
      </c>
      <c r="BV168" t="s">
        <v>1901</v>
      </c>
      <c r="BW168" t="s">
        <v>1901</v>
      </c>
      <c r="BX168" t="s">
        <v>1901</v>
      </c>
      <c r="BY168" t="s">
        <v>1901</v>
      </c>
      <c r="BZ168" t="s">
        <v>1901</v>
      </c>
      <c r="CA168" t="s">
        <v>1901</v>
      </c>
      <c r="CB168" t="s">
        <v>1901</v>
      </c>
      <c r="CC168" t="s">
        <v>1901</v>
      </c>
      <c r="CD168" t="s">
        <v>1901</v>
      </c>
      <c r="CE168" t="s">
        <v>1901</v>
      </c>
      <c r="CF168" t="s">
        <v>1901</v>
      </c>
      <c r="CG168" t="s">
        <v>1901</v>
      </c>
      <c r="CH168" t="s">
        <v>1901</v>
      </c>
      <c r="CI168" t="s">
        <v>1901</v>
      </c>
      <c r="CJ168" t="s">
        <v>1901</v>
      </c>
      <c r="CK168" t="s">
        <v>1901</v>
      </c>
      <c r="CL168" t="s">
        <v>1901</v>
      </c>
      <c r="CM168" t="s">
        <v>1901</v>
      </c>
      <c r="CN168" t="s">
        <v>1901</v>
      </c>
      <c r="CO168" t="s">
        <v>1901</v>
      </c>
      <c r="CP168" t="s">
        <v>1901</v>
      </c>
      <c r="CQ168" t="s">
        <v>1901</v>
      </c>
      <c r="CR168" t="s">
        <v>1901</v>
      </c>
      <c r="CS168" t="s">
        <v>1901</v>
      </c>
      <c r="CT168" t="s">
        <v>1901</v>
      </c>
    </row>
    <row r="169" spans="1:98" x14ac:dyDescent="0.25">
      <c r="A169">
        <v>26</v>
      </c>
      <c r="B169" t="s">
        <v>1918</v>
      </c>
      <c r="C169" t="s">
        <v>447</v>
      </c>
      <c r="D169" t="s">
        <v>426</v>
      </c>
      <c r="E169" t="s">
        <v>38</v>
      </c>
      <c r="F169">
        <v>3.4207300000000003E-2</v>
      </c>
      <c r="G169">
        <v>3.4207300000000003E-2</v>
      </c>
      <c r="H169">
        <v>3.4300999999999998E-2</v>
      </c>
      <c r="I169">
        <v>3.57747E-2</v>
      </c>
      <c r="J169">
        <v>3.7358599999999999E-2</v>
      </c>
      <c r="K169">
        <v>3.8786800000000003E-2</v>
      </c>
      <c r="L169">
        <v>4.0853899999999999E-2</v>
      </c>
      <c r="M169">
        <v>4.2926499999999999E-2</v>
      </c>
      <c r="N169">
        <v>4.4863699999999999E-2</v>
      </c>
      <c r="O169">
        <v>4.6725799999999998E-2</v>
      </c>
      <c r="P169">
        <v>4.5169599999999997E-2</v>
      </c>
      <c r="Q169">
        <v>4.6820399999999998E-2</v>
      </c>
      <c r="R169">
        <v>4.35638E-2</v>
      </c>
      <c r="S169">
        <v>4.95033E-2</v>
      </c>
      <c r="T169">
        <v>5.2506900000000002E-2</v>
      </c>
      <c r="U169">
        <v>5.3875600000000003E-2</v>
      </c>
      <c r="V169">
        <v>6.3581299999999993E-2</v>
      </c>
      <c r="W169">
        <v>6.7611000000000004E-2</v>
      </c>
      <c r="X169">
        <v>7.1487300000000004E-2</v>
      </c>
      <c r="Y169">
        <v>7.6437400000000003E-2</v>
      </c>
      <c r="Z169">
        <v>8.1125299999999997E-2</v>
      </c>
      <c r="AA169">
        <v>8.6781399999999995E-2</v>
      </c>
      <c r="AB169">
        <v>8.9373900000000006E-2</v>
      </c>
      <c r="AC169">
        <v>9.8069900000000002E-2</v>
      </c>
      <c r="AD169">
        <v>9.81041E-2</v>
      </c>
      <c r="AE169">
        <v>9.8016099999999995E-2</v>
      </c>
      <c r="AF169">
        <v>0.103024</v>
      </c>
      <c r="AG169">
        <v>0.101143</v>
      </c>
      <c r="AH169">
        <v>9.4311199999999998E-2</v>
      </c>
      <c r="AI169">
        <v>9.8374400000000001E-2</v>
      </c>
      <c r="AJ169">
        <v>0.101192</v>
      </c>
      <c r="AK169">
        <v>0.104254</v>
      </c>
      <c r="AL169">
        <v>0.107504</v>
      </c>
      <c r="AM169">
        <v>0.11251700000000001</v>
      </c>
      <c r="AN169">
        <v>0.116233</v>
      </c>
      <c r="AO169">
        <v>0.119058</v>
      </c>
      <c r="AP169">
        <v>0.123256</v>
      </c>
      <c r="AQ169">
        <v>0.130909</v>
      </c>
      <c r="AR169">
        <v>0.13691200000000001</v>
      </c>
      <c r="AS169">
        <v>0.142184</v>
      </c>
      <c r="AT169">
        <v>0.14712700000000001</v>
      </c>
      <c r="AU169">
        <v>0.14741299999999999</v>
      </c>
      <c r="AV169">
        <v>0.14970700000000001</v>
      </c>
      <c r="AW169">
        <v>0.149755</v>
      </c>
      <c r="AX169">
        <v>0.150585</v>
      </c>
      <c r="AY169">
        <v>0.15407299999999999</v>
      </c>
      <c r="AZ169">
        <v>0.16025400000000001</v>
      </c>
      <c r="BA169">
        <v>0.16855700000000001</v>
      </c>
      <c r="BB169">
        <v>0.181112</v>
      </c>
      <c r="BC169">
        <v>0.19078999999999999</v>
      </c>
      <c r="BD169">
        <v>0.207568</v>
      </c>
      <c r="BE169">
        <v>0.21263799999999999</v>
      </c>
      <c r="BF169">
        <v>0.223943</v>
      </c>
      <c r="BG169">
        <v>0.223943</v>
      </c>
      <c r="BH169">
        <v>0.22455700000000001</v>
      </c>
      <c r="BI169">
        <v>0.223943</v>
      </c>
      <c r="BJ169">
        <v>0.223943</v>
      </c>
      <c r="BK169">
        <v>0.223943</v>
      </c>
      <c r="BL169">
        <v>0.111495784482759</v>
      </c>
      <c r="BM169">
        <v>6.0736003100334099E-2</v>
      </c>
      <c r="BN169">
        <v>0.97735686971622804</v>
      </c>
      <c r="BO169">
        <v>0.99672297769661999</v>
      </c>
      <c r="BP169">
        <v>0.97360178346020398</v>
      </c>
      <c r="BQ169">
        <v>0</v>
      </c>
      <c r="BR169" s="33">
        <v>7.4063720166933001E-63</v>
      </c>
      <c r="BS169">
        <v>0</v>
      </c>
      <c r="BT169">
        <v>3.51519967086034E-3</v>
      </c>
      <c r="BU169">
        <v>0.95522645078150004</v>
      </c>
      <c r="BV169">
        <v>0.95522645078150004</v>
      </c>
      <c r="BW169">
        <v>3.5169779999999998E-2</v>
      </c>
      <c r="BX169">
        <v>1.3932314405726001E-3</v>
      </c>
      <c r="BY169">
        <v>4.2831340000000002E-2</v>
      </c>
      <c r="BZ169">
        <v>3.14543057672554E-3</v>
      </c>
      <c r="CA169">
        <v>4.7512800000000001E-2</v>
      </c>
      <c r="CB169">
        <v>3.55203216694331E-3</v>
      </c>
      <c r="CC169">
        <v>6.6598519999999994E-2</v>
      </c>
      <c r="CD169">
        <v>8.5543140453808505E-3</v>
      </c>
      <c r="CE169">
        <v>9.0690919999999994E-2</v>
      </c>
      <c r="CF169">
        <v>7.3811340227637103E-3</v>
      </c>
      <c r="CG169">
        <v>9.8973740000000004E-2</v>
      </c>
      <c r="CH169">
        <v>3.3213648200702099E-3</v>
      </c>
      <c r="CI169">
        <v>0.10834000000000001</v>
      </c>
      <c r="CJ169">
        <v>6.0875893011930401E-3</v>
      </c>
      <c r="CK169">
        <v>0.13046379999999999</v>
      </c>
      <c r="CL169">
        <v>9.5024369084987896E-3</v>
      </c>
      <c r="CM169">
        <v>0.14891740000000001</v>
      </c>
      <c r="CN169">
        <v>1.5471492494261801E-3</v>
      </c>
      <c r="CO169">
        <v>0.1709572</v>
      </c>
      <c r="CP169">
        <v>1.5015455194565401E-2</v>
      </c>
      <c r="CQ169">
        <v>0.2185298</v>
      </c>
      <c r="CR169">
        <v>7.9026415646921509E-3</v>
      </c>
      <c r="CS169">
        <v>0.223943</v>
      </c>
      <c r="CT169">
        <v>0</v>
      </c>
    </row>
    <row r="170" spans="1:98" x14ac:dyDescent="0.25">
      <c r="A170">
        <v>27</v>
      </c>
      <c r="B170" t="s">
        <v>1918</v>
      </c>
      <c r="C170" t="s">
        <v>448</v>
      </c>
      <c r="D170" t="s">
        <v>426</v>
      </c>
      <c r="E170" t="s">
        <v>42</v>
      </c>
      <c r="F170">
        <v>1.9694700000000001</v>
      </c>
      <c r="G170">
        <v>1.9694700000000001</v>
      </c>
      <c r="H170">
        <v>1.9748699999999999</v>
      </c>
      <c r="I170">
        <v>2.0267400000000002</v>
      </c>
      <c r="J170">
        <v>2.2465600000000001</v>
      </c>
      <c r="K170">
        <v>2.39045</v>
      </c>
      <c r="L170">
        <v>2.3806099999999999</v>
      </c>
      <c r="M170">
        <v>2.4474</v>
      </c>
      <c r="N170">
        <v>2.6635499999999999</v>
      </c>
      <c r="O170">
        <v>2.82239</v>
      </c>
      <c r="P170">
        <v>2.9736799999999999</v>
      </c>
      <c r="Q170">
        <v>3.11056</v>
      </c>
      <c r="R170">
        <v>3.3063600000000002</v>
      </c>
      <c r="S170">
        <v>3.91275</v>
      </c>
      <c r="T170">
        <v>4.2031900000000002</v>
      </c>
      <c r="U170">
        <v>4.70113</v>
      </c>
      <c r="V170">
        <v>5.2197800000000001</v>
      </c>
      <c r="W170">
        <v>5.5704200000000004</v>
      </c>
      <c r="X170">
        <v>6.0535500000000004</v>
      </c>
      <c r="Y170">
        <v>6.4467100000000004</v>
      </c>
      <c r="Z170">
        <v>6.8278800000000004</v>
      </c>
      <c r="AA170">
        <v>7.2059300000000004</v>
      </c>
      <c r="AB170">
        <v>7.4333200000000001</v>
      </c>
      <c r="AC170">
        <v>7.8094700000000001</v>
      </c>
      <c r="AD170">
        <v>8.1013800000000007</v>
      </c>
      <c r="AE170">
        <v>7.4761499999999996</v>
      </c>
      <c r="AF170">
        <v>7.6749700000000001</v>
      </c>
      <c r="AG170">
        <v>7.9554200000000002</v>
      </c>
      <c r="AH170">
        <v>8.5385000000000009</v>
      </c>
      <c r="AI170">
        <v>8.8945900000000009</v>
      </c>
      <c r="AJ170">
        <v>9.3309300000000004</v>
      </c>
      <c r="AK170">
        <v>10.191800000000001</v>
      </c>
      <c r="AL170">
        <v>10.568199999999999</v>
      </c>
      <c r="AM170">
        <v>10.307600000000001</v>
      </c>
      <c r="AN170">
        <v>10.282999999999999</v>
      </c>
      <c r="AO170">
        <v>10.7784</v>
      </c>
      <c r="AP170">
        <v>11.6576</v>
      </c>
      <c r="AQ170">
        <v>13.08</v>
      </c>
      <c r="AR170">
        <v>13.583299999999999</v>
      </c>
      <c r="AS170">
        <v>13.909000000000001</v>
      </c>
      <c r="AT170">
        <v>13.9239</v>
      </c>
      <c r="AU170">
        <v>12.620200000000001</v>
      </c>
      <c r="AV170">
        <v>13.1165</v>
      </c>
      <c r="AW170">
        <v>12.6517</v>
      </c>
      <c r="AX170">
        <v>12.4269</v>
      </c>
      <c r="AY170">
        <v>12.905099999999999</v>
      </c>
      <c r="AZ170">
        <v>13.764799999999999</v>
      </c>
      <c r="BA170">
        <v>15.146000000000001</v>
      </c>
      <c r="BB170">
        <v>16.2851</v>
      </c>
      <c r="BC170">
        <v>17.608699999999999</v>
      </c>
      <c r="BD170">
        <v>18.807300000000001</v>
      </c>
      <c r="BE170">
        <v>18.728000000000002</v>
      </c>
      <c r="BF170">
        <v>20.431000000000001</v>
      </c>
      <c r="BG170">
        <v>20.431000000000001</v>
      </c>
      <c r="BH170">
        <v>20.486999999999998</v>
      </c>
      <c r="BI170">
        <v>20.431000000000001</v>
      </c>
      <c r="BJ170">
        <v>20.431000000000001</v>
      </c>
      <c r="BK170">
        <v>20.431000000000001</v>
      </c>
      <c r="BL170">
        <v>9.6659186206896592</v>
      </c>
      <c r="BM170">
        <v>5.9134713082322303</v>
      </c>
      <c r="BN170">
        <v>0.98026678991146399</v>
      </c>
      <c r="BO170">
        <v>0.991430425456442</v>
      </c>
      <c r="BP170">
        <v>0.94932243723925103</v>
      </c>
      <c r="BQ170">
        <v>0</v>
      </c>
      <c r="BR170" s="33">
        <v>3.3806355532070497E-51</v>
      </c>
      <c r="BS170">
        <v>0</v>
      </c>
      <c r="BT170">
        <v>0.34327122827524298</v>
      </c>
      <c r="BU170">
        <v>0.96092297940332305</v>
      </c>
      <c r="BV170">
        <v>0.96092297940332305</v>
      </c>
      <c r="BW170">
        <v>2.0374219999999998</v>
      </c>
      <c r="BX170">
        <v>0.11937389735616399</v>
      </c>
      <c r="BY170">
        <v>2.54088</v>
      </c>
      <c r="BZ170">
        <v>0.19451862198771599</v>
      </c>
      <c r="CA170">
        <v>3.5013079999999999</v>
      </c>
      <c r="CB170">
        <v>0.53174309818746102</v>
      </c>
      <c r="CC170">
        <v>5.5983179999999999</v>
      </c>
      <c r="CD170">
        <v>0.68483954008950199</v>
      </c>
      <c r="CE170">
        <v>7.4755960000000004</v>
      </c>
      <c r="CF170">
        <v>0.49927960375925601</v>
      </c>
      <c r="CG170">
        <v>8.1079260000000009</v>
      </c>
      <c r="CH170">
        <v>0.59457634297876405</v>
      </c>
      <c r="CI170">
        <v>10.136305999999999</v>
      </c>
      <c r="CJ170">
        <v>0.47146136552213902</v>
      </c>
      <c r="CK170">
        <v>12.601660000000001</v>
      </c>
      <c r="CL170">
        <v>1.3338937768803001</v>
      </c>
      <c r="CM170">
        <v>12.947839999999999</v>
      </c>
      <c r="CN170">
        <v>0.60157390900869401</v>
      </c>
      <c r="CO170">
        <v>15.14194</v>
      </c>
      <c r="CP170">
        <v>1.89021850139078</v>
      </c>
      <c r="CQ170">
        <v>19.776859999999999</v>
      </c>
      <c r="CR170">
        <v>0.92198847498219805</v>
      </c>
      <c r="CS170">
        <v>20.431000000000001</v>
      </c>
      <c r="CT170">
        <v>0</v>
      </c>
    </row>
    <row r="171" spans="1:98" x14ac:dyDescent="0.25">
      <c r="A171">
        <v>28</v>
      </c>
      <c r="B171" t="s">
        <v>1918</v>
      </c>
      <c r="C171" t="s">
        <v>449</v>
      </c>
      <c r="D171" t="s">
        <v>426</v>
      </c>
      <c r="E171" t="s">
        <v>32</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t="s">
        <v>1901</v>
      </c>
      <c r="BO171" t="s">
        <v>1901</v>
      </c>
      <c r="BP171" t="s">
        <v>1901</v>
      </c>
      <c r="BQ171" t="s">
        <v>1901</v>
      </c>
      <c r="BR171" t="s">
        <v>1901</v>
      </c>
      <c r="BS171" t="s">
        <v>1901</v>
      </c>
      <c r="BT171">
        <v>0</v>
      </c>
      <c r="BU171" t="s">
        <v>1901</v>
      </c>
      <c r="BV171" t="s">
        <v>1901</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row>
    <row r="172" spans="1:98" x14ac:dyDescent="0.25">
      <c r="A172">
        <v>29</v>
      </c>
      <c r="B172" t="s">
        <v>1918</v>
      </c>
      <c r="C172" t="s">
        <v>450</v>
      </c>
      <c r="D172" t="s">
        <v>412</v>
      </c>
      <c r="E172" t="s">
        <v>48</v>
      </c>
      <c r="F172">
        <v>2.5981699999999999E-3</v>
      </c>
      <c r="G172">
        <v>2.5981699999999999E-3</v>
      </c>
      <c r="H172">
        <v>2.6052900000000001E-3</v>
      </c>
      <c r="I172">
        <v>2.6611299999999998E-3</v>
      </c>
      <c r="J172">
        <v>2.76202E-3</v>
      </c>
      <c r="K172">
        <v>2.8762100000000001E-3</v>
      </c>
      <c r="L172">
        <v>3.0011700000000001E-3</v>
      </c>
      <c r="M172">
        <v>3.6139399999999999E-3</v>
      </c>
      <c r="N172">
        <v>3.7576200000000001E-3</v>
      </c>
      <c r="O172">
        <v>3.8678499999999999E-3</v>
      </c>
      <c r="P172">
        <v>3.9879499999999997E-3</v>
      </c>
      <c r="Q172">
        <v>4.1923999999999998E-3</v>
      </c>
      <c r="R172">
        <v>4.3399299999999997E-3</v>
      </c>
      <c r="S172">
        <v>4.8989799999999998E-3</v>
      </c>
      <c r="T172">
        <v>5.2574500000000003E-3</v>
      </c>
      <c r="U172">
        <v>6.0749000000000003E-3</v>
      </c>
      <c r="V172">
        <v>6.6134999999999996E-3</v>
      </c>
      <c r="W172">
        <v>7.5710600000000001E-3</v>
      </c>
      <c r="X172">
        <v>8.1242499999999995E-3</v>
      </c>
      <c r="Y172">
        <v>8.7218799999999996E-3</v>
      </c>
      <c r="Z172">
        <v>9.4013399999999994E-3</v>
      </c>
      <c r="AA172">
        <v>1.03827E-2</v>
      </c>
      <c r="AB172">
        <v>1.10466E-2</v>
      </c>
      <c r="AC172">
        <v>1.1331300000000001E-2</v>
      </c>
      <c r="AD172">
        <v>1.1783200000000001E-2</v>
      </c>
      <c r="AE172">
        <v>1.24642E-2</v>
      </c>
      <c r="AF172">
        <v>1.31792E-2</v>
      </c>
      <c r="AG172">
        <v>1.3328E-2</v>
      </c>
      <c r="AH172">
        <v>1.31167E-2</v>
      </c>
      <c r="AI172">
        <v>1.39252E-2</v>
      </c>
      <c r="AJ172">
        <v>1.46517E-2</v>
      </c>
      <c r="AK172">
        <v>1.54463E-2</v>
      </c>
      <c r="AL172">
        <v>1.6416E-2</v>
      </c>
      <c r="AM172">
        <v>1.73682E-2</v>
      </c>
      <c r="AN172">
        <v>1.8764099999999999E-2</v>
      </c>
      <c r="AO172">
        <v>1.9879899999999999E-2</v>
      </c>
      <c r="AP172">
        <v>2.09535E-2</v>
      </c>
      <c r="AQ172">
        <v>2.3055699999999998E-2</v>
      </c>
      <c r="AR172">
        <v>2.4429699999999999E-2</v>
      </c>
      <c r="AS172">
        <v>2.49342E-2</v>
      </c>
      <c r="AT172">
        <v>2.2940100000000001E-2</v>
      </c>
      <c r="AU172">
        <v>2.39604E-2</v>
      </c>
      <c r="AV172">
        <v>2.5718000000000001E-2</v>
      </c>
      <c r="AW172">
        <v>2.6046400000000001E-2</v>
      </c>
      <c r="AX172">
        <v>2.70672E-2</v>
      </c>
      <c r="AY172">
        <v>2.8213200000000001E-2</v>
      </c>
      <c r="AZ172">
        <v>2.9670800000000001E-2</v>
      </c>
      <c r="BA172">
        <v>3.1961999999999997E-2</v>
      </c>
      <c r="BB172">
        <v>3.3663899999999997E-2</v>
      </c>
      <c r="BC172">
        <v>3.60592E-2</v>
      </c>
      <c r="BD172">
        <v>3.8533699999999997E-2</v>
      </c>
      <c r="BE172">
        <v>3.7313199999999998E-2</v>
      </c>
      <c r="BF172">
        <v>4.0188700000000001E-2</v>
      </c>
      <c r="BG172">
        <v>4.0188700000000001E-2</v>
      </c>
      <c r="BH172">
        <v>4.0298800000000003E-2</v>
      </c>
      <c r="BI172">
        <v>4.0188700000000001E-2</v>
      </c>
      <c r="BJ172">
        <v>4.0188700000000001E-2</v>
      </c>
      <c r="BK172">
        <v>4.0188700000000001E-2</v>
      </c>
      <c r="BL172">
        <v>1.73857243103448E-2</v>
      </c>
      <c r="BM172">
        <v>1.27369424779667E-2</v>
      </c>
      <c r="BN172">
        <v>0.97456098304947802</v>
      </c>
      <c r="BO172">
        <v>0.99819996901945995</v>
      </c>
      <c r="BP172">
        <v>0.98331352194858501</v>
      </c>
      <c r="BQ172">
        <v>0</v>
      </c>
      <c r="BR172" s="33">
        <v>3.9119449623848298E-70</v>
      </c>
      <c r="BS172">
        <v>0</v>
      </c>
      <c r="BT172">
        <v>7.3506344919867499E-4</v>
      </c>
      <c r="BU172">
        <v>0.94976910968236095</v>
      </c>
      <c r="BV172">
        <v>0.94976910968236095</v>
      </c>
      <c r="BW172">
        <v>2.644956E-3</v>
      </c>
      <c r="BX172" s="33">
        <v>7.0563498921184499E-5</v>
      </c>
      <c r="BY172">
        <v>3.423358E-3</v>
      </c>
      <c r="BZ172">
        <v>4.5366269481851801E-4</v>
      </c>
      <c r="CA172">
        <v>4.5353420000000004E-3</v>
      </c>
      <c r="CB172">
        <v>5.2657041919386297E-4</v>
      </c>
      <c r="CC172">
        <v>7.421118E-3</v>
      </c>
      <c r="CD172">
        <v>1.08090341044887E-3</v>
      </c>
      <c r="CE172">
        <v>1.0789028000000001E-2</v>
      </c>
      <c r="CF172">
        <v>9.2730262747390104E-4</v>
      </c>
      <c r="CG172">
        <v>1.320266E-2</v>
      </c>
      <c r="CH172">
        <v>5.2226354266787605E-4</v>
      </c>
      <c r="CI172">
        <v>1.652926E-2</v>
      </c>
      <c r="CJ172">
        <v>1.61316396345815E-3</v>
      </c>
      <c r="CK172">
        <v>2.26506E-2</v>
      </c>
      <c r="CL172">
        <v>2.1852378978042598E-3</v>
      </c>
      <c r="CM172">
        <v>2.5146419999999999E-2</v>
      </c>
      <c r="CN172">
        <v>1.6658747617993401E-3</v>
      </c>
      <c r="CO172">
        <v>3.1913820000000002E-2</v>
      </c>
      <c r="CP172">
        <v>3.1214981886908098E-3</v>
      </c>
      <c r="CQ172">
        <v>3.9304619999999998E-2</v>
      </c>
      <c r="CR172">
        <v>1.3333847932986199E-3</v>
      </c>
      <c r="CS172">
        <v>4.0188700000000001E-2</v>
      </c>
      <c r="CT172">
        <v>0</v>
      </c>
    </row>
    <row r="173" spans="1:98" x14ac:dyDescent="0.25">
      <c r="A173">
        <v>3</v>
      </c>
      <c r="B173" t="s">
        <v>1918</v>
      </c>
      <c r="C173" t="s">
        <v>417</v>
      </c>
      <c r="D173" t="s">
        <v>418</v>
      </c>
      <c r="E173" t="s">
        <v>18</v>
      </c>
      <c r="F173">
        <v>1.7150599999999998E-2</v>
      </c>
      <c r="G173">
        <v>1.7150599999999998E-2</v>
      </c>
      <c r="H173">
        <v>1.71976E-2</v>
      </c>
      <c r="I173">
        <v>1.73683E-2</v>
      </c>
      <c r="J173">
        <v>1.7835699999999999E-2</v>
      </c>
      <c r="K173">
        <v>1.8521099999999999E-2</v>
      </c>
      <c r="L173">
        <v>1.9137899999999999E-2</v>
      </c>
      <c r="M173">
        <v>2.0041799999999999E-2</v>
      </c>
      <c r="N173">
        <v>2.0518000000000002E-2</v>
      </c>
      <c r="O173">
        <v>2.0830899999999999E-2</v>
      </c>
      <c r="P173">
        <v>2.1473800000000001E-2</v>
      </c>
      <c r="Q173">
        <v>2.2567799999999999E-2</v>
      </c>
      <c r="R173">
        <v>2.3529399999999999E-2</v>
      </c>
      <c r="S173">
        <v>2.3693200000000001E-2</v>
      </c>
      <c r="T173">
        <v>2.4938599999999998E-2</v>
      </c>
      <c r="U173">
        <v>2.7319599999999999E-2</v>
      </c>
      <c r="V173">
        <v>2.9983200000000002E-2</v>
      </c>
      <c r="W173">
        <v>3.1326100000000003E-2</v>
      </c>
      <c r="X173">
        <v>3.1718299999999998E-2</v>
      </c>
      <c r="Y173">
        <v>3.3636800000000001E-2</v>
      </c>
      <c r="Z173">
        <v>3.5520700000000002E-2</v>
      </c>
      <c r="AA173">
        <v>3.8165400000000002E-2</v>
      </c>
      <c r="AB173">
        <v>4.0867000000000001E-2</v>
      </c>
      <c r="AC173">
        <v>4.2840900000000001E-2</v>
      </c>
      <c r="AD173">
        <v>4.39938E-2</v>
      </c>
      <c r="AE173">
        <v>4.4959499999999999E-2</v>
      </c>
      <c r="AF173">
        <v>4.6014699999999999E-2</v>
      </c>
      <c r="AG173">
        <v>4.86703E-2</v>
      </c>
      <c r="AH173">
        <v>4.8679300000000002E-2</v>
      </c>
      <c r="AI173">
        <v>5.1740399999999999E-2</v>
      </c>
      <c r="AJ173">
        <v>5.3917899999999998E-2</v>
      </c>
      <c r="AK173">
        <v>5.7411700000000003E-2</v>
      </c>
      <c r="AL173">
        <v>6.0378500000000002E-2</v>
      </c>
      <c r="AM173">
        <v>6.4959799999999998E-2</v>
      </c>
      <c r="AN173">
        <v>5.35138E-2</v>
      </c>
      <c r="AO173">
        <v>5.3682000000000001E-2</v>
      </c>
      <c r="AP173">
        <v>5.05513E-2</v>
      </c>
      <c r="AQ173">
        <v>5.4956400000000002E-2</v>
      </c>
      <c r="AR173">
        <v>6.28967E-2</v>
      </c>
      <c r="AS173">
        <v>6.4879400000000004E-2</v>
      </c>
      <c r="AT173">
        <v>6.2774899999999995E-2</v>
      </c>
      <c r="AU173">
        <v>6.2849699999999994E-2</v>
      </c>
      <c r="AV173">
        <v>7.1743600000000005E-2</v>
      </c>
      <c r="AW173">
        <v>7.2982900000000003E-2</v>
      </c>
      <c r="AX173">
        <v>8.0216300000000004E-2</v>
      </c>
      <c r="AY173">
        <v>8.7057300000000004E-2</v>
      </c>
      <c r="AZ173">
        <v>9.83261E-2</v>
      </c>
      <c r="BA173">
        <v>0.11455</v>
      </c>
      <c r="BB173">
        <v>0.13208700000000001</v>
      </c>
      <c r="BC173">
        <v>0.14643500000000001</v>
      </c>
      <c r="BD173">
        <v>0.165358</v>
      </c>
      <c r="BE173">
        <v>0.16328599999999999</v>
      </c>
      <c r="BF173">
        <v>0.171991</v>
      </c>
      <c r="BG173">
        <v>0.171991</v>
      </c>
      <c r="BH173">
        <v>0.172462</v>
      </c>
      <c r="BI173">
        <v>0.171991</v>
      </c>
      <c r="BJ173">
        <v>0.171991</v>
      </c>
      <c r="BK173">
        <v>0.171991</v>
      </c>
      <c r="BL173">
        <v>6.4907286206896606E-2</v>
      </c>
      <c r="BM173">
        <v>5.0535640125425101E-2</v>
      </c>
      <c r="BN173">
        <v>0.893919032963857</v>
      </c>
      <c r="BO173">
        <v>0.99284587547416403</v>
      </c>
      <c r="BP173">
        <v>0.96024814303868</v>
      </c>
      <c r="BQ173">
        <v>0</v>
      </c>
      <c r="BR173" s="33">
        <v>2.1966611749667402E-53</v>
      </c>
      <c r="BS173">
        <v>0</v>
      </c>
      <c r="BT173">
        <v>2.6751403734350202E-3</v>
      </c>
      <c r="BU173">
        <v>0.79909123749503197</v>
      </c>
      <c r="BV173">
        <v>0.79909123749503197</v>
      </c>
      <c r="BW173">
        <v>1.7340560000000001E-2</v>
      </c>
      <c r="BX173">
        <v>2.9092107692637199E-4</v>
      </c>
      <c r="BY173">
        <v>1.9809940000000002E-2</v>
      </c>
      <c r="BZ173">
        <v>9.6309574446157796E-4</v>
      </c>
      <c r="CA173">
        <v>2.324056E-2</v>
      </c>
      <c r="CB173">
        <v>1.29862410573653E-3</v>
      </c>
      <c r="CC173">
        <v>3.0796799999999999E-2</v>
      </c>
      <c r="CD173">
        <v>2.3424231865741101E-3</v>
      </c>
      <c r="CE173">
        <v>4.0277559999999997E-2</v>
      </c>
      <c r="CF173">
        <v>3.4575109592017198E-3</v>
      </c>
      <c r="CG173">
        <v>4.8012840000000001E-2</v>
      </c>
      <c r="CH173">
        <v>2.6498384267724701E-3</v>
      </c>
      <c r="CI173">
        <v>5.8036339999999999E-2</v>
      </c>
      <c r="CJ173">
        <v>4.7755916662755001E-3</v>
      </c>
      <c r="CK173">
        <v>5.7393159999999999E-2</v>
      </c>
      <c r="CL173">
        <v>6.1817129092994897E-3</v>
      </c>
      <c r="CM173">
        <v>7.0113480000000006E-2</v>
      </c>
      <c r="CN173">
        <v>7.4090331793021501E-3</v>
      </c>
      <c r="CO173">
        <v>0.11569108</v>
      </c>
      <c r="CP173">
        <v>2.4169985315820899E-2</v>
      </c>
      <c r="CQ173">
        <v>0.16901759999999999</v>
      </c>
      <c r="CR173">
        <v>4.35287310864905E-3</v>
      </c>
      <c r="CS173">
        <v>0.171991</v>
      </c>
      <c r="CT173">
        <v>0</v>
      </c>
    </row>
    <row r="174" spans="1:98" x14ac:dyDescent="0.25">
      <c r="A174">
        <v>30</v>
      </c>
      <c r="B174" t="s">
        <v>1918</v>
      </c>
      <c r="C174" t="s">
        <v>451</v>
      </c>
      <c r="D174" t="s">
        <v>416</v>
      </c>
      <c r="E174" t="s">
        <v>36</v>
      </c>
      <c r="F174">
        <v>8.9982099999999995E-3</v>
      </c>
      <c r="G174">
        <v>8.9982099999999995E-3</v>
      </c>
      <c r="H174">
        <v>9.0228600000000006E-3</v>
      </c>
      <c r="I174">
        <v>9.2513000000000005E-3</v>
      </c>
      <c r="J174">
        <v>9.5703899999999998E-3</v>
      </c>
      <c r="K174">
        <v>1.0115000000000001E-2</v>
      </c>
      <c r="L174">
        <v>1.0763200000000001E-2</v>
      </c>
      <c r="M174">
        <v>1.1746299999999999E-2</v>
      </c>
      <c r="N174">
        <v>1.1084500000000001E-2</v>
      </c>
      <c r="O174">
        <v>1.15526E-2</v>
      </c>
      <c r="P174">
        <v>1.19244E-2</v>
      </c>
      <c r="Q174">
        <v>1.24735E-2</v>
      </c>
      <c r="R174">
        <v>1.28954E-2</v>
      </c>
      <c r="S174">
        <v>1.47203E-2</v>
      </c>
      <c r="T174">
        <v>1.52549E-2</v>
      </c>
      <c r="U174">
        <v>1.6375600000000001E-2</v>
      </c>
      <c r="V174">
        <v>1.7418599999999999E-2</v>
      </c>
      <c r="W174">
        <v>1.8129900000000001E-2</v>
      </c>
      <c r="X174">
        <v>1.86231E-2</v>
      </c>
      <c r="Y174">
        <v>1.99288E-2</v>
      </c>
      <c r="Z174">
        <v>2.10545E-2</v>
      </c>
      <c r="AA174">
        <v>2.2106799999999999E-2</v>
      </c>
      <c r="AB174">
        <v>2.3819099999999999E-2</v>
      </c>
      <c r="AC174">
        <v>2.4510000000000001E-2</v>
      </c>
      <c r="AD174">
        <v>2.5206900000000001E-2</v>
      </c>
      <c r="AE174">
        <v>2.63182E-2</v>
      </c>
      <c r="AF174">
        <v>2.66085E-2</v>
      </c>
      <c r="AG174">
        <v>2.7900500000000002E-2</v>
      </c>
      <c r="AH174">
        <v>2.8993100000000001E-2</v>
      </c>
      <c r="AI174">
        <v>3.0533899999999999E-2</v>
      </c>
      <c r="AJ174">
        <v>3.1697299999999998E-2</v>
      </c>
      <c r="AK174">
        <v>3.22384E-2</v>
      </c>
      <c r="AL174">
        <v>3.3792700000000002E-2</v>
      </c>
      <c r="AM174">
        <v>3.23904E-2</v>
      </c>
      <c r="AN174">
        <v>3.2073200000000003E-2</v>
      </c>
      <c r="AO174">
        <v>3.3601199999999998E-2</v>
      </c>
      <c r="AP174">
        <v>3.5738300000000001E-2</v>
      </c>
      <c r="AQ174">
        <v>3.8072300000000003E-2</v>
      </c>
      <c r="AR174">
        <v>3.9610199999999998E-2</v>
      </c>
      <c r="AS174">
        <v>4.0903299999999997E-2</v>
      </c>
      <c r="AT174">
        <v>4.1662100000000001E-2</v>
      </c>
      <c r="AU174">
        <v>4.3284799999999998E-2</v>
      </c>
      <c r="AV174">
        <v>4.4168399999999997E-2</v>
      </c>
      <c r="AW174">
        <v>4.5289999999999997E-2</v>
      </c>
      <c r="AX174">
        <v>4.6760999999999997E-2</v>
      </c>
      <c r="AY174">
        <v>4.9852599999999997E-2</v>
      </c>
      <c r="AZ174">
        <v>5.3126899999999998E-2</v>
      </c>
      <c r="BA174">
        <v>5.6319099999999997E-2</v>
      </c>
      <c r="BB174">
        <v>5.93406E-2</v>
      </c>
      <c r="BC174">
        <v>6.4990400000000004E-2</v>
      </c>
      <c r="BD174">
        <v>6.5457500000000002E-2</v>
      </c>
      <c r="BE174">
        <v>6.8696499999999994E-2</v>
      </c>
      <c r="BF174">
        <v>7.4040800000000004E-2</v>
      </c>
      <c r="BG174">
        <v>7.4040800000000004E-2</v>
      </c>
      <c r="BH174">
        <v>7.4243600000000007E-2</v>
      </c>
      <c r="BI174">
        <v>7.4040800000000004E-2</v>
      </c>
      <c r="BJ174">
        <v>7.4040800000000004E-2</v>
      </c>
      <c r="BK174">
        <v>7.4040800000000004E-2</v>
      </c>
      <c r="BL174">
        <v>3.3610575344827601E-2</v>
      </c>
      <c r="BM174">
        <v>2.0971030711541001E-2</v>
      </c>
      <c r="BN174">
        <v>0.965807244738629</v>
      </c>
      <c r="BO174">
        <v>0.99832305162969603</v>
      </c>
      <c r="BP174">
        <v>0.98452748925963196</v>
      </c>
      <c r="BQ174">
        <v>0</v>
      </c>
      <c r="BR174" s="33">
        <v>5.3926468946386598E-71</v>
      </c>
      <c r="BS174">
        <v>0</v>
      </c>
      <c r="BT174">
        <v>1.19939119290041E-3</v>
      </c>
      <c r="BU174">
        <v>0.93278363398961806</v>
      </c>
      <c r="BV174">
        <v>0.93278363398961806</v>
      </c>
      <c r="BW174">
        <v>9.1681939999999993E-3</v>
      </c>
      <c r="BX174">
        <v>2.4878671674749802E-4</v>
      </c>
      <c r="BY174">
        <v>1.1052319999999999E-2</v>
      </c>
      <c r="BZ174">
        <v>6.50976771474988E-4</v>
      </c>
      <c r="CA174">
        <v>1.3453700000000001E-2</v>
      </c>
      <c r="CB174">
        <v>1.4542907566920699E-3</v>
      </c>
      <c r="CC174">
        <v>1.8095199999999999E-2</v>
      </c>
      <c r="CD174">
        <v>1.3282303245295999E-3</v>
      </c>
      <c r="CE174">
        <v>2.3339459999999999E-2</v>
      </c>
      <c r="CF174">
        <v>1.71959613368954E-3</v>
      </c>
      <c r="CG174">
        <v>2.807084E-2</v>
      </c>
      <c r="CH174">
        <v>1.74330354729175E-3</v>
      </c>
      <c r="CI174">
        <v>3.2438399999999999E-2</v>
      </c>
      <c r="CJ174">
        <v>7.9984885134630403E-4</v>
      </c>
      <c r="CK174">
        <v>3.7585060000000003E-2</v>
      </c>
      <c r="CL174">
        <v>2.9424043965777399E-3</v>
      </c>
      <c r="CM174">
        <v>4.4233260000000003E-2</v>
      </c>
      <c r="CN174">
        <v>1.93783486602961E-3</v>
      </c>
      <c r="CO174">
        <v>5.6725919999999999E-2</v>
      </c>
      <c r="CP174">
        <v>5.8202052469822803E-3</v>
      </c>
      <c r="CQ174">
        <v>7.1295839999999999E-2</v>
      </c>
      <c r="CR174">
        <v>4.0187585835678198E-3</v>
      </c>
      <c r="CS174">
        <v>7.4040800000000004E-2</v>
      </c>
      <c r="CT174">
        <v>0</v>
      </c>
    </row>
    <row r="175" spans="1:98" x14ac:dyDescent="0.25">
      <c r="A175">
        <v>31</v>
      </c>
      <c r="B175" t="s">
        <v>1918</v>
      </c>
      <c r="C175" t="s">
        <v>452</v>
      </c>
      <c r="D175" t="s">
        <v>418</v>
      </c>
      <c r="E175" t="s">
        <v>40</v>
      </c>
      <c r="F175">
        <v>6.95445E-3</v>
      </c>
      <c r="G175">
        <v>6.95445E-3</v>
      </c>
      <c r="H175">
        <v>6.9734999999999997E-3</v>
      </c>
      <c r="I175">
        <v>6.7728399999999996E-3</v>
      </c>
      <c r="J175">
        <v>7.0522900000000001E-3</v>
      </c>
      <c r="K175">
        <v>7.3443900000000001E-3</v>
      </c>
      <c r="L175">
        <v>7.6880999999999998E-3</v>
      </c>
      <c r="M175">
        <v>8.1503300000000008E-3</v>
      </c>
      <c r="N175">
        <v>8.5846800000000008E-3</v>
      </c>
      <c r="O175">
        <v>9.0910000000000001E-3</v>
      </c>
      <c r="P175">
        <v>9.6013399999999999E-3</v>
      </c>
      <c r="Q175">
        <v>1.02588E-2</v>
      </c>
      <c r="R175">
        <v>1.1088600000000001E-2</v>
      </c>
      <c r="S175">
        <v>1.2400599999999999E-2</v>
      </c>
      <c r="T175">
        <v>1.35189E-2</v>
      </c>
      <c r="U175">
        <v>1.54745E-2</v>
      </c>
      <c r="V175">
        <v>1.6941500000000002E-2</v>
      </c>
      <c r="W175">
        <v>1.6427299999999999E-2</v>
      </c>
      <c r="X175">
        <v>1.6985799999999999E-2</v>
      </c>
      <c r="Y175">
        <v>1.8344699999999999E-2</v>
      </c>
      <c r="Z175">
        <v>2.0215500000000001E-2</v>
      </c>
      <c r="AA175">
        <v>2.2720899999999999E-2</v>
      </c>
      <c r="AB175">
        <v>2.5253999999999999E-2</v>
      </c>
      <c r="AC175">
        <v>2.8444500000000001E-2</v>
      </c>
      <c r="AD175">
        <v>2.8564200000000001E-2</v>
      </c>
      <c r="AE175">
        <v>3.0248299999999999E-2</v>
      </c>
      <c r="AF175">
        <v>3.1247E-2</v>
      </c>
      <c r="AG175">
        <v>3.0035200000000001E-2</v>
      </c>
      <c r="AH175">
        <v>3.2738299999999998E-2</v>
      </c>
      <c r="AI175">
        <v>3.6903999999999999E-2</v>
      </c>
      <c r="AJ175">
        <v>4.0721500000000001E-2</v>
      </c>
      <c r="AK175">
        <v>4.3510699999999999E-2</v>
      </c>
      <c r="AL175">
        <v>4.6705000000000003E-2</v>
      </c>
      <c r="AM175">
        <v>4.8364299999999999E-2</v>
      </c>
      <c r="AN175">
        <v>5.01792E-2</v>
      </c>
      <c r="AO175">
        <v>5.1164399999999999E-2</v>
      </c>
      <c r="AP175">
        <v>5.2766300000000002E-2</v>
      </c>
      <c r="AQ175">
        <v>5.6791300000000003E-2</v>
      </c>
      <c r="AR175">
        <v>5.7636100000000003E-2</v>
      </c>
      <c r="AS175">
        <v>5.9921500000000003E-2</v>
      </c>
      <c r="AT175">
        <v>6.0607000000000001E-2</v>
      </c>
      <c r="AU175">
        <v>6.3345799999999994E-2</v>
      </c>
      <c r="AV175">
        <v>6.3412399999999994E-2</v>
      </c>
      <c r="AW175">
        <v>6.5107300000000007E-2</v>
      </c>
      <c r="AX175">
        <v>6.5845100000000004E-2</v>
      </c>
      <c r="AY175">
        <v>7.2748599999999997E-2</v>
      </c>
      <c r="AZ175">
        <v>7.8544000000000003E-2</v>
      </c>
      <c r="BA175">
        <v>8.0236799999999997E-2</v>
      </c>
      <c r="BB175">
        <v>8.3293500000000006E-2</v>
      </c>
      <c r="BC175">
        <v>8.6672600000000002E-2</v>
      </c>
      <c r="BD175">
        <v>8.9425400000000002E-2</v>
      </c>
      <c r="BE175">
        <v>8.6845800000000001E-2</v>
      </c>
      <c r="BF175">
        <v>9.4688900000000006E-2</v>
      </c>
      <c r="BG175">
        <v>9.4688900000000006E-2</v>
      </c>
      <c r="BH175">
        <v>9.4948299999999999E-2</v>
      </c>
      <c r="BI175">
        <v>9.4688900000000006E-2</v>
      </c>
      <c r="BJ175">
        <v>9.4688900000000006E-2</v>
      </c>
      <c r="BK175">
        <v>9.4688900000000006E-2</v>
      </c>
      <c r="BL175">
        <v>4.2676161551724101E-2</v>
      </c>
      <c r="BM175">
        <v>3.06599890753348E-2</v>
      </c>
      <c r="BN175">
        <v>0.98050711035372295</v>
      </c>
      <c r="BO175">
        <v>0.998446134239933</v>
      </c>
      <c r="BP175">
        <v>0.98452748925963196</v>
      </c>
      <c r="BQ175">
        <v>0</v>
      </c>
      <c r="BR175" s="33">
        <v>6.3903670263221201E-72</v>
      </c>
      <c r="BS175">
        <v>0</v>
      </c>
      <c r="BT175">
        <v>1.78021872004674E-3</v>
      </c>
      <c r="BU175">
        <v>0.96139419345420296</v>
      </c>
      <c r="BV175">
        <v>0.96139419345420296</v>
      </c>
      <c r="BW175">
        <v>6.9415060000000001E-3</v>
      </c>
      <c r="BX175">
        <v>1.02567081122551E-4</v>
      </c>
      <c r="BY175">
        <v>8.1717000000000005E-3</v>
      </c>
      <c r="BZ175">
        <v>6.9541937767795897E-4</v>
      </c>
      <c r="CA175">
        <v>1.1373648E-2</v>
      </c>
      <c r="CB175">
        <v>1.59075065818625E-3</v>
      </c>
      <c r="CC175">
        <v>1.6834760000000001E-2</v>
      </c>
      <c r="CD175">
        <v>1.04048741366727E-3</v>
      </c>
      <c r="CE175">
        <v>2.5039820000000001E-2</v>
      </c>
      <c r="CF175">
        <v>3.6300973398794702E-3</v>
      </c>
      <c r="CG175">
        <v>3.2234560000000002E-2</v>
      </c>
      <c r="CH175">
        <v>2.82024430909806E-3</v>
      </c>
      <c r="CI175">
        <v>4.5896140000000002E-2</v>
      </c>
      <c r="CJ175">
        <v>3.79334596273527E-3</v>
      </c>
      <c r="CK175">
        <v>5.5655919999999998E-2</v>
      </c>
      <c r="CL175">
        <v>3.6030899575225702E-3</v>
      </c>
      <c r="CM175">
        <v>6.3663520000000001E-2</v>
      </c>
      <c r="CN175">
        <v>2.02176369464881E-3</v>
      </c>
      <c r="CO175">
        <v>8.0299099999999998E-2</v>
      </c>
      <c r="CP175">
        <v>5.2364644837905698E-3</v>
      </c>
      <c r="CQ175">
        <v>9.211946E-2</v>
      </c>
      <c r="CR175">
        <v>3.7508608562568701E-3</v>
      </c>
      <c r="CS175">
        <v>9.4688900000000006E-2</v>
      </c>
      <c r="CT175">
        <v>0</v>
      </c>
    </row>
    <row r="176" spans="1:98" x14ac:dyDescent="0.25">
      <c r="A176">
        <v>32</v>
      </c>
      <c r="B176" t="s">
        <v>1918</v>
      </c>
      <c r="C176" t="s">
        <v>453</v>
      </c>
      <c r="D176" t="s">
        <v>418</v>
      </c>
      <c r="E176" t="s">
        <v>62</v>
      </c>
      <c r="F176">
        <v>6.2865400000000002E-3</v>
      </c>
      <c r="G176">
        <v>6.2865400000000002E-3</v>
      </c>
      <c r="H176">
        <v>6.3037700000000002E-3</v>
      </c>
      <c r="I176">
        <v>6.4314100000000003E-3</v>
      </c>
      <c r="J176">
        <v>6.5903799999999998E-3</v>
      </c>
      <c r="K176">
        <v>6.8888600000000001E-3</v>
      </c>
      <c r="L176">
        <v>6.9323700000000002E-3</v>
      </c>
      <c r="M176">
        <v>6.95869E-3</v>
      </c>
      <c r="N176">
        <v>7.17894E-3</v>
      </c>
      <c r="O176">
        <v>7.30789E-3</v>
      </c>
      <c r="P176">
        <v>7.7661700000000002E-3</v>
      </c>
      <c r="Q176">
        <v>7.9217300000000001E-3</v>
      </c>
      <c r="R176">
        <v>8.0570199999999998E-3</v>
      </c>
      <c r="S176">
        <v>8.3987599999999999E-3</v>
      </c>
      <c r="T176">
        <v>8.8569500000000006E-3</v>
      </c>
      <c r="U176">
        <v>9.4864700000000003E-3</v>
      </c>
      <c r="V176">
        <v>9.8416600000000003E-3</v>
      </c>
      <c r="W176">
        <v>1.05732E-2</v>
      </c>
      <c r="X176">
        <v>1.12546E-2</v>
      </c>
      <c r="Y176">
        <v>1.1924199999999999E-2</v>
      </c>
      <c r="Z176">
        <v>1.2799E-2</v>
      </c>
      <c r="AA176">
        <v>1.3488099999999999E-2</v>
      </c>
      <c r="AB176">
        <v>1.4147399999999999E-2</v>
      </c>
      <c r="AC176">
        <v>1.3978600000000001E-2</v>
      </c>
      <c r="AD176">
        <v>1.4557199999999999E-2</v>
      </c>
      <c r="AE176">
        <v>1.4307E-2</v>
      </c>
      <c r="AF176">
        <v>1.4434799999999999E-2</v>
      </c>
      <c r="AG176">
        <v>1.5807399999999999E-2</v>
      </c>
      <c r="AH176">
        <v>1.73192E-2</v>
      </c>
      <c r="AI176">
        <v>1.8053300000000001E-2</v>
      </c>
      <c r="AJ176">
        <v>1.85162E-2</v>
      </c>
      <c r="AK176">
        <v>1.8765799999999999E-2</v>
      </c>
      <c r="AL176">
        <v>1.9805900000000001E-2</v>
      </c>
      <c r="AM176">
        <v>1.9837299999999999E-2</v>
      </c>
      <c r="AN176">
        <v>2.00824E-2</v>
      </c>
      <c r="AO176">
        <v>2.0215299999999999E-2</v>
      </c>
      <c r="AP176">
        <v>1.84286E-2</v>
      </c>
      <c r="AQ176">
        <v>2.0307200000000001E-2</v>
      </c>
      <c r="AR176">
        <v>2.0254100000000001E-2</v>
      </c>
      <c r="AS176">
        <v>2.0423E-2</v>
      </c>
      <c r="AT176">
        <v>2.09962E-2</v>
      </c>
      <c r="AU176">
        <v>2.12327E-2</v>
      </c>
      <c r="AV176">
        <v>1.9233299999999998E-2</v>
      </c>
      <c r="AW176">
        <v>1.9653299999999999E-2</v>
      </c>
      <c r="AX176">
        <v>2.0417299999999999E-2</v>
      </c>
      <c r="AY176">
        <v>2.1202700000000001E-2</v>
      </c>
      <c r="AZ176">
        <v>2.2268900000000001E-2</v>
      </c>
      <c r="BA176">
        <v>2.2889199999999998E-2</v>
      </c>
      <c r="BB176">
        <v>2.4062E-2</v>
      </c>
      <c r="BC176">
        <v>2.5526400000000001E-2</v>
      </c>
      <c r="BD176">
        <v>2.71694E-2</v>
      </c>
      <c r="BE176">
        <v>2.7469500000000001E-2</v>
      </c>
      <c r="BF176">
        <v>2.81753E-2</v>
      </c>
      <c r="BG176">
        <v>2.81753E-2</v>
      </c>
      <c r="BH176">
        <v>2.82525E-2</v>
      </c>
      <c r="BI176">
        <v>2.81753E-2</v>
      </c>
      <c r="BJ176">
        <v>2.81753E-2</v>
      </c>
      <c r="BK176">
        <v>2.81753E-2</v>
      </c>
      <c r="BL176">
        <v>1.63452387931034E-2</v>
      </c>
      <c r="BM176">
        <v>7.2549818985814304E-3</v>
      </c>
      <c r="BN176">
        <v>0.98553525166555001</v>
      </c>
      <c r="BO176">
        <v>0.98995343413360204</v>
      </c>
      <c r="BP176">
        <v>0.95417830648344104</v>
      </c>
      <c r="BQ176">
        <v>0</v>
      </c>
      <c r="BR176" s="33">
        <v>2.84600289807406E-49</v>
      </c>
      <c r="BS176">
        <v>0</v>
      </c>
      <c r="BT176">
        <v>4.2340805592297102E-4</v>
      </c>
      <c r="BU176">
        <v>0.97127973227547604</v>
      </c>
      <c r="BV176">
        <v>0.97127973227547604</v>
      </c>
      <c r="BW176">
        <v>6.3797280000000003E-3</v>
      </c>
      <c r="BX176">
        <v>1.32460294692409E-4</v>
      </c>
      <c r="BY176">
        <v>7.0533499999999999E-3</v>
      </c>
      <c r="BZ176">
        <v>1.8111950184891701E-4</v>
      </c>
      <c r="CA176">
        <v>8.2001260000000003E-3</v>
      </c>
      <c r="CB176">
        <v>4.3507893045974998E-4</v>
      </c>
      <c r="CC176">
        <v>1.0616026000000001E-2</v>
      </c>
      <c r="CD176">
        <v>9.9955858921826099E-4</v>
      </c>
      <c r="CE176">
        <v>1.379406E-2</v>
      </c>
      <c r="CF176">
        <v>6.7547071587153204E-4</v>
      </c>
      <c r="CG176">
        <v>1.598434E-2</v>
      </c>
      <c r="CH176">
        <v>1.6813906559749901E-3</v>
      </c>
      <c r="CI176">
        <v>1.9401519999999998E-2</v>
      </c>
      <c r="CJ176">
        <v>7.0798241291715697E-4</v>
      </c>
      <c r="CK176">
        <v>1.9925640000000001E-2</v>
      </c>
      <c r="CL176">
        <v>8.4051660483300402E-4</v>
      </c>
      <c r="CM176">
        <v>2.0306560000000001E-2</v>
      </c>
      <c r="CN176">
        <v>8.5502012140066096E-4</v>
      </c>
      <c r="CO176">
        <v>2.318984E-2</v>
      </c>
      <c r="CP176">
        <v>1.66638950818829E-3</v>
      </c>
      <c r="CQ176">
        <v>2.7848399999999999E-2</v>
      </c>
      <c r="CR176">
        <v>4.9538627352804202E-4</v>
      </c>
      <c r="CS176">
        <v>2.81753E-2</v>
      </c>
      <c r="CT176">
        <v>0</v>
      </c>
    </row>
    <row r="177" spans="1:98" x14ac:dyDescent="0.25">
      <c r="A177">
        <v>33</v>
      </c>
      <c r="B177" t="s">
        <v>1918</v>
      </c>
      <c r="C177" t="s">
        <v>454</v>
      </c>
      <c r="D177" t="s">
        <v>412</v>
      </c>
      <c r="E177" t="s">
        <v>58</v>
      </c>
      <c r="F177">
        <v>1.82107</v>
      </c>
      <c r="G177">
        <v>1.82107</v>
      </c>
      <c r="H177">
        <v>1.82606</v>
      </c>
      <c r="I177">
        <v>1.8507199999999999</v>
      </c>
      <c r="J177">
        <v>1.89544</v>
      </c>
      <c r="K177">
        <v>1.9579800000000001</v>
      </c>
      <c r="L177">
        <v>2.0413999999999999</v>
      </c>
      <c r="M177">
        <v>2.1348400000000001</v>
      </c>
      <c r="N177">
        <v>2.2442299999999999</v>
      </c>
      <c r="O177">
        <v>2.33141</v>
      </c>
      <c r="P177">
        <v>2.43702</v>
      </c>
      <c r="Q177">
        <v>2.5516999999999999</v>
      </c>
      <c r="R177">
        <v>2.6718899999999999</v>
      </c>
      <c r="S177">
        <v>2.80396</v>
      </c>
      <c r="T177">
        <v>2.9482300000000001</v>
      </c>
      <c r="U177">
        <v>3.11063</v>
      </c>
      <c r="V177">
        <v>3.3250199999999999</v>
      </c>
      <c r="W177">
        <v>3.4206799999999999</v>
      </c>
      <c r="X177">
        <v>3.6354000000000002</v>
      </c>
      <c r="Y177">
        <v>3.70024</v>
      </c>
      <c r="Z177">
        <v>3.7760400000000001</v>
      </c>
      <c r="AA177">
        <v>3.9350399999999999</v>
      </c>
      <c r="AB177">
        <v>4.1077899999999996</v>
      </c>
      <c r="AC177">
        <v>4.27555</v>
      </c>
      <c r="AD177">
        <v>4.3258099999999997</v>
      </c>
      <c r="AE177">
        <v>4.4655899999999997</v>
      </c>
      <c r="AF177">
        <v>4.5654500000000002</v>
      </c>
      <c r="AG177">
        <v>4.6383099999999997</v>
      </c>
      <c r="AH177">
        <v>4.74186</v>
      </c>
      <c r="AI177">
        <v>4.9900200000000003</v>
      </c>
      <c r="AJ177">
        <v>5.3074399999999997</v>
      </c>
      <c r="AK177">
        <v>5.5354599999999996</v>
      </c>
      <c r="AL177">
        <v>5.6591100000000001</v>
      </c>
      <c r="AM177">
        <v>5.7483599999999999</v>
      </c>
      <c r="AN177">
        <v>5.7439799999999996</v>
      </c>
      <c r="AO177">
        <v>5.7480399999999996</v>
      </c>
      <c r="AP177">
        <v>5.8017899999999996</v>
      </c>
      <c r="AQ177">
        <v>5.9164500000000002</v>
      </c>
      <c r="AR177">
        <v>6.02712</v>
      </c>
      <c r="AS177">
        <v>6.1383900000000002</v>
      </c>
      <c r="AT177">
        <v>6.1186999999999996</v>
      </c>
      <c r="AU177">
        <v>6.2958999999999996</v>
      </c>
      <c r="AV177">
        <v>6.5223500000000003</v>
      </c>
      <c r="AW177">
        <v>6.5415299999999998</v>
      </c>
      <c r="AX177">
        <v>6.64771</v>
      </c>
      <c r="AY177">
        <v>7.0404799999999996</v>
      </c>
      <c r="AZ177">
        <v>7.3896300000000004</v>
      </c>
      <c r="BA177">
        <v>7.7500499999999999</v>
      </c>
      <c r="BB177">
        <v>8.0832099999999993</v>
      </c>
      <c r="BC177">
        <v>8.4083699999999997</v>
      </c>
      <c r="BD177">
        <v>8.5936800000000009</v>
      </c>
      <c r="BE177">
        <v>8.3334899999999994</v>
      </c>
      <c r="BF177">
        <v>8.8056900000000002</v>
      </c>
      <c r="BG177">
        <v>8.8056900000000002</v>
      </c>
      <c r="BH177">
        <v>8.8298199999999998</v>
      </c>
      <c r="BI177">
        <v>8.8056900000000002</v>
      </c>
      <c r="BJ177">
        <v>8.8056900000000002</v>
      </c>
      <c r="BK177">
        <v>8.8056900000000002</v>
      </c>
      <c r="BL177">
        <v>5.0441372413793104</v>
      </c>
      <c r="BM177">
        <v>2.2999198365990301</v>
      </c>
      <c r="BN177">
        <v>0.99270354213560197</v>
      </c>
      <c r="BO177">
        <v>0.99869229946040605</v>
      </c>
      <c r="BP177">
        <v>0.98695542388172797</v>
      </c>
      <c r="BQ177">
        <v>0</v>
      </c>
      <c r="BR177" s="33">
        <v>5.1235950295178001E-74</v>
      </c>
      <c r="BS177">
        <v>0</v>
      </c>
      <c r="BT177">
        <v>0.13520192992709601</v>
      </c>
      <c r="BU177">
        <v>0.98546032256856797</v>
      </c>
      <c r="BV177">
        <v>0.98546032256856797</v>
      </c>
      <c r="BW177">
        <v>1.8428720000000001</v>
      </c>
      <c r="BX177">
        <v>3.1852329114210799E-2</v>
      </c>
      <c r="BY177">
        <v>2.141972</v>
      </c>
      <c r="BZ177">
        <v>0.15030144966034101</v>
      </c>
      <c r="CA177">
        <v>2.6825600000000001</v>
      </c>
      <c r="CB177">
        <v>0.20177127459081001</v>
      </c>
      <c r="CC177">
        <v>3.4383940000000002</v>
      </c>
      <c r="CD177">
        <v>0.23873174334386299</v>
      </c>
      <c r="CE177">
        <v>4.0840459999999998</v>
      </c>
      <c r="CF177">
        <v>0.230628421557275</v>
      </c>
      <c r="CG177">
        <v>4.6802460000000004</v>
      </c>
      <c r="CH177">
        <v>0.20048077471418599</v>
      </c>
      <c r="CI177">
        <v>5.5988699999999998</v>
      </c>
      <c r="CJ177">
        <v>0.1843809255319</v>
      </c>
      <c r="CK177">
        <v>5.9263579999999996</v>
      </c>
      <c r="CL177">
        <v>0.16009623190444</v>
      </c>
      <c r="CM177">
        <v>6.4252380000000002</v>
      </c>
      <c r="CN177">
        <v>0.21397559690301199</v>
      </c>
      <c r="CO177">
        <v>7.7343479999999998</v>
      </c>
      <c r="CP177">
        <v>0.542342190245236</v>
      </c>
      <c r="CQ177">
        <v>8.6736740000000001</v>
      </c>
      <c r="CR177">
        <v>0.21293321471766699</v>
      </c>
      <c r="CS177">
        <v>8.8056900000000002</v>
      </c>
      <c r="CT177">
        <v>0</v>
      </c>
    </row>
    <row r="178" spans="1:98" x14ac:dyDescent="0.25">
      <c r="A178">
        <v>34</v>
      </c>
      <c r="B178" t="s">
        <v>1918</v>
      </c>
      <c r="C178" t="s">
        <v>455</v>
      </c>
      <c r="D178" t="s">
        <v>412</v>
      </c>
      <c r="E178" t="s">
        <v>336</v>
      </c>
      <c r="F178">
        <v>0.194468</v>
      </c>
      <c r="G178">
        <v>0.194468</v>
      </c>
      <c r="H178">
        <v>0.19500100000000001</v>
      </c>
      <c r="I178">
        <v>0.20356299999999999</v>
      </c>
      <c r="J178">
        <v>0.21280199999999999</v>
      </c>
      <c r="K178">
        <v>0.222662</v>
      </c>
      <c r="L178">
        <v>0.23272100000000001</v>
      </c>
      <c r="M178">
        <v>0.24329400000000001</v>
      </c>
      <c r="N178">
        <v>0.251523</v>
      </c>
      <c r="O178">
        <v>0.25959300000000002</v>
      </c>
      <c r="P178">
        <v>0.267123</v>
      </c>
      <c r="Q178">
        <v>0.27607100000000001</v>
      </c>
      <c r="R178">
        <v>0.28671799999999997</v>
      </c>
      <c r="S178">
        <v>0.30407800000000001</v>
      </c>
      <c r="T178">
        <v>0.32466</v>
      </c>
      <c r="U178">
        <v>0.35628500000000002</v>
      </c>
      <c r="V178">
        <v>0.37210399999999999</v>
      </c>
      <c r="W178">
        <v>0.38902300000000001</v>
      </c>
      <c r="X178">
        <v>0.39601199999999998</v>
      </c>
      <c r="Y178">
        <v>0.40591300000000002</v>
      </c>
      <c r="Z178">
        <v>0.44613599999999998</v>
      </c>
      <c r="AA178">
        <v>0.46368100000000001</v>
      </c>
      <c r="AB178">
        <v>0.47315000000000002</v>
      </c>
      <c r="AC178">
        <v>0.45990700000000001</v>
      </c>
      <c r="AD178">
        <v>0.46285700000000002</v>
      </c>
      <c r="AE178">
        <v>0.46457300000000001</v>
      </c>
      <c r="AF178">
        <v>0.46067200000000003</v>
      </c>
      <c r="AG178">
        <v>0.468364</v>
      </c>
      <c r="AH178">
        <v>0.52449400000000002</v>
      </c>
      <c r="AI178">
        <v>0.56354800000000005</v>
      </c>
      <c r="AJ178">
        <v>0.58067000000000002</v>
      </c>
      <c r="AK178">
        <v>0.57835499999999995</v>
      </c>
      <c r="AL178">
        <v>0.62622599999999995</v>
      </c>
      <c r="AM178">
        <v>0.63283599999999995</v>
      </c>
      <c r="AN178">
        <v>0.64633200000000002</v>
      </c>
      <c r="AO178">
        <v>0.64301699999999995</v>
      </c>
      <c r="AP178">
        <v>0.66558399999999995</v>
      </c>
      <c r="AQ178">
        <v>0.70285399999999998</v>
      </c>
      <c r="AR178">
        <v>0.69967599999999996</v>
      </c>
      <c r="AS178">
        <v>0.67420500000000005</v>
      </c>
      <c r="AT178">
        <v>0.68176199999999998</v>
      </c>
      <c r="AU178">
        <v>0.68033600000000005</v>
      </c>
      <c r="AV178">
        <v>0.66674299999999997</v>
      </c>
      <c r="AW178">
        <v>0.67396</v>
      </c>
      <c r="AX178">
        <v>0.69449099999999997</v>
      </c>
      <c r="AY178">
        <v>0.73308200000000001</v>
      </c>
      <c r="AZ178">
        <v>0.76227599999999995</v>
      </c>
      <c r="BA178">
        <v>0.77310699999999999</v>
      </c>
      <c r="BB178">
        <v>0.78777699999999995</v>
      </c>
      <c r="BC178">
        <v>0.81463099999999999</v>
      </c>
      <c r="BD178">
        <v>0.84975500000000004</v>
      </c>
      <c r="BE178">
        <v>0.841144</v>
      </c>
      <c r="BF178">
        <v>0.85538999999999998</v>
      </c>
      <c r="BG178">
        <v>0.85538999999999998</v>
      </c>
      <c r="BH178">
        <v>0.85773299999999997</v>
      </c>
      <c r="BI178">
        <v>0.85538999999999998</v>
      </c>
      <c r="BJ178">
        <v>0.85538999999999998</v>
      </c>
      <c r="BK178">
        <v>0.85538999999999998</v>
      </c>
      <c r="BL178">
        <v>0.53308562068965504</v>
      </c>
      <c r="BM178">
        <v>0.22127099059257299</v>
      </c>
      <c r="BN178">
        <v>0.99297747019693605</v>
      </c>
      <c r="BO178">
        <v>0.99321512330487405</v>
      </c>
      <c r="BP178">
        <v>0.95296433917239398</v>
      </c>
      <c r="BQ178">
        <v>0</v>
      </c>
      <c r="BR178" s="33">
        <v>5.0055654668474901E-54</v>
      </c>
      <c r="BS178">
        <v>0</v>
      </c>
      <c r="BT178">
        <v>1.3011114399089399E-2</v>
      </c>
      <c r="BU178">
        <v>0.98600425631870503</v>
      </c>
      <c r="BV178">
        <v>0.98600425631870503</v>
      </c>
      <c r="BW178">
        <v>0.2000604</v>
      </c>
      <c r="BX178">
        <v>8.1049981677974395E-3</v>
      </c>
      <c r="BY178">
        <v>0.2419586</v>
      </c>
      <c r="BZ178">
        <v>1.46792807146672E-2</v>
      </c>
      <c r="CA178">
        <v>0.29172999999999999</v>
      </c>
      <c r="CB178">
        <v>2.2981986848399302E-2</v>
      </c>
      <c r="CC178">
        <v>0.38386740000000003</v>
      </c>
      <c r="CD178">
        <v>1.97436468845044E-2</v>
      </c>
      <c r="CE178">
        <v>0.46114620000000001</v>
      </c>
      <c r="CF178">
        <v>9.7504484871210103E-3</v>
      </c>
      <c r="CG178">
        <v>0.4963302</v>
      </c>
      <c r="CH178">
        <v>4.5753599827773099E-2</v>
      </c>
      <c r="CI178">
        <v>0.61288379999999998</v>
      </c>
      <c r="CJ178">
        <v>3.1324326045423498E-2</v>
      </c>
      <c r="CK178">
        <v>0.67706719999999998</v>
      </c>
      <c r="CL178">
        <v>2.4877646003993201E-2</v>
      </c>
      <c r="CM178">
        <v>0.67945840000000002</v>
      </c>
      <c r="CN178">
        <v>1.02952612545773E-2</v>
      </c>
      <c r="CO178">
        <v>0.77417460000000005</v>
      </c>
      <c r="CP178">
        <v>3.0220290423819501E-2</v>
      </c>
      <c r="CQ178">
        <v>0.85188240000000004</v>
      </c>
      <c r="CR178">
        <v>6.6834703036670797E-3</v>
      </c>
      <c r="CS178">
        <v>0.85538999999999998</v>
      </c>
      <c r="CT178">
        <v>0</v>
      </c>
    </row>
    <row r="179" spans="1:98" x14ac:dyDescent="0.25">
      <c r="A179">
        <v>35</v>
      </c>
      <c r="B179" t="s">
        <v>1918</v>
      </c>
      <c r="C179" t="s">
        <v>456</v>
      </c>
      <c r="D179" t="s">
        <v>426</v>
      </c>
      <c r="E179" t="s">
        <v>68</v>
      </c>
      <c r="F179">
        <v>0.247304</v>
      </c>
      <c r="G179">
        <v>0.247304</v>
      </c>
      <c r="H179">
        <v>0.24798100000000001</v>
      </c>
      <c r="I179">
        <v>0.262519</v>
      </c>
      <c r="J179">
        <v>0.27849600000000002</v>
      </c>
      <c r="K179">
        <v>0.28309699999999999</v>
      </c>
      <c r="L179">
        <v>0.29477199999999998</v>
      </c>
      <c r="M179">
        <v>0.30387500000000001</v>
      </c>
      <c r="N179">
        <v>0.32724500000000001</v>
      </c>
      <c r="O179">
        <v>0.32961699999999999</v>
      </c>
      <c r="P179">
        <v>0.33668300000000001</v>
      </c>
      <c r="Q179">
        <v>0.35761999999999999</v>
      </c>
      <c r="R179">
        <v>0.37239100000000003</v>
      </c>
      <c r="S179">
        <v>0.44072699999999998</v>
      </c>
      <c r="T179">
        <v>0.45652900000000002</v>
      </c>
      <c r="U179">
        <v>0.51188400000000001</v>
      </c>
      <c r="V179">
        <v>0.51025500000000001</v>
      </c>
      <c r="W179">
        <v>0.40628199999999998</v>
      </c>
      <c r="X179">
        <v>0.45111699999999999</v>
      </c>
      <c r="Y179">
        <v>0.50078800000000001</v>
      </c>
      <c r="Z179">
        <v>0.52878099999999995</v>
      </c>
      <c r="AA179">
        <v>0.58584400000000003</v>
      </c>
      <c r="AB179">
        <v>0.644733</v>
      </c>
      <c r="AC179">
        <v>0.68748799999999999</v>
      </c>
      <c r="AD179">
        <v>0.63287899999999997</v>
      </c>
      <c r="AE179">
        <v>0.60092000000000001</v>
      </c>
      <c r="AF179">
        <v>0.603773</v>
      </c>
      <c r="AG179">
        <v>0.583754</v>
      </c>
      <c r="AH179">
        <v>0.60445300000000002</v>
      </c>
      <c r="AI179">
        <v>0.64370400000000005</v>
      </c>
      <c r="AJ179">
        <v>0.68557800000000002</v>
      </c>
      <c r="AK179">
        <v>0.72769399999999995</v>
      </c>
      <c r="AL179">
        <v>0.76139800000000002</v>
      </c>
      <c r="AM179">
        <v>0.80690799999999996</v>
      </c>
      <c r="AN179">
        <v>0.870838</v>
      </c>
      <c r="AO179">
        <v>0.902698</v>
      </c>
      <c r="AP179">
        <v>0.95723899999999995</v>
      </c>
      <c r="AQ179">
        <v>1.0498099999999999</v>
      </c>
      <c r="AR179">
        <v>1.08416</v>
      </c>
      <c r="AS179">
        <v>1.1294</v>
      </c>
      <c r="AT179">
        <v>1.12757</v>
      </c>
      <c r="AU179">
        <v>1.11158</v>
      </c>
      <c r="AV179">
        <v>1.1316200000000001</v>
      </c>
      <c r="AW179">
        <v>1.11137</v>
      </c>
      <c r="AX179">
        <v>1.1147899999999999</v>
      </c>
      <c r="AY179">
        <v>1.1577900000000001</v>
      </c>
      <c r="AZ179">
        <v>1.26233</v>
      </c>
      <c r="BA179">
        <v>1.35785</v>
      </c>
      <c r="BB179">
        <v>1.46197</v>
      </c>
      <c r="BC179">
        <v>1.5259</v>
      </c>
      <c r="BD179">
        <v>1.55535</v>
      </c>
      <c r="BE179">
        <v>1.5387299999999999</v>
      </c>
      <c r="BF179">
        <v>1.6864600000000001</v>
      </c>
      <c r="BG179">
        <v>1.6864600000000001</v>
      </c>
      <c r="BH179">
        <v>1.6910799999999999</v>
      </c>
      <c r="BI179">
        <v>1.6864600000000001</v>
      </c>
      <c r="BJ179">
        <v>1.6864600000000001</v>
      </c>
      <c r="BK179">
        <v>1.6864600000000001</v>
      </c>
      <c r="BL179">
        <v>0.82480634482758597</v>
      </c>
      <c r="BM179">
        <v>0.47163395662431601</v>
      </c>
      <c r="BN179">
        <v>0.970011771702458</v>
      </c>
      <c r="BO179">
        <v>0.99130734284620603</v>
      </c>
      <c r="BP179">
        <v>0.94325260068401295</v>
      </c>
      <c r="BQ179">
        <v>0</v>
      </c>
      <c r="BR179" s="33">
        <v>5.0316555916649801E-51</v>
      </c>
      <c r="BS179">
        <v>0</v>
      </c>
      <c r="BT179">
        <v>2.7091477498538599E-2</v>
      </c>
      <c r="BU179">
        <v>0.94092283724133796</v>
      </c>
      <c r="BV179">
        <v>0.94092283724133796</v>
      </c>
      <c r="BW179">
        <v>0.25672080000000003</v>
      </c>
      <c r="BX179">
        <v>1.3797778868354101E-2</v>
      </c>
      <c r="BY179">
        <v>0.30772119999999997</v>
      </c>
      <c r="BZ179">
        <v>2.03065942787066E-2</v>
      </c>
      <c r="CA179">
        <v>0.39278999999999997</v>
      </c>
      <c r="CB179">
        <v>5.2824377989712297E-2</v>
      </c>
      <c r="CC179">
        <v>0.47606520000000002</v>
      </c>
      <c r="CD179">
        <v>4.6247306361560103E-2</v>
      </c>
      <c r="CE179">
        <v>0.61594499999999996</v>
      </c>
      <c r="CF179">
        <v>6.06991417690564E-2</v>
      </c>
      <c r="CG179">
        <v>0.60732079999999999</v>
      </c>
      <c r="CH179">
        <v>2.2027895421487701E-2</v>
      </c>
      <c r="CI179">
        <v>0.77048320000000003</v>
      </c>
      <c r="CJ179">
        <v>7.1624369841555999E-2</v>
      </c>
      <c r="CK179">
        <v>1.0246614000000001</v>
      </c>
      <c r="CL179">
        <v>9.29563886658685E-2</v>
      </c>
      <c r="CM179">
        <v>1.119386</v>
      </c>
      <c r="CN179">
        <v>9.5257771336516393E-3</v>
      </c>
      <c r="CO179">
        <v>1.3531679999999999</v>
      </c>
      <c r="CP179">
        <v>0.148425271837379</v>
      </c>
      <c r="CQ179">
        <v>1.631616</v>
      </c>
      <c r="CR179">
        <v>7.7453224142058796E-2</v>
      </c>
      <c r="CS179">
        <v>1.6864600000000001</v>
      </c>
      <c r="CT179">
        <v>0</v>
      </c>
    </row>
    <row r="180" spans="1:98" x14ac:dyDescent="0.25">
      <c r="A180">
        <v>36</v>
      </c>
      <c r="B180" t="s">
        <v>1918</v>
      </c>
      <c r="C180" t="s">
        <v>457</v>
      </c>
      <c r="D180" t="s">
        <v>458</v>
      </c>
      <c r="E180" t="s">
        <v>406</v>
      </c>
      <c r="F180">
        <v>8.4512699999999992</v>
      </c>
      <c r="G180">
        <v>8.4512699999999992</v>
      </c>
      <c r="H180">
        <v>8.4744299999999999</v>
      </c>
      <c r="I180">
        <v>7.8571999999999997</v>
      </c>
      <c r="J180">
        <v>7.80687</v>
      </c>
      <c r="K180">
        <v>8.1083400000000001</v>
      </c>
      <c r="L180">
        <v>8.65747</v>
      </c>
      <c r="M180">
        <v>9.3401200000000006</v>
      </c>
      <c r="N180">
        <v>9.7584400000000002</v>
      </c>
      <c r="O180">
        <v>9.8017299999999992</v>
      </c>
      <c r="P180">
        <v>9.8849699999999991</v>
      </c>
      <c r="Q180">
        <v>10.443300000000001</v>
      </c>
      <c r="R180">
        <v>11.1379</v>
      </c>
      <c r="S180">
        <v>13.192399999999999</v>
      </c>
      <c r="T180">
        <v>13.963900000000001</v>
      </c>
      <c r="U180">
        <v>15.0807</v>
      </c>
      <c r="V180">
        <v>15.4855</v>
      </c>
      <c r="W180">
        <v>16.3598</v>
      </c>
      <c r="X180">
        <v>16.28</v>
      </c>
      <c r="Y180">
        <v>17.1615</v>
      </c>
      <c r="Z180">
        <v>16.6374</v>
      </c>
      <c r="AA180">
        <v>17.7424</v>
      </c>
      <c r="AB180">
        <v>18.3248</v>
      </c>
      <c r="AC180">
        <v>18.657299999999999</v>
      </c>
      <c r="AD180">
        <v>19.126899999999999</v>
      </c>
      <c r="AE180">
        <v>20.055299999999999</v>
      </c>
      <c r="AF180">
        <v>21.075700000000001</v>
      </c>
      <c r="AG180">
        <v>22.535299999999999</v>
      </c>
      <c r="AH180">
        <v>22.650200000000002</v>
      </c>
      <c r="AI180">
        <v>22.338999999999999</v>
      </c>
      <c r="AJ180">
        <v>23.613800000000001</v>
      </c>
      <c r="AK180">
        <v>24.673500000000001</v>
      </c>
      <c r="AL180">
        <v>25.269400000000001</v>
      </c>
      <c r="AM180">
        <v>26.017900000000001</v>
      </c>
      <c r="AN180">
        <v>27.206099999999999</v>
      </c>
      <c r="AO180">
        <v>27.875399999999999</v>
      </c>
      <c r="AP180">
        <v>30.246400000000001</v>
      </c>
      <c r="AQ180">
        <v>33.067500000000003</v>
      </c>
      <c r="AR180">
        <v>35.044499999999999</v>
      </c>
      <c r="AS180">
        <v>36.4602</v>
      </c>
      <c r="AT180">
        <v>37.467100000000002</v>
      </c>
      <c r="AU180">
        <v>38.451799999999999</v>
      </c>
      <c r="AV180">
        <v>39.959699999999998</v>
      </c>
      <c r="AW180">
        <v>41.487699999999997</v>
      </c>
      <c r="AX180">
        <v>43.050600000000003</v>
      </c>
      <c r="AY180">
        <v>45.121000000000002</v>
      </c>
      <c r="AZ180">
        <v>47.896700000000003</v>
      </c>
      <c r="BA180">
        <v>50.633400000000002</v>
      </c>
      <c r="BB180">
        <v>54.033900000000003</v>
      </c>
      <c r="BC180">
        <v>58.8474</v>
      </c>
      <c r="BD180">
        <v>64.078400000000002</v>
      </c>
      <c r="BE180">
        <v>66.542699999999996</v>
      </c>
      <c r="BF180">
        <v>70.380399999999995</v>
      </c>
      <c r="BG180">
        <v>70.380399999999995</v>
      </c>
      <c r="BH180">
        <v>70.573300000000003</v>
      </c>
      <c r="BI180">
        <v>70.380399999999995</v>
      </c>
      <c r="BJ180">
        <v>70.380399999999995</v>
      </c>
      <c r="BK180">
        <v>70.380399999999995</v>
      </c>
      <c r="BL180">
        <v>29.730376034482799</v>
      </c>
      <c r="BM180">
        <v>20.377613497020199</v>
      </c>
      <c r="BN180">
        <v>0.94491220630302397</v>
      </c>
      <c r="BO180">
        <v>0.99709222552733001</v>
      </c>
      <c r="BP180">
        <v>0.97602971808229899</v>
      </c>
      <c r="BQ180">
        <v>0</v>
      </c>
      <c r="BR180" s="33">
        <v>2.6180372192644301E-64</v>
      </c>
      <c r="BS180">
        <v>0</v>
      </c>
      <c r="BT180">
        <v>1.1402377110953801</v>
      </c>
      <c r="BU180">
        <v>0.89285907762044403</v>
      </c>
      <c r="BV180">
        <v>0.89285907762044403</v>
      </c>
      <c r="BW180">
        <v>8.2082080000000008</v>
      </c>
      <c r="BX180">
        <v>0.34398809255554202</v>
      </c>
      <c r="BY180">
        <v>9.1332199999999997</v>
      </c>
      <c r="BZ180">
        <v>0.73439266666409497</v>
      </c>
      <c r="CA180">
        <v>11.724494</v>
      </c>
      <c r="CB180">
        <v>1.7705286209717099</v>
      </c>
      <c r="CC180">
        <v>16.073499999999999</v>
      </c>
      <c r="CD180">
        <v>0.81236533961020296</v>
      </c>
      <c r="CE180">
        <v>18.097760000000001</v>
      </c>
      <c r="CF180">
        <v>0.95951724476426103</v>
      </c>
      <c r="CG180">
        <v>21.731100000000001</v>
      </c>
      <c r="CH180">
        <v>1.1290349485290501</v>
      </c>
      <c r="CI180">
        <v>25.35614</v>
      </c>
      <c r="CJ180">
        <v>1.35734558716636</v>
      </c>
      <c r="CK180">
        <v>32.538800000000002</v>
      </c>
      <c r="CL180">
        <v>3.4977789903022698</v>
      </c>
      <c r="CM180">
        <v>40.083379999999998</v>
      </c>
      <c r="CN180">
        <v>2.2527083848114899</v>
      </c>
      <c r="CO180">
        <v>51.306480000000001</v>
      </c>
      <c r="CP180">
        <v>5.3535991040607396</v>
      </c>
      <c r="CQ180">
        <v>68.391040000000004</v>
      </c>
      <c r="CR180">
        <v>2.94502078311851</v>
      </c>
      <c r="CS180">
        <v>70.380399999999995</v>
      </c>
      <c r="CT180">
        <v>0</v>
      </c>
    </row>
    <row r="181" spans="1:98" x14ac:dyDescent="0.25">
      <c r="A181">
        <v>37</v>
      </c>
      <c r="B181" t="s">
        <v>1918</v>
      </c>
      <c r="C181" t="s">
        <v>459</v>
      </c>
      <c r="D181" t="s">
        <v>418</v>
      </c>
      <c r="E181" t="s">
        <v>166</v>
      </c>
      <c r="F181">
        <v>2.3659300000000001E-2</v>
      </c>
      <c r="G181">
        <v>2.3659300000000001E-2</v>
      </c>
      <c r="H181">
        <v>2.3724100000000001E-2</v>
      </c>
      <c r="I181">
        <v>2.45037E-2</v>
      </c>
      <c r="J181">
        <v>2.5546900000000001E-2</v>
      </c>
      <c r="K181">
        <v>2.7696800000000001E-2</v>
      </c>
      <c r="L181">
        <v>3.0289799999999999E-2</v>
      </c>
      <c r="M181">
        <v>3.1113399999999999E-2</v>
      </c>
      <c r="N181">
        <v>3.3204499999999998E-2</v>
      </c>
      <c r="O181">
        <v>3.4745999999999999E-2</v>
      </c>
      <c r="P181">
        <v>3.7706000000000003E-2</v>
      </c>
      <c r="Q181">
        <v>3.98161E-2</v>
      </c>
      <c r="R181">
        <v>4.2022799999999999E-2</v>
      </c>
      <c r="S181">
        <v>4.8383099999999998E-2</v>
      </c>
      <c r="T181">
        <v>5.24144E-2</v>
      </c>
      <c r="U181">
        <v>5.9459699999999997E-2</v>
      </c>
      <c r="V181">
        <v>6.5337400000000004E-2</v>
      </c>
      <c r="W181">
        <v>7.2837299999999994E-2</v>
      </c>
      <c r="X181">
        <v>7.9706100000000002E-2</v>
      </c>
      <c r="Y181">
        <v>9.0234700000000001E-2</v>
      </c>
      <c r="Z181">
        <v>0.10026</v>
      </c>
      <c r="AA181">
        <v>0.108575</v>
      </c>
      <c r="AB181">
        <v>0.115124</v>
      </c>
      <c r="AC181">
        <v>0.11250300000000001</v>
      </c>
      <c r="AD181">
        <v>0.112276</v>
      </c>
      <c r="AE181">
        <v>0.11212</v>
      </c>
      <c r="AF181">
        <v>0.114952</v>
      </c>
      <c r="AG181">
        <v>0.119647</v>
      </c>
      <c r="AH181">
        <v>0.133079</v>
      </c>
      <c r="AI181">
        <v>0.14078299999999999</v>
      </c>
      <c r="AJ181">
        <v>0.14505999999999999</v>
      </c>
      <c r="AK181">
        <v>0.14641699999999999</v>
      </c>
      <c r="AL181">
        <v>0.154364</v>
      </c>
      <c r="AM181">
        <v>0.15692900000000001</v>
      </c>
      <c r="AN181">
        <v>0.163829</v>
      </c>
      <c r="AO181">
        <v>0.16723399999999999</v>
      </c>
      <c r="AP181">
        <v>0.15759400000000001</v>
      </c>
      <c r="AQ181">
        <v>0.175816</v>
      </c>
      <c r="AR181">
        <v>0.185337</v>
      </c>
      <c r="AS181">
        <v>0.18806500000000001</v>
      </c>
      <c r="AT181">
        <v>0.197626</v>
      </c>
      <c r="AU181">
        <v>0.20088800000000001</v>
      </c>
      <c r="AV181">
        <v>0.19314300000000001</v>
      </c>
      <c r="AW181">
        <v>0.189666</v>
      </c>
      <c r="AX181">
        <v>0.19800200000000001</v>
      </c>
      <c r="AY181">
        <v>0.21177699999999999</v>
      </c>
      <c r="AZ181">
        <v>0.22476699999999999</v>
      </c>
      <c r="BA181">
        <v>0.23241700000000001</v>
      </c>
      <c r="BB181">
        <v>0.24123700000000001</v>
      </c>
      <c r="BC181">
        <v>0.25597300000000001</v>
      </c>
      <c r="BD181">
        <v>0.27393099999999998</v>
      </c>
      <c r="BE181">
        <v>0.27757399999999999</v>
      </c>
      <c r="BF181">
        <v>0.28167900000000001</v>
      </c>
      <c r="BG181">
        <v>0.28167900000000001</v>
      </c>
      <c r="BH181">
        <v>0.28245100000000001</v>
      </c>
      <c r="BI181">
        <v>0.28167900000000001</v>
      </c>
      <c r="BJ181">
        <v>0.28167900000000001</v>
      </c>
      <c r="BK181">
        <v>0.28167900000000001</v>
      </c>
      <c r="BL181">
        <v>0.13903228275862101</v>
      </c>
      <c r="BM181">
        <v>8.65517694721573E-2</v>
      </c>
      <c r="BN181">
        <v>0.99037695717570795</v>
      </c>
      <c r="BO181">
        <v>0.99733839074780295</v>
      </c>
      <c r="BP181">
        <v>0.97481575077125104</v>
      </c>
      <c r="BQ181">
        <v>0</v>
      </c>
      <c r="BR181" s="33">
        <v>2.2065374889321498E-65</v>
      </c>
      <c r="BS181">
        <v>0</v>
      </c>
      <c r="BT181">
        <v>5.0760641114767696E-3</v>
      </c>
      <c r="BU181">
        <v>0.98084651730461103</v>
      </c>
      <c r="BV181">
        <v>0.98084651730461103</v>
      </c>
      <c r="BW181">
        <v>2.4218659999999999E-2</v>
      </c>
      <c r="BX181">
        <v>8.2398818438130504E-4</v>
      </c>
      <c r="BY181">
        <v>3.1410100000000003E-2</v>
      </c>
      <c r="BZ181">
        <v>2.7147651850574499E-3</v>
      </c>
      <c r="CA181">
        <v>4.406848E-2</v>
      </c>
      <c r="CB181">
        <v>6.1444898174706098E-3</v>
      </c>
      <c r="CC181">
        <v>7.3515040000000004E-2</v>
      </c>
      <c r="CD181">
        <v>1.2070231609542501E-2</v>
      </c>
      <c r="CE181">
        <v>0.1097476</v>
      </c>
      <c r="CF181">
        <v>5.7939679236253998E-3</v>
      </c>
      <c r="CG181">
        <v>0.1241162</v>
      </c>
      <c r="CH181">
        <v>1.23083216849415E-2</v>
      </c>
      <c r="CI181">
        <v>0.15331980000000001</v>
      </c>
      <c r="CJ181">
        <v>7.7529495483976999E-3</v>
      </c>
      <c r="CK181">
        <v>0.1748092</v>
      </c>
      <c r="CL181">
        <v>1.26620616291345E-2</v>
      </c>
      <c r="CM181">
        <v>0.19586500000000001</v>
      </c>
      <c r="CN181">
        <v>4.4366458051099799E-3</v>
      </c>
      <c r="CO181">
        <v>0.2332342</v>
      </c>
      <c r="CP181">
        <v>1.6687349675727398E-2</v>
      </c>
      <c r="CQ181">
        <v>0.27946280000000001</v>
      </c>
      <c r="CR181">
        <v>3.6373342161533798E-3</v>
      </c>
      <c r="CS181">
        <v>0.28167900000000001</v>
      </c>
      <c r="CT181">
        <v>0</v>
      </c>
    </row>
    <row r="182" spans="1:98" x14ac:dyDescent="0.25">
      <c r="A182">
        <v>38</v>
      </c>
      <c r="B182" t="s">
        <v>1918</v>
      </c>
      <c r="C182" t="s">
        <v>460</v>
      </c>
      <c r="D182" t="s">
        <v>418</v>
      </c>
      <c r="E182" t="s">
        <v>56</v>
      </c>
      <c r="F182">
        <v>3.1834500000000002E-2</v>
      </c>
      <c r="G182">
        <v>3.1834500000000002E-2</v>
      </c>
      <c r="H182">
        <v>3.1921699999999997E-2</v>
      </c>
      <c r="I182">
        <v>3.3725900000000003E-2</v>
      </c>
      <c r="J182">
        <v>3.4907899999999999E-2</v>
      </c>
      <c r="K182">
        <v>3.5831399999999999E-2</v>
      </c>
      <c r="L182">
        <v>3.7267300000000003E-2</v>
      </c>
      <c r="M182">
        <v>3.8291100000000002E-2</v>
      </c>
      <c r="N182">
        <v>3.9498800000000001E-2</v>
      </c>
      <c r="O182">
        <v>4.0835400000000001E-2</v>
      </c>
      <c r="P182">
        <v>4.3153200000000003E-2</v>
      </c>
      <c r="Q182">
        <v>4.5176099999999997E-2</v>
      </c>
      <c r="R182">
        <v>4.6301299999999997E-2</v>
      </c>
      <c r="S182">
        <v>5.3338000000000003E-2</v>
      </c>
      <c r="T182">
        <v>5.6798000000000001E-2</v>
      </c>
      <c r="U182">
        <v>6.15652E-2</v>
      </c>
      <c r="V182">
        <v>6.7932900000000004E-2</v>
      </c>
      <c r="W182">
        <v>7.4248700000000001E-2</v>
      </c>
      <c r="X182">
        <v>7.8197600000000006E-2</v>
      </c>
      <c r="Y182">
        <v>8.2145899999999994E-2</v>
      </c>
      <c r="Z182">
        <v>9.0838000000000002E-2</v>
      </c>
      <c r="AA182">
        <v>0.10076</v>
      </c>
      <c r="AB182">
        <v>0.10734100000000001</v>
      </c>
      <c r="AC182">
        <v>0.11426</v>
      </c>
      <c r="AD182">
        <v>0.115508</v>
      </c>
      <c r="AE182">
        <v>0.11773400000000001</v>
      </c>
      <c r="AF182">
        <v>0.121783</v>
      </c>
      <c r="AG182">
        <v>0.12601200000000001</v>
      </c>
      <c r="AH182">
        <v>0.139153</v>
      </c>
      <c r="AI182">
        <v>0.148591</v>
      </c>
      <c r="AJ182">
        <v>0.152113</v>
      </c>
      <c r="AK182">
        <v>0.150031</v>
      </c>
      <c r="AL182">
        <v>0.15320500000000001</v>
      </c>
      <c r="AM182">
        <v>0.161138</v>
      </c>
      <c r="AN182">
        <v>0.159937</v>
      </c>
      <c r="AO182">
        <v>0.17130000000000001</v>
      </c>
      <c r="AP182">
        <v>0.15575700000000001</v>
      </c>
      <c r="AQ182">
        <v>0.156032</v>
      </c>
      <c r="AR182">
        <v>0.16420799999999999</v>
      </c>
      <c r="AS182">
        <v>0.16807800000000001</v>
      </c>
      <c r="AT182">
        <v>0.16971700000000001</v>
      </c>
      <c r="AU182">
        <v>0.17704700000000001</v>
      </c>
      <c r="AV182">
        <v>0.178371</v>
      </c>
      <c r="AW182">
        <v>0.17884700000000001</v>
      </c>
      <c r="AX182">
        <v>0.18881800000000001</v>
      </c>
      <c r="AY182">
        <v>0.20564399999999999</v>
      </c>
      <c r="AZ182">
        <v>0.21917</v>
      </c>
      <c r="BA182">
        <v>0.226267</v>
      </c>
      <c r="BB182">
        <v>0.236816</v>
      </c>
      <c r="BC182">
        <v>0.25124400000000002</v>
      </c>
      <c r="BD182">
        <v>0.26643899999999998</v>
      </c>
      <c r="BE182">
        <v>0.265376</v>
      </c>
      <c r="BF182">
        <v>0.27059299999999997</v>
      </c>
      <c r="BG182">
        <v>0.27059299999999997</v>
      </c>
      <c r="BH182">
        <v>0.27133499999999999</v>
      </c>
      <c r="BI182">
        <v>0.27059299999999997</v>
      </c>
      <c r="BJ182">
        <v>0.27059299999999997</v>
      </c>
      <c r="BK182">
        <v>0.27059299999999997</v>
      </c>
      <c r="BL182">
        <v>0.13666621379310301</v>
      </c>
      <c r="BM182">
        <v>8.0131609520538702E-2</v>
      </c>
      <c r="BN182">
        <v>0.98555107353682003</v>
      </c>
      <c r="BO182">
        <v>0.99727684944268402</v>
      </c>
      <c r="BP182">
        <v>0.978457652704394</v>
      </c>
      <c r="BQ182">
        <v>0</v>
      </c>
      <c r="BR182" s="33">
        <v>4.1814649176090003E-65</v>
      </c>
      <c r="BS182">
        <v>0</v>
      </c>
      <c r="BT182">
        <v>4.6766365744870201E-3</v>
      </c>
      <c r="BU182">
        <v>0.97131091854957496</v>
      </c>
      <c r="BV182">
        <v>0.97131091854957496</v>
      </c>
      <c r="BW182">
        <v>3.2844900000000003E-2</v>
      </c>
      <c r="BX182">
        <v>1.40767934558975E-3</v>
      </c>
      <c r="BY182">
        <v>3.8344799999999998E-2</v>
      </c>
      <c r="BZ182">
        <v>1.93751605541735E-3</v>
      </c>
      <c r="CA182">
        <v>4.8953320000000002E-2</v>
      </c>
      <c r="CB182">
        <v>5.8246548401600599E-3</v>
      </c>
      <c r="CC182">
        <v>7.2818060000000004E-2</v>
      </c>
      <c r="CD182">
        <v>8.1927777171726095E-3</v>
      </c>
      <c r="CE182">
        <v>0.1057414</v>
      </c>
      <c r="CF182">
        <v>1.0215642652324899E-2</v>
      </c>
      <c r="CG182">
        <v>0.13065460000000001</v>
      </c>
      <c r="CH182">
        <v>1.2856303640627001E-2</v>
      </c>
      <c r="CI182">
        <v>0.1552848</v>
      </c>
      <c r="CJ182">
        <v>4.9469994137860997E-3</v>
      </c>
      <c r="CK182">
        <v>0.163075</v>
      </c>
      <c r="CL182">
        <v>7.0199945868924998E-3</v>
      </c>
      <c r="CM182">
        <v>0.17856</v>
      </c>
      <c r="CN182">
        <v>6.8160192194564699E-3</v>
      </c>
      <c r="CO182">
        <v>0.22782820000000001</v>
      </c>
      <c r="CP182">
        <v>1.7310551267940601E-2</v>
      </c>
      <c r="CQ182">
        <v>0.26886719999999997</v>
      </c>
      <c r="CR182">
        <v>2.7446056547343902E-3</v>
      </c>
      <c r="CS182">
        <v>0.27059299999999997</v>
      </c>
      <c r="CT182">
        <v>0</v>
      </c>
    </row>
    <row r="183" spans="1:98" x14ac:dyDescent="0.25">
      <c r="A183">
        <v>39</v>
      </c>
      <c r="B183" t="s">
        <v>1918</v>
      </c>
      <c r="C183" t="s">
        <v>461</v>
      </c>
      <c r="D183" t="s">
        <v>418</v>
      </c>
      <c r="E183" t="s">
        <v>74</v>
      </c>
      <c r="F183">
        <v>4.8257700000000001E-3</v>
      </c>
      <c r="G183">
        <v>4.8257700000000001E-3</v>
      </c>
      <c r="H183">
        <v>4.8390000000000004E-3</v>
      </c>
      <c r="I183">
        <v>5.1307000000000002E-3</v>
      </c>
      <c r="J183">
        <v>5.3635799999999997E-3</v>
      </c>
      <c r="K183">
        <v>5.4734500000000004E-3</v>
      </c>
      <c r="L183">
        <v>5.7134999999999998E-3</v>
      </c>
      <c r="M183">
        <v>6.1616500000000003E-3</v>
      </c>
      <c r="N183">
        <v>6.4269799999999997E-3</v>
      </c>
      <c r="O183">
        <v>6.6605600000000003E-3</v>
      </c>
      <c r="P183">
        <v>6.9237500000000002E-3</v>
      </c>
      <c r="Q183">
        <v>7.2022500000000003E-3</v>
      </c>
      <c r="R183">
        <v>7.37479E-3</v>
      </c>
      <c r="S183">
        <v>7.9762700000000006E-3</v>
      </c>
      <c r="T183">
        <v>8.6046500000000001E-3</v>
      </c>
      <c r="U183">
        <v>9.8465700000000007E-3</v>
      </c>
      <c r="V183">
        <v>1.12192E-2</v>
      </c>
      <c r="W183">
        <v>1.2641599999999999E-2</v>
      </c>
      <c r="X183">
        <v>1.35102E-2</v>
      </c>
      <c r="Y183">
        <v>1.3777599999999999E-2</v>
      </c>
      <c r="Z183">
        <v>1.41446E-2</v>
      </c>
      <c r="AA183">
        <v>1.5585999999999999E-2</v>
      </c>
      <c r="AB183">
        <v>1.7553200000000001E-2</v>
      </c>
      <c r="AC183">
        <v>1.8069399999999999E-2</v>
      </c>
      <c r="AD183">
        <v>1.8640899999999998E-2</v>
      </c>
      <c r="AE183">
        <v>1.8783899999999999E-2</v>
      </c>
      <c r="AF183">
        <v>1.9409599999999999E-2</v>
      </c>
      <c r="AG183">
        <v>2.1309999999999999E-2</v>
      </c>
      <c r="AH183">
        <v>2.1534399999999999E-2</v>
      </c>
      <c r="AI183">
        <v>2.25144E-2</v>
      </c>
      <c r="AJ183">
        <v>2.3350800000000001E-2</v>
      </c>
      <c r="AK183">
        <v>2.44371E-2</v>
      </c>
      <c r="AL183">
        <v>2.6861099999999999E-2</v>
      </c>
      <c r="AM183">
        <v>2.69625E-2</v>
      </c>
      <c r="AN183">
        <v>2.7878400000000001E-2</v>
      </c>
      <c r="AO183">
        <v>2.6016899999999999E-2</v>
      </c>
      <c r="AP183">
        <v>2.56885E-2</v>
      </c>
      <c r="AQ183">
        <v>3.0091099999999999E-2</v>
      </c>
      <c r="AR183">
        <v>3.1978300000000001E-2</v>
      </c>
      <c r="AS183">
        <v>3.1680600000000003E-2</v>
      </c>
      <c r="AT183">
        <v>3.0594300000000001E-2</v>
      </c>
      <c r="AU183">
        <v>3.1654700000000001E-2</v>
      </c>
      <c r="AV183">
        <v>3.4491000000000001E-2</v>
      </c>
      <c r="AW183">
        <v>3.3562099999999997E-2</v>
      </c>
      <c r="AX183">
        <v>3.4864899999999997E-2</v>
      </c>
      <c r="AY183">
        <v>3.7325499999999998E-2</v>
      </c>
      <c r="AZ183">
        <v>4.0361300000000003E-2</v>
      </c>
      <c r="BA183">
        <v>4.4761000000000002E-2</v>
      </c>
      <c r="BB183">
        <v>4.7661000000000002E-2</v>
      </c>
      <c r="BC183">
        <v>5.0402799999999998E-2</v>
      </c>
      <c r="BD183">
        <v>5.5409899999999998E-2</v>
      </c>
      <c r="BE183">
        <v>5.2087300000000003E-2</v>
      </c>
      <c r="BF183">
        <v>5.5828599999999999E-2</v>
      </c>
      <c r="BG183">
        <v>5.5828599999999999E-2</v>
      </c>
      <c r="BH183">
        <v>5.5981599999999999E-2</v>
      </c>
      <c r="BI183">
        <v>5.5828599999999999E-2</v>
      </c>
      <c r="BJ183">
        <v>5.5828599999999999E-2</v>
      </c>
      <c r="BK183">
        <v>5.5828599999999999E-2</v>
      </c>
      <c r="BL183">
        <v>2.4918792068965499E-2</v>
      </c>
      <c r="BM183">
        <v>1.69458466069164E-2</v>
      </c>
      <c r="BN183">
        <v>0.97114552313026703</v>
      </c>
      <c r="BO183">
        <v>0.99746147335804003</v>
      </c>
      <c r="BP183">
        <v>0.97602971808229899</v>
      </c>
      <c r="BQ183">
        <v>0</v>
      </c>
      <c r="BR183" s="33">
        <v>5.8702540119886797E-66</v>
      </c>
      <c r="BS183">
        <v>0</v>
      </c>
      <c r="BT183">
        <v>9.7453671106461802E-4</v>
      </c>
      <c r="BU183">
        <v>0.94312362709595499</v>
      </c>
      <c r="BV183">
        <v>0.94312362709595499</v>
      </c>
      <c r="BW183">
        <v>4.9969639999999996E-3</v>
      </c>
      <c r="BX183">
        <v>2.4282710192645299E-4</v>
      </c>
      <c r="BY183">
        <v>6.0872280000000001E-3</v>
      </c>
      <c r="BZ183">
        <v>4.9144574702605795E-4</v>
      </c>
      <c r="CA183">
        <v>7.6163419999999999E-3</v>
      </c>
      <c r="CB183">
        <v>6.7375887743316605E-4</v>
      </c>
      <c r="CC183">
        <v>1.2199033999999999E-2</v>
      </c>
      <c r="CD183">
        <v>1.6508371436274401E-3</v>
      </c>
      <c r="CE183">
        <v>1.6798819999999999E-2</v>
      </c>
      <c r="CF183">
        <v>1.8770014389978499E-3</v>
      </c>
      <c r="CG183">
        <v>2.071046E-2</v>
      </c>
      <c r="CH183">
        <v>1.5569517519820599E-3</v>
      </c>
      <c r="CI183">
        <v>2.5897980000000001E-2</v>
      </c>
      <c r="CJ183">
        <v>1.91083507059087E-3</v>
      </c>
      <c r="CK183">
        <v>2.9091079999999998E-2</v>
      </c>
      <c r="CL183">
        <v>3.0442497634064099E-3</v>
      </c>
      <c r="CM183">
        <v>3.3033399999999997E-2</v>
      </c>
      <c r="CN183">
        <v>1.84448747623832E-3</v>
      </c>
      <c r="CO183">
        <v>4.410232E-2</v>
      </c>
      <c r="CP183">
        <v>5.3083573463925697E-3</v>
      </c>
      <c r="CQ183">
        <v>5.5027199999999998E-2</v>
      </c>
      <c r="CR183">
        <v>1.6571688643587301E-3</v>
      </c>
      <c r="CS183">
        <v>5.5828599999999999E-2</v>
      </c>
      <c r="CT183">
        <v>0</v>
      </c>
    </row>
    <row r="184" spans="1:98" x14ac:dyDescent="0.25">
      <c r="A184">
        <v>4</v>
      </c>
      <c r="B184" t="s">
        <v>1918</v>
      </c>
      <c r="C184" t="s">
        <v>419</v>
      </c>
      <c r="D184" t="s">
        <v>420</v>
      </c>
      <c r="E184" t="s">
        <v>12</v>
      </c>
      <c r="F184">
        <v>6.9445800000000002E-2</v>
      </c>
      <c r="G184">
        <v>6.9445800000000002E-2</v>
      </c>
      <c r="H184">
        <v>6.9636000000000003E-2</v>
      </c>
      <c r="I184">
        <v>7.12063E-2</v>
      </c>
      <c r="J184">
        <v>7.3911400000000002E-2</v>
      </c>
      <c r="K184">
        <v>7.7216400000000004E-2</v>
      </c>
      <c r="L184">
        <v>8.13416E-2</v>
      </c>
      <c r="M184">
        <v>8.7479100000000004E-2</v>
      </c>
      <c r="N184">
        <v>9.0195300000000006E-2</v>
      </c>
      <c r="O184">
        <v>9.2729599999999995E-2</v>
      </c>
      <c r="P184">
        <v>9.6027600000000005E-2</v>
      </c>
      <c r="Q184">
        <v>0.100998</v>
      </c>
      <c r="R184">
        <v>0.105945</v>
      </c>
      <c r="S184">
        <v>0.105861</v>
      </c>
      <c r="T184">
        <v>0.11174099999999999</v>
      </c>
      <c r="U184">
        <v>0.121391</v>
      </c>
      <c r="V184">
        <v>0.13186</v>
      </c>
      <c r="W184">
        <v>0.141625</v>
      </c>
      <c r="X184">
        <v>0.146314</v>
      </c>
      <c r="Y184">
        <v>0.15480099999999999</v>
      </c>
      <c r="Z184">
        <v>0.16280600000000001</v>
      </c>
      <c r="AA184">
        <v>0.17318500000000001</v>
      </c>
      <c r="AB184">
        <v>0.18543100000000001</v>
      </c>
      <c r="AC184">
        <v>0.19003300000000001</v>
      </c>
      <c r="AD184">
        <v>0.19150900000000001</v>
      </c>
      <c r="AE184">
        <v>0.19294800000000001</v>
      </c>
      <c r="AF184">
        <v>0.19409299999999999</v>
      </c>
      <c r="AG184">
        <v>0.20202400000000001</v>
      </c>
      <c r="AH184">
        <v>0.216196</v>
      </c>
      <c r="AI184">
        <v>0.22056999999999999</v>
      </c>
      <c r="AJ184">
        <v>0.22364300000000001</v>
      </c>
      <c r="AK184">
        <v>0.23194400000000001</v>
      </c>
      <c r="AL184">
        <v>0.23483599999999999</v>
      </c>
      <c r="AM184">
        <v>0.20098299999999999</v>
      </c>
      <c r="AN184">
        <v>0.17998600000000001</v>
      </c>
      <c r="AO184">
        <v>0.20069100000000001</v>
      </c>
      <c r="AP184">
        <v>0.22452900000000001</v>
      </c>
      <c r="AQ184">
        <v>0.233769</v>
      </c>
      <c r="AR184">
        <v>0.248558</v>
      </c>
      <c r="AS184">
        <v>0.227132</v>
      </c>
      <c r="AT184">
        <v>0.239762</v>
      </c>
      <c r="AU184">
        <v>0.25648399999999999</v>
      </c>
      <c r="AV184">
        <v>0.25968200000000002</v>
      </c>
      <c r="AW184">
        <v>0.26765099999999997</v>
      </c>
      <c r="AX184">
        <v>0.276814</v>
      </c>
      <c r="AY184">
        <v>0.29773100000000002</v>
      </c>
      <c r="AZ184">
        <v>0.32075300000000001</v>
      </c>
      <c r="BA184">
        <v>0.33546199999999998</v>
      </c>
      <c r="BB184">
        <v>0.34344999999999998</v>
      </c>
      <c r="BC184">
        <v>0.36214600000000002</v>
      </c>
      <c r="BD184">
        <v>0.38381999999999999</v>
      </c>
      <c r="BE184">
        <v>0.37642799999999998</v>
      </c>
      <c r="BF184">
        <v>0.37517</v>
      </c>
      <c r="BG184">
        <v>0.37517</v>
      </c>
      <c r="BH184">
        <v>0.376197</v>
      </c>
      <c r="BI184">
        <v>0.37517</v>
      </c>
      <c r="BJ184">
        <v>0.37517</v>
      </c>
      <c r="BK184">
        <v>0.37517</v>
      </c>
      <c r="BL184">
        <v>0.208728739655172</v>
      </c>
      <c r="BM184">
        <v>0.10075456284501499</v>
      </c>
      <c r="BN184">
        <v>0.97797478247657199</v>
      </c>
      <c r="BO184">
        <v>0.98570708408043695</v>
      </c>
      <c r="BP184">
        <v>0.93596879681772704</v>
      </c>
      <c r="BQ184">
        <v>0</v>
      </c>
      <c r="BR184" s="33">
        <v>5.2113431685661198E-45</v>
      </c>
      <c r="BS184">
        <v>0</v>
      </c>
      <c r="BT184">
        <v>5.8350287458857003E-3</v>
      </c>
      <c r="BU184">
        <v>0.95643467516009495</v>
      </c>
      <c r="BV184">
        <v>0.95643467516009495</v>
      </c>
      <c r="BW184">
        <v>7.0729059999999996E-2</v>
      </c>
      <c r="BX184">
        <v>1.9263526748755E-3</v>
      </c>
      <c r="BY184">
        <v>8.5792400000000005E-2</v>
      </c>
      <c r="BZ184">
        <v>6.3975117385589803E-3</v>
      </c>
      <c r="CA184">
        <v>0.10411452</v>
      </c>
      <c r="CB184">
        <v>5.9092093085285104E-3</v>
      </c>
      <c r="CC184">
        <v>0.13919819999999999</v>
      </c>
      <c r="CD184">
        <v>1.29510316847732E-2</v>
      </c>
      <c r="CE184">
        <v>0.1805928</v>
      </c>
      <c r="CF184">
        <v>1.22773646683643E-2</v>
      </c>
      <c r="CG184">
        <v>0.20516619999999999</v>
      </c>
      <c r="CH184">
        <v>1.26560966810466E-2</v>
      </c>
      <c r="CI184">
        <v>0.21427840000000001</v>
      </c>
      <c r="CJ184">
        <v>2.33190932135021E-2</v>
      </c>
      <c r="CK184">
        <v>0.22693579999999999</v>
      </c>
      <c r="CL184">
        <v>1.7384136898333499E-2</v>
      </c>
      <c r="CM184">
        <v>0.26007859999999999</v>
      </c>
      <c r="CN184">
        <v>1.3813557934145701E-2</v>
      </c>
      <c r="CO184">
        <v>0.33190839999999999</v>
      </c>
      <c r="CP184">
        <v>2.42522508089455E-2</v>
      </c>
      <c r="CQ184">
        <v>0.377357</v>
      </c>
      <c r="CR184">
        <v>3.6587206780512699E-3</v>
      </c>
      <c r="CS184">
        <v>0.37517</v>
      </c>
      <c r="CT184">
        <v>0</v>
      </c>
    </row>
    <row r="185" spans="1:98" x14ac:dyDescent="0.25">
      <c r="A185">
        <v>40</v>
      </c>
      <c r="B185" t="s">
        <v>1918</v>
      </c>
      <c r="C185" t="s">
        <v>462</v>
      </c>
      <c r="D185" t="s">
        <v>426</v>
      </c>
      <c r="E185" t="s">
        <v>70</v>
      </c>
      <c r="F185">
        <v>0.75731099999999996</v>
      </c>
      <c r="G185">
        <v>0.75731099999999996</v>
      </c>
      <c r="H185">
        <v>0.75938600000000001</v>
      </c>
      <c r="I185">
        <v>0.76489200000000002</v>
      </c>
      <c r="J185">
        <v>0.80335599999999996</v>
      </c>
      <c r="K185">
        <v>0.81473600000000002</v>
      </c>
      <c r="L185">
        <v>0.88886299999999996</v>
      </c>
      <c r="M185">
        <v>0.89585000000000004</v>
      </c>
      <c r="N185">
        <v>0.90142199999999995</v>
      </c>
      <c r="O185">
        <v>0.93228800000000001</v>
      </c>
      <c r="P185">
        <v>0.96174700000000002</v>
      </c>
      <c r="Q185">
        <v>1.00671</v>
      </c>
      <c r="R185">
        <v>1.06399</v>
      </c>
      <c r="S185">
        <v>1.24004</v>
      </c>
      <c r="T185">
        <v>1.2998799999999999</v>
      </c>
      <c r="U185">
        <v>1.39435</v>
      </c>
      <c r="V185">
        <v>1.5003500000000001</v>
      </c>
      <c r="W185">
        <v>1.5500499999999999</v>
      </c>
      <c r="X185">
        <v>1.65364</v>
      </c>
      <c r="Y185">
        <v>1.80901</v>
      </c>
      <c r="Z185">
        <v>1.9445300000000001</v>
      </c>
      <c r="AA185">
        <v>2.0890900000000001</v>
      </c>
      <c r="AB185">
        <v>2.2438799999999999</v>
      </c>
      <c r="AC185">
        <v>2.34002</v>
      </c>
      <c r="AD185">
        <v>2.4265099999999999</v>
      </c>
      <c r="AE185">
        <v>2.4584000000000001</v>
      </c>
      <c r="AF185">
        <v>2.4891999999999999</v>
      </c>
      <c r="AG185">
        <v>2.4592900000000002</v>
      </c>
      <c r="AH185">
        <v>2.4998999999999998</v>
      </c>
      <c r="AI185">
        <v>2.5659999999999998</v>
      </c>
      <c r="AJ185">
        <v>2.6625999999999999</v>
      </c>
      <c r="AK185">
        <v>2.7107100000000002</v>
      </c>
      <c r="AL185">
        <v>2.7661699999999998</v>
      </c>
      <c r="AM185">
        <v>2.8244500000000001</v>
      </c>
      <c r="AN185">
        <v>3.0129199999999998</v>
      </c>
      <c r="AO185">
        <v>3.1833200000000001</v>
      </c>
      <c r="AP185">
        <v>3.6160299999999999</v>
      </c>
      <c r="AQ185">
        <v>3.8038400000000001</v>
      </c>
      <c r="AR185">
        <v>3.90652</v>
      </c>
      <c r="AS185">
        <v>4.0673399999999997</v>
      </c>
      <c r="AT185">
        <v>4.01877</v>
      </c>
      <c r="AU185">
        <v>3.8890199999999999</v>
      </c>
      <c r="AV185">
        <v>4.1183899999999998</v>
      </c>
      <c r="AW185">
        <v>4.1502600000000003</v>
      </c>
      <c r="AX185">
        <v>4.1895199999999999</v>
      </c>
      <c r="AY185">
        <v>4.1960899999999999</v>
      </c>
      <c r="AZ185">
        <v>4.5203199999999999</v>
      </c>
      <c r="BA185">
        <v>4.8907600000000002</v>
      </c>
      <c r="BB185">
        <v>5.1135599999999997</v>
      </c>
      <c r="BC185">
        <v>5.5601500000000001</v>
      </c>
      <c r="BD185">
        <v>5.9039000000000001</v>
      </c>
      <c r="BE185">
        <v>5.9097400000000002</v>
      </c>
      <c r="BF185">
        <v>6.33786</v>
      </c>
      <c r="BG185">
        <v>6.33786</v>
      </c>
      <c r="BH185">
        <v>6.3552299999999997</v>
      </c>
      <c r="BI185">
        <v>6.33786</v>
      </c>
      <c r="BJ185">
        <v>6.33786</v>
      </c>
      <c r="BK185">
        <v>6.33786</v>
      </c>
      <c r="BL185">
        <v>2.9712226206896601</v>
      </c>
      <c r="BM185">
        <v>1.8310355384588599</v>
      </c>
      <c r="BN185">
        <v>0.975895025964301</v>
      </c>
      <c r="BO185">
        <v>0.99863075815528801</v>
      </c>
      <c r="BP185">
        <v>0.98695542388172797</v>
      </c>
      <c r="BQ185">
        <v>0</v>
      </c>
      <c r="BR185" s="33">
        <v>1.8554031249000599E-73</v>
      </c>
      <c r="BS185">
        <v>0</v>
      </c>
      <c r="BT185">
        <v>0.105815794826047</v>
      </c>
      <c r="BU185">
        <v>0.95237110170185801</v>
      </c>
      <c r="BV185">
        <v>0.95237110170185801</v>
      </c>
      <c r="BW185">
        <v>0.7684512</v>
      </c>
      <c r="BX185">
        <v>1.9757270375737601E-2</v>
      </c>
      <c r="BY185">
        <v>0.88663179999999997</v>
      </c>
      <c r="BZ185">
        <v>4.3480450022970102E-2</v>
      </c>
      <c r="CA185">
        <v>1.1144734000000001</v>
      </c>
      <c r="CB185">
        <v>0.14801136415086499</v>
      </c>
      <c r="CC185">
        <v>1.58148</v>
      </c>
      <c r="CD185">
        <v>0.15776923432659501</v>
      </c>
      <c r="CE185">
        <v>2.208806</v>
      </c>
      <c r="CF185">
        <v>0.19365953095574701</v>
      </c>
      <c r="CG185">
        <v>2.4945580000000001</v>
      </c>
      <c r="CH185">
        <v>4.39102416299431E-2</v>
      </c>
      <c r="CI185">
        <v>2.7953700000000001</v>
      </c>
      <c r="CJ185">
        <v>0.13585054048475501</v>
      </c>
      <c r="CK185">
        <v>3.7154099999999999</v>
      </c>
      <c r="CL185">
        <v>0.33955624512000898</v>
      </c>
      <c r="CM185">
        <v>4.0731919999999997</v>
      </c>
      <c r="CN185">
        <v>0.120825927556961</v>
      </c>
      <c r="CO185">
        <v>4.8561759999999996</v>
      </c>
      <c r="CP185">
        <v>0.527146741742752</v>
      </c>
      <c r="CQ185">
        <v>6.1689179999999997</v>
      </c>
      <c r="CR185">
        <v>0.239375612834725</v>
      </c>
      <c r="CS185">
        <v>6.33786</v>
      </c>
      <c r="CT185">
        <v>0</v>
      </c>
    </row>
    <row r="186" spans="1:98" x14ac:dyDescent="0.25">
      <c r="A186">
        <v>41</v>
      </c>
      <c r="B186" t="s">
        <v>1918</v>
      </c>
      <c r="C186" t="s">
        <v>463</v>
      </c>
      <c r="D186" t="s">
        <v>418</v>
      </c>
      <c r="E186" t="s">
        <v>72</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t="s">
        <v>1901</v>
      </c>
      <c r="BO186" t="s">
        <v>1901</v>
      </c>
      <c r="BP186" t="s">
        <v>1901</v>
      </c>
      <c r="BQ186" t="s">
        <v>1901</v>
      </c>
      <c r="BR186" t="s">
        <v>1901</v>
      </c>
      <c r="BS186" t="s">
        <v>1901</v>
      </c>
      <c r="BT186">
        <v>0</v>
      </c>
      <c r="BU186" t="s">
        <v>1901</v>
      </c>
      <c r="BV186" t="s">
        <v>1901</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row>
    <row r="187" spans="1:98" x14ac:dyDescent="0.25">
      <c r="A187">
        <v>42</v>
      </c>
      <c r="B187" t="s">
        <v>1918</v>
      </c>
      <c r="C187" t="s">
        <v>464</v>
      </c>
      <c r="D187" t="s">
        <v>418</v>
      </c>
      <c r="E187" t="s">
        <v>60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t="s">
        <v>1901</v>
      </c>
      <c r="BO187" t="s">
        <v>1901</v>
      </c>
      <c r="BP187" t="s">
        <v>1901</v>
      </c>
      <c r="BQ187" t="s">
        <v>1901</v>
      </c>
      <c r="BR187" t="s">
        <v>1901</v>
      </c>
      <c r="BS187" t="s">
        <v>1901</v>
      </c>
      <c r="BT187">
        <v>0</v>
      </c>
      <c r="BU187" t="s">
        <v>1901</v>
      </c>
      <c r="BV187" t="s">
        <v>1901</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row>
    <row r="188" spans="1:98" x14ac:dyDescent="0.25">
      <c r="A188">
        <v>43</v>
      </c>
      <c r="B188" t="s">
        <v>1918</v>
      </c>
      <c r="C188" t="s">
        <v>465</v>
      </c>
      <c r="D188" t="s">
        <v>426</v>
      </c>
      <c r="E188" t="s">
        <v>78</v>
      </c>
      <c r="F188">
        <v>7.07314E-2</v>
      </c>
      <c r="G188">
        <v>7.07314E-2</v>
      </c>
      <c r="H188">
        <v>7.0925199999999994E-2</v>
      </c>
      <c r="I188">
        <v>7.1799299999999996E-2</v>
      </c>
      <c r="J188">
        <v>7.3180700000000001E-2</v>
      </c>
      <c r="K188">
        <v>7.6665899999999995E-2</v>
      </c>
      <c r="L188">
        <v>7.9995700000000003E-2</v>
      </c>
      <c r="M188">
        <v>8.3039100000000005E-2</v>
      </c>
      <c r="N188">
        <v>8.7275400000000003E-2</v>
      </c>
      <c r="O188">
        <v>9.1204499999999994E-2</v>
      </c>
      <c r="P188">
        <v>9.6005400000000005E-2</v>
      </c>
      <c r="Q188">
        <v>0.100993</v>
      </c>
      <c r="R188">
        <v>0.107513</v>
      </c>
      <c r="S188">
        <v>0.124766</v>
      </c>
      <c r="T188">
        <v>0.132298</v>
      </c>
      <c r="U188">
        <v>0.14365</v>
      </c>
      <c r="V188">
        <v>0.14999199999999999</v>
      </c>
      <c r="W188">
        <v>0.16142400000000001</v>
      </c>
      <c r="X188">
        <v>0.17482200000000001</v>
      </c>
      <c r="Y188">
        <v>0.19228799999999999</v>
      </c>
      <c r="Z188">
        <v>0.204511</v>
      </c>
      <c r="AA188">
        <v>0.216889</v>
      </c>
      <c r="AB188">
        <v>0.23391500000000001</v>
      </c>
      <c r="AC188">
        <v>0.19870499999999999</v>
      </c>
      <c r="AD188">
        <v>0.20177100000000001</v>
      </c>
      <c r="AE188">
        <v>0.233127</v>
      </c>
      <c r="AF188">
        <v>0.24893299999999999</v>
      </c>
      <c r="AG188">
        <v>0.25842100000000001</v>
      </c>
      <c r="AH188">
        <v>0.27428599999999997</v>
      </c>
      <c r="AI188">
        <v>0.28531800000000002</v>
      </c>
      <c r="AJ188">
        <v>0.29327700000000001</v>
      </c>
      <c r="AK188">
        <v>0.309641</v>
      </c>
      <c r="AL188">
        <v>0.32244299999999998</v>
      </c>
      <c r="AM188">
        <v>0.32553900000000002</v>
      </c>
      <c r="AN188">
        <v>0.35106900000000002</v>
      </c>
      <c r="AO188">
        <v>0.36957400000000001</v>
      </c>
      <c r="AP188">
        <v>0.38684299999999999</v>
      </c>
      <c r="AQ188">
        <v>0.41714800000000002</v>
      </c>
      <c r="AR188">
        <v>0.425732</v>
      </c>
      <c r="AS188">
        <v>0.44470700000000002</v>
      </c>
      <c r="AT188">
        <v>0.46532000000000001</v>
      </c>
      <c r="AU188">
        <v>0.49066599999999999</v>
      </c>
      <c r="AV188">
        <v>0.50084300000000004</v>
      </c>
      <c r="AW188">
        <v>0.51249599999999995</v>
      </c>
      <c r="AX188">
        <v>0.52498299999999998</v>
      </c>
      <c r="AY188">
        <v>0.53986000000000001</v>
      </c>
      <c r="AZ188">
        <v>0.55803499999999995</v>
      </c>
      <c r="BA188">
        <v>0.57730599999999999</v>
      </c>
      <c r="BB188">
        <v>0.606657</v>
      </c>
      <c r="BC188">
        <v>0.64344100000000004</v>
      </c>
      <c r="BD188">
        <v>0.67372299999999996</v>
      </c>
      <c r="BE188">
        <v>0.67599500000000001</v>
      </c>
      <c r="BF188">
        <v>0.72421000000000002</v>
      </c>
      <c r="BG188">
        <v>0.72421000000000002</v>
      </c>
      <c r="BH188">
        <v>0.72619400000000001</v>
      </c>
      <c r="BI188">
        <v>0.72421000000000002</v>
      </c>
      <c r="BJ188">
        <v>0.72421000000000002</v>
      </c>
      <c r="BK188">
        <v>0.72421000000000002</v>
      </c>
      <c r="BL188">
        <v>0.33237444827586199</v>
      </c>
      <c r="BM188">
        <v>0.22151998117111699</v>
      </c>
      <c r="BN188">
        <v>0.97823606163167998</v>
      </c>
      <c r="BO188">
        <v>0.99801534510410495</v>
      </c>
      <c r="BP188">
        <v>0.98452748925963196</v>
      </c>
      <c r="BQ188">
        <v>0</v>
      </c>
      <c r="BR188" s="33">
        <v>6.0074096777551401E-69</v>
      </c>
      <c r="BS188">
        <v>0</v>
      </c>
      <c r="BT188">
        <v>1.28323795010611E-2</v>
      </c>
      <c r="BU188">
        <v>0.95694579227665499</v>
      </c>
      <c r="BV188">
        <v>0.95694579227665499</v>
      </c>
      <c r="BW188">
        <v>7.1473599999999998E-2</v>
      </c>
      <c r="BX188">
        <v>1.05151499513797E-3</v>
      </c>
      <c r="BY188">
        <v>8.3636119999999994E-2</v>
      </c>
      <c r="BZ188">
        <v>5.7601604198147102E-3</v>
      </c>
      <c r="CA188">
        <v>0.11231508</v>
      </c>
      <c r="CB188">
        <v>1.55852304292237E-2</v>
      </c>
      <c r="CC188">
        <v>0.1644352</v>
      </c>
      <c r="CD188">
        <v>1.9579083053095199E-2</v>
      </c>
      <c r="CE188">
        <v>0.21115819999999999</v>
      </c>
      <c r="CF188">
        <v>1.44749870189925E-2</v>
      </c>
      <c r="CG188">
        <v>0.260017</v>
      </c>
      <c r="CH188">
        <v>2.0568296806007101E-2</v>
      </c>
      <c r="CI188">
        <v>0.32039380000000001</v>
      </c>
      <c r="CJ188">
        <v>2.1345864639315999E-2</v>
      </c>
      <c r="CK188">
        <v>0.40880080000000002</v>
      </c>
      <c r="CL188">
        <v>3.0275746476346399E-2</v>
      </c>
      <c r="CM188">
        <v>0.49886160000000002</v>
      </c>
      <c r="CN188">
        <v>2.2717598559266802E-2</v>
      </c>
      <c r="CO188">
        <v>0.58505980000000002</v>
      </c>
      <c r="CP188">
        <v>4.0952065609685701E-2</v>
      </c>
      <c r="CQ188">
        <v>0.7048664</v>
      </c>
      <c r="CR188">
        <v>2.7416625180718399E-2</v>
      </c>
      <c r="CS188">
        <v>0.72421000000000002</v>
      </c>
      <c r="CT188">
        <v>0</v>
      </c>
    </row>
    <row r="189" spans="1:98" x14ac:dyDescent="0.25">
      <c r="A189">
        <v>44</v>
      </c>
      <c r="B189" t="s">
        <v>1918</v>
      </c>
      <c r="C189" t="s">
        <v>466</v>
      </c>
      <c r="D189" t="s">
        <v>412</v>
      </c>
      <c r="E189" t="s">
        <v>80</v>
      </c>
      <c r="F189">
        <v>0.54335500000000003</v>
      </c>
      <c r="G189">
        <v>0.54335500000000003</v>
      </c>
      <c r="H189">
        <v>0.54484399999999999</v>
      </c>
      <c r="I189">
        <v>0.56828199999999995</v>
      </c>
      <c r="J189">
        <v>0.58190500000000001</v>
      </c>
      <c r="K189">
        <v>0.59385100000000002</v>
      </c>
      <c r="L189">
        <v>0.62263999999999997</v>
      </c>
      <c r="M189">
        <v>0.64236400000000005</v>
      </c>
      <c r="N189">
        <v>0.66949199999999998</v>
      </c>
      <c r="O189">
        <v>0.68449199999999999</v>
      </c>
      <c r="P189">
        <v>0.70924699999999996</v>
      </c>
      <c r="Q189">
        <v>0.74273400000000001</v>
      </c>
      <c r="R189">
        <v>0.69037499999999996</v>
      </c>
      <c r="S189">
        <v>0.83987500000000004</v>
      </c>
      <c r="T189">
        <v>0.89226399999999995</v>
      </c>
      <c r="U189">
        <v>0.96210899999999999</v>
      </c>
      <c r="V189">
        <v>1.0132000000000001</v>
      </c>
      <c r="W189">
        <v>1.0648599999999999</v>
      </c>
      <c r="X189">
        <v>1.0942099999999999</v>
      </c>
      <c r="Y189">
        <v>1.1156299999999999</v>
      </c>
      <c r="Z189">
        <v>1.2049399999999999</v>
      </c>
      <c r="AA189">
        <v>1.24749</v>
      </c>
      <c r="AB189">
        <v>1.2572000000000001</v>
      </c>
      <c r="AC189">
        <v>1.27179</v>
      </c>
      <c r="AD189">
        <v>1.29356</v>
      </c>
      <c r="AE189">
        <v>1.32301</v>
      </c>
      <c r="AF189">
        <v>1.3617699999999999</v>
      </c>
      <c r="AG189">
        <v>1.34215</v>
      </c>
      <c r="AH189">
        <v>1.3741399999999999</v>
      </c>
      <c r="AI189">
        <v>1.40184</v>
      </c>
      <c r="AJ189">
        <v>1.4509099999999999</v>
      </c>
      <c r="AK189">
        <v>1.4572799999999999</v>
      </c>
      <c r="AL189">
        <v>1.4900500000000001</v>
      </c>
      <c r="AM189">
        <v>1.4158500000000001</v>
      </c>
      <c r="AN189">
        <v>1.3711</v>
      </c>
      <c r="AO189">
        <v>1.37256</v>
      </c>
      <c r="AP189">
        <v>1.4837</v>
      </c>
      <c r="AQ189">
        <v>1.5144599999999999</v>
      </c>
      <c r="AR189">
        <v>1.4434899999999999</v>
      </c>
      <c r="AS189">
        <v>1.45563</v>
      </c>
      <c r="AT189">
        <v>1.46366</v>
      </c>
      <c r="AU189">
        <v>1.5121500000000001</v>
      </c>
      <c r="AV189">
        <v>1.55247</v>
      </c>
      <c r="AW189">
        <v>1.57243</v>
      </c>
      <c r="AX189">
        <v>1.60162</v>
      </c>
      <c r="AY189">
        <v>1.6372899999999999</v>
      </c>
      <c r="AZ189">
        <v>1.66889</v>
      </c>
      <c r="BA189">
        <v>1.71837</v>
      </c>
      <c r="BB189">
        <v>1.8396300000000001</v>
      </c>
      <c r="BC189">
        <v>1.89951</v>
      </c>
      <c r="BD189">
        <v>1.94191</v>
      </c>
      <c r="BE189">
        <v>1.94573</v>
      </c>
      <c r="BF189">
        <v>1.9471799999999999</v>
      </c>
      <c r="BG189">
        <v>1.9471799999999999</v>
      </c>
      <c r="BH189">
        <v>1.95252</v>
      </c>
      <c r="BI189">
        <v>1.9471799999999999</v>
      </c>
      <c r="BJ189">
        <v>1.9471799999999999</v>
      </c>
      <c r="BK189">
        <v>1.9471799999999999</v>
      </c>
      <c r="BL189">
        <v>1.2878290344827601</v>
      </c>
      <c r="BM189">
        <v>0.45218567646212299</v>
      </c>
      <c r="BN189">
        <v>0.98080777383510498</v>
      </c>
      <c r="BO189">
        <v>0.991430425456442</v>
      </c>
      <c r="BP189">
        <v>0.95417830648344104</v>
      </c>
      <c r="BQ189">
        <v>0</v>
      </c>
      <c r="BR189" s="33">
        <v>3.3806355532070497E-51</v>
      </c>
      <c r="BS189">
        <v>0</v>
      </c>
      <c r="BT189">
        <v>2.62634225599063E-2</v>
      </c>
      <c r="BU189">
        <v>0.96198388921537503</v>
      </c>
      <c r="BV189">
        <v>0.96198388921537503</v>
      </c>
      <c r="BW189">
        <v>0.55634819999999996</v>
      </c>
      <c r="BX189">
        <v>1.7787346055553099E-2</v>
      </c>
      <c r="BY189">
        <v>0.64256780000000002</v>
      </c>
      <c r="BZ189">
        <v>3.6238917067153098E-2</v>
      </c>
      <c r="CA189">
        <v>0.774899</v>
      </c>
      <c r="CB189">
        <v>8.7300490700224595E-2</v>
      </c>
      <c r="CC189">
        <v>1.0500018</v>
      </c>
      <c r="CD189">
        <v>6.2373288483131901E-2</v>
      </c>
      <c r="CE189">
        <v>1.254996</v>
      </c>
      <c r="CF189">
        <v>3.2924236209819699E-2</v>
      </c>
      <c r="CG189">
        <v>1.360582</v>
      </c>
      <c r="CH189">
        <v>3.0161428513914901E-2</v>
      </c>
      <c r="CI189">
        <v>1.437038</v>
      </c>
      <c r="CJ189">
        <v>4.5302302038638199E-2</v>
      </c>
      <c r="CK189">
        <v>1.4539679999999999</v>
      </c>
      <c r="CL189">
        <v>5.3110938327241002E-2</v>
      </c>
      <c r="CM189">
        <v>1.5404659999999999</v>
      </c>
      <c r="CN189">
        <v>5.3866878784648402E-2</v>
      </c>
      <c r="CO189">
        <v>1.7527379999999999</v>
      </c>
      <c r="CP189">
        <v>0.11250791847687901</v>
      </c>
      <c r="CQ189">
        <v>1.946904</v>
      </c>
      <c r="CR189">
        <v>3.8082187437173298E-3</v>
      </c>
      <c r="CS189">
        <v>1.9471799999999999</v>
      </c>
      <c r="CT189">
        <v>0</v>
      </c>
    </row>
    <row r="190" spans="1:98" x14ac:dyDescent="0.25">
      <c r="A190">
        <v>45</v>
      </c>
      <c r="B190" t="s">
        <v>1918</v>
      </c>
      <c r="C190" t="s">
        <v>467</v>
      </c>
      <c r="D190" t="s">
        <v>412</v>
      </c>
      <c r="E190" t="s">
        <v>468</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t="s">
        <v>1901</v>
      </c>
      <c r="BO190" t="s">
        <v>1901</v>
      </c>
      <c r="BP190" t="s">
        <v>1901</v>
      </c>
      <c r="BQ190" t="s">
        <v>1901</v>
      </c>
      <c r="BR190" t="s">
        <v>1901</v>
      </c>
      <c r="BS190" t="s">
        <v>1901</v>
      </c>
      <c r="BT190">
        <v>0</v>
      </c>
      <c r="BU190" t="s">
        <v>1901</v>
      </c>
      <c r="BV190" t="s">
        <v>1901</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row>
    <row r="191" spans="1:98" x14ac:dyDescent="0.25">
      <c r="A191">
        <v>46</v>
      </c>
      <c r="B191" t="s">
        <v>1918</v>
      </c>
      <c r="C191" t="s">
        <v>469</v>
      </c>
      <c r="D191" t="s">
        <v>420</v>
      </c>
      <c r="E191" t="s">
        <v>82</v>
      </c>
      <c r="F191">
        <v>9.3302300000000001E-3</v>
      </c>
      <c r="G191">
        <v>9.3302300000000001E-3</v>
      </c>
      <c r="H191">
        <v>9.3557899999999992E-3</v>
      </c>
      <c r="I191">
        <v>9.3747599999999993E-3</v>
      </c>
      <c r="J191">
        <v>9.7331599999999994E-3</v>
      </c>
      <c r="K191">
        <v>9.7217599999999994E-3</v>
      </c>
      <c r="L191">
        <v>9.9911199999999992E-3</v>
      </c>
      <c r="M191">
        <v>9.97111E-3</v>
      </c>
      <c r="N191">
        <v>1.03164E-2</v>
      </c>
      <c r="O191">
        <v>1.0461399999999999E-2</v>
      </c>
      <c r="P191">
        <v>1.07989E-2</v>
      </c>
      <c r="Q191">
        <v>1.1211199999999999E-2</v>
      </c>
      <c r="R191">
        <v>1.1460400000000001E-2</v>
      </c>
      <c r="S191">
        <v>1.08215E-2</v>
      </c>
      <c r="T191">
        <v>1.1273099999999999E-2</v>
      </c>
      <c r="U191">
        <v>1.21826E-2</v>
      </c>
      <c r="V191">
        <v>1.29809E-2</v>
      </c>
      <c r="W191">
        <v>1.2970799999999999E-2</v>
      </c>
      <c r="X191">
        <v>1.37302E-2</v>
      </c>
      <c r="Y191">
        <v>1.4792100000000001E-2</v>
      </c>
      <c r="Z191">
        <v>1.6009900000000001E-2</v>
      </c>
      <c r="AA191">
        <v>1.75506E-2</v>
      </c>
      <c r="AB191">
        <v>2.0045299999999999E-2</v>
      </c>
      <c r="AC191">
        <v>1.9986199999999999E-2</v>
      </c>
      <c r="AD191">
        <v>2.0335599999999999E-2</v>
      </c>
      <c r="AE191">
        <v>2.05819E-2</v>
      </c>
      <c r="AF191">
        <v>2.1112200000000001E-2</v>
      </c>
      <c r="AG191">
        <v>2.15546E-2</v>
      </c>
      <c r="AH191">
        <v>2.3340199999999998E-2</v>
      </c>
      <c r="AI191">
        <v>2.4966200000000001E-2</v>
      </c>
      <c r="AJ191">
        <v>2.62236E-2</v>
      </c>
      <c r="AK191">
        <v>2.7065700000000002E-2</v>
      </c>
      <c r="AL191">
        <v>2.9150800000000001E-2</v>
      </c>
      <c r="AM191">
        <v>2.9586399999999999E-2</v>
      </c>
      <c r="AN191">
        <v>3.1457100000000002E-2</v>
      </c>
      <c r="AO191">
        <v>3.1480500000000002E-2</v>
      </c>
      <c r="AP191">
        <v>3.2584000000000002E-2</v>
      </c>
      <c r="AQ191">
        <v>3.5156300000000001E-2</v>
      </c>
      <c r="AR191">
        <v>3.5804200000000001E-2</v>
      </c>
      <c r="AS191">
        <v>3.5762799999999997E-2</v>
      </c>
      <c r="AT191">
        <v>3.7313199999999998E-2</v>
      </c>
      <c r="AU191">
        <v>3.7886900000000001E-2</v>
      </c>
      <c r="AV191">
        <v>3.7981500000000001E-2</v>
      </c>
      <c r="AW191">
        <v>3.8399500000000003E-2</v>
      </c>
      <c r="AX191">
        <v>3.9902300000000002E-2</v>
      </c>
      <c r="AY191">
        <v>4.3235999999999997E-2</v>
      </c>
      <c r="AZ191">
        <v>4.58871E-2</v>
      </c>
      <c r="BA191">
        <v>4.7872199999999997E-2</v>
      </c>
      <c r="BB191">
        <v>4.9426200000000003E-2</v>
      </c>
      <c r="BC191">
        <v>5.2523100000000003E-2</v>
      </c>
      <c r="BD191">
        <v>5.53055E-2</v>
      </c>
      <c r="BE191">
        <v>5.4287599999999998E-2</v>
      </c>
      <c r="BF191">
        <v>5.4854E-2</v>
      </c>
      <c r="BG191">
        <v>5.4854E-2</v>
      </c>
      <c r="BH191">
        <v>5.5004299999999999E-2</v>
      </c>
      <c r="BI191">
        <v>5.4854E-2</v>
      </c>
      <c r="BJ191">
        <v>5.4854E-2</v>
      </c>
      <c r="BK191">
        <v>5.4854E-2</v>
      </c>
      <c r="BL191">
        <v>2.7738916551724099E-2</v>
      </c>
      <c r="BM191">
        <v>1.6213166980636101E-2</v>
      </c>
      <c r="BN191">
        <v>0.97525661604716296</v>
      </c>
      <c r="BO191">
        <v>0.99678451900173803</v>
      </c>
      <c r="BP191">
        <v>0.97481575077125104</v>
      </c>
      <c r="BQ191">
        <v>0</v>
      </c>
      <c r="BR191" s="33">
        <v>4.3593108022452602E-63</v>
      </c>
      <c r="BS191">
        <v>0</v>
      </c>
      <c r="BT191">
        <v>9.36348202651563E-4</v>
      </c>
      <c r="BU191">
        <v>0.95112546714375901</v>
      </c>
      <c r="BV191">
        <v>0.95112546714375901</v>
      </c>
      <c r="BW191">
        <v>9.424834E-3</v>
      </c>
      <c r="BX191">
        <v>1.7337764801150099E-4</v>
      </c>
      <c r="BY191">
        <v>1.0092357999999999E-2</v>
      </c>
      <c r="BZ191">
        <v>2.9524561947639501E-4</v>
      </c>
      <c r="CA191">
        <v>1.1113019999999999E-2</v>
      </c>
      <c r="CB191">
        <v>2.9137307185119198E-4</v>
      </c>
      <c r="CC191">
        <v>1.3331320000000001E-2</v>
      </c>
      <c r="CD191">
        <v>9.8301957610212403E-4</v>
      </c>
      <c r="CE191">
        <v>1.878552E-2</v>
      </c>
      <c r="CF191">
        <v>1.91445291846E-3</v>
      </c>
      <c r="CG191">
        <v>2.2311020000000001E-2</v>
      </c>
      <c r="CH191">
        <v>1.8102754547305801E-3</v>
      </c>
      <c r="CI191">
        <v>2.8696719999999998E-2</v>
      </c>
      <c r="CJ191">
        <v>2.08530367500755E-3</v>
      </c>
      <c r="CK191">
        <v>3.4157559999999997E-2</v>
      </c>
      <c r="CL191">
        <v>1.9955225914531798E-3</v>
      </c>
      <c r="CM191">
        <v>3.829668E-2</v>
      </c>
      <c r="CN191">
        <v>9.7763471296798891E-4</v>
      </c>
      <c r="CO191">
        <v>4.7788919999999999E-2</v>
      </c>
      <c r="CP191">
        <v>3.51589538624232E-3</v>
      </c>
      <c r="CQ191">
        <v>5.486108E-2</v>
      </c>
      <c r="CR191">
        <v>3.69797467541356E-4</v>
      </c>
      <c r="CS191">
        <v>5.4854E-2</v>
      </c>
      <c r="CT191">
        <v>0</v>
      </c>
    </row>
    <row r="192" spans="1:98" x14ac:dyDescent="0.25">
      <c r="A192">
        <v>47</v>
      </c>
      <c r="B192" t="s">
        <v>1918</v>
      </c>
      <c r="C192" t="s">
        <v>470</v>
      </c>
      <c r="D192" t="s">
        <v>420</v>
      </c>
      <c r="E192" t="s">
        <v>264</v>
      </c>
      <c r="F192">
        <v>0.29317900000000002</v>
      </c>
      <c r="G192">
        <v>0.29317900000000002</v>
      </c>
      <c r="H192">
        <v>0.29398200000000002</v>
      </c>
      <c r="I192">
        <v>0.29617399999999999</v>
      </c>
      <c r="J192">
        <v>0.29891299999999998</v>
      </c>
      <c r="K192">
        <v>0.30003299999999999</v>
      </c>
      <c r="L192">
        <v>0.30879600000000001</v>
      </c>
      <c r="M192">
        <v>0.31313600000000003</v>
      </c>
      <c r="N192">
        <v>0.32073200000000002</v>
      </c>
      <c r="O192">
        <v>0.322718</v>
      </c>
      <c r="P192">
        <v>0.32925599999999999</v>
      </c>
      <c r="Q192">
        <v>0.33956599999999998</v>
      </c>
      <c r="R192">
        <v>0.34583399999999997</v>
      </c>
      <c r="S192">
        <v>0.34231299999999998</v>
      </c>
      <c r="T192">
        <v>0.35554799999999998</v>
      </c>
      <c r="U192">
        <v>0.38763799999999998</v>
      </c>
      <c r="V192">
        <v>0.41994700000000001</v>
      </c>
      <c r="W192">
        <v>0.43084899999999998</v>
      </c>
      <c r="X192">
        <v>0.436442</v>
      </c>
      <c r="Y192">
        <v>0.452208</v>
      </c>
      <c r="Z192">
        <v>0.47431099999999998</v>
      </c>
      <c r="AA192">
        <v>0.50111700000000003</v>
      </c>
      <c r="AB192">
        <v>0.52081200000000005</v>
      </c>
      <c r="AC192">
        <v>0.53703699999999999</v>
      </c>
      <c r="AD192">
        <v>0.52522000000000002</v>
      </c>
      <c r="AE192">
        <v>0.51058199999999998</v>
      </c>
      <c r="AF192">
        <v>0.50771200000000005</v>
      </c>
      <c r="AG192">
        <v>0.50828499999999999</v>
      </c>
      <c r="AH192">
        <v>0.516733</v>
      </c>
      <c r="AI192">
        <v>0.52746300000000002</v>
      </c>
      <c r="AJ192">
        <v>0.54102300000000003</v>
      </c>
      <c r="AK192">
        <v>0.55426399999999998</v>
      </c>
      <c r="AL192">
        <v>0.62134299999999998</v>
      </c>
      <c r="AM192">
        <v>0.56734099999999998</v>
      </c>
      <c r="AN192">
        <v>0.59474899999999997</v>
      </c>
      <c r="AO192">
        <v>0.61743800000000004</v>
      </c>
      <c r="AP192">
        <v>0.65086599999999994</v>
      </c>
      <c r="AQ192">
        <v>0.70570500000000003</v>
      </c>
      <c r="AR192">
        <v>0.73036299999999998</v>
      </c>
      <c r="AS192">
        <v>0.71224100000000001</v>
      </c>
      <c r="AT192">
        <v>0.72700699999999996</v>
      </c>
      <c r="AU192">
        <v>0.71938199999999997</v>
      </c>
      <c r="AV192">
        <v>0.70654099999999997</v>
      </c>
      <c r="AW192">
        <v>0.72527299999999995</v>
      </c>
      <c r="AX192">
        <v>0.76652799999999999</v>
      </c>
      <c r="AY192">
        <v>0.812554</v>
      </c>
      <c r="AZ192">
        <v>0.85789800000000005</v>
      </c>
      <c r="BA192">
        <v>0.89193299999999998</v>
      </c>
      <c r="BB192">
        <v>0.93086400000000002</v>
      </c>
      <c r="BC192">
        <v>0.99056999999999995</v>
      </c>
      <c r="BD192">
        <v>1.0572299999999999</v>
      </c>
      <c r="BE192">
        <v>1.0180899999999999</v>
      </c>
      <c r="BF192">
        <v>1.02433</v>
      </c>
      <c r="BG192">
        <v>1.02433</v>
      </c>
      <c r="BH192">
        <v>1.0271300000000001</v>
      </c>
      <c r="BI192">
        <v>1.02433</v>
      </c>
      <c r="BJ192">
        <v>1.02433</v>
      </c>
      <c r="BK192">
        <v>1.02433</v>
      </c>
      <c r="BL192">
        <v>0.59754651724137897</v>
      </c>
      <c r="BM192">
        <v>0.24790577849986201</v>
      </c>
      <c r="BN192">
        <v>0.97297221598218597</v>
      </c>
      <c r="BO192">
        <v>0.99223046242298096</v>
      </c>
      <c r="BP192">
        <v>0.94810846992820297</v>
      </c>
      <c r="BQ192">
        <v>0</v>
      </c>
      <c r="BR192" s="33">
        <v>2.1965954216371501E-52</v>
      </c>
      <c r="BS192">
        <v>0</v>
      </c>
      <c r="BT192">
        <v>1.42836009720384E-2</v>
      </c>
      <c r="BU192">
        <v>0.94667493307328199</v>
      </c>
      <c r="BV192">
        <v>0.94667493307328199</v>
      </c>
      <c r="BW192">
        <v>0.2950854</v>
      </c>
      <c r="BX192">
        <v>2.4658560988021802E-3</v>
      </c>
      <c r="BY192">
        <v>0.313083</v>
      </c>
      <c r="BZ192">
        <v>9.2198712572356505E-3</v>
      </c>
      <c r="CA192">
        <v>0.34250340000000001</v>
      </c>
      <c r="CB192">
        <v>9.5578850066319505E-3</v>
      </c>
      <c r="CC192">
        <v>0.42541679999999998</v>
      </c>
      <c r="CD192">
        <v>2.4114252376965802E-2</v>
      </c>
      <c r="CE192">
        <v>0.51169940000000003</v>
      </c>
      <c r="CF192">
        <v>2.4585156706842401E-2</v>
      </c>
      <c r="CG192">
        <v>0.51415500000000003</v>
      </c>
      <c r="CH192">
        <v>8.2535511448103404E-3</v>
      </c>
      <c r="CI192">
        <v>0.57574400000000003</v>
      </c>
      <c r="CJ192">
        <v>3.2318754137497303E-2</v>
      </c>
      <c r="CK192">
        <v>0.6833226</v>
      </c>
      <c r="CL192">
        <v>4.72870392422702E-2</v>
      </c>
      <c r="CM192">
        <v>0.72894619999999999</v>
      </c>
      <c r="CN192">
        <v>2.2489505857176999E-2</v>
      </c>
      <c r="CO192">
        <v>0.8967638</v>
      </c>
      <c r="CP192">
        <v>6.81681821908139E-2</v>
      </c>
      <c r="CQ192">
        <v>1.030222</v>
      </c>
      <c r="CR192">
        <v>1.5456465313906599E-2</v>
      </c>
      <c r="CS192">
        <v>1.02433</v>
      </c>
      <c r="CT192">
        <v>0</v>
      </c>
    </row>
    <row r="193" spans="1:98" x14ac:dyDescent="0.25">
      <c r="A193">
        <v>48</v>
      </c>
      <c r="B193" t="s">
        <v>1918</v>
      </c>
      <c r="C193" t="s">
        <v>471</v>
      </c>
      <c r="D193" t="s">
        <v>412</v>
      </c>
      <c r="E193" t="s">
        <v>122</v>
      </c>
      <c r="F193">
        <v>2.1818</v>
      </c>
      <c r="G193">
        <v>2.1818</v>
      </c>
      <c r="H193">
        <v>2.18777</v>
      </c>
      <c r="I193">
        <v>2.2437999999999998</v>
      </c>
      <c r="J193">
        <v>2.31521</v>
      </c>
      <c r="K193">
        <v>2.3875600000000001</v>
      </c>
      <c r="L193">
        <v>2.4696600000000002</v>
      </c>
      <c r="M193">
        <v>2.5453600000000001</v>
      </c>
      <c r="N193">
        <v>2.6307299999999998</v>
      </c>
      <c r="O193">
        <v>2.6985999999999999</v>
      </c>
      <c r="P193">
        <v>2.7834099999999999</v>
      </c>
      <c r="Q193">
        <v>2.8783599999999998</v>
      </c>
      <c r="R193">
        <v>3.0546799999999998</v>
      </c>
      <c r="S193">
        <v>3.1982200000000001</v>
      </c>
      <c r="T193">
        <v>3.38714</v>
      </c>
      <c r="U193">
        <v>3.6993399999999999</v>
      </c>
      <c r="V193">
        <v>3.82775</v>
      </c>
      <c r="W193">
        <v>3.94245</v>
      </c>
      <c r="X193">
        <v>4.0291899999999998</v>
      </c>
      <c r="Y193">
        <v>4.2125899999999996</v>
      </c>
      <c r="Z193">
        <v>4.4920999999999998</v>
      </c>
      <c r="AA193">
        <v>4.7355799999999997</v>
      </c>
      <c r="AB193">
        <v>4.8305400000000001</v>
      </c>
      <c r="AC193">
        <v>4.5754299999999999</v>
      </c>
      <c r="AD193">
        <v>4.52067</v>
      </c>
      <c r="AE193">
        <v>4.50685</v>
      </c>
      <c r="AF193">
        <v>4.43269</v>
      </c>
      <c r="AG193">
        <v>4.45634</v>
      </c>
      <c r="AH193">
        <v>4.9714400000000003</v>
      </c>
      <c r="AI193">
        <v>5.3251600000000003</v>
      </c>
      <c r="AJ193">
        <v>5.4719699999999998</v>
      </c>
      <c r="AK193">
        <v>5.4887899999999998</v>
      </c>
      <c r="AL193">
        <v>5.9088399999999996</v>
      </c>
      <c r="AM193">
        <v>6.0253800000000002</v>
      </c>
      <c r="AN193">
        <v>6.2905899999999999</v>
      </c>
      <c r="AO193">
        <v>6.2596999999999996</v>
      </c>
      <c r="AP193">
        <v>6.4126200000000004</v>
      </c>
      <c r="AQ193">
        <v>6.758</v>
      </c>
      <c r="AR193">
        <v>6.7059600000000001</v>
      </c>
      <c r="AS193">
        <v>6.4719699999999998</v>
      </c>
      <c r="AT193">
        <v>6.4977999999999998</v>
      </c>
      <c r="AU193">
        <v>6.4581400000000002</v>
      </c>
      <c r="AV193">
        <v>6.2321799999999996</v>
      </c>
      <c r="AW193">
        <v>6.2377000000000002</v>
      </c>
      <c r="AX193">
        <v>6.3621499999999997</v>
      </c>
      <c r="AY193">
        <v>6.7421499999999996</v>
      </c>
      <c r="AZ193">
        <v>6.9928600000000003</v>
      </c>
      <c r="BA193">
        <v>7.0261399999999998</v>
      </c>
      <c r="BB193">
        <v>7.1344500000000002</v>
      </c>
      <c r="BC193">
        <v>7.4266800000000002</v>
      </c>
      <c r="BD193">
        <v>7.6213800000000003</v>
      </c>
      <c r="BE193">
        <v>7.3945699999999999</v>
      </c>
      <c r="BF193">
        <v>7.3831300000000004</v>
      </c>
      <c r="BG193">
        <v>7.3831300000000004</v>
      </c>
      <c r="BH193">
        <v>7.4033600000000002</v>
      </c>
      <c r="BI193">
        <v>7.3831300000000004</v>
      </c>
      <c r="BJ193">
        <v>7.3831300000000004</v>
      </c>
      <c r="BK193">
        <v>7.3831300000000004</v>
      </c>
      <c r="BL193">
        <v>5.0679525862068999</v>
      </c>
      <c r="BM193">
        <v>1.81796287549627</v>
      </c>
      <c r="BN193">
        <v>0.98345280212173403</v>
      </c>
      <c r="BO193">
        <v>0.981337651417035</v>
      </c>
      <c r="BP193">
        <v>0.90440564673048796</v>
      </c>
      <c r="BQ193">
        <v>0</v>
      </c>
      <c r="BR193" s="33">
        <v>8.6237455740757803E-42</v>
      </c>
      <c r="BS193">
        <v>0</v>
      </c>
      <c r="BT193">
        <v>0.105873958903687</v>
      </c>
      <c r="BU193">
        <v>0.96717941400108998</v>
      </c>
      <c r="BV193">
        <v>0.96717941400108998</v>
      </c>
      <c r="BW193">
        <v>2.2220759999999999</v>
      </c>
      <c r="BX193">
        <v>5.8238921950873997E-2</v>
      </c>
      <c r="BY193">
        <v>2.5463819999999999</v>
      </c>
      <c r="BZ193">
        <v>0.12389172902175501</v>
      </c>
      <c r="CA193">
        <v>3.060362</v>
      </c>
      <c r="CB193">
        <v>0.24271800143376299</v>
      </c>
      <c r="CC193">
        <v>3.9422640000000002</v>
      </c>
      <c r="CD193">
        <v>0.19542123497716399</v>
      </c>
      <c r="CE193">
        <v>4.6308639999999999</v>
      </c>
      <c r="CF193">
        <v>0.14603684408395001</v>
      </c>
      <c r="CG193">
        <v>4.7384959999999996</v>
      </c>
      <c r="CH193">
        <v>0.39535640355254198</v>
      </c>
      <c r="CI193">
        <v>5.8371139999999997</v>
      </c>
      <c r="CJ193">
        <v>0.35386753811277999</v>
      </c>
      <c r="CK193">
        <v>6.5216500000000002</v>
      </c>
      <c r="CL193">
        <v>0.20784907048144299</v>
      </c>
      <c r="CM193">
        <v>6.3575939999999997</v>
      </c>
      <c r="CN193">
        <v>0.122363413976564</v>
      </c>
      <c r="CO193">
        <v>7.0644559999999998</v>
      </c>
      <c r="CP193">
        <v>0.248284437148203</v>
      </c>
      <c r="CQ193">
        <v>7.4371140000000002</v>
      </c>
      <c r="CR193">
        <v>0.103358390709221</v>
      </c>
      <c r="CS193">
        <v>7.3831300000000004</v>
      </c>
      <c r="CT193">
        <v>0</v>
      </c>
    </row>
    <row r="194" spans="1:98" x14ac:dyDescent="0.25">
      <c r="A194">
        <v>49</v>
      </c>
      <c r="B194" t="s">
        <v>1918</v>
      </c>
      <c r="C194" t="s">
        <v>472</v>
      </c>
      <c r="D194" t="s">
        <v>424</v>
      </c>
      <c r="E194" t="s">
        <v>114</v>
      </c>
      <c r="F194">
        <v>3.90448E-4</v>
      </c>
      <c r="G194">
        <v>3.90448E-4</v>
      </c>
      <c r="H194">
        <v>3.9151799999999999E-4</v>
      </c>
      <c r="I194">
        <v>4.0966100000000002E-4</v>
      </c>
      <c r="J194">
        <v>4.3463600000000002E-4</v>
      </c>
      <c r="K194">
        <v>4.63132E-4</v>
      </c>
      <c r="L194">
        <v>5.01838E-4</v>
      </c>
      <c r="M194">
        <v>6.3558799999999997E-4</v>
      </c>
      <c r="N194">
        <v>6.7490900000000001E-4</v>
      </c>
      <c r="O194">
        <v>7.1334100000000004E-4</v>
      </c>
      <c r="P194">
        <v>7.6195699999999996E-4</v>
      </c>
      <c r="Q194">
        <v>8.2706800000000003E-4</v>
      </c>
      <c r="R194">
        <v>8.9266499999999995E-4</v>
      </c>
      <c r="S194">
        <v>9.5005399999999998E-4</v>
      </c>
      <c r="T194">
        <v>1.03567E-3</v>
      </c>
      <c r="U194">
        <v>1.1622099999999999E-3</v>
      </c>
      <c r="V194">
        <v>1.30445E-3</v>
      </c>
      <c r="W194">
        <v>1.61651E-3</v>
      </c>
      <c r="X194">
        <v>1.7881500000000001E-3</v>
      </c>
      <c r="Y194">
        <v>1.9802600000000002E-3</v>
      </c>
      <c r="Z194">
        <v>2.2187800000000001E-3</v>
      </c>
      <c r="AA194">
        <v>2.4917799999999999E-3</v>
      </c>
      <c r="AB194">
        <v>2.7380999999999998E-3</v>
      </c>
      <c r="AC194">
        <v>2.9035100000000002E-3</v>
      </c>
      <c r="AD194">
        <v>2.9623700000000002E-3</v>
      </c>
      <c r="AE194">
        <v>2.9798099999999998E-3</v>
      </c>
      <c r="AF194">
        <v>3.0654300000000001E-3</v>
      </c>
      <c r="AG194">
        <v>3.59428E-3</v>
      </c>
      <c r="AH194">
        <v>3.7563900000000001E-3</v>
      </c>
      <c r="AI194">
        <v>4.0297900000000001E-3</v>
      </c>
      <c r="AJ194">
        <v>4.2857399999999997E-3</v>
      </c>
      <c r="AK194">
        <v>4.51221E-3</v>
      </c>
      <c r="AL194">
        <v>4.66293E-3</v>
      </c>
      <c r="AM194">
        <v>5.0209299999999998E-3</v>
      </c>
      <c r="AN194">
        <v>5.1025200000000001E-3</v>
      </c>
      <c r="AO194">
        <v>5.0996599999999998E-3</v>
      </c>
      <c r="AP194">
        <v>5.1996400000000002E-3</v>
      </c>
      <c r="AQ194">
        <v>5.4163500000000003E-3</v>
      </c>
      <c r="AR194">
        <v>5.5233900000000004E-3</v>
      </c>
      <c r="AS194">
        <v>5.6866699999999996E-3</v>
      </c>
      <c r="AT194">
        <v>5.8534299999999997E-3</v>
      </c>
      <c r="AU194">
        <v>6.0570800000000003E-3</v>
      </c>
      <c r="AV194">
        <v>5.6917900000000004E-3</v>
      </c>
      <c r="AW194">
        <v>6.4097599999999996E-3</v>
      </c>
      <c r="AX194">
        <v>6.5847400000000004E-3</v>
      </c>
      <c r="AY194">
        <v>6.7976900000000003E-3</v>
      </c>
      <c r="AZ194">
        <v>6.8732400000000001E-3</v>
      </c>
      <c r="BA194">
        <v>6.9212900000000001E-3</v>
      </c>
      <c r="BB194">
        <v>7.1015399999999999E-3</v>
      </c>
      <c r="BC194">
        <v>7.28759E-3</v>
      </c>
      <c r="BD194">
        <v>7.5026199999999998E-3</v>
      </c>
      <c r="BE194">
        <v>7.6453900000000002E-3</v>
      </c>
      <c r="BF194">
        <v>7.7880099999999997E-3</v>
      </c>
      <c r="BG194">
        <v>7.7880099999999997E-3</v>
      </c>
      <c r="BH194">
        <v>7.8093499999999996E-3</v>
      </c>
      <c r="BI194">
        <v>7.7880099999999997E-3</v>
      </c>
      <c r="BJ194">
        <v>7.7880099999999997E-3</v>
      </c>
      <c r="BK194">
        <v>7.7880099999999997E-3</v>
      </c>
      <c r="BL194">
        <v>3.8974198793103399E-3</v>
      </c>
      <c r="BM194">
        <v>2.66378550179184E-3</v>
      </c>
      <c r="BN194">
        <v>0.99100180175562202</v>
      </c>
      <c r="BO194">
        <v>0.99887692337576095</v>
      </c>
      <c r="BP194">
        <v>0.98938335850382297</v>
      </c>
      <c r="BQ194">
        <v>0</v>
      </c>
      <c r="BR194" s="33">
        <v>7.2418727498092095E-76</v>
      </c>
      <c r="BS194">
        <v>0</v>
      </c>
      <c r="BT194">
        <v>1.56323516287796E-4</v>
      </c>
      <c r="BU194">
        <v>0.98208457108288505</v>
      </c>
      <c r="BV194">
        <v>0.98208457108288505</v>
      </c>
      <c r="BW194">
        <v>4.0334220000000002E-4</v>
      </c>
      <c r="BX194" s="33">
        <v>1.9310370560918799E-5</v>
      </c>
      <c r="BY194">
        <v>5.9776160000000003E-4</v>
      </c>
      <c r="BZ194">
        <v>1.09621646814395E-4</v>
      </c>
      <c r="CA194">
        <v>8.9348279999999997E-4</v>
      </c>
      <c r="CB194">
        <v>1.0621691371293E-4</v>
      </c>
      <c r="CC194">
        <v>1.570316E-3</v>
      </c>
      <c r="CD194">
        <v>3.37222055002338E-4</v>
      </c>
      <c r="CE194">
        <v>2.6629079999999999E-3</v>
      </c>
      <c r="CF194">
        <v>3.0812137279000998E-4</v>
      </c>
      <c r="CG194">
        <v>3.4851399999999999E-3</v>
      </c>
      <c r="CH194">
        <v>4.5101181181871498E-4</v>
      </c>
      <c r="CI194">
        <v>4.7168660000000001E-3</v>
      </c>
      <c r="CJ194">
        <v>3.4345550007242601E-4</v>
      </c>
      <c r="CK194">
        <v>5.3851419999999999E-3</v>
      </c>
      <c r="CL194">
        <v>2.3817879202397499E-4</v>
      </c>
      <c r="CM194">
        <v>6.1193599999999999E-3</v>
      </c>
      <c r="CN194">
        <v>3.7360553147671702E-4</v>
      </c>
      <c r="CO194">
        <v>6.9962699999999997E-3</v>
      </c>
      <c r="CP194">
        <v>1.97573728643259E-4</v>
      </c>
      <c r="CQ194">
        <v>7.706676E-3</v>
      </c>
      <c r="CR194">
        <v>1.3149830257459599E-4</v>
      </c>
      <c r="CS194">
        <v>7.7880099999999997E-3</v>
      </c>
      <c r="CT194">
        <v>0</v>
      </c>
    </row>
    <row r="195" spans="1:98" x14ac:dyDescent="0.25">
      <c r="A195">
        <v>5</v>
      </c>
      <c r="B195" t="s">
        <v>1918</v>
      </c>
      <c r="C195" t="s">
        <v>421</v>
      </c>
      <c r="D195" t="s">
        <v>412</v>
      </c>
      <c r="E195" t="s">
        <v>422</v>
      </c>
      <c r="F195">
        <v>4.94495E-3</v>
      </c>
      <c r="G195">
        <v>4.94495E-3</v>
      </c>
      <c r="H195">
        <v>4.9584900000000003E-3</v>
      </c>
      <c r="I195">
        <v>5.1487900000000003E-3</v>
      </c>
      <c r="J195">
        <v>5.4478299999999999E-3</v>
      </c>
      <c r="K195">
        <v>5.7208199999999997E-3</v>
      </c>
      <c r="L195">
        <v>5.5951799999999999E-3</v>
      </c>
      <c r="M195">
        <v>4.9157200000000002E-3</v>
      </c>
      <c r="N195">
        <v>5.1093400000000004E-3</v>
      </c>
      <c r="O195">
        <v>5.2856999999999999E-3</v>
      </c>
      <c r="P195">
        <v>5.55632E-3</v>
      </c>
      <c r="Q195">
        <v>5.7531099999999996E-3</v>
      </c>
      <c r="R195">
        <v>6.0416100000000002E-3</v>
      </c>
      <c r="S195">
        <v>5.9707299999999996E-3</v>
      </c>
      <c r="T195">
        <v>6.2886000000000001E-3</v>
      </c>
      <c r="U195">
        <v>6.8620399999999998E-3</v>
      </c>
      <c r="V195">
        <v>8.3102599999999999E-3</v>
      </c>
      <c r="W195">
        <v>6.86391E-3</v>
      </c>
      <c r="X195">
        <v>7.36412E-3</v>
      </c>
      <c r="Y195">
        <v>7.9315800000000006E-3</v>
      </c>
      <c r="Z195">
        <v>8.3804299999999995E-3</v>
      </c>
      <c r="AA195">
        <v>9.077E-3</v>
      </c>
      <c r="AB195">
        <v>9.8469500000000001E-3</v>
      </c>
      <c r="AC195">
        <v>1.0421700000000001E-2</v>
      </c>
      <c r="AD195">
        <v>1.0652200000000001E-2</v>
      </c>
      <c r="AE195">
        <v>1.0936100000000001E-2</v>
      </c>
      <c r="AF195">
        <v>1.00488E-2</v>
      </c>
      <c r="AG195">
        <v>8.7383500000000006E-3</v>
      </c>
      <c r="AH195">
        <v>8.9528899999999998E-3</v>
      </c>
      <c r="AI195">
        <v>8.4413300000000004E-3</v>
      </c>
      <c r="AJ195">
        <v>9.2883700000000007E-3</v>
      </c>
      <c r="AK195">
        <v>8.5599100000000004E-3</v>
      </c>
      <c r="AL195">
        <v>9.0122499999999994E-3</v>
      </c>
      <c r="AM195">
        <v>9.45118E-3</v>
      </c>
      <c r="AN195">
        <v>9.9973200000000005E-3</v>
      </c>
      <c r="AO195">
        <v>1.01203E-2</v>
      </c>
      <c r="AP195">
        <v>1.0198199999999999E-2</v>
      </c>
      <c r="AQ195">
        <v>8.6497899999999992E-3</v>
      </c>
      <c r="AR195">
        <v>8.5343899999999993E-3</v>
      </c>
      <c r="AS195">
        <v>9.2732000000000005E-3</v>
      </c>
      <c r="AT195">
        <v>9.5838699999999995E-3</v>
      </c>
      <c r="AU195">
        <v>9.90013E-3</v>
      </c>
      <c r="AV195">
        <v>1.05988E-2</v>
      </c>
      <c r="AW195">
        <v>1.0909800000000001E-2</v>
      </c>
      <c r="AX195">
        <v>1.01438E-2</v>
      </c>
      <c r="AY195">
        <v>9.9221199999999996E-3</v>
      </c>
      <c r="AZ195">
        <v>1.1021299999999999E-2</v>
      </c>
      <c r="BA195">
        <v>1.1256499999999999E-2</v>
      </c>
      <c r="BB195">
        <v>1.2264000000000001E-2</v>
      </c>
      <c r="BC195">
        <v>1.3235200000000001E-2</v>
      </c>
      <c r="BD195">
        <v>1.4751800000000001E-2</v>
      </c>
      <c r="BE195">
        <v>1.51214E-2</v>
      </c>
      <c r="BF195">
        <v>1.6159099999999999E-2</v>
      </c>
      <c r="BG195">
        <v>1.6159099999999999E-2</v>
      </c>
      <c r="BH195">
        <v>1.62034E-2</v>
      </c>
      <c r="BI195">
        <v>1.6159099999999999E-2</v>
      </c>
      <c r="BJ195">
        <v>1.6159099999999999E-2</v>
      </c>
      <c r="BK195">
        <v>1.6159099999999999E-2</v>
      </c>
      <c r="BL195">
        <v>9.3672815517241402E-3</v>
      </c>
      <c r="BM195">
        <v>3.3497143360118799E-3</v>
      </c>
      <c r="BN195">
        <v>0.91756639960685105</v>
      </c>
      <c r="BO195">
        <v>0.92293495285973104</v>
      </c>
      <c r="BP195">
        <v>0.80607429453562995</v>
      </c>
      <c r="BQ195">
        <v>0</v>
      </c>
      <c r="BR195" s="33">
        <v>6.9576086150949699E-25</v>
      </c>
      <c r="BS195">
        <v>0</v>
      </c>
      <c r="BT195">
        <v>1.8201027007905301E-4</v>
      </c>
      <c r="BU195">
        <v>0.84192809768747601</v>
      </c>
      <c r="BV195">
        <v>0.84192809768747601</v>
      </c>
      <c r="BW195">
        <v>5.0890019999999996E-3</v>
      </c>
      <c r="BX195">
        <v>2.1844191337744699E-4</v>
      </c>
      <c r="BY195">
        <v>5.3253520000000002E-3</v>
      </c>
      <c r="BZ195">
        <v>3.3362925878885401E-4</v>
      </c>
      <c r="CA195">
        <v>5.9220740000000003E-3</v>
      </c>
      <c r="CB195">
        <v>2.7987604047149202E-4</v>
      </c>
      <c r="CC195">
        <v>7.4663819999999997E-3</v>
      </c>
      <c r="CD195">
        <v>6.4560021268583896E-4</v>
      </c>
      <c r="CE195">
        <v>9.6756559999999995E-3</v>
      </c>
      <c r="CF195">
        <v>9.4545767564180295E-4</v>
      </c>
      <c r="CG195">
        <v>9.4234939999999993E-3</v>
      </c>
      <c r="CH195">
        <v>1.04097563051687E-3</v>
      </c>
      <c r="CI195">
        <v>9.2618059999999992E-3</v>
      </c>
      <c r="CJ195">
        <v>5.3209143812882396E-4</v>
      </c>
      <c r="CK195">
        <v>9.3551759999999998E-3</v>
      </c>
      <c r="CL195">
        <v>7.8646095442176905E-4</v>
      </c>
      <c r="CM195">
        <v>1.022728E-2</v>
      </c>
      <c r="CN195">
        <v>5.3193822991960303E-4</v>
      </c>
      <c r="CO195">
        <v>1.1539824000000001E-2</v>
      </c>
      <c r="CP195">
        <v>1.2614313813600799E-3</v>
      </c>
      <c r="CQ195">
        <v>1.5678959999999999E-2</v>
      </c>
      <c r="CR195">
        <v>6.9039933589191602E-4</v>
      </c>
      <c r="CS195">
        <v>1.6159099999999999E-2</v>
      </c>
      <c r="CT195">
        <v>0</v>
      </c>
    </row>
    <row r="196" spans="1:98" x14ac:dyDescent="0.25">
      <c r="A196">
        <v>50</v>
      </c>
      <c r="B196" t="s">
        <v>1918</v>
      </c>
      <c r="C196" t="s">
        <v>473</v>
      </c>
      <c r="D196" t="s">
        <v>426</v>
      </c>
      <c r="E196" t="s">
        <v>90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t="s">
        <v>1901</v>
      </c>
      <c r="BO196" t="s">
        <v>1901</v>
      </c>
      <c r="BP196" t="s">
        <v>1901</v>
      </c>
      <c r="BQ196" t="s">
        <v>1901</v>
      </c>
      <c r="BR196" t="s">
        <v>1901</v>
      </c>
      <c r="BS196" t="s">
        <v>1901</v>
      </c>
      <c r="BT196">
        <v>0</v>
      </c>
      <c r="BU196" t="s">
        <v>1901</v>
      </c>
      <c r="BV196" t="s">
        <v>1901</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row>
    <row r="197" spans="1:98" x14ac:dyDescent="0.25">
      <c r="A197">
        <v>51</v>
      </c>
      <c r="B197" t="s">
        <v>1918</v>
      </c>
      <c r="C197" t="s">
        <v>474</v>
      </c>
      <c r="D197" t="s">
        <v>412</v>
      </c>
      <c r="E197" t="s">
        <v>88</v>
      </c>
      <c r="F197">
        <v>7.6598200000000005E-2</v>
      </c>
      <c r="G197">
        <v>7.6598200000000005E-2</v>
      </c>
      <c r="H197">
        <v>7.6808100000000004E-2</v>
      </c>
      <c r="I197">
        <v>7.9862900000000001E-2</v>
      </c>
      <c r="J197">
        <v>8.3544800000000002E-2</v>
      </c>
      <c r="K197">
        <v>8.5840100000000003E-2</v>
      </c>
      <c r="L197">
        <v>9.0037500000000006E-2</v>
      </c>
      <c r="M197">
        <v>9.5499899999999999E-2</v>
      </c>
      <c r="N197">
        <v>9.8819599999999994E-2</v>
      </c>
      <c r="O197">
        <v>0.102073</v>
      </c>
      <c r="P197">
        <v>0.10394299999999999</v>
      </c>
      <c r="Q197">
        <v>0.10919</v>
      </c>
      <c r="R197">
        <v>0.113533</v>
      </c>
      <c r="S197">
        <v>0.11779199999999999</v>
      </c>
      <c r="T197">
        <v>0.12570200000000001</v>
      </c>
      <c r="U197">
        <v>0.137409</v>
      </c>
      <c r="V197">
        <v>0.14196800000000001</v>
      </c>
      <c r="W197">
        <v>0.153336</v>
      </c>
      <c r="X197">
        <v>0.15892000000000001</v>
      </c>
      <c r="Y197">
        <v>0.165019</v>
      </c>
      <c r="Z197">
        <v>0.17546800000000001</v>
      </c>
      <c r="AA197">
        <v>0.18427099999999999</v>
      </c>
      <c r="AB197">
        <v>0.18473200000000001</v>
      </c>
      <c r="AC197">
        <v>0.17657</v>
      </c>
      <c r="AD197">
        <v>0.17532500000000001</v>
      </c>
      <c r="AE197">
        <v>0.17533199999999999</v>
      </c>
      <c r="AF197">
        <v>0.17418500000000001</v>
      </c>
      <c r="AG197">
        <v>0.178151</v>
      </c>
      <c r="AH197">
        <v>0.19792399999999999</v>
      </c>
      <c r="AI197">
        <v>0.211392</v>
      </c>
      <c r="AJ197">
        <v>0.214893</v>
      </c>
      <c r="AK197">
        <v>0.21328800000000001</v>
      </c>
      <c r="AL197">
        <v>0.22767399999999999</v>
      </c>
      <c r="AM197">
        <v>0.229296</v>
      </c>
      <c r="AN197">
        <v>0.23641300000000001</v>
      </c>
      <c r="AO197">
        <v>0.23253599999999999</v>
      </c>
      <c r="AP197">
        <v>0.23986499999999999</v>
      </c>
      <c r="AQ197">
        <v>0.253998</v>
      </c>
      <c r="AR197">
        <v>0.25605499999999998</v>
      </c>
      <c r="AS197">
        <v>0.25035099999999999</v>
      </c>
      <c r="AT197">
        <v>0.252473</v>
      </c>
      <c r="AU197">
        <v>0.253002</v>
      </c>
      <c r="AV197">
        <v>0.24712200000000001</v>
      </c>
      <c r="AW197">
        <v>0.24799399999999999</v>
      </c>
      <c r="AX197">
        <v>0.25450899999999999</v>
      </c>
      <c r="AY197">
        <v>0.27120100000000003</v>
      </c>
      <c r="AZ197">
        <v>0.283364</v>
      </c>
      <c r="BA197">
        <v>0.28849799999999998</v>
      </c>
      <c r="BB197">
        <v>0.29489300000000002</v>
      </c>
      <c r="BC197">
        <v>0.30660300000000001</v>
      </c>
      <c r="BD197">
        <v>0.31502200000000002</v>
      </c>
      <c r="BE197">
        <v>0.30521300000000001</v>
      </c>
      <c r="BF197">
        <v>0.30608200000000002</v>
      </c>
      <c r="BG197">
        <v>0.30608200000000002</v>
      </c>
      <c r="BH197">
        <v>0.306921</v>
      </c>
      <c r="BI197">
        <v>0.30608200000000002</v>
      </c>
      <c r="BJ197">
        <v>0.30608200000000002</v>
      </c>
      <c r="BK197">
        <v>0.30608200000000002</v>
      </c>
      <c r="BL197">
        <v>0.19892135</v>
      </c>
      <c r="BM197">
        <v>7.7575777064623E-2</v>
      </c>
      <c r="BN197">
        <v>0.99136001494447601</v>
      </c>
      <c r="BO197">
        <v>0.988353360200525</v>
      </c>
      <c r="BP197">
        <v>0.93232689488458398</v>
      </c>
      <c r="BQ197">
        <v>0</v>
      </c>
      <c r="BR197" s="33">
        <v>1.74685027014976E-47</v>
      </c>
      <c r="BS197">
        <v>0</v>
      </c>
      <c r="BT197">
        <v>4.5541586237656901E-3</v>
      </c>
      <c r="BU197">
        <v>0.98279467923070996</v>
      </c>
      <c r="BV197">
        <v>0.98279467923070996</v>
      </c>
      <c r="BW197">
        <v>7.8682440000000006E-2</v>
      </c>
      <c r="BX197">
        <v>3.05111839216376E-3</v>
      </c>
      <c r="BY197">
        <v>9.445402E-2</v>
      </c>
      <c r="BZ197">
        <v>6.5556516958270401E-3</v>
      </c>
      <c r="CA197">
        <v>0.11403199999999999</v>
      </c>
      <c r="CB197">
        <v>8.3037399104259092E-3</v>
      </c>
      <c r="CC197">
        <v>0.1513304</v>
      </c>
      <c r="CD197">
        <v>1.1515881872440299E-2</v>
      </c>
      <c r="CE197">
        <v>0.17927319999999999</v>
      </c>
      <c r="CF197">
        <v>4.7997818387922504E-3</v>
      </c>
      <c r="CG197">
        <v>0.1873968</v>
      </c>
      <c r="CH197">
        <v>1.6524129620043501E-2</v>
      </c>
      <c r="CI197">
        <v>0.22431280000000001</v>
      </c>
      <c r="CJ197">
        <v>9.9098894393429005E-3</v>
      </c>
      <c r="CK197">
        <v>0.246561</v>
      </c>
      <c r="CL197">
        <v>1.00168126916699E-2</v>
      </c>
      <c r="CM197">
        <v>0.25102000000000002</v>
      </c>
      <c r="CN197">
        <v>3.26204437431497E-3</v>
      </c>
      <c r="CO197">
        <v>0.2889118</v>
      </c>
      <c r="CP197">
        <v>1.3166007963692E-2</v>
      </c>
      <c r="CQ197">
        <v>0.30786400000000003</v>
      </c>
      <c r="CR197">
        <v>4.0467598767409E-3</v>
      </c>
      <c r="CS197">
        <v>0.30608200000000002</v>
      </c>
      <c r="CT197">
        <v>0</v>
      </c>
    </row>
    <row r="198" spans="1:98" x14ac:dyDescent="0.25">
      <c r="A198">
        <v>52</v>
      </c>
      <c r="B198" t="s">
        <v>1918</v>
      </c>
      <c r="C198" t="s">
        <v>475</v>
      </c>
      <c r="D198" t="s">
        <v>426</v>
      </c>
      <c r="E198" t="s">
        <v>92</v>
      </c>
      <c r="F198">
        <v>7.1054500000000007E-2</v>
      </c>
      <c r="G198">
        <v>7.1054500000000007E-2</v>
      </c>
      <c r="H198">
        <v>7.1249199999999999E-2</v>
      </c>
      <c r="I198">
        <v>7.5604099999999994E-2</v>
      </c>
      <c r="J198">
        <v>7.9277399999999998E-2</v>
      </c>
      <c r="K198">
        <v>8.3252499999999993E-2</v>
      </c>
      <c r="L198">
        <v>8.8394E-2</v>
      </c>
      <c r="M198">
        <v>9.3923599999999996E-2</v>
      </c>
      <c r="N198">
        <v>9.7852499999999995E-2</v>
      </c>
      <c r="O198">
        <v>0.100899</v>
      </c>
      <c r="P198">
        <v>0.104862</v>
      </c>
      <c r="Q198">
        <v>0.11111699999999999</v>
      </c>
      <c r="R198">
        <v>0.117816</v>
      </c>
      <c r="S198">
        <v>0.13755400000000001</v>
      </c>
      <c r="T198">
        <v>0.146479</v>
      </c>
      <c r="U198">
        <v>0.16118199999999999</v>
      </c>
      <c r="V198">
        <v>0.17651700000000001</v>
      </c>
      <c r="W198">
        <v>0.18734300000000001</v>
      </c>
      <c r="X198">
        <v>0.19373699999999999</v>
      </c>
      <c r="Y198">
        <v>0.20561499999999999</v>
      </c>
      <c r="Z198">
        <v>0.22370599999999999</v>
      </c>
      <c r="AA198">
        <v>0.22747500000000001</v>
      </c>
      <c r="AB198">
        <v>0.25366</v>
      </c>
      <c r="AC198">
        <v>0.268482</v>
      </c>
      <c r="AD198">
        <v>0.28076200000000001</v>
      </c>
      <c r="AE198">
        <v>0.29768499999999998</v>
      </c>
      <c r="AF198">
        <v>0.31714799999999999</v>
      </c>
      <c r="AG198">
        <v>0.33609099999999997</v>
      </c>
      <c r="AH198">
        <v>0.35812699999999997</v>
      </c>
      <c r="AI198">
        <v>0.38144099999999997</v>
      </c>
      <c r="AJ198">
        <v>0.40431</v>
      </c>
      <c r="AK198">
        <v>0.42088599999999998</v>
      </c>
      <c r="AL198">
        <v>0.44098500000000002</v>
      </c>
      <c r="AM198">
        <v>0.46139599999999997</v>
      </c>
      <c r="AN198">
        <v>0.483485</v>
      </c>
      <c r="AO198">
        <v>0.498867</v>
      </c>
      <c r="AP198">
        <v>0.52027299999999999</v>
      </c>
      <c r="AQ198">
        <v>0.53975300000000004</v>
      </c>
      <c r="AR198">
        <v>0.56134099999999998</v>
      </c>
      <c r="AS198">
        <v>0.58010399999999995</v>
      </c>
      <c r="AT198">
        <v>0.60138499999999995</v>
      </c>
      <c r="AU198">
        <v>0.61921099999999996</v>
      </c>
      <c r="AV198">
        <v>0.67182799999999998</v>
      </c>
      <c r="AW198">
        <v>0.69254099999999996</v>
      </c>
      <c r="AX198">
        <v>0.70452300000000001</v>
      </c>
      <c r="AY198">
        <v>0.72433899999999996</v>
      </c>
      <c r="AZ198">
        <v>0.74864900000000001</v>
      </c>
      <c r="BA198">
        <v>0.76481200000000005</v>
      </c>
      <c r="BB198">
        <v>0.794821</v>
      </c>
      <c r="BC198">
        <v>0.82707600000000003</v>
      </c>
      <c r="BD198">
        <v>0.86337900000000001</v>
      </c>
      <c r="BE198">
        <v>0.87726499999999996</v>
      </c>
      <c r="BF198">
        <v>0.89000999999999997</v>
      </c>
      <c r="BG198">
        <v>0.89000999999999997</v>
      </c>
      <c r="BH198">
        <v>0.89244800000000002</v>
      </c>
      <c r="BI198">
        <v>0.89000999999999997</v>
      </c>
      <c r="BJ198">
        <v>0.89000999999999997</v>
      </c>
      <c r="BK198">
        <v>0.89000999999999997</v>
      </c>
      <c r="BL198">
        <v>0.42177736724137899</v>
      </c>
      <c r="BM198">
        <v>0.289273178444933</v>
      </c>
      <c r="BN198">
        <v>0.98417590772877095</v>
      </c>
      <c r="BO198">
        <v>0.999123088596235</v>
      </c>
      <c r="BP198">
        <v>0.99302526043696604</v>
      </c>
      <c r="BQ198">
        <v>0</v>
      </c>
      <c r="BR198" s="33">
        <v>7.1210211166771596E-79</v>
      </c>
      <c r="BS198">
        <v>0</v>
      </c>
      <c r="BT198">
        <v>1.6858988615460199E-2</v>
      </c>
      <c r="BU198">
        <v>0.96860221735374696</v>
      </c>
      <c r="BV198">
        <v>0.96860221735374696</v>
      </c>
      <c r="BW198">
        <v>7.3647939999999995E-2</v>
      </c>
      <c r="BX198">
        <v>3.6987564630561998E-3</v>
      </c>
      <c r="BY198">
        <v>9.286432E-2</v>
      </c>
      <c r="BZ198">
        <v>7.1226915760125402E-3</v>
      </c>
      <c r="CA198">
        <v>0.1235656</v>
      </c>
      <c r="CB198">
        <v>1.77380201065395E-2</v>
      </c>
      <c r="CC198">
        <v>0.18487880000000001</v>
      </c>
      <c r="CD198">
        <v>1.6926222325138001E-2</v>
      </c>
      <c r="CE198">
        <v>0.25081700000000001</v>
      </c>
      <c r="CF198">
        <v>2.4983460448865E-2</v>
      </c>
      <c r="CG198">
        <v>0.33809840000000002</v>
      </c>
      <c r="CH198">
        <v>3.2999687904584803E-2</v>
      </c>
      <c r="CI198">
        <v>0.44221240000000001</v>
      </c>
      <c r="CJ198">
        <v>3.1481549331314702E-2</v>
      </c>
      <c r="CK198">
        <v>0.54006759999999998</v>
      </c>
      <c r="CL198">
        <v>3.2190392492170698E-2</v>
      </c>
      <c r="CM198">
        <v>0.65789759999999997</v>
      </c>
      <c r="CN198">
        <v>4.5438079050505703E-2</v>
      </c>
      <c r="CO198">
        <v>0.77193940000000005</v>
      </c>
      <c r="CP198">
        <v>4.00707278483933E-2</v>
      </c>
      <c r="CQ198">
        <v>0.88262240000000003</v>
      </c>
      <c r="CR198">
        <v>1.2295383902099199E-2</v>
      </c>
      <c r="CS198">
        <v>0.89000999999999997</v>
      </c>
      <c r="CT198">
        <v>0</v>
      </c>
    </row>
    <row r="199" spans="1:98" x14ac:dyDescent="0.25">
      <c r="A199">
        <v>53</v>
      </c>
      <c r="B199" t="s">
        <v>1918</v>
      </c>
      <c r="C199" t="s">
        <v>476</v>
      </c>
      <c r="D199" t="s">
        <v>424</v>
      </c>
      <c r="E199" t="s">
        <v>14</v>
      </c>
      <c r="F199">
        <v>0.199653</v>
      </c>
      <c r="G199">
        <v>0.199653</v>
      </c>
      <c r="H199">
        <v>0.20019999999999999</v>
      </c>
      <c r="I199">
        <v>0.193407</v>
      </c>
      <c r="J199">
        <v>0.18270900000000001</v>
      </c>
      <c r="K199">
        <v>0.20807800000000001</v>
      </c>
      <c r="L199">
        <v>0.21646199999999999</v>
      </c>
      <c r="M199">
        <v>0.22525800000000001</v>
      </c>
      <c r="N199">
        <v>0.22450400000000001</v>
      </c>
      <c r="O199">
        <v>0.23574300000000001</v>
      </c>
      <c r="P199">
        <v>0.250948</v>
      </c>
      <c r="Q199">
        <v>0.26469799999999999</v>
      </c>
      <c r="R199">
        <v>0.28231099999999998</v>
      </c>
      <c r="S199">
        <v>0.31539600000000001</v>
      </c>
      <c r="T199">
        <v>0.35283199999999998</v>
      </c>
      <c r="U199">
        <v>0.39011800000000002</v>
      </c>
      <c r="V199">
        <v>0.45402399999999998</v>
      </c>
      <c r="W199">
        <v>0.489369</v>
      </c>
      <c r="X199">
        <v>0.52216200000000002</v>
      </c>
      <c r="Y199">
        <v>0.563523</v>
      </c>
      <c r="Z199">
        <v>0.61970000000000003</v>
      </c>
      <c r="AA199">
        <v>0.68349199999999999</v>
      </c>
      <c r="AB199">
        <v>0.75309099999999995</v>
      </c>
      <c r="AC199">
        <v>0.783636</v>
      </c>
      <c r="AD199">
        <v>0.81035900000000005</v>
      </c>
      <c r="AE199">
        <v>0.84953599999999996</v>
      </c>
      <c r="AF199">
        <v>0.89385099999999995</v>
      </c>
      <c r="AG199">
        <v>0.93671199999999999</v>
      </c>
      <c r="AH199">
        <v>0.98507500000000003</v>
      </c>
      <c r="AI199">
        <v>1.0154099999999999</v>
      </c>
      <c r="AJ199">
        <v>0.99690900000000005</v>
      </c>
      <c r="AK199">
        <v>0.99935499999999999</v>
      </c>
      <c r="AL199">
        <v>1.0508599999999999</v>
      </c>
      <c r="AM199">
        <v>0.97523700000000002</v>
      </c>
      <c r="AN199">
        <v>1.00732</v>
      </c>
      <c r="AO199">
        <v>1.0338799999999999</v>
      </c>
      <c r="AP199">
        <v>0.99936000000000003</v>
      </c>
      <c r="AQ199">
        <v>1.00837</v>
      </c>
      <c r="AR199">
        <v>1.0556000000000001</v>
      </c>
      <c r="AS199">
        <v>1.0752200000000001</v>
      </c>
      <c r="AT199">
        <v>1.08856</v>
      </c>
      <c r="AU199">
        <v>1.10476</v>
      </c>
      <c r="AV199">
        <v>1.15662</v>
      </c>
      <c r="AW199">
        <v>1.1718599999999999</v>
      </c>
      <c r="AX199">
        <v>1.1995899999999999</v>
      </c>
      <c r="AY199">
        <v>1.28095</v>
      </c>
      <c r="AZ199">
        <v>1.38472</v>
      </c>
      <c r="BA199">
        <v>1.4833799999999999</v>
      </c>
      <c r="BB199">
        <v>1.56172</v>
      </c>
      <c r="BC199">
        <v>1.6526700000000001</v>
      </c>
      <c r="BD199">
        <v>1.79149</v>
      </c>
      <c r="BE199">
        <v>1.7039800000000001</v>
      </c>
      <c r="BF199">
        <v>1.78782</v>
      </c>
      <c r="BG199">
        <v>1.78782</v>
      </c>
      <c r="BH199">
        <v>1.7927200000000001</v>
      </c>
      <c r="BI199">
        <v>1.78782</v>
      </c>
      <c r="BJ199">
        <v>1.78782</v>
      </c>
      <c r="BK199">
        <v>1.78782</v>
      </c>
      <c r="BL199">
        <v>0.89338174137931003</v>
      </c>
      <c r="BM199">
        <v>0.53096251636516401</v>
      </c>
      <c r="BN199">
        <v>0.98101310600109204</v>
      </c>
      <c r="BO199">
        <v>0.99309204069463797</v>
      </c>
      <c r="BP199">
        <v>0.95539227379448899</v>
      </c>
      <c r="BQ199">
        <v>0</v>
      </c>
      <c r="BR199" s="33">
        <v>8.2674746260383696E-54</v>
      </c>
      <c r="BS199">
        <v>0</v>
      </c>
      <c r="BT199">
        <v>3.08453208957516E-2</v>
      </c>
      <c r="BU199">
        <v>0.96238671414590704</v>
      </c>
      <c r="BV199">
        <v>0.96238671414590704</v>
      </c>
      <c r="BW199">
        <v>0.1951244</v>
      </c>
      <c r="BX199">
        <v>7.4811391378586103E-3</v>
      </c>
      <c r="BY199">
        <v>0.22200900000000001</v>
      </c>
      <c r="BZ199">
        <v>1.0371183056912999E-2</v>
      </c>
      <c r="CA199">
        <v>0.29323700000000003</v>
      </c>
      <c r="CB199">
        <v>4.11241924662357E-2</v>
      </c>
      <c r="CC199">
        <v>0.48383920000000002</v>
      </c>
      <c r="CD199">
        <v>6.61840863629619E-2</v>
      </c>
      <c r="CE199">
        <v>0.73005560000000003</v>
      </c>
      <c r="CF199">
        <v>7.7776365730856806E-2</v>
      </c>
      <c r="CG199">
        <v>0.93611679999999997</v>
      </c>
      <c r="CH199">
        <v>6.7021086149808104E-2</v>
      </c>
      <c r="CI199">
        <v>1.0059362000000001</v>
      </c>
      <c r="CJ199">
        <v>2.7781766155160099E-2</v>
      </c>
      <c r="CK199">
        <v>1.034486</v>
      </c>
      <c r="CL199">
        <v>3.17068932568298E-2</v>
      </c>
      <c r="CM199">
        <v>1.1442779999999999</v>
      </c>
      <c r="CN199">
        <v>4.64722413920396E-2</v>
      </c>
      <c r="CO199">
        <v>1.472688</v>
      </c>
      <c r="CP199">
        <v>0.14571922134708201</v>
      </c>
      <c r="CQ199">
        <v>1.7727660000000001</v>
      </c>
      <c r="CR199">
        <v>3.8514639813971997E-2</v>
      </c>
      <c r="CS199">
        <v>1.78782</v>
      </c>
      <c r="CT199">
        <v>0</v>
      </c>
    </row>
    <row r="200" spans="1:98" x14ac:dyDescent="0.25">
      <c r="A200">
        <v>54</v>
      </c>
      <c r="B200" t="s">
        <v>1918</v>
      </c>
      <c r="C200" t="s">
        <v>477</v>
      </c>
      <c r="D200" t="s">
        <v>426</v>
      </c>
      <c r="E200" t="s">
        <v>96</v>
      </c>
      <c r="F200">
        <v>0.263907</v>
      </c>
      <c r="G200">
        <v>0.263907</v>
      </c>
      <c r="H200">
        <v>0.26462999999999998</v>
      </c>
      <c r="I200">
        <v>0.26773999999999998</v>
      </c>
      <c r="J200">
        <v>0.27200400000000002</v>
      </c>
      <c r="K200">
        <v>0.28451599999999999</v>
      </c>
      <c r="L200">
        <v>0.30092000000000002</v>
      </c>
      <c r="M200">
        <v>0.31454199999999999</v>
      </c>
      <c r="N200">
        <v>0.32832299999999998</v>
      </c>
      <c r="O200">
        <v>0.34520699999999999</v>
      </c>
      <c r="P200">
        <v>0.35962699999999997</v>
      </c>
      <c r="Q200">
        <v>0.37995099999999998</v>
      </c>
      <c r="R200">
        <v>0.384046</v>
      </c>
      <c r="S200">
        <v>0.42369699999999999</v>
      </c>
      <c r="T200">
        <v>0.45583499999999999</v>
      </c>
      <c r="U200">
        <v>0.50913900000000001</v>
      </c>
      <c r="V200">
        <v>0.59149499999999999</v>
      </c>
      <c r="W200">
        <v>0.63915500000000003</v>
      </c>
      <c r="X200">
        <v>0.694581</v>
      </c>
      <c r="Y200">
        <v>0.75544</v>
      </c>
      <c r="Z200">
        <v>0.79939300000000002</v>
      </c>
      <c r="AA200">
        <v>0.87013700000000005</v>
      </c>
      <c r="AB200">
        <v>0.94920599999999999</v>
      </c>
      <c r="AC200">
        <v>1.0176000000000001</v>
      </c>
      <c r="AD200">
        <v>1.02068</v>
      </c>
      <c r="AE200">
        <v>0.98646800000000001</v>
      </c>
      <c r="AF200">
        <v>1.0105599999999999</v>
      </c>
      <c r="AG200">
        <v>1.04358</v>
      </c>
      <c r="AH200">
        <v>1.0189600000000001</v>
      </c>
      <c r="AI200">
        <v>0.99998100000000001</v>
      </c>
      <c r="AJ200">
        <v>1.01623</v>
      </c>
      <c r="AK200">
        <v>1.04688</v>
      </c>
      <c r="AL200">
        <v>1.0923700000000001</v>
      </c>
      <c r="AM200">
        <v>1.14235</v>
      </c>
      <c r="AN200">
        <v>1.17902</v>
      </c>
      <c r="AO200">
        <v>1.2801100000000001</v>
      </c>
      <c r="AP200">
        <v>1.3848400000000001</v>
      </c>
      <c r="AQ200">
        <v>1.4416500000000001</v>
      </c>
      <c r="AR200">
        <v>1.4853799999999999</v>
      </c>
      <c r="AS200">
        <v>1.55393</v>
      </c>
      <c r="AT200">
        <v>1.56463</v>
      </c>
      <c r="AU200">
        <v>1.4244600000000001</v>
      </c>
      <c r="AV200">
        <v>1.4180600000000001</v>
      </c>
      <c r="AW200">
        <v>1.5623400000000001</v>
      </c>
      <c r="AX200">
        <v>1.64886</v>
      </c>
      <c r="AY200">
        <v>1.73424</v>
      </c>
      <c r="AZ200">
        <v>1.82369</v>
      </c>
      <c r="BA200">
        <v>1.9077200000000001</v>
      </c>
      <c r="BB200">
        <v>1.9950699999999999</v>
      </c>
      <c r="BC200">
        <v>2.0656099999999999</v>
      </c>
      <c r="BD200">
        <v>2.19347</v>
      </c>
      <c r="BE200">
        <v>2.1833499999999999</v>
      </c>
      <c r="BF200">
        <v>2.2713800000000002</v>
      </c>
      <c r="BG200">
        <v>2.2713800000000002</v>
      </c>
      <c r="BH200">
        <v>2.2776000000000001</v>
      </c>
      <c r="BI200">
        <v>2.2713800000000002</v>
      </c>
      <c r="BJ200">
        <v>2.2713800000000002</v>
      </c>
      <c r="BK200">
        <v>2.2713800000000002</v>
      </c>
      <c r="BL200">
        <v>1.1309308103448299</v>
      </c>
      <c r="BM200">
        <v>0.67209474080752896</v>
      </c>
      <c r="BN200">
        <v>0.98447166916658702</v>
      </c>
      <c r="BO200">
        <v>0.99438440810212303</v>
      </c>
      <c r="BP200">
        <v>0.96146211034972695</v>
      </c>
      <c r="BQ200">
        <v>0</v>
      </c>
      <c r="BR200" s="33">
        <v>2.5467816456460299E-56</v>
      </c>
      <c r="BS200">
        <v>0</v>
      </c>
      <c r="BT200">
        <v>3.9181796087237E-2</v>
      </c>
      <c r="BU200">
        <v>0.96918446739164099</v>
      </c>
      <c r="BV200">
        <v>0.96918446739164099</v>
      </c>
      <c r="BW200">
        <v>0.2664376</v>
      </c>
      <c r="BX200">
        <v>3.4912871981548702E-3</v>
      </c>
      <c r="BY200">
        <v>0.31470160000000003</v>
      </c>
      <c r="BZ200">
        <v>2.3543844127499599E-2</v>
      </c>
      <c r="CA200">
        <v>0.40063120000000002</v>
      </c>
      <c r="CB200">
        <v>3.8612092059353599E-2</v>
      </c>
      <c r="CC200">
        <v>0.63796200000000003</v>
      </c>
      <c r="CD200">
        <v>9.4555225016918001E-2</v>
      </c>
      <c r="CE200">
        <v>0.93140319999999999</v>
      </c>
      <c r="CF200">
        <v>9.6043499523393E-2</v>
      </c>
      <c r="CG200">
        <v>1.0119098</v>
      </c>
      <c r="CH200">
        <v>2.1471552719819799E-2</v>
      </c>
      <c r="CI200">
        <v>1.09537</v>
      </c>
      <c r="CJ200">
        <v>6.6760509659528497E-2</v>
      </c>
      <c r="CK200">
        <v>1.429182</v>
      </c>
      <c r="CL200">
        <v>0.10375982348674299</v>
      </c>
      <c r="CM200">
        <v>1.5236700000000001</v>
      </c>
      <c r="CN200">
        <v>9.9801957395634203E-2</v>
      </c>
      <c r="CO200">
        <v>1.9052659999999999</v>
      </c>
      <c r="CP200">
        <v>0.13199007095232601</v>
      </c>
      <c r="CQ200">
        <v>2.239436</v>
      </c>
      <c r="CR200">
        <v>4.6786327383114903E-2</v>
      </c>
      <c r="CS200">
        <v>2.2713800000000002</v>
      </c>
      <c r="CT200">
        <v>0</v>
      </c>
    </row>
    <row r="201" spans="1:98" x14ac:dyDescent="0.25">
      <c r="A201">
        <v>55</v>
      </c>
      <c r="B201" t="s">
        <v>1918</v>
      </c>
      <c r="C201" t="s">
        <v>478</v>
      </c>
      <c r="D201" t="s">
        <v>424</v>
      </c>
      <c r="E201" t="s">
        <v>98</v>
      </c>
      <c r="F201">
        <v>0.83452499999999996</v>
      </c>
      <c r="G201">
        <v>0.83452499999999996</v>
      </c>
      <c r="H201">
        <v>0.836812</v>
      </c>
      <c r="I201">
        <v>0.86273699999999998</v>
      </c>
      <c r="J201">
        <v>0.85726800000000003</v>
      </c>
      <c r="K201">
        <v>0.88298600000000005</v>
      </c>
      <c r="L201">
        <v>0.93682900000000002</v>
      </c>
      <c r="M201">
        <v>0.97418899999999997</v>
      </c>
      <c r="N201">
        <v>1.0042</v>
      </c>
      <c r="O201">
        <v>1.0346599999999999</v>
      </c>
      <c r="P201">
        <v>1.0807100000000001</v>
      </c>
      <c r="Q201">
        <v>1.13747</v>
      </c>
      <c r="R201">
        <v>1.19537</v>
      </c>
      <c r="S201">
        <v>1.11252</v>
      </c>
      <c r="T201">
        <v>1.15168</v>
      </c>
      <c r="U201">
        <v>1.19896</v>
      </c>
      <c r="V201">
        <v>1.26366</v>
      </c>
      <c r="W201">
        <v>1.3783099999999999</v>
      </c>
      <c r="X201">
        <v>1.47184</v>
      </c>
      <c r="Y201">
        <v>1.54436</v>
      </c>
      <c r="Z201">
        <v>1.5779799999999999</v>
      </c>
      <c r="AA201">
        <v>1.71218</v>
      </c>
      <c r="AB201">
        <v>1.8748499999999999</v>
      </c>
      <c r="AC201">
        <v>1.9279999999999999</v>
      </c>
      <c r="AD201">
        <v>2.0222799999999999</v>
      </c>
      <c r="AE201">
        <v>2.1270699999999998</v>
      </c>
      <c r="AF201">
        <v>2.2302900000000001</v>
      </c>
      <c r="AG201">
        <v>2.36198</v>
      </c>
      <c r="AH201">
        <v>2.44103</v>
      </c>
      <c r="AI201">
        <v>2.5887799999999999</v>
      </c>
      <c r="AJ201">
        <v>2.5327299999999999</v>
      </c>
      <c r="AK201">
        <v>2.68241</v>
      </c>
      <c r="AL201">
        <v>2.8044799999999999</v>
      </c>
      <c r="AM201">
        <v>2.7261299999999999</v>
      </c>
      <c r="AN201">
        <v>2.8739599999999998</v>
      </c>
      <c r="AO201">
        <v>3.01437</v>
      </c>
      <c r="AP201">
        <v>3.1561900000000001</v>
      </c>
      <c r="AQ201">
        <v>3.3458700000000001</v>
      </c>
      <c r="AR201">
        <v>3.5215000000000001</v>
      </c>
      <c r="AS201">
        <v>3.7374999999999998</v>
      </c>
      <c r="AT201">
        <v>3.8856000000000002</v>
      </c>
      <c r="AU201">
        <v>4.0295899999999998</v>
      </c>
      <c r="AV201">
        <v>4.2063199999999998</v>
      </c>
      <c r="AW201">
        <v>4.2414399999999999</v>
      </c>
      <c r="AX201">
        <v>4.1746699999999999</v>
      </c>
      <c r="AY201">
        <v>4.1671800000000001</v>
      </c>
      <c r="AZ201">
        <v>4.16371</v>
      </c>
      <c r="BA201">
        <v>4.3961300000000003</v>
      </c>
      <c r="BB201">
        <v>4.7114799999999999</v>
      </c>
      <c r="BC201">
        <v>5.0701599999999996</v>
      </c>
      <c r="BD201">
        <v>5.4962400000000002</v>
      </c>
      <c r="BE201">
        <v>5.8234899999999996</v>
      </c>
      <c r="BF201">
        <v>6.1577400000000004</v>
      </c>
      <c r="BG201">
        <v>6.1577400000000004</v>
      </c>
      <c r="BH201">
        <v>6.1746100000000004</v>
      </c>
      <c r="BI201">
        <v>6.1577400000000004</v>
      </c>
      <c r="BJ201">
        <v>6.1577400000000004</v>
      </c>
      <c r="BK201">
        <v>6.1577400000000004</v>
      </c>
      <c r="BL201">
        <v>2.8307329482758599</v>
      </c>
      <c r="BM201">
        <v>1.7567746807145399</v>
      </c>
      <c r="BN201">
        <v>0.96880627837970101</v>
      </c>
      <c r="BO201">
        <v>0.99746147335804003</v>
      </c>
      <c r="BP201">
        <v>0.97481575077125104</v>
      </c>
      <c r="BQ201">
        <v>0</v>
      </c>
      <c r="BR201" s="33">
        <v>5.8702540119886797E-66</v>
      </c>
      <c r="BS201">
        <v>0</v>
      </c>
      <c r="BT201">
        <v>0.100786793534097</v>
      </c>
      <c r="BU201">
        <v>0.93858560502792199</v>
      </c>
      <c r="BV201">
        <v>0.93858560502792199</v>
      </c>
      <c r="BW201">
        <v>0.84517339999999996</v>
      </c>
      <c r="BX201">
        <v>1.3706287327354599E-2</v>
      </c>
      <c r="BY201">
        <v>0.96657280000000001</v>
      </c>
      <c r="BZ201">
        <v>5.9120906325089401E-2</v>
      </c>
      <c r="CA201">
        <v>1.1355500000000001</v>
      </c>
      <c r="CB201">
        <v>4.2953760603700403E-2</v>
      </c>
      <c r="CC201">
        <v>1.371426</v>
      </c>
      <c r="CD201">
        <v>0.14264866028112599</v>
      </c>
      <c r="CE201">
        <v>1.8230580000000001</v>
      </c>
      <c r="CF201">
        <v>0.17730044901240399</v>
      </c>
      <c r="CG201">
        <v>2.3498299999999999</v>
      </c>
      <c r="CH201">
        <v>0.179912474692557</v>
      </c>
      <c r="CI201">
        <v>2.7239420000000001</v>
      </c>
      <c r="CJ201">
        <v>0.129695309360054</v>
      </c>
      <c r="CK201">
        <v>3.355086</v>
      </c>
      <c r="CL201">
        <v>0.28708275502022101</v>
      </c>
      <c r="CM201">
        <v>4.1075239999999997</v>
      </c>
      <c r="CN201">
        <v>0.147924558576323</v>
      </c>
      <c r="CO201">
        <v>4.5017319999999996</v>
      </c>
      <c r="CP201">
        <v>0.38872879693946</v>
      </c>
      <c r="CQ201">
        <v>5.961964</v>
      </c>
      <c r="CR201">
        <v>0.29914407002312499</v>
      </c>
      <c r="CS201">
        <v>6.1577400000000004</v>
      </c>
      <c r="CT201">
        <v>0</v>
      </c>
    </row>
    <row r="202" spans="1:98" x14ac:dyDescent="0.25">
      <c r="A202">
        <v>56</v>
      </c>
      <c r="B202" t="s">
        <v>1918</v>
      </c>
      <c r="C202" t="s">
        <v>479</v>
      </c>
      <c r="D202" t="s">
        <v>418</v>
      </c>
      <c r="E202" t="s">
        <v>284</v>
      </c>
      <c r="F202">
        <v>3.00323E-3</v>
      </c>
      <c r="G202">
        <v>3.00323E-3</v>
      </c>
      <c r="H202">
        <v>3.0114600000000001E-3</v>
      </c>
      <c r="I202">
        <v>3.0605799999999998E-3</v>
      </c>
      <c r="J202">
        <v>3.11956E-3</v>
      </c>
      <c r="K202">
        <v>3.2618899999999999E-3</v>
      </c>
      <c r="L202">
        <v>3.4336499999999999E-3</v>
      </c>
      <c r="M202">
        <v>3.7814799999999998E-3</v>
      </c>
      <c r="N202">
        <v>3.9489800000000004E-3</v>
      </c>
      <c r="O202">
        <v>4.0413200000000002E-3</v>
      </c>
      <c r="P202">
        <v>4.1706199999999999E-3</v>
      </c>
      <c r="Q202">
        <v>4.3832100000000002E-3</v>
      </c>
      <c r="R202">
        <v>4.5254500000000003E-3</v>
      </c>
      <c r="S202">
        <v>4.7047299999999998E-3</v>
      </c>
      <c r="T202">
        <v>4.7782299999999996E-3</v>
      </c>
      <c r="U202">
        <v>5.1798499999999997E-3</v>
      </c>
      <c r="V202">
        <v>5.6640299999999996E-3</v>
      </c>
      <c r="W202">
        <v>6.1842099999999999E-3</v>
      </c>
      <c r="X202">
        <v>6.1531399999999997E-3</v>
      </c>
      <c r="Y202">
        <v>6.5218100000000003E-3</v>
      </c>
      <c r="Z202">
        <v>6.9706799999999999E-3</v>
      </c>
      <c r="AA202">
        <v>7.29753E-3</v>
      </c>
      <c r="AB202">
        <v>7.5115700000000004E-3</v>
      </c>
      <c r="AC202">
        <v>7.6932700000000003E-3</v>
      </c>
      <c r="AD202">
        <v>7.8672499999999992E-3</v>
      </c>
      <c r="AE202">
        <v>7.9268700000000008E-3</v>
      </c>
      <c r="AF202">
        <v>8.1857000000000006E-3</v>
      </c>
      <c r="AG202">
        <v>8.5537400000000006E-3</v>
      </c>
      <c r="AH202">
        <v>8.7510599999999997E-3</v>
      </c>
      <c r="AI202">
        <v>9.2727299999999999E-3</v>
      </c>
      <c r="AJ202">
        <v>9.3742300000000008E-3</v>
      </c>
      <c r="AK202">
        <v>9.5602900000000008E-3</v>
      </c>
      <c r="AL202">
        <v>9.7294100000000008E-3</v>
      </c>
      <c r="AM202">
        <v>9.8326000000000004E-3</v>
      </c>
      <c r="AN202">
        <v>8.4839900000000003E-3</v>
      </c>
      <c r="AO202">
        <v>8.6701999999999994E-3</v>
      </c>
      <c r="AP202">
        <v>9.0869200000000001E-3</v>
      </c>
      <c r="AQ202">
        <v>9.2722399999999993E-3</v>
      </c>
      <c r="AR202">
        <v>9.6599100000000007E-3</v>
      </c>
      <c r="AS202">
        <v>9.9908099999999993E-3</v>
      </c>
      <c r="AT202">
        <v>1.0194099999999999E-2</v>
      </c>
      <c r="AU202">
        <v>1.02176E-2</v>
      </c>
      <c r="AV202">
        <v>1.0348E-2</v>
      </c>
      <c r="AW202">
        <v>1.08761E-2</v>
      </c>
      <c r="AX202">
        <v>1.12087E-2</v>
      </c>
      <c r="AY202">
        <v>1.22784E-2</v>
      </c>
      <c r="AZ202">
        <v>1.34086E-2</v>
      </c>
      <c r="BA202">
        <v>1.4138E-2</v>
      </c>
      <c r="BB202">
        <v>1.50437E-2</v>
      </c>
      <c r="BC202">
        <v>1.59855E-2</v>
      </c>
      <c r="BD202">
        <v>1.6822899999999998E-2</v>
      </c>
      <c r="BE202">
        <v>1.8234799999999999E-2</v>
      </c>
      <c r="BF202">
        <v>1.9217100000000001E-2</v>
      </c>
      <c r="BG202">
        <v>1.9217100000000001E-2</v>
      </c>
      <c r="BH202">
        <v>1.9269700000000001E-2</v>
      </c>
      <c r="BI202">
        <v>1.9217100000000001E-2</v>
      </c>
      <c r="BJ202">
        <v>1.9217100000000001E-2</v>
      </c>
      <c r="BK202">
        <v>1.9217100000000001E-2</v>
      </c>
      <c r="BL202">
        <v>9.2022975862069006E-3</v>
      </c>
      <c r="BM202">
        <v>4.97747313316189E-3</v>
      </c>
      <c r="BN202">
        <v>0.95221973778954105</v>
      </c>
      <c r="BO202">
        <v>0.99161504937179701</v>
      </c>
      <c r="BP202">
        <v>0.96146211034972695</v>
      </c>
      <c r="BQ202">
        <v>0</v>
      </c>
      <c r="BR202" s="33">
        <v>1.8416309401157701E-51</v>
      </c>
      <c r="BS202">
        <v>0</v>
      </c>
      <c r="BT202">
        <v>2.8067047156171899E-4</v>
      </c>
      <c r="BU202">
        <v>0.90672242903597899</v>
      </c>
      <c r="BV202">
        <v>0.90672242903597899</v>
      </c>
      <c r="BW202">
        <v>3.0396120000000001E-3</v>
      </c>
      <c r="BX202" s="33">
        <v>5.0673401997497601E-5</v>
      </c>
      <c r="BY202">
        <v>3.693464E-3</v>
      </c>
      <c r="BZ202">
        <v>3.34588729382805E-4</v>
      </c>
      <c r="CA202">
        <v>4.5124479999999996E-3</v>
      </c>
      <c r="CB202">
        <v>2.4562691896451401E-4</v>
      </c>
      <c r="CC202">
        <v>5.940608E-3</v>
      </c>
      <c r="CD202">
        <v>5.23821456910654E-4</v>
      </c>
      <c r="CE202">
        <v>7.4680600000000003E-3</v>
      </c>
      <c r="CF202">
        <v>3.4943978937722602E-4</v>
      </c>
      <c r="CG202">
        <v>8.5380200000000003E-3</v>
      </c>
      <c r="CH202">
        <v>5.2035220019713499E-4</v>
      </c>
      <c r="CI202">
        <v>9.3961040000000006E-3</v>
      </c>
      <c r="CJ202">
        <v>5.3875066383253804E-4</v>
      </c>
      <c r="CK202">
        <v>9.3360160000000008E-3</v>
      </c>
      <c r="CL202">
        <v>5.1065880167681401E-4</v>
      </c>
      <c r="CM202">
        <v>1.0568900000000001E-2</v>
      </c>
      <c r="CN202">
        <v>4.5177411944466201E-4</v>
      </c>
      <c r="CO202">
        <v>1.4170840000000001E-2</v>
      </c>
      <c r="CP202">
        <v>1.43337825886958E-3</v>
      </c>
      <c r="CQ202">
        <v>1.8552320000000001E-2</v>
      </c>
      <c r="CR202">
        <v>1.0595059518473701E-3</v>
      </c>
      <c r="CS202">
        <v>1.9217100000000001E-2</v>
      </c>
      <c r="CT202">
        <v>0</v>
      </c>
    </row>
    <row r="203" spans="1:98" x14ac:dyDescent="0.25">
      <c r="A203">
        <v>57</v>
      </c>
      <c r="B203" t="s">
        <v>1918</v>
      </c>
      <c r="C203" t="s">
        <v>480</v>
      </c>
      <c r="D203" t="s">
        <v>412</v>
      </c>
      <c r="E203" t="s">
        <v>326</v>
      </c>
      <c r="F203">
        <v>1.0344</v>
      </c>
      <c r="G203">
        <v>1.0344</v>
      </c>
      <c r="H203">
        <v>1.0372300000000001</v>
      </c>
      <c r="I203">
        <v>1.0921099999999999</v>
      </c>
      <c r="J203">
        <v>1.1563399999999999</v>
      </c>
      <c r="K203">
        <v>1.2285600000000001</v>
      </c>
      <c r="L203">
        <v>1.2844100000000001</v>
      </c>
      <c r="M203">
        <v>1.3553200000000001</v>
      </c>
      <c r="N203">
        <v>1.4331499999999999</v>
      </c>
      <c r="O203">
        <v>1.49237</v>
      </c>
      <c r="P203">
        <v>1.50776</v>
      </c>
      <c r="Q203">
        <v>1.58748</v>
      </c>
      <c r="R203">
        <v>1.65296</v>
      </c>
      <c r="S203">
        <v>1.7371000000000001</v>
      </c>
      <c r="T203">
        <v>1.88798</v>
      </c>
      <c r="U203">
        <v>2.0828700000000002</v>
      </c>
      <c r="V203">
        <v>2.2444600000000001</v>
      </c>
      <c r="W203">
        <v>2.3779400000000002</v>
      </c>
      <c r="X203">
        <v>2.4264199999999998</v>
      </c>
      <c r="Y203">
        <v>2.5272600000000001</v>
      </c>
      <c r="Z203">
        <v>2.70072</v>
      </c>
      <c r="AA203">
        <v>2.9680300000000002</v>
      </c>
      <c r="AB203">
        <v>3.0639500000000002</v>
      </c>
      <c r="AC203">
        <v>2.9522599999999999</v>
      </c>
      <c r="AD203">
        <v>2.9318200000000001</v>
      </c>
      <c r="AE203">
        <v>2.8260399999999999</v>
      </c>
      <c r="AF203">
        <v>2.8401299999999998</v>
      </c>
      <c r="AG203">
        <v>2.8905699999999999</v>
      </c>
      <c r="AH203">
        <v>3.1997800000000001</v>
      </c>
      <c r="AI203">
        <v>3.4470999999999998</v>
      </c>
      <c r="AJ203">
        <v>3.6362299999999999</v>
      </c>
      <c r="AK203">
        <v>3.7624499999999999</v>
      </c>
      <c r="AL203">
        <v>4.0755499999999998</v>
      </c>
      <c r="AM203">
        <v>4.1778700000000004</v>
      </c>
      <c r="AN203">
        <v>4.3026099999999996</v>
      </c>
      <c r="AO203">
        <v>4.07714</v>
      </c>
      <c r="AP203">
        <v>4.1061300000000003</v>
      </c>
      <c r="AQ203">
        <v>4.3079700000000001</v>
      </c>
      <c r="AR203">
        <v>4.3725300000000002</v>
      </c>
      <c r="AS203">
        <v>4.2845700000000004</v>
      </c>
      <c r="AT203">
        <v>4.3664500000000004</v>
      </c>
      <c r="AU203">
        <v>4.4315199999999999</v>
      </c>
      <c r="AV203">
        <v>4.3832599999999999</v>
      </c>
      <c r="AW203">
        <v>4.48644</v>
      </c>
      <c r="AX203">
        <v>4.6958799999999998</v>
      </c>
      <c r="AY203">
        <v>5.11883</v>
      </c>
      <c r="AZ203">
        <v>5.4413</v>
      </c>
      <c r="BA203">
        <v>5.6274499999999996</v>
      </c>
      <c r="BB203">
        <v>5.8238200000000004</v>
      </c>
      <c r="BC203">
        <v>6.1368600000000004</v>
      </c>
      <c r="BD203">
        <v>6.3513400000000004</v>
      </c>
      <c r="BE203">
        <v>6.2147199999999998</v>
      </c>
      <c r="BF203">
        <v>6.1920999999999999</v>
      </c>
      <c r="BG203">
        <v>6.1920999999999999</v>
      </c>
      <c r="BH203">
        <v>6.20906</v>
      </c>
      <c r="BI203">
        <v>6.1920999999999999</v>
      </c>
      <c r="BJ203">
        <v>6.1920999999999999</v>
      </c>
      <c r="BK203">
        <v>6.1920999999999999</v>
      </c>
      <c r="BL203">
        <v>3.50605862068966</v>
      </c>
      <c r="BM203">
        <v>1.7303139080590599</v>
      </c>
      <c r="BN203">
        <v>0.98923909357681505</v>
      </c>
      <c r="BO203">
        <v>0.99179967328715202</v>
      </c>
      <c r="BP203">
        <v>0.94568053530610796</v>
      </c>
      <c r="BQ203">
        <v>0</v>
      </c>
      <c r="BR203" s="33">
        <v>9.8971437133559407E-52</v>
      </c>
      <c r="BS203">
        <v>0</v>
      </c>
      <c r="BT203">
        <v>0.101362377803069</v>
      </c>
      <c r="BU203">
        <v>0.97859398426067701</v>
      </c>
      <c r="BV203">
        <v>0.97859398426067701</v>
      </c>
      <c r="BW203">
        <v>1.0708960000000001</v>
      </c>
      <c r="BX203">
        <v>5.3730872224448299E-2</v>
      </c>
      <c r="BY203">
        <v>1.358762</v>
      </c>
      <c r="BZ203">
        <v>0.107094934847545</v>
      </c>
      <c r="CA203">
        <v>1.6746559999999999</v>
      </c>
      <c r="CB203">
        <v>0.14605737598628801</v>
      </c>
      <c r="CC203">
        <v>2.3317899999999998</v>
      </c>
      <c r="CD203">
        <v>0.17239553039449701</v>
      </c>
      <c r="CE203">
        <v>2.9233560000000001</v>
      </c>
      <c r="CF203">
        <v>0.13438406538723299</v>
      </c>
      <c r="CG203">
        <v>3.040724</v>
      </c>
      <c r="CH203">
        <v>0.27354782987623899</v>
      </c>
      <c r="CI203">
        <v>3.990942</v>
      </c>
      <c r="CJ203">
        <v>0.28163217593165701</v>
      </c>
      <c r="CK203">
        <v>4.2296680000000002</v>
      </c>
      <c r="CL203">
        <v>0.13046207502565599</v>
      </c>
      <c r="CM203">
        <v>4.4727100000000002</v>
      </c>
      <c r="CN203">
        <v>0.133212675823286</v>
      </c>
      <c r="CO203">
        <v>5.6296520000000001</v>
      </c>
      <c r="CP203">
        <v>0.38450669951250499</v>
      </c>
      <c r="CQ203">
        <v>6.2318639999999998</v>
      </c>
      <c r="CR203">
        <v>6.7547770355504896E-2</v>
      </c>
      <c r="CS203">
        <v>6.1920999999999999</v>
      </c>
      <c r="CT203">
        <v>0</v>
      </c>
    </row>
    <row r="204" spans="1:98" x14ac:dyDescent="0.25">
      <c r="A204">
        <v>58</v>
      </c>
      <c r="B204" t="s">
        <v>1918</v>
      </c>
      <c r="C204" t="s">
        <v>481</v>
      </c>
      <c r="D204" t="s">
        <v>420</v>
      </c>
      <c r="E204" t="s">
        <v>104</v>
      </c>
      <c r="F204">
        <v>0.18319199999999999</v>
      </c>
      <c r="G204">
        <v>0.18319199999999999</v>
      </c>
      <c r="H204">
        <v>0.183694</v>
      </c>
      <c r="I204">
        <v>0.18551200000000001</v>
      </c>
      <c r="J204">
        <v>0.188032</v>
      </c>
      <c r="K204">
        <v>0.19011900000000001</v>
      </c>
      <c r="L204">
        <v>0.19748199999999999</v>
      </c>
      <c r="M204">
        <v>0.201571</v>
      </c>
      <c r="N204">
        <v>0.208369</v>
      </c>
      <c r="O204">
        <v>0.21147099999999999</v>
      </c>
      <c r="P204">
        <v>0.21762200000000001</v>
      </c>
      <c r="Q204">
        <v>0.22642200000000001</v>
      </c>
      <c r="R204">
        <v>0.233848</v>
      </c>
      <c r="S204">
        <v>0.24345</v>
      </c>
      <c r="T204">
        <v>0.25392999999999999</v>
      </c>
      <c r="U204">
        <v>0.277725</v>
      </c>
      <c r="V204">
        <v>0.30216399999999999</v>
      </c>
      <c r="W204">
        <v>0.31088700000000002</v>
      </c>
      <c r="X204">
        <v>0.31509300000000001</v>
      </c>
      <c r="Y204">
        <v>0.32598700000000003</v>
      </c>
      <c r="Z204">
        <v>0.34211000000000003</v>
      </c>
      <c r="AA204">
        <v>0.36183999999999999</v>
      </c>
      <c r="AB204">
        <v>0.37854700000000002</v>
      </c>
      <c r="AC204">
        <v>0.39355200000000001</v>
      </c>
      <c r="AD204">
        <v>0.386353</v>
      </c>
      <c r="AE204">
        <v>0.37685299999999999</v>
      </c>
      <c r="AF204">
        <v>0.37649300000000002</v>
      </c>
      <c r="AG204">
        <v>0.38053799999999999</v>
      </c>
      <c r="AH204">
        <v>0.38728499999999999</v>
      </c>
      <c r="AI204">
        <v>0.41843799999999998</v>
      </c>
      <c r="AJ204">
        <v>0.39249000000000001</v>
      </c>
      <c r="AK204">
        <v>0.40523100000000001</v>
      </c>
      <c r="AL204">
        <v>0.45769100000000001</v>
      </c>
      <c r="AM204">
        <v>0.448882</v>
      </c>
      <c r="AN204">
        <v>0.41276800000000002</v>
      </c>
      <c r="AO204">
        <v>0.40024399999999999</v>
      </c>
      <c r="AP204">
        <v>0.39918500000000001</v>
      </c>
      <c r="AQ204">
        <v>0.40609600000000001</v>
      </c>
      <c r="AR204">
        <v>0.41405599999999998</v>
      </c>
      <c r="AS204">
        <v>0.41991899999999999</v>
      </c>
      <c r="AT204">
        <v>0.42988700000000002</v>
      </c>
      <c r="AU204">
        <v>0.42931999999999998</v>
      </c>
      <c r="AV204">
        <v>0.42711500000000002</v>
      </c>
      <c r="AW204">
        <v>0.43884600000000001</v>
      </c>
      <c r="AX204">
        <v>0.45965400000000001</v>
      </c>
      <c r="AY204">
        <v>0.50345300000000004</v>
      </c>
      <c r="AZ204">
        <v>0.53476400000000002</v>
      </c>
      <c r="BA204">
        <v>0.552539</v>
      </c>
      <c r="BB204">
        <v>0.58616900000000005</v>
      </c>
      <c r="BC204">
        <v>0.63453800000000005</v>
      </c>
      <c r="BD204">
        <v>0.64932900000000005</v>
      </c>
      <c r="BE204">
        <v>0.60669899999999999</v>
      </c>
      <c r="BF204">
        <v>0.60725200000000001</v>
      </c>
      <c r="BG204">
        <v>0.60725200000000001</v>
      </c>
      <c r="BH204">
        <v>0.60891499999999998</v>
      </c>
      <c r="BI204">
        <v>0.60725200000000001</v>
      </c>
      <c r="BJ204">
        <v>0.60725200000000001</v>
      </c>
      <c r="BK204">
        <v>0.60725200000000001</v>
      </c>
      <c r="BL204">
        <v>0.38785898275862102</v>
      </c>
      <c r="BM204">
        <v>0.140712459133709</v>
      </c>
      <c r="BN204">
        <v>0.970477587089556</v>
      </c>
      <c r="BO204">
        <v>0.98201460577333699</v>
      </c>
      <c r="BP204">
        <v>0.91654531984096499</v>
      </c>
      <c r="BQ204">
        <v>0</v>
      </c>
      <c r="BR204" s="33">
        <v>3.09217286989791E-42</v>
      </c>
      <c r="BS204">
        <v>0</v>
      </c>
      <c r="BT204">
        <v>8.0866506813497101E-3</v>
      </c>
      <c r="BU204">
        <v>0.94182674704316605</v>
      </c>
      <c r="BV204">
        <v>0.94182674704316605</v>
      </c>
      <c r="BW204">
        <v>0.18472440000000001</v>
      </c>
      <c r="BX204">
        <v>2.08079042673692E-3</v>
      </c>
      <c r="BY204">
        <v>0.20180239999999999</v>
      </c>
      <c r="BZ204">
        <v>8.5414181960608796E-3</v>
      </c>
      <c r="CA204">
        <v>0.2350544</v>
      </c>
      <c r="CB204">
        <v>1.42006749417061E-2</v>
      </c>
      <c r="CC204">
        <v>0.30637120000000001</v>
      </c>
      <c r="CD204">
        <v>1.81627858601042E-2</v>
      </c>
      <c r="CE204">
        <v>0.37248039999999999</v>
      </c>
      <c r="CF204">
        <v>2.0669085013613898E-2</v>
      </c>
      <c r="CG204">
        <v>0.38792140000000003</v>
      </c>
      <c r="CH204">
        <v>1.7601848490996601E-2</v>
      </c>
      <c r="CI204">
        <v>0.42341240000000002</v>
      </c>
      <c r="CJ204">
        <v>2.8389189497060301E-2</v>
      </c>
      <c r="CK204">
        <v>0.40789999999999998</v>
      </c>
      <c r="CL204">
        <v>8.9466847770556801E-3</v>
      </c>
      <c r="CM204">
        <v>0.43696439999999998</v>
      </c>
      <c r="CN204">
        <v>1.34526529837055E-2</v>
      </c>
      <c r="CO204">
        <v>0.56229260000000003</v>
      </c>
      <c r="CP204">
        <v>5.0260658962054998E-2</v>
      </c>
      <c r="CQ204">
        <v>0.61588940000000003</v>
      </c>
      <c r="CR204">
        <v>1.8711773788179498E-2</v>
      </c>
      <c r="CS204">
        <v>0.60725200000000001</v>
      </c>
      <c r="CT204">
        <v>0</v>
      </c>
    </row>
    <row r="205" spans="1:98" x14ac:dyDescent="0.25">
      <c r="A205">
        <v>59</v>
      </c>
      <c r="B205" t="s">
        <v>1918</v>
      </c>
      <c r="C205" t="s">
        <v>482</v>
      </c>
      <c r="D205" t="s">
        <v>418</v>
      </c>
      <c r="E205" t="s">
        <v>382</v>
      </c>
      <c r="F205">
        <v>8.0921400000000004E-2</v>
      </c>
      <c r="G205">
        <v>8.0921400000000004E-2</v>
      </c>
      <c r="H205">
        <v>8.1143099999999996E-2</v>
      </c>
      <c r="I205">
        <v>8.5874500000000006E-2</v>
      </c>
      <c r="J205">
        <v>8.7177900000000003E-2</v>
      </c>
      <c r="K205">
        <v>9.1274300000000003E-2</v>
      </c>
      <c r="L205">
        <v>9.6761399999999997E-2</v>
      </c>
      <c r="M205">
        <v>0.10549</v>
      </c>
      <c r="N205">
        <v>0.110462</v>
      </c>
      <c r="O205">
        <v>0.112932</v>
      </c>
      <c r="P205">
        <v>0.116489</v>
      </c>
      <c r="Q205">
        <v>0.122559</v>
      </c>
      <c r="R205">
        <v>0.12626599999999999</v>
      </c>
      <c r="S205">
        <v>0.12521499999999999</v>
      </c>
      <c r="T205">
        <v>0.12678900000000001</v>
      </c>
      <c r="U205">
        <v>0.137382</v>
      </c>
      <c r="V205">
        <v>0.14978900000000001</v>
      </c>
      <c r="W205">
        <v>0.16186900000000001</v>
      </c>
      <c r="X205">
        <v>0.156665</v>
      </c>
      <c r="Y205">
        <v>0.162859</v>
      </c>
      <c r="Z205">
        <v>0.17263300000000001</v>
      </c>
      <c r="AA205">
        <v>0.17962</v>
      </c>
      <c r="AB205">
        <v>0.18471899999999999</v>
      </c>
      <c r="AC205">
        <v>0.17502599999999999</v>
      </c>
      <c r="AD205">
        <v>0.181093</v>
      </c>
      <c r="AE205">
        <v>0.19103400000000001</v>
      </c>
      <c r="AF205">
        <v>0.191772</v>
      </c>
      <c r="AG205">
        <v>0.20561599999999999</v>
      </c>
      <c r="AH205">
        <v>0.212309</v>
      </c>
      <c r="AI205">
        <v>0.22226899999999999</v>
      </c>
      <c r="AJ205">
        <v>0.22863</v>
      </c>
      <c r="AK205">
        <v>0.23739399999999999</v>
      </c>
      <c r="AL205">
        <v>0.24746499999999999</v>
      </c>
      <c r="AM205">
        <v>0.26029999999999998</v>
      </c>
      <c r="AN205">
        <v>0.26912000000000003</v>
      </c>
      <c r="AO205">
        <v>0.22634099999999999</v>
      </c>
      <c r="AP205">
        <v>0.21579999999999999</v>
      </c>
      <c r="AQ205">
        <v>0.22745299999999999</v>
      </c>
      <c r="AR205">
        <v>0.23991799999999999</v>
      </c>
      <c r="AS205">
        <v>0.24882099999999999</v>
      </c>
      <c r="AT205">
        <v>0.245865</v>
      </c>
      <c r="AU205">
        <v>0.24798899999999999</v>
      </c>
      <c r="AV205">
        <v>0.25584499999999999</v>
      </c>
      <c r="AW205">
        <v>0.26191700000000001</v>
      </c>
      <c r="AX205">
        <v>0.263517</v>
      </c>
      <c r="AY205">
        <v>0.276505</v>
      </c>
      <c r="AZ205">
        <v>0.29615200000000003</v>
      </c>
      <c r="BA205">
        <v>0.32209399999999999</v>
      </c>
      <c r="BB205">
        <v>0.35066799999999998</v>
      </c>
      <c r="BC205">
        <v>0.38837100000000002</v>
      </c>
      <c r="BD205">
        <v>0.43540899999999999</v>
      </c>
      <c r="BE205">
        <v>0.46962300000000001</v>
      </c>
      <c r="BF205">
        <v>0.46868399999999999</v>
      </c>
      <c r="BG205">
        <v>0.46868399999999999</v>
      </c>
      <c r="BH205">
        <v>0.469968</v>
      </c>
      <c r="BI205">
        <v>0.46868399999999999</v>
      </c>
      <c r="BJ205">
        <v>0.46868399999999999</v>
      </c>
      <c r="BK205">
        <v>0.46868399999999999</v>
      </c>
      <c r="BL205">
        <v>0.228681310344828</v>
      </c>
      <c r="BM205">
        <v>0.11812507593975501</v>
      </c>
      <c r="BN205">
        <v>0.94070330354332199</v>
      </c>
      <c r="BO205">
        <v>0.98718407540327702</v>
      </c>
      <c r="BP205">
        <v>0.94082466606191795</v>
      </c>
      <c r="BQ205">
        <v>0</v>
      </c>
      <c r="BR205" s="33">
        <v>2.50598747183625E-46</v>
      </c>
      <c r="BS205">
        <v>0</v>
      </c>
      <c r="BT205">
        <v>6.5802954012734302E-3</v>
      </c>
      <c r="BU205">
        <v>0.88492270529731598</v>
      </c>
      <c r="BV205">
        <v>0.88492270529731598</v>
      </c>
      <c r="BW205">
        <v>8.3207660000000003E-2</v>
      </c>
      <c r="BX205">
        <v>3.0655839089804701E-3</v>
      </c>
      <c r="BY205">
        <v>0.10338393999999999</v>
      </c>
      <c r="BZ205">
        <v>9.1678962803906101E-3</v>
      </c>
      <c r="CA205">
        <v>0.12346360000000001</v>
      </c>
      <c r="CB205">
        <v>4.2261826510457401E-3</v>
      </c>
      <c r="CC205">
        <v>0.15371280000000001</v>
      </c>
      <c r="CD205">
        <v>1.04998011028781E-2</v>
      </c>
      <c r="CE205">
        <v>0.1786182</v>
      </c>
      <c r="CF205">
        <v>4.8237568035712601E-3</v>
      </c>
      <c r="CG205">
        <v>0.2046</v>
      </c>
      <c r="CH205">
        <v>1.34280344615286E-2</v>
      </c>
      <c r="CI205">
        <v>0.24858179999999999</v>
      </c>
      <c r="CJ205">
        <v>1.6459209464612799E-2</v>
      </c>
      <c r="CK205">
        <v>0.2316666</v>
      </c>
      <c r="CL205">
        <v>1.28474168337452E-2</v>
      </c>
      <c r="CM205">
        <v>0.25502659999999999</v>
      </c>
      <c r="CN205">
        <v>7.9639345050044295E-3</v>
      </c>
      <c r="CO205">
        <v>0.32675799999999999</v>
      </c>
      <c r="CP205">
        <v>4.4304892534572302E-2</v>
      </c>
      <c r="CQ205">
        <v>0.46247359999999998</v>
      </c>
      <c r="CR205">
        <v>1.51402663549886E-2</v>
      </c>
      <c r="CS205">
        <v>0.46868399999999999</v>
      </c>
      <c r="CT205">
        <v>0</v>
      </c>
    </row>
    <row r="206" spans="1:98" x14ac:dyDescent="0.25">
      <c r="A206">
        <v>6</v>
      </c>
      <c r="B206" t="s">
        <v>1918</v>
      </c>
      <c r="C206" t="s">
        <v>423</v>
      </c>
      <c r="D206" t="s">
        <v>424</v>
      </c>
      <c r="E206" t="s">
        <v>360</v>
      </c>
      <c r="F206">
        <v>5.8609700000000001E-3</v>
      </c>
      <c r="G206">
        <v>5.8609700000000001E-3</v>
      </c>
      <c r="H206">
        <v>5.8770200000000002E-3</v>
      </c>
      <c r="I206">
        <v>6.4358000000000002E-3</v>
      </c>
      <c r="J206">
        <v>7.2169900000000004E-3</v>
      </c>
      <c r="K206">
        <v>8.0956199999999996E-3</v>
      </c>
      <c r="L206">
        <v>9.0495000000000003E-3</v>
      </c>
      <c r="M206">
        <v>1.07151E-2</v>
      </c>
      <c r="N206">
        <v>1.1677699999999999E-2</v>
      </c>
      <c r="O206">
        <v>1.2557499999999999E-2</v>
      </c>
      <c r="P206">
        <v>1.37491E-2</v>
      </c>
      <c r="Q206">
        <v>1.55371E-2</v>
      </c>
      <c r="R206">
        <v>1.8071E-2</v>
      </c>
      <c r="S206">
        <v>1.9284900000000001E-2</v>
      </c>
      <c r="T206">
        <v>2.3796500000000002E-2</v>
      </c>
      <c r="U206">
        <v>3.4627100000000001E-2</v>
      </c>
      <c r="V206">
        <v>5.2226599999999998E-2</v>
      </c>
      <c r="W206">
        <v>7.7530399999999999E-2</v>
      </c>
      <c r="X206">
        <v>9.3329300000000004E-2</v>
      </c>
      <c r="Y206">
        <v>0.111696</v>
      </c>
      <c r="Z206">
        <v>0.120972</v>
      </c>
      <c r="AA206">
        <v>0.14238400000000001</v>
      </c>
      <c r="AB206">
        <v>0.16911499999999999</v>
      </c>
      <c r="AC206">
        <v>0.18668799999999999</v>
      </c>
      <c r="AD206">
        <v>0.19375899999999999</v>
      </c>
      <c r="AE206">
        <v>0.197904</v>
      </c>
      <c r="AF206">
        <v>0.206035</v>
      </c>
      <c r="AG206">
        <v>0.21629999999999999</v>
      </c>
      <c r="AH206">
        <v>0.21464</v>
      </c>
      <c r="AI206">
        <v>0.226162</v>
      </c>
      <c r="AJ206">
        <v>0.23449</v>
      </c>
      <c r="AK206">
        <v>0.25276199999999999</v>
      </c>
      <c r="AL206">
        <v>0.27746999999999999</v>
      </c>
      <c r="AM206">
        <v>0.28762500000000002</v>
      </c>
      <c r="AN206">
        <v>0.30126599999999998</v>
      </c>
      <c r="AO206">
        <v>0.326181</v>
      </c>
      <c r="AP206">
        <v>0.34483999999999998</v>
      </c>
      <c r="AQ206">
        <v>0.453957</v>
      </c>
      <c r="AR206">
        <v>0.48891000000000001</v>
      </c>
      <c r="AS206">
        <v>0.51355300000000004</v>
      </c>
      <c r="AT206">
        <v>0.52543499999999999</v>
      </c>
      <c r="AU206">
        <v>0.55977200000000005</v>
      </c>
      <c r="AV206">
        <v>0.60842600000000002</v>
      </c>
      <c r="AW206">
        <v>0.63546800000000003</v>
      </c>
      <c r="AX206">
        <v>0.66886699999999999</v>
      </c>
      <c r="AY206">
        <v>0.71484000000000003</v>
      </c>
      <c r="AZ206">
        <v>0.76774699999999996</v>
      </c>
      <c r="BA206">
        <v>0.86805100000000002</v>
      </c>
      <c r="BB206">
        <v>0.91709600000000002</v>
      </c>
      <c r="BC206">
        <v>0.95792699999999997</v>
      </c>
      <c r="BD206">
        <v>0.99612999999999996</v>
      </c>
      <c r="BE206">
        <v>0.95459300000000002</v>
      </c>
      <c r="BF206">
        <v>0.98014599999999996</v>
      </c>
      <c r="BG206">
        <v>0.98014599999999996</v>
      </c>
      <c r="BH206">
        <v>0.98283100000000001</v>
      </c>
      <c r="BI206">
        <v>0.98014599999999996</v>
      </c>
      <c r="BJ206">
        <v>0.98014599999999996</v>
      </c>
      <c r="BK206">
        <v>0.98014599999999996</v>
      </c>
      <c r="BL206">
        <v>0.36131243396551699</v>
      </c>
      <c r="BM206">
        <v>0.35598277115110999</v>
      </c>
      <c r="BN206">
        <v>0.94832264266590405</v>
      </c>
      <c r="BO206">
        <v>0.99721530813756598</v>
      </c>
      <c r="BP206">
        <v>0.98209955463753695</v>
      </c>
      <c r="BQ206">
        <v>0</v>
      </c>
      <c r="BR206" s="33">
        <v>7.8114817739358792E-65</v>
      </c>
      <c r="BS206">
        <v>0</v>
      </c>
      <c r="BT206">
        <v>1.9991055278537999E-2</v>
      </c>
      <c r="BU206">
        <v>0.89931583459283704</v>
      </c>
      <c r="BV206">
        <v>0.89931583459283704</v>
      </c>
      <c r="BW206">
        <v>6.25035E-3</v>
      </c>
      <c r="BX206">
        <v>5.9401040601154498E-4</v>
      </c>
      <c r="BY206">
        <v>1.0419084E-2</v>
      </c>
      <c r="BZ206">
        <v>1.83839658324313E-3</v>
      </c>
      <c r="CA206">
        <v>1.8087720000000002E-2</v>
      </c>
      <c r="CB206">
        <v>3.8520440836002901E-3</v>
      </c>
      <c r="CC206">
        <v>7.3881879999999997E-2</v>
      </c>
      <c r="CD206">
        <v>3.0948790036720301E-2</v>
      </c>
      <c r="CE206">
        <v>0.16258359999999999</v>
      </c>
      <c r="CF206">
        <v>3.0557879283418899E-2</v>
      </c>
      <c r="CG206">
        <v>0.21220820000000001</v>
      </c>
      <c r="CH206">
        <v>1.07247791212687E-2</v>
      </c>
      <c r="CI206">
        <v>0.27072259999999998</v>
      </c>
      <c r="CJ206">
        <v>2.6923513288573599E-2</v>
      </c>
      <c r="CK206">
        <v>0.42548819999999998</v>
      </c>
      <c r="CL206">
        <v>8.5079754381991501E-2</v>
      </c>
      <c r="CM206">
        <v>0.59959359999999995</v>
      </c>
      <c r="CN206">
        <v>5.75522492896672E-2</v>
      </c>
      <c r="CO206">
        <v>0.8451322</v>
      </c>
      <c r="CP206">
        <v>0.10172420234486999</v>
      </c>
      <c r="CQ206">
        <v>0.97876920000000001</v>
      </c>
      <c r="CR206">
        <v>1.5051373681494999E-2</v>
      </c>
      <c r="CS206">
        <v>0.98014599999999996</v>
      </c>
      <c r="CT206">
        <v>0</v>
      </c>
    </row>
    <row r="207" spans="1:98" x14ac:dyDescent="0.25">
      <c r="A207">
        <v>60</v>
      </c>
      <c r="B207" t="s">
        <v>1918</v>
      </c>
      <c r="C207" t="s">
        <v>483</v>
      </c>
      <c r="D207" t="s">
        <v>412</v>
      </c>
      <c r="E207" t="s">
        <v>110</v>
      </c>
      <c r="F207">
        <v>0.10849499999999999</v>
      </c>
      <c r="G207">
        <v>0.10849499999999999</v>
      </c>
      <c r="H207">
        <v>0.108792</v>
      </c>
      <c r="I207">
        <v>0.11358</v>
      </c>
      <c r="J207">
        <v>0.116745</v>
      </c>
      <c r="K207">
        <v>0.120244</v>
      </c>
      <c r="L207">
        <v>0.125469</v>
      </c>
      <c r="M207">
        <v>0.13058800000000001</v>
      </c>
      <c r="N207">
        <v>0.134022</v>
      </c>
      <c r="O207">
        <v>0.135154</v>
      </c>
      <c r="P207">
        <v>0.133794</v>
      </c>
      <c r="Q207">
        <v>0.139982</v>
      </c>
      <c r="R207">
        <v>0.14558099999999999</v>
      </c>
      <c r="S207">
        <v>0.15063099999999999</v>
      </c>
      <c r="T207">
        <v>0.15909899999999999</v>
      </c>
      <c r="U207">
        <v>0.173926</v>
      </c>
      <c r="V207">
        <v>0.18739</v>
      </c>
      <c r="W207">
        <v>0.196183</v>
      </c>
      <c r="X207">
        <v>0.20161899999999999</v>
      </c>
      <c r="Y207">
        <v>0.205433</v>
      </c>
      <c r="Z207">
        <v>0.21152099999999999</v>
      </c>
      <c r="AA207">
        <v>0.225719</v>
      </c>
      <c r="AB207">
        <v>0.23930899999999999</v>
      </c>
      <c r="AC207">
        <v>0.23884</v>
      </c>
      <c r="AD207">
        <v>0.239366</v>
      </c>
      <c r="AE207">
        <v>0.23749899999999999</v>
      </c>
      <c r="AF207">
        <v>0.24109</v>
      </c>
      <c r="AG207">
        <v>0.244869</v>
      </c>
      <c r="AH207">
        <v>0.26586500000000002</v>
      </c>
      <c r="AI207">
        <v>0.28548200000000001</v>
      </c>
      <c r="AJ207">
        <v>0.29926900000000001</v>
      </c>
      <c r="AK207">
        <v>0.30822899999999998</v>
      </c>
      <c r="AL207">
        <v>0.326602</v>
      </c>
      <c r="AM207">
        <v>0.318353</v>
      </c>
      <c r="AN207">
        <v>0.30680299999999999</v>
      </c>
      <c r="AO207">
        <v>0.287881</v>
      </c>
      <c r="AP207">
        <v>0.300817</v>
      </c>
      <c r="AQ207">
        <v>0.324542</v>
      </c>
      <c r="AR207">
        <v>0.32478899999999999</v>
      </c>
      <c r="AS207">
        <v>0.32206800000000002</v>
      </c>
      <c r="AT207">
        <v>0.327876</v>
      </c>
      <c r="AU207">
        <v>0.32880799999999999</v>
      </c>
      <c r="AV207">
        <v>0.32321</v>
      </c>
      <c r="AW207">
        <v>0.326353</v>
      </c>
      <c r="AX207">
        <v>0.33595999999999998</v>
      </c>
      <c r="AY207">
        <v>0.35821799999999998</v>
      </c>
      <c r="AZ207">
        <v>0.37518699999999999</v>
      </c>
      <c r="BA207">
        <v>0.38673299999999999</v>
      </c>
      <c r="BB207">
        <v>0.39707199999999998</v>
      </c>
      <c r="BC207">
        <v>0.41953400000000002</v>
      </c>
      <c r="BD207">
        <v>0.43235000000000001</v>
      </c>
      <c r="BE207">
        <v>0.41549900000000001</v>
      </c>
      <c r="BF207">
        <v>0.41658800000000001</v>
      </c>
      <c r="BG207">
        <v>0.41658800000000001</v>
      </c>
      <c r="BH207">
        <v>0.41772900000000002</v>
      </c>
      <c r="BI207">
        <v>0.41658800000000001</v>
      </c>
      <c r="BJ207">
        <v>0.41658800000000001</v>
      </c>
      <c r="BK207">
        <v>0.41658800000000001</v>
      </c>
      <c r="BL207">
        <v>0.265027655172414</v>
      </c>
      <c r="BM207">
        <v>0.104885632249466</v>
      </c>
      <c r="BN207">
        <v>0.98939928131339605</v>
      </c>
      <c r="BO207">
        <v>0.98878414933635395</v>
      </c>
      <c r="BP207">
        <v>0.93718276412877499</v>
      </c>
      <c r="BQ207">
        <v>0</v>
      </c>
      <c r="BR207" s="33">
        <v>6.1149297892712901E-48</v>
      </c>
      <c r="BS207">
        <v>0</v>
      </c>
      <c r="BT207">
        <v>6.1452309821894901E-3</v>
      </c>
      <c r="BU207">
        <v>0.97891093786346295</v>
      </c>
      <c r="BV207">
        <v>0.97891093786346295</v>
      </c>
      <c r="BW207">
        <v>0.1112214</v>
      </c>
      <c r="BX207">
        <v>3.7696700518745699E-3</v>
      </c>
      <c r="BY207">
        <v>0.1290954</v>
      </c>
      <c r="BZ207">
        <v>6.2190018330918698E-3</v>
      </c>
      <c r="CA207">
        <v>0.14581740000000001</v>
      </c>
      <c r="CB207">
        <v>9.7242167962257996E-3</v>
      </c>
      <c r="CC207">
        <v>0.1929102</v>
      </c>
      <c r="CD207">
        <v>1.2592134398107401E-2</v>
      </c>
      <c r="CE207">
        <v>0.23095099999999999</v>
      </c>
      <c r="CF207">
        <v>1.2326834893840399E-2</v>
      </c>
      <c r="CG207">
        <v>0.25496099999999999</v>
      </c>
      <c r="CH207">
        <v>2.0307653766499002E-2</v>
      </c>
      <c r="CI207">
        <v>0.3118512</v>
      </c>
      <c r="CJ207">
        <v>1.0686158299407699E-2</v>
      </c>
      <c r="CK207">
        <v>0.3120194</v>
      </c>
      <c r="CL207">
        <v>1.6800362177643701E-2</v>
      </c>
      <c r="CM207">
        <v>0.32844139999999999</v>
      </c>
      <c r="CN207">
        <v>4.7093624621598103E-3</v>
      </c>
      <c r="CO207">
        <v>0.38734879999999999</v>
      </c>
      <c r="CP207">
        <v>2.30614386736821E-2</v>
      </c>
      <c r="CQ207">
        <v>0.41975079999999998</v>
      </c>
      <c r="CR207">
        <v>7.0871702180771703E-3</v>
      </c>
      <c r="CS207">
        <v>0.41658800000000001</v>
      </c>
      <c r="CT207">
        <v>0</v>
      </c>
    </row>
    <row r="208" spans="1:98" x14ac:dyDescent="0.25">
      <c r="A208">
        <v>61</v>
      </c>
      <c r="B208" t="s">
        <v>1918</v>
      </c>
      <c r="C208" t="s">
        <v>484</v>
      </c>
      <c r="D208" t="s">
        <v>458</v>
      </c>
      <c r="E208" t="s">
        <v>108</v>
      </c>
      <c r="F208">
        <v>2.0178100000000001E-3</v>
      </c>
      <c r="G208">
        <v>2.0178100000000001E-3</v>
      </c>
      <c r="H208">
        <v>2.0233400000000002E-3</v>
      </c>
      <c r="I208">
        <v>2.1005799999999999E-3</v>
      </c>
      <c r="J208">
        <v>2.1821499999999999E-3</v>
      </c>
      <c r="K208">
        <v>2.2666000000000001E-3</v>
      </c>
      <c r="L208">
        <v>2.3758400000000002E-3</v>
      </c>
      <c r="M208">
        <v>2.4604700000000002E-3</v>
      </c>
      <c r="N208">
        <v>2.5219499999999998E-3</v>
      </c>
      <c r="O208">
        <v>2.62678E-3</v>
      </c>
      <c r="P208">
        <v>2.6873999999999999E-3</v>
      </c>
      <c r="Q208">
        <v>2.7978999999999999E-3</v>
      </c>
      <c r="R208">
        <v>3.0051800000000001E-3</v>
      </c>
      <c r="S208">
        <v>3.1605800000000001E-3</v>
      </c>
      <c r="T208">
        <v>3.4484799999999999E-3</v>
      </c>
      <c r="U208">
        <v>3.8316499999999998E-3</v>
      </c>
      <c r="V208">
        <v>4.21324E-3</v>
      </c>
      <c r="W208">
        <v>4.5380799999999999E-3</v>
      </c>
      <c r="X208">
        <v>4.6162599999999996E-3</v>
      </c>
      <c r="Y208">
        <v>4.7224399999999996E-3</v>
      </c>
      <c r="Z208">
        <v>4.9910500000000003E-3</v>
      </c>
      <c r="AA208">
        <v>5.3832200000000002E-3</v>
      </c>
      <c r="AB208">
        <v>5.7423099999999996E-3</v>
      </c>
      <c r="AC208">
        <v>5.8872999999999998E-3</v>
      </c>
      <c r="AD208">
        <v>5.9326099999999996E-3</v>
      </c>
      <c r="AE208">
        <v>5.9279500000000004E-3</v>
      </c>
      <c r="AF208">
        <v>6.1016300000000002E-3</v>
      </c>
      <c r="AG208">
        <v>6.1139000000000002E-3</v>
      </c>
      <c r="AH208">
        <v>6.37858E-3</v>
      </c>
      <c r="AI208">
        <v>6.22464E-3</v>
      </c>
      <c r="AJ208">
        <v>6.1162300000000003E-3</v>
      </c>
      <c r="AK208">
        <v>6.2424000000000004E-3</v>
      </c>
      <c r="AL208">
        <v>6.7449800000000002E-3</v>
      </c>
      <c r="AM208">
        <v>6.6049400000000001E-3</v>
      </c>
      <c r="AN208">
        <v>6.8631200000000003E-3</v>
      </c>
      <c r="AO208">
        <v>7.0687500000000004E-3</v>
      </c>
      <c r="AP208">
        <v>7.3717599999999998E-3</v>
      </c>
      <c r="AQ208">
        <v>7.6028500000000004E-3</v>
      </c>
      <c r="AR208">
        <v>7.8302400000000005E-3</v>
      </c>
      <c r="AS208">
        <v>7.8414699999999997E-3</v>
      </c>
      <c r="AT208">
        <v>7.3539499999999997E-3</v>
      </c>
      <c r="AU208">
        <v>7.7535599999999996E-3</v>
      </c>
      <c r="AV208">
        <v>6.6897399999999996E-3</v>
      </c>
      <c r="AW208">
        <v>7.47746E-3</v>
      </c>
      <c r="AX208">
        <v>7.7681599999999996E-3</v>
      </c>
      <c r="AY208">
        <v>8.3676400000000008E-3</v>
      </c>
      <c r="AZ208">
        <v>7.6620899999999999E-3</v>
      </c>
      <c r="BA208">
        <v>7.7138700000000003E-3</v>
      </c>
      <c r="BB208">
        <v>7.7604500000000003E-3</v>
      </c>
      <c r="BC208">
        <v>7.8163499999999997E-3</v>
      </c>
      <c r="BD208">
        <v>7.8575899999999994E-3</v>
      </c>
      <c r="BE208">
        <v>7.9095099999999998E-3</v>
      </c>
      <c r="BF208">
        <v>7.9560900000000007E-3</v>
      </c>
      <c r="BG208">
        <v>7.9560900000000007E-3</v>
      </c>
      <c r="BH208">
        <v>7.9778899999999996E-3</v>
      </c>
      <c r="BI208">
        <v>7.9560900000000007E-3</v>
      </c>
      <c r="BJ208">
        <v>7.9560900000000007E-3</v>
      </c>
      <c r="BK208">
        <v>7.9560900000000007E-3</v>
      </c>
      <c r="BL208">
        <v>5.6633306896551701E-3</v>
      </c>
      <c r="BM208">
        <v>2.16217025084152E-3</v>
      </c>
      <c r="BN208">
        <v>0.95920195802186503</v>
      </c>
      <c r="BO208">
        <v>0.98263001882451995</v>
      </c>
      <c r="BP208">
        <v>0.92989896026248897</v>
      </c>
      <c r="BQ208">
        <v>0</v>
      </c>
      <c r="BR208" s="33">
        <v>1.17597840015513E-42</v>
      </c>
      <c r="BS208">
        <v>0</v>
      </c>
      <c r="BT208">
        <v>1.22814760220246E-4</v>
      </c>
      <c r="BU208">
        <v>0.92006839627298098</v>
      </c>
      <c r="BV208">
        <v>0.92006839627298098</v>
      </c>
      <c r="BW208">
        <v>2.0683379999999999E-3</v>
      </c>
      <c r="BX208" s="33">
        <v>7.2669965391487405E-5</v>
      </c>
      <c r="BY208">
        <v>2.4503279999999999E-3</v>
      </c>
      <c r="BZ208">
        <v>1.3754301098201999E-4</v>
      </c>
      <c r="CA208">
        <v>3.019908E-3</v>
      </c>
      <c r="CB208">
        <v>3.0146666767654401E-4</v>
      </c>
      <c r="CC208">
        <v>4.3843340000000001E-3</v>
      </c>
      <c r="CD208">
        <v>3.62793305450914E-4</v>
      </c>
      <c r="CE208">
        <v>5.5872980000000001E-3</v>
      </c>
      <c r="CF208">
        <v>3.9699804945364601E-4</v>
      </c>
      <c r="CG208">
        <v>6.1493399999999997E-3</v>
      </c>
      <c r="CH208">
        <v>1.66408261062965E-4</v>
      </c>
      <c r="CI208">
        <v>6.5143340000000001E-3</v>
      </c>
      <c r="CJ208">
        <v>3.22293962680035E-4</v>
      </c>
      <c r="CK208">
        <v>7.5430139999999998E-3</v>
      </c>
      <c r="CL208">
        <v>3.2764667712339101E-4</v>
      </c>
      <c r="CM208">
        <v>7.4085740000000002E-3</v>
      </c>
      <c r="CN208">
        <v>4.3953635046489601E-4</v>
      </c>
      <c r="CO208">
        <v>7.8640800000000007E-3</v>
      </c>
      <c r="CP208">
        <v>2.87207680781695E-4</v>
      </c>
      <c r="CQ208">
        <v>7.9314339999999994E-3</v>
      </c>
      <c r="CR208" s="33">
        <v>4.8237938181477397E-5</v>
      </c>
      <c r="CS208">
        <v>7.9560900000000007E-3</v>
      </c>
      <c r="CT208">
        <v>0</v>
      </c>
    </row>
    <row r="209" spans="1:98" x14ac:dyDescent="0.25">
      <c r="A209">
        <v>62</v>
      </c>
      <c r="B209" t="s">
        <v>1918</v>
      </c>
      <c r="C209" t="s">
        <v>485</v>
      </c>
      <c r="D209" t="s">
        <v>412</v>
      </c>
      <c r="E209" t="s">
        <v>112</v>
      </c>
      <c r="F209">
        <v>1.69126</v>
      </c>
      <c r="G209">
        <v>1.69126</v>
      </c>
      <c r="H209">
        <v>1.6958899999999999</v>
      </c>
      <c r="I209">
        <v>1.7552700000000001</v>
      </c>
      <c r="J209">
        <v>1.8389200000000001</v>
      </c>
      <c r="K209">
        <v>1.92655</v>
      </c>
      <c r="L209">
        <v>2.0103300000000002</v>
      </c>
      <c r="M209">
        <v>2.0790700000000002</v>
      </c>
      <c r="N209">
        <v>2.1475399999999998</v>
      </c>
      <c r="O209">
        <v>2.2160199999999999</v>
      </c>
      <c r="P209">
        <v>2.2898200000000002</v>
      </c>
      <c r="Q209">
        <v>2.3717800000000002</v>
      </c>
      <c r="R209">
        <v>2.4295300000000002</v>
      </c>
      <c r="S209">
        <v>2.5308999999999999</v>
      </c>
      <c r="T209">
        <v>2.7126199999999998</v>
      </c>
      <c r="U209">
        <v>2.9614799999999999</v>
      </c>
      <c r="V209">
        <v>3.0478100000000001</v>
      </c>
      <c r="W209">
        <v>3.2761900000000002</v>
      </c>
      <c r="X209">
        <v>3.3320699999999999</v>
      </c>
      <c r="Y209">
        <v>3.4462999999999999</v>
      </c>
      <c r="Z209">
        <v>3.6905299999999999</v>
      </c>
      <c r="AA209">
        <v>3.9259599999999999</v>
      </c>
      <c r="AB209">
        <v>4.0978500000000002</v>
      </c>
      <c r="AC209">
        <v>3.9526300000000001</v>
      </c>
      <c r="AD209">
        <v>3.9051100000000001</v>
      </c>
      <c r="AE209">
        <v>3.8722400000000001</v>
      </c>
      <c r="AF209">
        <v>3.8295499999999998</v>
      </c>
      <c r="AG209">
        <v>3.9010400000000001</v>
      </c>
      <c r="AH209">
        <v>4.3335400000000002</v>
      </c>
      <c r="AI209">
        <v>4.6121299999999996</v>
      </c>
      <c r="AJ209">
        <v>4.7527200000000001</v>
      </c>
      <c r="AK209">
        <v>4.7846000000000002</v>
      </c>
      <c r="AL209">
        <v>5.1199700000000004</v>
      </c>
      <c r="AM209">
        <v>5.14907</v>
      </c>
      <c r="AN209">
        <v>5.3172499999999996</v>
      </c>
      <c r="AO209">
        <v>5.2417600000000002</v>
      </c>
      <c r="AP209">
        <v>5.3391900000000003</v>
      </c>
      <c r="AQ209">
        <v>5.5856599999999998</v>
      </c>
      <c r="AR209">
        <v>5.6077199999999996</v>
      </c>
      <c r="AS209">
        <v>5.4484700000000004</v>
      </c>
      <c r="AT209">
        <v>5.5218400000000001</v>
      </c>
      <c r="AU209">
        <v>5.5284399999999998</v>
      </c>
      <c r="AV209">
        <v>5.3927699999999996</v>
      </c>
      <c r="AW209">
        <v>5.43161</v>
      </c>
      <c r="AX209">
        <v>5.5891500000000001</v>
      </c>
      <c r="AY209">
        <v>5.9849300000000003</v>
      </c>
      <c r="AZ209">
        <v>6.2670599999999999</v>
      </c>
      <c r="BA209">
        <v>6.3682400000000001</v>
      </c>
      <c r="BB209">
        <v>6.49559</v>
      </c>
      <c r="BC209">
        <v>6.7892799999999998</v>
      </c>
      <c r="BD209">
        <v>7.0057600000000004</v>
      </c>
      <c r="BE209">
        <v>6.86252</v>
      </c>
      <c r="BF209">
        <v>6.8351600000000001</v>
      </c>
      <c r="BG209">
        <v>6.8351600000000001</v>
      </c>
      <c r="BH209">
        <v>6.8538899999999998</v>
      </c>
      <c r="BI209">
        <v>6.8351600000000001</v>
      </c>
      <c r="BJ209">
        <v>6.8351600000000001</v>
      </c>
      <c r="BK209">
        <v>6.8351600000000001</v>
      </c>
      <c r="BL209">
        <v>4.3824910344827597</v>
      </c>
      <c r="BM209">
        <v>1.7420981269859701</v>
      </c>
      <c r="BN209">
        <v>0.99153699880447799</v>
      </c>
      <c r="BO209">
        <v>0.98952264499777398</v>
      </c>
      <c r="BP209">
        <v>0.93475482950667899</v>
      </c>
      <c r="BQ209">
        <v>0</v>
      </c>
      <c r="BR209" s="33">
        <v>9.1693303654249304E-49</v>
      </c>
      <c r="BS209">
        <v>0</v>
      </c>
      <c r="BT209">
        <v>0.102289759758835</v>
      </c>
      <c r="BU209">
        <v>0.98314561999818995</v>
      </c>
      <c r="BV209">
        <v>0.98314561999818995</v>
      </c>
      <c r="BW209">
        <v>1.7345200000000001</v>
      </c>
      <c r="BX209">
        <v>6.4352650683557805E-2</v>
      </c>
      <c r="BY209">
        <v>2.0759020000000001</v>
      </c>
      <c r="BZ209">
        <v>0.11333666692646301</v>
      </c>
      <c r="CA209">
        <v>2.4669300000000001</v>
      </c>
      <c r="CB209">
        <v>0.16299997822085699</v>
      </c>
      <c r="CC209">
        <v>3.2127699999999999</v>
      </c>
      <c r="CD209">
        <v>0.201958729076017</v>
      </c>
      <c r="CE209">
        <v>3.9144160000000001</v>
      </c>
      <c r="CF209">
        <v>0.146161852683934</v>
      </c>
      <c r="CG209">
        <v>4.1097000000000001</v>
      </c>
      <c r="CH209">
        <v>0.34675298131378801</v>
      </c>
      <c r="CI209">
        <v>5.0247219999999997</v>
      </c>
      <c r="CJ209">
        <v>0.24584085313470599</v>
      </c>
      <c r="CK209">
        <v>5.4445600000000001</v>
      </c>
      <c r="CL209">
        <v>0.1571435335927</v>
      </c>
      <c r="CM209">
        <v>5.4927619999999999</v>
      </c>
      <c r="CN209">
        <v>7.9289128321605506E-2</v>
      </c>
      <c r="CO209">
        <v>6.3810200000000004</v>
      </c>
      <c r="CP209">
        <v>0.29573637356605298</v>
      </c>
      <c r="CQ209">
        <v>6.8784979999999996</v>
      </c>
      <c r="CR209">
        <v>7.2133264309886994E-2</v>
      </c>
      <c r="CS209">
        <v>6.8351600000000001</v>
      </c>
      <c r="CT209">
        <v>0</v>
      </c>
    </row>
    <row r="210" spans="1:98" x14ac:dyDescent="0.25">
      <c r="A210">
        <v>63</v>
      </c>
      <c r="B210" t="s">
        <v>1918</v>
      </c>
      <c r="C210" t="s">
        <v>486</v>
      </c>
      <c r="D210" t="s">
        <v>412</v>
      </c>
      <c r="E210" t="s">
        <v>106</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t="s">
        <v>1901</v>
      </c>
      <c r="BO210" t="s">
        <v>1901</v>
      </c>
      <c r="BP210" t="s">
        <v>1901</v>
      </c>
      <c r="BQ210" t="s">
        <v>1901</v>
      </c>
      <c r="BR210" t="s">
        <v>1901</v>
      </c>
      <c r="BS210" t="s">
        <v>1901</v>
      </c>
      <c r="BT210">
        <v>0</v>
      </c>
      <c r="BU210" t="s">
        <v>1901</v>
      </c>
      <c r="BV210" t="s">
        <v>1901</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row>
    <row r="211" spans="1:98" x14ac:dyDescent="0.25">
      <c r="A211">
        <v>64</v>
      </c>
      <c r="B211" t="s">
        <v>1918</v>
      </c>
      <c r="C211" t="s">
        <v>487</v>
      </c>
      <c r="D211" t="s">
        <v>458</v>
      </c>
      <c r="E211" t="s">
        <v>232</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t="s">
        <v>1901</v>
      </c>
      <c r="BO211" t="s">
        <v>1901</v>
      </c>
      <c r="BP211" t="s">
        <v>1901</v>
      </c>
      <c r="BQ211" t="s">
        <v>1901</v>
      </c>
      <c r="BR211" t="s">
        <v>1901</v>
      </c>
      <c r="BS211" t="s">
        <v>1901</v>
      </c>
      <c r="BT211">
        <v>0</v>
      </c>
      <c r="BU211" t="s">
        <v>1901</v>
      </c>
      <c r="BV211" t="s">
        <v>1901</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row>
    <row r="212" spans="1:98" x14ac:dyDescent="0.25">
      <c r="A212">
        <v>65</v>
      </c>
      <c r="B212" t="s">
        <v>1918</v>
      </c>
      <c r="C212" t="s">
        <v>488</v>
      </c>
      <c r="D212" t="s">
        <v>418</v>
      </c>
      <c r="E212" t="s">
        <v>118</v>
      </c>
      <c r="F212">
        <v>6.5753900000000004E-3</v>
      </c>
      <c r="G212">
        <v>6.5753900000000004E-3</v>
      </c>
      <c r="H212">
        <v>6.5934100000000001E-3</v>
      </c>
      <c r="I212">
        <v>6.92495E-3</v>
      </c>
      <c r="J212">
        <v>6.9599199999999996E-3</v>
      </c>
      <c r="K212">
        <v>6.8084399999999998E-3</v>
      </c>
      <c r="L212">
        <v>7.5274699999999996E-3</v>
      </c>
      <c r="M212">
        <v>7.8205800000000006E-3</v>
      </c>
      <c r="N212">
        <v>8.02983E-3</v>
      </c>
      <c r="O212">
        <v>8.3954300000000006E-3</v>
      </c>
      <c r="P212">
        <v>8.6347200000000002E-3</v>
      </c>
      <c r="Q212">
        <v>8.8902500000000006E-3</v>
      </c>
      <c r="R212">
        <v>9.0076700000000006E-3</v>
      </c>
      <c r="S212">
        <v>1.0428400000000001E-2</v>
      </c>
      <c r="T212">
        <v>1.09169E-2</v>
      </c>
      <c r="U212">
        <v>1.2906300000000001E-2</v>
      </c>
      <c r="V212">
        <v>1.6161499999999999E-2</v>
      </c>
      <c r="W212">
        <v>1.7762E-2</v>
      </c>
      <c r="X212">
        <v>1.9841600000000001E-2</v>
      </c>
      <c r="Y212">
        <v>1.9895900000000001E-2</v>
      </c>
      <c r="Z212">
        <v>1.93224E-2</v>
      </c>
      <c r="AA212">
        <v>2.10213E-2</v>
      </c>
      <c r="AB212">
        <v>2.36344E-2</v>
      </c>
      <c r="AC212">
        <v>2.3568599999999999E-2</v>
      </c>
      <c r="AD212">
        <v>2.36466E-2</v>
      </c>
      <c r="AE212">
        <v>2.38464E-2</v>
      </c>
      <c r="AF212">
        <v>2.4689200000000001E-2</v>
      </c>
      <c r="AG212">
        <v>2.2631499999999999E-2</v>
      </c>
      <c r="AH212">
        <v>2.3439100000000001E-2</v>
      </c>
      <c r="AI212">
        <v>2.37173E-2</v>
      </c>
      <c r="AJ212">
        <v>2.5256600000000001E-2</v>
      </c>
      <c r="AK212">
        <v>2.6382800000000001E-2</v>
      </c>
      <c r="AL212">
        <v>2.98087E-2</v>
      </c>
      <c r="AM212">
        <v>2.9667900000000001E-2</v>
      </c>
      <c r="AN212">
        <v>3.0665999999999999E-2</v>
      </c>
      <c r="AO212">
        <v>2.9331099999999999E-2</v>
      </c>
      <c r="AP212">
        <v>2.9286900000000001E-2</v>
      </c>
      <c r="AQ212">
        <v>2.86964E-2</v>
      </c>
      <c r="AR212">
        <v>3.0680800000000001E-2</v>
      </c>
      <c r="AS212">
        <v>3.1157399999999998E-2</v>
      </c>
      <c r="AT212">
        <v>3.0343599999999998E-2</v>
      </c>
      <c r="AU212">
        <v>3.1753999999999998E-2</v>
      </c>
      <c r="AV212">
        <v>3.2969199999999997E-2</v>
      </c>
      <c r="AW212">
        <v>3.3679500000000001E-2</v>
      </c>
      <c r="AX212">
        <v>3.50105E-2</v>
      </c>
      <c r="AY212">
        <v>3.7954700000000001E-2</v>
      </c>
      <c r="AZ212">
        <v>3.9181100000000003E-2</v>
      </c>
      <c r="BA212">
        <v>4.0972099999999997E-2</v>
      </c>
      <c r="BB212">
        <v>4.2773600000000002E-2</v>
      </c>
      <c r="BC212">
        <v>4.5787899999999999E-2</v>
      </c>
      <c r="BD212">
        <v>4.93807E-2</v>
      </c>
      <c r="BE212">
        <v>4.6200999999999999E-2</v>
      </c>
      <c r="BF212">
        <v>4.90137E-2</v>
      </c>
      <c r="BG212">
        <v>4.90137E-2</v>
      </c>
      <c r="BH212">
        <v>4.9147999999999997E-2</v>
      </c>
      <c r="BI212">
        <v>4.90137E-2</v>
      </c>
      <c r="BJ212">
        <v>4.90137E-2</v>
      </c>
      <c r="BK212">
        <v>4.90137E-2</v>
      </c>
      <c r="BL212">
        <v>2.5643652586206898E-2</v>
      </c>
      <c r="BM212">
        <v>1.39702842345442E-2</v>
      </c>
      <c r="BN212">
        <v>0.98388216910897996</v>
      </c>
      <c r="BO212">
        <v>0.99186121459227095</v>
      </c>
      <c r="BP212">
        <v>0.94446656799506001</v>
      </c>
      <c r="BQ212">
        <v>0</v>
      </c>
      <c r="BR212" s="33">
        <v>8.0215069673111294E-52</v>
      </c>
      <c r="BS212">
        <v>0</v>
      </c>
      <c r="BT212">
        <v>8.1395229597956698E-4</v>
      </c>
      <c r="BU212">
        <v>0.96802412269058802</v>
      </c>
      <c r="BV212">
        <v>0.96802412269058802</v>
      </c>
      <c r="BW212">
        <v>6.7258120000000003E-3</v>
      </c>
      <c r="BX212">
        <v>1.9827149598467201E-4</v>
      </c>
      <c r="BY212">
        <v>7.7163500000000003E-3</v>
      </c>
      <c r="BZ212">
        <v>5.9796728008311699E-4</v>
      </c>
      <c r="CA212">
        <v>9.5755879999999995E-3</v>
      </c>
      <c r="CB212">
        <v>1.02516557334413E-3</v>
      </c>
      <c r="CC212">
        <v>1.7313459999999999E-2</v>
      </c>
      <c r="CD212">
        <v>2.9159795717734402E-3</v>
      </c>
      <c r="CE212">
        <v>2.223866E-2</v>
      </c>
      <c r="CF212">
        <v>1.98025650813222E-3</v>
      </c>
      <c r="CG212">
        <v>2.36647E-2</v>
      </c>
      <c r="CH212">
        <v>7.4225660994025602E-4</v>
      </c>
      <c r="CI212">
        <v>2.83564E-2</v>
      </c>
      <c r="CJ212">
        <v>2.3805102761803002E-3</v>
      </c>
      <c r="CK212">
        <v>2.9830519999999999E-2</v>
      </c>
      <c r="CL212">
        <v>1.0385997578470699E-3</v>
      </c>
      <c r="CM212">
        <v>3.275136E-2</v>
      </c>
      <c r="CN212">
        <v>1.7891790611898001E-3</v>
      </c>
      <c r="CO212">
        <v>4.1333880000000003E-2</v>
      </c>
      <c r="CP212">
        <v>3.08606917485658E-3</v>
      </c>
      <c r="CQ212">
        <v>4.8551419999999998E-2</v>
      </c>
      <c r="CR212">
        <v>1.32244969545159E-3</v>
      </c>
      <c r="CS212">
        <v>4.90137E-2</v>
      </c>
      <c r="CT212">
        <v>0</v>
      </c>
    </row>
    <row r="213" spans="1:98" x14ac:dyDescent="0.25">
      <c r="A213">
        <v>66</v>
      </c>
      <c r="B213" t="s">
        <v>1918</v>
      </c>
      <c r="C213" t="s">
        <v>489</v>
      </c>
      <c r="D213" t="s">
        <v>412</v>
      </c>
      <c r="E213" t="s">
        <v>366</v>
      </c>
      <c r="F213">
        <v>0.87456900000000004</v>
      </c>
      <c r="G213">
        <v>0.87456900000000004</v>
      </c>
      <c r="H213">
        <v>0.87696499999999999</v>
      </c>
      <c r="I213">
        <v>0.90003699999999998</v>
      </c>
      <c r="J213">
        <v>0.91987799999999997</v>
      </c>
      <c r="K213">
        <v>0.94409699999999996</v>
      </c>
      <c r="L213">
        <v>0.975997</v>
      </c>
      <c r="M213">
        <v>1.0050600000000001</v>
      </c>
      <c r="N213">
        <v>1.02928</v>
      </c>
      <c r="O213">
        <v>1.04569</v>
      </c>
      <c r="P213">
        <v>1.0322199999999999</v>
      </c>
      <c r="Q213">
        <v>1.06026</v>
      </c>
      <c r="R213">
        <v>1.0978399999999999</v>
      </c>
      <c r="S213">
        <v>1.1419600000000001</v>
      </c>
      <c r="T213">
        <v>1.1939599999999999</v>
      </c>
      <c r="U213">
        <v>1.24292</v>
      </c>
      <c r="V213">
        <v>1.272</v>
      </c>
      <c r="W213">
        <v>1.3415600000000001</v>
      </c>
      <c r="X213">
        <v>1.3274900000000001</v>
      </c>
      <c r="Y213">
        <v>1.37856</v>
      </c>
      <c r="Z213">
        <v>1.4816</v>
      </c>
      <c r="AA213">
        <v>1.60616</v>
      </c>
      <c r="AB213">
        <v>1.72584</v>
      </c>
      <c r="AC213">
        <v>1.69878</v>
      </c>
      <c r="AD213">
        <v>1.6752400000000001</v>
      </c>
      <c r="AE213">
        <v>1.65134</v>
      </c>
      <c r="AF213">
        <v>1.62378</v>
      </c>
      <c r="AG213">
        <v>1.6567799999999999</v>
      </c>
      <c r="AH213">
        <v>1.7673300000000001</v>
      </c>
      <c r="AI213">
        <v>1.8853</v>
      </c>
      <c r="AJ213">
        <v>2.0057999999999998</v>
      </c>
      <c r="AK213">
        <v>2.0169700000000002</v>
      </c>
      <c r="AL213">
        <v>2.1229399999999998</v>
      </c>
      <c r="AM213">
        <v>2.1548699999999998</v>
      </c>
      <c r="AN213">
        <v>2.1805599999999998</v>
      </c>
      <c r="AO213">
        <v>2.1177899999999998</v>
      </c>
      <c r="AP213">
        <v>2.17266</v>
      </c>
      <c r="AQ213">
        <v>2.2360000000000002</v>
      </c>
      <c r="AR213">
        <v>2.2802899999999999</v>
      </c>
      <c r="AS213">
        <v>2.3605900000000002</v>
      </c>
      <c r="AT213">
        <v>2.4169800000000001</v>
      </c>
      <c r="AU213">
        <v>2.4476200000000001</v>
      </c>
      <c r="AV213">
        <v>2.44346</v>
      </c>
      <c r="AW213">
        <v>2.4485899999999998</v>
      </c>
      <c r="AX213">
        <v>2.52508</v>
      </c>
      <c r="AY213">
        <v>2.6471499999999999</v>
      </c>
      <c r="AZ213">
        <v>2.7942399999999998</v>
      </c>
      <c r="BA213">
        <v>2.8341599999999998</v>
      </c>
      <c r="BB213">
        <v>2.9026800000000001</v>
      </c>
      <c r="BC213">
        <v>3.0353699999999999</v>
      </c>
      <c r="BD213">
        <v>2.99302</v>
      </c>
      <c r="BE213">
        <v>2.8202199999999999</v>
      </c>
      <c r="BF213">
        <v>2.8591199999999999</v>
      </c>
      <c r="BG213">
        <v>2.8591199999999999</v>
      </c>
      <c r="BH213">
        <v>2.8669500000000001</v>
      </c>
      <c r="BI213">
        <v>2.8591199999999999</v>
      </c>
      <c r="BJ213">
        <v>2.8591199999999999</v>
      </c>
      <c r="BK213">
        <v>2.8591199999999999</v>
      </c>
      <c r="BL213">
        <v>1.8866664137931</v>
      </c>
      <c r="BM213">
        <v>0.71489790287368604</v>
      </c>
      <c r="BN213">
        <v>0.98920272024380196</v>
      </c>
      <c r="BO213">
        <v>0.98970726891312899</v>
      </c>
      <c r="BP213">
        <v>0.94082466606191795</v>
      </c>
      <c r="BQ213">
        <v>0</v>
      </c>
      <c r="BR213" s="33">
        <v>5.5872604736653401E-49</v>
      </c>
      <c r="BS213">
        <v>0</v>
      </c>
      <c r="BT213">
        <v>4.1877422682948903E-2</v>
      </c>
      <c r="BU213">
        <v>0.97852202173773395</v>
      </c>
      <c r="BV213">
        <v>0.97852202173773395</v>
      </c>
      <c r="BW213">
        <v>0.88920359999999998</v>
      </c>
      <c r="BX213">
        <v>2.0226268410163999E-2</v>
      </c>
      <c r="BY213">
        <v>1.0000248</v>
      </c>
      <c r="BZ213">
        <v>4.0840495965401798E-2</v>
      </c>
      <c r="CA213">
        <v>1.105248</v>
      </c>
      <c r="CB213">
        <v>6.4477665280312402E-2</v>
      </c>
      <c r="CC213">
        <v>1.312506</v>
      </c>
      <c r="CD213">
        <v>5.4577315617388197E-2</v>
      </c>
      <c r="CE213">
        <v>1.637524</v>
      </c>
      <c r="CF213">
        <v>9.7814242725689005E-2</v>
      </c>
      <c r="CG213">
        <v>1.716906</v>
      </c>
      <c r="CH213">
        <v>0.108955962572041</v>
      </c>
      <c r="CI213">
        <v>2.096228</v>
      </c>
      <c r="CJ213">
        <v>8.0192510685225399E-2</v>
      </c>
      <c r="CK213">
        <v>2.233466</v>
      </c>
      <c r="CL213">
        <v>9.4124553279152506E-2</v>
      </c>
      <c r="CM213">
        <v>2.4563459999999999</v>
      </c>
      <c r="CN213">
        <v>4.05474793297931E-2</v>
      </c>
      <c r="CO213">
        <v>2.8427199999999999</v>
      </c>
      <c r="CP213">
        <v>0.14263627957150299</v>
      </c>
      <c r="CQ213">
        <v>2.879686</v>
      </c>
      <c r="CR213">
        <v>6.5933540629940404E-2</v>
      </c>
      <c r="CS213">
        <v>2.8591199999999999</v>
      </c>
      <c r="CT213">
        <v>0</v>
      </c>
    </row>
    <row r="214" spans="1:98" x14ac:dyDescent="0.25">
      <c r="A214">
        <v>67</v>
      </c>
      <c r="B214" t="s">
        <v>1918</v>
      </c>
      <c r="C214" t="s">
        <v>490</v>
      </c>
      <c r="D214" t="s">
        <v>420</v>
      </c>
      <c r="E214" t="s">
        <v>116</v>
      </c>
      <c r="F214">
        <v>0.38522600000000001</v>
      </c>
      <c r="G214">
        <v>0.38522600000000001</v>
      </c>
      <c r="H214">
        <v>0.38628200000000001</v>
      </c>
      <c r="I214">
        <v>0.39248300000000003</v>
      </c>
      <c r="J214">
        <v>0.39873799999999998</v>
      </c>
      <c r="K214">
        <v>0.40490900000000002</v>
      </c>
      <c r="L214">
        <v>0.41089199999999998</v>
      </c>
      <c r="M214">
        <v>0.41602</v>
      </c>
      <c r="N214">
        <v>0.42193199999999997</v>
      </c>
      <c r="O214">
        <v>0.432008</v>
      </c>
      <c r="P214">
        <v>0.446662</v>
      </c>
      <c r="Q214">
        <v>0.46255000000000002</v>
      </c>
      <c r="R214">
        <v>0.476157</v>
      </c>
      <c r="S214">
        <v>0.496311</v>
      </c>
      <c r="T214">
        <v>0.52572799999999997</v>
      </c>
      <c r="U214">
        <v>0.57112700000000005</v>
      </c>
      <c r="V214">
        <v>0.64716099999999999</v>
      </c>
      <c r="W214">
        <v>0.67610300000000001</v>
      </c>
      <c r="X214">
        <v>0.71464799999999995</v>
      </c>
      <c r="Y214">
        <v>0.74590500000000004</v>
      </c>
      <c r="Z214">
        <v>0.76263700000000001</v>
      </c>
      <c r="AA214">
        <v>0.81040400000000001</v>
      </c>
      <c r="AB214">
        <v>0.845472</v>
      </c>
      <c r="AC214">
        <v>0.838059</v>
      </c>
      <c r="AD214">
        <v>0.86880999999999997</v>
      </c>
      <c r="AE214">
        <v>0.89750099999999999</v>
      </c>
      <c r="AF214">
        <v>0.91175899999999999</v>
      </c>
      <c r="AG214">
        <v>0.93135999999999997</v>
      </c>
      <c r="AH214">
        <v>0.95880299999999996</v>
      </c>
      <c r="AI214">
        <v>0.91529499999999997</v>
      </c>
      <c r="AJ214">
        <v>0.89744599999999997</v>
      </c>
      <c r="AK214">
        <v>0.89570700000000003</v>
      </c>
      <c r="AL214">
        <v>1.00651</v>
      </c>
      <c r="AM214">
        <v>0.93129700000000004</v>
      </c>
      <c r="AN214">
        <v>0.77520999999999995</v>
      </c>
      <c r="AO214">
        <v>0.68987299999999996</v>
      </c>
      <c r="AP214">
        <v>0.656806</v>
      </c>
      <c r="AQ214">
        <v>0.65219800000000006</v>
      </c>
      <c r="AR214">
        <v>0.67054599999999998</v>
      </c>
      <c r="AS214">
        <v>0.69073499999999999</v>
      </c>
      <c r="AT214">
        <v>0.68970399999999998</v>
      </c>
      <c r="AU214">
        <v>0.63230500000000001</v>
      </c>
      <c r="AV214">
        <v>0.66998999999999997</v>
      </c>
      <c r="AW214">
        <v>0.64634400000000003</v>
      </c>
      <c r="AX214">
        <v>0.65123600000000004</v>
      </c>
      <c r="AY214">
        <v>0.679149</v>
      </c>
      <c r="AZ214">
        <v>0.72538899999999995</v>
      </c>
      <c r="BA214">
        <v>0.76285999999999998</v>
      </c>
      <c r="BB214">
        <v>0.79636099999999999</v>
      </c>
      <c r="BC214">
        <v>0.85807100000000003</v>
      </c>
      <c r="BD214">
        <v>0.90804099999999999</v>
      </c>
      <c r="BE214">
        <v>0.85142600000000002</v>
      </c>
      <c r="BF214">
        <v>0.86267499999999997</v>
      </c>
      <c r="BG214">
        <v>0.86267499999999997</v>
      </c>
      <c r="BH214">
        <v>0.86503799999999997</v>
      </c>
      <c r="BI214">
        <v>0.86267499999999997</v>
      </c>
      <c r="BJ214">
        <v>0.86267499999999997</v>
      </c>
      <c r="BK214">
        <v>0.86267499999999997</v>
      </c>
      <c r="BL214">
        <v>0.69744456896551699</v>
      </c>
      <c r="BM214">
        <v>0.18702886133645499</v>
      </c>
      <c r="BN214">
        <v>0.69691093662046399</v>
      </c>
      <c r="BO214">
        <v>0.62224413605152595</v>
      </c>
      <c r="BP214">
        <v>0.51229420526210201</v>
      </c>
      <c r="BQ214" s="33">
        <v>1.2289746997851101E-9</v>
      </c>
      <c r="BR214" s="33">
        <v>1.8448305359455599E-7</v>
      </c>
      <c r="BS214" s="33">
        <v>1.48064061011866E-8</v>
      </c>
      <c r="BT214">
        <v>7.7185643667907001E-3</v>
      </c>
      <c r="BU214">
        <v>0.48568485358121499</v>
      </c>
      <c r="BV214">
        <v>0.48568485358121499</v>
      </c>
      <c r="BW214">
        <v>0.38959100000000002</v>
      </c>
      <c r="BX214">
        <v>5.9390067351367702E-3</v>
      </c>
      <c r="BY214">
        <v>0.41715219999999997</v>
      </c>
      <c r="BZ214">
        <v>1.0415243741747E-2</v>
      </c>
      <c r="CA214">
        <v>0.48148160000000001</v>
      </c>
      <c r="CB214">
        <v>3.0727904277708201E-2</v>
      </c>
      <c r="CC214">
        <v>0.67098880000000005</v>
      </c>
      <c r="CD214">
        <v>6.7239982452407004E-2</v>
      </c>
      <c r="CE214">
        <v>0.82507640000000004</v>
      </c>
      <c r="CF214">
        <v>4.0654379115908301E-2</v>
      </c>
      <c r="CG214">
        <v>0.92294359999999998</v>
      </c>
      <c r="CH214">
        <v>2.3386185084361199E-2</v>
      </c>
      <c r="CI214">
        <v>0.90123399999999998</v>
      </c>
      <c r="CJ214">
        <v>8.3537065716363296E-2</v>
      </c>
      <c r="CK214">
        <v>0.67203159999999995</v>
      </c>
      <c r="CL214">
        <v>1.7996738018318699E-2</v>
      </c>
      <c r="CM214">
        <v>0.65791580000000005</v>
      </c>
      <c r="CN214">
        <v>2.2308716484818199E-2</v>
      </c>
      <c r="CO214">
        <v>0.76436599999999999</v>
      </c>
      <c r="CP214">
        <v>6.8168392059663602E-2</v>
      </c>
      <c r="CQ214">
        <v>0.86997100000000005</v>
      </c>
      <c r="CR214">
        <v>2.1931938161047201E-2</v>
      </c>
      <c r="CS214">
        <v>0.86267499999999997</v>
      </c>
      <c r="CT214">
        <v>0</v>
      </c>
    </row>
    <row r="215" spans="1:98" x14ac:dyDescent="0.25">
      <c r="A215">
        <v>68</v>
      </c>
      <c r="B215" t="s">
        <v>1918</v>
      </c>
      <c r="C215" t="s">
        <v>491</v>
      </c>
      <c r="D215" t="s">
        <v>418</v>
      </c>
      <c r="E215" t="s">
        <v>126</v>
      </c>
      <c r="F215">
        <v>5.0701799999999998E-2</v>
      </c>
      <c r="G215">
        <v>5.0701799999999998E-2</v>
      </c>
      <c r="H215">
        <v>5.0840700000000003E-2</v>
      </c>
      <c r="I215">
        <v>5.0570299999999999E-2</v>
      </c>
      <c r="J215">
        <v>5.2586800000000003E-2</v>
      </c>
      <c r="K215">
        <v>5.5463999999999999E-2</v>
      </c>
      <c r="L215">
        <v>5.8541299999999998E-2</v>
      </c>
      <c r="M215">
        <v>6.2733899999999995E-2</v>
      </c>
      <c r="N215">
        <v>6.4492599999999997E-2</v>
      </c>
      <c r="O215">
        <v>6.17452E-2</v>
      </c>
      <c r="P215">
        <v>6.1928900000000002E-2</v>
      </c>
      <c r="Q215">
        <v>6.6020899999999993E-2</v>
      </c>
      <c r="R215">
        <v>6.9522500000000001E-2</v>
      </c>
      <c r="S215">
        <v>6.9837999999999997E-2</v>
      </c>
      <c r="T215">
        <v>6.8886299999999998E-2</v>
      </c>
      <c r="U215">
        <v>7.3909699999999995E-2</v>
      </c>
      <c r="V215">
        <v>7.9262299999999994E-2</v>
      </c>
      <c r="W215">
        <v>8.0086000000000004E-2</v>
      </c>
      <c r="X215">
        <v>8.0922499999999994E-2</v>
      </c>
      <c r="Y215">
        <v>8.5867100000000002E-2</v>
      </c>
      <c r="Z215">
        <v>9.0115200000000006E-2</v>
      </c>
      <c r="AA215">
        <v>9.44025E-2</v>
      </c>
      <c r="AB215">
        <v>9.9241300000000005E-2</v>
      </c>
      <c r="AC215">
        <v>9.9675100000000003E-2</v>
      </c>
      <c r="AD215">
        <v>0.100269</v>
      </c>
      <c r="AE215">
        <v>0.100383</v>
      </c>
      <c r="AF215">
        <v>0.104147</v>
      </c>
      <c r="AG215">
        <v>0.108608</v>
      </c>
      <c r="AH215">
        <v>0.12059599999999999</v>
      </c>
      <c r="AI215">
        <v>0.11959400000000001</v>
      </c>
      <c r="AJ215">
        <v>0.122851</v>
      </c>
      <c r="AK215">
        <v>0.125834</v>
      </c>
      <c r="AL215">
        <v>0.13309099999999999</v>
      </c>
      <c r="AM215">
        <v>0.14038200000000001</v>
      </c>
      <c r="AN215">
        <v>0.14227300000000001</v>
      </c>
      <c r="AO215">
        <v>0.141683</v>
      </c>
      <c r="AP215">
        <v>0.14033599999999999</v>
      </c>
      <c r="AQ215">
        <v>0.15134800000000001</v>
      </c>
      <c r="AR215">
        <v>0.157691</v>
      </c>
      <c r="AS215">
        <v>0.160827</v>
      </c>
      <c r="AT215">
        <v>0.16653599999999999</v>
      </c>
      <c r="AU215">
        <v>0.17188400000000001</v>
      </c>
      <c r="AV215">
        <v>0.15970699999999999</v>
      </c>
      <c r="AW215">
        <v>0.15939700000000001</v>
      </c>
      <c r="AX215">
        <v>0.16900200000000001</v>
      </c>
      <c r="AY215">
        <v>0.18151300000000001</v>
      </c>
      <c r="AZ215">
        <v>0.19267200000000001</v>
      </c>
      <c r="BA215">
        <v>0.20697499999999999</v>
      </c>
      <c r="BB215">
        <v>0.25408599999999998</v>
      </c>
      <c r="BC215">
        <v>0.27134000000000003</v>
      </c>
      <c r="BD215">
        <v>0.28783599999999998</v>
      </c>
      <c r="BE215">
        <v>0.28448299999999999</v>
      </c>
      <c r="BF215">
        <v>0.30361700000000003</v>
      </c>
      <c r="BG215">
        <v>0.30361700000000003</v>
      </c>
      <c r="BH215">
        <v>0.30444900000000003</v>
      </c>
      <c r="BI215">
        <v>0.30361700000000003</v>
      </c>
      <c r="BJ215">
        <v>0.30361700000000003</v>
      </c>
      <c r="BK215">
        <v>0.30361700000000003</v>
      </c>
      <c r="BL215">
        <v>0.13924025344827601</v>
      </c>
      <c r="BM215">
        <v>8.1365308500986902E-2</v>
      </c>
      <c r="BN215">
        <v>0.93727393243520196</v>
      </c>
      <c r="BO215">
        <v>0.99635372986590898</v>
      </c>
      <c r="BP215">
        <v>0.96510401228287002</v>
      </c>
      <c r="BQ215">
        <v>0</v>
      </c>
      <c r="BR215" s="33">
        <v>1.46506299182486E-61</v>
      </c>
      <c r="BS215">
        <v>0</v>
      </c>
      <c r="BT215">
        <v>4.5160260081822997E-3</v>
      </c>
      <c r="BU215">
        <v>0.87848242442254398</v>
      </c>
      <c r="BV215">
        <v>0.87848242442254398</v>
      </c>
      <c r="BW215">
        <v>5.1080279999999999E-2</v>
      </c>
      <c r="BX215">
        <v>8.4758110349393903E-4</v>
      </c>
      <c r="BY215">
        <v>6.0595400000000001E-2</v>
      </c>
      <c r="BZ215">
        <v>3.5928395072699799E-3</v>
      </c>
      <c r="CA215">
        <v>6.7239320000000005E-2</v>
      </c>
      <c r="CB215">
        <v>3.3303040269621002E-3</v>
      </c>
      <c r="CC215">
        <v>8.0009520000000001E-2</v>
      </c>
      <c r="CD215">
        <v>4.2695657533290202E-3</v>
      </c>
      <c r="CE215">
        <v>9.6740619999999999E-2</v>
      </c>
      <c r="CF215">
        <v>4.3782711790157497E-3</v>
      </c>
      <c r="CG215">
        <v>0.1106656</v>
      </c>
      <c r="CH215">
        <v>9.0937739305527107E-3</v>
      </c>
      <c r="CI215">
        <v>0.13288620000000001</v>
      </c>
      <c r="CJ215">
        <v>8.5845753942754809E-3</v>
      </c>
      <c r="CK215">
        <v>0.15037700000000001</v>
      </c>
      <c r="CL215">
        <v>9.2201851120246002E-3</v>
      </c>
      <c r="CM215">
        <v>0.16530520000000001</v>
      </c>
      <c r="CN215">
        <v>5.5836475264830297E-3</v>
      </c>
      <c r="CO215">
        <v>0.22131719999999999</v>
      </c>
      <c r="CP215">
        <v>3.93277742022098E-2</v>
      </c>
      <c r="CQ215">
        <v>0.29680040000000002</v>
      </c>
      <c r="CR215">
        <v>9.7917307356769397E-3</v>
      </c>
      <c r="CS215">
        <v>0.30361700000000003</v>
      </c>
      <c r="CT215">
        <v>0</v>
      </c>
    </row>
    <row r="216" spans="1:98" x14ac:dyDescent="0.25">
      <c r="A216">
        <v>69</v>
      </c>
      <c r="B216" t="s">
        <v>1918</v>
      </c>
      <c r="C216" t="s">
        <v>492</v>
      </c>
      <c r="D216" t="s">
        <v>412</v>
      </c>
      <c r="E216" t="s">
        <v>493</v>
      </c>
      <c r="F216" t="s">
        <v>1901</v>
      </c>
      <c r="G216" t="s">
        <v>1901</v>
      </c>
      <c r="H216" t="s">
        <v>1901</v>
      </c>
      <c r="I216" t="s">
        <v>1901</v>
      </c>
      <c r="J216" t="s">
        <v>1901</v>
      </c>
      <c r="K216" t="s">
        <v>1901</v>
      </c>
      <c r="L216" t="s">
        <v>1901</v>
      </c>
      <c r="M216" t="s">
        <v>1901</v>
      </c>
      <c r="N216" t="s">
        <v>1901</v>
      </c>
      <c r="O216" t="s">
        <v>1901</v>
      </c>
      <c r="P216" t="s">
        <v>1901</v>
      </c>
      <c r="Q216" t="s">
        <v>1901</v>
      </c>
      <c r="R216" t="s">
        <v>1901</v>
      </c>
      <c r="S216" t="s">
        <v>1901</v>
      </c>
      <c r="T216" t="s">
        <v>1901</v>
      </c>
      <c r="U216" t="s">
        <v>1901</v>
      </c>
      <c r="V216" t="s">
        <v>1901</v>
      </c>
      <c r="W216" t="s">
        <v>1901</v>
      </c>
      <c r="X216" t="s">
        <v>1901</v>
      </c>
      <c r="Y216" t="s">
        <v>1901</v>
      </c>
      <c r="Z216" t="s">
        <v>1901</v>
      </c>
      <c r="AA216" t="s">
        <v>1901</v>
      </c>
      <c r="AB216" t="s">
        <v>1901</v>
      </c>
      <c r="AC216" t="s">
        <v>1901</v>
      </c>
      <c r="AD216" t="s">
        <v>1901</v>
      </c>
      <c r="AE216" t="s">
        <v>1901</v>
      </c>
      <c r="AF216" t="s">
        <v>1901</v>
      </c>
      <c r="AG216" t="s">
        <v>1901</v>
      </c>
      <c r="AH216" t="s">
        <v>1901</v>
      </c>
      <c r="AI216" t="s">
        <v>1901</v>
      </c>
      <c r="AJ216" t="s">
        <v>1901</v>
      </c>
      <c r="AK216" t="s">
        <v>1901</v>
      </c>
      <c r="AL216" t="s">
        <v>1901</v>
      </c>
      <c r="AM216" t="s">
        <v>1901</v>
      </c>
      <c r="AN216" t="s">
        <v>1901</v>
      </c>
      <c r="AO216" t="s">
        <v>1901</v>
      </c>
      <c r="AP216" t="s">
        <v>1901</v>
      </c>
      <c r="AQ216" t="s">
        <v>1901</v>
      </c>
      <c r="AR216" t="s">
        <v>1901</v>
      </c>
      <c r="AS216" t="s">
        <v>1901</v>
      </c>
      <c r="AT216" t="s">
        <v>1901</v>
      </c>
      <c r="AU216" t="s">
        <v>1901</v>
      </c>
      <c r="AV216" t="s">
        <v>1901</v>
      </c>
      <c r="AW216" t="s">
        <v>1901</v>
      </c>
      <c r="AX216" t="s">
        <v>1901</v>
      </c>
      <c r="AY216" t="s">
        <v>1901</v>
      </c>
      <c r="AZ216" t="s">
        <v>1901</v>
      </c>
      <c r="BA216" t="s">
        <v>1901</v>
      </c>
      <c r="BB216" t="s">
        <v>1901</v>
      </c>
      <c r="BC216" t="s">
        <v>1901</v>
      </c>
      <c r="BD216" t="s">
        <v>1901</v>
      </c>
      <c r="BE216" t="s">
        <v>1901</v>
      </c>
      <c r="BF216" t="s">
        <v>1901</v>
      </c>
      <c r="BG216" t="s">
        <v>1901</v>
      </c>
      <c r="BH216" t="s">
        <v>1901</v>
      </c>
      <c r="BI216" t="s">
        <v>1901</v>
      </c>
      <c r="BJ216" t="s">
        <v>1901</v>
      </c>
      <c r="BK216" t="s">
        <v>1901</v>
      </c>
      <c r="BL216" t="s">
        <v>1901</v>
      </c>
      <c r="BM216" t="s">
        <v>1901</v>
      </c>
      <c r="BN216" t="s">
        <v>1901</v>
      </c>
      <c r="BO216" t="s">
        <v>1901</v>
      </c>
      <c r="BP216" t="s">
        <v>1901</v>
      </c>
      <c r="BQ216" t="s">
        <v>1901</v>
      </c>
      <c r="BR216" t="s">
        <v>1901</v>
      </c>
      <c r="BS216" t="s">
        <v>1901</v>
      </c>
      <c r="BT216" t="s">
        <v>1901</v>
      </c>
      <c r="BU216" t="s">
        <v>1901</v>
      </c>
      <c r="BV216" t="s">
        <v>1901</v>
      </c>
      <c r="BW216" t="s">
        <v>1901</v>
      </c>
      <c r="BX216" t="s">
        <v>1901</v>
      </c>
      <c r="BY216" t="s">
        <v>1901</v>
      </c>
      <c r="BZ216" t="s">
        <v>1901</v>
      </c>
      <c r="CA216" t="s">
        <v>1901</v>
      </c>
      <c r="CB216" t="s">
        <v>1901</v>
      </c>
      <c r="CC216" t="s">
        <v>1901</v>
      </c>
      <c r="CD216" t="s">
        <v>1901</v>
      </c>
      <c r="CE216" t="s">
        <v>1901</v>
      </c>
      <c r="CF216" t="s">
        <v>1901</v>
      </c>
      <c r="CG216" t="s">
        <v>1901</v>
      </c>
      <c r="CH216" t="s">
        <v>1901</v>
      </c>
      <c r="CI216" t="s">
        <v>1901</v>
      </c>
      <c r="CJ216" t="s">
        <v>1901</v>
      </c>
      <c r="CK216" t="s">
        <v>1901</v>
      </c>
      <c r="CL216" t="s">
        <v>1901</v>
      </c>
      <c r="CM216" t="s">
        <v>1901</v>
      </c>
      <c r="CN216" t="s">
        <v>1901</v>
      </c>
      <c r="CO216" t="s">
        <v>1901</v>
      </c>
      <c r="CP216" t="s">
        <v>1901</v>
      </c>
      <c r="CQ216" t="s">
        <v>1901</v>
      </c>
      <c r="CR216" t="s">
        <v>1901</v>
      </c>
      <c r="CS216" t="s">
        <v>1901</v>
      </c>
      <c r="CT216" t="s">
        <v>1901</v>
      </c>
    </row>
    <row r="217" spans="1:98" x14ac:dyDescent="0.25">
      <c r="A217">
        <v>7</v>
      </c>
      <c r="B217" t="s">
        <v>1918</v>
      </c>
      <c r="C217" t="s">
        <v>425</v>
      </c>
      <c r="D217" t="s">
        <v>426</v>
      </c>
      <c r="E217" t="s">
        <v>22</v>
      </c>
      <c r="F217">
        <v>1.1410199999999999</v>
      </c>
      <c r="G217">
        <v>1.1410199999999999</v>
      </c>
      <c r="H217">
        <v>1.1441399999999999</v>
      </c>
      <c r="I217">
        <v>1.1985399999999999</v>
      </c>
      <c r="J217">
        <v>1.25478</v>
      </c>
      <c r="K217">
        <v>1.1625700000000001</v>
      </c>
      <c r="L217">
        <v>1.29895</v>
      </c>
      <c r="M217">
        <v>1.3521300000000001</v>
      </c>
      <c r="N217">
        <v>1.36998</v>
      </c>
      <c r="O217">
        <v>1.3164400000000001</v>
      </c>
      <c r="P217">
        <v>1.3631899999999999</v>
      </c>
      <c r="Q217">
        <v>1.44862</v>
      </c>
      <c r="R217">
        <v>1.4682299999999999</v>
      </c>
      <c r="S217">
        <v>1.4128700000000001</v>
      </c>
      <c r="T217">
        <v>1.44736</v>
      </c>
      <c r="U217">
        <v>1.66052</v>
      </c>
      <c r="V217">
        <v>1.8503099999999999</v>
      </c>
      <c r="W217">
        <v>1.69598</v>
      </c>
      <c r="X217">
        <v>1.7039</v>
      </c>
      <c r="Y217">
        <v>1.7822100000000001</v>
      </c>
      <c r="Z217">
        <v>1.81596</v>
      </c>
      <c r="AA217">
        <v>1.9427099999999999</v>
      </c>
      <c r="AB217">
        <v>2.02678</v>
      </c>
      <c r="AC217">
        <v>2.0587800000000001</v>
      </c>
      <c r="AD217">
        <v>2.1218300000000001</v>
      </c>
      <c r="AE217">
        <v>2.28234</v>
      </c>
      <c r="AF217">
        <v>2.1242700000000001</v>
      </c>
      <c r="AG217">
        <v>2.2079800000000001</v>
      </c>
      <c r="AH217">
        <v>2.3916499999999998</v>
      </c>
      <c r="AI217">
        <v>2.4233699999999998</v>
      </c>
      <c r="AJ217">
        <v>2.5449799999999998</v>
      </c>
      <c r="AK217">
        <v>2.2094999999999998</v>
      </c>
      <c r="AL217">
        <v>2.67794</v>
      </c>
      <c r="AM217">
        <v>2.9571000000000001</v>
      </c>
      <c r="AN217">
        <v>3.1626599999999998</v>
      </c>
      <c r="AO217">
        <v>3.3734299999999999</v>
      </c>
      <c r="AP217">
        <v>3.4994299999999998</v>
      </c>
      <c r="AQ217">
        <v>3.5338699999999998</v>
      </c>
      <c r="AR217">
        <v>3.6280299999999999</v>
      </c>
      <c r="AS217">
        <v>3.7559399999999998</v>
      </c>
      <c r="AT217">
        <v>3.8182999999999998</v>
      </c>
      <c r="AU217">
        <v>3.7887599999999999</v>
      </c>
      <c r="AV217">
        <v>3.8193100000000002</v>
      </c>
      <c r="AW217">
        <v>3.7778399999999999</v>
      </c>
      <c r="AX217">
        <v>2.83494</v>
      </c>
      <c r="AY217">
        <v>3.0752899999999999</v>
      </c>
      <c r="AZ217">
        <v>3.2660499999999999</v>
      </c>
      <c r="BA217">
        <v>3.47275</v>
      </c>
      <c r="BB217">
        <v>3.6767099999999999</v>
      </c>
      <c r="BC217">
        <v>3.9363999999999999</v>
      </c>
      <c r="BD217">
        <v>4.2488200000000003</v>
      </c>
      <c r="BE217">
        <v>4.1994999999999996</v>
      </c>
      <c r="BF217">
        <v>4.4679700000000002</v>
      </c>
      <c r="BG217">
        <v>4.4679700000000002</v>
      </c>
      <c r="BH217">
        <v>4.4802099999999996</v>
      </c>
      <c r="BI217">
        <v>4.4679700000000002</v>
      </c>
      <c r="BJ217">
        <v>4.4679700000000002</v>
      </c>
      <c r="BK217">
        <v>4.4679700000000002</v>
      </c>
      <c r="BL217">
        <v>2.6152765517241399</v>
      </c>
      <c r="BM217">
        <v>1.1348827736920599</v>
      </c>
      <c r="BN217">
        <v>0.96822792377884004</v>
      </c>
      <c r="BO217">
        <v>0.97832212746623604</v>
      </c>
      <c r="BP217">
        <v>0.91168945059677398</v>
      </c>
      <c r="BQ217">
        <v>0</v>
      </c>
      <c r="BR217" s="33">
        <v>5.4938050240533199E-40</v>
      </c>
      <c r="BS217">
        <v>0</v>
      </c>
      <c r="BT217">
        <v>6.5069763450120804E-2</v>
      </c>
      <c r="BU217">
        <v>0.93746531238507902</v>
      </c>
      <c r="BV217">
        <v>0.93746531238507902</v>
      </c>
      <c r="BW217">
        <v>1.1758999999999999</v>
      </c>
      <c r="BX217">
        <v>5.0439444881957299E-2</v>
      </c>
      <c r="BY217">
        <v>1.300014</v>
      </c>
      <c r="BZ217">
        <v>8.1812464392658393E-2</v>
      </c>
      <c r="CA217">
        <v>1.4280539999999999</v>
      </c>
      <c r="CB217">
        <v>4.1375371055737999E-2</v>
      </c>
      <c r="CC217">
        <v>1.7385839999999999</v>
      </c>
      <c r="CD217">
        <v>7.66452798938069E-2</v>
      </c>
      <c r="CE217">
        <v>1.993212</v>
      </c>
      <c r="CF217">
        <v>0.11825532406619201</v>
      </c>
      <c r="CG217">
        <v>2.2859219999999998</v>
      </c>
      <c r="CH217">
        <v>0.12478934037008101</v>
      </c>
      <c r="CI217">
        <v>2.7104360000000001</v>
      </c>
      <c r="CJ217">
        <v>0.36902514450915103</v>
      </c>
      <c r="CK217">
        <v>3.5581399999999999</v>
      </c>
      <c r="CL217">
        <v>0.143320561330187</v>
      </c>
      <c r="CM217">
        <v>3.6078299999999999</v>
      </c>
      <c r="CN217">
        <v>0.432440582161295</v>
      </c>
      <c r="CO217">
        <v>3.4854400000000001</v>
      </c>
      <c r="CP217">
        <v>0.337811028979221</v>
      </c>
      <c r="CQ217">
        <v>4.3728939999999996</v>
      </c>
      <c r="CR217">
        <v>0.136981250651321</v>
      </c>
      <c r="CS217">
        <v>4.4679700000000002</v>
      </c>
      <c r="CT217">
        <v>0</v>
      </c>
    </row>
    <row r="218" spans="1:98" x14ac:dyDescent="0.25">
      <c r="A218">
        <v>70</v>
      </c>
      <c r="B218" t="s">
        <v>1918</v>
      </c>
      <c r="C218" t="s">
        <v>494</v>
      </c>
      <c r="D218" t="s">
        <v>418</v>
      </c>
      <c r="E218" t="s">
        <v>136</v>
      </c>
      <c r="F218">
        <v>2.81888E-2</v>
      </c>
      <c r="G218">
        <v>2.81888E-2</v>
      </c>
      <c r="H218">
        <v>2.8265999999999999E-2</v>
      </c>
      <c r="I218">
        <v>2.78219E-2</v>
      </c>
      <c r="J218">
        <v>2.8364500000000001E-2</v>
      </c>
      <c r="K218">
        <v>2.8950199999999999E-2</v>
      </c>
      <c r="L218">
        <v>2.9581199999999998E-2</v>
      </c>
      <c r="M218">
        <v>3.0297299999999999E-2</v>
      </c>
      <c r="N218">
        <v>3.1084000000000001E-2</v>
      </c>
      <c r="O218">
        <v>3.20212E-2</v>
      </c>
      <c r="P218">
        <v>3.35429E-2</v>
      </c>
      <c r="Q218">
        <v>3.51384E-2</v>
      </c>
      <c r="R218">
        <v>3.6412699999999999E-2</v>
      </c>
      <c r="S218">
        <v>3.80425E-2</v>
      </c>
      <c r="T218">
        <v>4.0211700000000003E-2</v>
      </c>
      <c r="U218">
        <v>4.3592499999999999E-2</v>
      </c>
      <c r="V218">
        <v>4.9368700000000001E-2</v>
      </c>
      <c r="W218">
        <v>5.2165599999999999E-2</v>
      </c>
      <c r="X218">
        <v>5.5865400000000003E-2</v>
      </c>
      <c r="Y218">
        <v>5.9527499999999997E-2</v>
      </c>
      <c r="Z218">
        <v>6.2358900000000002E-2</v>
      </c>
      <c r="AA218">
        <v>6.7809900000000006E-2</v>
      </c>
      <c r="AB218">
        <v>7.6206700000000002E-2</v>
      </c>
      <c r="AC218">
        <v>7.73977E-2</v>
      </c>
      <c r="AD218">
        <v>8.3787799999999996E-2</v>
      </c>
      <c r="AE218">
        <v>9.1310699999999995E-2</v>
      </c>
      <c r="AF218">
        <v>9.8416500000000004E-2</v>
      </c>
      <c r="AG218">
        <v>0.106784</v>
      </c>
      <c r="AH218">
        <v>5.4036300000000002E-2</v>
      </c>
      <c r="AI218">
        <v>5.6278500000000002E-2</v>
      </c>
      <c r="AJ218">
        <v>6.0456200000000002E-2</v>
      </c>
      <c r="AK218">
        <v>6.1868300000000001E-2</v>
      </c>
      <c r="AL218">
        <v>6.46838E-2</v>
      </c>
      <c r="AM218">
        <v>6.8582599999999994E-2</v>
      </c>
      <c r="AN218">
        <v>7.1668300000000004E-2</v>
      </c>
      <c r="AO218">
        <v>7.3355699999999996E-2</v>
      </c>
      <c r="AP218">
        <v>7.5600500000000001E-2</v>
      </c>
      <c r="AQ218">
        <v>7.9358300000000007E-2</v>
      </c>
      <c r="AR218">
        <v>8.2267499999999993E-2</v>
      </c>
      <c r="AS218">
        <v>8.3360000000000004E-2</v>
      </c>
      <c r="AT218">
        <v>8.3867499999999998E-2</v>
      </c>
      <c r="AU218">
        <v>8.4320599999999996E-2</v>
      </c>
      <c r="AV218">
        <v>8.2865300000000003E-2</v>
      </c>
      <c r="AW218">
        <v>8.2735500000000003E-2</v>
      </c>
      <c r="AX218">
        <v>8.5588399999999995E-2</v>
      </c>
      <c r="AY218">
        <v>9.00783E-2</v>
      </c>
      <c r="AZ218">
        <v>9.3082999999999999E-2</v>
      </c>
      <c r="BA218">
        <v>8.8654499999999997E-2</v>
      </c>
      <c r="BB218">
        <v>8.92458E-2</v>
      </c>
      <c r="BC218">
        <v>0.102018</v>
      </c>
      <c r="BD218">
        <v>0.100827</v>
      </c>
      <c r="BE218">
        <v>0.105826</v>
      </c>
      <c r="BF218">
        <v>0.110275</v>
      </c>
      <c r="BG218">
        <v>0.110275</v>
      </c>
      <c r="BH218">
        <v>0.11057699999999999</v>
      </c>
      <c r="BI218">
        <v>0.110275</v>
      </c>
      <c r="BJ218">
        <v>0.110275</v>
      </c>
      <c r="BK218">
        <v>0.110275</v>
      </c>
      <c r="BL218">
        <v>6.8677274137930996E-2</v>
      </c>
      <c r="BM218">
        <v>2.76331945123631E-2</v>
      </c>
      <c r="BN218">
        <v>0.92263924603677205</v>
      </c>
      <c r="BO218">
        <v>0.92102717240106202</v>
      </c>
      <c r="BP218">
        <v>0.84249331386705895</v>
      </c>
      <c r="BQ218">
        <v>0</v>
      </c>
      <c r="BR218" s="33">
        <v>1.34468024043123E-24</v>
      </c>
      <c r="BS218">
        <v>0</v>
      </c>
      <c r="BT218">
        <v>1.5097798978744199E-3</v>
      </c>
      <c r="BU218">
        <v>0.85126317832730203</v>
      </c>
      <c r="BV218">
        <v>0.85126317832730203</v>
      </c>
      <c r="BW218">
        <v>2.8166E-2</v>
      </c>
      <c r="BX218">
        <v>2.0545482471823301E-4</v>
      </c>
      <c r="BY218">
        <v>3.0386779999999999E-2</v>
      </c>
      <c r="BZ218">
        <v>1.21224712497081E-3</v>
      </c>
      <c r="CA218">
        <v>3.6669640000000003E-2</v>
      </c>
      <c r="CB218">
        <v>2.5796390615743102E-3</v>
      </c>
      <c r="CC218">
        <v>5.2103940000000001E-2</v>
      </c>
      <c r="CD218">
        <v>6.10712238071254E-3</v>
      </c>
      <c r="CE218">
        <v>7.35122E-2</v>
      </c>
      <c r="CF218">
        <v>8.4388642902940396E-3</v>
      </c>
      <c r="CG218">
        <v>8.1365199999999999E-2</v>
      </c>
      <c r="CH218">
        <v>2.45559895314768E-2</v>
      </c>
      <c r="CI218">
        <v>6.5451839999999997E-2</v>
      </c>
      <c r="CJ218">
        <v>4.6592407238733704E-3</v>
      </c>
      <c r="CK218">
        <v>7.8788399999999995E-2</v>
      </c>
      <c r="CL218">
        <v>4.27215943873821E-3</v>
      </c>
      <c r="CM218">
        <v>8.3875459999999999E-2</v>
      </c>
      <c r="CN218">
        <v>1.1675089348694499E-3</v>
      </c>
      <c r="CO218">
        <v>9.2615920000000004E-2</v>
      </c>
      <c r="CP218">
        <v>5.5251096040712204E-3</v>
      </c>
      <c r="CQ218">
        <v>0.107556</v>
      </c>
      <c r="CR218">
        <v>4.2480790953088399E-3</v>
      </c>
      <c r="CS218">
        <v>0.110275</v>
      </c>
      <c r="CT218">
        <v>0</v>
      </c>
    </row>
    <row r="219" spans="1:98" x14ac:dyDescent="0.25">
      <c r="A219">
        <v>71</v>
      </c>
      <c r="B219" t="s">
        <v>1918</v>
      </c>
      <c r="C219" t="s">
        <v>495</v>
      </c>
      <c r="D219" t="s">
        <v>412</v>
      </c>
      <c r="E219" t="s">
        <v>496</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t="s">
        <v>1901</v>
      </c>
      <c r="BO219" t="s">
        <v>1901</v>
      </c>
      <c r="BP219" t="s">
        <v>1901</v>
      </c>
      <c r="BQ219" t="s">
        <v>1901</v>
      </c>
      <c r="BR219" t="s">
        <v>1901</v>
      </c>
      <c r="BS219" t="s">
        <v>1901</v>
      </c>
      <c r="BT219">
        <v>0</v>
      </c>
      <c r="BU219" t="s">
        <v>1901</v>
      </c>
      <c r="BV219" t="s">
        <v>1901</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row>
    <row r="220" spans="1:98" x14ac:dyDescent="0.25">
      <c r="A220">
        <v>72</v>
      </c>
      <c r="B220" t="s">
        <v>1918</v>
      </c>
      <c r="C220" t="s">
        <v>497</v>
      </c>
      <c r="D220" t="s">
        <v>418</v>
      </c>
      <c r="E220" t="s">
        <v>120</v>
      </c>
      <c r="F220">
        <v>1.7501000000000001E-3</v>
      </c>
      <c r="G220">
        <v>1.7501000000000001E-3</v>
      </c>
      <c r="H220">
        <v>1.7548900000000001E-3</v>
      </c>
      <c r="I220">
        <v>1.64073E-3</v>
      </c>
      <c r="J220">
        <v>1.6711600000000001E-3</v>
      </c>
      <c r="K220">
        <v>1.73105E-3</v>
      </c>
      <c r="L220">
        <v>1.80696E-3</v>
      </c>
      <c r="M220">
        <v>1.9995099999999999E-3</v>
      </c>
      <c r="N220">
        <v>1.9873899999999999E-3</v>
      </c>
      <c r="O220">
        <v>2.02411E-3</v>
      </c>
      <c r="P220">
        <v>2.0632200000000002E-3</v>
      </c>
      <c r="Q220">
        <v>2.1038900000000002E-3</v>
      </c>
      <c r="R220">
        <v>2.16242E-3</v>
      </c>
      <c r="S220">
        <v>2.3562000000000001E-3</v>
      </c>
      <c r="T220">
        <v>2.5158300000000001E-3</v>
      </c>
      <c r="U220">
        <v>2.6874300000000002E-3</v>
      </c>
      <c r="V220">
        <v>2.8721599999999999E-3</v>
      </c>
      <c r="W220">
        <v>3.17914E-3</v>
      </c>
      <c r="X220">
        <v>3.2639700000000002E-3</v>
      </c>
      <c r="Y220">
        <v>3.41654E-3</v>
      </c>
      <c r="Z220">
        <v>3.6429399999999999E-3</v>
      </c>
      <c r="AA220">
        <v>3.9143600000000004E-3</v>
      </c>
      <c r="AB220">
        <v>4.0809599999999998E-3</v>
      </c>
      <c r="AC220">
        <v>4.1510999999999996E-3</v>
      </c>
      <c r="AD220">
        <v>4.2207800000000004E-3</v>
      </c>
      <c r="AE220">
        <v>4.2059100000000002E-3</v>
      </c>
      <c r="AF220">
        <v>4.1528800000000003E-3</v>
      </c>
      <c r="AG220">
        <v>4.2649100000000002E-3</v>
      </c>
      <c r="AH220">
        <v>4.4982299999999998E-3</v>
      </c>
      <c r="AI220">
        <v>4.8800099999999997E-3</v>
      </c>
      <c r="AJ220">
        <v>5.0218199999999998E-3</v>
      </c>
      <c r="AK220">
        <v>5.23735E-3</v>
      </c>
      <c r="AL220">
        <v>5.4539699999999998E-3</v>
      </c>
      <c r="AM220">
        <v>5.69931E-3</v>
      </c>
      <c r="AN220">
        <v>5.8835700000000003E-3</v>
      </c>
      <c r="AO220">
        <v>6.0151500000000004E-3</v>
      </c>
      <c r="AP220">
        <v>5.8082999999999997E-3</v>
      </c>
      <c r="AQ220">
        <v>6.3225399999999998E-3</v>
      </c>
      <c r="AR220">
        <v>6.5283299999999997E-3</v>
      </c>
      <c r="AS220">
        <v>6.6234800000000002E-3</v>
      </c>
      <c r="AT220">
        <v>6.72194E-3</v>
      </c>
      <c r="AU220">
        <v>6.94073E-3</v>
      </c>
      <c r="AV220">
        <v>6.7819400000000002E-3</v>
      </c>
      <c r="AW220">
        <v>7.11833E-3</v>
      </c>
      <c r="AX220">
        <v>7.2962299999999999E-3</v>
      </c>
      <c r="AY220">
        <v>8.1925899999999996E-3</v>
      </c>
      <c r="AZ220">
        <v>8.1620000000000009E-3</v>
      </c>
      <c r="BA220">
        <v>8.5798200000000002E-3</v>
      </c>
      <c r="BB220">
        <v>8.9305300000000008E-3</v>
      </c>
      <c r="BC220">
        <v>9.5926299999999996E-3</v>
      </c>
      <c r="BD220">
        <v>1.0208500000000001E-2</v>
      </c>
      <c r="BE220">
        <v>1.0269199999999999E-2</v>
      </c>
      <c r="BF220">
        <v>1.0574500000000001E-2</v>
      </c>
      <c r="BG220">
        <v>1.0574500000000001E-2</v>
      </c>
      <c r="BH220">
        <v>1.0603400000000001E-2</v>
      </c>
      <c r="BI220">
        <v>1.0574500000000001E-2</v>
      </c>
      <c r="BJ220">
        <v>1.0574500000000001E-2</v>
      </c>
      <c r="BK220">
        <v>1.0574500000000001E-2</v>
      </c>
      <c r="BL220">
        <v>5.3036731034482804E-3</v>
      </c>
      <c r="BM220">
        <v>2.9664496700058701E-3</v>
      </c>
      <c r="BN220">
        <v>0.97889328091469396</v>
      </c>
      <c r="BO220">
        <v>0.99684606030685596</v>
      </c>
      <c r="BP220">
        <v>0.97238781614915604</v>
      </c>
      <c r="BQ220">
        <v>0</v>
      </c>
      <c r="BR220" s="33">
        <v>2.5396564612541299E-63</v>
      </c>
      <c r="BS220">
        <v>0</v>
      </c>
      <c r="BT220">
        <v>1.7195822449167701E-4</v>
      </c>
      <c r="BU220">
        <v>0.95823205541992895</v>
      </c>
      <c r="BV220">
        <v>0.95823205541992895</v>
      </c>
      <c r="BW220">
        <v>1.7133960000000001E-3</v>
      </c>
      <c r="BX220" s="33">
        <v>5.3573189470107203E-5</v>
      </c>
      <c r="BY220">
        <v>1.909804E-3</v>
      </c>
      <c r="BZ220">
        <v>1.3196826921650501E-4</v>
      </c>
      <c r="CA220">
        <v>2.2403119999999999E-3</v>
      </c>
      <c r="CB220">
        <v>1.90643580458404E-4</v>
      </c>
      <c r="CC220">
        <v>3.0838480000000001E-3</v>
      </c>
      <c r="CD220">
        <v>2.97559870899959E-4</v>
      </c>
      <c r="CE220">
        <v>4.0020280000000004E-3</v>
      </c>
      <c r="CF220">
        <v>2.3072441856032501E-4</v>
      </c>
      <c r="CG220">
        <v>4.4003879999999999E-3</v>
      </c>
      <c r="CH220">
        <v>2.9876684508157802E-4</v>
      </c>
      <c r="CI220">
        <v>5.4592039999999996E-3</v>
      </c>
      <c r="CJ220">
        <v>3.4579211555499698E-4</v>
      </c>
      <c r="CK220">
        <v>6.25956E-3</v>
      </c>
      <c r="CL220">
        <v>3.4351615515139898E-4</v>
      </c>
      <c r="CM220">
        <v>6.9718339999999997E-3</v>
      </c>
      <c r="CN220">
        <v>2.3778564092476201E-4</v>
      </c>
      <c r="CO220">
        <v>8.6915139999999991E-3</v>
      </c>
      <c r="CP220">
        <v>5.9391171004619895E-4</v>
      </c>
      <c r="CQ220">
        <v>1.044602E-2</v>
      </c>
      <c r="CR220">
        <v>1.9069855007314599E-4</v>
      </c>
      <c r="CS220">
        <v>1.0574500000000001E-2</v>
      </c>
      <c r="CT220">
        <v>0</v>
      </c>
    </row>
    <row r="221" spans="1:98" x14ac:dyDescent="0.25">
      <c r="A221">
        <v>73</v>
      </c>
      <c r="B221" t="s">
        <v>1918</v>
      </c>
      <c r="C221" t="s">
        <v>498</v>
      </c>
      <c r="D221" t="s">
        <v>418</v>
      </c>
      <c r="E221" t="s">
        <v>278</v>
      </c>
      <c r="F221">
        <v>4.8686800000000002E-3</v>
      </c>
      <c r="G221">
        <v>4.8686800000000002E-3</v>
      </c>
      <c r="H221">
        <v>4.88201E-3</v>
      </c>
      <c r="I221">
        <v>5.0998600000000003E-3</v>
      </c>
      <c r="J221">
        <v>5.0824599999999996E-3</v>
      </c>
      <c r="K221">
        <v>5.2032099999999998E-3</v>
      </c>
      <c r="L221">
        <v>5.3802399999999997E-3</v>
      </c>
      <c r="M221">
        <v>5.3721300000000001E-3</v>
      </c>
      <c r="N221">
        <v>5.4822899999999999E-3</v>
      </c>
      <c r="O221">
        <v>5.4642600000000003E-3</v>
      </c>
      <c r="P221">
        <v>5.5156199999999997E-3</v>
      </c>
      <c r="Q221">
        <v>5.66908E-3</v>
      </c>
      <c r="R221">
        <v>5.5499900000000003E-3</v>
      </c>
      <c r="S221">
        <v>5.6684500000000002E-3</v>
      </c>
      <c r="T221">
        <v>5.9704800000000002E-3</v>
      </c>
      <c r="U221">
        <v>6.1655299999999998E-3</v>
      </c>
      <c r="V221">
        <v>6.5309000000000001E-3</v>
      </c>
      <c r="W221">
        <v>6.8531499999999997E-3</v>
      </c>
      <c r="X221">
        <v>7.1198399999999997E-3</v>
      </c>
      <c r="Y221">
        <v>7.37976E-3</v>
      </c>
      <c r="Z221">
        <v>7.7451999999999998E-3</v>
      </c>
      <c r="AA221">
        <v>7.9339600000000003E-3</v>
      </c>
      <c r="AB221">
        <v>8.0290799999999992E-3</v>
      </c>
      <c r="AC221">
        <v>8.8856999999999998E-3</v>
      </c>
      <c r="AD221">
        <v>9.2061299999999999E-3</v>
      </c>
      <c r="AE221">
        <v>9.3219199999999992E-3</v>
      </c>
      <c r="AF221">
        <v>9.0752599999999999E-3</v>
      </c>
      <c r="AG221">
        <v>9.2429299999999999E-3</v>
      </c>
      <c r="AH221">
        <v>8.8002500000000008E-3</v>
      </c>
      <c r="AI221">
        <v>9.6798300000000004E-3</v>
      </c>
      <c r="AJ221">
        <v>9.7144299999999996E-3</v>
      </c>
      <c r="AK221">
        <v>1.05735E-2</v>
      </c>
      <c r="AL221">
        <v>1.0300200000000001E-2</v>
      </c>
      <c r="AM221">
        <v>1.1609299999999999E-2</v>
      </c>
      <c r="AN221">
        <v>1.1484899999999999E-2</v>
      </c>
      <c r="AO221">
        <v>1.18592E-2</v>
      </c>
      <c r="AP221">
        <v>1.1989700000000001E-2</v>
      </c>
      <c r="AQ221">
        <v>1.2265699999999999E-2</v>
      </c>
      <c r="AR221">
        <v>1.27136E-2</v>
      </c>
      <c r="AS221">
        <v>1.28748E-2</v>
      </c>
      <c r="AT221">
        <v>1.2231199999999999E-2</v>
      </c>
      <c r="AU221">
        <v>1.26999E-2</v>
      </c>
      <c r="AV221">
        <v>1.15738E-2</v>
      </c>
      <c r="AW221">
        <v>1.27005E-2</v>
      </c>
      <c r="AX221">
        <v>1.30645E-2</v>
      </c>
      <c r="AY221">
        <v>1.67659E-2</v>
      </c>
      <c r="AZ221">
        <v>1.4216700000000001E-2</v>
      </c>
      <c r="BA221">
        <v>1.4650099999999999E-2</v>
      </c>
      <c r="BB221">
        <v>1.5000899999999999E-2</v>
      </c>
      <c r="BC221">
        <v>1.55041E-2</v>
      </c>
      <c r="BD221">
        <v>1.5876100000000001E-2</v>
      </c>
      <c r="BE221">
        <v>1.62455E-2</v>
      </c>
      <c r="BF221">
        <v>1.6624099999999999E-2</v>
      </c>
      <c r="BG221">
        <v>1.6624099999999999E-2</v>
      </c>
      <c r="BH221">
        <v>1.66696E-2</v>
      </c>
      <c r="BI221">
        <v>1.6624099999999999E-2</v>
      </c>
      <c r="BJ221">
        <v>1.6624099999999999E-2</v>
      </c>
      <c r="BK221">
        <v>1.6624099999999999E-2</v>
      </c>
      <c r="BL221">
        <v>1.01336467241379E-2</v>
      </c>
      <c r="BM221">
        <v>4.0600119110495896E-3</v>
      </c>
      <c r="BN221">
        <v>0.98349359568967698</v>
      </c>
      <c r="BO221">
        <v>0.98909185586194504</v>
      </c>
      <c r="BP221">
        <v>0.94203863337296501</v>
      </c>
      <c r="BQ221">
        <v>0</v>
      </c>
      <c r="BR221" s="33">
        <v>2.8175043504586998E-48</v>
      </c>
      <c r="BS221">
        <v>0</v>
      </c>
      <c r="BT221">
        <v>2.36455524008734E-4</v>
      </c>
      <c r="BU221">
        <v>0.96725965276260595</v>
      </c>
      <c r="BV221">
        <v>0.96725965276260595</v>
      </c>
      <c r="BW221">
        <v>4.9603379999999999E-3</v>
      </c>
      <c r="BX221">
        <v>1.19705706714425E-4</v>
      </c>
      <c r="BY221">
        <v>5.3804259999999998E-3</v>
      </c>
      <c r="BZ221">
        <v>1.10542732596947E-4</v>
      </c>
      <c r="CA221">
        <v>5.6747239999999999E-3</v>
      </c>
      <c r="CB221">
        <v>1.79175530500122E-4</v>
      </c>
      <c r="CC221">
        <v>6.8098359999999997E-3</v>
      </c>
      <c r="CD221">
        <v>4.7846824923917402E-4</v>
      </c>
      <c r="CE221">
        <v>8.3600140000000007E-3</v>
      </c>
      <c r="CF221">
        <v>6.4445590111348997E-4</v>
      </c>
      <c r="CG221">
        <v>9.2240380000000004E-3</v>
      </c>
      <c r="CH221">
        <v>3.23811404632388E-4</v>
      </c>
      <c r="CI221">
        <v>1.0736466E-2</v>
      </c>
      <c r="CJ221">
        <v>8.0365355861838905E-4</v>
      </c>
      <c r="CK221">
        <v>1.23406E-2</v>
      </c>
      <c r="CL221">
        <v>4.42997014662627E-4</v>
      </c>
      <c r="CM221">
        <v>1.245398E-2</v>
      </c>
      <c r="CN221">
        <v>5.7409302120823603E-4</v>
      </c>
      <c r="CO221">
        <v>1.5227539999999999E-2</v>
      </c>
      <c r="CP221">
        <v>9.8102460111864709E-4</v>
      </c>
      <c r="CQ221">
        <v>1.640788E-2</v>
      </c>
      <c r="CR221">
        <v>3.4320430067235399E-4</v>
      </c>
      <c r="CS221">
        <v>1.6624099999999999E-2</v>
      </c>
      <c r="CT221">
        <v>0</v>
      </c>
    </row>
    <row r="222" spans="1:98" x14ac:dyDescent="0.25">
      <c r="A222">
        <v>74</v>
      </c>
      <c r="B222" t="s">
        <v>1918</v>
      </c>
      <c r="C222" t="s">
        <v>499</v>
      </c>
      <c r="D222" t="s">
        <v>418</v>
      </c>
      <c r="E222" t="s">
        <v>102</v>
      </c>
      <c r="F222">
        <v>9.3420900000000008E-3</v>
      </c>
      <c r="G222">
        <v>9.3420900000000008E-3</v>
      </c>
      <c r="H222">
        <v>9.3676899999999997E-3</v>
      </c>
      <c r="I222">
        <v>9.2761600000000003E-3</v>
      </c>
      <c r="J222">
        <v>7.2850600000000003E-3</v>
      </c>
      <c r="K222">
        <v>7.7116299999999997E-3</v>
      </c>
      <c r="L222">
        <v>8.1620700000000004E-3</v>
      </c>
      <c r="M222">
        <v>1.3070200000000001E-2</v>
      </c>
      <c r="N222">
        <v>1.3532499999999999E-2</v>
      </c>
      <c r="O222">
        <v>1.3965099999999999E-2</v>
      </c>
      <c r="P222">
        <v>1.3960200000000001E-2</v>
      </c>
      <c r="Q222">
        <v>1.4076E-2</v>
      </c>
      <c r="R222">
        <v>1.4006599999999999E-2</v>
      </c>
      <c r="S222">
        <v>1.38572E-2</v>
      </c>
      <c r="T222">
        <v>1.3613699999999999E-2</v>
      </c>
      <c r="U222">
        <v>1.40944E-2</v>
      </c>
      <c r="V222">
        <v>1.4316000000000001E-2</v>
      </c>
      <c r="W222">
        <v>1.37839E-2</v>
      </c>
      <c r="X222">
        <v>1.3395199999999999E-2</v>
      </c>
      <c r="Y222">
        <v>1.31378E-2</v>
      </c>
      <c r="Z222">
        <v>1.11573E-2</v>
      </c>
      <c r="AA222">
        <v>1.1476500000000001E-2</v>
      </c>
      <c r="AB222">
        <v>1.18613E-2</v>
      </c>
      <c r="AC222">
        <v>1.24987E-2</v>
      </c>
      <c r="AD222">
        <v>1.33706E-2</v>
      </c>
      <c r="AE222">
        <v>1.42367E-2</v>
      </c>
      <c r="AF222">
        <v>1.5354100000000001E-2</v>
      </c>
      <c r="AG222">
        <v>1.6147499999999999E-2</v>
      </c>
      <c r="AH222">
        <v>1.7850399999999999E-2</v>
      </c>
      <c r="AI222">
        <v>1.9448400000000001E-2</v>
      </c>
      <c r="AJ222">
        <v>2.0209899999999999E-2</v>
      </c>
      <c r="AK222">
        <v>1.9944400000000001E-2</v>
      </c>
      <c r="AL222">
        <v>2.1358499999999999E-2</v>
      </c>
      <c r="AM222">
        <v>2.1895600000000001E-2</v>
      </c>
      <c r="AN222">
        <v>2.3434699999999999E-2</v>
      </c>
      <c r="AO222">
        <v>2.4051300000000001E-2</v>
      </c>
      <c r="AP222">
        <v>2.3179000000000002E-2</v>
      </c>
      <c r="AQ222">
        <v>2.58094E-2</v>
      </c>
      <c r="AR222">
        <v>3.0065999999999999E-2</v>
      </c>
      <c r="AS222">
        <v>3.70131E-2</v>
      </c>
      <c r="AT222">
        <v>3.6907599999999999E-2</v>
      </c>
      <c r="AU222">
        <v>4.5386700000000002E-2</v>
      </c>
      <c r="AV222">
        <v>4.6263199999999997E-2</v>
      </c>
      <c r="AW222">
        <v>5.7640200000000003E-2</v>
      </c>
      <c r="AX222">
        <v>6.2468299999999997E-2</v>
      </c>
      <c r="AY222">
        <v>6.9975899999999994E-2</v>
      </c>
      <c r="AZ222">
        <v>5.7738600000000001E-2</v>
      </c>
      <c r="BA222">
        <v>5.9514200000000003E-2</v>
      </c>
      <c r="BB222">
        <v>6.1124600000000001E-2</v>
      </c>
      <c r="BC222">
        <v>6.2874600000000003E-2</v>
      </c>
      <c r="BD222">
        <v>6.4592700000000003E-2</v>
      </c>
      <c r="BE222">
        <v>6.6211300000000001E-2</v>
      </c>
      <c r="BF222">
        <v>6.7861000000000005E-2</v>
      </c>
      <c r="BG222">
        <v>6.7861000000000005E-2</v>
      </c>
      <c r="BH222">
        <v>6.8046899999999994E-2</v>
      </c>
      <c r="BI222">
        <v>6.7861000000000005E-2</v>
      </c>
      <c r="BJ222">
        <v>6.7861000000000005E-2</v>
      </c>
      <c r="BK222">
        <v>6.7861000000000005E-2</v>
      </c>
      <c r="BL222">
        <v>2.9788082586206899E-2</v>
      </c>
      <c r="BM222">
        <v>2.23446758016577E-2</v>
      </c>
      <c r="BN222">
        <v>0.90298426253771202</v>
      </c>
      <c r="BO222">
        <v>0.94416670312555795</v>
      </c>
      <c r="BP222">
        <v>0.82671173882343996</v>
      </c>
      <c r="BQ222">
        <v>0</v>
      </c>
      <c r="BR222" s="33">
        <v>1.1155809922161101E-28</v>
      </c>
      <c r="BS222">
        <v>0</v>
      </c>
      <c r="BT222">
        <v>1.1948265369589801E-3</v>
      </c>
      <c r="BU222">
        <v>0.81538057839076905</v>
      </c>
      <c r="BV222">
        <v>0.81538057839076905</v>
      </c>
      <c r="BW222">
        <v>8.9226180000000002E-3</v>
      </c>
      <c r="BX222">
        <v>9.1605004665138204E-4</v>
      </c>
      <c r="BY222">
        <v>1.1288299999999999E-2</v>
      </c>
      <c r="BZ222">
        <v>3.0798839991061301E-3</v>
      </c>
      <c r="CA222">
        <v>1.390274E-2</v>
      </c>
      <c r="CB222">
        <v>1.80087195547046E-4</v>
      </c>
      <c r="CC222">
        <v>1.3745459999999999E-2</v>
      </c>
      <c r="CD222">
        <v>4.8494468550547097E-4</v>
      </c>
      <c r="CE222">
        <v>1.2072879999999999E-2</v>
      </c>
      <c r="CF222">
        <v>8.8092590607837104E-4</v>
      </c>
      <c r="CG222">
        <v>1.6607420000000001E-2</v>
      </c>
      <c r="CH222">
        <v>2.06269346898661E-3</v>
      </c>
      <c r="CI222">
        <v>2.1368620000000001E-2</v>
      </c>
      <c r="CJ222">
        <v>1.4069054293022001E-3</v>
      </c>
      <c r="CK222">
        <v>2.8023760000000002E-2</v>
      </c>
      <c r="CL222">
        <v>5.68186822207274E-3</v>
      </c>
      <c r="CM222">
        <v>4.9733199999999998E-2</v>
      </c>
      <c r="CN222">
        <v>1.0248565736482401E-2</v>
      </c>
      <c r="CO222">
        <v>6.2245580000000002E-2</v>
      </c>
      <c r="CP222">
        <v>4.7218485534798703E-3</v>
      </c>
      <c r="CQ222">
        <v>6.6914580000000001E-2</v>
      </c>
      <c r="CR222">
        <v>1.49660446578246E-3</v>
      </c>
      <c r="CS222">
        <v>6.7861000000000005E-2</v>
      </c>
      <c r="CT222">
        <v>0</v>
      </c>
    </row>
    <row r="223" spans="1:98" x14ac:dyDescent="0.25">
      <c r="A223">
        <v>75</v>
      </c>
      <c r="B223" t="s">
        <v>1918</v>
      </c>
      <c r="C223" t="s">
        <v>500</v>
      </c>
      <c r="D223" t="s">
        <v>412</v>
      </c>
      <c r="E223" t="s">
        <v>130</v>
      </c>
      <c r="F223">
        <v>0.268372</v>
      </c>
      <c r="G223">
        <v>0.268372</v>
      </c>
      <c r="H223">
        <v>0.26910699999999999</v>
      </c>
      <c r="I223">
        <v>0.282024</v>
      </c>
      <c r="J223">
        <v>0.28869699999999998</v>
      </c>
      <c r="K223">
        <v>0.30201299999999998</v>
      </c>
      <c r="L223">
        <v>0.31617299999999998</v>
      </c>
      <c r="M223">
        <v>0.32998100000000002</v>
      </c>
      <c r="N223">
        <v>0.344246</v>
      </c>
      <c r="O223">
        <v>0.354962</v>
      </c>
      <c r="P223">
        <v>0.36710300000000001</v>
      </c>
      <c r="Q223">
        <v>0.38607599999999997</v>
      </c>
      <c r="R223">
        <v>0.40367500000000001</v>
      </c>
      <c r="S223">
        <v>0.41962899999999997</v>
      </c>
      <c r="T223">
        <v>0.44176599999999999</v>
      </c>
      <c r="U223">
        <v>0.48364400000000002</v>
      </c>
      <c r="V223">
        <v>0.504861</v>
      </c>
      <c r="W223">
        <v>0.52537100000000003</v>
      </c>
      <c r="X223">
        <v>0.54364900000000005</v>
      </c>
      <c r="Y223">
        <v>0.57480500000000001</v>
      </c>
      <c r="Z223">
        <v>0.61847300000000005</v>
      </c>
      <c r="AA223">
        <v>0.66588599999999998</v>
      </c>
      <c r="AB223">
        <v>0.68214200000000003</v>
      </c>
      <c r="AC223">
        <v>0.66908400000000001</v>
      </c>
      <c r="AD223">
        <v>0.68047899999999995</v>
      </c>
      <c r="AE223">
        <v>0.66611500000000001</v>
      </c>
      <c r="AF223">
        <v>0.66356300000000001</v>
      </c>
      <c r="AG223">
        <v>0.66260699999999995</v>
      </c>
      <c r="AH223">
        <v>0.70071000000000006</v>
      </c>
      <c r="AI223">
        <v>0.73844600000000005</v>
      </c>
      <c r="AJ223">
        <v>0.77487600000000001</v>
      </c>
      <c r="AK223">
        <v>0.78866899999999995</v>
      </c>
      <c r="AL223">
        <v>0.844611</v>
      </c>
      <c r="AM223">
        <v>0.86579200000000001</v>
      </c>
      <c r="AN223">
        <v>0.89717999999999998</v>
      </c>
      <c r="AO223">
        <v>0.88359399999999999</v>
      </c>
      <c r="AP223">
        <v>0.90858000000000005</v>
      </c>
      <c r="AQ223">
        <v>0.95861799999999997</v>
      </c>
      <c r="AR223">
        <v>0.98135799999999995</v>
      </c>
      <c r="AS223">
        <v>0.978321</v>
      </c>
      <c r="AT223">
        <v>0.985456</v>
      </c>
      <c r="AU223">
        <v>0.98428099999999996</v>
      </c>
      <c r="AV223">
        <v>0.96837899999999999</v>
      </c>
      <c r="AW223">
        <v>0.98382000000000003</v>
      </c>
      <c r="AX223">
        <v>1.0215700000000001</v>
      </c>
      <c r="AY223">
        <v>1.11158</v>
      </c>
      <c r="AZ223">
        <v>1.1706700000000001</v>
      </c>
      <c r="BA223">
        <v>1.1874400000000001</v>
      </c>
      <c r="BB223">
        <v>1.22079</v>
      </c>
      <c r="BC223">
        <v>1.2800800000000001</v>
      </c>
      <c r="BD223">
        <v>1.3257699999999999</v>
      </c>
      <c r="BE223">
        <v>1.3012600000000001</v>
      </c>
      <c r="BF223">
        <v>1.2768900000000001</v>
      </c>
      <c r="BG223">
        <v>1.2768900000000001</v>
      </c>
      <c r="BH223">
        <v>1.2803800000000001</v>
      </c>
      <c r="BI223">
        <v>1.2768900000000001</v>
      </c>
      <c r="BJ223">
        <v>1.2768900000000001</v>
      </c>
      <c r="BK223">
        <v>1.2768900000000001</v>
      </c>
      <c r="BL223">
        <v>0.76740613793103496</v>
      </c>
      <c r="BM223">
        <v>0.34411359832149901</v>
      </c>
      <c r="BN223">
        <v>0.99227585727254497</v>
      </c>
      <c r="BO223">
        <v>0.99050730587966695</v>
      </c>
      <c r="BP223">
        <v>0.94082466606191795</v>
      </c>
      <c r="BQ223">
        <v>0</v>
      </c>
      <c r="BR223" s="33">
        <v>5.8586414532710199E-50</v>
      </c>
      <c r="BS223">
        <v>0</v>
      </c>
      <c r="BT223">
        <v>2.02201736134607E-2</v>
      </c>
      <c r="BU223">
        <v>0.98461137692596101</v>
      </c>
      <c r="BV223">
        <v>0.98461137692596101</v>
      </c>
      <c r="BW223">
        <v>0.27531440000000001</v>
      </c>
      <c r="BX223">
        <v>9.4741538566776497E-3</v>
      </c>
      <c r="BY223">
        <v>0.32947500000000002</v>
      </c>
      <c r="BZ223">
        <v>2.1208078024658399E-2</v>
      </c>
      <c r="CA223">
        <v>0.4036498</v>
      </c>
      <c r="CB223">
        <v>2.8951196895810698E-2</v>
      </c>
      <c r="CC223">
        <v>0.52646599999999999</v>
      </c>
      <c r="CD223">
        <v>3.51198417707142E-2</v>
      </c>
      <c r="CE223">
        <v>0.66321280000000005</v>
      </c>
      <c r="CF223">
        <v>2.5979332972576499E-2</v>
      </c>
      <c r="CG223">
        <v>0.68628820000000001</v>
      </c>
      <c r="CH223">
        <v>3.3213763573253799E-2</v>
      </c>
      <c r="CI223">
        <v>0.83422560000000001</v>
      </c>
      <c r="CJ223">
        <v>5.1636540950183697E-2</v>
      </c>
      <c r="CK223">
        <v>0.94209419999999999</v>
      </c>
      <c r="CL223">
        <v>4.3796512409094802E-2</v>
      </c>
      <c r="CM223">
        <v>0.98870119999999995</v>
      </c>
      <c r="CN223">
        <v>1.9667520374973602E-2</v>
      </c>
      <c r="CO223">
        <v>1.1941120000000001</v>
      </c>
      <c r="CP223">
        <v>6.22651320563926E-2</v>
      </c>
      <c r="CQ223">
        <v>1.292238</v>
      </c>
      <c r="CR223">
        <v>2.1316225510159999E-2</v>
      </c>
      <c r="CS223">
        <v>1.2768900000000001</v>
      </c>
      <c r="CT223">
        <v>0</v>
      </c>
    </row>
    <row r="224" spans="1:98" x14ac:dyDescent="0.25">
      <c r="A224">
        <v>76</v>
      </c>
      <c r="B224" t="s">
        <v>1918</v>
      </c>
      <c r="C224" t="s">
        <v>501</v>
      </c>
      <c r="D224" t="s">
        <v>426</v>
      </c>
      <c r="E224" t="s">
        <v>132</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t="s">
        <v>1901</v>
      </c>
      <c r="BO224" t="s">
        <v>1901</v>
      </c>
      <c r="BP224" t="s">
        <v>1901</v>
      </c>
      <c r="BQ224" t="s">
        <v>1901</v>
      </c>
      <c r="BR224" t="s">
        <v>1901</v>
      </c>
      <c r="BS224" t="s">
        <v>1901</v>
      </c>
      <c r="BT224">
        <v>0</v>
      </c>
      <c r="BU224" t="s">
        <v>1901</v>
      </c>
      <c r="BV224" t="s">
        <v>1901</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row>
    <row r="225" spans="1:98" x14ac:dyDescent="0.25">
      <c r="A225">
        <v>77</v>
      </c>
      <c r="B225" t="s">
        <v>1918</v>
      </c>
      <c r="C225" t="s">
        <v>502</v>
      </c>
      <c r="D225" t="s">
        <v>412</v>
      </c>
      <c r="E225" t="s">
        <v>503</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t="s">
        <v>1901</v>
      </c>
      <c r="BO225" t="s">
        <v>1901</v>
      </c>
      <c r="BP225" t="s">
        <v>1901</v>
      </c>
      <c r="BQ225" t="s">
        <v>1901</v>
      </c>
      <c r="BR225" t="s">
        <v>1901</v>
      </c>
      <c r="BS225" t="s">
        <v>1901</v>
      </c>
      <c r="BT225">
        <v>0</v>
      </c>
      <c r="BU225" t="s">
        <v>1901</v>
      </c>
      <c r="BV225" t="s">
        <v>1901</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row>
    <row r="226" spans="1:98" x14ac:dyDescent="0.25">
      <c r="A226">
        <v>78</v>
      </c>
      <c r="B226" t="s">
        <v>1918</v>
      </c>
      <c r="C226" t="s">
        <v>504</v>
      </c>
      <c r="D226" t="s">
        <v>426</v>
      </c>
      <c r="E226" t="s">
        <v>134</v>
      </c>
      <c r="F226">
        <v>1.92862E-2</v>
      </c>
      <c r="G226">
        <v>1.92862E-2</v>
      </c>
      <c r="H226">
        <v>1.9339100000000001E-2</v>
      </c>
      <c r="I226">
        <v>2.0114E-2</v>
      </c>
      <c r="J226">
        <v>2.09354E-2</v>
      </c>
      <c r="K226">
        <v>2.20418E-2</v>
      </c>
      <c r="L226">
        <v>2.29356E-2</v>
      </c>
      <c r="M226">
        <v>2.3278900000000002E-2</v>
      </c>
      <c r="N226">
        <v>2.4172800000000001E-2</v>
      </c>
      <c r="O226">
        <v>2.5089E-2</v>
      </c>
      <c r="P226">
        <v>2.6402599999999998E-2</v>
      </c>
      <c r="Q226">
        <v>2.7559400000000001E-2</v>
      </c>
      <c r="R226">
        <v>2.9015099999999999E-2</v>
      </c>
      <c r="S226">
        <v>3.3252900000000002E-2</v>
      </c>
      <c r="T226">
        <v>3.4796800000000003E-2</v>
      </c>
      <c r="U226">
        <v>3.7784999999999999E-2</v>
      </c>
      <c r="V226">
        <v>4.1205600000000002E-2</v>
      </c>
      <c r="W226">
        <v>4.3912699999999999E-2</v>
      </c>
      <c r="X226">
        <v>4.67249E-2</v>
      </c>
      <c r="Y226">
        <v>4.9998599999999997E-2</v>
      </c>
      <c r="Z226">
        <v>5.3006900000000003E-2</v>
      </c>
      <c r="AA226">
        <v>5.6730099999999999E-2</v>
      </c>
      <c r="AB226">
        <v>6.1066500000000003E-2</v>
      </c>
      <c r="AC226">
        <v>6.4412999999999998E-2</v>
      </c>
      <c r="AD226">
        <v>6.3748600000000002E-2</v>
      </c>
      <c r="AE226">
        <v>6.4503400000000002E-2</v>
      </c>
      <c r="AF226">
        <v>6.70346E-2</v>
      </c>
      <c r="AG226">
        <v>7.0172499999999999E-2</v>
      </c>
      <c r="AH226">
        <v>6.4888399999999999E-2</v>
      </c>
      <c r="AI226">
        <v>6.6104700000000002E-2</v>
      </c>
      <c r="AJ226">
        <v>7.0122100000000007E-2</v>
      </c>
      <c r="AK226">
        <v>7.3571300000000006E-2</v>
      </c>
      <c r="AL226">
        <v>7.4262800000000004E-2</v>
      </c>
      <c r="AM226">
        <v>8.0171999999999993E-2</v>
      </c>
      <c r="AN226">
        <v>8.4445400000000004E-2</v>
      </c>
      <c r="AO226">
        <v>8.8237099999999999E-2</v>
      </c>
      <c r="AP226">
        <v>9.26791E-2</v>
      </c>
      <c r="AQ226">
        <v>0.102214</v>
      </c>
      <c r="AR226">
        <v>0.106889</v>
      </c>
      <c r="AS226">
        <v>0.113361</v>
      </c>
      <c r="AT226">
        <v>0.11791600000000001</v>
      </c>
      <c r="AU226">
        <v>0.12014900000000001</v>
      </c>
      <c r="AV226">
        <v>0.125417</v>
      </c>
      <c r="AW226">
        <v>0.12746099999999999</v>
      </c>
      <c r="AX226">
        <v>0.132602</v>
      </c>
      <c r="AY226">
        <v>0.137299</v>
      </c>
      <c r="AZ226">
        <v>0.143063</v>
      </c>
      <c r="BA226">
        <v>0.153671</v>
      </c>
      <c r="BB226">
        <v>0.16126699999999999</v>
      </c>
      <c r="BC226">
        <v>0.169043</v>
      </c>
      <c r="BD226">
        <v>0.176923</v>
      </c>
      <c r="BE226">
        <v>0.174537</v>
      </c>
      <c r="BF226">
        <v>0.18292</v>
      </c>
      <c r="BG226">
        <v>0.18292</v>
      </c>
      <c r="BH226">
        <v>0.183421</v>
      </c>
      <c r="BI226">
        <v>0.18292</v>
      </c>
      <c r="BJ226">
        <v>0.18292</v>
      </c>
      <c r="BK226">
        <v>0.18292</v>
      </c>
      <c r="BL226">
        <v>8.5209036206896599E-2</v>
      </c>
      <c r="BM226">
        <v>5.5680662102648999E-2</v>
      </c>
      <c r="BN226">
        <v>0.97318313686352897</v>
      </c>
      <c r="BO226">
        <v>0.99832305162969603</v>
      </c>
      <c r="BP226">
        <v>0.98452748925963196</v>
      </c>
      <c r="BQ226">
        <v>0</v>
      </c>
      <c r="BR226" s="33">
        <v>5.3926468946386598E-71</v>
      </c>
      <c r="BS226">
        <v>0</v>
      </c>
      <c r="BT226">
        <v>3.2088512565750702E-3</v>
      </c>
      <c r="BU226">
        <v>0.94708541787553502</v>
      </c>
      <c r="BV226">
        <v>0.94708541787553502</v>
      </c>
      <c r="BW226">
        <v>1.9792179999999999E-2</v>
      </c>
      <c r="BX226">
        <v>7.2935469560427197E-4</v>
      </c>
      <c r="BY226">
        <v>2.3503619999999999E-2</v>
      </c>
      <c r="BZ226">
        <v>1.16953998734545E-3</v>
      </c>
      <c r="CA226">
        <v>3.0205360000000001E-2</v>
      </c>
      <c r="CB226">
        <v>3.6485486200679902E-3</v>
      </c>
      <c r="CC226">
        <v>4.3925359999999997E-2</v>
      </c>
      <c r="CD226">
        <v>4.7387483572141698E-3</v>
      </c>
      <c r="CE226">
        <v>5.9793020000000002E-2</v>
      </c>
      <c r="CF226">
        <v>4.8488525247732603E-3</v>
      </c>
      <c r="CG226">
        <v>6.6540719999999998E-2</v>
      </c>
      <c r="CH226">
        <v>2.26410528840865E-3</v>
      </c>
      <c r="CI226">
        <v>7.6514719999999994E-2</v>
      </c>
      <c r="CJ226">
        <v>5.7199614882444804E-3</v>
      </c>
      <c r="CK226">
        <v>0.10067603999999999</v>
      </c>
      <c r="CL226">
        <v>1.02536905650112E-2</v>
      </c>
      <c r="CM226">
        <v>0.124709</v>
      </c>
      <c r="CN226">
        <v>5.8590243641753097E-3</v>
      </c>
      <c r="CO226">
        <v>0.15286859999999999</v>
      </c>
      <c r="CP226">
        <v>1.29552153513556E-2</v>
      </c>
      <c r="CQ226">
        <v>0.1801442</v>
      </c>
      <c r="CR226">
        <v>4.1220253153031504E-3</v>
      </c>
      <c r="CS226">
        <v>0.18292</v>
      </c>
      <c r="CT226">
        <v>0</v>
      </c>
    </row>
    <row r="227" spans="1:98" x14ac:dyDescent="0.25">
      <c r="A227">
        <v>79</v>
      </c>
      <c r="B227" t="s">
        <v>1918</v>
      </c>
      <c r="C227" t="s">
        <v>505</v>
      </c>
      <c r="D227" t="s">
        <v>412</v>
      </c>
      <c r="E227" t="s">
        <v>506</v>
      </c>
      <c r="F227">
        <v>2.29578E-4</v>
      </c>
      <c r="G227">
        <v>2.29578E-4</v>
      </c>
      <c r="H227">
        <v>2.3020699999999999E-4</v>
      </c>
      <c r="I227">
        <v>2.4057000000000001E-4</v>
      </c>
      <c r="J227">
        <v>2.5050199999999999E-4</v>
      </c>
      <c r="K227">
        <v>2.6335900000000001E-4</v>
      </c>
      <c r="L227">
        <v>2.7570900000000001E-4</v>
      </c>
      <c r="M227">
        <v>3.6121699999999999E-4</v>
      </c>
      <c r="N227">
        <v>3.94473E-4</v>
      </c>
      <c r="O227">
        <v>4.1598500000000001E-4</v>
      </c>
      <c r="P227">
        <v>4.4045800000000002E-4</v>
      </c>
      <c r="Q227">
        <v>4.5171099999999999E-4</v>
      </c>
      <c r="R227">
        <v>4.6579E-4</v>
      </c>
      <c r="S227">
        <v>4.8818499999999998E-4</v>
      </c>
      <c r="T227">
        <v>5.0605599999999995E-4</v>
      </c>
      <c r="U227">
        <v>5.2722700000000001E-4</v>
      </c>
      <c r="V227">
        <v>5.6096900000000003E-4</v>
      </c>
      <c r="W227">
        <v>5.8054000000000005E-4</v>
      </c>
      <c r="X227">
        <v>6.0006800000000004E-4</v>
      </c>
      <c r="Y227">
        <v>6.4051199999999998E-4</v>
      </c>
      <c r="Z227">
        <v>6.8266799999999999E-4</v>
      </c>
      <c r="AA227">
        <v>7.1074799999999998E-4</v>
      </c>
      <c r="AB227">
        <v>7.3076100000000002E-4</v>
      </c>
      <c r="AC227">
        <v>7.5682699999999996E-4</v>
      </c>
      <c r="AD227">
        <v>7.7145000000000002E-4</v>
      </c>
      <c r="AE227">
        <v>7.7881000000000001E-4</v>
      </c>
      <c r="AF227">
        <v>7.9203400000000005E-4</v>
      </c>
      <c r="AG227">
        <v>8.3416199999999995E-4</v>
      </c>
      <c r="AH227">
        <v>9.0273399999999998E-4</v>
      </c>
      <c r="AI227">
        <v>9.5663400000000004E-4</v>
      </c>
      <c r="AJ227">
        <v>1.0191499999999999E-3</v>
      </c>
      <c r="AK227">
        <v>9.2788600000000005E-4</v>
      </c>
      <c r="AL227">
        <v>1.0247800000000001E-3</v>
      </c>
      <c r="AM227">
        <v>9.7469799999999997E-4</v>
      </c>
      <c r="AN227">
        <v>9.9976699999999993E-4</v>
      </c>
      <c r="AO227">
        <v>1.03516E-3</v>
      </c>
      <c r="AP227">
        <v>1.0950199999999999E-3</v>
      </c>
      <c r="AQ227">
        <v>1.62378E-3</v>
      </c>
      <c r="AR227">
        <v>1.71079E-3</v>
      </c>
      <c r="AS227">
        <v>1.7446300000000001E-3</v>
      </c>
      <c r="AT227">
        <v>1.78641E-3</v>
      </c>
      <c r="AU227">
        <v>1.78459E-3</v>
      </c>
      <c r="AV227">
        <v>1.6999300000000001E-3</v>
      </c>
      <c r="AW227">
        <v>1.77794E-3</v>
      </c>
      <c r="AX227">
        <v>1.9239299999999999E-3</v>
      </c>
      <c r="AY227">
        <v>2.0366E-3</v>
      </c>
      <c r="AZ227">
        <v>2.0173399999999998E-3</v>
      </c>
      <c r="BA227">
        <v>2.2928599999999999E-3</v>
      </c>
      <c r="BB227">
        <v>2.3697200000000001E-3</v>
      </c>
      <c r="BC227">
        <v>2.4492200000000002E-3</v>
      </c>
      <c r="BD227">
        <v>2.5338499999999998E-3</v>
      </c>
      <c r="BE227">
        <v>2.5717800000000001E-3</v>
      </c>
      <c r="BF227">
        <v>2.6261700000000002E-3</v>
      </c>
      <c r="BG227">
        <v>2.6261700000000002E-3</v>
      </c>
      <c r="BH227">
        <v>2.63336E-3</v>
      </c>
      <c r="BI227">
        <v>2.6261700000000002E-3</v>
      </c>
      <c r="BJ227">
        <v>2.6261700000000002E-3</v>
      </c>
      <c r="BK227">
        <v>2.6261700000000002E-3</v>
      </c>
      <c r="BL227">
        <v>1.19368212068966E-3</v>
      </c>
      <c r="BM227">
        <v>8.2536875690923596E-4</v>
      </c>
      <c r="BN227">
        <v>0.96055119559885804</v>
      </c>
      <c r="BO227">
        <v>0.99727684944268402</v>
      </c>
      <c r="BP227">
        <v>0.97602971808229899</v>
      </c>
      <c r="BQ227">
        <v>0</v>
      </c>
      <c r="BR227" s="33">
        <v>4.1814649176090003E-65</v>
      </c>
      <c r="BS227">
        <v>0</v>
      </c>
      <c r="BT227" s="33">
        <v>4.6948223415053803E-5</v>
      </c>
      <c r="BU227">
        <v>0.92265859936639005</v>
      </c>
      <c r="BV227">
        <v>0.92265859936639005</v>
      </c>
      <c r="BW227">
        <v>2.36087E-4</v>
      </c>
      <c r="BX227" s="33">
        <v>9.3166259450511407E-6</v>
      </c>
      <c r="BY227">
        <v>3.4214860000000001E-4</v>
      </c>
      <c r="BZ227" s="33">
        <v>6.9237421592661906E-5</v>
      </c>
      <c r="CA227">
        <v>4.7043999999999997E-4</v>
      </c>
      <c r="CB227" s="33">
        <v>2.6714709178652901E-5</v>
      </c>
      <c r="CC227">
        <v>5.8186320000000002E-4</v>
      </c>
      <c r="CD227" s="33">
        <v>4.2410285564942802E-5</v>
      </c>
      <c r="CE227">
        <v>7.3049080000000004E-4</v>
      </c>
      <c r="CF227" s="33">
        <v>3.5525071621321202E-5</v>
      </c>
      <c r="CG227">
        <v>8.5287480000000005E-4</v>
      </c>
      <c r="CH227" s="33">
        <v>7.5480589949999702E-5</v>
      </c>
      <c r="CI227">
        <v>9.8925620000000006E-4</v>
      </c>
      <c r="CJ227" s="33">
        <v>3.9510439116770099E-5</v>
      </c>
      <c r="CK227">
        <v>1.4418759999999999E-3</v>
      </c>
      <c r="CL227">
        <v>3.4741573745298302E-4</v>
      </c>
      <c r="CM227">
        <v>1.7945599999999999E-3</v>
      </c>
      <c r="CN227" s="33">
        <v>8.0829266976757794E-5</v>
      </c>
      <c r="CO227">
        <v>2.2331479999999999E-3</v>
      </c>
      <c r="CP227">
        <v>1.9628343822136401E-4</v>
      </c>
      <c r="CQ227">
        <v>2.5982660000000001E-3</v>
      </c>
      <c r="CR227" s="33">
        <v>4.3702930450943502E-5</v>
      </c>
      <c r="CS227">
        <v>2.6261700000000002E-3</v>
      </c>
      <c r="CT227">
        <v>0</v>
      </c>
    </row>
    <row r="228" spans="1:98" x14ac:dyDescent="0.25">
      <c r="A228">
        <v>8</v>
      </c>
      <c r="B228" t="s">
        <v>1918</v>
      </c>
      <c r="C228" t="s">
        <v>427</v>
      </c>
      <c r="D228" t="s">
        <v>420</v>
      </c>
      <c r="E228" t="s">
        <v>8</v>
      </c>
      <c r="F228">
        <v>0.29037099999999999</v>
      </c>
      <c r="G228">
        <v>0.29037099999999999</v>
      </c>
      <c r="H228">
        <v>0.29116599999999998</v>
      </c>
      <c r="I228">
        <v>0.30242799999999997</v>
      </c>
      <c r="J228">
        <v>0.31757600000000002</v>
      </c>
      <c r="K228">
        <v>0.33887699999999998</v>
      </c>
      <c r="L228">
        <v>0.34490999999999999</v>
      </c>
      <c r="M228">
        <v>0.36478100000000002</v>
      </c>
      <c r="N228">
        <v>0.38087900000000002</v>
      </c>
      <c r="O228">
        <v>0.3871</v>
      </c>
      <c r="P228">
        <v>0.402449</v>
      </c>
      <c r="Q228">
        <v>0.42618800000000001</v>
      </c>
      <c r="R228">
        <v>0.45460299999999998</v>
      </c>
      <c r="S228">
        <v>0.465111</v>
      </c>
      <c r="T228">
        <v>0.49005300000000002</v>
      </c>
      <c r="U228">
        <v>0.53598500000000004</v>
      </c>
      <c r="V228">
        <v>0.58956799999999998</v>
      </c>
      <c r="W228">
        <v>0.61595500000000003</v>
      </c>
      <c r="X228">
        <v>0.63960300000000003</v>
      </c>
      <c r="Y228">
        <v>0.66509700000000005</v>
      </c>
      <c r="Z228">
        <v>0.69339200000000001</v>
      </c>
      <c r="AA228">
        <v>0.73824599999999996</v>
      </c>
      <c r="AB228">
        <v>0.79630400000000001</v>
      </c>
      <c r="AC228">
        <v>0.80165900000000001</v>
      </c>
      <c r="AD228">
        <v>0.79407399999999995</v>
      </c>
      <c r="AE228">
        <v>0.78730900000000004</v>
      </c>
      <c r="AF228">
        <v>0.78475899999999998</v>
      </c>
      <c r="AG228">
        <v>0.77993699999999999</v>
      </c>
      <c r="AH228">
        <v>0.79488599999999998</v>
      </c>
      <c r="AI228">
        <v>0.83868399999999999</v>
      </c>
      <c r="AJ228">
        <v>0.85563</v>
      </c>
      <c r="AK228">
        <v>0.86549399999999999</v>
      </c>
      <c r="AL228">
        <v>0.91204799999999997</v>
      </c>
      <c r="AM228">
        <v>0.88254100000000002</v>
      </c>
      <c r="AN228">
        <v>0.73851500000000003</v>
      </c>
      <c r="AO228">
        <v>0.69564499999999996</v>
      </c>
      <c r="AP228">
        <v>0.69532700000000003</v>
      </c>
      <c r="AQ228">
        <v>0.70763699999999996</v>
      </c>
      <c r="AR228">
        <v>0.72139200000000003</v>
      </c>
      <c r="AS228">
        <v>0.72684400000000005</v>
      </c>
      <c r="AT228">
        <v>0.75303100000000001</v>
      </c>
      <c r="AU228">
        <v>0.74274399999999996</v>
      </c>
      <c r="AV228">
        <v>0.75178999999999996</v>
      </c>
      <c r="AW228">
        <v>0.77278500000000006</v>
      </c>
      <c r="AX228">
        <v>0.798647</v>
      </c>
      <c r="AY228">
        <v>0.84173100000000001</v>
      </c>
      <c r="AZ228">
        <v>0.90836399999999995</v>
      </c>
      <c r="BA228">
        <v>1.0008600000000001</v>
      </c>
      <c r="BB228">
        <v>1.08741</v>
      </c>
      <c r="BC228">
        <v>1.22034</v>
      </c>
      <c r="BD228">
        <v>1.3135399999999999</v>
      </c>
      <c r="BE228">
        <v>1.204</v>
      </c>
      <c r="BF228">
        <v>1.2357499999999999</v>
      </c>
      <c r="BG228">
        <v>1.2357499999999999</v>
      </c>
      <c r="BH228">
        <v>1.2391300000000001</v>
      </c>
      <c r="BI228">
        <v>1.2357499999999999</v>
      </c>
      <c r="BJ228">
        <v>1.2357499999999999</v>
      </c>
      <c r="BK228">
        <v>1.2357499999999999</v>
      </c>
      <c r="BL228">
        <v>0.74166406896551695</v>
      </c>
      <c r="BM228">
        <v>0.29062851042566501</v>
      </c>
      <c r="BN228">
        <v>0.92589221770949204</v>
      </c>
      <c r="BO228">
        <v>0.89764147645609405</v>
      </c>
      <c r="BP228">
        <v>0.78786478486991496</v>
      </c>
      <c r="BQ228">
        <v>0</v>
      </c>
      <c r="BR228" s="33">
        <v>1.3947167059065999E-21</v>
      </c>
      <c r="BS228">
        <v>0</v>
      </c>
      <c r="BT228">
        <v>1.5934897351502501E-2</v>
      </c>
      <c r="BU228">
        <v>0.85727639881500095</v>
      </c>
      <c r="BV228">
        <v>0.85727639881500095</v>
      </c>
      <c r="BW228">
        <v>0.29838239999999999</v>
      </c>
      <c r="BX228">
        <v>1.1886995511902899E-2</v>
      </c>
      <c r="BY228">
        <v>0.3633094</v>
      </c>
      <c r="BZ228">
        <v>2.1285729898220598E-2</v>
      </c>
      <c r="CA228">
        <v>0.44768079999999999</v>
      </c>
      <c r="CB228">
        <v>3.4113737118644703E-2</v>
      </c>
      <c r="CC228">
        <v>0.60924160000000005</v>
      </c>
      <c r="CD228">
        <v>4.9599118034497403E-2</v>
      </c>
      <c r="CE228">
        <v>0.76473500000000005</v>
      </c>
      <c r="CF228">
        <v>4.7466438743600702E-2</v>
      </c>
      <c r="CG228">
        <v>0.79711500000000002</v>
      </c>
      <c r="CH228">
        <v>2.38582389228543E-2</v>
      </c>
      <c r="CI228">
        <v>0.85084559999999998</v>
      </c>
      <c r="CJ228">
        <v>6.63437298265631E-2</v>
      </c>
      <c r="CK228">
        <v>0.70936900000000003</v>
      </c>
      <c r="CL228">
        <v>1.4478034379707801E-2</v>
      </c>
      <c r="CM228">
        <v>0.76379940000000002</v>
      </c>
      <c r="CN228">
        <v>2.23529093699232E-2</v>
      </c>
      <c r="CO228">
        <v>1.011741</v>
      </c>
      <c r="CP228">
        <v>0.149120706771394</v>
      </c>
      <c r="CQ228">
        <v>1.2456339999999999</v>
      </c>
      <c r="CR228">
        <v>4.0565698933951601E-2</v>
      </c>
      <c r="CS228">
        <v>1.2357499999999999</v>
      </c>
      <c r="CT228">
        <v>0</v>
      </c>
    </row>
    <row r="229" spans="1:98" x14ac:dyDescent="0.25">
      <c r="A229">
        <v>80</v>
      </c>
      <c r="B229" t="s">
        <v>1918</v>
      </c>
      <c r="C229" t="s">
        <v>507</v>
      </c>
      <c r="D229" t="s">
        <v>412</v>
      </c>
      <c r="E229" t="s">
        <v>508</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t="s">
        <v>1901</v>
      </c>
      <c r="BO229" t="s">
        <v>1901</v>
      </c>
      <c r="BP229" t="s">
        <v>1901</v>
      </c>
      <c r="BQ229" t="s">
        <v>1901</v>
      </c>
      <c r="BR229" t="s">
        <v>1901</v>
      </c>
      <c r="BS229" t="s">
        <v>1901</v>
      </c>
      <c r="BT229">
        <v>0</v>
      </c>
      <c r="BU229" t="s">
        <v>1901</v>
      </c>
      <c r="BV229" t="s">
        <v>1901</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row>
    <row r="230" spans="1:98" x14ac:dyDescent="0.25">
      <c r="A230">
        <v>81</v>
      </c>
      <c r="B230" t="s">
        <v>1918</v>
      </c>
      <c r="C230" t="s">
        <v>509</v>
      </c>
      <c r="D230" t="s">
        <v>426</v>
      </c>
      <c r="E230" t="s">
        <v>138</v>
      </c>
      <c r="F230">
        <v>1.0577400000000001E-2</v>
      </c>
      <c r="G230">
        <v>1.0577400000000001E-2</v>
      </c>
      <c r="H230">
        <v>1.06064E-2</v>
      </c>
      <c r="I230">
        <v>1.11038E-2</v>
      </c>
      <c r="J230">
        <v>1.14644E-2</v>
      </c>
      <c r="K230">
        <v>1.13098E-2</v>
      </c>
      <c r="L230">
        <v>1.18455E-2</v>
      </c>
      <c r="M230">
        <v>1.2330900000000001E-2</v>
      </c>
      <c r="N230">
        <v>1.2786499999999999E-2</v>
      </c>
      <c r="O230">
        <v>1.3308199999999999E-2</v>
      </c>
      <c r="P230">
        <v>1.31512E-2</v>
      </c>
      <c r="Q230">
        <v>1.36255E-2</v>
      </c>
      <c r="R230">
        <v>1.4030000000000001E-2</v>
      </c>
      <c r="S230">
        <v>1.43432E-2</v>
      </c>
      <c r="T230">
        <v>1.4466100000000001E-2</v>
      </c>
      <c r="U230">
        <v>1.4838499999999999E-2</v>
      </c>
      <c r="V230">
        <v>1.6532399999999999E-2</v>
      </c>
      <c r="W230">
        <v>1.7377099999999999E-2</v>
      </c>
      <c r="X230">
        <v>1.7104600000000001E-2</v>
      </c>
      <c r="Y230">
        <v>1.72357E-2</v>
      </c>
      <c r="Z230">
        <v>1.8056300000000001E-2</v>
      </c>
      <c r="AA230">
        <v>1.8496700000000001E-2</v>
      </c>
      <c r="AB230">
        <v>1.93586E-2</v>
      </c>
      <c r="AC230">
        <v>1.9150400000000001E-2</v>
      </c>
      <c r="AD230">
        <v>1.8269199999999999E-2</v>
      </c>
      <c r="AE230">
        <v>1.8365800000000002E-2</v>
      </c>
      <c r="AF230">
        <v>1.7734900000000001E-2</v>
      </c>
      <c r="AG230">
        <v>1.7893699999999998E-2</v>
      </c>
      <c r="AH230">
        <v>1.8410599999999999E-2</v>
      </c>
      <c r="AI230">
        <v>1.65405E-2</v>
      </c>
      <c r="AJ230">
        <v>1.7266900000000002E-2</v>
      </c>
      <c r="AK230">
        <v>1.6768600000000002E-2</v>
      </c>
      <c r="AL230">
        <v>2.0055400000000001E-2</v>
      </c>
      <c r="AM230">
        <v>1.6189499999999999E-2</v>
      </c>
      <c r="AN230">
        <v>1.66719E-2</v>
      </c>
      <c r="AO230">
        <v>1.7657599999999999E-2</v>
      </c>
      <c r="AP230">
        <v>1.8804399999999999E-2</v>
      </c>
      <c r="AQ230">
        <v>1.9708799999999999E-2</v>
      </c>
      <c r="AR230">
        <v>2.04399E-2</v>
      </c>
      <c r="AS230">
        <v>2.0839300000000002E-2</v>
      </c>
      <c r="AT230">
        <v>2.0539700000000001E-2</v>
      </c>
      <c r="AU230">
        <v>2.0301900000000001E-2</v>
      </c>
      <c r="AV230">
        <v>1.8430999999999999E-2</v>
      </c>
      <c r="AW230">
        <v>2.03571E-2</v>
      </c>
      <c r="AX230">
        <v>2.0570399999999999E-2</v>
      </c>
      <c r="AY230">
        <v>2.0761000000000002E-2</v>
      </c>
      <c r="AZ230">
        <v>2.0699100000000002E-2</v>
      </c>
      <c r="BA230">
        <v>2.07566E-2</v>
      </c>
      <c r="BB230">
        <v>2.08314E-2</v>
      </c>
      <c r="BC230">
        <v>2.0908199999999998E-2</v>
      </c>
      <c r="BD230">
        <v>2.0980700000000001E-2</v>
      </c>
      <c r="BE230">
        <v>2.09757E-2</v>
      </c>
      <c r="BF230">
        <v>2.1037500000000001E-2</v>
      </c>
      <c r="BG230">
        <v>2.1037500000000001E-2</v>
      </c>
      <c r="BH230">
        <v>2.1095200000000001E-2</v>
      </c>
      <c r="BI230">
        <v>2.1037500000000001E-2</v>
      </c>
      <c r="BJ230">
        <v>2.1037500000000001E-2</v>
      </c>
      <c r="BK230">
        <v>2.1037500000000001E-2</v>
      </c>
      <c r="BL230">
        <v>1.7373949999999999E-2</v>
      </c>
      <c r="BM230">
        <v>3.4185009877496899E-3</v>
      </c>
      <c r="BN230">
        <v>0.92015962497588299</v>
      </c>
      <c r="BO230">
        <v>0.94238200527712601</v>
      </c>
      <c r="BP230">
        <v>0.83278157537867803</v>
      </c>
      <c r="BQ230">
        <v>0</v>
      </c>
      <c r="BR230" s="33">
        <v>2.6286913825169801E-28</v>
      </c>
      <c r="BS230">
        <v>0</v>
      </c>
      <c r="BT230">
        <v>1.86272825986649E-4</v>
      </c>
      <c r="BU230">
        <v>0.84669373543575999</v>
      </c>
      <c r="BV230">
        <v>0.84669373543575999</v>
      </c>
      <c r="BW230">
        <v>1.086588E-2</v>
      </c>
      <c r="BX230">
        <v>4.0267958974847399E-4</v>
      </c>
      <c r="BY230">
        <v>1.2316179999999999E-2</v>
      </c>
      <c r="BZ230">
        <v>7.8100282137774603E-4</v>
      </c>
      <c r="CA230">
        <v>1.39232E-2</v>
      </c>
      <c r="CB230">
        <v>5.4017495776831402E-4</v>
      </c>
      <c r="CC230">
        <v>1.6617659999999999E-2</v>
      </c>
      <c r="CD230">
        <v>1.0450493639058401E-3</v>
      </c>
      <c r="CE230">
        <v>1.8666240000000001E-2</v>
      </c>
      <c r="CF230">
        <v>5.6395581653175604E-4</v>
      </c>
      <c r="CG230">
        <v>1.7789099999999999E-2</v>
      </c>
      <c r="CH230">
        <v>7.5692237052421704E-4</v>
      </c>
      <c r="CI230">
        <v>1.739046E-2</v>
      </c>
      <c r="CJ230">
        <v>1.5380601038321E-3</v>
      </c>
      <c r="CK230">
        <v>1.949E-2</v>
      </c>
      <c r="CL230">
        <v>1.28438030388199E-3</v>
      </c>
      <c r="CM230">
        <v>2.0040019999999999E-2</v>
      </c>
      <c r="CN230">
        <v>9.0678680901301199E-4</v>
      </c>
      <c r="CO230">
        <v>2.0791259999999999E-2</v>
      </c>
      <c r="CP230" s="33">
        <v>8.0462152593625103E-5</v>
      </c>
      <c r="CQ230">
        <v>2.102532E-2</v>
      </c>
      <c r="CR230" s="33">
        <v>4.9073944206676803E-5</v>
      </c>
      <c r="CS230">
        <v>2.1037500000000001E-2</v>
      </c>
      <c r="CT230">
        <v>0</v>
      </c>
    </row>
    <row r="231" spans="1:98" x14ac:dyDescent="0.25">
      <c r="A231">
        <v>82</v>
      </c>
      <c r="B231" t="s">
        <v>1918</v>
      </c>
      <c r="C231" t="s">
        <v>510</v>
      </c>
      <c r="D231" t="s">
        <v>458</v>
      </c>
      <c r="E231" t="s">
        <v>511</v>
      </c>
      <c r="F231">
        <v>4.2210699999999997E-2</v>
      </c>
      <c r="G231">
        <v>4.2210699999999997E-2</v>
      </c>
      <c r="H231">
        <v>4.2326299999999997E-2</v>
      </c>
      <c r="I231">
        <v>3.9230300000000003E-2</v>
      </c>
      <c r="J231">
        <v>3.8974099999999998E-2</v>
      </c>
      <c r="K231">
        <v>4.0479399999999999E-2</v>
      </c>
      <c r="L231">
        <v>4.3227099999999997E-2</v>
      </c>
      <c r="M231">
        <v>4.7190000000000003E-2</v>
      </c>
      <c r="N231">
        <v>4.9308999999999999E-2</v>
      </c>
      <c r="O231">
        <v>4.9523699999999997E-2</v>
      </c>
      <c r="P231">
        <v>4.9942399999999998E-2</v>
      </c>
      <c r="Q231">
        <v>5.2764199999999997E-2</v>
      </c>
      <c r="R231">
        <v>5.6280400000000001E-2</v>
      </c>
      <c r="S231">
        <v>6.6702700000000004E-2</v>
      </c>
      <c r="T231">
        <v>7.0609500000000006E-2</v>
      </c>
      <c r="U231">
        <v>7.6255100000000006E-2</v>
      </c>
      <c r="V231">
        <v>7.8290999999999999E-2</v>
      </c>
      <c r="W231">
        <v>8.73366E-2</v>
      </c>
      <c r="X231">
        <v>8.6901900000000004E-2</v>
      </c>
      <c r="Y231">
        <v>9.1605699999999998E-2</v>
      </c>
      <c r="Z231">
        <v>8.8781100000000002E-2</v>
      </c>
      <c r="AA231">
        <v>9.4683799999999999E-2</v>
      </c>
      <c r="AB231">
        <v>9.7790000000000002E-2</v>
      </c>
      <c r="AC231">
        <v>9.9560700000000002E-2</v>
      </c>
      <c r="AD231">
        <v>0.102072</v>
      </c>
      <c r="AE231">
        <v>0.107041</v>
      </c>
      <c r="AF231">
        <v>0.112507</v>
      </c>
      <c r="AG231">
        <v>0.117895</v>
      </c>
      <c r="AH231">
        <v>0.118479</v>
      </c>
      <c r="AI231">
        <v>0.11683300000000001</v>
      </c>
      <c r="AJ231">
        <v>0.12352299999999999</v>
      </c>
      <c r="AK231">
        <v>0.12908800000000001</v>
      </c>
      <c r="AL231">
        <v>0.13220499999999999</v>
      </c>
      <c r="AM231">
        <v>0.136133</v>
      </c>
      <c r="AN231">
        <v>0.14238700000000001</v>
      </c>
      <c r="AO231">
        <v>0.145894</v>
      </c>
      <c r="AP231">
        <v>0.15834200000000001</v>
      </c>
      <c r="AQ231">
        <v>0.18436</v>
      </c>
      <c r="AR231">
        <v>0.19541500000000001</v>
      </c>
      <c r="AS231">
        <v>0.203317</v>
      </c>
      <c r="AT231">
        <v>0.208984</v>
      </c>
      <c r="AU231">
        <v>0.214505</v>
      </c>
      <c r="AV231">
        <v>0.22292100000000001</v>
      </c>
      <c r="AW231">
        <v>0.231438</v>
      </c>
      <c r="AX231">
        <v>0.24016199999999999</v>
      </c>
      <c r="AY231">
        <v>0.25170799999999999</v>
      </c>
      <c r="AZ231">
        <v>0.26719799999999999</v>
      </c>
      <c r="BA231">
        <v>0.29438900000000001</v>
      </c>
      <c r="BB231">
        <v>0.31415900000000002</v>
      </c>
      <c r="BC231">
        <v>0.34215800000000002</v>
      </c>
      <c r="BD231">
        <v>0.37260700000000002</v>
      </c>
      <c r="BE231">
        <v>0.38699899999999998</v>
      </c>
      <c r="BF231">
        <v>0.40934399999999999</v>
      </c>
      <c r="BG231">
        <v>0.40934399999999999</v>
      </c>
      <c r="BH231">
        <v>0.410466</v>
      </c>
      <c r="BI231">
        <v>0.40934399999999999</v>
      </c>
      <c r="BJ231">
        <v>0.40934399999999999</v>
      </c>
      <c r="BK231">
        <v>0.40934399999999999</v>
      </c>
      <c r="BL231">
        <v>0.164863644827586</v>
      </c>
      <c r="BM231">
        <v>0.121338394486169</v>
      </c>
      <c r="BN231">
        <v>0.93607254394293404</v>
      </c>
      <c r="BO231">
        <v>0.99709222552733001</v>
      </c>
      <c r="BP231">
        <v>0.97602971808229899</v>
      </c>
      <c r="BQ231">
        <v>0</v>
      </c>
      <c r="BR231" s="33">
        <v>2.6180372192644301E-64</v>
      </c>
      <c r="BS231">
        <v>0</v>
      </c>
      <c r="BT231">
        <v>6.7260233658370796E-3</v>
      </c>
      <c r="BU231">
        <v>0.87623180752379004</v>
      </c>
      <c r="BV231">
        <v>0.87623180752379004</v>
      </c>
      <c r="BW231">
        <v>4.099042E-2</v>
      </c>
      <c r="BX231">
        <v>1.72672455012373E-3</v>
      </c>
      <c r="BY231">
        <v>4.5945840000000002E-2</v>
      </c>
      <c r="BZ231">
        <v>3.9665279191000297E-3</v>
      </c>
      <c r="CA231">
        <v>5.9259840000000001E-2</v>
      </c>
      <c r="CB231">
        <v>8.9735171055166599E-3</v>
      </c>
      <c r="CC231">
        <v>8.4078059999999996E-2</v>
      </c>
      <c r="CD231">
        <v>6.5181724020617901E-3</v>
      </c>
      <c r="CE231">
        <v>9.657752E-2</v>
      </c>
      <c r="CF231">
        <v>5.1217458299880501E-3</v>
      </c>
      <c r="CG231">
        <v>0.114551</v>
      </c>
      <c r="CH231">
        <v>4.8061699928321298E-3</v>
      </c>
      <c r="CI231">
        <v>0.13266720000000001</v>
      </c>
      <c r="CJ231">
        <v>7.1261310821511097E-3</v>
      </c>
      <c r="CK231">
        <v>0.1774656</v>
      </c>
      <c r="CL231">
        <v>2.44973804579184E-2</v>
      </c>
      <c r="CM231">
        <v>0.223602</v>
      </c>
      <c r="CN231">
        <v>1.25751897599996E-2</v>
      </c>
      <c r="CO231">
        <v>0.29392239999999997</v>
      </c>
      <c r="CP231">
        <v>3.6168563439816101E-2</v>
      </c>
      <c r="CQ231">
        <v>0.39775199999999999</v>
      </c>
      <c r="CR231">
        <v>1.7163134605892898E-2</v>
      </c>
      <c r="CS231">
        <v>0.40934399999999999</v>
      </c>
      <c r="CT231">
        <v>0</v>
      </c>
    </row>
    <row r="232" spans="1:98" x14ac:dyDescent="0.25">
      <c r="A232">
        <v>83</v>
      </c>
      <c r="B232" t="s">
        <v>1918</v>
      </c>
      <c r="C232" t="s">
        <v>512</v>
      </c>
      <c r="D232" t="s">
        <v>426</v>
      </c>
      <c r="E232" t="s">
        <v>144</v>
      </c>
      <c r="F232">
        <v>1.2079100000000001E-2</v>
      </c>
      <c r="G232">
        <v>1.2079100000000001E-2</v>
      </c>
      <c r="H232">
        <v>1.21122E-2</v>
      </c>
      <c r="I232">
        <v>1.33452E-2</v>
      </c>
      <c r="J232">
        <v>1.40345E-2</v>
      </c>
      <c r="K232">
        <v>1.4647E-2</v>
      </c>
      <c r="L232">
        <v>1.54796E-2</v>
      </c>
      <c r="M232">
        <v>1.6412099999999999E-2</v>
      </c>
      <c r="N232">
        <v>1.7120799999999999E-2</v>
      </c>
      <c r="O232">
        <v>1.7861100000000001E-2</v>
      </c>
      <c r="P232">
        <v>1.86096E-2</v>
      </c>
      <c r="Q232">
        <v>1.9173099999999998E-2</v>
      </c>
      <c r="R232">
        <v>2.00041E-2</v>
      </c>
      <c r="S232">
        <v>2.2625699999999999E-2</v>
      </c>
      <c r="T232">
        <v>2.3678899999999999E-2</v>
      </c>
      <c r="U232">
        <v>2.5256899999999999E-2</v>
      </c>
      <c r="V232">
        <v>2.6955E-2</v>
      </c>
      <c r="W232">
        <v>2.79651E-2</v>
      </c>
      <c r="X232">
        <v>3.02458E-2</v>
      </c>
      <c r="Y232">
        <v>3.30586E-2</v>
      </c>
      <c r="Z232">
        <v>3.4904499999999998E-2</v>
      </c>
      <c r="AA232">
        <v>3.6774599999999998E-2</v>
      </c>
      <c r="AB232">
        <v>3.9011999999999998E-2</v>
      </c>
      <c r="AC232">
        <v>4.0715500000000002E-2</v>
      </c>
      <c r="AD232">
        <v>4.1771099999999999E-2</v>
      </c>
      <c r="AE232">
        <v>4.32916E-2</v>
      </c>
      <c r="AF232">
        <v>4.5151700000000003E-2</v>
      </c>
      <c r="AG232">
        <v>4.6233299999999998E-2</v>
      </c>
      <c r="AH232">
        <v>4.7481299999999997E-2</v>
      </c>
      <c r="AI232">
        <v>4.9834799999999999E-2</v>
      </c>
      <c r="AJ232">
        <v>5.0033899999999999E-2</v>
      </c>
      <c r="AK232">
        <v>4.9040899999999998E-2</v>
      </c>
      <c r="AL232">
        <v>4.8313300000000003E-2</v>
      </c>
      <c r="AM232">
        <v>4.99099E-2</v>
      </c>
      <c r="AN232">
        <v>5.2537300000000002E-2</v>
      </c>
      <c r="AO232">
        <v>5.4124499999999999E-2</v>
      </c>
      <c r="AP232">
        <v>5.5800700000000002E-2</v>
      </c>
      <c r="AQ232">
        <v>5.7905199999999997E-2</v>
      </c>
      <c r="AR232">
        <v>5.9577699999999997E-2</v>
      </c>
      <c r="AS232">
        <v>6.2923300000000001E-2</v>
      </c>
      <c r="AT232">
        <v>6.5886E-2</v>
      </c>
      <c r="AU232">
        <v>6.7244399999999996E-2</v>
      </c>
      <c r="AV232">
        <v>7.3113600000000001E-2</v>
      </c>
      <c r="AW232">
        <v>7.5456899999999993E-2</v>
      </c>
      <c r="AX232">
        <v>7.7222499999999999E-2</v>
      </c>
      <c r="AY232">
        <v>7.9653199999999993E-2</v>
      </c>
      <c r="AZ232">
        <v>8.2569799999999999E-2</v>
      </c>
      <c r="BA232">
        <v>8.6327600000000004E-2</v>
      </c>
      <c r="BB232">
        <v>9.0371999999999994E-2</v>
      </c>
      <c r="BC232">
        <v>9.5170000000000005E-2</v>
      </c>
      <c r="BD232">
        <v>9.9683300000000002E-2</v>
      </c>
      <c r="BE232">
        <v>0.101064</v>
      </c>
      <c r="BF232">
        <v>0.10471900000000001</v>
      </c>
      <c r="BG232">
        <v>0.10471900000000001</v>
      </c>
      <c r="BH232">
        <v>0.105006</v>
      </c>
      <c r="BI232">
        <v>0.10471900000000001</v>
      </c>
      <c r="BJ232">
        <v>0.10471900000000001</v>
      </c>
      <c r="BK232">
        <v>0.10471900000000001</v>
      </c>
      <c r="BL232">
        <v>5.1386981034482797E-2</v>
      </c>
      <c r="BM232">
        <v>3.04147961589534E-2</v>
      </c>
      <c r="BN232">
        <v>0.98184141195320196</v>
      </c>
      <c r="BO232">
        <v>0.99838459293481496</v>
      </c>
      <c r="BP232">
        <v>0.98574145657068002</v>
      </c>
      <c r="BQ232">
        <v>0</v>
      </c>
      <c r="BR232" s="33">
        <v>1.8945001283930199E-71</v>
      </c>
      <c r="BS232">
        <v>0</v>
      </c>
      <c r="BT232">
        <v>1.7683852194776699E-3</v>
      </c>
      <c r="BU232">
        <v>0.96401255822625398</v>
      </c>
      <c r="BV232">
        <v>0.96401255822625398</v>
      </c>
      <c r="BW232">
        <v>1.273002E-2</v>
      </c>
      <c r="BX232">
        <v>9.0956167300519002E-4</v>
      </c>
      <c r="BY232">
        <v>1.6304119999999998E-2</v>
      </c>
      <c r="BZ232">
        <v>1.27756531613847E-3</v>
      </c>
      <c r="CA232">
        <v>2.0818280000000002E-2</v>
      </c>
      <c r="CB232">
        <v>2.21910384434798E-3</v>
      </c>
      <c r="CC232">
        <v>2.8696280000000001E-2</v>
      </c>
      <c r="CD232">
        <v>3.0342570354207001E-3</v>
      </c>
      <c r="CE232">
        <v>3.8635540000000003E-2</v>
      </c>
      <c r="CF232">
        <v>2.8144026636215398E-3</v>
      </c>
      <c r="CG232">
        <v>4.6398540000000002E-2</v>
      </c>
      <c r="CH232">
        <v>2.4604492685280002E-3</v>
      </c>
      <c r="CI232">
        <v>4.9967060000000001E-2</v>
      </c>
      <c r="CJ232">
        <v>1.5973855977815801E-3</v>
      </c>
      <c r="CK232">
        <v>5.8066279999999998E-2</v>
      </c>
      <c r="CL232">
        <v>3.4121643706011601E-3</v>
      </c>
      <c r="CM232">
        <v>7.1784680000000003E-2</v>
      </c>
      <c r="CN232">
        <v>5.0057387733480497E-3</v>
      </c>
      <c r="CO232">
        <v>8.6818519999999996E-2</v>
      </c>
      <c r="CP232">
        <v>6.1645939259613904E-3</v>
      </c>
      <c r="CQ232">
        <v>0.10303826000000001</v>
      </c>
      <c r="CR232">
        <v>2.4837086056943201E-3</v>
      </c>
      <c r="CS232">
        <v>0.10471900000000001</v>
      </c>
      <c r="CT232">
        <v>0</v>
      </c>
    </row>
    <row r="233" spans="1:98" x14ac:dyDescent="0.25">
      <c r="A233">
        <v>84</v>
      </c>
      <c r="B233" t="s">
        <v>1918</v>
      </c>
      <c r="C233" t="s">
        <v>513</v>
      </c>
      <c r="D233" t="s">
        <v>420</v>
      </c>
      <c r="E233" t="s">
        <v>148</v>
      </c>
      <c r="F233">
        <v>4.4433100000000003E-2</v>
      </c>
      <c r="G233">
        <v>4.4433100000000003E-2</v>
      </c>
      <c r="H233">
        <v>4.4554900000000001E-2</v>
      </c>
      <c r="I233">
        <v>4.5322099999999997E-2</v>
      </c>
      <c r="J233">
        <v>4.7035800000000003E-2</v>
      </c>
      <c r="K233">
        <v>4.73914E-2</v>
      </c>
      <c r="L233">
        <v>4.8945700000000002E-2</v>
      </c>
      <c r="M233">
        <v>4.9722200000000001E-2</v>
      </c>
      <c r="N233">
        <v>5.0903299999999999E-2</v>
      </c>
      <c r="O233">
        <v>5.1405899999999997E-2</v>
      </c>
      <c r="P233">
        <v>5.2425899999999998E-2</v>
      </c>
      <c r="Q233">
        <v>5.4159800000000001E-2</v>
      </c>
      <c r="R233">
        <v>5.5608299999999999E-2</v>
      </c>
      <c r="S233">
        <v>5.73527E-2</v>
      </c>
      <c r="T233">
        <v>5.9439899999999997E-2</v>
      </c>
      <c r="U233">
        <v>6.4191300000000007E-2</v>
      </c>
      <c r="V233">
        <v>6.8927600000000006E-2</v>
      </c>
      <c r="W233">
        <v>6.9452899999999998E-2</v>
      </c>
      <c r="X233">
        <v>7.1376599999999998E-2</v>
      </c>
      <c r="Y233">
        <v>7.3394299999999996E-2</v>
      </c>
      <c r="Z233">
        <v>7.6397300000000001E-2</v>
      </c>
      <c r="AA233">
        <v>8.0476500000000006E-2</v>
      </c>
      <c r="AB233">
        <v>8.4814700000000007E-2</v>
      </c>
      <c r="AC233">
        <v>8.73694E-2</v>
      </c>
      <c r="AD233">
        <v>8.5944300000000001E-2</v>
      </c>
      <c r="AE233">
        <v>8.3373699999999995E-2</v>
      </c>
      <c r="AF233">
        <v>8.2858299999999996E-2</v>
      </c>
      <c r="AG233">
        <v>8.3348699999999998E-2</v>
      </c>
      <c r="AH233">
        <v>8.5040400000000002E-2</v>
      </c>
      <c r="AI233">
        <v>8.7061399999999997E-2</v>
      </c>
      <c r="AJ233">
        <v>9.0123800000000004E-2</v>
      </c>
      <c r="AK233">
        <v>9.2029200000000005E-2</v>
      </c>
      <c r="AL233">
        <v>0.109583</v>
      </c>
      <c r="AM233">
        <v>9.8616099999999998E-2</v>
      </c>
      <c r="AN233">
        <v>8.83274E-2</v>
      </c>
      <c r="AO233">
        <v>8.8383400000000001E-2</v>
      </c>
      <c r="AP233">
        <v>9.4728499999999993E-2</v>
      </c>
      <c r="AQ233">
        <v>0.106947</v>
      </c>
      <c r="AR233">
        <v>0.110149</v>
      </c>
      <c r="AS233">
        <v>0.110195</v>
      </c>
      <c r="AT233">
        <v>0.111931</v>
      </c>
      <c r="AU233">
        <v>0.10911999999999999</v>
      </c>
      <c r="AV233">
        <v>0.10710600000000001</v>
      </c>
      <c r="AW233">
        <v>0.10916099999999999</v>
      </c>
      <c r="AX233">
        <v>0.114006</v>
      </c>
      <c r="AY233">
        <v>0.122782</v>
      </c>
      <c r="AZ233">
        <v>0.12959300000000001</v>
      </c>
      <c r="BA233">
        <v>0.13269600000000001</v>
      </c>
      <c r="BB233">
        <v>0.13656799999999999</v>
      </c>
      <c r="BC233">
        <v>0.14402999999999999</v>
      </c>
      <c r="BD233">
        <v>0.15076400000000001</v>
      </c>
      <c r="BE233">
        <v>0.14566000000000001</v>
      </c>
      <c r="BF233">
        <v>0.14405499999999999</v>
      </c>
      <c r="BG233">
        <v>0.14405499999999999</v>
      </c>
      <c r="BH233">
        <v>0.14445</v>
      </c>
      <c r="BI233">
        <v>0.14405499999999999</v>
      </c>
      <c r="BJ233">
        <v>0.14405499999999999</v>
      </c>
      <c r="BK233">
        <v>0.14405499999999999</v>
      </c>
      <c r="BL233">
        <v>9.1454929310344796E-2</v>
      </c>
      <c r="BM233">
        <v>3.3561089208653999E-2</v>
      </c>
      <c r="BN233">
        <v>0.98214672884647902</v>
      </c>
      <c r="BO233">
        <v>0.98743024062374996</v>
      </c>
      <c r="BP233">
        <v>0.92868499295144102</v>
      </c>
      <c r="BQ233">
        <v>0</v>
      </c>
      <c r="BR233" s="33">
        <v>1.46062013457301E-46</v>
      </c>
      <c r="BS233">
        <v>0</v>
      </c>
      <c r="BT233">
        <v>1.9519246208742E-3</v>
      </c>
      <c r="BU233">
        <v>0.96461219698383605</v>
      </c>
      <c r="BV233">
        <v>0.96461219698383605</v>
      </c>
      <c r="BW233">
        <v>4.5155800000000003E-2</v>
      </c>
      <c r="BX233">
        <v>1.1144199253423301E-3</v>
      </c>
      <c r="BY233">
        <v>4.9673700000000001E-2</v>
      </c>
      <c r="BZ233">
        <v>1.6010670301395899E-3</v>
      </c>
      <c r="CA233">
        <v>5.5797319999999997E-2</v>
      </c>
      <c r="CB233">
        <v>2.7281527233642901E-3</v>
      </c>
      <c r="CC233">
        <v>6.9468539999999995E-2</v>
      </c>
      <c r="CD233">
        <v>3.4349092874485002E-3</v>
      </c>
      <c r="CE233">
        <v>8.3000439999999995E-2</v>
      </c>
      <c r="CF233">
        <v>4.5004831271764599E-3</v>
      </c>
      <c r="CG233">
        <v>8.4336499999999995E-2</v>
      </c>
      <c r="CH233">
        <v>1.73265426008769E-3</v>
      </c>
      <c r="CI233">
        <v>9.5735899999999999E-2</v>
      </c>
      <c r="CJ233">
        <v>8.6625471715887307E-3</v>
      </c>
      <c r="CK233">
        <v>0.10208058</v>
      </c>
      <c r="CL233">
        <v>9.9535304933475698E-3</v>
      </c>
      <c r="CM233">
        <v>0.1102648</v>
      </c>
      <c r="CN233">
        <v>2.7055387079101302E-3</v>
      </c>
      <c r="CO233">
        <v>0.1331338</v>
      </c>
      <c r="CP233">
        <v>7.9121678571678396E-3</v>
      </c>
      <c r="CQ233">
        <v>0.1457968</v>
      </c>
      <c r="CR233">
        <v>2.8536553225643902E-3</v>
      </c>
      <c r="CS233">
        <v>0.14405499999999999</v>
      </c>
      <c r="CT233">
        <v>0</v>
      </c>
    </row>
    <row r="234" spans="1:98" x14ac:dyDescent="0.25">
      <c r="A234">
        <v>85</v>
      </c>
      <c r="B234" t="s">
        <v>1918</v>
      </c>
      <c r="C234" t="s">
        <v>514</v>
      </c>
      <c r="D234" t="s">
        <v>426</v>
      </c>
      <c r="E234" t="s">
        <v>140</v>
      </c>
      <c r="F234">
        <v>1.2058899999999999E-2</v>
      </c>
      <c r="G234">
        <v>1.2058899999999999E-2</v>
      </c>
      <c r="H234">
        <v>1.2091899999999999E-2</v>
      </c>
      <c r="I234">
        <v>1.2526499999999999E-2</v>
      </c>
      <c r="J234">
        <v>1.28865E-2</v>
      </c>
      <c r="K234">
        <v>1.33256E-2</v>
      </c>
      <c r="L234">
        <v>1.40073E-2</v>
      </c>
      <c r="M234">
        <v>1.43287E-2</v>
      </c>
      <c r="N234">
        <v>1.47461E-2</v>
      </c>
      <c r="O234">
        <v>1.4940800000000001E-2</v>
      </c>
      <c r="P234">
        <v>1.52908E-2</v>
      </c>
      <c r="Q234">
        <v>1.5890600000000001E-2</v>
      </c>
      <c r="R234">
        <v>1.6448299999999999E-2</v>
      </c>
      <c r="S234">
        <v>1.71393E-2</v>
      </c>
      <c r="T234">
        <v>1.79378E-2</v>
      </c>
      <c r="U234">
        <v>1.9381200000000001E-2</v>
      </c>
      <c r="V234">
        <v>2.1024299999999999E-2</v>
      </c>
      <c r="W234">
        <v>2.1206200000000001E-2</v>
      </c>
      <c r="X234">
        <v>2.2519000000000001E-2</v>
      </c>
      <c r="Y234">
        <v>2.37693E-2</v>
      </c>
      <c r="Z234">
        <v>2.47513E-2</v>
      </c>
      <c r="AA234">
        <v>2.5750200000000001E-2</v>
      </c>
      <c r="AB234">
        <v>2.8503299999999999E-2</v>
      </c>
      <c r="AC234">
        <v>2.9329500000000001E-2</v>
      </c>
      <c r="AD234">
        <v>3.0157699999999999E-2</v>
      </c>
      <c r="AE234">
        <v>3.1680899999999998E-2</v>
      </c>
      <c r="AF234">
        <v>3.3415199999999999E-2</v>
      </c>
      <c r="AG234">
        <v>3.4707099999999998E-2</v>
      </c>
      <c r="AH234">
        <v>3.6471700000000003E-2</v>
      </c>
      <c r="AI234">
        <v>3.7352999999999997E-2</v>
      </c>
      <c r="AJ234">
        <v>3.8758599999999997E-2</v>
      </c>
      <c r="AK234">
        <v>4.0643699999999998E-2</v>
      </c>
      <c r="AL234">
        <v>4.2791099999999999E-2</v>
      </c>
      <c r="AM234">
        <v>4.5329000000000001E-2</v>
      </c>
      <c r="AN234">
        <v>4.21949E-2</v>
      </c>
      <c r="AO234">
        <v>4.16114E-2</v>
      </c>
      <c r="AP234">
        <v>4.3605999999999999E-2</v>
      </c>
      <c r="AQ234">
        <v>4.6720299999999999E-2</v>
      </c>
      <c r="AR234">
        <v>4.8877299999999999E-2</v>
      </c>
      <c r="AS234">
        <v>5.0940199999999998E-2</v>
      </c>
      <c r="AT234">
        <v>5.3413700000000001E-2</v>
      </c>
      <c r="AU234">
        <v>5.53745E-2</v>
      </c>
      <c r="AV234">
        <v>5.7694599999999999E-2</v>
      </c>
      <c r="AW234">
        <v>5.6924700000000002E-2</v>
      </c>
      <c r="AX234">
        <v>5.6815699999999997E-2</v>
      </c>
      <c r="AY234">
        <v>5.6479500000000002E-2</v>
      </c>
      <c r="AZ234">
        <v>6.0352599999999999E-2</v>
      </c>
      <c r="BA234">
        <v>6.3142799999999999E-2</v>
      </c>
      <c r="BB234">
        <v>6.6514699999999996E-2</v>
      </c>
      <c r="BC234">
        <v>7.0285200000000006E-2</v>
      </c>
      <c r="BD234">
        <v>7.2835899999999995E-2</v>
      </c>
      <c r="BE234">
        <v>7.4309399999999998E-2</v>
      </c>
      <c r="BF234">
        <v>7.57385E-2</v>
      </c>
      <c r="BG234">
        <v>7.57385E-2</v>
      </c>
      <c r="BH234">
        <v>7.5946100000000002E-2</v>
      </c>
      <c r="BI234">
        <v>7.57385E-2</v>
      </c>
      <c r="BJ234">
        <v>7.57385E-2</v>
      </c>
      <c r="BK234">
        <v>7.57385E-2</v>
      </c>
      <c r="BL234">
        <v>3.9240556896551697E-2</v>
      </c>
      <c r="BM234">
        <v>2.1718512033723401E-2</v>
      </c>
      <c r="BN234">
        <v>0.98549057538672702</v>
      </c>
      <c r="BO234">
        <v>0.99776917988363101</v>
      </c>
      <c r="BP234">
        <v>0.978457652704394</v>
      </c>
      <c r="BQ234">
        <v>0</v>
      </c>
      <c r="BR234" s="33">
        <v>1.5816844464254901E-67</v>
      </c>
      <c r="BS234">
        <v>0</v>
      </c>
      <c r="BT234">
        <v>1.26745679350332E-3</v>
      </c>
      <c r="BU234">
        <v>0.97119167417605901</v>
      </c>
      <c r="BV234">
        <v>0.97119167417605901</v>
      </c>
      <c r="BW234">
        <v>1.232454E-2</v>
      </c>
      <c r="BX234">
        <v>3.7142881956035701E-4</v>
      </c>
      <c r="BY234">
        <v>1.42697E-2</v>
      </c>
      <c r="BZ234">
        <v>6.4050599919126497E-4</v>
      </c>
      <c r="CA234">
        <v>1.6541360000000001E-2</v>
      </c>
      <c r="CB234">
        <v>1.03725912529126E-3</v>
      </c>
      <c r="CC234">
        <v>2.1579999999999998E-2</v>
      </c>
      <c r="CD234">
        <v>1.6551439408704E-3</v>
      </c>
      <c r="CE234">
        <v>2.7698400000000001E-2</v>
      </c>
      <c r="CF234">
        <v>2.3365246285883701E-3</v>
      </c>
      <c r="CG234">
        <v>3.4725579999999999E-2</v>
      </c>
      <c r="CH234">
        <v>2.2880004626310698E-3</v>
      </c>
      <c r="CI234">
        <v>4.1943460000000002E-2</v>
      </c>
      <c r="CJ234">
        <v>2.4533806274200502E-3</v>
      </c>
      <c r="CK234">
        <v>4.6351040000000003E-2</v>
      </c>
      <c r="CL234">
        <v>3.7940138366906401E-3</v>
      </c>
      <c r="CM234">
        <v>5.604464E-2</v>
      </c>
      <c r="CN234">
        <v>1.6928038894095201E-3</v>
      </c>
      <c r="CO234">
        <v>6.3354960000000002E-2</v>
      </c>
      <c r="CP234">
        <v>5.3465715877560301E-3</v>
      </c>
      <c r="CQ234">
        <v>7.4913679999999996E-2</v>
      </c>
      <c r="CR234">
        <v>1.3331233221273999E-3</v>
      </c>
      <c r="CS234">
        <v>7.57385E-2</v>
      </c>
      <c r="CT234">
        <v>0</v>
      </c>
    </row>
    <row r="235" spans="1:98" x14ac:dyDescent="0.25">
      <c r="A235">
        <v>86</v>
      </c>
      <c r="B235" t="s">
        <v>1918</v>
      </c>
      <c r="C235" t="s">
        <v>515</v>
      </c>
      <c r="D235" t="s">
        <v>420</v>
      </c>
      <c r="E235" t="s">
        <v>146</v>
      </c>
      <c r="F235">
        <v>0.50109000000000004</v>
      </c>
      <c r="G235">
        <v>0.50109000000000004</v>
      </c>
      <c r="H235">
        <v>0.50246299999999999</v>
      </c>
      <c r="I235">
        <v>0.50353499999999995</v>
      </c>
      <c r="J235">
        <v>0.50730799999999998</v>
      </c>
      <c r="K235">
        <v>0.50939000000000001</v>
      </c>
      <c r="L235">
        <v>0.52555799999999997</v>
      </c>
      <c r="M235">
        <v>0.59463999999999995</v>
      </c>
      <c r="N235">
        <v>0.61099000000000003</v>
      </c>
      <c r="O235">
        <v>0.61685999999999996</v>
      </c>
      <c r="P235">
        <v>0.61683500000000002</v>
      </c>
      <c r="Q235">
        <v>0.64018600000000003</v>
      </c>
      <c r="R235">
        <v>0.65662200000000004</v>
      </c>
      <c r="S235">
        <v>0.67703599999999997</v>
      </c>
      <c r="T235">
        <v>0.71344799999999997</v>
      </c>
      <c r="U235">
        <v>0.76530900000000002</v>
      </c>
      <c r="V235">
        <v>0.79194900000000001</v>
      </c>
      <c r="W235">
        <v>0.82648100000000002</v>
      </c>
      <c r="X235">
        <v>0.86767300000000003</v>
      </c>
      <c r="Y235">
        <v>0.90195599999999998</v>
      </c>
      <c r="Z235">
        <v>0.95092100000000002</v>
      </c>
      <c r="AA235">
        <v>0.99555099999999996</v>
      </c>
      <c r="AB235">
        <v>1.0418499999999999</v>
      </c>
      <c r="AC235">
        <v>1.0505599999999999</v>
      </c>
      <c r="AD235">
        <v>1.05409</v>
      </c>
      <c r="AE235">
        <v>1.02315</v>
      </c>
      <c r="AF235">
        <v>1.0130699999999999</v>
      </c>
      <c r="AG235">
        <v>1.01427</v>
      </c>
      <c r="AH235">
        <v>1.0560700000000001</v>
      </c>
      <c r="AI235">
        <v>1.0845899999999999</v>
      </c>
      <c r="AJ235">
        <v>1.10995</v>
      </c>
      <c r="AK235">
        <v>1.11494</v>
      </c>
      <c r="AL235">
        <v>1.1534500000000001</v>
      </c>
      <c r="AM235">
        <v>1.1578299999999999</v>
      </c>
      <c r="AN235">
        <v>1.1914100000000001</v>
      </c>
      <c r="AO235">
        <v>1.2053</v>
      </c>
      <c r="AP235">
        <v>1.2315700000000001</v>
      </c>
      <c r="AQ235">
        <v>1.2578800000000001</v>
      </c>
      <c r="AR235">
        <v>1.2601800000000001</v>
      </c>
      <c r="AS235">
        <v>1.2635099999999999</v>
      </c>
      <c r="AT235">
        <v>1.2735700000000001</v>
      </c>
      <c r="AU235">
        <v>1.2738499999999999</v>
      </c>
      <c r="AV235">
        <v>1.25685</v>
      </c>
      <c r="AW235">
        <v>1.3056700000000001</v>
      </c>
      <c r="AX235">
        <v>1.3982000000000001</v>
      </c>
      <c r="AY235">
        <v>1.49851</v>
      </c>
      <c r="AZ235">
        <v>1.58867</v>
      </c>
      <c r="BA235">
        <v>1.62751</v>
      </c>
      <c r="BB235">
        <v>1.6373200000000001</v>
      </c>
      <c r="BC235">
        <v>1.7310700000000001</v>
      </c>
      <c r="BD235">
        <v>1.7950900000000001</v>
      </c>
      <c r="BE235">
        <v>1.68692</v>
      </c>
      <c r="BF235">
        <v>1.6930000000000001</v>
      </c>
      <c r="BG235">
        <v>1.6930000000000001</v>
      </c>
      <c r="BH235">
        <v>1.69764</v>
      </c>
      <c r="BI235">
        <v>1.6930000000000001</v>
      </c>
      <c r="BJ235">
        <v>1.6930000000000001</v>
      </c>
      <c r="BK235">
        <v>1.6930000000000001</v>
      </c>
      <c r="BL235">
        <v>1.09131777586207</v>
      </c>
      <c r="BM235">
        <v>0.402519996900014</v>
      </c>
      <c r="BN235">
        <v>0.98665424283522096</v>
      </c>
      <c r="BO235">
        <v>0.99241508633833597</v>
      </c>
      <c r="BP235">
        <v>0.95539227379448899</v>
      </c>
      <c r="BQ235">
        <v>0</v>
      </c>
      <c r="BR235" s="33">
        <v>1.1229285511733701E-52</v>
      </c>
      <c r="BS235">
        <v>0</v>
      </c>
      <c r="BT235">
        <v>2.3518145282844499E-2</v>
      </c>
      <c r="BU235">
        <v>0.97348659490474099</v>
      </c>
      <c r="BV235">
        <v>0.97348659490474099</v>
      </c>
      <c r="BW235">
        <v>0.50309720000000002</v>
      </c>
      <c r="BX235">
        <v>2.5681909391631801E-3</v>
      </c>
      <c r="BY235">
        <v>0.57148759999999998</v>
      </c>
      <c r="BZ235">
        <v>5.0301013894354103E-2</v>
      </c>
      <c r="CA235">
        <v>0.66082540000000001</v>
      </c>
      <c r="CB235">
        <v>3.6778833176162602E-2</v>
      </c>
      <c r="CC235">
        <v>0.83067360000000001</v>
      </c>
      <c r="CD235">
        <v>5.5316904340355098E-2</v>
      </c>
      <c r="CE235">
        <v>1.0185944</v>
      </c>
      <c r="CF235">
        <v>4.4534389760049503E-2</v>
      </c>
      <c r="CG235">
        <v>1.03823</v>
      </c>
      <c r="CH235">
        <v>3.1233110635990099E-2</v>
      </c>
      <c r="CI235">
        <v>1.145516</v>
      </c>
      <c r="CJ235">
        <v>3.3617980010702597E-2</v>
      </c>
      <c r="CK235">
        <v>1.2436879999999999</v>
      </c>
      <c r="CL235">
        <v>2.49338879840269E-2</v>
      </c>
      <c r="CM235">
        <v>1.301628</v>
      </c>
      <c r="CN235">
        <v>5.6803228077284502E-2</v>
      </c>
      <c r="CO235">
        <v>1.6166160000000001</v>
      </c>
      <c r="CP235">
        <v>8.4227458586852794E-2</v>
      </c>
      <c r="CQ235">
        <v>1.71313</v>
      </c>
      <c r="CR235">
        <v>4.5974937737858899E-2</v>
      </c>
      <c r="CS235">
        <v>1.6930000000000001</v>
      </c>
      <c r="CT235">
        <v>0</v>
      </c>
    </row>
    <row r="236" spans="1:98" x14ac:dyDescent="0.25">
      <c r="A236">
        <v>87</v>
      </c>
      <c r="B236" t="s">
        <v>1918</v>
      </c>
      <c r="C236" t="s">
        <v>516</v>
      </c>
      <c r="D236" t="s">
        <v>412</v>
      </c>
      <c r="E236" t="s">
        <v>517</v>
      </c>
      <c r="F236">
        <v>8.1346200000000004E-4</v>
      </c>
      <c r="G236">
        <v>8.1346200000000004E-4</v>
      </c>
      <c r="H236">
        <v>8.1569100000000001E-4</v>
      </c>
      <c r="I236">
        <v>8.37147E-4</v>
      </c>
      <c r="J236">
        <v>8.55601E-4</v>
      </c>
      <c r="K236">
        <v>8.7812700000000003E-4</v>
      </c>
      <c r="L236">
        <v>9.0779900000000004E-4</v>
      </c>
      <c r="M236">
        <v>9.0412399999999997E-4</v>
      </c>
      <c r="N236">
        <v>9.2591099999999996E-4</v>
      </c>
      <c r="O236">
        <v>9.4067100000000002E-4</v>
      </c>
      <c r="P236">
        <v>9.2855499999999996E-4</v>
      </c>
      <c r="Q236">
        <v>9.5377199999999997E-4</v>
      </c>
      <c r="R236">
        <v>9.8757800000000002E-4</v>
      </c>
      <c r="S236">
        <v>1.0272599999999999E-3</v>
      </c>
      <c r="T236">
        <v>1.0740299999999999E-3</v>
      </c>
      <c r="U236">
        <v>1.1180599999999999E-3</v>
      </c>
      <c r="V236">
        <v>1.14422E-3</v>
      </c>
      <c r="W236">
        <v>1.5087799999999999E-3</v>
      </c>
      <c r="X236">
        <v>1.49296E-3</v>
      </c>
      <c r="Y236">
        <v>1.5503699999999999E-3</v>
      </c>
      <c r="Z236">
        <v>1.66624E-3</v>
      </c>
      <c r="AA236">
        <v>1.8063199999999999E-3</v>
      </c>
      <c r="AB236">
        <v>1.94093E-3</v>
      </c>
      <c r="AC236">
        <v>1.9104899999999999E-3</v>
      </c>
      <c r="AD236">
        <v>1.884E-3</v>
      </c>
      <c r="AE236">
        <v>1.8571099999999999E-3</v>
      </c>
      <c r="AF236">
        <v>1.8261200000000001E-3</v>
      </c>
      <c r="AG236">
        <v>1.8595899999999999E-3</v>
      </c>
      <c r="AH236">
        <v>1.98365E-3</v>
      </c>
      <c r="AI236">
        <v>2.1160699999999998E-3</v>
      </c>
      <c r="AJ236">
        <v>2.25136E-3</v>
      </c>
      <c r="AK236">
        <v>2.2638799999999998E-3</v>
      </c>
      <c r="AL236">
        <v>2.38281E-3</v>
      </c>
      <c r="AM236">
        <v>2.4186500000000001E-3</v>
      </c>
      <c r="AN236">
        <v>2.4474700000000002E-3</v>
      </c>
      <c r="AO236">
        <v>2.3770000000000002E-3</v>
      </c>
      <c r="AP236">
        <v>2.4385700000000001E-3</v>
      </c>
      <c r="AQ236">
        <v>2.8647500000000001E-3</v>
      </c>
      <c r="AR236">
        <v>2.9214900000000001E-3</v>
      </c>
      <c r="AS236">
        <v>3.0243599999999998E-3</v>
      </c>
      <c r="AT236">
        <v>3.0965900000000002E-3</v>
      </c>
      <c r="AU236">
        <v>3.1358200000000001E-3</v>
      </c>
      <c r="AV236">
        <v>3.1304800000000002E-3</v>
      </c>
      <c r="AW236">
        <v>3.137E-3</v>
      </c>
      <c r="AX236">
        <v>3.2349499999999999E-3</v>
      </c>
      <c r="AY236">
        <v>3.39128E-3</v>
      </c>
      <c r="AZ236">
        <v>3.5797099999999998E-3</v>
      </c>
      <c r="BA236">
        <v>3.63043E-3</v>
      </c>
      <c r="BB236">
        <v>3.7181800000000002E-3</v>
      </c>
      <c r="BC236">
        <v>3.8881200000000001E-3</v>
      </c>
      <c r="BD236">
        <v>3.8338299999999999E-3</v>
      </c>
      <c r="BE236">
        <v>3.6124400000000002E-3</v>
      </c>
      <c r="BF236">
        <v>3.6622899999999999E-3</v>
      </c>
      <c r="BG236">
        <v>3.6622899999999999E-3</v>
      </c>
      <c r="BH236">
        <v>3.6723200000000002E-3</v>
      </c>
      <c r="BI236">
        <v>3.6622899999999999E-3</v>
      </c>
      <c r="BJ236">
        <v>3.6622899999999999E-3</v>
      </c>
      <c r="BK236">
        <v>3.6622899999999999E-3</v>
      </c>
      <c r="BL236">
        <v>2.2084662068965499E-3</v>
      </c>
      <c r="BM236">
        <v>1.06156177385191E-3</v>
      </c>
      <c r="BN236">
        <v>0.98458630073446496</v>
      </c>
      <c r="BO236">
        <v>0.98964572760800995</v>
      </c>
      <c r="BP236">
        <v>0.93961069875087</v>
      </c>
      <c r="BQ236">
        <v>0</v>
      </c>
      <c r="BR236" s="33">
        <v>6.5968972863599197E-49</v>
      </c>
      <c r="BS236">
        <v>0</v>
      </c>
      <c r="BT236" s="33">
        <v>6.1894161063089597E-5</v>
      </c>
      <c r="BU236">
        <v>0.96941018359397502</v>
      </c>
      <c r="BV236">
        <v>0.96941018359397502</v>
      </c>
      <c r="BW236">
        <v>8.2707259999999997E-4</v>
      </c>
      <c r="BX236" s="33">
        <v>1.8810906578365599E-5</v>
      </c>
      <c r="BY236">
        <v>9.1132639999999998E-4</v>
      </c>
      <c r="BZ236" s="33">
        <v>2.3666080068317201E-5</v>
      </c>
      <c r="CA236">
        <v>9.9423900000000006E-4</v>
      </c>
      <c r="CB236" s="33">
        <v>5.7994234601380803E-5</v>
      </c>
      <c r="CC236">
        <v>1.3628780000000001E-3</v>
      </c>
      <c r="CD236">
        <v>2.1278460028864899E-4</v>
      </c>
      <c r="CE236">
        <v>1.841596E-3</v>
      </c>
      <c r="CF236">
        <v>1.10006646299212E-4</v>
      </c>
      <c r="CG236">
        <v>1.928508E-3</v>
      </c>
      <c r="CH236">
        <v>1.20986374935362E-4</v>
      </c>
      <c r="CI236">
        <v>2.3528339999999998E-3</v>
      </c>
      <c r="CJ236" s="33">
        <v>8.9994535556332605E-5</v>
      </c>
      <c r="CK236">
        <v>2.725234E-3</v>
      </c>
      <c r="CL236">
        <v>2.9618434433642798E-4</v>
      </c>
      <c r="CM236">
        <v>3.146968E-3</v>
      </c>
      <c r="CN236" s="33">
        <v>5.1899586414536998E-5</v>
      </c>
      <c r="CO236">
        <v>3.641544E-3</v>
      </c>
      <c r="CP236">
        <v>1.8251837888278501E-4</v>
      </c>
      <c r="CQ236">
        <v>3.6886340000000001E-3</v>
      </c>
      <c r="CR236" s="33">
        <v>8.4471242621379704E-5</v>
      </c>
      <c r="CS236">
        <v>3.6622899999999999E-3</v>
      </c>
      <c r="CT236">
        <v>0</v>
      </c>
    </row>
    <row r="237" spans="1:98" x14ac:dyDescent="0.25">
      <c r="A237">
        <v>88</v>
      </c>
      <c r="B237" t="s">
        <v>1918</v>
      </c>
      <c r="C237" t="s">
        <v>518</v>
      </c>
      <c r="D237" t="s">
        <v>416</v>
      </c>
      <c r="E237" t="s">
        <v>152</v>
      </c>
      <c r="F237">
        <v>6.2445199999999996</v>
      </c>
      <c r="G237">
        <v>6.2445199999999996</v>
      </c>
      <c r="H237">
        <v>6.2616300000000003</v>
      </c>
      <c r="I237">
        <v>6.6612</v>
      </c>
      <c r="J237">
        <v>6.8995100000000003</v>
      </c>
      <c r="K237">
        <v>7.2950999999999997</v>
      </c>
      <c r="L237">
        <v>7.7598399999999996</v>
      </c>
      <c r="M237">
        <v>7.97851</v>
      </c>
      <c r="N237">
        <v>7.4842599999999999</v>
      </c>
      <c r="O237">
        <v>7.8095600000000003</v>
      </c>
      <c r="P237">
        <v>8.0598399999999994</v>
      </c>
      <c r="Q237">
        <v>8.4255600000000008</v>
      </c>
      <c r="R237">
        <v>8.7070399999999992</v>
      </c>
      <c r="S237">
        <v>9.9795300000000005</v>
      </c>
      <c r="T237">
        <v>10.3406</v>
      </c>
      <c r="U237">
        <v>11.088200000000001</v>
      </c>
      <c r="V237">
        <v>11.779299999999999</v>
      </c>
      <c r="W237">
        <v>11.929</v>
      </c>
      <c r="X237">
        <v>12.273</v>
      </c>
      <c r="Y237">
        <v>13.137499999999999</v>
      </c>
      <c r="Z237">
        <v>13.875999999999999</v>
      </c>
      <c r="AA237">
        <v>14.5646</v>
      </c>
      <c r="AB237">
        <v>15.726800000000001</v>
      </c>
      <c r="AC237">
        <v>16.188300000000002</v>
      </c>
      <c r="AD237">
        <v>16.642600000000002</v>
      </c>
      <c r="AE237">
        <v>17.3748</v>
      </c>
      <c r="AF237">
        <v>17.549499999999998</v>
      </c>
      <c r="AG237">
        <v>18.357099999999999</v>
      </c>
      <c r="AH237">
        <v>19.057099999999998</v>
      </c>
      <c r="AI237">
        <v>20.046299999999999</v>
      </c>
      <c r="AJ237">
        <v>20.774699999999999</v>
      </c>
      <c r="AK237">
        <v>21.13</v>
      </c>
      <c r="AL237">
        <v>22.009599999999999</v>
      </c>
      <c r="AM237">
        <v>21.258400000000002</v>
      </c>
      <c r="AN237">
        <v>21.0532</v>
      </c>
      <c r="AO237">
        <v>22.156300000000002</v>
      </c>
      <c r="AP237">
        <v>23.607600000000001</v>
      </c>
      <c r="AQ237">
        <v>24.688300000000002</v>
      </c>
      <c r="AR237">
        <v>25.703600000000002</v>
      </c>
      <c r="AS237">
        <v>26.521599999999999</v>
      </c>
      <c r="AT237">
        <v>27.000900000000001</v>
      </c>
      <c r="AU237">
        <v>28.034800000000001</v>
      </c>
      <c r="AV237">
        <v>28.571899999999999</v>
      </c>
      <c r="AW237">
        <v>29.271000000000001</v>
      </c>
      <c r="AX237">
        <v>30.1815</v>
      </c>
      <c r="AY237">
        <v>32.154899999999998</v>
      </c>
      <c r="AZ237">
        <v>34.454500000000003</v>
      </c>
      <c r="BA237">
        <v>36.466700000000003</v>
      </c>
      <c r="BB237">
        <v>38.465499999999999</v>
      </c>
      <c r="BC237">
        <v>42.247</v>
      </c>
      <c r="BD237">
        <v>42.506799999999998</v>
      </c>
      <c r="BE237">
        <v>44.676099999999998</v>
      </c>
      <c r="BF237">
        <v>48.2607</v>
      </c>
      <c r="BG237">
        <v>48.2607</v>
      </c>
      <c r="BH237">
        <v>48.392899999999997</v>
      </c>
      <c r="BI237">
        <v>48.2607</v>
      </c>
      <c r="BJ237">
        <v>48.2607</v>
      </c>
      <c r="BK237">
        <v>48.2607</v>
      </c>
      <c r="BL237">
        <v>22.040907241379301</v>
      </c>
      <c r="BM237">
        <v>13.481054950323401</v>
      </c>
      <c r="BN237">
        <v>0.96367880483300306</v>
      </c>
      <c r="BO237">
        <v>0.99838459293481496</v>
      </c>
      <c r="BP237">
        <v>0.98452748925963196</v>
      </c>
      <c r="BQ237">
        <v>0</v>
      </c>
      <c r="BR237" s="33">
        <v>1.8945001283930199E-71</v>
      </c>
      <c r="BS237">
        <v>0</v>
      </c>
      <c r="BT237">
        <v>0.76931961672151505</v>
      </c>
      <c r="BU237">
        <v>0.92867683888436103</v>
      </c>
      <c r="BV237">
        <v>0.92867683888436103</v>
      </c>
      <c r="BW237">
        <v>6.4622760000000001</v>
      </c>
      <c r="BX237">
        <v>0.30242292279190802</v>
      </c>
      <c r="BY237">
        <v>7.6654540000000004</v>
      </c>
      <c r="BZ237">
        <v>0.27279693286398998</v>
      </c>
      <c r="CA237">
        <v>9.1025139999999993</v>
      </c>
      <c r="CB237">
        <v>1.0004810693761299</v>
      </c>
      <c r="CC237">
        <v>12.041399999999999</v>
      </c>
      <c r="CD237">
        <v>0.74916523210837804</v>
      </c>
      <c r="CE237">
        <v>15.399660000000001</v>
      </c>
      <c r="CF237">
        <v>1.15029762148759</v>
      </c>
      <c r="CG237">
        <v>18.476959999999998</v>
      </c>
      <c r="CH237">
        <v>1.1055197411172699</v>
      </c>
      <c r="CI237">
        <v>21.245180000000001</v>
      </c>
      <c r="CJ237">
        <v>0.46259779722778599</v>
      </c>
      <c r="CK237">
        <v>24.53548</v>
      </c>
      <c r="CL237">
        <v>1.72148117242101</v>
      </c>
      <c r="CM237">
        <v>28.612020000000001</v>
      </c>
      <c r="CN237">
        <v>1.20706486031199</v>
      </c>
      <c r="CO237">
        <v>36.757719999999999</v>
      </c>
      <c r="CP237">
        <v>3.8608345732496701</v>
      </c>
      <c r="CQ237">
        <v>46.419440000000002</v>
      </c>
      <c r="CR237">
        <v>2.6936502775973001</v>
      </c>
      <c r="CS237">
        <v>48.2607</v>
      </c>
      <c r="CT237">
        <v>0</v>
      </c>
    </row>
    <row r="238" spans="1:98" x14ac:dyDescent="0.25">
      <c r="A238">
        <v>89</v>
      </c>
      <c r="B238" t="s">
        <v>1918</v>
      </c>
      <c r="C238" t="s">
        <v>519</v>
      </c>
      <c r="D238" t="s">
        <v>412</v>
      </c>
      <c r="E238" t="s">
        <v>160</v>
      </c>
      <c r="F238">
        <v>5.47775E-2</v>
      </c>
      <c r="G238">
        <v>5.47775E-2</v>
      </c>
      <c r="H238">
        <v>5.49276E-2</v>
      </c>
      <c r="I238">
        <v>5.6394399999999997E-2</v>
      </c>
      <c r="J238">
        <v>5.79094E-2</v>
      </c>
      <c r="K238">
        <v>5.9403699999999997E-2</v>
      </c>
      <c r="L238">
        <v>6.2127099999999998E-2</v>
      </c>
      <c r="M238">
        <v>6.3514399999999999E-2</v>
      </c>
      <c r="N238">
        <v>6.4901E-2</v>
      </c>
      <c r="O238">
        <v>6.6666500000000004E-2</v>
      </c>
      <c r="P238">
        <v>6.6709500000000005E-2</v>
      </c>
      <c r="Q238">
        <v>7.0128599999999999E-2</v>
      </c>
      <c r="R238">
        <v>7.3116200000000006E-2</v>
      </c>
      <c r="S238">
        <v>7.7343700000000001E-2</v>
      </c>
      <c r="T238">
        <v>8.32508E-2</v>
      </c>
      <c r="U238">
        <v>8.8631600000000005E-2</v>
      </c>
      <c r="V238">
        <v>9.1162599999999996E-2</v>
      </c>
      <c r="W238">
        <v>9.7145999999999996E-2</v>
      </c>
      <c r="X238">
        <v>9.81379E-2</v>
      </c>
      <c r="Y238">
        <v>0.104659</v>
      </c>
      <c r="Z238">
        <v>0.114594</v>
      </c>
      <c r="AA238">
        <v>0.124094</v>
      </c>
      <c r="AB238">
        <v>0.131685</v>
      </c>
      <c r="AC238">
        <v>0.13059999999999999</v>
      </c>
      <c r="AD238">
        <v>0.13264100000000001</v>
      </c>
      <c r="AE238">
        <v>0.13214899999999999</v>
      </c>
      <c r="AF238">
        <v>0.131465</v>
      </c>
      <c r="AG238">
        <v>0.13444999999999999</v>
      </c>
      <c r="AH238">
        <v>0.14729</v>
      </c>
      <c r="AI238">
        <v>0.15486900000000001</v>
      </c>
      <c r="AJ238">
        <v>0.15997400000000001</v>
      </c>
      <c r="AK238">
        <v>0.16204499999999999</v>
      </c>
      <c r="AL238">
        <v>0.173822</v>
      </c>
      <c r="AM238">
        <v>0.17452699999999999</v>
      </c>
      <c r="AN238">
        <v>0.181116</v>
      </c>
      <c r="AO238">
        <v>0.17858299999999999</v>
      </c>
      <c r="AP238">
        <v>0.184726</v>
      </c>
      <c r="AQ238">
        <v>0.19667899999999999</v>
      </c>
      <c r="AR238">
        <v>0.20419300000000001</v>
      </c>
      <c r="AS238">
        <v>0.21159800000000001</v>
      </c>
      <c r="AT238">
        <v>0.21890100000000001</v>
      </c>
      <c r="AU238">
        <v>0.22719200000000001</v>
      </c>
      <c r="AV238">
        <v>0.23027900000000001</v>
      </c>
      <c r="AW238">
        <v>0.23883399999999999</v>
      </c>
      <c r="AX238">
        <v>0.25379600000000002</v>
      </c>
      <c r="AY238">
        <v>0.27751100000000001</v>
      </c>
      <c r="AZ238">
        <v>0.29555599999999999</v>
      </c>
      <c r="BA238">
        <v>0.30776399999999998</v>
      </c>
      <c r="BB238">
        <v>0.32109900000000002</v>
      </c>
      <c r="BC238">
        <v>0.34051100000000001</v>
      </c>
      <c r="BD238">
        <v>0.346526</v>
      </c>
      <c r="BE238">
        <v>0.33279399999999998</v>
      </c>
      <c r="BF238">
        <v>0.33303199999999999</v>
      </c>
      <c r="BG238">
        <v>0.33303199999999999</v>
      </c>
      <c r="BH238">
        <v>0.33394499999999999</v>
      </c>
      <c r="BI238">
        <v>0.33303199999999999</v>
      </c>
      <c r="BJ238">
        <v>0.33303199999999999</v>
      </c>
      <c r="BK238">
        <v>0.33303199999999999</v>
      </c>
      <c r="BL238">
        <v>0.17235608620689699</v>
      </c>
      <c r="BM238">
        <v>9.8322416083825206E-2</v>
      </c>
      <c r="BN238">
        <v>0.97307434206830101</v>
      </c>
      <c r="BO238">
        <v>0.99463057332259597</v>
      </c>
      <c r="BP238">
        <v>0.96874591421601297</v>
      </c>
      <c r="BQ238">
        <v>0</v>
      </c>
      <c r="BR238" s="33">
        <v>7.2827493321029997E-57</v>
      </c>
      <c r="BS238">
        <v>0</v>
      </c>
      <c r="BT238">
        <v>5.6656427143252103E-3</v>
      </c>
      <c r="BU238">
        <v>0.946873675191653</v>
      </c>
      <c r="BV238">
        <v>0.946873675191653</v>
      </c>
      <c r="BW238">
        <v>5.5757279999999999E-2</v>
      </c>
      <c r="BX238">
        <v>1.3825564172937001E-3</v>
      </c>
      <c r="BY238">
        <v>6.3322539999999997E-2</v>
      </c>
      <c r="BZ238">
        <v>2.7611953232250701E-3</v>
      </c>
      <c r="CA238">
        <v>7.4109759999999997E-2</v>
      </c>
      <c r="CB238">
        <v>6.4346255658740501E-3</v>
      </c>
      <c r="CC238">
        <v>9.5947420000000005E-2</v>
      </c>
      <c r="CD238">
        <v>6.29567604487397E-3</v>
      </c>
      <c r="CE238">
        <v>0.1267228</v>
      </c>
      <c r="CF238">
        <v>7.5614082484680104E-3</v>
      </c>
      <c r="CG238">
        <v>0.14004459999999999</v>
      </c>
      <c r="CH238">
        <v>1.04822259229612E-2</v>
      </c>
      <c r="CI238">
        <v>0.1702968</v>
      </c>
      <c r="CJ238">
        <v>8.9725848951124395E-3</v>
      </c>
      <c r="CK238">
        <v>0.19515579999999999</v>
      </c>
      <c r="CL238">
        <v>1.35810114755861E-2</v>
      </c>
      <c r="CM238">
        <v>0.23380039999999999</v>
      </c>
      <c r="CN238">
        <v>1.3259189994113499E-2</v>
      </c>
      <c r="CO238">
        <v>0.30848819999999999</v>
      </c>
      <c r="CP238">
        <v>2.4040825582745701E-2</v>
      </c>
      <c r="CQ238">
        <v>0.33586579999999999</v>
      </c>
      <c r="CR238">
        <v>5.9754944732632797E-3</v>
      </c>
      <c r="CS238">
        <v>0.33303199999999999</v>
      </c>
      <c r="CT238">
        <v>0</v>
      </c>
    </row>
    <row r="239" spans="1:98" x14ac:dyDescent="0.25">
      <c r="A239">
        <v>9</v>
      </c>
      <c r="B239" t="s">
        <v>1918</v>
      </c>
      <c r="C239" t="s">
        <v>428</v>
      </c>
      <c r="D239" t="s">
        <v>412</v>
      </c>
      <c r="E239" t="s">
        <v>429</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t="s">
        <v>1901</v>
      </c>
      <c r="BO239" t="s">
        <v>1901</v>
      </c>
      <c r="BP239" t="s">
        <v>1901</v>
      </c>
      <c r="BQ239" t="s">
        <v>1901</v>
      </c>
      <c r="BR239" t="s">
        <v>1901</v>
      </c>
      <c r="BS239" t="s">
        <v>1901</v>
      </c>
      <c r="BT239">
        <v>0</v>
      </c>
      <c r="BU239" t="s">
        <v>1901</v>
      </c>
      <c r="BV239" t="s">
        <v>1901</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row>
    <row r="240" spans="1:98" x14ac:dyDescent="0.25">
      <c r="A240">
        <v>90</v>
      </c>
      <c r="B240" t="s">
        <v>1918</v>
      </c>
      <c r="C240" t="s">
        <v>520</v>
      </c>
      <c r="D240" t="s">
        <v>424</v>
      </c>
      <c r="E240" t="s">
        <v>156</v>
      </c>
      <c r="F240">
        <v>0.70448299999999997</v>
      </c>
      <c r="G240">
        <v>0.70448299999999997</v>
      </c>
      <c r="H240">
        <v>0.70641299999999996</v>
      </c>
      <c r="I240">
        <v>0.72437200000000002</v>
      </c>
      <c r="J240">
        <v>0.74899099999999996</v>
      </c>
      <c r="K240">
        <v>0.77864599999999995</v>
      </c>
      <c r="L240">
        <v>0.82443900000000003</v>
      </c>
      <c r="M240">
        <v>0.80099600000000004</v>
      </c>
      <c r="N240">
        <v>0.84129799999999999</v>
      </c>
      <c r="O240">
        <v>0.888266</v>
      </c>
      <c r="P240">
        <v>0.94059800000000005</v>
      </c>
      <c r="Q240">
        <v>0.99709400000000004</v>
      </c>
      <c r="R240">
        <v>1.0561100000000001</v>
      </c>
      <c r="S240">
        <v>1.2488600000000001</v>
      </c>
      <c r="T240">
        <v>1.3607199999999999</v>
      </c>
      <c r="U240">
        <v>1.6022400000000001</v>
      </c>
      <c r="V240">
        <v>1.9351100000000001</v>
      </c>
      <c r="W240">
        <v>2.0486399999999998</v>
      </c>
      <c r="X240">
        <v>2.2640099999999999</v>
      </c>
      <c r="Y240">
        <v>2.4331499999999999</v>
      </c>
      <c r="Z240">
        <v>2.4687700000000001</v>
      </c>
      <c r="AA240">
        <v>2.6648800000000001</v>
      </c>
      <c r="AB240">
        <v>2.7693699999999999</v>
      </c>
      <c r="AC240">
        <v>2.9194399999999998</v>
      </c>
      <c r="AD240">
        <v>3.2278600000000002</v>
      </c>
      <c r="AE240">
        <v>3.52475</v>
      </c>
      <c r="AF240">
        <v>3.68377</v>
      </c>
      <c r="AG240">
        <v>3.9150800000000001</v>
      </c>
      <c r="AH240">
        <v>4.1885000000000003</v>
      </c>
      <c r="AI240">
        <v>3.76254</v>
      </c>
      <c r="AJ240">
        <v>3.73584</v>
      </c>
      <c r="AK240">
        <v>3.7977400000000001</v>
      </c>
      <c r="AL240">
        <v>3.8959199999999998</v>
      </c>
      <c r="AM240">
        <v>3.17727</v>
      </c>
      <c r="AN240">
        <v>3.2565300000000001</v>
      </c>
      <c r="AO240">
        <v>3.3639399999999999</v>
      </c>
      <c r="AP240">
        <v>3.51953</v>
      </c>
      <c r="AQ240">
        <v>3.7896399999999999</v>
      </c>
      <c r="AR240">
        <v>4.0629499999999998</v>
      </c>
      <c r="AS240">
        <v>4.0482300000000002</v>
      </c>
      <c r="AT240">
        <v>4.0708099999999998</v>
      </c>
      <c r="AU240">
        <v>4.1471600000000004</v>
      </c>
      <c r="AV240">
        <v>4.1489799999999999</v>
      </c>
      <c r="AW240">
        <v>4.3556100000000004</v>
      </c>
      <c r="AX240">
        <v>4.4144199999999998</v>
      </c>
      <c r="AY240">
        <v>4.6636499999999996</v>
      </c>
      <c r="AZ240">
        <v>4.9855900000000002</v>
      </c>
      <c r="BA240">
        <v>5.2524100000000002</v>
      </c>
      <c r="BB240">
        <v>5.5541400000000003</v>
      </c>
      <c r="BC240">
        <v>6.0542999999999996</v>
      </c>
      <c r="BD240">
        <v>6.1779700000000002</v>
      </c>
      <c r="BE240">
        <v>6.19123</v>
      </c>
      <c r="BF240">
        <v>6.2698499999999999</v>
      </c>
      <c r="BG240">
        <v>6.2698499999999999</v>
      </c>
      <c r="BH240">
        <v>6.2870200000000001</v>
      </c>
      <c r="BI240">
        <v>6.2698499999999999</v>
      </c>
      <c r="BJ240">
        <v>6.2698499999999999</v>
      </c>
      <c r="BK240">
        <v>6.2698499999999999</v>
      </c>
      <c r="BL240">
        <v>3.29368981034483</v>
      </c>
      <c r="BM240">
        <v>1.85681748371524</v>
      </c>
      <c r="BN240">
        <v>0.97621360373452004</v>
      </c>
      <c r="BO240">
        <v>0.97955295356860295</v>
      </c>
      <c r="BP240">
        <v>0.92868499295144102</v>
      </c>
      <c r="BQ240">
        <v>0</v>
      </c>
      <c r="BR240" s="33">
        <v>1.0866755578306999E-40</v>
      </c>
      <c r="BS240">
        <v>0</v>
      </c>
      <c r="BT240">
        <v>0.10734076658771299</v>
      </c>
      <c r="BU240">
        <v>0.95299300011633603</v>
      </c>
      <c r="BV240">
        <v>0.95299300011633603</v>
      </c>
      <c r="BW240">
        <v>0.71774839999999995</v>
      </c>
      <c r="BX240">
        <v>1.93675314586036E-2</v>
      </c>
      <c r="BY240">
        <v>0.82672900000000005</v>
      </c>
      <c r="BZ240">
        <v>4.1768601867910302E-2</v>
      </c>
      <c r="CA240">
        <v>1.1206764</v>
      </c>
      <c r="CB240">
        <v>0.177427185737699</v>
      </c>
      <c r="CC240">
        <v>2.0566300000000002</v>
      </c>
      <c r="CD240">
        <v>0.318620070538565</v>
      </c>
      <c r="CE240">
        <v>2.8100640000000001</v>
      </c>
      <c r="CF240">
        <v>0.28536494043592697</v>
      </c>
      <c r="CG240">
        <v>3.8149280000000001</v>
      </c>
      <c r="CH240">
        <v>0.25186139912658301</v>
      </c>
      <c r="CI240">
        <v>3.5726599999999999</v>
      </c>
      <c r="CJ240">
        <v>0.33092943938247599</v>
      </c>
      <c r="CK240">
        <v>3.7568579999999998</v>
      </c>
      <c r="CL240">
        <v>0.31239948330623102</v>
      </c>
      <c r="CM240">
        <v>4.2273959999999997</v>
      </c>
      <c r="CN240">
        <v>0.148763962806857</v>
      </c>
      <c r="CO240">
        <v>5.3020180000000003</v>
      </c>
      <c r="CP240">
        <v>0.53375908579620401</v>
      </c>
      <c r="CQ240">
        <v>6.2391839999999998</v>
      </c>
      <c r="CR240">
        <v>5.0536694391303399E-2</v>
      </c>
      <c r="CS240">
        <v>6.2698499999999999</v>
      </c>
      <c r="CT240">
        <v>0</v>
      </c>
    </row>
    <row r="241" spans="1:98" x14ac:dyDescent="0.25">
      <c r="A241">
        <v>91</v>
      </c>
      <c r="B241" t="s">
        <v>1918</v>
      </c>
      <c r="C241" t="s">
        <v>521</v>
      </c>
      <c r="D241" t="s">
        <v>424</v>
      </c>
      <c r="E241" t="s">
        <v>158</v>
      </c>
      <c r="F241">
        <v>0.23996500000000001</v>
      </c>
      <c r="G241">
        <v>0.23996500000000001</v>
      </c>
      <c r="H241">
        <v>0.240622</v>
      </c>
      <c r="I241">
        <v>0.256685</v>
      </c>
      <c r="J241">
        <v>0.26678800000000003</v>
      </c>
      <c r="K241">
        <v>0.27326099999999998</v>
      </c>
      <c r="L241">
        <v>0.29326099999999999</v>
      </c>
      <c r="M241">
        <v>0.30725400000000003</v>
      </c>
      <c r="N241">
        <v>0.32194800000000001</v>
      </c>
      <c r="O241">
        <v>0.330619</v>
      </c>
      <c r="P241">
        <v>0.35165099999999999</v>
      </c>
      <c r="Q241">
        <v>0.36478699999999997</v>
      </c>
      <c r="R241">
        <v>0.382992</v>
      </c>
      <c r="S241">
        <v>0.37219600000000003</v>
      </c>
      <c r="T241">
        <v>0.41224899999999998</v>
      </c>
      <c r="U241">
        <v>0.44920300000000002</v>
      </c>
      <c r="V241">
        <v>0.56558600000000003</v>
      </c>
      <c r="W241">
        <v>0.617448</v>
      </c>
      <c r="X241">
        <v>0.67296</v>
      </c>
      <c r="Y241">
        <v>0.73013799999999995</v>
      </c>
      <c r="Z241">
        <v>0.79067399999999999</v>
      </c>
      <c r="AA241">
        <v>0.90503100000000003</v>
      </c>
      <c r="AB241">
        <v>0.97678799999999999</v>
      </c>
      <c r="AC241">
        <v>0.89318799999999998</v>
      </c>
      <c r="AD241">
        <v>0.95501000000000003</v>
      </c>
      <c r="AE241">
        <v>0.98552499999999998</v>
      </c>
      <c r="AF241">
        <v>1.0471699999999999</v>
      </c>
      <c r="AG241">
        <v>1.0808899999999999</v>
      </c>
      <c r="AH241">
        <v>1.0661099999999999</v>
      </c>
      <c r="AI241">
        <v>1.1057300000000001</v>
      </c>
      <c r="AJ241">
        <v>1.1204499999999999</v>
      </c>
      <c r="AK241">
        <v>1.17452</v>
      </c>
      <c r="AL241">
        <v>0.88637999999999995</v>
      </c>
      <c r="AM241">
        <v>0.89706900000000001</v>
      </c>
      <c r="AN241">
        <v>0.93692600000000004</v>
      </c>
      <c r="AO241">
        <v>0.978186</v>
      </c>
      <c r="AP241">
        <v>1.0337400000000001</v>
      </c>
      <c r="AQ241">
        <v>1.1102399999999999</v>
      </c>
      <c r="AR241">
        <v>1.1708499999999999</v>
      </c>
      <c r="AS241">
        <v>0.886683</v>
      </c>
      <c r="AT241">
        <v>0.91648700000000005</v>
      </c>
      <c r="AU241">
        <v>1.0927</v>
      </c>
      <c r="AV241">
        <v>1.23969</v>
      </c>
      <c r="AW241">
        <v>1.1611</v>
      </c>
      <c r="AX241">
        <v>1.1872499999999999</v>
      </c>
      <c r="AY241">
        <v>1.0676699999999999</v>
      </c>
      <c r="AZ241">
        <v>1.3529100000000001</v>
      </c>
      <c r="BA241">
        <v>1.4459299999999999</v>
      </c>
      <c r="BB241">
        <v>1.63367</v>
      </c>
      <c r="BC241">
        <v>1.76362</v>
      </c>
      <c r="BD241">
        <v>2.01376</v>
      </c>
      <c r="BE241">
        <v>1.8890899999999999</v>
      </c>
      <c r="BF241">
        <v>2.0495100000000002</v>
      </c>
      <c r="BG241">
        <v>2.0495100000000002</v>
      </c>
      <c r="BH241">
        <v>2.0551300000000001</v>
      </c>
      <c r="BI241">
        <v>2.0495100000000002</v>
      </c>
      <c r="BJ241">
        <v>2.0495100000000002</v>
      </c>
      <c r="BK241">
        <v>2.0495100000000002</v>
      </c>
      <c r="BL241">
        <v>0.97857405172413803</v>
      </c>
      <c r="BM241">
        <v>0.56317173206320204</v>
      </c>
      <c r="BN241">
        <v>0.94318787045851005</v>
      </c>
      <c r="BO241">
        <v>0.95179782496023202</v>
      </c>
      <c r="BP241">
        <v>0.86920059471010702</v>
      </c>
      <c r="BQ241">
        <v>0</v>
      </c>
      <c r="BR241" s="33">
        <v>2.0166444980355101E-30</v>
      </c>
      <c r="BS241">
        <v>0</v>
      </c>
      <c r="BT241">
        <v>3.1454998954135498E-2</v>
      </c>
      <c r="BU241">
        <v>0.88960335898005705</v>
      </c>
      <c r="BV241">
        <v>0.88960335898005705</v>
      </c>
      <c r="BW241">
        <v>0.248805</v>
      </c>
      <c r="BX241">
        <v>1.2336281631837E-2</v>
      </c>
      <c r="BY241">
        <v>0.3052686</v>
      </c>
      <c r="BZ241">
        <v>2.28771495886179E-2</v>
      </c>
      <c r="CA241">
        <v>0.37677500000000003</v>
      </c>
      <c r="CB241">
        <v>2.2874388112034801E-2</v>
      </c>
      <c r="CC241">
        <v>0.60706700000000002</v>
      </c>
      <c r="CD241">
        <v>0.10751492862388901</v>
      </c>
      <c r="CE241">
        <v>0.9041382</v>
      </c>
      <c r="CF241">
        <v>7.2216276089258402E-2</v>
      </c>
      <c r="CG241">
        <v>1.0570850000000001</v>
      </c>
      <c r="CH241">
        <v>4.5369608495114899E-2</v>
      </c>
      <c r="CI241">
        <v>1.003069</v>
      </c>
      <c r="CJ241">
        <v>0.13453713588819999</v>
      </c>
      <c r="CK241">
        <v>1.0359398</v>
      </c>
      <c r="CL241">
        <v>0.111062161271065</v>
      </c>
      <c r="CM241">
        <v>1.1194454</v>
      </c>
      <c r="CN241">
        <v>0.12519860408886399</v>
      </c>
      <c r="CO241">
        <v>1.4527600000000001</v>
      </c>
      <c r="CP241">
        <v>0.26817594373843501</v>
      </c>
      <c r="CQ241">
        <v>2.0114000000000001</v>
      </c>
      <c r="CR241">
        <v>7.0324893885451503E-2</v>
      </c>
      <c r="CS241">
        <v>2.0495100000000002</v>
      </c>
      <c r="CT241">
        <v>0</v>
      </c>
    </row>
    <row r="242" spans="1:98" x14ac:dyDescent="0.25">
      <c r="A242">
        <v>92</v>
      </c>
      <c r="B242" t="s">
        <v>1918</v>
      </c>
      <c r="C242" t="s">
        <v>522</v>
      </c>
      <c r="D242" t="s">
        <v>412</v>
      </c>
      <c r="E242" t="s">
        <v>150</v>
      </c>
      <c r="F242">
        <v>1.12885E-2</v>
      </c>
      <c r="G242">
        <v>1.12885E-2</v>
      </c>
      <c r="H242">
        <v>1.13194E-2</v>
      </c>
      <c r="I242">
        <v>1.15333E-2</v>
      </c>
      <c r="J242">
        <v>1.21624E-2</v>
      </c>
      <c r="K242">
        <v>1.30118E-2</v>
      </c>
      <c r="L242">
        <v>1.4118199999999999E-2</v>
      </c>
      <c r="M242">
        <v>1.5086E-2</v>
      </c>
      <c r="N242">
        <v>1.6135400000000001E-2</v>
      </c>
      <c r="O242">
        <v>1.6190699999999999E-2</v>
      </c>
      <c r="P242">
        <v>1.50882E-2</v>
      </c>
      <c r="Q242">
        <v>1.4689900000000001E-2</v>
      </c>
      <c r="R242">
        <v>1.6856099999999999E-2</v>
      </c>
      <c r="S242">
        <v>1.8413800000000001E-2</v>
      </c>
      <c r="T242">
        <v>1.99445E-2</v>
      </c>
      <c r="U242">
        <v>2.23328E-2</v>
      </c>
      <c r="V242">
        <v>2.4384699999999999E-2</v>
      </c>
      <c r="W242">
        <v>2.40076E-2</v>
      </c>
      <c r="X242">
        <v>2.5468000000000001E-2</v>
      </c>
      <c r="Y242">
        <v>2.8008100000000001E-2</v>
      </c>
      <c r="Z242">
        <v>2.93589E-2</v>
      </c>
      <c r="AA242">
        <v>3.0807500000000002E-2</v>
      </c>
      <c r="AB242">
        <v>3.2666199999999999E-2</v>
      </c>
      <c r="AC242">
        <v>3.3382799999999997E-2</v>
      </c>
      <c r="AD242">
        <v>3.27473E-2</v>
      </c>
      <c r="AE242">
        <v>3.1604300000000002E-2</v>
      </c>
      <c r="AF242">
        <v>3.2314000000000002E-2</v>
      </c>
      <c r="AG242">
        <v>3.28957E-2</v>
      </c>
      <c r="AH242">
        <v>3.6325400000000001E-2</v>
      </c>
      <c r="AI242">
        <v>4.0504499999999999E-2</v>
      </c>
      <c r="AJ242">
        <v>4.20588E-2</v>
      </c>
      <c r="AK242">
        <v>4.1310199999999998E-2</v>
      </c>
      <c r="AL242">
        <v>4.34055E-2</v>
      </c>
      <c r="AM242">
        <v>4.44325E-2</v>
      </c>
      <c r="AN242">
        <v>4.5066599999999998E-2</v>
      </c>
      <c r="AO242">
        <v>4.3570600000000001E-2</v>
      </c>
      <c r="AP242">
        <v>4.4337300000000003E-2</v>
      </c>
      <c r="AQ242">
        <v>4.60869E-2</v>
      </c>
      <c r="AR242">
        <v>4.7177999999999998E-2</v>
      </c>
      <c r="AS242">
        <v>4.7897500000000003E-2</v>
      </c>
      <c r="AT242">
        <v>5.01669E-2</v>
      </c>
      <c r="AU242">
        <v>5.1426199999999998E-2</v>
      </c>
      <c r="AV242">
        <v>5.18109E-2</v>
      </c>
      <c r="AW242">
        <v>5.0551199999999998E-2</v>
      </c>
      <c r="AX242">
        <v>5.2760899999999999E-2</v>
      </c>
      <c r="AY242">
        <v>5.6497899999999997E-2</v>
      </c>
      <c r="AZ242">
        <v>6.0341699999999998E-2</v>
      </c>
      <c r="BA242">
        <v>6.5119499999999997E-2</v>
      </c>
      <c r="BB242">
        <v>6.6506899999999994E-2</v>
      </c>
      <c r="BC242">
        <v>7.2213399999999997E-2</v>
      </c>
      <c r="BD242">
        <v>6.9647799999999996E-2</v>
      </c>
      <c r="BE242">
        <v>6.4477300000000001E-2</v>
      </c>
      <c r="BF242">
        <v>6.6512799999999997E-2</v>
      </c>
      <c r="BG242">
        <v>6.6512799999999997E-2</v>
      </c>
      <c r="BH242">
        <v>6.6695099999999993E-2</v>
      </c>
      <c r="BI242">
        <v>6.6512799999999997E-2</v>
      </c>
      <c r="BJ242">
        <v>6.6512799999999997E-2</v>
      </c>
      <c r="BK242">
        <v>6.6512799999999997E-2</v>
      </c>
      <c r="BL242">
        <v>3.8449277586206899E-2</v>
      </c>
      <c r="BM242">
        <v>1.92406288748397E-2</v>
      </c>
      <c r="BN242">
        <v>0.98853574529976596</v>
      </c>
      <c r="BO242">
        <v>0.99192275589738899</v>
      </c>
      <c r="BP242">
        <v>0.94568053530610796</v>
      </c>
      <c r="BQ242">
        <v>0</v>
      </c>
      <c r="BR242" s="33">
        <v>6.4909273554983701E-52</v>
      </c>
      <c r="BS242">
        <v>0</v>
      </c>
      <c r="BT242">
        <v>1.1263212064351301E-3</v>
      </c>
      <c r="BU242">
        <v>0.977202919735362</v>
      </c>
      <c r="BV242">
        <v>0.977202919735362</v>
      </c>
      <c r="BW242">
        <v>1.151842E-2</v>
      </c>
      <c r="BX242">
        <v>3.7425493583919501E-4</v>
      </c>
      <c r="BY242">
        <v>1.490842E-2</v>
      </c>
      <c r="BZ242">
        <v>1.3604109349751601E-3</v>
      </c>
      <c r="CA242">
        <v>1.69985E-2</v>
      </c>
      <c r="CB242">
        <v>2.2181719894994599E-3</v>
      </c>
      <c r="CC242">
        <v>2.484024E-2</v>
      </c>
      <c r="CD242">
        <v>2.09865915598508E-3</v>
      </c>
      <c r="CE242">
        <v>3.1792540000000001E-2</v>
      </c>
      <c r="CF242">
        <v>1.66558418970642E-3</v>
      </c>
      <c r="CG242">
        <v>3.4728780000000001E-2</v>
      </c>
      <c r="CH242">
        <v>3.70343951442439E-3</v>
      </c>
      <c r="CI242">
        <v>4.3254720000000003E-2</v>
      </c>
      <c r="CJ242">
        <v>1.5735463250251E-3</v>
      </c>
      <c r="CK242">
        <v>4.5814059999999997E-2</v>
      </c>
      <c r="CL242">
        <v>1.8363979070452E-3</v>
      </c>
      <c r="CM242">
        <v>5.1343220000000002E-2</v>
      </c>
      <c r="CN242">
        <v>1.03034596956556E-3</v>
      </c>
      <c r="CO242">
        <v>6.4135880000000006E-2</v>
      </c>
      <c r="CP242">
        <v>6.0118656390508304E-3</v>
      </c>
      <c r="CQ242">
        <v>6.6769159999999994E-2</v>
      </c>
      <c r="CR242">
        <v>1.8490616736604501E-3</v>
      </c>
      <c r="CS242">
        <v>6.6512799999999997E-2</v>
      </c>
      <c r="CT242">
        <v>0</v>
      </c>
    </row>
    <row r="243" spans="1:98" x14ac:dyDescent="0.25">
      <c r="A243">
        <v>93</v>
      </c>
      <c r="B243" t="s">
        <v>1918</v>
      </c>
      <c r="C243" t="s">
        <v>523</v>
      </c>
      <c r="D243" t="s">
        <v>412</v>
      </c>
      <c r="E243" t="s">
        <v>162</v>
      </c>
      <c r="F243">
        <v>6.8932599999999997E-2</v>
      </c>
      <c r="G243">
        <v>6.8932599999999997E-2</v>
      </c>
      <c r="H243">
        <v>6.91214E-2</v>
      </c>
      <c r="I243">
        <v>7.5226500000000002E-2</v>
      </c>
      <c r="J243">
        <v>7.2360599999999997E-2</v>
      </c>
      <c r="K243">
        <v>7.7099399999999998E-2</v>
      </c>
      <c r="L243">
        <v>8.2286799999999993E-2</v>
      </c>
      <c r="M243">
        <v>8.34593E-2</v>
      </c>
      <c r="N243">
        <v>8.7730000000000002E-2</v>
      </c>
      <c r="O243">
        <v>8.9197799999999994E-2</v>
      </c>
      <c r="P243">
        <v>9.1202900000000003E-2</v>
      </c>
      <c r="Q243">
        <v>9.7905599999999995E-2</v>
      </c>
      <c r="R243">
        <v>0.10337399999999999</v>
      </c>
      <c r="S243">
        <v>9.8329100000000003E-2</v>
      </c>
      <c r="T243">
        <v>0.10784299999999999</v>
      </c>
      <c r="U243">
        <v>0.11897199999999999</v>
      </c>
      <c r="V243">
        <v>0.131879</v>
      </c>
      <c r="W243">
        <v>0.135043</v>
      </c>
      <c r="X243">
        <v>0.14086099999999999</v>
      </c>
      <c r="Y243">
        <v>0.148507</v>
      </c>
      <c r="Z243">
        <v>0.15328900000000001</v>
      </c>
      <c r="AA243">
        <v>0.16772300000000001</v>
      </c>
      <c r="AB243">
        <v>0.18140800000000001</v>
      </c>
      <c r="AC243">
        <v>0.18837799999999999</v>
      </c>
      <c r="AD243">
        <v>0.19531899999999999</v>
      </c>
      <c r="AE243">
        <v>0.20380499999999999</v>
      </c>
      <c r="AF243">
        <v>0.20536799999999999</v>
      </c>
      <c r="AG243">
        <v>0.19853100000000001</v>
      </c>
      <c r="AH243">
        <v>0.21343400000000001</v>
      </c>
      <c r="AI243">
        <v>0.22628499999999999</v>
      </c>
      <c r="AJ243">
        <v>0.240894</v>
      </c>
      <c r="AK243">
        <v>0.240734</v>
      </c>
      <c r="AL243">
        <v>0.25510100000000002</v>
      </c>
      <c r="AM243">
        <v>0.26756400000000002</v>
      </c>
      <c r="AN243">
        <v>0.28804600000000002</v>
      </c>
      <c r="AO243">
        <v>0.29984300000000003</v>
      </c>
      <c r="AP243">
        <v>0.32172099999999998</v>
      </c>
      <c r="AQ243">
        <v>0.36598000000000003</v>
      </c>
      <c r="AR243">
        <v>0.38432699999999997</v>
      </c>
      <c r="AS243">
        <v>0.39600299999999999</v>
      </c>
      <c r="AT243">
        <v>0.406389</v>
      </c>
      <c r="AU243">
        <v>0.41380600000000001</v>
      </c>
      <c r="AV243">
        <v>0.43382199999999999</v>
      </c>
      <c r="AW243">
        <v>0.44037500000000002</v>
      </c>
      <c r="AX243">
        <v>0.43955899999999998</v>
      </c>
      <c r="AY243">
        <v>0.45300699999999999</v>
      </c>
      <c r="AZ243">
        <v>0.47026099999999998</v>
      </c>
      <c r="BA243">
        <v>0.48116500000000001</v>
      </c>
      <c r="BB243">
        <v>0.50400500000000004</v>
      </c>
      <c r="BC243">
        <v>0.53345299999999995</v>
      </c>
      <c r="BD243">
        <v>0.57533199999999995</v>
      </c>
      <c r="BE243">
        <v>0.56261399999999995</v>
      </c>
      <c r="BF243">
        <v>0.58728800000000003</v>
      </c>
      <c r="BG243">
        <v>0.58728800000000003</v>
      </c>
      <c r="BH243">
        <v>0.588897</v>
      </c>
      <c r="BI243">
        <v>0.58728800000000003</v>
      </c>
      <c r="BJ243">
        <v>0.58728800000000003</v>
      </c>
      <c r="BK243">
        <v>0.58728800000000003</v>
      </c>
      <c r="BL243">
        <v>0.27898519999999999</v>
      </c>
      <c r="BM243">
        <v>0.180662382468461</v>
      </c>
      <c r="BN243">
        <v>0.974371317857193</v>
      </c>
      <c r="BO243">
        <v>0.99863075815528801</v>
      </c>
      <c r="BP243">
        <v>0.98452748925963196</v>
      </c>
      <c r="BQ243">
        <v>0</v>
      </c>
      <c r="BR243" s="33">
        <v>1.8554031249000599E-73</v>
      </c>
      <c r="BS243">
        <v>0</v>
      </c>
      <c r="BT243">
        <v>1.04242026331169E-2</v>
      </c>
      <c r="BU243">
        <v>0.94939946506275696</v>
      </c>
      <c r="BV243">
        <v>0.94939946506275696</v>
      </c>
      <c r="BW243">
        <v>7.0914740000000004E-2</v>
      </c>
      <c r="BX243">
        <v>2.81760588762872E-3</v>
      </c>
      <c r="BY243">
        <v>8.395466E-2</v>
      </c>
      <c r="BZ243">
        <v>4.7897139098280203E-3</v>
      </c>
      <c r="CA243">
        <v>9.9730920000000001E-2</v>
      </c>
      <c r="CB243">
        <v>6.2670146670484204E-3</v>
      </c>
      <c r="CC243">
        <v>0.13505239999999999</v>
      </c>
      <c r="CD243">
        <v>1.09933606690584E-2</v>
      </c>
      <c r="CE243">
        <v>0.1772234</v>
      </c>
      <c r="CF243">
        <v>1.6826317342187501E-2</v>
      </c>
      <c r="CG243">
        <v>0.20948459999999999</v>
      </c>
      <c r="CH243">
        <v>1.08055171694834E-2</v>
      </c>
      <c r="CI243">
        <v>0.25846780000000003</v>
      </c>
      <c r="CJ243">
        <v>1.9951642919819899E-2</v>
      </c>
      <c r="CK243">
        <v>0.35357480000000002</v>
      </c>
      <c r="CL243">
        <v>4.1235633415772799E-2</v>
      </c>
      <c r="CM243">
        <v>0.42679020000000001</v>
      </c>
      <c r="CN243">
        <v>1.56671125833703E-2</v>
      </c>
      <c r="CO243">
        <v>0.48837819999999998</v>
      </c>
      <c r="CP243">
        <v>3.1254277518445402E-2</v>
      </c>
      <c r="CQ243">
        <v>0.58028380000000002</v>
      </c>
      <c r="CR243">
        <v>1.1281035023436499E-2</v>
      </c>
      <c r="CS243">
        <v>0.58728800000000003</v>
      </c>
      <c r="CT243">
        <v>0</v>
      </c>
    </row>
    <row r="244" spans="1:98" x14ac:dyDescent="0.25">
      <c r="A244">
        <v>94</v>
      </c>
      <c r="B244" t="s">
        <v>1918</v>
      </c>
      <c r="C244" t="s">
        <v>524</v>
      </c>
      <c r="D244" t="s">
        <v>412</v>
      </c>
      <c r="E244" t="s">
        <v>164</v>
      </c>
      <c r="F244">
        <v>2.3571200000000001</v>
      </c>
      <c r="G244">
        <v>2.3571200000000001</v>
      </c>
      <c r="H244">
        <v>2.3635799999999998</v>
      </c>
      <c r="I244">
        <v>2.4282699999999999</v>
      </c>
      <c r="J244">
        <v>2.54054</v>
      </c>
      <c r="K244">
        <v>2.6747000000000001</v>
      </c>
      <c r="L244">
        <v>2.7719800000000001</v>
      </c>
      <c r="M244">
        <v>2.8573599999999999</v>
      </c>
      <c r="N244">
        <v>2.9534199999999999</v>
      </c>
      <c r="O244">
        <v>3.06691</v>
      </c>
      <c r="P244">
        <v>3.1688000000000001</v>
      </c>
      <c r="Q244">
        <v>3.2925800000000001</v>
      </c>
      <c r="R244">
        <v>3.4436100000000001</v>
      </c>
      <c r="S244">
        <v>3.5645899999999999</v>
      </c>
      <c r="T244">
        <v>3.7602000000000002</v>
      </c>
      <c r="U244">
        <v>4.0116800000000001</v>
      </c>
      <c r="V244">
        <v>4.1931900000000004</v>
      </c>
      <c r="W244">
        <v>4.3685200000000002</v>
      </c>
      <c r="X244">
        <v>4.3817500000000003</v>
      </c>
      <c r="Y244">
        <v>4.5817500000000004</v>
      </c>
      <c r="Z244">
        <v>4.8881300000000003</v>
      </c>
      <c r="AA244">
        <v>5.2531299999999996</v>
      </c>
      <c r="AB244">
        <v>5.5844699999999996</v>
      </c>
      <c r="AC244">
        <v>5.4279799999999998</v>
      </c>
      <c r="AD244">
        <v>5.4260599999999997</v>
      </c>
      <c r="AE244">
        <v>5.4952199999999998</v>
      </c>
      <c r="AF244">
        <v>5.4930099999999999</v>
      </c>
      <c r="AG244">
        <v>5.5589300000000001</v>
      </c>
      <c r="AH244">
        <v>6.1832500000000001</v>
      </c>
      <c r="AI244">
        <v>6.6402900000000002</v>
      </c>
      <c r="AJ244">
        <v>6.8566599999999998</v>
      </c>
      <c r="AK244">
        <v>6.9561999999999999</v>
      </c>
      <c r="AL244">
        <v>7.4761300000000004</v>
      </c>
      <c r="AM244">
        <v>7.6085700000000003</v>
      </c>
      <c r="AN244">
        <v>7.7496099999999997</v>
      </c>
      <c r="AO244">
        <v>7.2697000000000003</v>
      </c>
      <c r="AP244">
        <v>7.3485100000000001</v>
      </c>
      <c r="AQ244">
        <v>7.5033399999999997</v>
      </c>
      <c r="AR244">
        <v>7.7549700000000001</v>
      </c>
      <c r="AS244">
        <v>7.6277200000000001</v>
      </c>
      <c r="AT244">
        <v>7.6782199999999996</v>
      </c>
      <c r="AU244">
        <v>7.6544600000000003</v>
      </c>
      <c r="AV244">
        <v>7.4698399999999996</v>
      </c>
      <c r="AW244">
        <v>7.5385</v>
      </c>
      <c r="AX244">
        <v>7.7708399999999997</v>
      </c>
      <c r="AY244">
        <v>8.3184500000000003</v>
      </c>
      <c r="AZ244">
        <v>8.69529</v>
      </c>
      <c r="BA244">
        <v>8.7965300000000006</v>
      </c>
      <c r="BB244">
        <v>8.9586600000000001</v>
      </c>
      <c r="BC244">
        <v>9.3335399999999993</v>
      </c>
      <c r="BD244">
        <v>9.5833100000000009</v>
      </c>
      <c r="BE244">
        <v>9.3447899999999997</v>
      </c>
      <c r="BF244">
        <v>9.2859400000000001</v>
      </c>
      <c r="BG244">
        <v>9.2859400000000001</v>
      </c>
      <c r="BH244">
        <v>9.3113799999999998</v>
      </c>
      <c r="BI244">
        <v>9.2859400000000001</v>
      </c>
      <c r="BJ244">
        <v>9.2859400000000001</v>
      </c>
      <c r="BK244">
        <v>9.2859400000000001</v>
      </c>
      <c r="BL244">
        <v>6.0710872413793098</v>
      </c>
      <c r="BM244">
        <v>2.3987080376186101</v>
      </c>
      <c r="BN244">
        <v>0.98807737698075604</v>
      </c>
      <c r="BO244">
        <v>0.98552246016508205</v>
      </c>
      <c r="BP244">
        <v>0.92625705832934602</v>
      </c>
      <c r="BQ244">
        <v>0</v>
      </c>
      <c r="BR244" s="33">
        <v>7.4467625351348598E-45</v>
      </c>
      <c r="BS244">
        <v>0</v>
      </c>
      <c r="BT244">
        <v>0.14035211664462</v>
      </c>
      <c r="BU244">
        <v>0.97629690290116999</v>
      </c>
      <c r="BV244">
        <v>0.97629690290116999</v>
      </c>
      <c r="BW244">
        <v>2.4093260000000001</v>
      </c>
      <c r="BX244">
        <v>7.9245848976460601E-2</v>
      </c>
      <c r="BY244">
        <v>2.8648739999999999</v>
      </c>
      <c r="BZ244">
        <v>0.15289771509084099</v>
      </c>
      <c r="CA244">
        <v>3.4459559999999998</v>
      </c>
      <c r="CB244">
        <v>0.230850853864568</v>
      </c>
      <c r="CC244">
        <v>4.3073779999999999</v>
      </c>
      <c r="CD244">
        <v>0.21507309192458299</v>
      </c>
      <c r="CE244">
        <v>5.3159539999999996</v>
      </c>
      <c r="CF244">
        <v>0.26634293125592801</v>
      </c>
      <c r="CG244">
        <v>5.8741399999999997</v>
      </c>
      <c r="CH244">
        <v>0.51738104961430498</v>
      </c>
      <c r="CI244">
        <v>7.329434</v>
      </c>
      <c r="CJ244">
        <v>0.39962587745290001</v>
      </c>
      <c r="CK244">
        <v>7.5008480000000004</v>
      </c>
      <c r="CL244">
        <v>0.198316016423283</v>
      </c>
      <c r="CM244">
        <v>7.6223720000000004</v>
      </c>
      <c r="CN244">
        <v>0.118840133456674</v>
      </c>
      <c r="CO244">
        <v>8.8204940000000001</v>
      </c>
      <c r="CP244">
        <v>0.37101365693192401</v>
      </c>
      <c r="CQ244">
        <v>9.3622720000000008</v>
      </c>
      <c r="CR244">
        <v>0.12590329809024101</v>
      </c>
      <c r="CS244">
        <v>9.2859400000000001</v>
      </c>
      <c r="CT244">
        <v>0</v>
      </c>
    </row>
    <row r="245" spans="1:98" x14ac:dyDescent="0.25">
      <c r="A245">
        <v>95</v>
      </c>
      <c r="B245" t="s">
        <v>1918</v>
      </c>
      <c r="C245" t="s">
        <v>525</v>
      </c>
      <c r="D245" t="s">
        <v>426</v>
      </c>
      <c r="E245" t="s">
        <v>170</v>
      </c>
      <c r="F245">
        <v>3.2801299999999999E-2</v>
      </c>
      <c r="G245">
        <v>3.2801299999999999E-2</v>
      </c>
      <c r="H245">
        <v>3.2891200000000002E-2</v>
      </c>
      <c r="I245">
        <v>3.3901100000000003E-2</v>
      </c>
      <c r="J245">
        <v>3.4693399999999999E-2</v>
      </c>
      <c r="K245">
        <v>3.5742900000000001E-2</v>
      </c>
      <c r="L245">
        <v>3.7058099999999997E-2</v>
      </c>
      <c r="M245">
        <v>3.8363800000000003E-2</v>
      </c>
      <c r="N245">
        <v>4.0139500000000002E-2</v>
      </c>
      <c r="O245">
        <v>4.1029799999999998E-2</v>
      </c>
      <c r="P245">
        <v>4.0637399999999997E-2</v>
      </c>
      <c r="Q245">
        <v>4.2144800000000003E-2</v>
      </c>
      <c r="R245">
        <v>4.4683300000000002E-2</v>
      </c>
      <c r="S245">
        <v>4.3109599999999998E-2</v>
      </c>
      <c r="T245">
        <v>4.6689899999999999E-2</v>
      </c>
      <c r="U245">
        <v>4.7620900000000001E-2</v>
      </c>
      <c r="V245">
        <v>5.13406E-2</v>
      </c>
      <c r="W245">
        <v>5.4330299999999998E-2</v>
      </c>
      <c r="X245">
        <v>5.5267900000000002E-2</v>
      </c>
      <c r="Y245">
        <v>5.7213E-2</v>
      </c>
      <c r="Z245">
        <v>5.4241699999999997E-2</v>
      </c>
      <c r="AA245">
        <v>5.3214900000000002E-2</v>
      </c>
      <c r="AB245">
        <v>5.5046299999999999E-2</v>
      </c>
      <c r="AC245">
        <v>5.7433499999999998E-2</v>
      </c>
      <c r="AD245">
        <v>5.9982599999999997E-2</v>
      </c>
      <c r="AE245">
        <v>6.20432E-2</v>
      </c>
      <c r="AF245">
        <v>5.4904300000000003E-2</v>
      </c>
      <c r="AG245">
        <v>5.3030000000000001E-2</v>
      </c>
      <c r="AH245">
        <v>5.7878199999999998E-2</v>
      </c>
      <c r="AI245">
        <v>6.1393000000000003E-2</v>
      </c>
      <c r="AJ245">
        <v>6.4490000000000006E-2</v>
      </c>
      <c r="AK245">
        <v>6.77928E-2</v>
      </c>
      <c r="AL245">
        <v>6.9835400000000006E-2</v>
      </c>
      <c r="AM245">
        <v>6.7611000000000004E-2</v>
      </c>
      <c r="AN245">
        <v>6.6117300000000004E-2</v>
      </c>
      <c r="AO245">
        <v>7.3450199999999993E-2</v>
      </c>
      <c r="AP245">
        <v>7.4403700000000003E-2</v>
      </c>
      <c r="AQ245">
        <v>7.9097700000000007E-2</v>
      </c>
      <c r="AR245">
        <v>8.2418400000000003E-2</v>
      </c>
      <c r="AS245">
        <v>8.6317199999999997E-2</v>
      </c>
      <c r="AT245">
        <v>9.1106400000000004E-2</v>
      </c>
      <c r="AU245">
        <v>9.1998700000000003E-2</v>
      </c>
      <c r="AV245">
        <v>9.7140099999999993E-2</v>
      </c>
      <c r="AW245">
        <v>9.4182199999999994E-2</v>
      </c>
      <c r="AX245">
        <v>9.6468899999999996E-2</v>
      </c>
      <c r="AY245">
        <v>9.6466399999999994E-2</v>
      </c>
      <c r="AZ245">
        <v>9.9221799999999999E-2</v>
      </c>
      <c r="BA245">
        <v>0.10266500000000001</v>
      </c>
      <c r="BB245">
        <v>0.105611</v>
      </c>
      <c r="BC245">
        <v>0.108698</v>
      </c>
      <c r="BD245">
        <v>0.111386</v>
      </c>
      <c r="BE245">
        <v>0.106764</v>
      </c>
      <c r="BF245">
        <v>0.111216</v>
      </c>
      <c r="BG245">
        <v>0.111216</v>
      </c>
      <c r="BH245">
        <v>0.111521</v>
      </c>
      <c r="BI245">
        <v>0.111216</v>
      </c>
      <c r="BJ245">
        <v>0.111216</v>
      </c>
      <c r="BK245">
        <v>0.111216</v>
      </c>
      <c r="BL245">
        <v>6.9180534482758599E-2</v>
      </c>
      <c r="BM245">
        <v>2.6718040171485401E-2</v>
      </c>
      <c r="BN245">
        <v>0.98103084857849099</v>
      </c>
      <c r="BO245">
        <v>0.98939956238753701</v>
      </c>
      <c r="BP245">
        <v>0.93718276412877499</v>
      </c>
      <c r="BQ245">
        <v>0</v>
      </c>
      <c r="BR245" s="33">
        <v>1.2695716208912E-48</v>
      </c>
      <c r="BS245">
        <v>0</v>
      </c>
      <c r="BT245">
        <v>1.5521649881571099E-3</v>
      </c>
      <c r="BU245">
        <v>0.96242152586263097</v>
      </c>
      <c r="BV245">
        <v>0.96242152586263097</v>
      </c>
      <c r="BW245">
        <v>3.3417660000000002E-2</v>
      </c>
      <c r="BX245">
        <v>8.5120300340165702E-4</v>
      </c>
      <c r="BY245">
        <v>3.8466819999999999E-2</v>
      </c>
      <c r="BZ245">
        <v>2.1668854485182199E-3</v>
      </c>
      <c r="CA245">
        <v>4.3452999999999999E-2</v>
      </c>
      <c r="CB245">
        <v>2.3317415090442599E-3</v>
      </c>
      <c r="CC245">
        <v>5.315454E-2</v>
      </c>
      <c r="CD245">
        <v>3.7493782688600499E-3</v>
      </c>
      <c r="CE245">
        <v>5.59838E-2</v>
      </c>
      <c r="CF245">
        <v>2.7236307293757702E-3</v>
      </c>
      <c r="CG245">
        <v>5.7849739999999997E-2</v>
      </c>
      <c r="CH245">
        <v>3.9384679328388602E-3</v>
      </c>
      <c r="CI245">
        <v>6.7169300000000001E-2</v>
      </c>
      <c r="CJ245">
        <v>1.99858029861199E-3</v>
      </c>
      <c r="CK245">
        <v>7.9137440000000003E-2</v>
      </c>
      <c r="CL245">
        <v>5.4099035262192997E-3</v>
      </c>
      <c r="CM245">
        <v>9.4179260000000001E-2</v>
      </c>
      <c r="CN245">
        <v>2.6554822524355098E-3</v>
      </c>
      <c r="CO245">
        <v>0.10253244</v>
      </c>
      <c r="CP245">
        <v>4.8802257230583096E-3</v>
      </c>
      <c r="CQ245">
        <v>0.11042059999999999</v>
      </c>
      <c r="CR245">
        <v>2.0481041965681301E-3</v>
      </c>
      <c r="CS245">
        <v>0.111216</v>
      </c>
      <c r="CT245">
        <v>0</v>
      </c>
    </row>
    <row r="246" spans="1:98" x14ac:dyDescent="0.25">
      <c r="A246">
        <v>96</v>
      </c>
      <c r="B246" t="s">
        <v>1918</v>
      </c>
      <c r="C246" t="s">
        <v>526</v>
      </c>
      <c r="D246" t="s">
        <v>424</v>
      </c>
      <c r="E246" t="s">
        <v>174</v>
      </c>
      <c r="F246">
        <v>1.11238E-2</v>
      </c>
      <c r="G246">
        <v>1.11238E-2</v>
      </c>
      <c r="H246">
        <v>1.1154300000000001E-2</v>
      </c>
      <c r="I246">
        <v>1.2135399999999999E-2</v>
      </c>
      <c r="J246">
        <v>1.2507900000000001E-2</v>
      </c>
      <c r="K246">
        <v>1.3010499999999999E-2</v>
      </c>
      <c r="L246">
        <v>1.3906200000000001E-2</v>
      </c>
      <c r="M246">
        <v>1.7515300000000001E-2</v>
      </c>
      <c r="N246">
        <v>1.88206E-2</v>
      </c>
      <c r="O246">
        <v>1.9850099999999999E-2</v>
      </c>
      <c r="P246">
        <v>2.0701000000000001E-2</v>
      </c>
      <c r="Q246">
        <v>2.3090300000000001E-2</v>
      </c>
      <c r="R246">
        <v>2.3718099999999999E-2</v>
      </c>
      <c r="S246">
        <v>2.23894E-2</v>
      </c>
      <c r="T246">
        <v>2.4349200000000001E-2</v>
      </c>
      <c r="U246">
        <v>2.67535E-2</v>
      </c>
      <c r="V246">
        <v>3.1292300000000002E-2</v>
      </c>
      <c r="W246">
        <v>3.4735799999999997E-2</v>
      </c>
      <c r="X246">
        <v>3.9526800000000001E-2</v>
      </c>
      <c r="Y246">
        <v>4.2743099999999999E-2</v>
      </c>
      <c r="Z246">
        <v>4.6505999999999999E-2</v>
      </c>
      <c r="AA246">
        <v>5.1695100000000001E-2</v>
      </c>
      <c r="AB246">
        <v>5.73754E-2</v>
      </c>
      <c r="AC246">
        <v>6.1539099999999999E-2</v>
      </c>
      <c r="AD246">
        <v>6.4085500000000004E-2</v>
      </c>
      <c r="AE246">
        <v>6.6296900000000006E-2</v>
      </c>
      <c r="AF246">
        <v>6.8453399999999998E-2</v>
      </c>
      <c r="AG246">
        <v>7.5659000000000004E-2</v>
      </c>
      <c r="AH246">
        <v>7.9785800000000004E-2</v>
      </c>
      <c r="AI246">
        <v>8.2689299999999993E-2</v>
      </c>
      <c r="AJ246">
        <v>8.3383600000000002E-2</v>
      </c>
      <c r="AK246">
        <v>7.9149399999999995E-2</v>
      </c>
      <c r="AL246">
        <v>8.2833199999999996E-2</v>
      </c>
      <c r="AM246">
        <v>8.5941199999999995E-2</v>
      </c>
      <c r="AN246">
        <v>9.45632E-2</v>
      </c>
      <c r="AO246">
        <v>9.9222099999999994E-2</v>
      </c>
      <c r="AP246">
        <v>0.104906</v>
      </c>
      <c r="AQ246">
        <v>0.11773400000000001</v>
      </c>
      <c r="AR246">
        <v>0.122583</v>
      </c>
      <c r="AS246">
        <v>0.127442</v>
      </c>
      <c r="AT246">
        <v>0.131158</v>
      </c>
      <c r="AU246">
        <v>0.13498299999999999</v>
      </c>
      <c r="AV246">
        <v>0.14033300000000001</v>
      </c>
      <c r="AW246">
        <v>0.14465900000000001</v>
      </c>
      <c r="AX246">
        <v>0.149781</v>
      </c>
      <c r="AY246">
        <v>0.15593099999999999</v>
      </c>
      <c r="AZ246">
        <v>0.16564000000000001</v>
      </c>
      <c r="BA246">
        <v>0.18209500000000001</v>
      </c>
      <c r="BB246">
        <v>0.197772</v>
      </c>
      <c r="BC246">
        <v>0.210727</v>
      </c>
      <c r="BD246">
        <v>0.23063600000000001</v>
      </c>
      <c r="BE246">
        <v>0.23840600000000001</v>
      </c>
      <c r="BF246">
        <v>0.25014599999999998</v>
      </c>
      <c r="BG246">
        <v>0.25014599999999998</v>
      </c>
      <c r="BH246">
        <v>0.250832</v>
      </c>
      <c r="BI246">
        <v>0.25014599999999998</v>
      </c>
      <c r="BJ246">
        <v>0.25014599999999998</v>
      </c>
      <c r="BK246">
        <v>0.25014599999999998</v>
      </c>
      <c r="BL246">
        <v>9.7689200000000004E-2</v>
      </c>
      <c r="BM246">
        <v>7.9099403216179795E-2</v>
      </c>
      <c r="BN246">
        <v>0.95737640633927001</v>
      </c>
      <c r="BO246">
        <v>0.998446134239933</v>
      </c>
      <c r="BP246">
        <v>0.98574145657068002</v>
      </c>
      <c r="BQ246">
        <v>0</v>
      </c>
      <c r="BR246" s="33">
        <v>6.3903670263221201E-72</v>
      </c>
      <c r="BS246">
        <v>0</v>
      </c>
      <c r="BT246">
        <v>4.4844227567750004E-3</v>
      </c>
      <c r="BU246">
        <v>0.91656958341509098</v>
      </c>
      <c r="BV246">
        <v>0.91656958341509098</v>
      </c>
      <c r="BW246">
        <v>1.1609039999999999E-2</v>
      </c>
      <c r="BX246">
        <v>6.6383513239357905E-4</v>
      </c>
      <c r="BY246">
        <v>1.662054E-2</v>
      </c>
      <c r="BZ246">
        <v>3.0195590610219902E-3</v>
      </c>
      <c r="CA246">
        <v>2.2849600000000001E-2</v>
      </c>
      <c r="CB246">
        <v>1.4043944335549001E-3</v>
      </c>
      <c r="CC246">
        <v>3.5010300000000001E-2</v>
      </c>
      <c r="CD246">
        <v>6.3692344237749601E-3</v>
      </c>
      <c r="CE246">
        <v>5.624022E-2</v>
      </c>
      <c r="CF246">
        <v>7.1820668332312296E-3</v>
      </c>
      <c r="CG246">
        <v>7.4576879999999998E-2</v>
      </c>
      <c r="CH246">
        <v>7.0740770710390199E-3</v>
      </c>
      <c r="CI246">
        <v>8.5174120000000006E-2</v>
      </c>
      <c r="CJ246">
        <v>5.7820055856078198E-3</v>
      </c>
      <c r="CK246">
        <v>0.11437741999999999</v>
      </c>
      <c r="CL246">
        <v>1.1923432225328399E-2</v>
      </c>
      <c r="CM246">
        <v>0.1401828</v>
      </c>
      <c r="CN246">
        <v>7.4274710500950502E-3</v>
      </c>
      <c r="CO246">
        <v>0.18243300000000001</v>
      </c>
      <c r="CP246">
        <v>2.2473931865608199E-2</v>
      </c>
      <c r="CQ246">
        <v>0.24403320000000001</v>
      </c>
      <c r="CR246">
        <v>9.1118971240900098E-3</v>
      </c>
      <c r="CS246">
        <v>0.25014599999999998</v>
      </c>
      <c r="CT246">
        <v>0</v>
      </c>
    </row>
    <row r="247" spans="1:98" x14ac:dyDescent="0.25">
      <c r="A247">
        <v>97</v>
      </c>
      <c r="B247" t="s">
        <v>1918</v>
      </c>
      <c r="C247" t="s">
        <v>527</v>
      </c>
      <c r="D247" t="s">
        <v>412</v>
      </c>
      <c r="E247" t="s">
        <v>172</v>
      </c>
      <c r="F247">
        <v>2.9607199999999998</v>
      </c>
      <c r="G247">
        <v>2.9607199999999998</v>
      </c>
      <c r="H247">
        <v>2.9688400000000001</v>
      </c>
      <c r="I247">
        <v>3.1477200000000001</v>
      </c>
      <c r="J247">
        <v>3.3007</v>
      </c>
      <c r="K247">
        <v>3.4804599999999999</v>
      </c>
      <c r="L247">
        <v>3.7000299999999999</v>
      </c>
      <c r="M247">
        <v>3.8443399999999999</v>
      </c>
      <c r="N247">
        <v>4.0755999999999997</v>
      </c>
      <c r="O247">
        <v>4.34117</v>
      </c>
      <c r="P247">
        <v>4.6434300000000004</v>
      </c>
      <c r="Q247">
        <v>4.9351799999999999</v>
      </c>
      <c r="R247">
        <v>5.2847799999999996</v>
      </c>
      <c r="S247">
        <v>5.5474699999999997</v>
      </c>
      <c r="T247">
        <v>6.1151099999999996</v>
      </c>
      <c r="U247">
        <v>6.8109500000000001</v>
      </c>
      <c r="V247">
        <v>7.0723000000000003</v>
      </c>
      <c r="W247">
        <v>7.2707899999999999</v>
      </c>
      <c r="X247">
        <v>7.6112900000000003</v>
      </c>
      <c r="Y247">
        <v>8.1649600000000007</v>
      </c>
      <c r="Z247">
        <v>9.1099399999999999</v>
      </c>
      <c r="AA247">
        <v>9.2952300000000001</v>
      </c>
      <c r="AB247">
        <v>9.4692100000000003</v>
      </c>
      <c r="AC247">
        <v>9.81175</v>
      </c>
      <c r="AD247">
        <v>9.6552000000000007</v>
      </c>
      <c r="AE247">
        <v>9.9725400000000004</v>
      </c>
      <c r="AF247">
        <v>10.224299999999999</v>
      </c>
      <c r="AG247">
        <v>10.468999999999999</v>
      </c>
      <c r="AH247">
        <v>11.82</v>
      </c>
      <c r="AI247">
        <v>12.572900000000001</v>
      </c>
      <c r="AJ247">
        <v>13.385400000000001</v>
      </c>
      <c r="AK247">
        <v>13.4458</v>
      </c>
      <c r="AL247">
        <v>13.626300000000001</v>
      </c>
      <c r="AM247">
        <v>14.2233</v>
      </c>
      <c r="AN247">
        <v>14.6472</v>
      </c>
      <c r="AO247">
        <v>15.3124</v>
      </c>
      <c r="AP247">
        <v>15.8248</v>
      </c>
      <c r="AQ247">
        <v>16.434699999999999</v>
      </c>
      <c r="AR247">
        <v>15.870699999999999</v>
      </c>
      <c r="AS247">
        <v>15.500500000000001</v>
      </c>
      <c r="AT247">
        <v>15.0528</v>
      </c>
      <c r="AU247">
        <v>15.6539</v>
      </c>
      <c r="AV247">
        <v>15.993499999999999</v>
      </c>
      <c r="AW247">
        <v>15.3887</v>
      </c>
      <c r="AX247">
        <v>15.2027</v>
      </c>
      <c r="AY247">
        <v>15.56</v>
      </c>
      <c r="AZ247">
        <v>15.995799999999999</v>
      </c>
      <c r="BA247">
        <v>15.9339</v>
      </c>
      <c r="BB247">
        <v>15.7378</v>
      </c>
      <c r="BC247">
        <v>15.7568</v>
      </c>
      <c r="BD247">
        <v>16.241299999999999</v>
      </c>
      <c r="BE247">
        <v>16.357700000000001</v>
      </c>
      <c r="BF247">
        <v>16.754100000000001</v>
      </c>
      <c r="BG247">
        <v>16.754100000000001</v>
      </c>
      <c r="BH247">
        <v>16.8</v>
      </c>
      <c r="BI247">
        <v>16.754100000000001</v>
      </c>
      <c r="BJ247">
        <v>16.754100000000001</v>
      </c>
      <c r="BK247">
        <v>16.754100000000001</v>
      </c>
      <c r="BL247">
        <v>11.0060884482759</v>
      </c>
      <c r="BM247">
        <v>5.0316896645856</v>
      </c>
      <c r="BN247">
        <v>0.969442780666668</v>
      </c>
      <c r="BO247">
        <v>0.98195306446821795</v>
      </c>
      <c r="BP247">
        <v>0.93111292757353603</v>
      </c>
      <c r="BQ247">
        <v>0</v>
      </c>
      <c r="BR247" s="33">
        <v>3.3997781594053E-42</v>
      </c>
      <c r="BS247">
        <v>0</v>
      </c>
      <c r="BT247">
        <v>0.288859495831921</v>
      </c>
      <c r="BU247">
        <v>0.93981930498671995</v>
      </c>
      <c r="BV247">
        <v>0.93981930498671995</v>
      </c>
      <c r="BW247">
        <v>3.0677400000000001</v>
      </c>
      <c r="BX247">
        <v>0.152770197355374</v>
      </c>
      <c r="BY247">
        <v>3.8883200000000002</v>
      </c>
      <c r="BZ247">
        <v>0.33312312476020001</v>
      </c>
      <c r="CA247">
        <v>5.3051940000000002</v>
      </c>
      <c r="CB247">
        <v>0.56787328483562205</v>
      </c>
      <c r="CC247">
        <v>7.3860580000000002</v>
      </c>
      <c r="CD247">
        <v>0.52438005908882601</v>
      </c>
      <c r="CE247">
        <v>9.4682659999999998</v>
      </c>
      <c r="CF247">
        <v>0.27895584297519199</v>
      </c>
      <c r="CG247">
        <v>11.011748000000001</v>
      </c>
      <c r="CH247">
        <v>1.1275049749424599</v>
      </c>
      <c r="CI247">
        <v>13.865600000000001</v>
      </c>
      <c r="CJ247">
        <v>0.54839229115661303</v>
      </c>
      <c r="CK247">
        <v>15.78862</v>
      </c>
      <c r="CL247">
        <v>0.42873771352658002</v>
      </c>
      <c r="CM247">
        <v>15.458320000000001</v>
      </c>
      <c r="CN247">
        <v>0.37393320526532497</v>
      </c>
      <c r="CO247">
        <v>15.796860000000001</v>
      </c>
      <c r="CP247">
        <v>0.17288191923969301</v>
      </c>
      <c r="CQ247">
        <v>16.581440000000001</v>
      </c>
      <c r="CR247">
        <v>0.26131696845019498</v>
      </c>
      <c r="CS247">
        <v>16.754100000000001</v>
      </c>
      <c r="CT247">
        <v>0</v>
      </c>
    </row>
    <row r="248" spans="1:98" x14ac:dyDescent="0.25">
      <c r="A248">
        <v>98</v>
      </c>
      <c r="B248" t="s">
        <v>1918</v>
      </c>
      <c r="C248" t="s">
        <v>528</v>
      </c>
      <c r="D248" t="s">
        <v>420</v>
      </c>
      <c r="E248" t="s">
        <v>168</v>
      </c>
      <c r="F248">
        <v>0.25054500000000002</v>
      </c>
      <c r="G248">
        <v>0.25054500000000002</v>
      </c>
      <c r="H248">
        <v>0.25123200000000001</v>
      </c>
      <c r="I248">
        <v>0.260934</v>
      </c>
      <c r="J248">
        <v>0.27101900000000001</v>
      </c>
      <c r="K248">
        <v>0.28102700000000003</v>
      </c>
      <c r="L248">
        <v>0.29113499999999998</v>
      </c>
      <c r="M248">
        <v>0.29755399999999999</v>
      </c>
      <c r="N248">
        <v>0.305649</v>
      </c>
      <c r="O248">
        <v>0.31573000000000001</v>
      </c>
      <c r="P248">
        <v>0.32872099999999999</v>
      </c>
      <c r="Q248">
        <v>0.343246</v>
      </c>
      <c r="R248">
        <v>0.35633700000000001</v>
      </c>
      <c r="S248">
        <v>0.37395200000000001</v>
      </c>
      <c r="T248">
        <v>0.39835900000000002</v>
      </c>
      <c r="U248">
        <v>0.435504</v>
      </c>
      <c r="V248">
        <v>0.49317100000000003</v>
      </c>
      <c r="W248">
        <v>0.51461100000000004</v>
      </c>
      <c r="X248">
        <v>0.544234</v>
      </c>
      <c r="Y248">
        <v>0.57069199999999998</v>
      </c>
      <c r="Z248">
        <v>0.58717600000000003</v>
      </c>
      <c r="AA248">
        <v>0.62609899999999996</v>
      </c>
      <c r="AB248">
        <v>0.65695800000000004</v>
      </c>
      <c r="AC248">
        <v>0.65678999999999998</v>
      </c>
      <c r="AD248">
        <v>0.68124200000000001</v>
      </c>
      <c r="AE248">
        <v>0.70419299999999996</v>
      </c>
      <c r="AF248">
        <v>0.71765000000000001</v>
      </c>
      <c r="AG248">
        <v>0.73012600000000005</v>
      </c>
      <c r="AH248">
        <v>0.75018300000000004</v>
      </c>
      <c r="AI248">
        <v>0.72028199999999998</v>
      </c>
      <c r="AJ248">
        <v>0.71067599999999997</v>
      </c>
      <c r="AK248">
        <v>0.71375999999999995</v>
      </c>
      <c r="AL248">
        <v>0.80717700000000003</v>
      </c>
      <c r="AM248">
        <v>0.79415400000000003</v>
      </c>
      <c r="AN248">
        <v>0.79172600000000004</v>
      </c>
      <c r="AO248">
        <v>0.76996200000000004</v>
      </c>
      <c r="AP248">
        <v>0.74149399999999999</v>
      </c>
      <c r="AQ248">
        <v>0.72338800000000003</v>
      </c>
      <c r="AR248">
        <v>0.72248999999999997</v>
      </c>
      <c r="AS248">
        <v>0.72570999999999997</v>
      </c>
      <c r="AT248">
        <v>0.71601099999999995</v>
      </c>
      <c r="AU248">
        <v>0.66167699999999996</v>
      </c>
      <c r="AV248">
        <v>0.67464000000000002</v>
      </c>
      <c r="AW248">
        <v>0.70530499999999996</v>
      </c>
      <c r="AX248">
        <v>0.72682000000000002</v>
      </c>
      <c r="AY248">
        <v>0.77985700000000002</v>
      </c>
      <c r="AZ248">
        <v>0.86617699999999997</v>
      </c>
      <c r="BA248">
        <v>0.94435100000000005</v>
      </c>
      <c r="BB248">
        <v>1.0526899999999999</v>
      </c>
      <c r="BC248">
        <v>1.1458200000000001</v>
      </c>
      <c r="BD248">
        <v>1.2383200000000001</v>
      </c>
      <c r="BE248">
        <v>1.1908099999999999</v>
      </c>
      <c r="BF248">
        <v>1.2819</v>
      </c>
      <c r="BG248">
        <v>1.2819</v>
      </c>
      <c r="BH248">
        <v>1.2854099999999999</v>
      </c>
      <c r="BI248">
        <v>1.2819</v>
      </c>
      <c r="BJ248">
        <v>1.2819</v>
      </c>
      <c r="BK248">
        <v>1.2819</v>
      </c>
      <c r="BL248">
        <v>0.68729001724137895</v>
      </c>
      <c r="BM248">
        <v>0.31342807003261203</v>
      </c>
      <c r="BN248">
        <v>0.94237159083864097</v>
      </c>
      <c r="BO248">
        <v>0.94625910749958098</v>
      </c>
      <c r="BP248">
        <v>0.85220505235543997</v>
      </c>
      <c r="BQ248">
        <v>0</v>
      </c>
      <c r="BR248" s="33">
        <v>3.93714762831609E-29</v>
      </c>
      <c r="BS248">
        <v>0</v>
      </c>
      <c r="BT248">
        <v>1.7490841090159501E-2</v>
      </c>
      <c r="BU248">
        <v>0.88806421521974999</v>
      </c>
      <c r="BV248">
        <v>0.88806421521974999</v>
      </c>
      <c r="BW248">
        <v>0.256855</v>
      </c>
      <c r="BX248">
        <v>9.0623874613702093E-3</v>
      </c>
      <c r="BY248">
        <v>0.29821900000000001</v>
      </c>
      <c r="BZ248">
        <v>1.33044181195571E-2</v>
      </c>
      <c r="CA248">
        <v>0.36012300000000003</v>
      </c>
      <c r="CB248">
        <v>2.7103899470371399E-2</v>
      </c>
      <c r="CC248">
        <v>0.51164240000000005</v>
      </c>
      <c r="CD248">
        <v>5.1711045264043902E-2</v>
      </c>
      <c r="CE248">
        <v>0.64165300000000003</v>
      </c>
      <c r="CF248">
        <v>3.6195065823948998E-2</v>
      </c>
      <c r="CG248">
        <v>0.72448679999999999</v>
      </c>
      <c r="CH248">
        <v>1.7090609752141699E-2</v>
      </c>
      <c r="CI248">
        <v>0.76349860000000003</v>
      </c>
      <c r="CJ248">
        <v>4.7192419113666999E-2</v>
      </c>
      <c r="CK248">
        <v>0.73660879999999995</v>
      </c>
      <c r="CL248">
        <v>2.0181767989945799E-2</v>
      </c>
      <c r="CM248">
        <v>0.69689060000000003</v>
      </c>
      <c r="CN248">
        <v>2.7691368841211199E-2</v>
      </c>
      <c r="CO248">
        <v>0.95777900000000005</v>
      </c>
      <c r="CP248">
        <v>0.14542609057009001</v>
      </c>
      <c r="CQ248">
        <v>1.255668</v>
      </c>
      <c r="CR248">
        <v>4.11349470645095E-2</v>
      </c>
      <c r="CS248">
        <v>1.2819</v>
      </c>
      <c r="CT248">
        <v>0</v>
      </c>
    </row>
    <row r="249" spans="1:98" x14ac:dyDescent="0.25">
      <c r="A249">
        <v>99</v>
      </c>
      <c r="B249" t="s">
        <v>1918</v>
      </c>
      <c r="C249" t="s">
        <v>529</v>
      </c>
      <c r="D249" t="s">
        <v>418</v>
      </c>
      <c r="E249" t="s">
        <v>178</v>
      </c>
      <c r="F249">
        <v>6.3725599999999993E-2</v>
      </c>
      <c r="G249">
        <v>6.3725599999999993E-2</v>
      </c>
      <c r="H249">
        <v>6.3900100000000001E-2</v>
      </c>
      <c r="I249">
        <v>6.5261899999999998E-2</v>
      </c>
      <c r="J249">
        <v>6.8651400000000001E-2</v>
      </c>
      <c r="K249">
        <v>7.1495500000000003E-2</v>
      </c>
      <c r="L249">
        <v>7.4905399999999997E-2</v>
      </c>
      <c r="M249">
        <v>7.7346100000000001E-2</v>
      </c>
      <c r="N249">
        <v>8.3011100000000004E-2</v>
      </c>
      <c r="O249">
        <v>8.6462999999999998E-2</v>
      </c>
      <c r="P249">
        <v>9.0357900000000005E-2</v>
      </c>
      <c r="Q249">
        <v>9.4707700000000006E-2</v>
      </c>
      <c r="R249">
        <v>9.9145200000000003E-2</v>
      </c>
      <c r="S249">
        <v>0.118064</v>
      </c>
      <c r="T249">
        <v>0.12744</v>
      </c>
      <c r="U249">
        <v>0.13752400000000001</v>
      </c>
      <c r="V249">
        <v>0.14891699999999999</v>
      </c>
      <c r="W249">
        <v>0.15770100000000001</v>
      </c>
      <c r="X249">
        <v>0.164603</v>
      </c>
      <c r="Y249">
        <v>0.18260899999999999</v>
      </c>
      <c r="Z249">
        <v>0.19725100000000001</v>
      </c>
      <c r="AA249">
        <v>0.21251700000000001</v>
      </c>
      <c r="AB249">
        <v>0.22792299999999999</v>
      </c>
      <c r="AC249">
        <v>0.230105</v>
      </c>
      <c r="AD249">
        <v>0.231853</v>
      </c>
      <c r="AE249">
        <v>0.232658</v>
      </c>
      <c r="AF249">
        <v>0.24163399999999999</v>
      </c>
      <c r="AG249">
        <v>0.24784200000000001</v>
      </c>
      <c r="AH249">
        <v>0.26766800000000002</v>
      </c>
      <c r="AI249">
        <v>0.28321499999999999</v>
      </c>
      <c r="AJ249">
        <v>0.29349500000000001</v>
      </c>
      <c r="AK249">
        <v>0.29992799999999997</v>
      </c>
      <c r="AL249">
        <v>0.310554</v>
      </c>
      <c r="AM249">
        <v>0.313253</v>
      </c>
      <c r="AN249">
        <v>0.32072000000000001</v>
      </c>
      <c r="AO249">
        <v>0.29542600000000002</v>
      </c>
      <c r="AP249">
        <v>0.32194699999999998</v>
      </c>
      <c r="AQ249">
        <v>0.35351300000000002</v>
      </c>
      <c r="AR249">
        <v>0.39251799999999998</v>
      </c>
      <c r="AS249">
        <v>0.41079100000000002</v>
      </c>
      <c r="AT249">
        <v>0.42819200000000002</v>
      </c>
      <c r="AU249">
        <v>0.424543</v>
      </c>
      <c r="AV249">
        <v>0.42934800000000001</v>
      </c>
      <c r="AW249">
        <v>0.44111699999999998</v>
      </c>
      <c r="AX249">
        <v>0.45103599999999999</v>
      </c>
      <c r="AY249">
        <v>0.47705199999999998</v>
      </c>
      <c r="AZ249">
        <v>0.497751</v>
      </c>
      <c r="BA249">
        <v>0.53157900000000002</v>
      </c>
      <c r="BB249">
        <v>0.57244300000000004</v>
      </c>
      <c r="BC249">
        <v>0.61812599999999995</v>
      </c>
      <c r="BD249">
        <v>0.64877700000000005</v>
      </c>
      <c r="BE249">
        <v>0.65766400000000003</v>
      </c>
      <c r="BF249">
        <v>0.68366300000000002</v>
      </c>
      <c r="BG249">
        <v>0.68366300000000002</v>
      </c>
      <c r="BH249">
        <v>0.68553600000000003</v>
      </c>
      <c r="BI249">
        <v>0.68366300000000002</v>
      </c>
      <c r="BJ249">
        <v>0.68366300000000002</v>
      </c>
      <c r="BK249">
        <v>0.68366300000000002</v>
      </c>
      <c r="BL249">
        <v>0.31044559482758599</v>
      </c>
      <c r="BM249">
        <v>0.205226413732956</v>
      </c>
      <c r="BN249">
        <v>0.974165046829508</v>
      </c>
      <c r="BO249">
        <v>0.998446134239933</v>
      </c>
      <c r="BP249">
        <v>0.98695542388172797</v>
      </c>
      <c r="BQ249">
        <v>0</v>
      </c>
      <c r="BR249" s="33">
        <v>6.3903670263221201E-72</v>
      </c>
      <c r="BS249">
        <v>0</v>
      </c>
      <c r="BT249">
        <v>1.18390381340551E-2</v>
      </c>
      <c r="BU249">
        <v>0.94899753846433299</v>
      </c>
      <c r="BV249">
        <v>0.94899753846433299</v>
      </c>
      <c r="BW249">
        <v>6.505292E-2</v>
      </c>
      <c r="BX249">
        <v>2.1121838028448198E-3</v>
      </c>
      <c r="BY249">
        <v>7.8644220000000001E-2</v>
      </c>
      <c r="BZ249">
        <v>6.0615808537872401E-3</v>
      </c>
      <c r="CA249">
        <v>0.10594296</v>
      </c>
      <c r="CB249">
        <v>1.6002945376804901E-2</v>
      </c>
      <c r="CC249">
        <v>0.15827079999999999</v>
      </c>
      <c r="CD249">
        <v>1.6960930788137801E-2</v>
      </c>
      <c r="CE249">
        <v>0.21992980000000001</v>
      </c>
      <c r="CF249">
        <v>1.4822838904879201E-2</v>
      </c>
      <c r="CG249">
        <v>0.25460339999999998</v>
      </c>
      <c r="CH249">
        <v>2.05233396112816E-2</v>
      </c>
      <c r="CI249">
        <v>0.30758999999999997</v>
      </c>
      <c r="CJ249">
        <v>1.08469700147092E-2</v>
      </c>
      <c r="CK249">
        <v>0.35483900000000002</v>
      </c>
      <c r="CL249">
        <v>4.7864078007416003E-2</v>
      </c>
      <c r="CM249">
        <v>0.43484719999999999</v>
      </c>
      <c r="CN249">
        <v>1.0978354416760301E-2</v>
      </c>
      <c r="CO249">
        <v>0.53939020000000004</v>
      </c>
      <c r="CP249">
        <v>5.6948886711682099E-2</v>
      </c>
      <c r="CQ249">
        <v>0.67186060000000003</v>
      </c>
      <c r="CR249">
        <v>1.7320550635011599E-2</v>
      </c>
      <c r="CS249">
        <v>0.68366300000000002</v>
      </c>
      <c r="CT249">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X2406"/>
  <sheetViews>
    <sheetView zoomScale="90" zoomScaleNormal="90" workbookViewId="0">
      <pane xSplit="6" ySplit="5" topLeftCell="G6" activePane="bottomRight" state="frozen"/>
      <selection pane="topRight" activeCell="G1" sqref="G1"/>
      <selection pane="bottomLeft" activeCell="A6" sqref="A6"/>
      <selection pane="bottomRight" activeCell="AW206" sqref="AW206"/>
    </sheetView>
  </sheetViews>
  <sheetFormatPr defaultRowHeight="15" x14ac:dyDescent="0.25"/>
  <cols>
    <col min="1" max="1" width="7.140625" style="7" customWidth="1"/>
    <col min="2" max="2" width="6.85546875" style="7" bestFit="1" customWidth="1"/>
    <col min="3" max="3" width="6.28515625" style="7" bestFit="1" customWidth="1"/>
    <col min="4" max="4" width="5.7109375" style="8" bestFit="1" customWidth="1"/>
    <col min="5" max="5" width="42.85546875" style="7" customWidth="1"/>
    <col min="6" max="6" width="65.7109375" style="7" customWidth="1"/>
    <col min="7" max="7" width="10" style="9" customWidth="1"/>
    <col min="8" max="8" width="10" style="10" customWidth="1"/>
    <col min="9" max="9" width="10" style="9" customWidth="1"/>
    <col min="10" max="10" width="10" style="10" customWidth="1"/>
    <col min="11" max="11" width="1.42578125" style="7" customWidth="1"/>
    <col min="12" max="12" width="10" style="9" customWidth="1"/>
    <col min="13" max="13" width="10" style="10" customWidth="1"/>
    <col min="14" max="14" width="10" style="9" customWidth="1"/>
    <col min="15" max="15" width="10" style="10" customWidth="1"/>
    <col min="16" max="16" width="1.42578125" style="7" customWidth="1"/>
    <col min="17" max="17" width="10" style="9" customWidth="1"/>
    <col min="18" max="18" width="10" style="10" customWidth="1"/>
    <col min="19" max="19" width="10" style="9" customWidth="1"/>
    <col min="20" max="20" width="10" style="10" customWidth="1"/>
    <col min="21" max="21" width="1.42578125" style="7" customWidth="1"/>
    <col min="22" max="22" width="10" style="9" customWidth="1"/>
    <col min="23" max="23" width="10" style="10" customWidth="1"/>
    <col min="24" max="24" width="10" style="9" customWidth="1"/>
    <col min="25" max="25" width="10" style="10" customWidth="1"/>
    <col min="26" max="26" width="1.42578125" style="7" customWidth="1"/>
    <col min="27" max="27" width="10" style="9" customWidth="1"/>
    <col min="28" max="28" width="10" style="10" customWidth="1"/>
    <col min="29" max="29" width="10" style="9" customWidth="1"/>
    <col min="30" max="30" width="10" style="10" customWidth="1"/>
    <col min="31" max="31" width="1.42578125" style="7" customWidth="1"/>
    <col min="32" max="32" width="10" style="9" customWidth="1"/>
    <col min="33" max="33" width="10" style="10" customWidth="1"/>
    <col min="34" max="34" width="10" style="9" customWidth="1"/>
    <col min="35" max="35" width="10" style="10" customWidth="1"/>
    <col min="36" max="36" width="1.42578125" style="7" customWidth="1"/>
    <col min="37" max="37" width="10" style="9" customWidth="1"/>
    <col min="38" max="38" width="10" style="10" customWidth="1"/>
    <col min="39" max="39" width="10" style="9" customWidth="1"/>
    <col min="40" max="40" width="10" style="10" customWidth="1"/>
    <col min="41" max="41" width="1.42578125" style="7" customWidth="1"/>
    <col min="42" max="42" width="10" style="9" customWidth="1"/>
    <col min="43" max="43" width="10" style="10" customWidth="1"/>
    <col min="44" max="44" width="10" style="9" customWidth="1"/>
    <col min="45" max="45" width="10" style="10" customWidth="1"/>
    <col min="46" max="46" width="1.42578125" style="7" customWidth="1"/>
    <col min="47" max="47" width="10" style="9" customWidth="1"/>
    <col min="48" max="48" width="10" style="10" customWidth="1"/>
    <col min="49" max="49" width="10" style="9" customWidth="1"/>
    <col min="50" max="50" width="10" style="10" customWidth="1"/>
    <col min="51" max="51" width="1.42578125" style="7" customWidth="1"/>
    <col min="52" max="52" width="10" style="9" customWidth="1"/>
    <col min="53" max="53" width="10" style="10" customWidth="1"/>
    <col min="54" max="54" width="10" style="9" customWidth="1"/>
    <col min="55" max="55" width="10" style="10" customWidth="1"/>
    <col min="56" max="56" width="1.42578125" style="7" customWidth="1"/>
    <col min="57" max="57" width="10" style="9" customWidth="1"/>
    <col min="58" max="58" width="10" style="10" customWidth="1"/>
    <col min="59" max="59" width="10" style="9" customWidth="1"/>
    <col min="60" max="60" width="10" style="10" customWidth="1"/>
    <col min="61" max="61" width="1.42578125" style="7" customWidth="1"/>
    <col min="62" max="62" width="10" style="9" customWidth="1"/>
    <col min="63" max="63" width="10" style="10" customWidth="1"/>
    <col min="64" max="64" width="10" style="9" customWidth="1"/>
    <col min="65" max="65" width="10" style="10" customWidth="1"/>
    <col min="66" max="66" width="1.42578125" style="7" customWidth="1"/>
    <col min="67" max="190" width="10" style="7" customWidth="1"/>
    <col min="191" max="16384" width="9.140625" style="7"/>
  </cols>
  <sheetData>
    <row r="1" spans="2:76" x14ac:dyDescent="0.25">
      <c r="BW1" s="24" t="s">
        <v>1912</v>
      </c>
      <c r="BX1" s="24" t="s">
        <v>1911</v>
      </c>
    </row>
    <row r="2" spans="2:76" x14ac:dyDescent="0.25">
      <c r="E2" s="7" t="s">
        <v>1907</v>
      </c>
      <c r="BT2" s="25" t="s">
        <v>1914</v>
      </c>
      <c r="BU2" s="7">
        <f>SLOPE(BX:BX,BW:BW)</f>
        <v>0.61485868936840404</v>
      </c>
      <c r="BW2" s="24" t="s">
        <v>1912</v>
      </c>
      <c r="BX2" s="24" t="s">
        <v>1911</v>
      </c>
    </row>
    <row r="3" spans="2:76" x14ac:dyDescent="0.25">
      <c r="BT3" s="25" t="s">
        <v>1915</v>
      </c>
      <c r="BU3" s="7">
        <f>(CORREL(BX:BX,BW:BW)^2)</f>
        <v>0.90379892289700037</v>
      </c>
      <c r="BW3" s="24" t="s">
        <v>1912</v>
      </c>
      <c r="BX3" s="24" t="s">
        <v>1911</v>
      </c>
    </row>
    <row r="4" spans="2:76" s="14" customFormat="1" x14ac:dyDescent="0.25">
      <c r="F4" s="15" t="s">
        <v>1903</v>
      </c>
      <c r="G4" s="26">
        <f>L4-3</f>
        <v>2</v>
      </c>
      <c r="H4" s="26"/>
      <c r="I4" s="26">
        <f>N4-2</f>
        <v>75</v>
      </c>
      <c r="J4" s="26"/>
      <c r="L4" s="26">
        <f>Q4-3</f>
        <v>5</v>
      </c>
      <c r="M4" s="26"/>
      <c r="N4" s="26">
        <f>S4-2</f>
        <v>77</v>
      </c>
      <c r="O4" s="26"/>
      <c r="Q4" s="26">
        <f>V4-3</f>
        <v>8</v>
      </c>
      <c r="R4" s="26"/>
      <c r="S4" s="26">
        <f>X4-2</f>
        <v>79</v>
      </c>
      <c r="T4" s="26"/>
      <c r="V4" s="26">
        <f>AA4-3</f>
        <v>11</v>
      </c>
      <c r="W4" s="26"/>
      <c r="X4" s="26">
        <f>AC4-2</f>
        <v>81</v>
      </c>
      <c r="Y4" s="26"/>
      <c r="AA4" s="26">
        <f>AF4-3</f>
        <v>14</v>
      </c>
      <c r="AB4" s="26"/>
      <c r="AC4" s="26">
        <f>AH4-2</f>
        <v>83</v>
      </c>
      <c r="AD4" s="26"/>
      <c r="AF4" s="26">
        <f>AK4-3</f>
        <v>17</v>
      </c>
      <c r="AG4" s="26"/>
      <c r="AH4" s="26">
        <f>AM4-2</f>
        <v>85</v>
      </c>
      <c r="AI4" s="26"/>
      <c r="AK4" s="26">
        <f>AP4-3</f>
        <v>20</v>
      </c>
      <c r="AL4" s="26"/>
      <c r="AM4" s="26">
        <f>AR4-2</f>
        <v>87</v>
      </c>
      <c r="AN4" s="26"/>
      <c r="AP4" s="26">
        <f>AU4-3</f>
        <v>23</v>
      </c>
      <c r="AQ4" s="26"/>
      <c r="AR4" s="26">
        <f>AW4-2</f>
        <v>89</v>
      </c>
      <c r="AS4" s="26"/>
      <c r="AU4" s="26">
        <f>AZ4-3</f>
        <v>26</v>
      </c>
      <c r="AV4" s="26"/>
      <c r="AW4" s="26">
        <f>BB4-2</f>
        <v>91</v>
      </c>
      <c r="AX4" s="26"/>
      <c r="AZ4" s="27">
        <f>BE4-3</f>
        <v>29</v>
      </c>
      <c r="BA4" s="28"/>
      <c r="BB4" s="27">
        <f>BG4-2</f>
        <v>93</v>
      </c>
      <c r="BC4" s="28"/>
      <c r="BE4" s="27">
        <f>BJ4-3</f>
        <v>32</v>
      </c>
      <c r="BF4" s="28"/>
      <c r="BG4" s="27">
        <f>BL4-2</f>
        <v>95</v>
      </c>
      <c r="BH4" s="28"/>
      <c r="BJ4" s="26">
        <f>aquastat_more_extensive_table!AL1215</f>
        <v>35</v>
      </c>
      <c r="BK4" s="26"/>
      <c r="BL4" s="26">
        <f>domestic_water_demand_km3!CS1</f>
        <v>97</v>
      </c>
      <c r="BM4" s="26"/>
      <c r="BW4" s="24" t="s">
        <v>1912</v>
      </c>
      <c r="BX4" s="24" t="s">
        <v>1911</v>
      </c>
    </row>
    <row r="5" spans="2:76" x14ac:dyDescent="0.25">
      <c r="F5" s="11" t="s">
        <v>1081</v>
      </c>
      <c r="G5" s="29" t="str">
        <f>HLOOKUP(G4,aquastat_more_extensive_table!$D$1215:$AL$1216,2,FALSE)</f>
        <v>1958-1962</v>
      </c>
      <c r="H5" s="30"/>
      <c r="I5" s="29" t="str">
        <f>HLOOKUP(I4,domestic_water_demand_km3!$A$1:$CT$2,2,FALSE)</f>
        <v>avg_1958_1962_1960</v>
      </c>
      <c r="J5" s="30"/>
      <c r="L5" s="29" t="str">
        <f>HLOOKUP(L4,aquastat_more_extensive_table!$D$1215:$AL$1216,2,FALSE)</f>
        <v>1963-1967</v>
      </c>
      <c r="M5" s="30"/>
      <c r="N5" s="29" t="str">
        <f>HLOOKUP(N4,domestic_water_demand_km3!$A$1:$CT$2,2,FALSE)</f>
        <v>avg_1963_1967_1965</v>
      </c>
      <c r="O5" s="30"/>
      <c r="Q5" s="29" t="str">
        <f>HLOOKUP(Q4,aquastat_more_extensive_table!$D$1215:$AL$1216,2,FALSE)</f>
        <v>1968-1972</v>
      </c>
      <c r="R5" s="30"/>
      <c r="S5" s="29" t="str">
        <f>HLOOKUP(S4,domestic_water_demand_km3!$A$1:$CT$2,2,FALSE)</f>
        <v>avg_1968_1972_1970</v>
      </c>
      <c r="T5" s="30"/>
      <c r="V5" s="29" t="str">
        <f>HLOOKUP(V4,aquastat_more_extensive_table!$D$1215:$AL$1216,2,FALSE)</f>
        <v>1973-1977</v>
      </c>
      <c r="W5" s="30"/>
      <c r="X5" s="29" t="str">
        <f>HLOOKUP(X4,domestic_water_demand_km3!$A$1:$CT$2,2,FALSE)</f>
        <v>avg_1973_1977_1975</v>
      </c>
      <c r="Y5" s="30"/>
      <c r="AA5" s="29" t="str">
        <f>HLOOKUP(AA4,aquastat_more_extensive_table!$D$1215:$AL$1216,2,FALSE)</f>
        <v>1978-1982</v>
      </c>
      <c r="AB5" s="30"/>
      <c r="AC5" s="29" t="str">
        <f>HLOOKUP(AC4,domestic_water_demand_km3!$A$1:$CT$2,2,FALSE)</f>
        <v>avg_1978_1982_1980</v>
      </c>
      <c r="AD5" s="30"/>
      <c r="AF5" s="29" t="str">
        <f>HLOOKUP(AF4,aquastat_more_extensive_table!$D$1215:$AL$1216,2,FALSE)</f>
        <v>1983-1987</v>
      </c>
      <c r="AG5" s="30"/>
      <c r="AH5" s="29" t="str">
        <f>HLOOKUP(AH4,domestic_water_demand_km3!$A$1:$CT$2,2,FALSE)</f>
        <v>avg_1983_1987_1985</v>
      </c>
      <c r="AI5" s="30"/>
      <c r="AK5" s="29" t="str">
        <f>HLOOKUP(AK4,aquastat_more_extensive_table!$D$1215:$AL$1216,2,FALSE)</f>
        <v>1988-1992</v>
      </c>
      <c r="AL5" s="30"/>
      <c r="AM5" s="29" t="str">
        <f>HLOOKUP(AM4,domestic_water_demand_km3!$A$1:$CT$2,2,FALSE)</f>
        <v>avg_1988_1992_1990</v>
      </c>
      <c r="AN5" s="30"/>
      <c r="AP5" s="29" t="str">
        <f>HLOOKUP(AP4,aquastat_more_extensive_table!$D$1215:$AL$1216,2,FALSE)</f>
        <v>1993-1997</v>
      </c>
      <c r="AQ5" s="30"/>
      <c r="AR5" s="29" t="str">
        <f>HLOOKUP(AR4,domestic_water_demand_km3!$A$1:$CT$2,2,FALSE)</f>
        <v>avg_1993_1997_1995</v>
      </c>
      <c r="AS5" s="30"/>
      <c r="AU5" s="29" t="str">
        <f>HLOOKUP(AU4,aquastat_more_extensive_table!$D$1215:$AL$1216,2,FALSE)</f>
        <v>1998-2002</v>
      </c>
      <c r="AV5" s="30"/>
      <c r="AW5" s="29" t="str">
        <f>HLOOKUP(AW4,domestic_water_demand_km3!$A$1:$CT$2,2,FALSE)</f>
        <v>avg_1998_2002_2000</v>
      </c>
      <c r="AX5" s="30"/>
      <c r="AZ5" s="29" t="str">
        <f>HLOOKUP(AZ4,aquastat_more_extensive_table!$D$1215:$AL$1216,2,FALSE)</f>
        <v>2003-2007</v>
      </c>
      <c r="BA5" s="30"/>
      <c r="BB5" s="29" t="str">
        <f>HLOOKUP(BB4,domestic_water_demand_km3!$A$1:$CT$2,2,FALSE)</f>
        <v>avg_2003_2007_2005</v>
      </c>
      <c r="BC5" s="30"/>
      <c r="BE5" s="29" t="str">
        <f>HLOOKUP(BE4,aquastat_more_extensive_table!$D$1215:$AL$1216,2,FALSE)</f>
        <v>2008-2012</v>
      </c>
      <c r="BF5" s="30"/>
      <c r="BG5" s="29" t="str">
        <f>HLOOKUP(BG4,domestic_water_demand_km3!$A$1:$CT$2,2,FALSE)</f>
        <v>avg_2008_2012_2010</v>
      </c>
      <c r="BH5" s="30"/>
      <c r="BJ5" s="32" t="s">
        <v>1904</v>
      </c>
      <c r="BK5" s="30"/>
      <c r="BL5" s="29" t="str">
        <f>HLOOKUP(BL4,domestic_water_demand_km3!$A$1:$CT$2,2,FALSE)</f>
        <v>avg_2013_2015_2015</v>
      </c>
      <c r="BM5" s="30"/>
      <c r="BQ5" s="29" t="s">
        <v>1906</v>
      </c>
      <c r="BR5" s="30"/>
      <c r="BT5" s="24" t="s">
        <v>1913</v>
      </c>
      <c r="BU5" s="24" t="s">
        <v>1912</v>
      </c>
      <c r="BV5" s="24" t="s">
        <v>1911</v>
      </c>
      <c r="BW5" s="24" t="s">
        <v>1912</v>
      </c>
      <c r="BX5" s="24" t="s">
        <v>1911</v>
      </c>
    </row>
    <row r="6" spans="2:76" x14ac:dyDescent="0.25">
      <c r="B6" s="8" t="s">
        <v>1079</v>
      </c>
      <c r="C6" s="8" t="s">
        <v>1902</v>
      </c>
      <c r="D6" s="8" t="s">
        <v>1865</v>
      </c>
      <c r="E6" s="7" t="s">
        <v>1080</v>
      </c>
      <c r="G6" s="31" t="s">
        <v>1864</v>
      </c>
      <c r="H6" s="30"/>
      <c r="I6" s="31" t="s">
        <v>1863</v>
      </c>
      <c r="J6" s="30"/>
      <c r="L6" s="31" t="s">
        <v>1864</v>
      </c>
      <c r="M6" s="30"/>
      <c r="N6" s="31" t="s">
        <v>1863</v>
      </c>
      <c r="O6" s="30"/>
      <c r="Q6" s="31" t="s">
        <v>1864</v>
      </c>
      <c r="R6" s="30"/>
      <c r="S6" s="31" t="s">
        <v>1863</v>
      </c>
      <c r="T6" s="30"/>
      <c r="V6" s="31" t="s">
        <v>1864</v>
      </c>
      <c r="W6" s="30"/>
      <c r="X6" s="31" t="s">
        <v>1863</v>
      </c>
      <c r="Y6" s="30"/>
      <c r="AA6" s="31" t="s">
        <v>1864</v>
      </c>
      <c r="AB6" s="30"/>
      <c r="AC6" s="31" t="s">
        <v>1863</v>
      </c>
      <c r="AD6" s="30"/>
      <c r="AF6" s="31" t="s">
        <v>1864</v>
      </c>
      <c r="AG6" s="30"/>
      <c r="AH6" s="31" t="s">
        <v>1863</v>
      </c>
      <c r="AI6" s="30"/>
      <c r="AK6" s="31" t="s">
        <v>1864</v>
      </c>
      <c r="AL6" s="30"/>
      <c r="AM6" s="31" t="s">
        <v>1863</v>
      </c>
      <c r="AN6" s="30"/>
      <c r="AP6" s="31" t="s">
        <v>1864</v>
      </c>
      <c r="AQ6" s="30"/>
      <c r="AR6" s="31" t="s">
        <v>1863</v>
      </c>
      <c r="AS6" s="30"/>
      <c r="AU6" s="31" t="s">
        <v>1864</v>
      </c>
      <c r="AV6" s="30"/>
      <c r="AW6" s="31" t="s">
        <v>1863</v>
      </c>
      <c r="AX6" s="30"/>
      <c r="AZ6" s="31" t="s">
        <v>1864</v>
      </c>
      <c r="BA6" s="30"/>
      <c r="BB6" s="31" t="s">
        <v>1863</v>
      </c>
      <c r="BC6" s="30"/>
      <c r="BE6" s="31" t="s">
        <v>1864</v>
      </c>
      <c r="BF6" s="30"/>
      <c r="BG6" s="31" t="s">
        <v>1863</v>
      </c>
      <c r="BH6" s="30"/>
      <c r="BJ6" s="31" t="s">
        <v>1864</v>
      </c>
      <c r="BK6" s="30"/>
      <c r="BL6" s="31" t="s">
        <v>1863</v>
      </c>
      <c r="BM6" s="30"/>
    </row>
    <row r="7" spans="2:76" x14ac:dyDescent="0.25">
      <c r="B7" s="12">
        <f>fao_ids_unique!B2</f>
        <v>1</v>
      </c>
      <c r="C7" s="12">
        <f>fao_ids_unique!F2</f>
        <v>8</v>
      </c>
      <c r="D7" s="8" t="str">
        <f>fao_ids_unique!C2</f>
        <v>ARM</v>
      </c>
      <c r="E7" s="7" t="str">
        <f>fao_ids_unique!G2</f>
        <v>Armenia</v>
      </c>
      <c r="G7" s="9">
        <f>VLOOKUP($B7,aquastat_more_extensive_table!$D$1216:$AO$1416,G$4,FALSE)</f>
        <v>0</v>
      </c>
      <c r="H7" s="13" t="e">
        <f t="shared" ref="H7:H38" si="0">IF(G7&gt;0,G7,NA())</f>
        <v>#N/A</v>
      </c>
      <c r="I7" s="9">
        <f>VLOOKUP($C7,domestic_water_demand_km3!$A$2:$CT$249,I$4,FALSE)</f>
        <v>0.29838239999999999</v>
      </c>
      <c r="J7" s="13">
        <f>IF(I7&gt;=0,I7,NA())</f>
        <v>0.29838239999999999</v>
      </c>
      <c r="L7" s="9">
        <f>VLOOKUP($B7,aquastat_more_extensive_table!$D$1216:$AO$1416,L$4,FALSE)</f>
        <v>0</v>
      </c>
      <c r="M7" s="13" t="e">
        <f t="shared" ref="M7:M38" si="1">IF(L7&gt;0,L7,NA())</f>
        <v>#N/A</v>
      </c>
      <c r="N7" s="9">
        <f>VLOOKUP($C7,domestic_water_demand_km3!$A$2:$CT$249,N$4,FALSE)</f>
        <v>0.3633094</v>
      </c>
      <c r="O7" s="13">
        <f>IF(N7&gt;=0,N7,NA())</f>
        <v>0.3633094</v>
      </c>
      <c r="Q7" s="9">
        <f>VLOOKUP($B7,aquastat_more_extensive_table!$D$1216:$AO$1416,Q$4,FALSE)</f>
        <v>0</v>
      </c>
      <c r="R7" s="13" t="e">
        <f t="shared" ref="R7:R38" si="2">IF(Q7&gt;0,Q7,NA())</f>
        <v>#N/A</v>
      </c>
      <c r="S7" s="9">
        <f>VLOOKUP($C7,domestic_water_demand_km3!$A$2:$CT$249,S$4,FALSE)</f>
        <v>0.44768079999999999</v>
      </c>
      <c r="T7" s="13">
        <f>IF(S7&gt;=0,S7,NA())</f>
        <v>0.44768079999999999</v>
      </c>
      <c r="V7" s="9">
        <f>VLOOKUP($B7,aquastat_more_extensive_table!$D$1216:$AO$1416,V$4,FALSE)</f>
        <v>0</v>
      </c>
      <c r="W7" s="13" t="e">
        <f t="shared" ref="W7:W38" si="3">IF(V7&gt;0,V7,NA())</f>
        <v>#N/A</v>
      </c>
      <c r="X7" s="9">
        <f>VLOOKUP($C7,domestic_water_demand_km3!$A$2:$CT$249,X$4,FALSE)</f>
        <v>0.60924160000000005</v>
      </c>
      <c r="Y7" s="13">
        <f>IF(X7&gt;=0,X7,NA())</f>
        <v>0.60924160000000005</v>
      </c>
      <c r="AA7" s="9">
        <f>VLOOKUP($B7,aquastat_more_extensive_table!$D$1216:$AO$1416,AA$4,FALSE)</f>
        <v>0</v>
      </c>
      <c r="AB7" s="13" t="e">
        <f t="shared" ref="AB7:AB38" si="4">IF(AA7&gt;0,AA7,NA())</f>
        <v>#N/A</v>
      </c>
      <c r="AC7" s="9">
        <f>VLOOKUP($C7,domestic_water_demand_km3!$A$2:$CT$249,AC$4,FALSE)</f>
        <v>0.76473500000000005</v>
      </c>
      <c r="AD7" s="13">
        <f>IF(AC7&gt;=0,AC7,NA())</f>
        <v>0.76473500000000005</v>
      </c>
      <c r="AF7" s="9">
        <f>VLOOKUP($B7,aquastat_more_extensive_table!$D$1216:$AO$1416,AF$4,FALSE)</f>
        <v>0</v>
      </c>
      <c r="AG7" s="13" t="e">
        <f t="shared" ref="AG7:AG38" si="5">IF(AF7&gt;0,AF7,NA())</f>
        <v>#N/A</v>
      </c>
      <c r="AH7" s="9">
        <f>VLOOKUP($C7,domestic_water_demand_km3!$A$2:$CT$249,AH$4,FALSE)</f>
        <v>0.79711500000000002</v>
      </c>
      <c r="AI7" s="13">
        <f>IF(AH7&gt;=0,AH7,NA())</f>
        <v>0.79711500000000002</v>
      </c>
      <c r="AK7" s="9">
        <f>VLOOKUP($B7,aquastat_more_extensive_table!$D$1216:$AO$1416,AK$4,FALSE)</f>
        <v>0</v>
      </c>
      <c r="AL7" s="13" t="e">
        <f t="shared" ref="AL7:AL38" si="6">IF(AK7&gt;0,AK7,NA())</f>
        <v>#N/A</v>
      </c>
      <c r="AM7" s="9">
        <f>VLOOKUP($C7,domestic_water_demand_km3!$A$2:$CT$249,AM$4,FALSE)</f>
        <v>0.85084559999999998</v>
      </c>
      <c r="AN7" s="13">
        <f>IF(AM7&gt;=0,AM7,NA())</f>
        <v>0.85084559999999998</v>
      </c>
      <c r="AP7" s="9">
        <f>VLOOKUP($B7,aquastat_more_extensive_table!$D$1216:$AO$1416,AP$4,FALSE)</f>
        <v>0.86499999999999999</v>
      </c>
      <c r="AQ7" s="13">
        <f t="shared" ref="AQ7:AQ38" si="7">IF(AP7&gt;0,AP7,NA())</f>
        <v>0.86499999999999999</v>
      </c>
      <c r="AR7" s="9">
        <f>VLOOKUP($C7,domestic_water_demand_km3!$A$2:$CT$249,AR$4,FALSE)</f>
        <v>0.70936900000000003</v>
      </c>
      <c r="AS7" s="13">
        <f>IF(AR7&gt;=0,AR7,NA())</f>
        <v>0.70936900000000003</v>
      </c>
      <c r="AU7" s="9">
        <f>VLOOKUP($B7,aquastat_more_extensive_table!$D$1216:$AO$1416,AU$4,FALSE)</f>
        <v>0.51680000000000004</v>
      </c>
      <c r="AV7" s="13">
        <f t="shared" ref="AV7:AV38" si="8">IF(AU7&gt;0,AU7,NA())</f>
        <v>0.51680000000000004</v>
      </c>
      <c r="AW7" s="9">
        <f>VLOOKUP($C7,domestic_water_demand_km3!$A$2:$CT$249,AW$4,FALSE)</f>
        <v>0.76379940000000002</v>
      </c>
      <c r="AX7" s="13">
        <f>IF(AW7&gt;=0,AW7,NA())</f>
        <v>0.76379940000000002</v>
      </c>
      <c r="AZ7" s="9">
        <f>VLOOKUP($B7,aquastat_more_extensive_table!$D$1216:$AO$1416,AZ$4,FALSE)</f>
        <v>0.84299999999999997</v>
      </c>
      <c r="BA7" s="13">
        <f t="shared" ref="BA7:BA38" si="9">IF(AZ7&gt;0,AZ7,NA())</f>
        <v>0.84299999999999997</v>
      </c>
      <c r="BB7" s="9">
        <f>VLOOKUP($C7,domestic_water_demand_km3!$A$2:$CT$249,BB$4,FALSE)</f>
        <v>1.011741</v>
      </c>
      <c r="BC7" s="13">
        <f>IF(BB7&gt;=0,BB7,NA())</f>
        <v>1.011741</v>
      </c>
      <c r="BE7" s="9">
        <f>VLOOKUP($B7,aquastat_more_extensive_table!$D$1216:$AO$1416,BE$4,FALSE)</f>
        <v>0</v>
      </c>
      <c r="BF7" s="13" t="e">
        <f t="shared" ref="BF7:BF38" si="10">IF(BE7&gt;0,BE7,NA())</f>
        <v>#N/A</v>
      </c>
      <c r="BG7" s="9">
        <f>VLOOKUP($C7,domestic_water_demand_km3!$A$2:$CT$249,BG$4,FALSE)</f>
        <v>1.2456339999999999</v>
      </c>
      <c r="BH7" s="13">
        <f>IF(BG7&gt;=0,BG7,NA())</f>
        <v>1.2456339999999999</v>
      </c>
      <c r="BJ7" s="9">
        <f>VLOOKUP($B7,aquastat_more_extensive_table!$D$1216:$AO$1416,BJ$4,FALSE)</f>
        <v>0</v>
      </c>
      <c r="BK7" s="13" t="e">
        <f>IF(BJ7&gt;0,BJ7,NA())</f>
        <v>#N/A</v>
      </c>
      <c r="BL7" s="9">
        <f>VLOOKUP($C7,domestic_water_demand_km3!$A$2:$CT$249,BL$4,FALSE)</f>
        <v>1.2357499999999999</v>
      </c>
      <c r="BM7" s="13">
        <f>IF(BL7&gt;=0,BL7,NA())</f>
        <v>1.2357499999999999</v>
      </c>
      <c r="BQ7" s="7">
        <v>9.9999999999999998E-17</v>
      </c>
      <c r="BR7" s="7">
        <f>BQ7</f>
        <v>9.9999999999999998E-17</v>
      </c>
      <c r="BU7" s="7" t="e">
        <v>#N/A</v>
      </c>
      <c r="BV7" s="7">
        <v>0.245</v>
      </c>
      <c r="BW7" s="7" t="str">
        <f>IF(ISNA(BU7),"",BU7)</f>
        <v/>
      </c>
      <c r="BX7" s="7" t="str">
        <f>IF(BW7="","",BV7)</f>
        <v/>
      </c>
    </row>
    <row r="8" spans="2:76" x14ac:dyDescent="0.25">
      <c r="B8" s="12">
        <f>fao_ids_unique!B3</f>
        <v>2</v>
      </c>
      <c r="C8" s="12">
        <f>fao_ids_unique!F3</f>
        <v>2</v>
      </c>
      <c r="D8" s="8" t="str">
        <f>fao_ids_unique!C3</f>
        <v>AFG</v>
      </c>
      <c r="E8" s="7" t="str">
        <f>fao_ids_unique!G3</f>
        <v>Afghanistan</v>
      </c>
      <c r="G8" s="9">
        <f>VLOOKUP($B8,aquastat_more_extensive_table!$D$1216:$AO$1416,G$4,FALSE)</f>
        <v>0</v>
      </c>
      <c r="H8" s="13" t="e">
        <f t="shared" si="0"/>
        <v>#N/A</v>
      </c>
      <c r="I8" s="9">
        <f>VLOOKUP($C8,domestic_water_demand_km3!$A$2:$CT$249,I$4,FALSE)</f>
        <v>8.8150720000000002E-2</v>
      </c>
      <c r="J8" s="13">
        <f t="shared" ref="J8:J71" si="11">IF(I8&gt;=0,I8,NA())</f>
        <v>8.8150720000000002E-2</v>
      </c>
      <c r="L8" s="9">
        <f>VLOOKUP($B8,aquastat_more_extensive_table!$D$1216:$AO$1416,L$4,FALSE)</f>
        <v>0</v>
      </c>
      <c r="M8" s="13" t="e">
        <f t="shared" si="1"/>
        <v>#N/A</v>
      </c>
      <c r="N8" s="9">
        <f>VLOOKUP($C8,domestic_water_demand_km3!$A$2:$CT$249,N$4,FALSE)</f>
        <v>0.11175406</v>
      </c>
      <c r="O8" s="13">
        <f t="shared" ref="O8:O71" si="12">IF(N8&gt;=0,N8,NA())</f>
        <v>0.11175406</v>
      </c>
      <c r="Q8" s="9">
        <f>VLOOKUP($B8,aquastat_more_extensive_table!$D$1216:$AO$1416,Q$4,FALSE)</f>
        <v>0</v>
      </c>
      <c r="R8" s="13" t="e">
        <f t="shared" si="2"/>
        <v>#N/A</v>
      </c>
      <c r="S8" s="9">
        <f>VLOOKUP($C8,domestic_water_demand_km3!$A$2:$CT$249,S$4,FALSE)</f>
        <v>0.13511799999999999</v>
      </c>
      <c r="T8" s="13">
        <f t="shared" ref="T8:T71" si="13">IF(S8&gt;=0,S8,NA())</f>
        <v>0.13511799999999999</v>
      </c>
      <c r="V8" s="9">
        <f>VLOOKUP($B8,aquastat_more_extensive_table!$D$1216:$AO$1416,V$4,FALSE)</f>
        <v>0</v>
      </c>
      <c r="W8" s="13" t="e">
        <f t="shared" si="3"/>
        <v>#N/A</v>
      </c>
      <c r="X8" s="9">
        <f>VLOOKUP($C8,domestic_water_demand_km3!$A$2:$CT$249,X$4,FALSE)</f>
        <v>0.16537479999999999</v>
      </c>
      <c r="Y8" s="13">
        <f t="shared" ref="Y8:Y71" si="14">IF(X8&gt;=0,X8,NA())</f>
        <v>0.16537479999999999</v>
      </c>
      <c r="AA8" s="9">
        <f>VLOOKUP($B8,aquastat_more_extensive_table!$D$1216:$AO$1416,AA$4,FALSE)</f>
        <v>0</v>
      </c>
      <c r="AB8" s="13" t="e">
        <f t="shared" si="4"/>
        <v>#N/A</v>
      </c>
      <c r="AC8" s="9">
        <f>VLOOKUP($C8,domestic_water_demand_km3!$A$2:$CT$249,AC$4,FALSE)</f>
        <v>0.1941126</v>
      </c>
      <c r="AD8" s="13">
        <f t="shared" ref="AD8:AD71" si="15">IF(AC8&gt;=0,AC8,NA())</f>
        <v>0.1941126</v>
      </c>
      <c r="AF8" s="9">
        <f>VLOOKUP($B8,aquastat_more_extensive_table!$D$1216:$AO$1416,AF$4,FALSE)</f>
        <v>0.2611</v>
      </c>
      <c r="AG8" s="13">
        <f t="shared" si="5"/>
        <v>0.2611</v>
      </c>
      <c r="AH8" s="9">
        <f>VLOOKUP($C8,domestic_water_demand_km3!$A$2:$CT$249,AH$4,FALSE)</f>
        <v>0.19251180000000001</v>
      </c>
      <c r="AI8" s="13">
        <f t="shared" ref="AI8:AI71" si="16">IF(AH8&gt;=0,AH8,NA())</f>
        <v>0.19251180000000001</v>
      </c>
      <c r="AK8" s="9">
        <f>VLOOKUP($B8,aquastat_more_extensive_table!$D$1216:$AO$1416,AK$4,FALSE)</f>
        <v>0</v>
      </c>
      <c r="AL8" s="13" t="e">
        <f t="shared" si="6"/>
        <v>#N/A</v>
      </c>
      <c r="AM8" s="9">
        <f>VLOOKUP($C8,domestic_water_demand_km3!$A$2:$CT$249,AM$4,FALSE)</f>
        <v>0.2040698</v>
      </c>
      <c r="AN8" s="13">
        <f t="shared" ref="AN8:AN71" si="17">IF(AM8&gt;=0,AM8,NA())</f>
        <v>0.2040698</v>
      </c>
      <c r="AP8" s="9">
        <f>VLOOKUP($B8,aquastat_more_extensive_table!$D$1216:$AO$1416,AP$4,FALSE)</f>
        <v>0</v>
      </c>
      <c r="AQ8" s="13" t="e">
        <f t="shared" si="7"/>
        <v>#N/A</v>
      </c>
      <c r="AR8" s="9">
        <f>VLOOKUP($C8,domestic_water_demand_km3!$A$2:$CT$249,AR$4,FALSE)</f>
        <v>0.26226719999999998</v>
      </c>
      <c r="AS8" s="13">
        <f t="shared" ref="AS8:AS71" si="18">IF(AR8&gt;=0,AR8,NA())</f>
        <v>0.26226719999999998</v>
      </c>
      <c r="AU8" s="9">
        <f>VLOOKUP($B8,aquastat_more_extensive_table!$D$1216:$AO$1416,AU$4,FALSE)</f>
        <v>0.1542</v>
      </c>
      <c r="AV8" s="13">
        <f t="shared" si="8"/>
        <v>0.1542</v>
      </c>
      <c r="AW8" s="9">
        <f>VLOOKUP($C8,domestic_water_demand_km3!$A$2:$CT$249,AW$4,FALSE)</f>
        <v>0.28252319999999997</v>
      </c>
      <c r="AX8" s="13">
        <f t="shared" ref="AX8:AX71" si="19">IF(AW8&gt;=0,AW8,NA())</f>
        <v>0.28252319999999997</v>
      </c>
      <c r="AZ8" s="9">
        <f>VLOOKUP($B8,aquastat_more_extensive_table!$D$1216:$AO$1416,AZ$4,FALSE)</f>
        <v>0.2034</v>
      </c>
      <c r="BA8" s="13">
        <f t="shared" si="9"/>
        <v>0.2034</v>
      </c>
      <c r="BB8" s="9">
        <f>VLOOKUP($C8,domestic_water_demand_km3!$A$2:$CT$249,BB$4,FALSE)</f>
        <v>0.35314859999999998</v>
      </c>
      <c r="BC8" s="13">
        <f t="shared" ref="BC8:BC71" si="20">IF(BB8&gt;=0,BB8,NA())</f>
        <v>0.35314859999999998</v>
      </c>
      <c r="BE8" s="9">
        <f>VLOOKUP($B8,aquastat_more_extensive_table!$D$1216:$AO$1416,BE$4,FALSE)</f>
        <v>0</v>
      </c>
      <c r="BF8" s="13" t="e">
        <f t="shared" si="10"/>
        <v>#N/A</v>
      </c>
      <c r="BG8" s="9">
        <f>VLOOKUP($C8,domestic_water_demand_km3!$A$2:$CT$249,BG$4,FALSE)</f>
        <v>0.49895640000000002</v>
      </c>
      <c r="BH8" s="13">
        <f t="shared" ref="BH8:BH71" si="21">IF(BG8&gt;=0,BG8,NA())</f>
        <v>0.49895640000000002</v>
      </c>
      <c r="BJ8" s="9">
        <f>VLOOKUP($B8,aquastat_more_extensive_table!$D$1216:$AO$1416,BJ$4,FALSE)</f>
        <v>0</v>
      </c>
      <c r="BK8" s="13" t="e">
        <f t="shared" ref="BK8:BK71" si="22">IF(BJ8&gt;0,BJ8,NA())</f>
        <v>#N/A</v>
      </c>
      <c r="BL8" s="9">
        <f>VLOOKUP($C8,domestic_water_demand_km3!$A$2:$CT$249,BL$4,FALSE)</f>
        <v>0.51993900000000004</v>
      </c>
      <c r="BM8" s="13">
        <f t="shared" ref="BM8:BM71" si="23">IF(BL8&gt;=0,BL8,NA())</f>
        <v>0.51993900000000004</v>
      </c>
      <c r="BQ8" s="7">
        <v>100000</v>
      </c>
      <c r="BR8" s="7">
        <f>BQ8</f>
        <v>100000</v>
      </c>
      <c r="BU8" s="7" t="e">
        <v>#N/A</v>
      </c>
      <c r="BV8" s="7">
        <v>2.9000000000000001E-2</v>
      </c>
      <c r="BW8" s="7" t="str">
        <f t="shared" ref="BW8:BW71" si="24">IF(ISNA(BU8),"",BU8)</f>
        <v/>
      </c>
      <c r="BX8" s="7" t="str">
        <f t="shared" ref="BX8:BX71" si="25">IF(BW8="","",BV8)</f>
        <v/>
      </c>
    </row>
    <row r="9" spans="2:76" x14ac:dyDescent="0.25">
      <c r="B9" s="12">
        <f>fao_ids_unique!B4</f>
        <v>3</v>
      </c>
      <c r="C9" s="12">
        <f>fao_ids_unique!F4</f>
        <v>4</v>
      </c>
      <c r="D9" s="8" t="str">
        <f>fao_ids_unique!C4</f>
        <v>ALB</v>
      </c>
      <c r="E9" s="7" t="str">
        <f>fao_ids_unique!G4</f>
        <v>Albania</v>
      </c>
      <c r="G9" s="9">
        <f>VLOOKUP($B9,aquastat_more_extensive_table!$D$1216:$AO$1416,G$4,FALSE)</f>
        <v>0</v>
      </c>
      <c r="H9" s="13" t="e">
        <f t="shared" si="0"/>
        <v>#N/A</v>
      </c>
      <c r="I9" s="9">
        <f>VLOOKUP($C9,domestic_water_demand_km3!$A$2:$CT$249,I$4,FALSE)</f>
        <v>7.0729059999999996E-2</v>
      </c>
      <c r="J9" s="13">
        <f t="shared" si="11"/>
        <v>7.0729059999999996E-2</v>
      </c>
      <c r="L9" s="9">
        <f>VLOOKUP($B9,aquastat_more_extensive_table!$D$1216:$AO$1416,L$4,FALSE)</f>
        <v>0</v>
      </c>
      <c r="M9" s="13" t="e">
        <f t="shared" si="1"/>
        <v>#N/A</v>
      </c>
      <c r="N9" s="9">
        <f>VLOOKUP($C9,domestic_water_demand_km3!$A$2:$CT$249,N$4,FALSE)</f>
        <v>8.5792400000000005E-2</v>
      </c>
      <c r="O9" s="13">
        <f t="shared" si="12"/>
        <v>8.5792400000000005E-2</v>
      </c>
      <c r="Q9" s="9">
        <f>VLOOKUP($B9,aquastat_more_extensive_table!$D$1216:$AO$1416,Q$4,FALSE)</f>
        <v>0</v>
      </c>
      <c r="R9" s="13" t="e">
        <f t="shared" si="2"/>
        <v>#N/A</v>
      </c>
      <c r="S9" s="9">
        <f>VLOOKUP($C9,domestic_water_demand_km3!$A$2:$CT$249,S$4,FALSE)</f>
        <v>0.10411452</v>
      </c>
      <c r="T9" s="13">
        <f t="shared" si="13"/>
        <v>0.10411452</v>
      </c>
      <c r="V9" s="9">
        <f>VLOOKUP($B9,aquastat_more_extensive_table!$D$1216:$AO$1416,V$4,FALSE)</f>
        <v>0</v>
      </c>
      <c r="W9" s="13" t="e">
        <f t="shared" si="3"/>
        <v>#N/A</v>
      </c>
      <c r="X9" s="9">
        <f>VLOOKUP($C9,domestic_water_demand_km3!$A$2:$CT$249,X$4,FALSE)</f>
        <v>0.13919819999999999</v>
      </c>
      <c r="Y9" s="13">
        <f t="shared" si="14"/>
        <v>0.13919819999999999</v>
      </c>
      <c r="AA9" s="9">
        <f>VLOOKUP($B9,aquastat_more_extensive_table!$D$1216:$AO$1416,AA$4,FALSE)</f>
        <v>0</v>
      </c>
      <c r="AB9" s="13" t="e">
        <f t="shared" si="4"/>
        <v>#N/A</v>
      </c>
      <c r="AC9" s="9">
        <f>VLOOKUP($C9,domestic_water_demand_km3!$A$2:$CT$249,AC$4,FALSE)</f>
        <v>0.1805928</v>
      </c>
      <c r="AD9" s="13">
        <f t="shared" si="15"/>
        <v>0.1805928</v>
      </c>
      <c r="AF9" s="9">
        <f>VLOOKUP($B9,aquastat_more_extensive_table!$D$1216:$AO$1416,AF$4,FALSE)</f>
        <v>0</v>
      </c>
      <c r="AG9" s="13" t="e">
        <f t="shared" si="5"/>
        <v>#N/A</v>
      </c>
      <c r="AH9" s="9">
        <f>VLOOKUP($C9,domestic_water_demand_km3!$A$2:$CT$249,AH$4,FALSE)</f>
        <v>0.20516619999999999</v>
      </c>
      <c r="AI9" s="13">
        <f t="shared" si="16"/>
        <v>0.20516619999999999</v>
      </c>
      <c r="AK9" s="9">
        <f>VLOOKUP($B9,aquastat_more_extensive_table!$D$1216:$AO$1416,AK$4,FALSE)</f>
        <v>0.1</v>
      </c>
      <c r="AL9" s="13">
        <f t="shared" si="6"/>
        <v>0.1</v>
      </c>
      <c r="AM9" s="9">
        <f>VLOOKUP($C9,domestic_water_demand_km3!$A$2:$CT$249,AM$4,FALSE)</f>
        <v>0.21427840000000001</v>
      </c>
      <c r="AN9" s="13">
        <f t="shared" si="17"/>
        <v>0.21427840000000001</v>
      </c>
      <c r="AP9" s="9">
        <f>VLOOKUP($B9,aquastat_more_extensive_table!$D$1216:$AO$1416,AP$4,FALSE)</f>
        <v>0</v>
      </c>
      <c r="AQ9" s="13" t="e">
        <f t="shared" si="7"/>
        <v>#N/A</v>
      </c>
      <c r="AR9" s="9">
        <f>VLOOKUP($C9,domestic_water_demand_km3!$A$2:$CT$249,AR$4,FALSE)</f>
        <v>0.22693579999999999</v>
      </c>
      <c r="AS9" s="13">
        <f t="shared" si="18"/>
        <v>0.22693579999999999</v>
      </c>
      <c r="AU9" s="9">
        <f>VLOOKUP($B9,aquastat_more_extensive_table!$D$1216:$AO$1416,AU$4,FALSE)</f>
        <v>0.5504</v>
      </c>
      <c r="AV9" s="13">
        <f t="shared" si="8"/>
        <v>0.5504</v>
      </c>
      <c r="AW9" s="9">
        <f>VLOOKUP($C9,domestic_water_demand_km3!$A$2:$CT$249,AW$4,FALSE)</f>
        <v>0.26007859999999999</v>
      </c>
      <c r="AX9" s="13">
        <f t="shared" si="19"/>
        <v>0.26007859999999999</v>
      </c>
      <c r="AZ9" s="9">
        <f>VLOOKUP($B9,aquastat_more_extensive_table!$D$1216:$AO$1416,AZ$4,FALSE)</f>
        <v>0.56130000000000002</v>
      </c>
      <c r="BA9" s="13">
        <f t="shared" si="9"/>
        <v>0.56130000000000002</v>
      </c>
      <c r="BB9" s="9">
        <f>VLOOKUP($C9,domestic_water_demand_km3!$A$2:$CT$249,BB$4,FALSE)</f>
        <v>0.33190839999999999</v>
      </c>
      <c r="BC9" s="13">
        <f t="shared" si="20"/>
        <v>0.33190839999999999</v>
      </c>
      <c r="BE9" s="9">
        <f>VLOOKUP($B9,aquastat_more_extensive_table!$D$1216:$AO$1416,BE$4,FALSE)</f>
        <v>0</v>
      </c>
      <c r="BF9" s="13" t="e">
        <f t="shared" si="10"/>
        <v>#N/A</v>
      </c>
      <c r="BG9" s="9">
        <f>VLOOKUP($C9,domestic_water_demand_km3!$A$2:$CT$249,BG$4,FALSE)</f>
        <v>0.377357</v>
      </c>
      <c r="BH9" s="13">
        <f t="shared" si="21"/>
        <v>0.377357</v>
      </c>
      <c r="BJ9" s="9">
        <f>VLOOKUP($B9,aquastat_more_extensive_table!$D$1216:$AO$1416,BJ$4,FALSE)</f>
        <v>0</v>
      </c>
      <c r="BK9" s="13" t="e">
        <f t="shared" si="22"/>
        <v>#N/A</v>
      </c>
      <c r="BL9" s="9">
        <f>VLOOKUP($C9,domestic_water_demand_km3!$A$2:$CT$249,BL$4,FALSE)</f>
        <v>0.37517</v>
      </c>
      <c r="BM9" s="13">
        <f t="shared" si="23"/>
        <v>0.37517</v>
      </c>
      <c r="BU9" s="7" t="e">
        <v>#N/A</v>
      </c>
      <c r="BV9" s="7">
        <v>5.8999999999999997E-2</v>
      </c>
      <c r="BW9" s="7" t="str">
        <f t="shared" si="24"/>
        <v/>
      </c>
      <c r="BX9" s="7" t="str">
        <f t="shared" si="25"/>
        <v/>
      </c>
    </row>
    <row r="10" spans="2:76" x14ac:dyDescent="0.25">
      <c r="B10" s="12">
        <f>fao_ids_unique!B5</f>
        <v>4</v>
      </c>
      <c r="C10" s="12">
        <f>fao_ids_unique!F5</f>
        <v>53</v>
      </c>
      <c r="D10" s="8" t="str">
        <f>fao_ids_unique!C5</f>
        <v>DZA</v>
      </c>
      <c r="E10" s="7" t="str">
        <f>fao_ids_unique!G5</f>
        <v>Algeria</v>
      </c>
      <c r="G10" s="9">
        <f>VLOOKUP($B10,aquastat_more_extensive_table!$D$1216:$AO$1416,G$4,FALSE)</f>
        <v>0</v>
      </c>
      <c r="H10" s="13" t="e">
        <f t="shared" si="0"/>
        <v>#N/A</v>
      </c>
      <c r="I10" s="9">
        <f>VLOOKUP($C10,domestic_water_demand_km3!$A$2:$CT$249,I$4,FALSE)</f>
        <v>0.1951244</v>
      </c>
      <c r="J10" s="13">
        <f t="shared" si="11"/>
        <v>0.1951244</v>
      </c>
      <c r="L10" s="9">
        <f>VLOOKUP($B10,aquastat_more_extensive_table!$D$1216:$AO$1416,L$4,FALSE)</f>
        <v>0</v>
      </c>
      <c r="M10" s="13" t="e">
        <f t="shared" si="1"/>
        <v>#N/A</v>
      </c>
      <c r="N10" s="9">
        <f>VLOOKUP($C10,domestic_water_demand_km3!$A$2:$CT$249,N$4,FALSE)</f>
        <v>0.22200900000000001</v>
      </c>
      <c r="O10" s="13">
        <f t="shared" si="12"/>
        <v>0.22200900000000001</v>
      </c>
      <c r="Q10" s="9">
        <f>VLOOKUP($B10,aquastat_more_extensive_table!$D$1216:$AO$1416,Q$4,FALSE)</f>
        <v>0</v>
      </c>
      <c r="R10" s="13" t="e">
        <f t="shared" si="2"/>
        <v>#N/A</v>
      </c>
      <c r="S10" s="9">
        <f>VLOOKUP($C10,domestic_water_demand_km3!$A$2:$CT$249,S$4,FALSE)</f>
        <v>0.29323700000000003</v>
      </c>
      <c r="T10" s="13">
        <f t="shared" si="13"/>
        <v>0.29323700000000003</v>
      </c>
      <c r="V10" s="9">
        <f>VLOOKUP($B10,aquastat_more_extensive_table!$D$1216:$AO$1416,V$4,FALSE)</f>
        <v>0</v>
      </c>
      <c r="W10" s="13" t="e">
        <f t="shared" si="3"/>
        <v>#N/A</v>
      </c>
      <c r="X10" s="9">
        <f>VLOOKUP($C10,domestic_water_demand_km3!$A$2:$CT$249,X$4,FALSE)</f>
        <v>0.48383920000000002</v>
      </c>
      <c r="Y10" s="13">
        <f t="shared" si="14"/>
        <v>0.48383920000000002</v>
      </c>
      <c r="AA10" s="9">
        <f>VLOOKUP($B10,aquastat_more_extensive_table!$D$1216:$AO$1416,AA$4,FALSE)</f>
        <v>0.66</v>
      </c>
      <c r="AB10" s="13">
        <f t="shared" si="4"/>
        <v>0.66</v>
      </c>
      <c r="AC10" s="9">
        <f>VLOOKUP($C10,domestic_water_demand_km3!$A$2:$CT$249,AC$4,FALSE)</f>
        <v>0.73005560000000003</v>
      </c>
      <c r="AD10" s="13">
        <f t="shared" si="15"/>
        <v>0.73005560000000003</v>
      </c>
      <c r="AF10" s="9">
        <f>VLOOKUP($B10,aquastat_more_extensive_table!$D$1216:$AO$1416,AF$4,FALSE)</f>
        <v>0</v>
      </c>
      <c r="AG10" s="13" t="e">
        <f t="shared" si="5"/>
        <v>#N/A</v>
      </c>
      <c r="AH10" s="9">
        <f>VLOOKUP($C10,domestic_water_demand_km3!$A$2:$CT$249,AH$4,FALSE)</f>
        <v>0.93611679999999997</v>
      </c>
      <c r="AI10" s="13">
        <f t="shared" si="16"/>
        <v>0.93611679999999997</v>
      </c>
      <c r="AK10" s="9">
        <f>VLOOKUP($B10,aquastat_more_extensive_table!$D$1216:$AO$1416,AK$4,FALSE)</f>
        <v>1.1200000000000001</v>
      </c>
      <c r="AL10" s="13">
        <f t="shared" si="6"/>
        <v>1.1200000000000001</v>
      </c>
      <c r="AM10" s="9">
        <f>VLOOKUP($C10,domestic_water_demand_km3!$A$2:$CT$249,AM$4,FALSE)</f>
        <v>1.0059362000000001</v>
      </c>
      <c r="AN10" s="13">
        <f t="shared" si="17"/>
        <v>1.0059362000000001</v>
      </c>
      <c r="AP10" s="9">
        <f>VLOOKUP($B10,aquastat_more_extensive_table!$D$1216:$AO$1416,AP$4,FALSE)</f>
        <v>0</v>
      </c>
      <c r="AQ10" s="13" t="e">
        <f t="shared" si="7"/>
        <v>#N/A</v>
      </c>
      <c r="AR10" s="9">
        <f>VLOOKUP($C10,domestic_water_demand_km3!$A$2:$CT$249,AR$4,FALSE)</f>
        <v>1.034486</v>
      </c>
      <c r="AS10" s="13">
        <f t="shared" si="18"/>
        <v>1.034486</v>
      </c>
      <c r="AU10" s="9">
        <f>VLOOKUP($B10,aquastat_more_extensive_table!$D$1216:$AO$1416,AU$4,FALSE)</f>
        <v>1.7210000000000001</v>
      </c>
      <c r="AV10" s="13">
        <f t="shared" si="8"/>
        <v>1.7210000000000001</v>
      </c>
      <c r="AW10" s="9">
        <f>VLOOKUP($C10,domestic_water_demand_km3!$A$2:$CT$249,AW$4,FALSE)</f>
        <v>1.1442779999999999</v>
      </c>
      <c r="AX10" s="13">
        <f t="shared" si="19"/>
        <v>1.1442779999999999</v>
      </c>
      <c r="AZ10" s="9">
        <f>VLOOKUP($B10,aquastat_more_extensive_table!$D$1216:$AO$1416,AZ$4,FALSE)</f>
        <v>0</v>
      </c>
      <c r="BA10" s="13" t="e">
        <f t="shared" si="9"/>
        <v>#N/A</v>
      </c>
      <c r="BB10" s="9">
        <f>VLOOKUP($C10,domestic_water_demand_km3!$A$2:$CT$249,BB$4,FALSE)</f>
        <v>1.472688</v>
      </c>
      <c r="BC10" s="13">
        <f t="shared" si="20"/>
        <v>1.472688</v>
      </c>
      <c r="BE10" s="9">
        <f>VLOOKUP($B10,aquastat_more_extensive_table!$D$1216:$AO$1416,BE$4,FALSE)</f>
        <v>3.02</v>
      </c>
      <c r="BF10" s="13">
        <f t="shared" si="10"/>
        <v>3.02</v>
      </c>
      <c r="BG10" s="9">
        <f>VLOOKUP($C10,domestic_water_demand_km3!$A$2:$CT$249,BG$4,FALSE)</f>
        <v>1.7727660000000001</v>
      </c>
      <c r="BH10" s="13">
        <f t="shared" si="21"/>
        <v>1.7727660000000001</v>
      </c>
      <c r="BJ10" s="9">
        <f>VLOOKUP($B10,aquastat_more_extensive_table!$D$1216:$AO$1416,BJ$4,FALSE)</f>
        <v>0</v>
      </c>
      <c r="BK10" s="13" t="e">
        <f t="shared" si="22"/>
        <v>#N/A</v>
      </c>
      <c r="BL10" s="9">
        <f>VLOOKUP($C10,domestic_water_demand_km3!$A$2:$CT$249,BL$4,FALSE)</f>
        <v>1.78782</v>
      </c>
      <c r="BM10" s="13">
        <f t="shared" si="23"/>
        <v>1.78782</v>
      </c>
      <c r="BU10" s="7" t="e">
        <v>#N/A</v>
      </c>
      <c r="BV10" s="7">
        <v>0.123</v>
      </c>
      <c r="BW10" s="7" t="str">
        <f t="shared" si="24"/>
        <v/>
      </c>
      <c r="BX10" s="7" t="str">
        <f t="shared" si="25"/>
        <v/>
      </c>
    </row>
    <row r="11" spans="2:76" x14ac:dyDescent="0.25">
      <c r="B11" s="12">
        <f>fao_ids_unique!B6</f>
        <v>6</v>
      </c>
      <c r="C11" s="12">
        <f>fao_ids_unique!F6</f>
        <v>1</v>
      </c>
      <c r="D11" s="8" t="str">
        <f>fao_ids_unique!C6</f>
        <v>AND</v>
      </c>
      <c r="E11" s="7" t="str">
        <f>fao_ids_unique!G6</f>
        <v>Andorra</v>
      </c>
      <c r="G11" s="9">
        <f>VLOOKUP($B11,aquastat_more_extensive_table!$D$1216:$AO$1416,G$4,FALSE)</f>
        <v>0</v>
      </c>
      <c r="H11" s="13" t="e">
        <f t="shared" si="0"/>
        <v>#N/A</v>
      </c>
      <c r="I11" s="9">
        <f>VLOOKUP($C11,domestic_water_demand_km3!$A$2:$CT$249,I$4,FALSE)</f>
        <v>3.534756E-4</v>
      </c>
      <c r="J11" s="13">
        <f t="shared" si="11"/>
        <v>3.534756E-4</v>
      </c>
      <c r="L11" s="9">
        <f>VLOOKUP($B11,aquastat_more_extensive_table!$D$1216:$AO$1416,L$4,FALSE)</f>
        <v>0</v>
      </c>
      <c r="M11" s="13" t="e">
        <f t="shared" si="1"/>
        <v>#N/A</v>
      </c>
      <c r="N11" s="9">
        <f>VLOOKUP($C11,domestic_water_demand_km3!$A$2:$CT$249,N$4,FALSE)</f>
        <v>4.403384E-4</v>
      </c>
      <c r="O11" s="13">
        <f t="shared" si="12"/>
        <v>4.403384E-4</v>
      </c>
      <c r="Q11" s="9">
        <f>VLOOKUP($B11,aquastat_more_extensive_table!$D$1216:$AO$1416,Q$4,FALSE)</f>
        <v>0</v>
      </c>
      <c r="R11" s="13" t="e">
        <f t="shared" si="2"/>
        <v>#N/A</v>
      </c>
      <c r="S11" s="9">
        <f>VLOOKUP($C11,domestic_water_demand_km3!$A$2:$CT$249,S$4,FALSE)</f>
        <v>5.355984E-4</v>
      </c>
      <c r="T11" s="13">
        <f t="shared" si="13"/>
        <v>5.355984E-4</v>
      </c>
      <c r="V11" s="9">
        <f>VLOOKUP($B11,aquastat_more_extensive_table!$D$1216:$AO$1416,V$4,FALSE)</f>
        <v>0</v>
      </c>
      <c r="W11" s="13" t="e">
        <f t="shared" si="3"/>
        <v>#N/A</v>
      </c>
      <c r="X11" s="9">
        <f>VLOOKUP($C11,domestic_water_demand_km3!$A$2:$CT$249,X$4,FALSE)</f>
        <v>7.3985339999999998E-4</v>
      </c>
      <c r="Y11" s="13">
        <f t="shared" si="14"/>
        <v>7.3985339999999998E-4</v>
      </c>
      <c r="AA11" s="9">
        <f>VLOOKUP($B11,aquastat_more_extensive_table!$D$1216:$AO$1416,AA$4,FALSE)</f>
        <v>0</v>
      </c>
      <c r="AB11" s="13" t="e">
        <f t="shared" si="4"/>
        <v>#N/A</v>
      </c>
      <c r="AC11" s="9">
        <f>VLOOKUP($C11,domestic_water_demand_km3!$A$2:$CT$249,AC$4,FALSE)</f>
        <v>9.3217980000000005E-4</v>
      </c>
      <c r="AD11" s="13">
        <f t="shared" si="15"/>
        <v>9.3217980000000005E-4</v>
      </c>
      <c r="AF11" s="9">
        <f>VLOOKUP($B11,aquastat_more_extensive_table!$D$1216:$AO$1416,AF$4,FALSE)</f>
        <v>0</v>
      </c>
      <c r="AG11" s="13" t="e">
        <f t="shared" si="5"/>
        <v>#N/A</v>
      </c>
      <c r="AH11" s="9">
        <f>VLOOKUP($C11,domestic_water_demand_km3!$A$2:$CT$249,AH$4,FALSE)</f>
        <v>1.0465754E-3</v>
      </c>
      <c r="AI11" s="13">
        <f t="shared" si="16"/>
        <v>1.0465754E-3</v>
      </c>
      <c r="AK11" s="9">
        <f>VLOOKUP($B11,aquastat_more_extensive_table!$D$1216:$AO$1416,AK$4,FALSE)</f>
        <v>0</v>
      </c>
      <c r="AL11" s="13" t="e">
        <f t="shared" si="6"/>
        <v>#N/A</v>
      </c>
      <c r="AM11" s="9">
        <f>VLOOKUP($C11,domestic_water_demand_km3!$A$2:$CT$249,AM$4,FALSE)</f>
        <v>1.3382019999999999E-3</v>
      </c>
      <c r="AN11" s="13">
        <f t="shared" si="17"/>
        <v>1.3382019999999999E-3</v>
      </c>
      <c r="AP11" s="9">
        <f>VLOOKUP($B11,aquastat_more_extensive_table!$D$1216:$AO$1416,AP$4,FALSE)</f>
        <v>0</v>
      </c>
      <c r="AQ11" s="13" t="e">
        <f t="shared" si="7"/>
        <v>#N/A</v>
      </c>
      <c r="AR11" s="9">
        <f>VLOOKUP($C11,domestic_water_demand_km3!$A$2:$CT$249,AR$4,FALSE)</f>
        <v>1.5265140000000001E-3</v>
      </c>
      <c r="AS11" s="13">
        <f t="shared" si="18"/>
        <v>1.5265140000000001E-3</v>
      </c>
      <c r="AU11" s="9">
        <f>VLOOKUP($B11,aquastat_more_extensive_table!$D$1216:$AO$1416,AU$4,FALSE)</f>
        <v>0</v>
      </c>
      <c r="AV11" s="13" t="e">
        <f t="shared" si="8"/>
        <v>#N/A</v>
      </c>
      <c r="AW11" s="9">
        <f>VLOOKUP($C11,domestic_water_demand_km3!$A$2:$CT$249,AW$4,FALSE)</f>
        <v>1.599542E-3</v>
      </c>
      <c r="AX11" s="13">
        <f t="shared" si="19"/>
        <v>1.599542E-3</v>
      </c>
      <c r="AZ11" s="9">
        <f>VLOOKUP($B11,aquastat_more_extensive_table!$D$1216:$AO$1416,AZ$4,FALSE)</f>
        <v>0</v>
      </c>
      <c r="BA11" s="13" t="e">
        <f t="shared" si="9"/>
        <v>#N/A</v>
      </c>
      <c r="BB11" s="9">
        <f>VLOOKUP($C11,domestic_water_demand_km3!$A$2:$CT$249,BB$4,FALSE)</f>
        <v>1.90792E-3</v>
      </c>
      <c r="BC11" s="13">
        <f t="shared" si="20"/>
        <v>1.90792E-3</v>
      </c>
      <c r="BE11" s="9">
        <f>VLOOKUP($B11,aquastat_more_extensive_table!$D$1216:$AO$1416,BE$4,FALSE)</f>
        <v>0</v>
      </c>
      <c r="BF11" s="13" t="e">
        <f t="shared" si="10"/>
        <v>#N/A</v>
      </c>
      <c r="BG11" s="9">
        <f>VLOOKUP($C11,domestic_water_demand_km3!$A$2:$CT$249,BG$4,FALSE)</f>
        <v>2.0850339999999999E-3</v>
      </c>
      <c r="BH11" s="13">
        <f t="shared" si="21"/>
        <v>2.0850339999999999E-3</v>
      </c>
      <c r="BJ11" s="9">
        <f>VLOOKUP($B11,aquastat_more_extensive_table!$D$1216:$AO$1416,BJ$4,FALSE)</f>
        <v>0</v>
      </c>
      <c r="BK11" s="13" t="e">
        <f t="shared" si="22"/>
        <v>#N/A</v>
      </c>
      <c r="BL11" s="9">
        <f>VLOOKUP($C11,domestic_water_demand_km3!$A$2:$CT$249,BL$4,FALSE)</f>
        <v>2.0717999999999999E-3</v>
      </c>
      <c r="BM11" s="13">
        <f t="shared" si="23"/>
        <v>2.0717999999999999E-3</v>
      </c>
      <c r="BU11" s="7" t="e">
        <v>#N/A</v>
      </c>
      <c r="BV11" s="7">
        <v>0</v>
      </c>
      <c r="BW11" s="7" t="str">
        <f t="shared" si="24"/>
        <v/>
      </c>
      <c r="BX11" s="7" t="str">
        <f t="shared" si="25"/>
        <v/>
      </c>
    </row>
    <row r="12" spans="2:76" x14ac:dyDescent="0.25">
      <c r="B12" s="12">
        <f>fao_ids_unique!B7</f>
        <v>7</v>
      </c>
      <c r="C12" s="12">
        <f>fao_ids_unique!F7</f>
        <v>3</v>
      </c>
      <c r="D12" s="8" t="str">
        <f>fao_ids_unique!C7</f>
        <v>AGO</v>
      </c>
      <c r="E12" s="7" t="str">
        <f>fao_ids_unique!G7</f>
        <v>Angola</v>
      </c>
      <c r="G12" s="9">
        <f>VLOOKUP($B12,aquastat_more_extensive_table!$D$1216:$AO$1416,G$4,FALSE)</f>
        <v>0</v>
      </c>
      <c r="H12" s="13" t="e">
        <f t="shared" si="0"/>
        <v>#N/A</v>
      </c>
      <c r="I12" s="9">
        <f>VLOOKUP($C12,domestic_water_demand_km3!$A$2:$CT$249,I$4,FALSE)</f>
        <v>1.7340560000000001E-2</v>
      </c>
      <c r="J12" s="13">
        <f t="shared" si="11"/>
        <v>1.7340560000000001E-2</v>
      </c>
      <c r="L12" s="9">
        <f>VLOOKUP($B12,aquastat_more_extensive_table!$D$1216:$AO$1416,L$4,FALSE)</f>
        <v>0</v>
      </c>
      <c r="M12" s="13" t="e">
        <f t="shared" si="1"/>
        <v>#N/A</v>
      </c>
      <c r="N12" s="9">
        <f>VLOOKUP($C12,domestic_water_demand_km3!$A$2:$CT$249,N$4,FALSE)</f>
        <v>1.9809940000000002E-2</v>
      </c>
      <c r="O12" s="13">
        <f t="shared" si="12"/>
        <v>1.9809940000000002E-2</v>
      </c>
      <c r="Q12" s="9">
        <f>VLOOKUP($B12,aquastat_more_extensive_table!$D$1216:$AO$1416,Q$4,FALSE)</f>
        <v>0</v>
      </c>
      <c r="R12" s="13" t="e">
        <f t="shared" si="2"/>
        <v>#N/A</v>
      </c>
      <c r="S12" s="9">
        <f>VLOOKUP($C12,domestic_water_demand_km3!$A$2:$CT$249,S$4,FALSE)</f>
        <v>2.324056E-2</v>
      </c>
      <c r="T12" s="13">
        <f t="shared" si="13"/>
        <v>2.324056E-2</v>
      </c>
      <c r="V12" s="9">
        <f>VLOOKUP($B12,aquastat_more_extensive_table!$D$1216:$AO$1416,V$4,FALSE)</f>
        <v>0</v>
      </c>
      <c r="W12" s="13" t="e">
        <f t="shared" si="3"/>
        <v>#N/A</v>
      </c>
      <c r="X12" s="9">
        <f>VLOOKUP($C12,domestic_water_demand_km3!$A$2:$CT$249,X$4,FALSE)</f>
        <v>3.0796799999999999E-2</v>
      </c>
      <c r="Y12" s="13">
        <f t="shared" si="14"/>
        <v>3.0796799999999999E-2</v>
      </c>
      <c r="AA12" s="9">
        <f>VLOOKUP($B12,aquastat_more_extensive_table!$D$1216:$AO$1416,AA$4,FALSE)</f>
        <v>0</v>
      </c>
      <c r="AB12" s="13" t="e">
        <f t="shared" si="4"/>
        <v>#N/A</v>
      </c>
      <c r="AC12" s="9">
        <f>VLOOKUP($C12,domestic_water_demand_km3!$A$2:$CT$249,AC$4,FALSE)</f>
        <v>4.0277559999999997E-2</v>
      </c>
      <c r="AD12" s="13">
        <f t="shared" si="15"/>
        <v>4.0277559999999997E-2</v>
      </c>
      <c r="AF12" s="9">
        <f>VLOOKUP($B12,aquastat_more_extensive_table!$D$1216:$AO$1416,AF$4,FALSE)</f>
        <v>6.7000000000000004E-2</v>
      </c>
      <c r="AG12" s="13">
        <f t="shared" si="5"/>
        <v>6.7000000000000004E-2</v>
      </c>
      <c r="AH12" s="9">
        <f>VLOOKUP($C12,domestic_water_demand_km3!$A$2:$CT$249,AH$4,FALSE)</f>
        <v>4.8012840000000001E-2</v>
      </c>
      <c r="AI12" s="13">
        <f t="shared" si="16"/>
        <v>4.8012840000000001E-2</v>
      </c>
      <c r="AK12" s="9">
        <f>VLOOKUP($B12,aquastat_more_extensive_table!$D$1216:$AO$1416,AK$4,FALSE)</f>
        <v>0</v>
      </c>
      <c r="AL12" s="13" t="e">
        <f t="shared" si="6"/>
        <v>#N/A</v>
      </c>
      <c r="AM12" s="9">
        <f>VLOOKUP($C12,domestic_water_demand_km3!$A$2:$CT$249,AM$4,FALSE)</f>
        <v>5.8036339999999999E-2</v>
      </c>
      <c r="AN12" s="13">
        <f t="shared" si="17"/>
        <v>5.8036339999999999E-2</v>
      </c>
      <c r="AP12" s="9">
        <f>VLOOKUP($B12,aquastat_more_extensive_table!$D$1216:$AO$1416,AP$4,FALSE)</f>
        <v>0</v>
      </c>
      <c r="AQ12" s="13" t="e">
        <f t="shared" si="7"/>
        <v>#N/A</v>
      </c>
      <c r="AR12" s="9">
        <f>VLOOKUP($C12,domestic_water_demand_km3!$A$2:$CT$249,AR$4,FALSE)</f>
        <v>5.7393159999999999E-2</v>
      </c>
      <c r="AS12" s="13">
        <f t="shared" si="18"/>
        <v>5.7393159999999999E-2</v>
      </c>
      <c r="AU12" s="9">
        <f>VLOOKUP($B12,aquastat_more_extensive_table!$D$1216:$AO$1416,AU$4,FALSE)</f>
        <v>0.246</v>
      </c>
      <c r="AV12" s="13">
        <f t="shared" si="8"/>
        <v>0.246</v>
      </c>
      <c r="AW12" s="9">
        <f>VLOOKUP($C12,domestic_water_demand_km3!$A$2:$CT$249,AW$4,FALSE)</f>
        <v>7.0113480000000006E-2</v>
      </c>
      <c r="AX12" s="13">
        <f t="shared" si="19"/>
        <v>7.0113480000000006E-2</v>
      </c>
      <c r="AZ12" s="9">
        <f>VLOOKUP($B12,aquastat_more_extensive_table!$D$1216:$AO$1416,AZ$4,FALSE)</f>
        <v>0.31950000000000001</v>
      </c>
      <c r="BA12" s="13">
        <f t="shared" si="9"/>
        <v>0.31950000000000001</v>
      </c>
      <c r="BB12" s="9">
        <f>VLOOKUP($C12,domestic_water_demand_km3!$A$2:$CT$249,BB$4,FALSE)</f>
        <v>0.11569108</v>
      </c>
      <c r="BC12" s="13">
        <f t="shared" si="20"/>
        <v>0.11569108</v>
      </c>
      <c r="BE12" s="9">
        <f>VLOOKUP($B12,aquastat_more_extensive_table!$D$1216:$AO$1416,BE$4,FALSE)</f>
        <v>0</v>
      </c>
      <c r="BF12" s="13" t="e">
        <f t="shared" si="10"/>
        <v>#N/A</v>
      </c>
      <c r="BG12" s="9">
        <f>VLOOKUP($C12,domestic_water_demand_km3!$A$2:$CT$249,BG$4,FALSE)</f>
        <v>0.16901759999999999</v>
      </c>
      <c r="BH12" s="13">
        <f t="shared" si="21"/>
        <v>0.16901759999999999</v>
      </c>
      <c r="BJ12" s="9">
        <f>VLOOKUP($B12,aquastat_more_extensive_table!$D$1216:$AO$1416,BJ$4,FALSE)</f>
        <v>0</v>
      </c>
      <c r="BK12" s="13" t="e">
        <f t="shared" si="22"/>
        <v>#N/A</v>
      </c>
      <c r="BL12" s="9">
        <f>VLOOKUP($C12,domestic_water_demand_km3!$A$2:$CT$249,BL$4,FALSE)</f>
        <v>0.171991</v>
      </c>
      <c r="BM12" s="13">
        <f t="shared" si="23"/>
        <v>0.171991</v>
      </c>
      <c r="BU12" s="7" t="e">
        <v>#N/A</v>
      </c>
      <c r="BV12" s="7">
        <v>1.7000000000000001E-2</v>
      </c>
      <c r="BW12" s="7" t="str">
        <f t="shared" si="24"/>
        <v/>
      </c>
      <c r="BX12" s="7" t="str">
        <f t="shared" si="25"/>
        <v/>
      </c>
    </row>
    <row r="13" spans="2:76" x14ac:dyDescent="0.25">
      <c r="B13" s="12">
        <f>fao_ids_unique!B8</f>
        <v>8</v>
      </c>
      <c r="C13" s="12">
        <f>fao_ids_unique!F8</f>
        <v>10</v>
      </c>
      <c r="D13" s="8" t="str">
        <f>fao_ids_unique!C8</f>
        <v>ATG</v>
      </c>
      <c r="E13" s="7" t="str">
        <f>fao_ids_unique!G8</f>
        <v>Antigua and Barbuda</v>
      </c>
      <c r="G13" s="9">
        <f>VLOOKUP($B13,aquastat_more_extensive_table!$D$1216:$AO$1416,G$4,FALSE)</f>
        <v>0</v>
      </c>
      <c r="H13" s="13" t="e">
        <f t="shared" si="0"/>
        <v>#N/A</v>
      </c>
      <c r="I13" s="9">
        <f>VLOOKUP($C13,domestic_water_demand_km3!$A$2:$CT$249,I$4,FALSE)</f>
        <v>0</v>
      </c>
      <c r="J13" s="13">
        <f t="shared" si="11"/>
        <v>0</v>
      </c>
      <c r="L13" s="9">
        <f>VLOOKUP($B13,aquastat_more_extensive_table!$D$1216:$AO$1416,L$4,FALSE)</f>
        <v>0</v>
      </c>
      <c r="M13" s="13" t="e">
        <f t="shared" si="1"/>
        <v>#N/A</v>
      </c>
      <c r="N13" s="9">
        <f>VLOOKUP($C13,domestic_water_demand_km3!$A$2:$CT$249,N$4,FALSE)</f>
        <v>0</v>
      </c>
      <c r="O13" s="13">
        <f t="shared" si="12"/>
        <v>0</v>
      </c>
      <c r="Q13" s="9">
        <f>VLOOKUP($B13,aquastat_more_extensive_table!$D$1216:$AO$1416,Q$4,FALSE)</f>
        <v>0</v>
      </c>
      <c r="R13" s="13" t="e">
        <f t="shared" si="2"/>
        <v>#N/A</v>
      </c>
      <c r="S13" s="9">
        <f>VLOOKUP($C13,domestic_water_demand_km3!$A$2:$CT$249,S$4,FALSE)</f>
        <v>0</v>
      </c>
      <c r="T13" s="13">
        <f t="shared" si="13"/>
        <v>0</v>
      </c>
      <c r="V13" s="9">
        <f>VLOOKUP($B13,aquastat_more_extensive_table!$D$1216:$AO$1416,V$4,FALSE)</f>
        <v>0</v>
      </c>
      <c r="W13" s="13" t="e">
        <f t="shared" si="3"/>
        <v>#N/A</v>
      </c>
      <c r="X13" s="9">
        <f>VLOOKUP($C13,domestic_water_demand_km3!$A$2:$CT$249,X$4,FALSE)</f>
        <v>0</v>
      </c>
      <c r="Y13" s="13">
        <f t="shared" si="14"/>
        <v>0</v>
      </c>
      <c r="AA13" s="9">
        <f>VLOOKUP($B13,aquastat_more_extensive_table!$D$1216:$AO$1416,AA$4,FALSE)</f>
        <v>0</v>
      </c>
      <c r="AB13" s="13" t="e">
        <f t="shared" si="4"/>
        <v>#N/A</v>
      </c>
      <c r="AC13" s="9">
        <f>VLOOKUP($C13,domestic_water_demand_km3!$A$2:$CT$249,AC$4,FALSE)</f>
        <v>0</v>
      </c>
      <c r="AD13" s="13">
        <f t="shared" si="15"/>
        <v>0</v>
      </c>
      <c r="AF13" s="9">
        <f>VLOOKUP($B13,aquastat_more_extensive_table!$D$1216:$AO$1416,AF$4,FALSE)</f>
        <v>0</v>
      </c>
      <c r="AG13" s="13" t="e">
        <f t="shared" si="5"/>
        <v>#N/A</v>
      </c>
      <c r="AH13" s="9">
        <f>VLOOKUP($C13,domestic_water_demand_km3!$A$2:$CT$249,AH$4,FALSE)</f>
        <v>0</v>
      </c>
      <c r="AI13" s="13">
        <f t="shared" si="16"/>
        <v>0</v>
      </c>
      <c r="AK13" s="9">
        <f>VLOOKUP($B13,aquastat_more_extensive_table!$D$1216:$AO$1416,AK$4,FALSE)</f>
        <v>3.0000000000000001E-3</v>
      </c>
      <c r="AL13" s="13">
        <f t="shared" si="6"/>
        <v>3.0000000000000001E-3</v>
      </c>
      <c r="AM13" s="9">
        <f>VLOOKUP($C13,domestic_water_demand_km3!$A$2:$CT$249,AM$4,FALSE)</f>
        <v>0</v>
      </c>
      <c r="AN13" s="13">
        <f t="shared" si="17"/>
        <v>0</v>
      </c>
      <c r="AP13" s="9">
        <f>VLOOKUP($B13,aquastat_more_extensive_table!$D$1216:$AO$1416,AP$4,FALSE)</f>
        <v>0</v>
      </c>
      <c r="AQ13" s="13" t="e">
        <f t="shared" si="7"/>
        <v>#N/A</v>
      </c>
      <c r="AR13" s="9">
        <f>VLOOKUP($C13,domestic_water_demand_km3!$A$2:$CT$249,AR$4,FALSE)</f>
        <v>0</v>
      </c>
      <c r="AS13" s="13">
        <f t="shared" si="18"/>
        <v>0</v>
      </c>
      <c r="AU13" s="9">
        <f>VLOOKUP($B13,aquastat_more_extensive_table!$D$1216:$AO$1416,AU$4,FALSE)</f>
        <v>0</v>
      </c>
      <c r="AV13" s="13" t="e">
        <f t="shared" si="8"/>
        <v>#N/A</v>
      </c>
      <c r="AW13" s="9">
        <f>VLOOKUP($C13,domestic_water_demand_km3!$A$2:$CT$249,AW$4,FALSE)</f>
        <v>0</v>
      </c>
      <c r="AX13" s="13">
        <f t="shared" si="19"/>
        <v>0</v>
      </c>
      <c r="AZ13" s="9">
        <f>VLOOKUP($B13,aquastat_more_extensive_table!$D$1216:$AO$1416,AZ$4,FALSE)</f>
        <v>5.3E-3</v>
      </c>
      <c r="BA13" s="13">
        <f t="shared" si="9"/>
        <v>5.3E-3</v>
      </c>
      <c r="BB13" s="9">
        <f>VLOOKUP($C13,domestic_water_demand_km3!$A$2:$CT$249,BB$4,FALSE)</f>
        <v>0</v>
      </c>
      <c r="BC13" s="13">
        <f t="shared" si="20"/>
        <v>0</v>
      </c>
      <c r="BE13" s="9">
        <f>VLOOKUP($B13,aquastat_more_extensive_table!$D$1216:$AO$1416,BE$4,FALSE)</f>
        <v>7.1999999999999998E-3</v>
      </c>
      <c r="BF13" s="13">
        <f t="shared" si="10"/>
        <v>7.1999999999999998E-3</v>
      </c>
      <c r="BG13" s="9">
        <f>VLOOKUP($C13,domestic_water_demand_km3!$A$2:$CT$249,BG$4,FALSE)</f>
        <v>0</v>
      </c>
      <c r="BH13" s="13">
        <f t="shared" si="21"/>
        <v>0</v>
      </c>
      <c r="BJ13" s="9">
        <f>VLOOKUP($B13,aquastat_more_extensive_table!$D$1216:$AO$1416,BJ$4,FALSE)</f>
        <v>0</v>
      </c>
      <c r="BK13" s="13" t="e">
        <f t="shared" si="22"/>
        <v>#N/A</v>
      </c>
      <c r="BL13" s="9">
        <f>VLOOKUP($C13,domestic_water_demand_km3!$A$2:$CT$249,BL$4,FALSE)</f>
        <v>0</v>
      </c>
      <c r="BM13" s="13">
        <f t="shared" si="23"/>
        <v>0</v>
      </c>
      <c r="BU13" s="7" t="e">
        <v>#N/A</v>
      </c>
      <c r="BV13" s="7">
        <v>0</v>
      </c>
      <c r="BW13" s="7" t="str">
        <f t="shared" si="24"/>
        <v/>
      </c>
      <c r="BX13" s="7" t="str">
        <f t="shared" si="25"/>
        <v/>
      </c>
    </row>
    <row r="14" spans="2:76" x14ac:dyDescent="0.25">
      <c r="B14" s="12">
        <f>fao_ids_unique!B9</f>
        <v>9</v>
      </c>
      <c r="C14" s="12">
        <f>fao_ids_unique!F9</f>
        <v>7</v>
      </c>
      <c r="D14" s="8" t="str">
        <f>fao_ids_unique!C9</f>
        <v>ARG</v>
      </c>
      <c r="E14" s="7" t="str">
        <f>fao_ids_unique!G9</f>
        <v>Argentina</v>
      </c>
      <c r="G14" s="9">
        <f>VLOOKUP($B14,aquastat_more_extensive_table!$D$1216:$AO$1416,G$4,FALSE)</f>
        <v>0</v>
      </c>
      <c r="H14" s="13" t="e">
        <f t="shared" si="0"/>
        <v>#N/A</v>
      </c>
      <c r="I14" s="9">
        <f>VLOOKUP($C14,domestic_water_demand_km3!$A$2:$CT$249,I$4,FALSE)</f>
        <v>1.1758999999999999</v>
      </c>
      <c r="J14" s="13">
        <f t="shared" si="11"/>
        <v>1.1758999999999999</v>
      </c>
      <c r="L14" s="9">
        <f>VLOOKUP($B14,aquastat_more_extensive_table!$D$1216:$AO$1416,L$4,FALSE)</f>
        <v>0</v>
      </c>
      <c r="M14" s="13" t="e">
        <f t="shared" si="1"/>
        <v>#N/A</v>
      </c>
      <c r="N14" s="9">
        <f>VLOOKUP($C14,domestic_water_demand_km3!$A$2:$CT$249,N$4,FALSE)</f>
        <v>1.300014</v>
      </c>
      <c r="O14" s="13">
        <f t="shared" si="12"/>
        <v>1.300014</v>
      </c>
      <c r="Q14" s="9">
        <f>VLOOKUP($B14,aquastat_more_extensive_table!$D$1216:$AO$1416,Q$4,FALSE)</f>
        <v>0</v>
      </c>
      <c r="R14" s="13" t="e">
        <f t="shared" si="2"/>
        <v>#N/A</v>
      </c>
      <c r="S14" s="9">
        <f>VLOOKUP($C14,domestic_water_demand_km3!$A$2:$CT$249,S$4,FALSE)</f>
        <v>1.4280539999999999</v>
      </c>
      <c r="T14" s="13">
        <f t="shared" si="13"/>
        <v>1.4280539999999999</v>
      </c>
      <c r="V14" s="9">
        <f>VLOOKUP($B14,aquastat_more_extensive_table!$D$1216:$AO$1416,V$4,FALSE)</f>
        <v>0</v>
      </c>
      <c r="W14" s="13" t="e">
        <f t="shared" si="3"/>
        <v>#N/A</v>
      </c>
      <c r="X14" s="9">
        <f>VLOOKUP($C14,domestic_water_demand_km3!$A$2:$CT$249,X$4,FALSE)</f>
        <v>1.7385839999999999</v>
      </c>
      <c r="Y14" s="13">
        <f t="shared" si="14"/>
        <v>1.7385839999999999</v>
      </c>
      <c r="AA14" s="9">
        <f>VLOOKUP($B14,aquastat_more_extensive_table!$D$1216:$AO$1416,AA$4,FALSE)</f>
        <v>0</v>
      </c>
      <c r="AB14" s="13" t="e">
        <f t="shared" si="4"/>
        <v>#N/A</v>
      </c>
      <c r="AC14" s="9">
        <f>VLOOKUP($C14,domestic_water_demand_km3!$A$2:$CT$249,AC$4,FALSE)</f>
        <v>1.993212</v>
      </c>
      <c r="AD14" s="13">
        <f t="shared" si="15"/>
        <v>1.993212</v>
      </c>
      <c r="AF14" s="9">
        <f>VLOOKUP($B14,aquastat_more_extensive_table!$D$1216:$AO$1416,AF$4,FALSE)</f>
        <v>0</v>
      </c>
      <c r="AG14" s="13" t="e">
        <f t="shared" si="5"/>
        <v>#N/A</v>
      </c>
      <c r="AH14" s="9">
        <f>VLOOKUP($C14,domestic_water_demand_km3!$A$2:$CT$249,AH$4,FALSE)</f>
        <v>2.2859219999999998</v>
      </c>
      <c r="AI14" s="13">
        <f t="shared" si="16"/>
        <v>2.2859219999999998</v>
      </c>
      <c r="AK14" s="9">
        <f>VLOOKUP($B14,aquastat_more_extensive_table!$D$1216:$AO$1416,AK$4,FALSE)</f>
        <v>0</v>
      </c>
      <c r="AL14" s="13" t="e">
        <f t="shared" si="6"/>
        <v>#N/A</v>
      </c>
      <c r="AM14" s="9">
        <f>VLOOKUP($C14,domestic_water_demand_km3!$A$2:$CT$249,AM$4,FALSE)</f>
        <v>2.7104360000000001</v>
      </c>
      <c r="AN14" s="13">
        <f t="shared" si="17"/>
        <v>2.7104360000000001</v>
      </c>
      <c r="AP14" s="9">
        <f>VLOOKUP($B14,aquastat_more_extensive_table!$D$1216:$AO$1416,AP$4,FALSE)</f>
        <v>4.5599999999999996</v>
      </c>
      <c r="AQ14" s="13">
        <f t="shared" si="7"/>
        <v>4.5599999999999996</v>
      </c>
      <c r="AR14" s="9">
        <f>VLOOKUP($C14,domestic_water_demand_km3!$A$2:$CT$249,AR$4,FALSE)</f>
        <v>3.5581399999999999</v>
      </c>
      <c r="AS14" s="13">
        <f t="shared" si="18"/>
        <v>3.5581399999999999</v>
      </c>
      <c r="AU14" s="9">
        <f>VLOOKUP($B14,aquastat_more_extensive_table!$D$1216:$AO$1416,AU$4,FALSE)</f>
        <v>0</v>
      </c>
      <c r="AV14" s="13" t="e">
        <f t="shared" si="8"/>
        <v>#N/A</v>
      </c>
      <c r="AW14" s="9">
        <f>VLOOKUP($C14,domestic_water_demand_km3!$A$2:$CT$249,AW$4,FALSE)</f>
        <v>3.6078299999999999</v>
      </c>
      <c r="AX14" s="13">
        <f t="shared" si="19"/>
        <v>3.6078299999999999</v>
      </c>
      <c r="AZ14" s="9">
        <f>VLOOKUP($B14,aquastat_more_extensive_table!$D$1216:$AO$1416,AZ$4,FALSE)</f>
        <v>0</v>
      </c>
      <c r="BA14" s="13" t="e">
        <f t="shared" si="9"/>
        <v>#N/A</v>
      </c>
      <c r="BB14" s="9">
        <f>VLOOKUP($C14,domestic_water_demand_km3!$A$2:$CT$249,BB$4,FALSE)</f>
        <v>3.4854400000000001</v>
      </c>
      <c r="BC14" s="13">
        <f t="shared" si="20"/>
        <v>3.4854400000000001</v>
      </c>
      <c r="BE14" s="9">
        <f>VLOOKUP($B14,aquastat_more_extensive_table!$D$1216:$AO$1416,BE$4,FALSE)</f>
        <v>5.85</v>
      </c>
      <c r="BF14" s="13">
        <f t="shared" si="10"/>
        <v>5.85</v>
      </c>
      <c r="BG14" s="9">
        <f>VLOOKUP($C14,domestic_water_demand_km3!$A$2:$CT$249,BG$4,FALSE)</f>
        <v>4.3728939999999996</v>
      </c>
      <c r="BH14" s="13">
        <f t="shared" si="21"/>
        <v>4.3728939999999996</v>
      </c>
      <c r="BJ14" s="9">
        <f>VLOOKUP($B14,aquastat_more_extensive_table!$D$1216:$AO$1416,BJ$4,FALSE)</f>
        <v>0</v>
      </c>
      <c r="BK14" s="13" t="e">
        <f t="shared" si="22"/>
        <v>#N/A</v>
      </c>
      <c r="BL14" s="9">
        <f>VLOOKUP($C14,domestic_water_demand_km3!$A$2:$CT$249,BL$4,FALSE)</f>
        <v>4.4679700000000002</v>
      </c>
      <c r="BM14" s="13">
        <f t="shared" si="23"/>
        <v>4.4679700000000002</v>
      </c>
      <c r="BU14" s="7" t="e">
        <v>#N/A</v>
      </c>
      <c r="BV14" s="7">
        <v>0.85699999999999998</v>
      </c>
      <c r="BW14" s="7" t="str">
        <f t="shared" si="24"/>
        <v/>
      </c>
      <c r="BX14" s="7" t="str">
        <f t="shared" si="25"/>
        <v/>
      </c>
    </row>
    <row r="15" spans="2:76" x14ac:dyDescent="0.25">
      <c r="B15" s="12">
        <f>fao_ids_unique!B10</f>
        <v>10</v>
      </c>
      <c r="C15" s="12">
        <f>fao_ids_unique!F10</f>
        <v>11</v>
      </c>
      <c r="D15" s="8" t="str">
        <f>fao_ids_unique!C10</f>
        <v>AUS</v>
      </c>
      <c r="E15" s="7" t="str">
        <f>fao_ids_unique!G10</f>
        <v>Australia</v>
      </c>
      <c r="G15" s="9">
        <f>VLOOKUP($B15,aquastat_more_extensive_table!$D$1216:$AO$1416,G$4,FALSE)</f>
        <v>0</v>
      </c>
      <c r="H15" s="13" t="e">
        <f t="shared" si="0"/>
        <v>#N/A</v>
      </c>
      <c r="I15" s="9">
        <f>VLOOKUP($C15,domestic_water_demand_km3!$A$2:$CT$249,I$4,FALSE)</f>
        <v>1.1796720000000001</v>
      </c>
      <c r="J15" s="13">
        <f t="shared" si="11"/>
        <v>1.1796720000000001</v>
      </c>
      <c r="L15" s="9">
        <f>VLOOKUP($B15,aquastat_more_extensive_table!$D$1216:$AO$1416,L$4,FALSE)</f>
        <v>0</v>
      </c>
      <c r="M15" s="13" t="e">
        <f t="shared" si="1"/>
        <v>#N/A</v>
      </c>
      <c r="N15" s="9">
        <f>VLOOKUP($C15,domestic_water_demand_km3!$A$2:$CT$249,N$4,FALSE)</f>
        <v>1.508238</v>
      </c>
      <c r="O15" s="13">
        <f t="shared" si="12"/>
        <v>1.508238</v>
      </c>
      <c r="Q15" s="9">
        <f>VLOOKUP($B15,aquastat_more_extensive_table!$D$1216:$AO$1416,Q$4,FALSE)</f>
        <v>0</v>
      </c>
      <c r="R15" s="13" t="e">
        <f t="shared" si="2"/>
        <v>#N/A</v>
      </c>
      <c r="S15" s="9">
        <f>VLOOKUP($C15,domestic_water_demand_km3!$A$2:$CT$249,S$4,FALSE)</f>
        <v>1.933076</v>
      </c>
      <c r="T15" s="13">
        <f t="shared" si="13"/>
        <v>1.933076</v>
      </c>
      <c r="V15" s="9">
        <f>VLOOKUP($B15,aquastat_more_extensive_table!$D$1216:$AO$1416,V$4,FALSE)</f>
        <v>0</v>
      </c>
      <c r="W15" s="13" t="e">
        <f t="shared" si="3"/>
        <v>#N/A</v>
      </c>
      <c r="X15" s="9">
        <f>VLOOKUP($C15,domestic_water_demand_km3!$A$2:$CT$249,X$4,FALSE)</f>
        <v>2.5872999999999999</v>
      </c>
      <c r="Y15" s="13">
        <f t="shared" si="14"/>
        <v>2.5872999999999999</v>
      </c>
      <c r="AA15" s="9">
        <f>VLOOKUP($B15,aquastat_more_extensive_table!$D$1216:$AO$1416,AA$4,FALSE)</f>
        <v>0</v>
      </c>
      <c r="AB15" s="13" t="e">
        <f t="shared" si="4"/>
        <v>#N/A</v>
      </c>
      <c r="AC15" s="9">
        <f>VLOOKUP($C15,domestic_water_demand_km3!$A$2:$CT$249,AC$4,FALSE)</f>
        <v>3.2058659999999999</v>
      </c>
      <c r="AD15" s="13">
        <f t="shared" si="15"/>
        <v>3.2058659999999999</v>
      </c>
      <c r="AF15" s="9">
        <f>VLOOKUP($B15,aquastat_more_extensive_table!$D$1216:$AO$1416,AF$4,FALSE)</f>
        <v>0</v>
      </c>
      <c r="AG15" s="13" t="e">
        <f t="shared" si="5"/>
        <v>#N/A</v>
      </c>
      <c r="AH15" s="9">
        <f>VLOOKUP($C15,domestic_water_demand_km3!$A$2:$CT$249,AH$4,FALSE)</f>
        <v>3.5835599999999999</v>
      </c>
      <c r="AI15" s="13">
        <f t="shared" si="16"/>
        <v>3.5835599999999999</v>
      </c>
      <c r="AK15" s="9">
        <f>VLOOKUP($B15,aquastat_more_extensive_table!$D$1216:$AO$1416,AK$4,FALSE)</f>
        <v>0</v>
      </c>
      <c r="AL15" s="13" t="e">
        <f t="shared" si="6"/>
        <v>#N/A</v>
      </c>
      <c r="AM15" s="9">
        <f>VLOOKUP($C15,domestic_water_demand_km3!$A$2:$CT$249,AM$4,FALSE)</f>
        <v>4.3965959999999997</v>
      </c>
      <c r="AN15" s="13">
        <f t="shared" si="17"/>
        <v>4.3965959999999997</v>
      </c>
      <c r="AP15" s="9">
        <f>VLOOKUP($B15,aquastat_more_extensive_table!$D$1216:$AO$1416,AP$4,FALSE)</f>
        <v>0</v>
      </c>
      <c r="AQ15" s="13" t="e">
        <f t="shared" si="7"/>
        <v>#N/A</v>
      </c>
      <c r="AR15" s="9">
        <f>VLOOKUP($C15,domestic_water_demand_km3!$A$2:$CT$249,AR$4,FALSE)</f>
        <v>4.887448</v>
      </c>
      <c r="AS15" s="13">
        <f t="shared" si="18"/>
        <v>4.887448</v>
      </c>
      <c r="AU15" s="9">
        <f>VLOOKUP($B15,aquastat_more_extensive_table!$D$1216:$AO$1416,AU$4,FALSE)</f>
        <v>4.4429999999999996</v>
      </c>
      <c r="AV15" s="13">
        <f t="shared" si="8"/>
        <v>4.4429999999999996</v>
      </c>
      <c r="AW15" s="9">
        <f>VLOOKUP($C15,domestic_water_demand_km3!$A$2:$CT$249,AW$4,FALSE)</f>
        <v>5.2240599999999997</v>
      </c>
      <c r="AX15" s="13">
        <f t="shared" si="19"/>
        <v>5.2240599999999997</v>
      </c>
      <c r="AZ15" s="9">
        <f>VLOOKUP($B15,aquastat_more_extensive_table!$D$1216:$AO$1416,AZ$4,FALSE)</f>
        <v>4.1909999999999998</v>
      </c>
      <c r="BA15" s="13">
        <f t="shared" si="9"/>
        <v>4.1909999999999998</v>
      </c>
      <c r="BB15" s="9">
        <f>VLOOKUP($C15,domestic_water_demand_km3!$A$2:$CT$249,BB$4,FALSE)</f>
        <v>6.3958259999999996</v>
      </c>
      <c r="BC15" s="13">
        <f t="shared" si="20"/>
        <v>6.3958259999999996</v>
      </c>
      <c r="BE15" s="9">
        <f>VLOOKUP($B15,aquastat_more_extensive_table!$D$1216:$AO$1416,BE$4,FALSE)</f>
        <v>3.7440000000000002</v>
      </c>
      <c r="BF15" s="13">
        <f t="shared" si="10"/>
        <v>3.7440000000000002</v>
      </c>
      <c r="BG15" s="9">
        <f>VLOOKUP($C15,domestic_water_demand_km3!$A$2:$CT$249,BG$4,FALSE)</f>
        <v>7.0630540000000002</v>
      </c>
      <c r="BH15" s="13">
        <f t="shared" si="21"/>
        <v>7.0630540000000002</v>
      </c>
      <c r="BJ15" s="9">
        <f>VLOOKUP($B15,aquastat_more_extensive_table!$D$1216:$AO$1416,BJ$4,FALSE)</f>
        <v>4.2590000000000003</v>
      </c>
      <c r="BK15" s="13">
        <f t="shared" si="22"/>
        <v>4.2590000000000003</v>
      </c>
      <c r="BL15" s="9">
        <f>VLOOKUP($C15,domestic_water_demand_km3!$A$2:$CT$249,BL$4,FALSE)</f>
        <v>6.9785300000000001</v>
      </c>
      <c r="BM15" s="13">
        <f t="shared" si="23"/>
        <v>6.9785300000000001</v>
      </c>
      <c r="BU15" s="7" t="e">
        <v>#N/A</v>
      </c>
      <c r="BV15" s="7">
        <v>1.024</v>
      </c>
      <c r="BW15" s="7" t="str">
        <f t="shared" si="24"/>
        <v/>
      </c>
      <c r="BX15" s="7" t="str">
        <f t="shared" si="25"/>
        <v/>
      </c>
    </row>
    <row r="16" spans="2:76" x14ac:dyDescent="0.25">
      <c r="B16" s="12">
        <f>fao_ids_unique!B11</f>
        <v>11</v>
      </c>
      <c r="C16" s="12">
        <f>fao_ids_unique!F11</f>
        <v>12</v>
      </c>
      <c r="D16" s="8" t="str">
        <f>fao_ids_unique!C11</f>
        <v>AUT</v>
      </c>
      <c r="E16" s="7" t="str">
        <f>fao_ids_unique!G11</f>
        <v>Austria</v>
      </c>
      <c r="G16" s="9">
        <f>VLOOKUP($B16,aquastat_more_extensive_table!$D$1216:$AO$1416,G$4,FALSE)</f>
        <v>0</v>
      </c>
      <c r="H16" s="13" t="e">
        <f t="shared" si="0"/>
        <v>#N/A</v>
      </c>
      <c r="I16" s="9">
        <f>VLOOKUP($C16,domestic_water_demand_km3!$A$2:$CT$249,I$4,FALSE)</f>
        <v>0.27433239999999998</v>
      </c>
      <c r="J16" s="13">
        <f t="shared" si="11"/>
        <v>0.27433239999999998</v>
      </c>
      <c r="L16" s="9">
        <f>VLOOKUP($B16,aquastat_more_extensive_table!$D$1216:$AO$1416,L$4,FALSE)</f>
        <v>0</v>
      </c>
      <c r="M16" s="13" t="e">
        <f t="shared" si="1"/>
        <v>#N/A</v>
      </c>
      <c r="N16" s="9">
        <f>VLOOKUP($C16,domestic_water_demand_km3!$A$2:$CT$249,N$4,FALSE)</f>
        <v>0.31391479999999999</v>
      </c>
      <c r="O16" s="13">
        <f t="shared" si="12"/>
        <v>0.31391479999999999</v>
      </c>
      <c r="Q16" s="9">
        <f>VLOOKUP($B16,aquastat_more_extensive_table!$D$1216:$AO$1416,Q$4,FALSE)</f>
        <v>0</v>
      </c>
      <c r="R16" s="13" t="e">
        <f t="shared" si="2"/>
        <v>#N/A</v>
      </c>
      <c r="S16" s="9">
        <f>VLOOKUP($C16,domestic_water_demand_km3!$A$2:$CT$249,S$4,FALSE)</f>
        <v>0.37209740000000002</v>
      </c>
      <c r="T16" s="13">
        <f t="shared" si="13"/>
        <v>0.37209740000000002</v>
      </c>
      <c r="V16" s="9">
        <f>VLOOKUP($B16,aquastat_more_extensive_table!$D$1216:$AO$1416,V$4,FALSE)</f>
        <v>0</v>
      </c>
      <c r="W16" s="13" t="e">
        <f t="shared" si="3"/>
        <v>#N/A</v>
      </c>
      <c r="X16" s="9">
        <f>VLOOKUP($C16,domestic_water_demand_km3!$A$2:$CT$249,X$4,FALSE)</f>
        <v>0.49419960000000002</v>
      </c>
      <c r="Y16" s="13">
        <f t="shared" si="14"/>
        <v>0.49419960000000002</v>
      </c>
      <c r="AA16" s="9">
        <f>VLOOKUP($B16,aquastat_more_extensive_table!$D$1216:$AO$1416,AA$4,FALSE)</f>
        <v>0.55820000000000003</v>
      </c>
      <c r="AB16" s="13">
        <f t="shared" si="4"/>
        <v>0.55820000000000003</v>
      </c>
      <c r="AC16" s="9">
        <f>VLOOKUP($C16,domestic_water_demand_km3!$A$2:$CT$249,AC$4,FALSE)</f>
        <v>0.59352459999999996</v>
      </c>
      <c r="AD16" s="13">
        <f t="shared" si="15"/>
        <v>0.59352459999999996</v>
      </c>
      <c r="AF16" s="9">
        <f>VLOOKUP($B16,aquastat_more_extensive_table!$D$1216:$AO$1416,AF$4,FALSE)</f>
        <v>0.70879999999999999</v>
      </c>
      <c r="AG16" s="13">
        <f t="shared" si="5"/>
        <v>0.70879999999999999</v>
      </c>
      <c r="AH16" s="9">
        <f>VLOOKUP($C16,domestic_water_demand_km3!$A$2:$CT$249,AH$4,FALSE)</f>
        <v>0.62517940000000005</v>
      </c>
      <c r="AI16" s="13">
        <f t="shared" si="16"/>
        <v>0.62517940000000005</v>
      </c>
      <c r="AK16" s="9">
        <f>VLOOKUP($B16,aquastat_more_extensive_table!$D$1216:$AO$1416,AK$4,FALSE)</f>
        <v>0.68510000000000004</v>
      </c>
      <c r="AL16" s="13">
        <f t="shared" si="6"/>
        <v>0.68510000000000004</v>
      </c>
      <c r="AM16" s="9">
        <f>VLOOKUP($C16,domestic_water_demand_km3!$A$2:$CT$249,AM$4,FALSE)</f>
        <v>0.76469279999999995</v>
      </c>
      <c r="AN16" s="13">
        <f t="shared" si="17"/>
        <v>0.76469279999999995</v>
      </c>
      <c r="AP16" s="9">
        <f>VLOOKUP($B16,aquastat_more_extensive_table!$D$1216:$AO$1416,AP$4,FALSE)</f>
        <v>0.68710000000000004</v>
      </c>
      <c r="AQ16" s="13">
        <f t="shared" si="7"/>
        <v>0.68710000000000004</v>
      </c>
      <c r="AR16" s="9">
        <f>VLOOKUP($C16,domestic_water_demand_km3!$A$2:$CT$249,AR$4,FALSE)</f>
        <v>0.86025379999999996</v>
      </c>
      <c r="AS16" s="13">
        <f t="shared" si="18"/>
        <v>0.86025379999999996</v>
      </c>
      <c r="AU16" s="9">
        <f>VLOOKUP($B16,aquastat_more_extensive_table!$D$1216:$AO$1416,AU$4,FALSE)</f>
        <v>0.66869999999999996</v>
      </c>
      <c r="AV16" s="13">
        <f t="shared" si="8"/>
        <v>0.66869999999999996</v>
      </c>
      <c r="AW16" s="9">
        <f>VLOOKUP($C16,domestic_water_demand_km3!$A$2:$CT$249,AW$4,FALSE)</f>
        <v>0.86167159999999998</v>
      </c>
      <c r="AX16" s="13">
        <f t="shared" si="19"/>
        <v>0.86167159999999998</v>
      </c>
      <c r="AZ16" s="9">
        <f>VLOOKUP($B16,aquastat_more_extensive_table!$D$1216:$AO$1416,AZ$4,FALSE)</f>
        <v>0</v>
      </c>
      <c r="BA16" s="13" t="e">
        <f t="shared" si="9"/>
        <v>#N/A</v>
      </c>
      <c r="BB16" s="9">
        <f>VLOOKUP($C16,domestic_water_demand_km3!$A$2:$CT$249,BB$4,FALSE)</f>
        <v>1.0005253999999999</v>
      </c>
      <c r="BC16" s="13">
        <f t="shared" si="20"/>
        <v>1.0005253999999999</v>
      </c>
      <c r="BE16" s="9">
        <f>VLOOKUP($B16,aquastat_more_extensive_table!$D$1216:$AO$1416,BE$4,FALSE)</f>
        <v>0.72</v>
      </c>
      <c r="BF16" s="13">
        <f t="shared" si="10"/>
        <v>0.72</v>
      </c>
      <c r="BG16" s="9">
        <f>VLOOKUP($C16,domestic_water_demand_km3!$A$2:$CT$249,BG$4,FALSE)</f>
        <v>1.085234</v>
      </c>
      <c r="BH16" s="13">
        <f t="shared" si="21"/>
        <v>1.085234</v>
      </c>
      <c r="BJ16" s="9">
        <f>VLOOKUP($B16,aquastat_more_extensive_table!$D$1216:$AO$1416,BJ$4,FALSE)</f>
        <v>0</v>
      </c>
      <c r="BK16" s="13" t="e">
        <f t="shared" si="22"/>
        <v>#N/A</v>
      </c>
      <c r="BL16" s="9">
        <f>VLOOKUP($C16,domestic_water_demand_km3!$A$2:$CT$249,BL$4,FALSE)</f>
        <v>1.07959</v>
      </c>
      <c r="BM16" s="13">
        <f t="shared" si="23"/>
        <v>1.07959</v>
      </c>
      <c r="BU16" s="7" t="e">
        <v>#N/A</v>
      </c>
      <c r="BV16" s="7">
        <v>0.25</v>
      </c>
      <c r="BW16" s="7" t="str">
        <f t="shared" si="24"/>
        <v/>
      </c>
      <c r="BX16" s="7" t="str">
        <f t="shared" si="25"/>
        <v/>
      </c>
    </row>
    <row r="17" spans="2:76" x14ac:dyDescent="0.25">
      <c r="B17" s="12">
        <f>fao_ids_unique!B12</f>
        <v>12</v>
      </c>
      <c r="C17" s="12">
        <f>fao_ids_unique!F12</f>
        <v>21</v>
      </c>
      <c r="D17" s="8" t="str">
        <f>fao_ids_unique!C12</f>
        <v>BHS</v>
      </c>
      <c r="E17" s="7" t="str">
        <f>fao_ids_unique!G12</f>
        <v>Bahamas, The</v>
      </c>
      <c r="G17" s="9">
        <f>VLOOKUP($B17,aquastat_more_extensive_table!$D$1216:$AO$1416,G$4,FALSE)</f>
        <v>0</v>
      </c>
      <c r="H17" s="13" t="e">
        <f t="shared" si="0"/>
        <v>#N/A</v>
      </c>
      <c r="I17" s="9">
        <f>VLOOKUP($C17,domestic_water_demand_km3!$A$2:$CT$249,I$4,FALSE)</f>
        <v>1.5855939999999999E-2</v>
      </c>
      <c r="J17" s="13">
        <f t="shared" si="11"/>
        <v>1.5855939999999999E-2</v>
      </c>
      <c r="L17" s="9">
        <f>VLOOKUP($B17,aquastat_more_extensive_table!$D$1216:$AO$1416,L$4,FALSE)</f>
        <v>0</v>
      </c>
      <c r="M17" s="13" t="e">
        <f t="shared" si="1"/>
        <v>#N/A</v>
      </c>
      <c r="N17" s="9">
        <f>VLOOKUP($C17,domestic_water_demand_km3!$A$2:$CT$249,N$4,FALSE)</f>
        <v>2.1461379999999999E-2</v>
      </c>
      <c r="O17" s="13">
        <f t="shared" si="12"/>
        <v>2.1461379999999999E-2</v>
      </c>
      <c r="Q17" s="9">
        <f>VLOOKUP($B17,aquastat_more_extensive_table!$D$1216:$AO$1416,Q$4,FALSE)</f>
        <v>0</v>
      </c>
      <c r="R17" s="13" t="e">
        <f t="shared" si="2"/>
        <v>#N/A</v>
      </c>
      <c r="S17" s="9">
        <f>VLOOKUP($C17,domestic_water_demand_km3!$A$2:$CT$249,S$4,FALSE)</f>
        <v>2.8506139999999999E-2</v>
      </c>
      <c r="T17" s="13">
        <f t="shared" si="13"/>
        <v>2.8506139999999999E-2</v>
      </c>
      <c r="V17" s="9">
        <f>VLOOKUP($B17,aquastat_more_extensive_table!$D$1216:$AO$1416,V$4,FALSE)</f>
        <v>0</v>
      </c>
      <c r="W17" s="13" t="e">
        <f t="shared" si="3"/>
        <v>#N/A</v>
      </c>
      <c r="X17" s="9">
        <f>VLOOKUP($C17,domestic_water_demand_km3!$A$2:$CT$249,X$4,FALSE)</f>
        <v>3.7055020000000001E-2</v>
      </c>
      <c r="Y17" s="13">
        <f t="shared" si="14"/>
        <v>3.7055020000000001E-2</v>
      </c>
      <c r="AA17" s="9">
        <f>VLOOKUP($B17,aquastat_more_extensive_table!$D$1216:$AO$1416,AA$4,FALSE)</f>
        <v>0</v>
      </c>
      <c r="AB17" s="13" t="e">
        <f t="shared" si="4"/>
        <v>#N/A</v>
      </c>
      <c r="AC17" s="9">
        <f>VLOOKUP($C17,domestic_water_demand_km3!$A$2:$CT$249,AC$4,FALSE)</f>
        <v>4.6967340000000003E-2</v>
      </c>
      <c r="AD17" s="13">
        <f t="shared" si="15"/>
        <v>4.6967340000000003E-2</v>
      </c>
      <c r="AF17" s="9">
        <f>VLOOKUP($B17,aquastat_more_extensive_table!$D$1216:$AO$1416,AF$4,FALSE)</f>
        <v>0</v>
      </c>
      <c r="AG17" s="13" t="e">
        <f t="shared" si="5"/>
        <v>#N/A</v>
      </c>
      <c r="AH17" s="9">
        <f>VLOOKUP($C17,domestic_water_demand_km3!$A$2:$CT$249,AH$4,FALSE)</f>
        <v>5.7194219999999997E-2</v>
      </c>
      <c r="AI17" s="13">
        <f t="shared" si="16"/>
        <v>5.7194219999999997E-2</v>
      </c>
      <c r="AK17" s="9">
        <f>VLOOKUP($B17,aquastat_more_extensive_table!$D$1216:$AO$1416,AK$4,FALSE)</f>
        <v>0</v>
      </c>
      <c r="AL17" s="13" t="e">
        <f t="shared" si="6"/>
        <v>#N/A</v>
      </c>
      <c r="AM17" s="9">
        <f>VLOOKUP($C17,domestic_water_demand_km3!$A$2:$CT$249,AM$4,FALSE)</f>
        <v>6.4968319999999996E-2</v>
      </c>
      <c r="AN17" s="13">
        <f t="shared" si="17"/>
        <v>6.4968319999999996E-2</v>
      </c>
      <c r="AP17" s="9">
        <f>VLOOKUP($B17,aquastat_more_extensive_table!$D$1216:$AO$1416,AP$4,FALSE)</f>
        <v>0</v>
      </c>
      <c r="AQ17" s="13" t="e">
        <f t="shared" si="7"/>
        <v>#N/A</v>
      </c>
      <c r="AR17" s="9">
        <f>VLOOKUP($C17,domestic_water_demand_km3!$A$2:$CT$249,AR$4,FALSE)</f>
        <v>7.0935020000000001E-2</v>
      </c>
      <c r="AS17" s="13">
        <f t="shared" si="18"/>
        <v>7.0935020000000001E-2</v>
      </c>
      <c r="AU17" s="9">
        <f>VLOOKUP($B17,aquastat_more_extensive_table!$D$1216:$AO$1416,AU$4,FALSE)</f>
        <v>2.5000000000000001E-2</v>
      </c>
      <c r="AV17" s="13">
        <f t="shared" si="8"/>
        <v>2.5000000000000001E-2</v>
      </c>
      <c r="AW17" s="9">
        <f>VLOOKUP($C17,domestic_water_demand_km3!$A$2:$CT$249,AW$4,FALSE)</f>
        <v>7.8775100000000001E-2</v>
      </c>
      <c r="AX17" s="13">
        <f t="shared" si="19"/>
        <v>7.8775100000000001E-2</v>
      </c>
      <c r="AZ17" s="9">
        <f>VLOOKUP($B17,aquastat_more_extensive_table!$D$1216:$AO$1416,AZ$4,FALSE)</f>
        <v>0</v>
      </c>
      <c r="BA17" s="13" t="e">
        <f t="shared" si="9"/>
        <v>#N/A</v>
      </c>
      <c r="BB17" s="9">
        <f>VLOOKUP($C17,domestic_water_demand_km3!$A$2:$CT$249,BB$4,FALSE)</f>
        <v>9.5005539999999999E-2</v>
      </c>
      <c r="BC17" s="13">
        <f t="shared" si="20"/>
        <v>9.5005539999999999E-2</v>
      </c>
      <c r="BE17" s="9">
        <f>VLOOKUP($B17,aquastat_more_extensive_table!$D$1216:$AO$1416,BE$4,FALSE)</f>
        <v>0</v>
      </c>
      <c r="BF17" s="13" t="e">
        <f t="shared" si="10"/>
        <v>#N/A</v>
      </c>
      <c r="BG17" s="9">
        <f>VLOOKUP($C17,domestic_water_demand_km3!$A$2:$CT$249,BG$4,FALSE)</f>
        <v>0.1084924</v>
      </c>
      <c r="BH17" s="13">
        <f t="shared" si="21"/>
        <v>0.1084924</v>
      </c>
      <c r="BJ17" s="9">
        <f>VLOOKUP($B17,aquastat_more_extensive_table!$D$1216:$AO$1416,BJ$4,FALSE)</f>
        <v>3.1E-2</v>
      </c>
      <c r="BK17" s="13">
        <f t="shared" si="22"/>
        <v>3.1E-2</v>
      </c>
      <c r="BL17" s="9">
        <f>VLOOKUP($C17,domestic_water_demand_km3!$A$2:$CT$249,BL$4,FALSE)</f>
        <v>0.108982</v>
      </c>
      <c r="BM17" s="13">
        <f t="shared" si="23"/>
        <v>0.108982</v>
      </c>
      <c r="BU17" s="7" t="e">
        <v>#N/A</v>
      </c>
      <c r="BV17" s="7">
        <v>1.2999999999999999E-2</v>
      </c>
      <c r="BW17" s="7" t="str">
        <f t="shared" si="24"/>
        <v/>
      </c>
      <c r="BX17" s="7" t="str">
        <f t="shared" si="25"/>
        <v/>
      </c>
    </row>
    <row r="18" spans="2:76" x14ac:dyDescent="0.25">
      <c r="B18" s="12">
        <f>fao_ids_unique!B13</f>
        <v>13</v>
      </c>
      <c r="C18" s="12">
        <f>fao_ids_unique!F13</f>
        <v>20</v>
      </c>
      <c r="D18" s="8" t="str">
        <f>fao_ids_unique!C13</f>
        <v>BHR</v>
      </c>
      <c r="E18" s="7" t="str">
        <f>fao_ids_unique!G13</f>
        <v>Bahrain</v>
      </c>
      <c r="G18" s="9">
        <f>VLOOKUP($B18,aquastat_more_extensive_table!$D$1216:$AO$1416,G$4,FALSE)</f>
        <v>0</v>
      </c>
      <c r="H18" s="13" t="e">
        <f t="shared" si="0"/>
        <v>#N/A</v>
      </c>
      <c r="I18" s="9">
        <f>VLOOKUP($C18,domestic_water_demand_km3!$A$2:$CT$249,I$4,FALSE)</f>
        <v>1.914998E-3</v>
      </c>
      <c r="J18" s="13">
        <f t="shared" si="11"/>
        <v>1.914998E-3</v>
      </c>
      <c r="L18" s="9">
        <f>VLOOKUP($B18,aquastat_more_extensive_table!$D$1216:$AO$1416,L$4,FALSE)</f>
        <v>0</v>
      </c>
      <c r="M18" s="13" t="e">
        <f t="shared" si="1"/>
        <v>#N/A</v>
      </c>
      <c r="N18" s="9">
        <f>VLOOKUP($C18,domestic_water_demand_km3!$A$2:$CT$249,N$4,FALSE)</f>
        <v>2.354596E-3</v>
      </c>
      <c r="O18" s="13">
        <f t="shared" si="12"/>
        <v>2.354596E-3</v>
      </c>
      <c r="Q18" s="9">
        <f>VLOOKUP($B18,aquastat_more_extensive_table!$D$1216:$AO$1416,Q$4,FALSE)</f>
        <v>0</v>
      </c>
      <c r="R18" s="13" t="e">
        <f t="shared" si="2"/>
        <v>#N/A</v>
      </c>
      <c r="S18" s="9">
        <f>VLOOKUP($C18,domestic_water_demand_km3!$A$2:$CT$249,S$4,FALSE)</f>
        <v>3.1204100000000001E-3</v>
      </c>
      <c r="T18" s="13">
        <f t="shared" si="13"/>
        <v>3.1204100000000001E-3</v>
      </c>
      <c r="V18" s="9">
        <f>VLOOKUP($B18,aquastat_more_extensive_table!$D$1216:$AO$1416,V$4,FALSE)</f>
        <v>0</v>
      </c>
      <c r="W18" s="13" t="e">
        <f t="shared" si="3"/>
        <v>#N/A</v>
      </c>
      <c r="X18" s="9">
        <f>VLOOKUP($C18,domestic_water_demand_km3!$A$2:$CT$249,X$4,FALSE)</f>
        <v>6.2117559999999997E-3</v>
      </c>
      <c r="Y18" s="13">
        <f t="shared" si="14"/>
        <v>6.2117559999999997E-3</v>
      </c>
      <c r="AA18" s="9">
        <f>VLOOKUP($B18,aquastat_more_extensive_table!$D$1216:$AO$1416,AA$4,FALSE)</f>
        <v>0</v>
      </c>
      <c r="AB18" s="13" t="e">
        <f t="shared" si="4"/>
        <v>#N/A</v>
      </c>
      <c r="AC18" s="9">
        <f>VLOOKUP($C18,domestic_water_demand_km3!$A$2:$CT$249,AC$4,FALSE)</f>
        <v>1.0863630000000001E-2</v>
      </c>
      <c r="AD18" s="13">
        <f t="shared" si="15"/>
        <v>1.0863630000000001E-2</v>
      </c>
      <c r="AF18" s="9">
        <f>VLOOKUP($B18,aquastat_more_extensive_table!$D$1216:$AO$1416,AF$4,FALSE)</f>
        <v>0</v>
      </c>
      <c r="AG18" s="13" t="e">
        <f t="shared" si="5"/>
        <v>#N/A</v>
      </c>
      <c r="AH18" s="9">
        <f>VLOOKUP($C18,domestic_water_demand_km3!$A$2:$CT$249,AH$4,FALSE)</f>
        <v>1.190138E-2</v>
      </c>
      <c r="AI18" s="13">
        <f t="shared" si="16"/>
        <v>1.190138E-2</v>
      </c>
      <c r="AK18" s="9">
        <f>VLOOKUP($B18,aquastat_more_extensive_table!$D$1216:$AO$1416,AK$4,FALSE)</f>
        <v>9.4E-2</v>
      </c>
      <c r="AL18" s="13">
        <f t="shared" si="6"/>
        <v>9.4E-2</v>
      </c>
      <c r="AM18" s="9">
        <f>VLOOKUP($C18,domestic_water_demand_km3!$A$2:$CT$249,AM$4,FALSE)</f>
        <v>1.418056E-2</v>
      </c>
      <c r="AN18" s="13">
        <f t="shared" si="17"/>
        <v>1.418056E-2</v>
      </c>
      <c r="AP18" s="9">
        <f>VLOOKUP($B18,aquastat_more_extensive_table!$D$1216:$AO$1416,AP$4,FALSE)</f>
        <v>0</v>
      </c>
      <c r="AQ18" s="13" t="e">
        <f t="shared" si="7"/>
        <v>#N/A</v>
      </c>
      <c r="AR18" s="9">
        <f>VLOOKUP($C18,domestic_water_demand_km3!$A$2:$CT$249,AR$4,FALSE)</f>
        <v>1.7457919999999998E-2</v>
      </c>
      <c r="AS18" s="13">
        <f t="shared" si="18"/>
        <v>1.7457919999999998E-2</v>
      </c>
      <c r="AU18" s="9">
        <f>VLOOKUP($B18,aquastat_more_extensive_table!$D$1216:$AO$1416,AU$4,FALSE)</f>
        <v>0</v>
      </c>
      <c r="AV18" s="13" t="e">
        <f t="shared" si="8"/>
        <v>#N/A</v>
      </c>
      <c r="AW18" s="9">
        <f>VLOOKUP($C18,domestic_water_demand_km3!$A$2:$CT$249,AW$4,FALSE)</f>
        <v>2.1433420000000002E-2</v>
      </c>
      <c r="AX18" s="13">
        <f t="shared" si="19"/>
        <v>2.1433420000000002E-2</v>
      </c>
      <c r="AZ18" s="9">
        <f>VLOOKUP($B18,aquastat_more_extensive_table!$D$1216:$AO$1416,AZ$4,FALSE)</f>
        <v>0.1779</v>
      </c>
      <c r="BA18" s="13">
        <f t="shared" si="9"/>
        <v>0.1779</v>
      </c>
      <c r="BB18" s="9">
        <f>VLOOKUP($C18,domestic_water_demand_km3!$A$2:$CT$249,BB$4,FALSE)</f>
        <v>2.7069699999999999E-2</v>
      </c>
      <c r="BC18" s="13">
        <f t="shared" si="20"/>
        <v>2.7069699999999999E-2</v>
      </c>
      <c r="BE18" s="9">
        <f>VLOOKUP($B18,aquastat_more_extensive_table!$D$1216:$AO$1416,BE$4,FALSE)</f>
        <v>0</v>
      </c>
      <c r="BF18" s="13" t="e">
        <f t="shared" si="10"/>
        <v>#N/A</v>
      </c>
      <c r="BG18" s="9">
        <f>VLOOKUP($C18,domestic_water_demand_km3!$A$2:$CT$249,BG$4,FALSE)</f>
        <v>3.0568580000000001E-2</v>
      </c>
      <c r="BH18" s="13">
        <f t="shared" si="21"/>
        <v>3.0568580000000001E-2</v>
      </c>
      <c r="BJ18" s="9">
        <f>VLOOKUP($B18,aquastat_more_extensive_table!$D$1216:$AO$1416,BJ$4,FALSE)</f>
        <v>0</v>
      </c>
      <c r="BK18" s="13" t="e">
        <f t="shared" si="22"/>
        <v>#N/A</v>
      </c>
      <c r="BL18" s="9">
        <f>VLOOKUP($C18,domestic_water_demand_km3!$A$2:$CT$249,BL$4,FALSE)</f>
        <v>3.09076E-2</v>
      </c>
      <c r="BM18" s="13">
        <f t="shared" si="23"/>
        <v>3.09076E-2</v>
      </c>
      <c r="BU18" s="7" t="e">
        <v>#N/A</v>
      </c>
      <c r="BV18" s="7">
        <v>0</v>
      </c>
      <c r="BW18" s="7" t="str">
        <f t="shared" si="24"/>
        <v/>
      </c>
      <c r="BX18" s="7" t="str">
        <f t="shared" si="25"/>
        <v/>
      </c>
    </row>
    <row r="19" spans="2:76" x14ac:dyDescent="0.25">
      <c r="B19" s="12">
        <f>fao_ids_unique!B14</f>
        <v>14</v>
      </c>
      <c r="C19" s="12">
        <f>fao_ids_unique!F14</f>
        <v>28</v>
      </c>
      <c r="D19" s="8" t="str">
        <f>fao_ids_unique!C14</f>
        <v>BRB</v>
      </c>
      <c r="E19" s="7" t="str">
        <f>fao_ids_unique!G14</f>
        <v>Barbados</v>
      </c>
      <c r="G19" s="9">
        <f>VLOOKUP($B19,aquastat_more_extensive_table!$D$1216:$AO$1416,G$4,FALSE)</f>
        <v>0</v>
      </c>
      <c r="H19" s="13" t="e">
        <f t="shared" si="0"/>
        <v>#N/A</v>
      </c>
      <c r="I19" s="9">
        <f>VLOOKUP($C19,domestic_water_demand_km3!$A$2:$CT$249,I$4,FALSE)</f>
        <v>0</v>
      </c>
      <c r="J19" s="13">
        <f t="shared" si="11"/>
        <v>0</v>
      </c>
      <c r="L19" s="9">
        <f>VLOOKUP($B19,aquastat_more_extensive_table!$D$1216:$AO$1416,L$4,FALSE)</f>
        <v>0</v>
      </c>
      <c r="M19" s="13" t="e">
        <f t="shared" si="1"/>
        <v>#N/A</v>
      </c>
      <c r="N19" s="9">
        <f>VLOOKUP($C19,domestic_water_demand_km3!$A$2:$CT$249,N$4,FALSE)</f>
        <v>0</v>
      </c>
      <c r="O19" s="13">
        <f t="shared" si="12"/>
        <v>0</v>
      </c>
      <c r="Q19" s="9">
        <f>VLOOKUP($B19,aquastat_more_extensive_table!$D$1216:$AO$1416,Q$4,FALSE)</f>
        <v>0</v>
      </c>
      <c r="R19" s="13" t="e">
        <f t="shared" si="2"/>
        <v>#N/A</v>
      </c>
      <c r="S19" s="9">
        <f>VLOOKUP($C19,domestic_water_demand_km3!$A$2:$CT$249,S$4,FALSE)</f>
        <v>0</v>
      </c>
      <c r="T19" s="13">
        <f t="shared" si="13"/>
        <v>0</v>
      </c>
      <c r="V19" s="9">
        <f>VLOOKUP($B19,aquastat_more_extensive_table!$D$1216:$AO$1416,V$4,FALSE)</f>
        <v>0</v>
      </c>
      <c r="W19" s="13" t="e">
        <f t="shared" si="3"/>
        <v>#N/A</v>
      </c>
      <c r="X19" s="9">
        <f>VLOOKUP($C19,domestic_water_demand_km3!$A$2:$CT$249,X$4,FALSE)</f>
        <v>0</v>
      </c>
      <c r="Y19" s="13">
        <f t="shared" si="14"/>
        <v>0</v>
      </c>
      <c r="AA19" s="9">
        <f>VLOOKUP($B19,aquastat_more_extensive_table!$D$1216:$AO$1416,AA$4,FALSE)</f>
        <v>0</v>
      </c>
      <c r="AB19" s="13" t="e">
        <f t="shared" si="4"/>
        <v>#N/A</v>
      </c>
      <c r="AC19" s="9">
        <f>VLOOKUP($C19,domestic_water_demand_km3!$A$2:$CT$249,AC$4,FALSE)</f>
        <v>0</v>
      </c>
      <c r="AD19" s="13">
        <f t="shared" si="15"/>
        <v>0</v>
      </c>
      <c r="AF19" s="9">
        <f>VLOOKUP($B19,aquastat_more_extensive_table!$D$1216:$AO$1416,AF$4,FALSE)</f>
        <v>0</v>
      </c>
      <c r="AG19" s="13" t="e">
        <f t="shared" si="5"/>
        <v>#N/A</v>
      </c>
      <c r="AH19" s="9">
        <f>VLOOKUP($C19,domestic_water_demand_km3!$A$2:$CT$249,AH$4,FALSE)</f>
        <v>0</v>
      </c>
      <c r="AI19" s="13">
        <f t="shared" si="16"/>
        <v>0</v>
      </c>
      <c r="AK19" s="9">
        <f>VLOOKUP($B19,aquastat_more_extensive_table!$D$1216:$AO$1416,AK$4,FALSE)</f>
        <v>0</v>
      </c>
      <c r="AL19" s="13" t="e">
        <f t="shared" si="6"/>
        <v>#N/A</v>
      </c>
      <c r="AM19" s="9">
        <f>VLOOKUP($C19,domestic_water_demand_km3!$A$2:$CT$249,AM$4,FALSE)</f>
        <v>0</v>
      </c>
      <c r="AN19" s="13">
        <f t="shared" si="17"/>
        <v>0</v>
      </c>
      <c r="AP19" s="9">
        <f>VLOOKUP($B19,aquastat_more_extensive_table!$D$1216:$AO$1416,AP$4,FALSE)</f>
        <v>0.02</v>
      </c>
      <c r="AQ19" s="13">
        <f t="shared" si="7"/>
        <v>0.02</v>
      </c>
      <c r="AR19" s="9">
        <f>VLOOKUP($C19,domestic_water_demand_km3!$A$2:$CT$249,AR$4,FALSE)</f>
        <v>0</v>
      </c>
      <c r="AS19" s="13">
        <f t="shared" si="18"/>
        <v>0</v>
      </c>
      <c r="AU19" s="9">
        <f>VLOOKUP($B19,aquastat_more_extensive_table!$D$1216:$AO$1416,AU$4,FALSE)</f>
        <v>0</v>
      </c>
      <c r="AV19" s="13" t="e">
        <f t="shared" si="8"/>
        <v>#N/A</v>
      </c>
      <c r="AW19" s="9">
        <f>VLOOKUP($C19,domestic_water_demand_km3!$A$2:$CT$249,AW$4,FALSE)</f>
        <v>0</v>
      </c>
      <c r="AX19" s="13">
        <f t="shared" si="19"/>
        <v>0</v>
      </c>
      <c r="AZ19" s="9">
        <f>VLOOKUP($B19,aquastat_more_extensive_table!$D$1216:$AO$1416,AZ$4,FALSE)</f>
        <v>0.02</v>
      </c>
      <c r="BA19" s="13">
        <f t="shared" si="9"/>
        <v>0.02</v>
      </c>
      <c r="BB19" s="9">
        <f>VLOOKUP($C19,domestic_water_demand_km3!$A$2:$CT$249,BB$4,FALSE)</f>
        <v>0</v>
      </c>
      <c r="BC19" s="13">
        <f t="shared" si="20"/>
        <v>0</v>
      </c>
      <c r="BE19" s="9">
        <f>VLOOKUP($B19,aquastat_more_extensive_table!$D$1216:$AO$1416,BE$4,FALSE)</f>
        <v>0</v>
      </c>
      <c r="BF19" s="13" t="e">
        <f t="shared" si="10"/>
        <v>#N/A</v>
      </c>
      <c r="BG19" s="9">
        <f>VLOOKUP($C19,domestic_water_demand_km3!$A$2:$CT$249,BG$4,FALSE)</f>
        <v>0</v>
      </c>
      <c r="BH19" s="13">
        <f t="shared" si="21"/>
        <v>0</v>
      </c>
      <c r="BJ19" s="9">
        <f>VLOOKUP($B19,aquastat_more_extensive_table!$D$1216:$AO$1416,BJ$4,FALSE)</f>
        <v>0</v>
      </c>
      <c r="BK19" s="13" t="e">
        <f t="shared" si="22"/>
        <v>#N/A</v>
      </c>
      <c r="BL19" s="9">
        <f>VLOOKUP($C19,domestic_water_demand_km3!$A$2:$CT$249,BL$4,FALSE)</f>
        <v>0</v>
      </c>
      <c r="BM19" s="13">
        <f t="shared" si="23"/>
        <v>0</v>
      </c>
      <c r="BU19" s="7" t="e">
        <v>#N/A</v>
      </c>
      <c r="BV19" s="7">
        <v>0</v>
      </c>
      <c r="BW19" s="7" t="str">
        <f t="shared" si="24"/>
        <v/>
      </c>
      <c r="BX19" s="7" t="str">
        <f t="shared" si="25"/>
        <v/>
      </c>
    </row>
    <row r="20" spans="2:76" x14ac:dyDescent="0.25">
      <c r="B20" s="12">
        <f>fao_ids_unique!B15</f>
        <v>16</v>
      </c>
      <c r="C20" s="12">
        <f>fao_ids_unique!F15</f>
        <v>18</v>
      </c>
      <c r="D20" s="8" t="str">
        <f>fao_ids_unique!C15</f>
        <v>BGD</v>
      </c>
      <c r="E20" s="7" t="str">
        <f>fao_ids_unique!G15</f>
        <v>Bangladesh</v>
      </c>
      <c r="G20" s="9">
        <f>VLOOKUP($B20,aquastat_more_extensive_table!$D$1216:$AO$1416,G$4,FALSE)</f>
        <v>0</v>
      </c>
      <c r="H20" s="13" t="e">
        <f t="shared" si="0"/>
        <v>#N/A</v>
      </c>
      <c r="I20" s="9">
        <f>VLOOKUP($C20,domestic_water_demand_km3!$A$2:$CT$249,I$4,FALSE)</f>
        <v>0.41260200000000002</v>
      </c>
      <c r="J20" s="13">
        <f t="shared" si="11"/>
        <v>0.41260200000000002</v>
      </c>
      <c r="L20" s="9">
        <f>VLOOKUP($B20,aquastat_more_extensive_table!$D$1216:$AO$1416,L$4,FALSE)</f>
        <v>0</v>
      </c>
      <c r="M20" s="13" t="e">
        <f t="shared" si="1"/>
        <v>#N/A</v>
      </c>
      <c r="N20" s="9">
        <f>VLOOKUP($C20,domestic_water_demand_km3!$A$2:$CT$249,N$4,FALSE)</f>
        <v>0.50008580000000002</v>
      </c>
      <c r="O20" s="13">
        <f t="shared" si="12"/>
        <v>0.50008580000000002</v>
      </c>
      <c r="Q20" s="9">
        <f>VLOOKUP($B20,aquastat_more_extensive_table!$D$1216:$AO$1416,Q$4,FALSE)</f>
        <v>0</v>
      </c>
      <c r="R20" s="13" t="e">
        <f t="shared" si="2"/>
        <v>#N/A</v>
      </c>
      <c r="S20" s="9">
        <f>VLOOKUP($C20,domestic_water_demand_km3!$A$2:$CT$249,S$4,FALSE)</f>
        <v>0.60712679999999997</v>
      </c>
      <c r="T20" s="13">
        <f t="shared" si="13"/>
        <v>0.60712679999999997</v>
      </c>
      <c r="V20" s="9">
        <f>VLOOKUP($B20,aquastat_more_extensive_table!$D$1216:$AO$1416,V$4,FALSE)</f>
        <v>0</v>
      </c>
      <c r="W20" s="13" t="e">
        <f t="shared" si="3"/>
        <v>#N/A</v>
      </c>
      <c r="X20" s="9">
        <f>VLOOKUP($C20,domestic_water_demand_km3!$A$2:$CT$249,X$4,FALSE)</f>
        <v>0.79108679999999998</v>
      </c>
      <c r="Y20" s="13">
        <f t="shared" si="14"/>
        <v>0.79108679999999998</v>
      </c>
      <c r="AA20" s="9">
        <f>VLOOKUP($B20,aquastat_more_extensive_table!$D$1216:$AO$1416,AA$4,FALSE)</f>
        <v>0</v>
      </c>
      <c r="AB20" s="13" t="e">
        <f t="shared" si="4"/>
        <v>#N/A</v>
      </c>
      <c r="AC20" s="9">
        <f>VLOOKUP($C20,domestic_water_demand_km3!$A$2:$CT$249,AC$4,FALSE)</f>
        <v>0.98556920000000003</v>
      </c>
      <c r="AD20" s="13">
        <f t="shared" si="15"/>
        <v>0.98556920000000003</v>
      </c>
      <c r="AF20" s="9">
        <f>VLOOKUP($B20,aquastat_more_extensive_table!$D$1216:$AO$1416,AF$4,FALSE)</f>
        <v>0.67500000000000004</v>
      </c>
      <c r="AG20" s="13">
        <f t="shared" si="5"/>
        <v>0.67500000000000004</v>
      </c>
      <c r="AH20" s="9">
        <f>VLOOKUP($C20,domestic_water_demand_km3!$A$2:$CT$249,AH$4,FALSE)</f>
        <v>1.1577660000000001</v>
      </c>
      <c r="AI20" s="13">
        <f t="shared" si="16"/>
        <v>1.1577660000000001</v>
      </c>
      <c r="AK20" s="9">
        <f>VLOOKUP($B20,aquastat_more_extensive_table!$D$1216:$AO$1416,AK$4,FALSE)</f>
        <v>1.7</v>
      </c>
      <c r="AL20" s="13">
        <f t="shared" si="6"/>
        <v>1.7</v>
      </c>
      <c r="AM20" s="9">
        <f>VLOOKUP($C20,domestic_water_demand_km3!$A$2:$CT$249,AM$4,FALSE)</f>
        <v>1.386638</v>
      </c>
      <c r="AN20" s="13">
        <f t="shared" si="17"/>
        <v>1.386638</v>
      </c>
      <c r="AP20" s="9">
        <f>VLOOKUP($B20,aquastat_more_extensive_table!$D$1216:$AO$1416,AP$4,FALSE)</f>
        <v>0</v>
      </c>
      <c r="AQ20" s="13" t="e">
        <f t="shared" si="7"/>
        <v>#N/A</v>
      </c>
      <c r="AR20" s="9">
        <f>VLOOKUP($C20,domestic_water_demand_km3!$A$2:$CT$249,AR$4,FALSE)</f>
        <v>1.6185259999999999</v>
      </c>
      <c r="AS20" s="13">
        <f t="shared" si="18"/>
        <v>1.6185259999999999</v>
      </c>
      <c r="AU20" s="9">
        <f>VLOOKUP($B20,aquastat_more_extensive_table!$D$1216:$AO$1416,AU$4,FALSE)</f>
        <v>0</v>
      </c>
      <c r="AV20" s="13" t="e">
        <f t="shared" si="8"/>
        <v>#N/A</v>
      </c>
      <c r="AW20" s="9">
        <f>VLOOKUP($C20,domestic_water_demand_km3!$A$2:$CT$249,AW$4,FALSE)</f>
        <v>1.8602320000000001</v>
      </c>
      <c r="AX20" s="13">
        <f t="shared" si="19"/>
        <v>1.8602320000000001</v>
      </c>
      <c r="AZ20" s="9">
        <f>VLOOKUP($B20,aquastat_more_extensive_table!$D$1216:$AO$1416,AZ$4,FALSE)</f>
        <v>0</v>
      </c>
      <c r="BA20" s="13" t="e">
        <f t="shared" si="9"/>
        <v>#N/A</v>
      </c>
      <c r="BB20" s="9">
        <f>VLOOKUP($C20,domestic_water_demand_km3!$A$2:$CT$249,BB$4,FALSE)</f>
        <v>2.201336</v>
      </c>
      <c r="BC20" s="13">
        <f t="shared" si="20"/>
        <v>2.201336</v>
      </c>
      <c r="BE20" s="9">
        <f>VLOOKUP($B20,aquastat_more_extensive_table!$D$1216:$AO$1416,BE$4,FALSE)</f>
        <v>3.6</v>
      </c>
      <c r="BF20" s="13">
        <f t="shared" si="10"/>
        <v>3.6</v>
      </c>
      <c r="BG20" s="9">
        <f>VLOOKUP($C20,domestic_water_demand_km3!$A$2:$CT$249,BG$4,FALSE)</f>
        <v>2.6983640000000002</v>
      </c>
      <c r="BH20" s="13">
        <f t="shared" si="21"/>
        <v>2.6983640000000002</v>
      </c>
      <c r="BJ20" s="9">
        <f>VLOOKUP($B20,aquastat_more_extensive_table!$D$1216:$AO$1416,BJ$4,FALSE)</f>
        <v>0</v>
      </c>
      <c r="BK20" s="13" t="e">
        <f t="shared" si="22"/>
        <v>#N/A</v>
      </c>
      <c r="BL20" s="9">
        <f>VLOOKUP($C20,domestic_water_demand_km3!$A$2:$CT$249,BL$4,FALSE)</f>
        <v>2.77705</v>
      </c>
      <c r="BM20" s="13">
        <f t="shared" si="23"/>
        <v>2.77705</v>
      </c>
      <c r="BU20" s="7" t="e">
        <v>#N/A</v>
      </c>
      <c r="BV20" s="7">
        <v>0.23</v>
      </c>
      <c r="BW20" s="7" t="str">
        <f t="shared" si="24"/>
        <v/>
      </c>
      <c r="BX20" s="7" t="str">
        <f t="shared" si="25"/>
        <v/>
      </c>
    </row>
    <row r="21" spans="2:76" x14ac:dyDescent="0.25">
      <c r="B21" s="12">
        <f>fao_ids_unique!B16</f>
        <v>18</v>
      </c>
      <c r="C21" s="12">
        <f>fao_ids_unique!F16</f>
        <v>30</v>
      </c>
      <c r="D21" s="8" t="str">
        <f>fao_ids_unique!C16</f>
        <v>BTN</v>
      </c>
      <c r="E21" s="7" t="str">
        <f>fao_ids_unique!G16</f>
        <v>Bhutan</v>
      </c>
      <c r="G21" s="9">
        <f>VLOOKUP($B21,aquastat_more_extensive_table!$D$1216:$AO$1416,G$4,FALSE)</f>
        <v>0</v>
      </c>
      <c r="H21" s="13" t="e">
        <f t="shared" si="0"/>
        <v>#N/A</v>
      </c>
      <c r="I21" s="9">
        <f>VLOOKUP($C21,domestic_water_demand_km3!$A$2:$CT$249,I$4,FALSE)</f>
        <v>9.1681939999999993E-3</v>
      </c>
      <c r="J21" s="13">
        <f t="shared" si="11"/>
        <v>9.1681939999999993E-3</v>
      </c>
      <c r="L21" s="9">
        <f>VLOOKUP($B21,aquastat_more_extensive_table!$D$1216:$AO$1416,L$4,FALSE)</f>
        <v>0</v>
      </c>
      <c r="M21" s="13" t="e">
        <f t="shared" si="1"/>
        <v>#N/A</v>
      </c>
      <c r="N21" s="9">
        <f>VLOOKUP($C21,domestic_water_demand_km3!$A$2:$CT$249,N$4,FALSE)</f>
        <v>1.1052319999999999E-2</v>
      </c>
      <c r="O21" s="13">
        <f t="shared" si="12"/>
        <v>1.1052319999999999E-2</v>
      </c>
      <c r="Q21" s="9">
        <f>VLOOKUP($B21,aquastat_more_extensive_table!$D$1216:$AO$1416,Q$4,FALSE)</f>
        <v>0</v>
      </c>
      <c r="R21" s="13" t="e">
        <f t="shared" si="2"/>
        <v>#N/A</v>
      </c>
      <c r="S21" s="9">
        <f>VLOOKUP($C21,domestic_water_demand_km3!$A$2:$CT$249,S$4,FALSE)</f>
        <v>1.3453700000000001E-2</v>
      </c>
      <c r="T21" s="13">
        <f t="shared" si="13"/>
        <v>1.3453700000000001E-2</v>
      </c>
      <c r="V21" s="9">
        <f>VLOOKUP($B21,aquastat_more_extensive_table!$D$1216:$AO$1416,V$4,FALSE)</f>
        <v>0</v>
      </c>
      <c r="W21" s="13" t="e">
        <f t="shared" si="3"/>
        <v>#N/A</v>
      </c>
      <c r="X21" s="9">
        <f>VLOOKUP($C21,domestic_water_demand_km3!$A$2:$CT$249,X$4,FALSE)</f>
        <v>1.8095199999999999E-2</v>
      </c>
      <c r="Y21" s="13">
        <f t="shared" si="14"/>
        <v>1.8095199999999999E-2</v>
      </c>
      <c r="AA21" s="9">
        <f>VLOOKUP($B21,aquastat_more_extensive_table!$D$1216:$AO$1416,AA$4,FALSE)</f>
        <v>0</v>
      </c>
      <c r="AB21" s="13" t="e">
        <f t="shared" si="4"/>
        <v>#N/A</v>
      </c>
      <c r="AC21" s="9">
        <f>VLOOKUP($C21,domestic_water_demand_km3!$A$2:$CT$249,AC$4,FALSE)</f>
        <v>2.3339459999999999E-2</v>
      </c>
      <c r="AD21" s="13">
        <f t="shared" si="15"/>
        <v>2.3339459999999999E-2</v>
      </c>
      <c r="AF21" s="9">
        <f>VLOOKUP($B21,aquastat_more_extensive_table!$D$1216:$AO$1416,AF$4,FALSE)</f>
        <v>7.1999999999999998E-3</v>
      </c>
      <c r="AG21" s="13">
        <f t="shared" si="5"/>
        <v>7.1999999999999998E-3</v>
      </c>
      <c r="AH21" s="9">
        <f>VLOOKUP($C21,domestic_water_demand_km3!$A$2:$CT$249,AH$4,FALSE)</f>
        <v>2.807084E-2</v>
      </c>
      <c r="AI21" s="13">
        <f t="shared" si="16"/>
        <v>2.807084E-2</v>
      </c>
      <c r="AK21" s="9">
        <f>VLOOKUP($B21,aquastat_more_extensive_table!$D$1216:$AO$1416,AK$4,FALSE)</f>
        <v>0</v>
      </c>
      <c r="AL21" s="13" t="e">
        <f t="shared" si="6"/>
        <v>#N/A</v>
      </c>
      <c r="AM21" s="9">
        <f>VLOOKUP($C21,domestic_water_demand_km3!$A$2:$CT$249,AM$4,FALSE)</f>
        <v>3.2438399999999999E-2</v>
      </c>
      <c r="AN21" s="13">
        <f t="shared" si="17"/>
        <v>3.2438399999999999E-2</v>
      </c>
      <c r="AP21" s="9">
        <f>VLOOKUP($B21,aquastat_more_extensive_table!$D$1216:$AO$1416,AP$4,FALSE)</f>
        <v>0</v>
      </c>
      <c r="AQ21" s="13" t="e">
        <f t="shared" si="7"/>
        <v>#N/A</v>
      </c>
      <c r="AR21" s="9">
        <f>VLOOKUP($C21,domestic_water_demand_km3!$A$2:$CT$249,AR$4,FALSE)</f>
        <v>3.7585060000000003E-2</v>
      </c>
      <c r="AS21" s="13">
        <f t="shared" si="18"/>
        <v>3.7585060000000003E-2</v>
      </c>
      <c r="AU21" s="9">
        <f>VLOOKUP($B21,aquastat_more_extensive_table!$D$1216:$AO$1416,AU$4,FALSE)</f>
        <v>0</v>
      </c>
      <c r="AV21" s="13" t="e">
        <f t="shared" si="8"/>
        <v>#N/A</v>
      </c>
      <c r="AW21" s="9">
        <f>VLOOKUP($C21,domestic_water_demand_km3!$A$2:$CT$249,AW$4,FALSE)</f>
        <v>4.4233260000000003E-2</v>
      </c>
      <c r="AX21" s="13">
        <f t="shared" si="19"/>
        <v>4.4233260000000003E-2</v>
      </c>
      <c r="AZ21" s="9">
        <f>VLOOKUP($B21,aquastat_more_extensive_table!$D$1216:$AO$1416,AZ$4,FALSE)</f>
        <v>0</v>
      </c>
      <c r="BA21" s="13" t="e">
        <f t="shared" si="9"/>
        <v>#N/A</v>
      </c>
      <c r="BB21" s="9">
        <f>VLOOKUP($C21,domestic_water_demand_km3!$A$2:$CT$249,BB$4,FALSE)</f>
        <v>5.6725919999999999E-2</v>
      </c>
      <c r="BC21" s="13">
        <f t="shared" si="20"/>
        <v>5.6725919999999999E-2</v>
      </c>
      <c r="BE21" s="9">
        <f>VLOOKUP($B21,aquastat_more_extensive_table!$D$1216:$AO$1416,BE$4,FALSE)</f>
        <v>1.7000000000000001E-2</v>
      </c>
      <c r="BF21" s="13">
        <f t="shared" si="10"/>
        <v>1.7000000000000001E-2</v>
      </c>
      <c r="BG21" s="9">
        <f>VLOOKUP($C21,domestic_water_demand_km3!$A$2:$CT$249,BG$4,FALSE)</f>
        <v>7.1295839999999999E-2</v>
      </c>
      <c r="BH21" s="13">
        <f t="shared" si="21"/>
        <v>7.1295839999999999E-2</v>
      </c>
      <c r="BJ21" s="9">
        <f>VLOOKUP($B21,aquastat_more_extensive_table!$D$1216:$AO$1416,BJ$4,FALSE)</f>
        <v>0</v>
      </c>
      <c r="BK21" s="13" t="e">
        <f t="shared" si="22"/>
        <v>#N/A</v>
      </c>
      <c r="BL21" s="9">
        <f>VLOOKUP($C21,domestic_water_demand_km3!$A$2:$CT$249,BL$4,FALSE)</f>
        <v>7.4040800000000004E-2</v>
      </c>
      <c r="BM21" s="13">
        <f t="shared" si="23"/>
        <v>7.4040800000000004E-2</v>
      </c>
      <c r="BU21" s="7" t="e">
        <v>#N/A</v>
      </c>
      <c r="BV21" s="7">
        <v>8.0000000000000002E-3</v>
      </c>
      <c r="BW21" s="7" t="str">
        <f t="shared" si="24"/>
        <v/>
      </c>
      <c r="BX21" s="7" t="str">
        <f t="shared" si="25"/>
        <v/>
      </c>
    </row>
    <row r="22" spans="2:76" x14ac:dyDescent="0.25">
      <c r="B22" s="12">
        <f>fao_ids_unique!B17</f>
        <v>19</v>
      </c>
      <c r="C22" s="12">
        <f>fao_ids_unique!F17</f>
        <v>26</v>
      </c>
      <c r="D22" s="8" t="str">
        <f>fao_ids_unique!C17</f>
        <v>BOL</v>
      </c>
      <c r="E22" s="7" t="str">
        <f>fao_ids_unique!G17</f>
        <v>Bolivia</v>
      </c>
      <c r="G22" s="9">
        <f>VLOOKUP($B22,aquastat_more_extensive_table!$D$1216:$AO$1416,G$4,FALSE)</f>
        <v>0</v>
      </c>
      <c r="H22" s="13" t="e">
        <f t="shared" si="0"/>
        <v>#N/A</v>
      </c>
      <c r="I22" s="9">
        <f>VLOOKUP($C22,domestic_water_demand_km3!$A$2:$CT$249,I$4,FALSE)</f>
        <v>3.5169779999999998E-2</v>
      </c>
      <c r="J22" s="13">
        <f t="shared" si="11"/>
        <v>3.5169779999999998E-2</v>
      </c>
      <c r="L22" s="9">
        <f>VLOOKUP($B22,aquastat_more_extensive_table!$D$1216:$AO$1416,L$4,FALSE)</f>
        <v>0</v>
      </c>
      <c r="M22" s="13" t="e">
        <f t="shared" si="1"/>
        <v>#N/A</v>
      </c>
      <c r="N22" s="9">
        <f>VLOOKUP($C22,domestic_water_demand_km3!$A$2:$CT$249,N$4,FALSE)</f>
        <v>4.2831340000000002E-2</v>
      </c>
      <c r="O22" s="13">
        <f t="shared" si="12"/>
        <v>4.2831340000000002E-2</v>
      </c>
      <c r="Q22" s="9">
        <f>VLOOKUP($B22,aquastat_more_extensive_table!$D$1216:$AO$1416,Q$4,FALSE)</f>
        <v>0</v>
      </c>
      <c r="R22" s="13" t="e">
        <f t="shared" si="2"/>
        <v>#N/A</v>
      </c>
      <c r="S22" s="9">
        <f>VLOOKUP($C22,domestic_water_demand_km3!$A$2:$CT$249,S$4,FALSE)</f>
        <v>4.7512800000000001E-2</v>
      </c>
      <c r="T22" s="13">
        <f t="shared" si="13"/>
        <v>4.7512800000000001E-2</v>
      </c>
      <c r="V22" s="9">
        <f>VLOOKUP($B22,aquastat_more_extensive_table!$D$1216:$AO$1416,V$4,FALSE)</f>
        <v>0</v>
      </c>
      <c r="W22" s="13" t="e">
        <f t="shared" si="3"/>
        <v>#N/A</v>
      </c>
      <c r="X22" s="9">
        <f>VLOOKUP($C22,domestic_water_demand_km3!$A$2:$CT$249,X$4,FALSE)</f>
        <v>6.6598519999999994E-2</v>
      </c>
      <c r="Y22" s="13">
        <f t="shared" si="14"/>
        <v>6.6598519999999994E-2</v>
      </c>
      <c r="AA22" s="9">
        <f>VLOOKUP($B22,aquastat_more_extensive_table!$D$1216:$AO$1416,AA$4,FALSE)</f>
        <v>0</v>
      </c>
      <c r="AB22" s="13" t="e">
        <f t="shared" si="4"/>
        <v>#N/A</v>
      </c>
      <c r="AC22" s="9">
        <f>VLOOKUP($C22,domestic_water_demand_km3!$A$2:$CT$249,AC$4,FALSE)</f>
        <v>9.0690919999999994E-2</v>
      </c>
      <c r="AD22" s="13">
        <f t="shared" si="15"/>
        <v>9.0690919999999994E-2</v>
      </c>
      <c r="AF22" s="9">
        <f>VLOOKUP($B22,aquastat_more_extensive_table!$D$1216:$AO$1416,AF$4,FALSE)</f>
        <v>0.124</v>
      </c>
      <c r="AG22" s="13">
        <f t="shared" si="5"/>
        <v>0.124</v>
      </c>
      <c r="AH22" s="9">
        <f>VLOOKUP($C22,domestic_water_demand_km3!$A$2:$CT$249,AH$4,FALSE)</f>
        <v>9.8973740000000004E-2</v>
      </c>
      <c r="AI22" s="13">
        <f t="shared" si="16"/>
        <v>9.8973740000000004E-2</v>
      </c>
      <c r="AK22" s="9">
        <f>VLOOKUP($B22,aquastat_more_extensive_table!$D$1216:$AO$1416,AK$4,FALSE)</f>
        <v>0</v>
      </c>
      <c r="AL22" s="13" t="e">
        <f t="shared" si="6"/>
        <v>#N/A</v>
      </c>
      <c r="AM22" s="9">
        <f>VLOOKUP($C22,domestic_water_demand_km3!$A$2:$CT$249,AM$4,FALSE)</f>
        <v>0.10834000000000001</v>
      </c>
      <c r="AN22" s="13">
        <f t="shared" si="17"/>
        <v>0.10834000000000001</v>
      </c>
      <c r="AP22" s="9">
        <f>VLOOKUP($B22,aquastat_more_extensive_table!$D$1216:$AO$1416,AP$4,FALSE)</f>
        <v>0</v>
      </c>
      <c r="AQ22" s="13" t="e">
        <f t="shared" si="7"/>
        <v>#N/A</v>
      </c>
      <c r="AR22" s="9">
        <f>VLOOKUP($C22,domestic_water_demand_km3!$A$2:$CT$249,AR$4,FALSE)</f>
        <v>0.13046379999999999</v>
      </c>
      <c r="AS22" s="13">
        <f t="shared" si="18"/>
        <v>0.13046379999999999</v>
      </c>
      <c r="AU22" s="9">
        <f>VLOOKUP($B22,aquastat_more_extensive_table!$D$1216:$AO$1416,AU$4,FALSE)</f>
        <v>0</v>
      </c>
      <c r="AV22" s="13" t="e">
        <f t="shared" si="8"/>
        <v>#N/A</v>
      </c>
      <c r="AW22" s="9">
        <f>VLOOKUP($C22,domestic_water_demand_km3!$A$2:$CT$249,AW$4,FALSE)</f>
        <v>0.14891740000000001</v>
      </c>
      <c r="AX22" s="13">
        <f t="shared" si="19"/>
        <v>0.14891740000000001</v>
      </c>
      <c r="AZ22" s="9">
        <f>VLOOKUP($B22,aquastat_more_extensive_table!$D$1216:$AO$1416,AZ$4,FALSE)</f>
        <v>0</v>
      </c>
      <c r="BA22" s="13" t="e">
        <f t="shared" si="9"/>
        <v>#N/A</v>
      </c>
      <c r="BB22" s="9">
        <f>VLOOKUP($C22,domestic_water_demand_km3!$A$2:$CT$249,BB$4,FALSE)</f>
        <v>0.1709572</v>
      </c>
      <c r="BC22" s="13">
        <f t="shared" si="20"/>
        <v>0.1709572</v>
      </c>
      <c r="BE22" s="9">
        <f>VLOOKUP($B22,aquastat_more_extensive_table!$D$1216:$AO$1416,BE$4,FALSE)</f>
        <v>0.13600000000000001</v>
      </c>
      <c r="BF22" s="13">
        <f t="shared" si="10"/>
        <v>0.13600000000000001</v>
      </c>
      <c r="BG22" s="9">
        <f>VLOOKUP($C22,domestic_water_demand_km3!$A$2:$CT$249,BG$4,FALSE)</f>
        <v>0.2185298</v>
      </c>
      <c r="BH22" s="13">
        <f t="shared" si="21"/>
        <v>0.2185298</v>
      </c>
      <c r="BJ22" s="9">
        <f>VLOOKUP($B22,aquastat_more_extensive_table!$D$1216:$AO$1416,BJ$4,FALSE)</f>
        <v>0</v>
      </c>
      <c r="BK22" s="13" t="e">
        <f t="shared" si="22"/>
        <v>#N/A</v>
      </c>
      <c r="BL22" s="9">
        <f>VLOOKUP($C22,domestic_water_demand_km3!$A$2:$CT$249,BL$4,FALSE)</f>
        <v>0.223943</v>
      </c>
      <c r="BM22" s="13">
        <f t="shared" si="23"/>
        <v>0.223943</v>
      </c>
      <c r="BU22" s="7" t="e">
        <v>#N/A</v>
      </c>
      <c r="BV22" s="7">
        <v>2.5999999999999999E-2</v>
      </c>
      <c r="BW22" s="7" t="str">
        <f t="shared" si="24"/>
        <v/>
      </c>
      <c r="BX22" s="7" t="str">
        <f t="shared" si="25"/>
        <v/>
      </c>
    </row>
    <row r="23" spans="2:76" x14ac:dyDescent="0.25">
      <c r="B23" s="12">
        <f>fao_ids_unique!B18</f>
        <v>20</v>
      </c>
      <c r="C23" s="12">
        <f>fao_ids_unique!F18</f>
        <v>31</v>
      </c>
      <c r="D23" s="8" t="str">
        <f>fao_ids_unique!C18</f>
        <v>BWA</v>
      </c>
      <c r="E23" s="7" t="str">
        <f>fao_ids_unique!G18</f>
        <v>Botswana</v>
      </c>
      <c r="G23" s="9">
        <f>VLOOKUP($B23,aquastat_more_extensive_table!$D$1216:$AO$1416,G$4,FALSE)</f>
        <v>0</v>
      </c>
      <c r="H23" s="13" t="e">
        <f t="shared" si="0"/>
        <v>#N/A</v>
      </c>
      <c r="I23" s="9">
        <f>VLOOKUP($C23,domestic_water_demand_km3!$A$2:$CT$249,I$4,FALSE)</f>
        <v>6.9415060000000001E-3</v>
      </c>
      <c r="J23" s="13">
        <f t="shared" si="11"/>
        <v>6.9415060000000001E-3</v>
      </c>
      <c r="L23" s="9">
        <f>VLOOKUP($B23,aquastat_more_extensive_table!$D$1216:$AO$1416,L$4,FALSE)</f>
        <v>0</v>
      </c>
      <c r="M23" s="13" t="e">
        <f t="shared" si="1"/>
        <v>#N/A</v>
      </c>
      <c r="N23" s="9">
        <f>VLOOKUP($C23,domestic_water_demand_km3!$A$2:$CT$249,N$4,FALSE)</f>
        <v>8.1717000000000005E-3</v>
      </c>
      <c r="O23" s="13">
        <f t="shared" si="12"/>
        <v>8.1717000000000005E-3</v>
      </c>
      <c r="Q23" s="9">
        <f>VLOOKUP($B23,aquastat_more_extensive_table!$D$1216:$AO$1416,Q$4,FALSE)</f>
        <v>0</v>
      </c>
      <c r="R23" s="13" t="e">
        <f t="shared" si="2"/>
        <v>#N/A</v>
      </c>
      <c r="S23" s="9">
        <f>VLOOKUP($C23,domestic_water_demand_km3!$A$2:$CT$249,S$4,FALSE)</f>
        <v>1.1373648E-2</v>
      </c>
      <c r="T23" s="13">
        <f t="shared" si="13"/>
        <v>1.1373648E-2</v>
      </c>
      <c r="V23" s="9">
        <f>VLOOKUP($B23,aquastat_more_extensive_table!$D$1216:$AO$1416,V$4,FALSE)</f>
        <v>0</v>
      </c>
      <c r="W23" s="13" t="e">
        <f t="shared" si="3"/>
        <v>#N/A</v>
      </c>
      <c r="X23" s="9">
        <f>VLOOKUP($C23,domestic_water_demand_km3!$A$2:$CT$249,X$4,FALSE)</f>
        <v>1.6834760000000001E-2</v>
      </c>
      <c r="Y23" s="13">
        <f t="shared" si="14"/>
        <v>1.6834760000000001E-2</v>
      </c>
      <c r="AA23" s="9">
        <f>VLOOKUP($B23,aquastat_more_extensive_table!$D$1216:$AO$1416,AA$4,FALSE)</f>
        <v>0</v>
      </c>
      <c r="AB23" s="13" t="e">
        <f t="shared" si="4"/>
        <v>#N/A</v>
      </c>
      <c r="AC23" s="9">
        <f>VLOOKUP($C23,domestic_water_demand_km3!$A$2:$CT$249,AC$4,FALSE)</f>
        <v>2.5039820000000001E-2</v>
      </c>
      <c r="AD23" s="13">
        <f t="shared" si="15"/>
        <v>2.5039820000000001E-2</v>
      </c>
      <c r="AF23" s="9">
        <f>VLOOKUP($B23,aquastat_more_extensive_table!$D$1216:$AO$1416,AF$4,FALSE)</f>
        <v>0</v>
      </c>
      <c r="AG23" s="13" t="e">
        <f t="shared" si="5"/>
        <v>#N/A</v>
      </c>
      <c r="AH23" s="9">
        <f>VLOOKUP($C23,domestic_water_demand_km3!$A$2:$CT$249,AH$4,FALSE)</f>
        <v>3.2234560000000002E-2</v>
      </c>
      <c r="AI23" s="13">
        <f t="shared" si="16"/>
        <v>3.2234560000000002E-2</v>
      </c>
      <c r="AK23" s="9">
        <f>VLOOKUP($B23,aquastat_more_extensive_table!$D$1216:$AO$1416,AK$4,FALSE)</f>
        <v>3.5999999999999997E-2</v>
      </c>
      <c r="AL23" s="13">
        <f t="shared" si="6"/>
        <v>3.5999999999999997E-2</v>
      </c>
      <c r="AM23" s="9">
        <f>VLOOKUP($C23,domestic_water_demand_km3!$A$2:$CT$249,AM$4,FALSE)</f>
        <v>4.5896140000000002E-2</v>
      </c>
      <c r="AN23" s="13">
        <f t="shared" si="17"/>
        <v>4.5896140000000002E-2</v>
      </c>
      <c r="AP23" s="9">
        <f>VLOOKUP($B23,aquastat_more_extensive_table!$D$1216:$AO$1416,AP$4,FALSE)</f>
        <v>5.21E-2</v>
      </c>
      <c r="AQ23" s="13">
        <f t="shared" si="7"/>
        <v>5.21E-2</v>
      </c>
      <c r="AR23" s="9">
        <f>VLOOKUP($C23,domestic_water_demand_km3!$A$2:$CT$249,AR$4,FALSE)</f>
        <v>5.5655919999999998E-2</v>
      </c>
      <c r="AS23" s="13">
        <f t="shared" si="18"/>
        <v>5.5655919999999998E-2</v>
      </c>
      <c r="AU23" s="9">
        <f>VLOOKUP($B23,aquastat_more_extensive_table!$D$1216:$AO$1416,AU$4,FALSE)</f>
        <v>7.9000000000000001E-2</v>
      </c>
      <c r="AV23" s="13">
        <f t="shared" si="8"/>
        <v>7.9000000000000001E-2</v>
      </c>
      <c r="AW23" s="9">
        <f>VLOOKUP($C23,domestic_water_demand_km3!$A$2:$CT$249,AW$4,FALSE)</f>
        <v>6.3663520000000001E-2</v>
      </c>
      <c r="AX23" s="13">
        <f t="shared" si="19"/>
        <v>6.3663520000000001E-2</v>
      </c>
      <c r="AZ23" s="9">
        <f>VLOOKUP($B23,aquastat_more_extensive_table!$D$1216:$AO$1416,AZ$4,FALSE)</f>
        <v>8.7800000000000003E-2</v>
      </c>
      <c r="BA23" s="13">
        <f t="shared" si="9"/>
        <v>8.7800000000000003E-2</v>
      </c>
      <c r="BB23" s="9">
        <f>VLOOKUP($C23,domestic_water_demand_km3!$A$2:$CT$249,BB$4,FALSE)</f>
        <v>8.0299099999999998E-2</v>
      </c>
      <c r="BC23" s="13">
        <f t="shared" si="20"/>
        <v>8.0299099999999998E-2</v>
      </c>
      <c r="BE23" s="9">
        <f>VLOOKUP($B23,aquastat_more_extensive_table!$D$1216:$AO$1416,BE$4,FALSE)</f>
        <v>0</v>
      </c>
      <c r="BF23" s="13" t="e">
        <f t="shared" si="10"/>
        <v>#N/A</v>
      </c>
      <c r="BG23" s="9">
        <f>VLOOKUP($C23,domestic_water_demand_km3!$A$2:$CT$249,BG$4,FALSE)</f>
        <v>9.211946E-2</v>
      </c>
      <c r="BH23" s="13">
        <f t="shared" si="21"/>
        <v>9.211946E-2</v>
      </c>
      <c r="BJ23" s="9">
        <f>VLOOKUP($B23,aquastat_more_extensive_table!$D$1216:$AO$1416,BJ$4,FALSE)</f>
        <v>0</v>
      </c>
      <c r="BK23" s="13" t="e">
        <f t="shared" si="22"/>
        <v>#N/A</v>
      </c>
      <c r="BL23" s="9">
        <f>VLOOKUP($C23,domestic_water_demand_km3!$A$2:$CT$249,BL$4,FALSE)</f>
        <v>9.4688900000000006E-2</v>
      </c>
      <c r="BM23" s="13">
        <f t="shared" si="23"/>
        <v>9.4688900000000006E-2</v>
      </c>
      <c r="BU23" s="7" t="e">
        <v>#N/A</v>
      </c>
      <c r="BV23" s="7">
        <v>2E-3</v>
      </c>
      <c r="BW23" s="7" t="str">
        <f t="shared" si="24"/>
        <v/>
      </c>
      <c r="BX23" s="7" t="str">
        <f t="shared" si="25"/>
        <v/>
      </c>
    </row>
    <row r="24" spans="2:76" x14ac:dyDescent="0.25">
      <c r="B24" s="12">
        <f>fao_ids_unique!B19</f>
        <v>21</v>
      </c>
      <c r="C24" s="12">
        <f>fao_ids_unique!F19</f>
        <v>27</v>
      </c>
      <c r="D24" s="8" t="str">
        <f>fao_ids_unique!C19</f>
        <v>BRA</v>
      </c>
      <c r="E24" s="7" t="str">
        <f>fao_ids_unique!G19</f>
        <v>Brazil</v>
      </c>
      <c r="G24" s="9">
        <f>VLOOKUP($B24,aquastat_more_extensive_table!$D$1216:$AO$1416,G$4,FALSE)</f>
        <v>0</v>
      </c>
      <c r="H24" s="13" t="e">
        <f t="shared" si="0"/>
        <v>#N/A</v>
      </c>
      <c r="I24" s="9">
        <f>VLOOKUP($C24,domestic_water_demand_km3!$A$2:$CT$249,I$4,FALSE)</f>
        <v>2.0374219999999998</v>
      </c>
      <c r="J24" s="13">
        <f t="shared" si="11"/>
        <v>2.0374219999999998</v>
      </c>
      <c r="L24" s="9">
        <f>VLOOKUP($B24,aquastat_more_extensive_table!$D$1216:$AO$1416,L$4,FALSE)</f>
        <v>0</v>
      </c>
      <c r="M24" s="13" t="e">
        <f t="shared" si="1"/>
        <v>#N/A</v>
      </c>
      <c r="N24" s="9">
        <f>VLOOKUP($C24,domestic_water_demand_km3!$A$2:$CT$249,N$4,FALSE)</f>
        <v>2.54088</v>
      </c>
      <c r="O24" s="13">
        <f t="shared" si="12"/>
        <v>2.54088</v>
      </c>
      <c r="Q24" s="9">
        <f>VLOOKUP($B24,aquastat_more_extensive_table!$D$1216:$AO$1416,Q$4,FALSE)</f>
        <v>0</v>
      </c>
      <c r="R24" s="13" t="e">
        <f t="shared" si="2"/>
        <v>#N/A</v>
      </c>
      <c r="S24" s="9">
        <f>VLOOKUP($C24,domestic_water_demand_km3!$A$2:$CT$249,S$4,FALSE)</f>
        <v>3.5013079999999999</v>
      </c>
      <c r="T24" s="13">
        <f t="shared" si="13"/>
        <v>3.5013079999999999</v>
      </c>
      <c r="V24" s="9">
        <f>VLOOKUP($B24,aquastat_more_extensive_table!$D$1216:$AO$1416,V$4,FALSE)</f>
        <v>0</v>
      </c>
      <c r="W24" s="13" t="e">
        <f t="shared" si="3"/>
        <v>#N/A</v>
      </c>
      <c r="X24" s="9">
        <f>VLOOKUP($C24,domestic_water_demand_km3!$A$2:$CT$249,X$4,FALSE)</f>
        <v>5.5983179999999999</v>
      </c>
      <c r="Y24" s="13">
        <f t="shared" si="14"/>
        <v>5.5983179999999999</v>
      </c>
      <c r="AA24" s="9">
        <f>VLOOKUP($B24,aquastat_more_extensive_table!$D$1216:$AO$1416,AA$4,FALSE)</f>
        <v>0</v>
      </c>
      <c r="AB24" s="13" t="e">
        <f t="shared" si="4"/>
        <v>#N/A</v>
      </c>
      <c r="AC24" s="9">
        <f>VLOOKUP($C24,domestic_water_demand_km3!$A$2:$CT$249,AC$4,FALSE)</f>
        <v>7.4755960000000004</v>
      </c>
      <c r="AD24" s="13">
        <f t="shared" si="15"/>
        <v>7.4755960000000004</v>
      </c>
      <c r="AF24" s="9">
        <f>VLOOKUP($B24,aquastat_more_extensive_table!$D$1216:$AO$1416,AF$4,FALSE)</f>
        <v>0</v>
      </c>
      <c r="AG24" s="13" t="e">
        <f t="shared" si="5"/>
        <v>#N/A</v>
      </c>
      <c r="AH24" s="9">
        <f>VLOOKUP($C24,domestic_water_demand_km3!$A$2:$CT$249,AH$4,FALSE)</f>
        <v>8.1079260000000009</v>
      </c>
      <c r="AI24" s="13">
        <f t="shared" si="16"/>
        <v>8.1079260000000009</v>
      </c>
      <c r="AK24" s="9">
        <f>VLOOKUP($B24,aquastat_more_extensive_table!$D$1216:$AO$1416,AK$4,FALSE)</f>
        <v>0</v>
      </c>
      <c r="AL24" s="13" t="e">
        <f t="shared" si="6"/>
        <v>#N/A</v>
      </c>
      <c r="AM24" s="9">
        <f>VLOOKUP($C24,domestic_water_demand_km3!$A$2:$CT$249,AM$4,FALSE)</f>
        <v>10.136305999999999</v>
      </c>
      <c r="AN24" s="13">
        <f t="shared" si="17"/>
        <v>10.136305999999999</v>
      </c>
      <c r="AP24" s="9">
        <f>VLOOKUP($B24,aquastat_more_extensive_table!$D$1216:$AO$1416,AP$4,FALSE)</f>
        <v>11.5</v>
      </c>
      <c r="AQ24" s="13">
        <f t="shared" si="7"/>
        <v>11.5</v>
      </c>
      <c r="AR24" s="9">
        <f>VLOOKUP($C24,domestic_water_demand_km3!$A$2:$CT$249,AR$4,FALSE)</f>
        <v>12.601660000000001</v>
      </c>
      <c r="AS24" s="13">
        <f t="shared" si="18"/>
        <v>12.601660000000001</v>
      </c>
      <c r="AU24" s="9">
        <f>VLOOKUP($B24,aquastat_more_extensive_table!$D$1216:$AO$1416,AU$4,FALSE)</f>
        <v>0</v>
      </c>
      <c r="AV24" s="13" t="e">
        <f t="shared" si="8"/>
        <v>#N/A</v>
      </c>
      <c r="AW24" s="9">
        <f>VLOOKUP($C24,domestic_water_demand_km3!$A$2:$CT$249,AW$4,FALSE)</f>
        <v>12.947839999999999</v>
      </c>
      <c r="AX24" s="13">
        <f t="shared" si="19"/>
        <v>12.947839999999999</v>
      </c>
      <c r="AZ24" s="9">
        <f>VLOOKUP($B24,aquastat_more_extensive_table!$D$1216:$AO$1416,AZ$4,FALSE)</f>
        <v>16.23</v>
      </c>
      <c r="BA24" s="13">
        <f t="shared" si="9"/>
        <v>16.23</v>
      </c>
      <c r="BB24" s="9">
        <f>VLOOKUP($C24,domestic_water_demand_km3!$A$2:$CT$249,BB$4,FALSE)</f>
        <v>15.14194</v>
      </c>
      <c r="BC24" s="13">
        <f t="shared" si="20"/>
        <v>15.14194</v>
      </c>
      <c r="BE24" s="9">
        <f>VLOOKUP($B24,aquastat_more_extensive_table!$D$1216:$AO$1416,BE$4,FALSE)</f>
        <v>17.21</v>
      </c>
      <c r="BF24" s="13">
        <f t="shared" si="10"/>
        <v>17.21</v>
      </c>
      <c r="BG24" s="9">
        <f>VLOOKUP($C24,domestic_water_demand_km3!$A$2:$CT$249,BG$4,FALSE)</f>
        <v>19.776859999999999</v>
      </c>
      <c r="BH24" s="13">
        <f t="shared" si="21"/>
        <v>19.776859999999999</v>
      </c>
      <c r="BJ24" s="9">
        <f>VLOOKUP($B24,aquastat_more_extensive_table!$D$1216:$AO$1416,BJ$4,FALSE)</f>
        <v>0</v>
      </c>
      <c r="BK24" s="13" t="e">
        <f t="shared" si="22"/>
        <v>#N/A</v>
      </c>
      <c r="BL24" s="9">
        <f>VLOOKUP($C24,domestic_water_demand_km3!$A$2:$CT$249,BL$4,FALSE)</f>
        <v>20.431000000000001</v>
      </c>
      <c r="BM24" s="13">
        <f t="shared" si="23"/>
        <v>20.431000000000001</v>
      </c>
      <c r="BU24" s="7" t="e">
        <v>#N/A</v>
      </c>
      <c r="BV24" s="7">
        <v>1.9750000000000001</v>
      </c>
      <c r="BW24" s="7" t="str">
        <f t="shared" si="24"/>
        <v/>
      </c>
      <c r="BX24" s="7" t="str">
        <f t="shared" si="25"/>
        <v/>
      </c>
    </row>
    <row r="25" spans="2:76" x14ac:dyDescent="0.25">
      <c r="B25" s="12">
        <f>fao_ids_unique!B20</f>
        <v>23</v>
      </c>
      <c r="C25" s="12">
        <f>fao_ids_unique!F20</f>
        <v>24</v>
      </c>
      <c r="D25" s="8" t="str">
        <f>fao_ids_unique!C20</f>
        <v>BLZ</v>
      </c>
      <c r="E25" s="7" t="str">
        <f>fao_ids_unique!G20</f>
        <v>Belize</v>
      </c>
      <c r="G25" s="9">
        <f>VLOOKUP($B25,aquastat_more_extensive_table!$D$1216:$AO$1416,G$4,FALSE)</f>
        <v>0</v>
      </c>
      <c r="H25" s="13" t="e">
        <f t="shared" si="0"/>
        <v>#N/A</v>
      </c>
      <c r="I25" s="9">
        <f>VLOOKUP($C25,domestic_water_demand_km3!$A$2:$CT$249,I$4,FALSE)</f>
        <v>1.69326E-3</v>
      </c>
      <c r="J25" s="13">
        <f t="shared" si="11"/>
        <v>1.69326E-3</v>
      </c>
      <c r="L25" s="9">
        <f>VLOOKUP($B25,aquastat_more_extensive_table!$D$1216:$AO$1416,L$4,FALSE)</f>
        <v>0</v>
      </c>
      <c r="M25" s="13" t="e">
        <f t="shared" si="1"/>
        <v>#N/A</v>
      </c>
      <c r="N25" s="9">
        <f>VLOOKUP($C25,domestic_water_demand_km3!$A$2:$CT$249,N$4,FALSE)</f>
        <v>2.053076E-3</v>
      </c>
      <c r="O25" s="13">
        <f t="shared" si="12"/>
        <v>2.053076E-3</v>
      </c>
      <c r="Q25" s="9">
        <f>VLOOKUP($B25,aquastat_more_extensive_table!$D$1216:$AO$1416,Q$4,FALSE)</f>
        <v>0</v>
      </c>
      <c r="R25" s="13" t="e">
        <f t="shared" si="2"/>
        <v>#N/A</v>
      </c>
      <c r="S25" s="9">
        <f>VLOOKUP($C25,domestic_water_demand_km3!$A$2:$CT$249,S$4,FALSE)</f>
        <v>2.5203259999999998E-3</v>
      </c>
      <c r="T25" s="13">
        <f t="shared" si="13"/>
        <v>2.5203259999999998E-3</v>
      </c>
      <c r="V25" s="9">
        <f>VLOOKUP($B25,aquastat_more_extensive_table!$D$1216:$AO$1416,V$4,FALSE)</f>
        <v>0</v>
      </c>
      <c r="W25" s="13" t="e">
        <f t="shared" si="3"/>
        <v>#N/A</v>
      </c>
      <c r="X25" s="9">
        <f>VLOOKUP($C25,domestic_water_demand_km3!$A$2:$CT$249,X$4,FALSE)</f>
        <v>3.3243740000000002E-3</v>
      </c>
      <c r="Y25" s="13">
        <f t="shared" si="14"/>
        <v>3.3243740000000002E-3</v>
      </c>
      <c r="AA25" s="9">
        <f>VLOOKUP($B25,aquastat_more_extensive_table!$D$1216:$AO$1416,AA$4,FALSE)</f>
        <v>0</v>
      </c>
      <c r="AB25" s="13" t="e">
        <f t="shared" si="4"/>
        <v>#N/A</v>
      </c>
      <c r="AC25" s="9">
        <f>VLOOKUP($C25,domestic_water_demand_km3!$A$2:$CT$249,AC$4,FALSE)</f>
        <v>3.909704E-3</v>
      </c>
      <c r="AD25" s="13">
        <f t="shared" si="15"/>
        <v>3.909704E-3</v>
      </c>
      <c r="AF25" s="9">
        <f>VLOOKUP($B25,aquastat_more_extensive_table!$D$1216:$AO$1416,AF$4,FALSE)</f>
        <v>2E-3</v>
      </c>
      <c r="AG25" s="13">
        <f t="shared" si="5"/>
        <v>2E-3</v>
      </c>
      <c r="AH25" s="9">
        <f>VLOOKUP($C25,domestic_water_demand_km3!$A$2:$CT$249,AH$4,FALSE)</f>
        <v>4.4349899999999998E-3</v>
      </c>
      <c r="AI25" s="13">
        <f t="shared" si="16"/>
        <v>4.4349899999999998E-3</v>
      </c>
      <c r="AK25" s="9">
        <f>VLOOKUP($B25,aquastat_more_extensive_table!$D$1216:$AO$1416,AK$4,FALSE)</f>
        <v>0</v>
      </c>
      <c r="AL25" s="13" t="e">
        <f t="shared" si="6"/>
        <v>#N/A</v>
      </c>
      <c r="AM25" s="9">
        <f>VLOOKUP($C25,domestic_water_demand_km3!$A$2:$CT$249,AM$4,FALSE)</f>
        <v>6.1481519999999996E-3</v>
      </c>
      <c r="AN25" s="13">
        <f t="shared" si="17"/>
        <v>6.1481519999999996E-3</v>
      </c>
      <c r="AP25" s="9">
        <f>VLOOKUP($B25,aquastat_more_extensive_table!$D$1216:$AO$1416,AP$4,FALSE)</f>
        <v>1.0999999999999999E-2</v>
      </c>
      <c r="AQ25" s="13">
        <f t="shared" si="7"/>
        <v>1.0999999999999999E-2</v>
      </c>
      <c r="AR25" s="9">
        <f>VLOOKUP($C25,domestic_water_demand_km3!$A$2:$CT$249,AR$4,FALSE)</f>
        <v>7.4703199999999999E-3</v>
      </c>
      <c r="AS25" s="13">
        <f t="shared" si="18"/>
        <v>7.4703199999999999E-3</v>
      </c>
      <c r="AU25" s="9">
        <f>VLOOKUP($B25,aquastat_more_extensive_table!$D$1216:$AO$1416,AU$4,FALSE)</f>
        <v>1.14E-2</v>
      </c>
      <c r="AV25" s="13">
        <f t="shared" si="8"/>
        <v>1.14E-2</v>
      </c>
      <c r="AW25" s="9">
        <f>VLOOKUP($C25,domestic_water_demand_km3!$A$2:$CT$249,AW$4,FALSE)</f>
        <v>9.0379859999999996E-3</v>
      </c>
      <c r="AX25" s="13">
        <f t="shared" si="19"/>
        <v>9.0379859999999996E-3</v>
      </c>
      <c r="AZ25" s="9">
        <f>VLOOKUP($B25,aquastat_more_extensive_table!$D$1216:$AO$1416,AZ$4,FALSE)</f>
        <v>0</v>
      </c>
      <c r="BA25" s="13" t="e">
        <f t="shared" si="9"/>
        <v>#N/A</v>
      </c>
      <c r="BB25" s="9">
        <f>VLOOKUP($C25,domestic_water_demand_km3!$A$2:$CT$249,BB$4,FALSE)</f>
        <v>1.1242E-2</v>
      </c>
      <c r="BC25" s="13">
        <f t="shared" si="20"/>
        <v>1.1242E-2</v>
      </c>
      <c r="BE25" s="9">
        <f>VLOOKUP($B25,aquastat_more_extensive_table!$D$1216:$AO$1416,BE$4,FALSE)</f>
        <v>0</v>
      </c>
      <c r="BF25" s="13" t="e">
        <f t="shared" si="10"/>
        <v>#N/A</v>
      </c>
      <c r="BG25" s="9">
        <f>VLOOKUP($C25,domestic_water_demand_km3!$A$2:$CT$249,BG$4,FALSE)</f>
        <v>1.2628800000000001E-2</v>
      </c>
      <c r="BH25" s="13">
        <f t="shared" si="21"/>
        <v>1.2628800000000001E-2</v>
      </c>
      <c r="BJ25" s="9">
        <f>VLOOKUP($B25,aquastat_more_extensive_table!$D$1216:$AO$1416,BJ$4,FALSE)</f>
        <v>0</v>
      </c>
      <c r="BK25" s="13" t="e">
        <f t="shared" si="22"/>
        <v>#N/A</v>
      </c>
      <c r="BL25" s="9">
        <f>VLOOKUP($C25,domestic_water_demand_km3!$A$2:$CT$249,BL$4,FALSE)</f>
        <v>1.2774199999999999E-2</v>
      </c>
      <c r="BM25" s="13">
        <f t="shared" si="23"/>
        <v>1.2774199999999999E-2</v>
      </c>
      <c r="BU25" s="7" t="e">
        <v>#N/A</v>
      </c>
      <c r="BV25" s="7">
        <v>2E-3</v>
      </c>
      <c r="BW25" s="7" t="str">
        <f t="shared" si="24"/>
        <v/>
      </c>
      <c r="BX25" s="7" t="str">
        <f t="shared" si="25"/>
        <v/>
      </c>
    </row>
    <row r="26" spans="2:76" x14ac:dyDescent="0.25">
      <c r="B26" s="12">
        <f>fao_ids_unique!B21</f>
        <v>25</v>
      </c>
      <c r="C26" s="12">
        <f>fao_ids_unique!F21</f>
        <v>169</v>
      </c>
      <c r="D26" s="8" t="str">
        <f>fao_ids_unique!C21</f>
        <v>SLB</v>
      </c>
      <c r="E26" s="7" t="str">
        <f>fao_ids_unique!G21</f>
        <v>Solomon Islands</v>
      </c>
      <c r="G26" s="9">
        <f>VLOOKUP($B26,aquastat_more_extensive_table!$D$1216:$AO$1416,G$4,FALSE)</f>
        <v>0</v>
      </c>
      <c r="H26" s="13" t="e">
        <f t="shared" si="0"/>
        <v>#N/A</v>
      </c>
      <c r="I26" s="9">
        <f>VLOOKUP($C26,domestic_water_demand_km3!$A$2:$CT$249,I$4,FALSE)</f>
        <v>2.7177579999999998E-4</v>
      </c>
      <c r="J26" s="13">
        <f t="shared" si="11"/>
        <v>2.7177579999999998E-4</v>
      </c>
      <c r="L26" s="9">
        <f>VLOOKUP($B26,aquastat_more_extensive_table!$D$1216:$AO$1416,L$4,FALSE)</f>
        <v>0</v>
      </c>
      <c r="M26" s="13" t="e">
        <f t="shared" si="1"/>
        <v>#N/A</v>
      </c>
      <c r="N26" s="9">
        <f>VLOOKUP($C26,domestic_water_demand_km3!$A$2:$CT$249,N$4,FALSE)</f>
        <v>3.243346E-4</v>
      </c>
      <c r="O26" s="13">
        <f t="shared" si="12"/>
        <v>3.243346E-4</v>
      </c>
      <c r="Q26" s="9">
        <f>VLOOKUP($B26,aquastat_more_extensive_table!$D$1216:$AO$1416,Q$4,FALSE)</f>
        <v>0</v>
      </c>
      <c r="R26" s="13" t="e">
        <f t="shared" si="2"/>
        <v>#N/A</v>
      </c>
      <c r="S26" s="9">
        <f>VLOOKUP($C26,domestic_water_demand_km3!$A$2:$CT$249,S$4,FALSE)</f>
        <v>4.3884780000000002E-4</v>
      </c>
      <c r="T26" s="13">
        <f t="shared" si="13"/>
        <v>4.3884780000000002E-4</v>
      </c>
      <c r="V26" s="9">
        <f>VLOOKUP($B26,aquastat_more_extensive_table!$D$1216:$AO$1416,V$4,FALSE)</f>
        <v>0</v>
      </c>
      <c r="W26" s="13" t="e">
        <f t="shared" si="3"/>
        <v>#N/A</v>
      </c>
      <c r="X26" s="9">
        <f>VLOOKUP($C26,domestic_water_demand_km3!$A$2:$CT$249,X$4,FALSE)</f>
        <v>6.4912800000000001E-4</v>
      </c>
      <c r="Y26" s="13">
        <f t="shared" si="14"/>
        <v>6.4912800000000001E-4</v>
      </c>
      <c r="AA26" s="9">
        <f>VLOOKUP($B26,aquastat_more_extensive_table!$D$1216:$AO$1416,AA$4,FALSE)</f>
        <v>0</v>
      </c>
      <c r="AB26" s="13" t="e">
        <f t="shared" si="4"/>
        <v>#N/A</v>
      </c>
      <c r="AC26" s="9">
        <f>VLOOKUP($C26,domestic_water_demand_km3!$A$2:$CT$249,AC$4,FALSE)</f>
        <v>8.3993260000000004E-4</v>
      </c>
      <c r="AD26" s="13">
        <f t="shared" si="15"/>
        <v>8.3993260000000004E-4</v>
      </c>
      <c r="AF26" s="9">
        <f>VLOOKUP($B26,aquastat_more_extensive_table!$D$1216:$AO$1416,AF$4,FALSE)</f>
        <v>0</v>
      </c>
      <c r="AG26" s="13" t="e">
        <f t="shared" si="5"/>
        <v>#N/A</v>
      </c>
      <c r="AH26" s="9">
        <f>VLOOKUP($C26,domestic_water_demand_km3!$A$2:$CT$249,AH$4,FALSE)</f>
        <v>1.0342471999999999E-3</v>
      </c>
      <c r="AI26" s="13">
        <f t="shared" si="16"/>
        <v>1.0342471999999999E-3</v>
      </c>
      <c r="AK26" s="9">
        <f>VLOOKUP($B26,aquastat_more_extensive_table!$D$1216:$AO$1416,AK$4,FALSE)</f>
        <v>0</v>
      </c>
      <c r="AL26" s="13" t="e">
        <f t="shared" si="6"/>
        <v>#N/A</v>
      </c>
      <c r="AM26" s="9">
        <f>VLOOKUP($C26,domestic_water_demand_km3!$A$2:$CT$249,AM$4,FALSE)</f>
        <v>1.3058060000000001E-3</v>
      </c>
      <c r="AN26" s="13">
        <f t="shared" si="17"/>
        <v>1.3058060000000001E-3</v>
      </c>
      <c r="AP26" s="9">
        <f>VLOOKUP($B26,aquastat_more_extensive_table!$D$1216:$AO$1416,AP$4,FALSE)</f>
        <v>0</v>
      </c>
      <c r="AQ26" s="13" t="e">
        <f t="shared" si="7"/>
        <v>#N/A</v>
      </c>
      <c r="AR26" s="9">
        <f>VLOOKUP($C26,domestic_water_demand_km3!$A$2:$CT$249,AR$4,FALSE)</f>
        <v>1.4499020000000001E-3</v>
      </c>
      <c r="AS26" s="13">
        <f t="shared" si="18"/>
        <v>1.4499020000000001E-3</v>
      </c>
      <c r="AU26" s="9">
        <f>VLOOKUP($B26,aquastat_more_extensive_table!$D$1216:$AO$1416,AU$4,FALSE)</f>
        <v>0</v>
      </c>
      <c r="AV26" s="13" t="e">
        <f t="shared" si="8"/>
        <v>#N/A</v>
      </c>
      <c r="AW26" s="9">
        <f>VLOOKUP($C26,domestic_water_demand_km3!$A$2:$CT$249,AW$4,FALSE)</f>
        <v>1.317326E-3</v>
      </c>
      <c r="AX26" s="13">
        <f t="shared" si="19"/>
        <v>1.317326E-3</v>
      </c>
      <c r="AZ26" s="9">
        <f>VLOOKUP($B26,aquastat_more_extensive_table!$D$1216:$AO$1416,AZ$4,FALSE)</f>
        <v>0</v>
      </c>
      <c r="BA26" s="13" t="e">
        <f t="shared" si="9"/>
        <v>#N/A</v>
      </c>
      <c r="BB26" s="9">
        <f>VLOOKUP($C26,domestic_water_demand_km3!$A$2:$CT$249,BB$4,FALSE)</f>
        <v>1.6145459999999999E-3</v>
      </c>
      <c r="BC26" s="13">
        <f t="shared" si="20"/>
        <v>1.6145459999999999E-3</v>
      </c>
      <c r="BE26" s="9">
        <f>VLOOKUP($B26,aquastat_more_extensive_table!$D$1216:$AO$1416,BE$4,FALSE)</f>
        <v>0</v>
      </c>
      <c r="BF26" s="13" t="e">
        <f t="shared" si="10"/>
        <v>#N/A</v>
      </c>
      <c r="BG26" s="9">
        <f>VLOOKUP($C26,domestic_water_demand_km3!$A$2:$CT$249,BG$4,FALSE)</f>
        <v>2.1219699999999999E-3</v>
      </c>
      <c r="BH26" s="13">
        <f t="shared" si="21"/>
        <v>2.1219699999999999E-3</v>
      </c>
      <c r="BJ26" s="9">
        <f>VLOOKUP($B26,aquastat_more_extensive_table!$D$1216:$AO$1416,BJ$4,FALSE)</f>
        <v>0</v>
      </c>
      <c r="BK26" s="13" t="e">
        <f t="shared" si="22"/>
        <v>#N/A</v>
      </c>
      <c r="BL26" s="9">
        <f>VLOOKUP($C26,domestic_water_demand_km3!$A$2:$CT$249,BL$4,FALSE)</f>
        <v>2.1860299999999998E-3</v>
      </c>
      <c r="BM26" s="13">
        <f t="shared" si="23"/>
        <v>2.1860299999999998E-3</v>
      </c>
      <c r="BU26" s="7" t="e">
        <v>#N/A</v>
      </c>
      <c r="BV26" s="7">
        <v>0</v>
      </c>
      <c r="BW26" s="7" t="str">
        <f t="shared" si="24"/>
        <v/>
      </c>
      <c r="BX26" s="7" t="str">
        <f t="shared" si="25"/>
        <v/>
      </c>
    </row>
    <row r="27" spans="2:76" x14ac:dyDescent="0.25">
      <c r="B27" s="12">
        <f>fao_ids_unique!B22</f>
        <v>26</v>
      </c>
      <c r="C27" s="12">
        <f>fao_ids_unique!F22</f>
        <v>29</v>
      </c>
      <c r="D27" s="8" t="str">
        <f>fao_ids_unique!C22</f>
        <v>BRN</v>
      </c>
      <c r="E27" s="7" t="str">
        <f>fao_ids_unique!G22</f>
        <v>Brunei</v>
      </c>
      <c r="G27" s="9">
        <f>VLOOKUP($B27,aquastat_more_extensive_table!$D$1216:$AO$1416,G$4,FALSE)</f>
        <v>0</v>
      </c>
      <c r="H27" s="13" t="e">
        <f t="shared" si="0"/>
        <v>#N/A</v>
      </c>
      <c r="I27" s="9">
        <f>VLOOKUP($C27,domestic_water_demand_km3!$A$2:$CT$249,I$4,FALSE)</f>
        <v>2.644956E-3</v>
      </c>
      <c r="J27" s="13">
        <f t="shared" si="11"/>
        <v>2.644956E-3</v>
      </c>
      <c r="L27" s="9">
        <f>VLOOKUP($B27,aquastat_more_extensive_table!$D$1216:$AO$1416,L$4,FALSE)</f>
        <v>0</v>
      </c>
      <c r="M27" s="13" t="e">
        <f t="shared" si="1"/>
        <v>#N/A</v>
      </c>
      <c r="N27" s="9">
        <f>VLOOKUP($C27,domestic_water_demand_km3!$A$2:$CT$249,N$4,FALSE)</f>
        <v>3.423358E-3</v>
      </c>
      <c r="O27" s="13">
        <f t="shared" si="12"/>
        <v>3.423358E-3</v>
      </c>
      <c r="Q27" s="9">
        <f>VLOOKUP($B27,aquastat_more_extensive_table!$D$1216:$AO$1416,Q$4,FALSE)</f>
        <v>0</v>
      </c>
      <c r="R27" s="13" t="e">
        <f t="shared" si="2"/>
        <v>#N/A</v>
      </c>
      <c r="S27" s="9">
        <f>VLOOKUP($C27,domestic_water_demand_km3!$A$2:$CT$249,S$4,FALSE)</f>
        <v>4.5353420000000004E-3</v>
      </c>
      <c r="T27" s="13">
        <f t="shared" si="13"/>
        <v>4.5353420000000004E-3</v>
      </c>
      <c r="V27" s="9">
        <f>VLOOKUP($B27,aquastat_more_extensive_table!$D$1216:$AO$1416,V$4,FALSE)</f>
        <v>0</v>
      </c>
      <c r="W27" s="13" t="e">
        <f t="shared" si="3"/>
        <v>#N/A</v>
      </c>
      <c r="X27" s="9">
        <f>VLOOKUP($C27,domestic_water_demand_km3!$A$2:$CT$249,X$4,FALSE)</f>
        <v>7.421118E-3</v>
      </c>
      <c r="Y27" s="13">
        <f t="shared" si="14"/>
        <v>7.421118E-3</v>
      </c>
      <c r="AA27" s="9">
        <f>VLOOKUP($B27,aquastat_more_extensive_table!$D$1216:$AO$1416,AA$4,FALSE)</f>
        <v>0</v>
      </c>
      <c r="AB27" s="13" t="e">
        <f t="shared" si="4"/>
        <v>#N/A</v>
      </c>
      <c r="AC27" s="9">
        <f>VLOOKUP($C27,domestic_water_demand_km3!$A$2:$CT$249,AC$4,FALSE)</f>
        <v>1.0789028000000001E-2</v>
      </c>
      <c r="AD27" s="13">
        <f t="shared" si="15"/>
        <v>1.0789028000000001E-2</v>
      </c>
      <c r="AF27" s="9">
        <f>VLOOKUP($B27,aquastat_more_extensive_table!$D$1216:$AO$1416,AF$4,FALSE)</f>
        <v>0</v>
      </c>
      <c r="AG27" s="13" t="e">
        <f t="shared" si="5"/>
        <v>#N/A</v>
      </c>
      <c r="AH27" s="9">
        <f>VLOOKUP($C27,domestic_water_demand_km3!$A$2:$CT$249,AH$4,FALSE)</f>
        <v>1.320266E-2</v>
      </c>
      <c r="AI27" s="13">
        <f t="shared" si="16"/>
        <v>1.320266E-2</v>
      </c>
      <c r="AK27" s="9">
        <f>VLOOKUP($B27,aquastat_more_extensive_table!$D$1216:$AO$1416,AK$4,FALSE)</f>
        <v>0</v>
      </c>
      <c r="AL27" s="13" t="e">
        <f t="shared" si="6"/>
        <v>#N/A</v>
      </c>
      <c r="AM27" s="9">
        <f>VLOOKUP($C27,domestic_water_demand_km3!$A$2:$CT$249,AM$4,FALSE)</f>
        <v>1.652926E-2</v>
      </c>
      <c r="AN27" s="13">
        <f t="shared" si="17"/>
        <v>1.652926E-2</v>
      </c>
      <c r="AP27" s="9">
        <f>VLOOKUP($B27,aquastat_more_extensive_table!$D$1216:$AO$1416,AP$4,FALSE)</f>
        <v>0</v>
      </c>
      <c r="AQ27" s="13" t="e">
        <f t="shared" si="7"/>
        <v>#N/A</v>
      </c>
      <c r="AR27" s="9">
        <f>VLOOKUP($C27,domestic_water_demand_km3!$A$2:$CT$249,AR$4,FALSE)</f>
        <v>2.26506E-2</v>
      </c>
      <c r="AS27" s="13">
        <f t="shared" si="18"/>
        <v>2.26506E-2</v>
      </c>
      <c r="AU27" s="9">
        <f>VLOOKUP($B27,aquastat_more_extensive_table!$D$1216:$AO$1416,AU$4,FALSE)</f>
        <v>0</v>
      </c>
      <c r="AV27" s="13" t="e">
        <f t="shared" si="8"/>
        <v>#N/A</v>
      </c>
      <c r="AW27" s="9">
        <f>VLOOKUP($C27,domestic_water_demand_km3!$A$2:$CT$249,AW$4,FALSE)</f>
        <v>2.5146419999999999E-2</v>
      </c>
      <c r="AX27" s="13">
        <f t="shared" si="19"/>
        <v>2.5146419999999999E-2</v>
      </c>
      <c r="AZ27" s="9">
        <f>VLOOKUP($B27,aquastat_more_extensive_table!$D$1216:$AO$1416,AZ$4,FALSE)</f>
        <v>0.1389</v>
      </c>
      <c r="BA27" s="13">
        <f t="shared" si="9"/>
        <v>0.1389</v>
      </c>
      <c r="BB27" s="9">
        <f>VLOOKUP($C27,domestic_water_demand_km3!$A$2:$CT$249,BB$4,FALSE)</f>
        <v>3.1913820000000002E-2</v>
      </c>
      <c r="BC27" s="13">
        <f t="shared" si="20"/>
        <v>3.1913820000000002E-2</v>
      </c>
      <c r="BE27" s="9">
        <f>VLOOKUP($B27,aquastat_more_extensive_table!$D$1216:$AO$1416,BE$4,FALSE)</f>
        <v>0.1515</v>
      </c>
      <c r="BF27" s="13">
        <f t="shared" si="10"/>
        <v>0.1515</v>
      </c>
      <c r="BG27" s="9">
        <f>VLOOKUP($C27,domestic_water_demand_km3!$A$2:$CT$249,BG$4,FALSE)</f>
        <v>3.9304619999999998E-2</v>
      </c>
      <c r="BH27" s="13">
        <f t="shared" si="21"/>
        <v>3.9304619999999998E-2</v>
      </c>
      <c r="BJ27" s="9">
        <f>VLOOKUP($B27,aquastat_more_extensive_table!$D$1216:$AO$1416,BJ$4,FALSE)</f>
        <v>0</v>
      </c>
      <c r="BK27" s="13" t="e">
        <f t="shared" si="22"/>
        <v>#N/A</v>
      </c>
      <c r="BL27" s="9">
        <f>VLOOKUP($C27,domestic_water_demand_km3!$A$2:$CT$249,BL$4,FALSE)</f>
        <v>4.0188700000000001E-2</v>
      </c>
      <c r="BM27" s="13">
        <f t="shared" si="23"/>
        <v>4.0188700000000001E-2</v>
      </c>
      <c r="BU27" s="7" t="e">
        <v>#N/A</v>
      </c>
      <c r="BV27" s="7">
        <v>3.0000000000000001E-3</v>
      </c>
      <c r="BW27" s="7" t="str">
        <f t="shared" si="24"/>
        <v/>
      </c>
      <c r="BX27" s="7" t="str">
        <f t="shared" si="25"/>
        <v/>
      </c>
    </row>
    <row r="28" spans="2:76" x14ac:dyDescent="0.25">
      <c r="B28" s="12">
        <f>fao_ids_unique!B23</f>
        <v>27</v>
      </c>
      <c r="C28" s="12">
        <f>fao_ids_unique!F23</f>
        <v>19</v>
      </c>
      <c r="D28" s="8" t="str">
        <f>fao_ids_unique!C23</f>
        <v>BGR</v>
      </c>
      <c r="E28" s="7" t="s">
        <v>1905</v>
      </c>
      <c r="G28" s="9">
        <f>VLOOKUP($B28,aquastat_more_extensive_table!$D$1216:$AO$1416,G$4,FALSE)</f>
        <v>0</v>
      </c>
      <c r="H28" s="13" t="e">
        <f t="shared" si="0"/>
        <v>#N/A</v>
      </c>
      <c r="I28" s="9">
        <f>VLOOKUP($C28,domestic_water_demand_km3!$A$2:$CT$249,I$4,FALSE)</f>
        <v>0.22362799999999999</v>
      </c>
      <c r="J28" s="13">
        <f t="shared" si="11"/>
        <v>0.22362799999999999</v>
      </c>
      <c r="L28" s="9">
        <f>VLOOKUP($B28,aquastat_more_extensive_table!$D$1216:$AO$1416,L$4,FALSE)</f>
        <v>0</v>
      </c>
      <c r="M28" s="13" t="e">
        <f t="shared" si="1"/>
        <v>#N/A</v>
      </c>
      <c r="N28" s="9">
        <f>VLOOKUP($C28,domestic_water_demand_km3!$A$2:$CT$249,N$4,FALSE)</f>
        <v>0.24140259999999999</v>
      </c>
      <c r="O28" s="13">
        <f t="shared" si="12"/>
        <v>0.24140259999999999</v>
      </c>
      <c r="Q28" s="9">
        <f>VLOOKUP($B28,aquastat_more_extensive_table!$D$1216:$AO$1416,Q$4,FALSE)</f>
        <v>0</v>
      </c>
      <c r="R28" s="13" t="e">
        <f t="shared" si="2"/>
        <v>#N/A</v>
      </c>
      <c r="S28" s="9">
        <f>VLOOKUP($C28,domestic_water_demand_km3!$A$2:$CT$249,S$4,FALSE)</f>
        <v>0.27064500000000002</v>
      </c>
      <c r="T28" s="13">
        <f t="shared" si="13"/>
        <v>0.27064500000000002</v>
      </c>
      <c r="V28" s="9">
        <f>VLOOKUP($B28,aquastat_more_extensive_table!$D$1216:$AO$1416,V$4,FALSE)</f>
        <v>0</v>
      </c>
      <c r="W28" s="13" t="e">
        <f t="shared" si="3"/>
        <v>#N/A</v>
      </c>
      <c r="X28" s="9">
        <f>VLOOKUP($C28,domestic_water_demand_km3!$A$2:$CT$249,X$4,FALSE)</f>
        <v>0.33805299999999999</v>
      </c>
      <c r="Y28" s="13">
        <f t="shared" si="14"/>
        <v>0.33805299999999999</v>
      </c>
      <c r="AA28" s="9">
        <f>VLOOKUP($B28,aquastat_more_extensive_table!$D$1216:$AO$1416,AA$4,FALSE)</f>
        <v>0</v>
      </c>
      <c r="AB28" s="13" t="e">
        <f t="shared" si="4"/>
        <v>#N/A</v>
      </c>
      <c r="AC28" s="9">
        <f>VLOOKUP($C28,domestic_water_demand_km3!$A$2:$CT$249,AC$4,FALSE)</f>
        <v>0.41476099999999999</v>
      </c>
      <c r="AD28" s="13">
        <f t="shared" si="15"/>
        <v>0.41476099999999999</v>
      </c>
      <c r="AF28" s="9">
        <f>VLOOKUP($B28,aquastat_more_extensive_table!$D$1216:$AO$1416,AF$4,FALSE)</f>
        <v>0</v>
      </c>
      <c r="AG28" s="13" t="e">
        <f t="shared" si="5"/>
        <v>#N/A</v>
      </c>
      <c r="AH28" s="9">
        <f>VLOOKUP($C28,domestic_water_demand_km3!$A$2:$CT$249,AH$4,FALSE)</f>
        <v>0.4330888</v>
      </c>
      <c r="AI28" s="13">
        <f t="shared" si="16"/>
        <v>0.4330888</v>
      </c>
      <c r="AK28" s="9">
        <f>VLOOKUP($B28,aquastat_more_extensive_table!$D$1216:$AO$1416,AK$4,FALSE)</f>
        <v>0.41699999999999998</v>
      </c>
      <c r="AL28" s="13">
        <f t="shared" si="6"/>
        <v>0.41699999999999998</v>
      </c>
      <c r="AM28" s="9">
        <f>VLOOKUP($C28,domestic_water_demand_km3!$A$2:$CT$249,AM$4,FALSE)</f>
        <v>0.41015160000000001</v>
      </c>
      <c r="AN28" s="13">
        <f t="shared" si="17"/>
        <v>0.41015160000000001</v>
      </c>
      <c r="AP28" s="9">
        <f>VLOOKUP($B28,aquastat_more_extensive_table!$D$1216:$AO$1416,AP$4,FALSE)</f>
        <v>0</v>
      </c>
      <c r="AQ28" s="13" t="e">
        <f t="shared" si="7"/>
        <v>#N/A</v>
      </c>
      <c r="AR28" s="9">
        <f>VLOOKUP($C28,domestic_water_demand_km3!$A$2:$CT$249,AR$4,FALSE)</f>
        <v>0.3472094</v>
      </c>
      <c r="AS28" s="13">
        <f t="shared" si="18"/>
        <v>0.3472094</v>
      </c>
      <c r="AU28" s="9">
        <f>VLOOKUP($B28,aquastat_more_extensive_table!$D$1216:$AO$1416,AU$4,FALSE)</f>
        <v>1.07</v>
      </c>
      <c r="AV28" s="13">
        <f t="shared" si="8"/>
        <v>1.07</v>
      </c>
      <c r="AW28" s="9">
        <f>VLOOKUP($C28,domestic_water_demand_km3!$A$2:$CT$249,AW$4,FALSE)</f>
        <v>0.36296539999999999</v>
      </c>
      <c r="AX28" s="13">
        <f t="shared" si="19"/>
        <v>0.36296539999999999</v>
      </c>
      <c r="AZ28" s="9">
        <f>VLOOKUP($B28,aquastat_more_extensive_table!$D$1216:$AO$1416,AZ$4,FALSE)</f>
        <v>0</v>
      </c>
      <c r="BA28" s="13" t="e">
        <f t="shared" si="9"/>
        <v>#N/A</v>
      </c>
      <c r="BB28" s="9">
        <f>VLOOKUP($C28,domestic_water_demand_km3!$A$2:$CT$249,BB$4,FALSE)</f>
        <v>0.45224259999999999</v>
      </c>
      <c r="BC28" s="13">
        <f t="shared" si="20"/>
        <v>0.45224259999999999</v>
      </c>
      <c r="BE28" s="9">
        <f>VLOOKUP($B28,aquastat_more_extensive_table!$D$1216:$AO$1416,BE$4,FALSE)</f>
        <v>0</v>
      </c>
      <c r="BF28" s="13" t="e">
        <f t="shared" si="10"/>
        <v>#N/A</v>
      </c>
      <c r="BG28" s="9">
        <f>VLOOKUP($C28,domestic_water_demand_km3!$A$2:$CT$249,BG$4,FALSE)</f>
        <v>0.51688920000000005</v>
      </c>
      <c r="BH28" s="13">
        <f t="shared" si="21"/>
        <v>0.51688920000000005</v>
      </c>
      <c r="BJ28" s="9">
        <f>VLOOKUP($B28,aquastat_more_extensive_table!$D$1216:$AO$1416,BJ$4,FALSE)</f>
        <v>0</v>
      </c>
      <c r="BK28" s="13" t="e">
        <f t="shared" si="22"/>
        <v>#N/A</v>
      </c>
      <c r="BL28" s="9">
        <f>VLOOKUP($C28,domestic_water_demand_km3!$A$2:$CT$249,BL$4,FALSE)</f>
        <v>0.51133600000000001</v>
      </c>
      <c r="BM28" s="13">
        <f t="shared" si="23"/>
        <v>0.51133600000000001</v>
      </c>
      <c r="BU28" s="7" t="e">
        <v>#N/A</v>
      </c>
      <c r="BV28" s="7">
        <v>0.20899999999999999</v>
      </c>
      <c r="BW28" s="7" t="str">
        <f t="shared" si="24"/>
        <v/>
      </c>
      <c r="BX28" s="7" t="str">
        <f t="shared" si="25"/>
        <v/>
      </c>
    </row>
    <row r="29" spans="2:76" x14ac:dyDescent="0.25">
      <c r="B29" s="12">
        <f>fao_ids_unique!B24</f>
        <v>28</v>
      </c>
      <c r="C29" s="12">
        <f>fao_ids_unique!F24</f>
        <v>127</v>
      </c>
      <c r="D29" s="8" t="str">
        <f>fao_ids_unique!C24</f>
        <v>MMR</v>
      </c>
      <c r="E29" s="7" t="str">
        <f>fao_ids_unique!G24</f>
        <v>Myanmar</v>
      </c>
      <c r="G29" s="9">
        <f>VLOOKUP($B29,aquastat_more_extensive_table!$D$1216:$AO$1416,G$4,FALSE)</f>
        <v>0</v>
      </c>
      <c r="H29" s="13" t="e">
        <f t="shared" si="0"/>
        <v>#N/A</v>
      </c>
      <c r="I29" s="9">
        <f>VLOOKUP($C29,domestic_water_demand_km3!$A$2:$CT$249,I$4,FALSE)</f>
        <v>0.115172</v>
      </c>
      <c r="J29" s="13">
        <f t="shared" si="11"/>
        <v>0.115172</v>
      </c>
      <c r="L29" s="9">
        <f>VLOOKUP($B29,aquastat_more_extensive_table!$D$1216:$AO$1416,L$4,FALSE)</f>
        <v>0</v>
      </c>
      <c r="M29" s="13" t="e">
        <f t="shared" si="1"/>
        <v>#N/A</v>
      </c>
      <c r="N29" s="9">
        <f>VLOOKUP($C29,domestic_water_demand_km3!$A$2:$CT$249,N$4,FALSE)</f>
        <v>0.13528519999999999</v>
      </c>
      <c r="O29" s="13">
        <f t="shared" si="12"/>
        <v>0.13528519999999999</v>
      </c>
      <c r="Q29" s="9">
        <f>VLOOKUP($B29,aquastat_more_extensive_table!$D$1216:$AO$1416,Q$4,FALSE)</f>
        <v>0</v>
      </c>
      <c r="R29" s="13" t="e">
        <f t="shared" si="2"/>
        <v>#N/A</v>
      </c>
      <c r="S29" s="9">
        <f>VLOOKUP($C29,domestic_water_demand_km3!$A$2:$CT$249,S$4,FALSE)</f>
        <v>0.15919639999999999</v>
      </c>
      <c r="T29" s="13">
        <f t="shared" si="13"/>
        <v>0.15919639999999999</v>
      </c>
      <c r="V29" s="9">
        <f>VLOOKUP($B29,aquastat_more_extensive_table!$D$1216:$AO$1416,V$4,FALSE)</f>
        <v>0</v>
      </c>
      <c r="W29" s="13" t="e">
        <f t="shared" si="3"/>
        <v>#N/A</v>
      </c>
      <c r="X29" s="9">
        <f>VLOOKUP($C29,domestic_water_demand_km3!$A$2:$CT$249,X$4,FALSE)</f>
        <v>0.19792100000000001</v>
      </c>
      <c r="Y29" s="13">
        <f t="shared" si="14"/>
        <v>0.19792100000000001</v>
      </c>
      <c r="AA29" s="9">
        <f>VLOOKUP($B29,aquastat_more_extensive_table!$D$1216:$AO$1416,AA$4,FALSE)</f>
        <v>0</v>
      </c>
      <c r="AB29" s="13" t="e">
        <f t="shared" si="4"/>
        <v>#N/A</v>
      </c>
      <c r="AC29" s="9">
        <f>VLOOKUP($C29,domestic_water_demand_km3!$A$2:$CT$249,AC$4,FALSE)</f>
        <v>0.24341840000000001</v>
      </c>
      <c r="AD29" s="13">
        <f t="shared" si="15"/>
        <v>0.24341840000000001</v>
      </c>
      <c r="AF29" s="9">
        <f>VLOOKUP($B29,aquastat_more_extensive_table!$D$1216:$AO$1416,AF$4,FALSE)</f>
        <v>0.2772</v>
      </c>
      <c r="AG29" s="13">
        <f t="shared" si="5"/>
        <v>0.2772</v>
      </c>
      <c r="AH29" s="9">
        <f>VLOOKUP($C29,domestic_water_demand_km3!$A$2:$CT$249,AH$4,FALSE)</f>
        <v>0.2731036</v>
      </c>
      <c r="AI29" s="13">
        <f t="shared" si="16"/>
        <v>0.2731036</v>
      </c>
      <c r="AK29" s="9">
        <f>VLOOKUP($B29,aquastat_more_extensive_table!$D$1216:$AO$1416,AK$4,FALSE)</f>
        <v>0</v>
      </c>
      <c r="AL29" s="13" t="e">
        <f t="shared" si="6"/>
        <v>#N/A</v>
      </c>
      <c r="AM29" s="9">
        <f>VLOOKUP($C29,domestic_water_demand_km3!$A$2:$CT$249,AM$4,FALSE)</f>
        <v>0.30248180000000002</v>
      </c>
      <c r="AN29" s="13">
        <f t="shared" si="17"/>
        <v>0.30248180000000002</v>
      </c>
      <c r="AP29" s="9">
        <f>VLOOKUP($B29,aquastat_more_extensive_table!$D$1216:$AO$1416,AP$4,FALSE)</f>
        <v>0</v>
      </c>
      <c r="AQ29" s="13" t="e">
        <f t="shared" si="7"/>
        <v>#N/A</v>
      </c>
      <c r="AR29" s="9">
        <f>VLOOKUP($C29,domestic_water_demand_km3!$A$2:$CT$249,AR$4,FALSE)</f>
        <v>0.32405</v>
      </c>
      <c r="AS29" s="13">
        <f t="shared" si="18"/>
        <v>0.32405</v>
      </c>
      <c r="AU29" s="9">
        <f>VLOOKUP($B29,aquastat_more_extensive_table!$D$1216:$AO$1416,AU$4,FALSE)</f>
        <v>3.323</v>
      </c>
      <c r="AV29" s="13">
        <f t="shared" si="8"/>
        <v>3.323</v>
      </c>
      <c r="AW29" s="9">
        <f>VLOOKUP($C29,domestic_water_demand_km3!$A$2:$CT$249,AW$4,FALSE)</f>
        <v>0.35315079999999999</v>
      </c>
      <c r="AX29" s="13">
        <f t="shared" si="19"/>
        <v>0.35315079999999999</v>
      </c>
      <c r="AZ29" s="9">
        <f>VLOOKUP($B29,aquastat_more_extensive_table!$D$1216:$AO$1416,AZ$4,FALSE)</f>
        <v>0</v>
      </c>
      <c r="BA29" s="13" t="e">
        <f t="shared" si="9"/>
        <v>#N/A</v>
      </c>
      <c r="BB29" s="9">
        <f>VLOOKUP($C29,domestic_water_demand_km3!$A$2:$CT$249,BB$4,FALSE)</f>
        <v>0.42272199999999999</v>
      </c>
      <c r="BC29" s="13">
        <f t="shared" si="20"/>
        <v>0.42272199999999999</v>
      </c>
      <c r="BE29" s="9">
        <f>VLOOKUP($B29,aquastat_more_extensive_table!$D$1216:$AO$1416,BE$4,FALSE)</f>
        <v>0</v>
      </c>
      <c r="BF29" s="13" t="e">
        <f t="shared" si="10"/>
        <v>#N/A</v>
      </c>
      <c r="BG29" s="9">
        <f>VLOOKUP($C29,domestic_water_demand_km3!$A$2:$CT$249,BG$4,FALSE)</f>
        <v>0.51180599999999998</v>
      </c>
      <c r="BH29" s="13">
        <f t="shared" si="21"/>
        <v>0.51180599999999998</v>
      </c>
      <c r="BJ29" s="9">
        <f>VLOOKUP($B29,aquastat_more_extensive_table!$D$1216:$AO$1416,BJ$4,FALSE)</f>
        <v>0</v>
      </c>
      <c r="BK29" s="13" t="e">
        <f t="shared" si="22"/>
        <v>#N/A</v>
      </c>
      <c r="BL29" s="9">
        <f>VLOOKUP($C29,domestic_water_demand_km3!$A$2:$CT$249,BL$4,FALSE)</f>
        <v>0.51617999999999997</v>
      </c>
      <c r="BM29" s="13">
        <f t="shared" si="23"/>
        <v>0.51617999999999997</v>
      </c>
      <c r="BU29" s="7" t="e">
        <v>#N/A</v>
      </c>
      <c r="BV29" s="7">
        <v>0.08</v>
      </c>
      <c r="BW29" s="7" t="str">
        <f t="shared" si="24"/>
        <v/>
      </c>
      <c r="BX29" s="7" t="str">
        <f t="shared" si="25"/>
        <v/>
      </c>
    </row>
    <row r="30" spans="2:76" x14ac:dyDescent="0.25">
      <c r="B30" s="12">
        <f>fao_ids_unique!B25</f>
        <v>29</v>
      </c>
      <c r="C30" s="12">
        <f>fao_ids_unique!F25</f>
        <v>14</v>
      </c>
      <c r="D30" s="8" t="str">
        <f>fao_ids_unique!C25</f>
        <v>BDI</v>
      </c>
      <c r="E30" s="7" t="str">
        <f>fao_ids_unique!G25</f>
        <v>Burundi</v>
      </c>
      <c r="G30" s="9">
        <f>VLOOKUP($B30,aquastat_more_extensive_table!$D$1216:$AO$1416,G$4,FALSE)</f>
        <v>0</v>
      </c>
      <c r="H30" s="13" t="e">
        <f t="shared" si="0"/>
        <v>#N/A</v>
      </c>
      <c r="I30" s="9">
        <f>VLOOKUP($C30,domestic_water_demand_km3!$A$2:$CT$249,I$4,FALSE)</f>
        <v>1.1932679999999999E-2</v>
      </c>
      <c r="J30" s="13">
        <f t="shared" si="11"/>
        <v>1.1932679999999999E-2</v>
      </c>
      <c r="L30" s="9">
        <f>VLOOKUP($B30,aquastat_more_extensive_table!$D$1216:$AO$1416,L$4,FALSE)</f>
        <v>0</v>
      </c>
      <c r="M30" s="13" t="e">
        <f t="shared" si="1"/>
        <v>#N/A</v>
      </c>
      <c r="N30" s="9">
        <f>VLOOKUP($C30,domestic_water_demand_km3!$A$2:$CT$249,N$4,FALSE)</f>
        <v>1.256154E-2</v>
      </c>
      <c r="O30" s="13">
        <f t="shared" si="12"/>
        <v>1.256154E-2</v>
      </c>
      <c r="Q30" s="9">
        <f>VLOOKUP($B30,aquastat_more_extensive_table!$D$1216:$AO$1416,Q$4,FALSE)</f>
        <v>0</v>
      </c>
      <c r="R30" s="13" t="e">
        <f t="shared" si="2"/>
        <v>#N/A</v>
      </c>
      <c r="S30" s="9">
        <f>VLOOKUP($C30,domestic_water_demand_km3!$A$2:$CT$249,S$4,FALSE)</f>
        <v>1.390512E-2</v>
      </c>
      <c r="T30" s="13">
        <f t="shared" si="13"/>
        <v>1.390512E-2</v>
      </c>
      <c r="V30" s="9">
        <f>VLOOKUP($B30,aquastat_more_extensive_table!$D$1216:$AO$1416,V$4,FALSE)</f>
        <v>0</v>
      </c>
      <c r="W30" s="13" t="e">
        <f t="shared" si="3"/>
        <v>#N/A</v>
      </c>
      <c r="X30" s="9">
        <f>VLOOKUP($C30,domestic_water_demand_km3!$A$2:$CT$249,X$4,FALSE)</f>
        <v>1.741678E-2</v>
      </c>
      <c r="Y30" s="13">
        <f t="shared" si="14"/>
        <v>1.741678E-2</v>
      </c>
      <c r="AA30" s="9">
        <f>VLOOKUP($B30,aquastat_more_extensive_table!$D$1216:$AO$1416,AA$4,FALSE)</f>
        <v>0</v>
      </c>
      <c r="AB30" s="13" t="e">
        <f t="shared" si="4"/>
        <v>#N/A</v>
      </c>
      <c r="AC30" s="9">
        <f>VLOOKUP($C30,domestic_water_demand_km3!$A$2:$CT$249,AC$4,FALSE)</f>
        <v>2.3534240000000001E-2</v>
      </c>
      <c r="AD30" s="13">
        <f t="shared" si="15"/>
        <v>2.3534240000000001E-2</v>
      </c>
      <c r="AF30" s="9">
        <f>VLOOKUP($B30,aquastat_more_extensive_table!$D$1216:$AO$1416,AF$4,FALSE)</f>
        <v>3.5999999999999997E-2</v>
      </c>
      <c r="AG30" s="13">
        <f t="shared" si="5"/>
        <v>3.5999999999999997E-2</v>
      </c>
      <c r="AH30" s="9">
        <f>VLOOKUP($C30,domestic_water_demand_km3!$A$2:$CT$249,AH$4,FALSE)</f>
        <v>2.8531339999999999E-2</v>
      </c>
      <c r="AI30" s="13">
        <f t="shared" si="16"/>
        <v>2.8531339999999999E-2</v>
      </c>
      <c r="AK30" s="9">
        <f>VLOOKUP($B30,aquastat_more_extensive_table!$D$1216:$AO$1416,AK$4,FALSE)</f>
        <v>0</v>
      </c>
      <c r="AL30" s="13" t="e">
        <f t="shared" si="6"/>
        <v>#N/A</v>
      </c>
      <c r="AM30" s="9">
        <f>VLOOKUP($C30,domestic_water_demand_km3!$A$2:$CT$249,AM$4,FALSE)</f>
        <v>3.16853E-2</v>
      </c>
      <c r="AN30" s="13">
        <f t="shared" si="17"/>
        <v>3.16853E-2</v>
      </c>
      <c r="AP30" s="9">
        <f>VLOOKUP($B30,aquastat_more_extensive_table!$D$1216:$AO$1416,AP$4,FALSE)</f>
        <v>0</v>
      </c>
      <c r="AQ30" s="13" t="e">
        <f t="shared" si="7"/>
        <v>#N/A</v>
      </c>
      <c r="AR30" s="9">
        <f>VLOOKUP($C30,domestic_water_demand_km3!$A$2:$CT$249,AR$4,FALSE)</f>
        <v>3.1456100000000001E-2</v>
      </c>
      <c r="AS30" s="13">
        <f t="shared" si="18"/>
        <v>3.1456100000000001E-2</v>
      </c>
      <c r="AU30" s="9">
        <f>VLOOKUP($B30,aquastat_more_extensive_table!$D$1216:$AO$1416,AU$4,FALSE)</f>
        <v>4.9000000000000002E-2</v>
      </c>
      <c r="AV30" s="13">
        <f t="shared" si="8"/>
        <v>4.9000000000000002E-2</v>
      </c>
      <c r="AW30" s="9">
        <f>VLOOKUP($C30,domestic_water_demand_km3!$A$2:$CT$249,AW$4,FALSE)</f>
        <v>3.024514E-2</v>
      </c>
      <c r="AX30" s="13">
        <f t="shared" si="19"/>
        <v>3.024514E-2</v>
      </c>
      <c r="AZ30" s="9">
        <f>VLOOKUP($B30,aquastat_more_extensive_table!$D$1216:$AO$1416,AZ$4,FALSE)</f>
        <v>4.3099999999999999E-2</v>
      </c>
      <c r="BA30" s="13">
        <f t="shared" si="9"/>
        <v>4.3099999999999999E-2</v>
      </c>
      <c r="BB30" s="9">
        <f>VLOOKUP($C30,domestic_water_demand_km3!$A$2:$CT$249,BB$4,FALSE)</f>
        <v>3.4842959999999999E-2</v>
      </c>
      <c r="BC30" s="13">
        <f t="shared" si="20"/>
        <v>3.4842959999999999E-2</v>
      </c>
      <c r="BE30" s="9">
        <f>VLOOKUP($B30,aquastat_more_extensive_table!$D$1216:$AO$1416,BE$4,FALSE)</f>
        <v>0</v>
      </c>
      <c r="BF30" s="13" t="e">
        <f t="shared" si="10"/>
        <v>#N/A</v>
      </c>
      <c r="BG30" s="9">
        <f>VLOOKUP($C30,domestic_water_demand_km3!$A$2:$CT$249,BG$4,FALSE)</f>
        <v>4.5953760000000003E-2</v>
      </c>
      <c r="BH30" s="13">
        <f t="shared" si="21"/>
        <v>4.5953760000000003E-2</v>
      </c>
      <c r="BJ30" s="9">
        <f>VLOOKUP($B30,aquastat_more_extensive_table!$D$1216:$AO$1416,BJ$4,FALSE)</f>
        <v>0</v>
      </c>
      <c r="BK30" s="13" t="e">
        <f t="shared" si="22"/>
        <v>#N/A</v>
      </c>
      <c r="BL30" s="9">
        <f>VLOOKUP($C30,domestic_water_demand_km3!$A$2:$CT$249,BL$4,FALSE)</f>
        <v>4.7756E-2</v>
      </c>
      <c r="BM30" s="13">
        <f t="shared" si="23"/>
        <v>4.7756E-2</v>
      </c>
      <c r="BU30" s="7" t="e">
        <v>#N/A</v>
      </c>
      <c r="BV30" s="7">
        <v>1.2E-2</v>
      </c>
      <c r="BW30" s="7" t="str">
        <f t="shared" si="24"/>
        <v/>
      </c>
      <c r="BX30" s="7" t="str">
        <f t="shared" si="25"/>
        <v/>
      </c>
    </row>
    <row r="31" spans="2:76" x14ac:dyDescent="0.25">
      <c r="B31" s="12">
        <f>fao_ids_unique!B26</f>
        <v>32</v>
      </c>
      <c r="C31" s="12">
        <f>fao_ids_unique!F26</f>
        <v>38</v>
      </c>
      <c r="D31" s="8" t="str">
        <f>fao_ids_unique!C26</f>
        <v>CMR</v>
      </c>
      <c r="E31" s="7" t="str">
        <f>fao_ids_unique!G26</f>
        <v>Cameroon</v>
      </c>
      <c r="G31" s="9">
        <f>VLOOKUP($B31,aquastat_more_extensive_table!$D$1216:$AO$1416,G$4,FALSE)</f>
        <v>0</v>
      </c>
      <c r="H31" s="13" t="e">
        <f t="shared" si="0"/>
        <v>#N/A</v>
      </c>
      <c r="I31" s="9">
        <f>VLOOKUP($C31,domestic_water_demand_km3!$A$2:$CT$249,I$4,FALSE)</f>
        <v>3.2844900000000003E-2</v>
      </c>
      <c r="J31" s="13">
        <f t="shared" si="11"/>
        <v>3.2844900000000003E-2</v>
      </c>
      <c r="L31" s="9">
        <f>VLOOKUP($B31,aquastat_more_extensive_table!$D$1216:$AO$1416,L$4,FALSE)</f>
        <v>0</v>
      </c>
      <c r="M31" s="13" t="e">
        <f t="shared" si="1"/>
        <v>#N/A</v>
      </c>
      <c r="N31" s="9">
        <f>VLOOKUP($C31,domestic_water_demand_km3!$A$2:$CT$249,N$4,FALSE)</f>
        <v>3.8344799999999998E-2</v>
      </c>
      <c r="O31" s="13">
        <f t="shared" si="12"/>
        <v>3.8344799999999998E-2</v>
      </c>
      <c r="Q31" s="9">
        <f>VLOOKUP($B31,aquastat_more_extensive_table!$D$1216:$AO$1416,Q$4,FALSE)</f>
        <v>0</v>
      </c>
      <c r="R31" s="13" t="e">
        <f t="shared" si="2"/>
        <v>#N/A</v>
      </c>
      <c r="S31" s="9">
        <f>VLOOKUP($C31,domestic_water_demand_km3!$A$2:$CT$249,S$4,FALSE)</f>
        <v>4.8953320000000002E-2</v>
      </c>
      <c r="T31" s="13">
        <f t="shared" si="13"/>
        <v>4.8953320000000002E-2</v>
      </c>
      <c r="V31" s="9">
        <f>VLOOKUP($B31,aquastat_more_extensive_table!$D$1216:$AO$1416,V$4,FALSE)</f>
        <v>0</v>
      </c>
      <c r="W31" s="13" t="e">
        <f t="shared" si="3"/>
        <v>#N/A</v>
      </c>
      <c r="X31" s="9">
        <f>VLOOKUP($C31,domestic_water_demand_km3!$A$2:$CT$249,X$4,FALSE)</f>
        <v>7.2818060000000004E-2</v>
      </c>
      <c r="Y31" s="13">
        <f t="shared" si="14"/>
        <v>7.2818060000000004E-2</v>
      </c>
      <c r="AA31" s="9">
        <f>VLOOKUP($B31,aquastat_more_extensive_table!$D$1216:$AO$1416,AA$4,FALSE)</f>
        <v>0</v>
      </c>
      <c r="AB31" s="13" t="e">
        <f t="shared" si="4"/>
        <v>#N/A</v>
      </c>
      <c r="AC31" s="9">
        <f>VLOOKUP($C31,domestic_water_demand_km3!$A$2:$CT$249,AC$4,FALSE)</f>
        <v>0.1057414</v>
      </c>
      <c r="AD31" s="13">
        <f t="shared" si="15"/>
        <v>0.1057414</v>
      </c>
      <c r="AF31" s="9">
        <f>VLOOKUP($B31,aquastat_more_extensive_table!$D$1216:$AO$1416,AF$4,FALSE)</f>
        <v>0.18</v>
      </c>
      <c r="AG31" s="13">
        <f t="shared" si="5"/>
        <v>0.18</v>
      </c>
      <c r="AH31" s="9">
        <f>VLOOKUP($C31,domestic_water_demand_km3!$A$2:$CT$249,AH$4,FALSE)</f>
        <v>0.13065460000000001</v>
      </c>
      <c r="AI31" s="13">
        <f t="shared" si="16"/>
        <v>0.13065460000000001</v>
      </c>
      <c r="AK31" s="9">
        <f>VLOOKUP($B31,aquastat_more_extensive_table!$D$1216:$AO$1416,AK$4,FALSE)</f>
        <v>0.184</v>
      </c>
      <c r="AL31" s="13">
        <f t="shared" si="6"/>
        <v>0.184</v>
      </c>
      <c r="AM31" s="9">
        <f>VLOOKUP($C31,domestic_water_demand_km3!$A$2:$CT$249,AM$4,FALSE)</f>
        <v>0.1552848</v>
      </c>
      <c r="AN31" s="13">
        <f t="shared" si="17"/>
        <v>0.1552848</v>
      </c>
      <c r="AP31" s="9">
        <f>VLOOKUP($B31,aquastat_more_extensive_table!$D$1216:$AO$1416,AP$4,FALSE)</f>
        <v>0</v>
      </c>
      <c r="AQ31" s="13" t="e">
        <f t="shared" si="7"/>
        <v>#N/A</v>
      </c>
      <c r="AR31" s="9">
        <f>VLOOKUP($C31,domestic_water_demand_km3!$A$2:$CT$249,AR$4,FALSE)</f>
        <v>0.163075</v>
      </c>
      <c r="AS31" s="13">
        <f t="shared" si="18"/>
        <v>0.163075</v>
      </c>
      <c r="AU31" s="9">
        <f>VLOOKUP($B31,aquastat_more_extensive_table!$D$1216:$AO$1416,AU$4,FALSE)</f>
        <v>0.16109999999999999</v>
      </c>
      <c r="AV31" s="13">
        <f t="shared" si="8"/>
        <v>0.16109999999999999</v>
      </c>
      <c r="AW31" s="9">
        <f>VLOOKUP($C31,domestic_water_demand_km3!$A$2:$CT$249,AW$4,FALSE)</f>
        <v>0.17856</v>
      </c>
      <c r="AX31" s="13">
        <f t="shared" si="19"/>
        <v>0.17856</v>
      </c>
      <c r="AZ31" s="9">
        <f>VLOOKUP($B31,aquastat_more_extensive_table!$D$1216:$AO$1416,AZ$4,FALSE)</f>
        <v>0.24679999999999999</v>
      </c>
      <c r="BA31" s="13">
        <f t="shared" si="9"/>
        <v>0.24679999999999999</v>
      </c>
      <c r="BB31" s="9">
        <f>VLOOKUP($C31,domestic_water_demand_km3!$A$2:$CT$249,BB$4,FALSE)</f>
        <v>0.22782820000000001</v>
      </c>
      <c r="BC31" s="13">
        <f t="shared" si="20"/>
        <v>0.22782820000000001</v>
      </c>
      <c r="BE31" s="9">
        <f>VLOOKUP($B31,aquastat_more_extensive_table!$D$1216:$AO$1416,BE$4,FALSE)</f>
        <v>0</v>
      </c>
      <c r="BF31" s="13" t="e">
        <f t="shared" si="10"/>
        <v>#N/A</v>
      </c>
      <c r="BG31" s="9">
        <f>VLOOKUP($C31,domestic_water_demand_km3!$A$2:$CT$249,BG$4,FALSE)</f>
        <v>0.26886719999999997</v>
      </c>
      <c r="BH31" s="13">
        <f t="shared" si="21"/>
        <v>0.26886719999999997</v>
      </c>
      <c r="BJ31" s="9">
        <f>VLOOKUP($B31,aquastat_more_extensive_table!$D$1216:$AO$1416,BJ$4,FALSE)</f>
        <v>0</v>
      </c>
      <c r="BK31" s="13" t="e">
        <f t="shared" si="22"/>
        <v>#N/A</v>
      </c>
      <c r="BL31" s="9">
        <f>VLOOKUP($C31,domestic_water_demand_km3!$A$2:$CT$249,BL$4,FALSE)</f>
        <v>0.27059299999999997</v>
      </c>
      <c r="BM31" s="13">
        <f t="shared" si="23"/>
        <v>0.27059299999999997</v>
      </c>
      <c r="BU31" s="7" t="e">
        <v>#N/A</v>
      </c>
      <c r="BV31" s="7">
        <v>3.2000000000000001E-2</v>
      </c>
      <c r="BW31" s="7" t="str">
        <f t="shared" si="24"/>
        <v/>
      </c>
      <c r="BX31" s="7" t="str">
        <f t="shared" si="25"/>
        <v/>
      </c>
    </row>
    <row r="32" spans="2:76" x14ac:dyDescent="0.25">
      <c r="B32" s="12">
        <f>fao_ids_unique!B27</f>
        <v>33</v>
      </c>
      <c r="C32" s="12">
        <f>fao_ids_unique!F27</f>
        <v>33</v>
      </c>
      <c r="D32" s="8" t="str">
        <f>fao_ids_unique!C27</f>
        <v>CAN</v>
      </c>
      <c r="E32" s="7" t="str">
        <f>fao_ids_unique!G27</f>
        <v>Canada</v>
      </c>
      <c r="G32" s="9">
        <f>VLOOKUP($B32,aquastat_more_extensive_table!$D$1216:$AO$1416,G$4,FALSE)</f>
        <v>0</v>
      </c>
      <c r="H32" s="13" t="e">
        <f t="shared" si="0"/>
        <v>#N/A</v>
      </c>
      <c r="I32" s="9">
        <f>VLOOKUP($C32,domestic_water_demand_km3!$A$2:$CT$249,I$4,FALSE)</f>
        <v>1.8428720000000001</v>
      </c>
      <c r="J32" s="13">
        <f t="shared" si="11"/>
        <v>1.8428720000000001</v>
      </c>
      <c r="L32" s="9">
        <f>VLOOKUP($B32,aquastat_more_extensive_table!$D$1216:$AO$1416,L$4,FALSE)</f>
        <v>0</v>
      </c>
      <c r="M32" s="13" t="e">
        <f t="shared" si="1"/>
        <v>#N/A</v>
      </c>
      <c r="N32" s="9">
        <f>VLOOKUP($C32,domestic_water_demand_km3!$A$2:$CT$249,N$4,FALSE)</f>
        <v>2.141972</v>
      </c>
      <c r="O32" s="13">
        <f t="shared" si="12"/>
        <v>2.141972</v>
      </c>
      <c r="Q32" s="9">
        <f>VLOOKUP($B32,aquastat_more_extensive_table!$D$1216:$AO$1416,Q$4,FALSE)</f>
        <v>0</v>
      </c>
      <c r="R32" s="13" t="e">
        <f t="shared" si="2"/>
        <v>#N/A</v>
      </c>
      <c r="S32" s="9">
        <f>VLOOKUP($C32,domestic_water_demand_km3!$A$2:$CT$249,S$4,FALSE)</f>
        <v>2.6825600000000001</v>
      </c>
      <c r="T32" s="13">
        <f t="shared" si="13"/>
        <v>2.6825600000000001</v>
      </c>
      <c r="V32" s="9">
        <f>VLOOKUP($B32,aquastat_more_extensive_table!$D$1216:$AO$1416,V$4,FALSE)</f>
        <v>0</v>
      </c>
      <c r="W32" s="13" t="e">
        <f t="shared" si="3"/>
        <v>#N/A</v>
      </c>
      <c r="X32" s="9">
        <f>VLOOKUP($C32,domestic_water_demand_km3!$A$2:$CT$249,X$4,FALSE)</f>
        <v>3.4383940000000002</v>
      </c>
      <c r="Y32" s="13">
        <f t="shared" si="14"/>
        <v>3.4383940000000002</v>
      </c>
      <c r="AA32" s="9">
        <f>VLOOKUP($B32,aquastat_more_extensive_table!$D$1216:$AO$1416,AA$4,FALSE)</f>
        <v>0</v>
      </c>
      <c r="AB32" s="13" t="e">
        <f t="shared" si="4"/>
        <v>#N/A</v>
      </c>
      <c r="AC32" s="9">
        <f>VLOOKUP($C32,domestic_water_demand_km3!$A$2:$CT$249,AC$4,FALSE)</f>
        <v>4.0840459999999998</v>
      </c>
      <c r="AD32" s="13">
        <f t="shared" si="15"/>
        <v>4.0840459999999998</v>
      </c>
      <c r="AF32" s="9">
        <f>VLOOKUP($B32,aquastat_more_extensive_table!$D$1216:$AO$1416,AF$4,FALSE)</f>
        <v>0</v>
      </c>
      <c r="AG32" s="13" t="e">
        <f t="shared" si="5"/>
        <v>#N/A</v>
      </c>
      <c r="AH32" s="9">
        <f>VLOOKUP($C32,domestic_water_demand_km3!$A$2:$CT$249,AH$4,FALSE)</f>
        <v>4.6802460000000004</v>
      </c>
      <c r="AI32" s="13">
        <f t="shared" si="16"/>
        <v>4.6802460000000004</v>
      </c>
      <c r="AK32" s="9">
        <f>VLOOKUP($B32,aquastat_more_extensive_table!$D$1216:$AO$1416,AK$4,FALSE)</f>
        <v>5.1020000000000003</v>
      </c>
      <c r="AL32" s="13">
        <f t="shared" si="6"/>
        <v>5.1020000000000003</v>
      </c>
      <c r="AM32" s="9">
        <f>VLOOKUP($C32,domestic_water_demand_km3!$A$2:$CT$249,AM$4,FALSE)</f>
        <v>5.5988699999999998</v>
      </c>
      <c r="AN32" s="13">
        <f t="shared" si="17"/>
        <v>5.5988699999999998</v>
      </c>
      <c r="AP32" s="9">
        <f>VLOOKUP($B32,aquastat_more_extensive_table!$D$1216:$AO$1416,AP$4,FALSE)</f>
        <v>5.2009999999999996</v>
      </c>
      <c r="AQ32" s="13">
        <f t="shared" si="7"/>
        <v>5.2009999999999996</v>
      </c>
      <c r="AR32" s="9">
        <f>VLOOKUP($C32,domestic_water_demand_km3!$A$2:$CT$249,AR$4,FALSE)</f>
        <v>5.9263579999999996</v>
      </c>
      <c r="AS32" s="13">
        <f t="shared" si="18"/>
        <v>5.9263579999999996</v>
      </c>
      <c r="AU32" s="9">
        <f>VLOOKUP($B32,aquastat_more_extensive_table!$D$1216:$AO$1416,AU$4,FALSE)</f>
        <v>5.4130000000000003</v>
      </c>
      <c r="AV32" s="13">
        <f t="shared" si="8"/>
        <v>5.4130000000000003</v>
      </c>
      <c r="AW32" s="9">
        <f>VLOOKUP($C32,domestic_water_demand_km3!$A$2:$CT$249,AW$4,FALSE)</f>
        <v>6.4252380000000002</v>
      </c>
      <c r="AX32" s="13">
        <f t="shared" si="19"/>
        <v>6.4252380000000002</v>
      </c>
      <c r="AZ32" s="9">
        <f>VLOOKUP($B32,aquastat_more_extensive_table!$D$1216:$AO$1416,AZ$4,FALSE)</f>
        <v>5.8780000000000001</v>
      </c>
      <c r="BA32" s="13">
        <f t="shared" si="9"/>
        <v>5.8780000000000001</v>
      </c>
      <c r="BB32" s="9">
        <f>VLOOKUP($C32,domestic_water_demand_km3!$A$2:$CT$249,BB$4,FALSE)</f>
        <v>7.7343479999999998</v>
      </c>
      <c r="BC32" s="13">
        <f t="shared" si="20"/>
        <v>7.7343479999999998</v>
      </c>
      <c r="BE32" s="9">
        <f>VLOOKUP($B32,aquastat_more_extensive_table!$D$1216:$AO$1416,BE$4,FALSE)</f>
        <v>0</v>
      </c>
      <c r="BF32" s="13" t="e">
        <f t="shared" si="10"/>
        <v>#N/A</v>
      </c>
      <c r="BG32" s="9">
        <f>VLOOKUP($C32,domestic_water_demand_km3!$A$2:$CT$249,BG$4,FALSE)</f>
        <v>8.6736740000000001</v>
      </c>
      <c r="BH32" s="13">
        <f t="shared" si="21"/>
        <v>8.6736740000000001</v>
      </c>
      <c r="BJ32" s="9">
        <f>VLOOKUP($B32,aquastat_more_extensive_table!$D$1216:$AO$1416,BJ$4,FALSE)</f>
        <v>0</v>
      </c>
      <c r="BK32" s="13" t="e">
        <f t="shared" si="22"/>
        <v>#N/A</v>
      </c>
      <c r="BL32" s="9">
        <f>VLOOKUP($C32,domestic_water_demand_km3!$A$2:$CT$249,BL$4,FALSE)</f>
        <v>8.8056900000000002</v>
      </c>
      <c r="BM32" s="13">
        <f t="shared" si="23"/>
        <v>8.8056900000000002</v>
      </c>
      <c r="BU32" s="7" t="e">
        <v>#N/A</v>
      </c>
      <c r="BV32" s="7">
        <v>1.6240000000000001</v>
      </c>
      <c r="BW32" s="7" t="str">
        <f t="shared" si="24"/>
        <v/>
      </c>
      <c r="BX32" s="7" t="str">
        <f t="shared" si="25"/>
        <v/>
      </c>
    </row>
    <row r="33" spans="2:76" x14ac:dyDescent="0.25">
      <c r="B33" s="12">
        <f>fao_ids_unique!B28</f>
        <v>35</v>
      </c>
      <c r="C33" s="12">
        <f>fao_ids_unique!F28</f>
        <v>42</v>
      </c>
      <c r="D33" s="8" t="str">
        <f>fao_ids_unique!C28</f>
        <v>CPV</v>
      </c>
      <c r="E33" s="7" t="str">
        <f>fao_ids_unique!G28</f>
        <v>Cape Verde</v>
      </c>
      <c r="G33" s="9">
        <f>VLOOKUP($B33,aquastat_more_extensive_table!$D$1216:$AO$1416,G$4,FALSE)</f>
        <v>0</v>
      </c>
      <c r="H33" s="13" t="e">
        <f t="shared" si="0"/>
        <v>#N/A</v>
      </c>
      <c r="I33" s="9">
        <f>VLOOKUP($C33,domestic_water_demand_km3!$A$2:$CT$249,I$4,FALSE)</f>
        <v>0</v>
      </c>
      <c r="J33" s="13">
        <f t="shared" si="11"/>
        <v>0</v>
      </c>
      <c r="L33" s="9">
        <f>VLOOKUP($B33,aquastat_more_extensive_table!$D$1216:$AO$1416,L$4,FALSE)</f>
        <v>0</v>
      </c>
      <c r="M33" s="13" t="e">
        <f t="shared" si="1"/>
        <v>#N/A</v>
      </c>
      <c r="N33" s="9">
        <f>VLOOKUP($C33,domestic_water_demand_km3!$A$2:$CT$249,N$4,FALSE)</f>
        <v>0</v>
      </c>
      <c r="O33" s="13">
        <f t="shared" si="12"/>
        <v>0</v>
      </c>
      <c r="Q33" s="9">
        <f>VLOOKUP($B33,aquastat_more_extensive_table!$D$1216:$AO$1416,Q$4,FALSE)</f>
        <v>0</v>
      </c>
      <c r="R33" s="13" t="e">
        <f t="shared" si="2"/>
        <v>#N/A</v>
      </c>
      <c r="S33" s="9">
        <f>VLOOKUP($C33,domestic_water_demand_km3!$A$2:$CT$249,S$4,FALSE)</f>
        <v>0</v>
      </c>
      <c r="T33" s="13">
        <f t="shared" si="13"/>
        <v>0</v>
      </c>
      <c r="V33" s="9">
        <f>VLOOKUP($B33,aquastat_more_extensive_table!$D$1216:$AO$1416,V$4,FALSE)</f>
        <v>0</v>
      </c>
      <c r="W33" s="13" t="e">
        <f t="shared" si="3"/>
        <v>#N/A</v>
      </c>
      <c r="X33" s="9">
        <f>VLOOKUP($C33,domestic_water_demand_km3!$A$2:$CT$249,X$4,FALSE)</f>
        <v>0</v>
      </c>
      <c r="Y33" s="13">
        <f t="shared" si="14"/>
        <v>0</v>
      </c>
      <c r="AA33" s="9">
        <f>VLOOKUP($B33,aquastat_more_extensive_table!$D$1216:$AO$1416,AA$4,FALSE)</f>
        <v>0</v>
      </c>
      <c r="AB33" s="13" t="e">
        <f t="shared" si="4"/>
        <v>#N/A</v>
      </c>
      <c r="AC33" s="9">
        <f>VLOOKUP($C33,domestic_water_demand_km3!$A$2:$CT$249,AC$4,FALSE)</f>
        <v>0</v>
      </c>
      <c r="AD33" s="13">
        <f t="shared" si="15"/>
        <v>0</v>
      </c>
      <c r="AF33" s="9">
        <f>VLOOKUP($B33,aquastat_more_extensive_table!$D$1216:$AO$1416,AF$4,FALSE)</f>
        <v>0</v>
      </c>
      <c r="AG33" s="13" t="e">
        <f t="shared" si="5"/>
        <v>#N/A</v>
      </c>
      <c r="AH33" s="9">
        <f>VLOOKUP($C33,domestic_water_demand_km3!$A$2:$CT$249,AH$4,FALSE)</f>
        <v>0</v>
      </c>
      <c r="AI33" s="13">
        <f t="shared" si="16"/>
        <v>0</v>
      </c>
      <c r="AK33" s="9">
        <f>VLOOKUP($B33,aquastat_more_extensive_table!$D$1216:$AO$1416,AK$4,FALSE)</f>
        <v>0</v>
      </c>
      <c r="AL33" s="13" t="e">
        <f t="shared" si="6"/>
        <v>#N/A</v>
      </c>
      <c r="AM33" s="9">
        <f>VLOOKUP($C33,domestic_water_demand_km3!$A$2:$CT$249,AM$4,FALSE)</f>
        <v>0</v>
      </c>
      <c r="AN33" s="13">
        <f t="shared" si="17"/>
        <v>0</v>
      </c>
      <c r="AP33" s="9">
        <f>VLOOKUP($B33,aquastat_more_extensive_table!$D$1216:$AO$1416,AP$4,FALSE)</f>
        <v>0</v>
      </c>
      <c r="AQ33" s="13" t="e">
        <f t="shared" si="7"/>
        <v>#N/A</v>
      </c>
      <c r="AR33" s="9">
        <f>VLOOKUP($C33,domestic_water_demand_km3!$A$2:$CT$249,AR$4,FALSE)</f>
        <v>0</v>
      </c>
      <c r="AS33" s="13">
        <f t="shared" si="18"/>
        <v>0</v>
      </c>
      <c r="AU33" s="9">
        <f>VLOOKUP($B33,aquastat_more_extensive_table!$D$1216:$AO$1416,AU$4,FALSE)</f>
        <v>1.6000000000000001E-3</v>
      </c>
      <c r="AV33" s="13">
        <f t="shared" si="8"/>
        <v>1.6000000000000001E-3</v>
      </c>
      <c r="AW33" s="9">
        <f>VLOOKUP($C33,domestic_water_demand_km3!$A$2:$CT$249,AW$4,FALSE)</f>
        <v>0</v>
      </c>
      <c r="AX33" s="13">
        <f t="shared" si="19"/>
        <v>0</v>
      </c>
      <c r="AZ33" s="9">
        <f>VLOOKUP($B33,aquastat_more_extensive_table!$D$1216:$AO$1416,AZ$4,FALSE)</f>
        <v>0</v>
      </c>
      <c r="BA33" s="13" t="e">
        <f t="shared" si="9"/>
        <v>#N/A</v>
      </c>
      <c r="BB33" s="9">
        <f>VLOOKUP($C33,domestic_water_demand_km3!$A$2:$CT$249,BB$4,FALSE)</f>
        <v>0</v>
      </c>
      <c r="BC33" s="13">
        <f t="shared" si="20"/>
        <v>0</v>
      </c>
      <c r="BE33" s="9">
        <f>VLOOKUP($B33,aquastat_more_extensive_table!$D$1216:$AO$1416,BE$4,FALSE)</f>
        <v>0</v>
      </c>
      <c r="BF33" s="13" t="e">
        <f t="shared" si="10"/>
        <v>#N/A</v>
      </c>
      <c r="BG33" s="9">
        <f>VLOOKUP($C33,domestic_water_demand_km3!$A$2:$CT$249,BG$4,FALSE)</f>
        <v>0</v>
      </c>
      <c r="BH33" s="13">
        <f t="shared" si="21"/>
        <v>0</v>
      </c>
      <c r="BJ33" s="9">
        <f>VLOOKUP($B33,aquastat_more_extensive_table!$D$1216:$AO$1416,BJ$4,FALSE)</f>
        <v>0</v>
      </c>
      <c r="BK33" s="13" t="e">
        <f t="shared" si="22"/>
        <v>#N/A</v>
      </c>
      <c r="BL33" s="9">
        <f>VLOOKUP($C33,domestic_water_demand_km3!$A$2:$CT$249,BL$4,FALSE)</f>
        <v>0</v>
      </c>
      <c r="BM33" s="13">
        <f t="shared" si="23"/>
        <v>0</v>
      </c>
      <c r="BU33" s="7" t="e">
        <v>#N/A</v>
      </c>
      <c r="BV33" s="7">
        <v>0</v>
      </c>
      <c r="BW33" s="7" t="str">
        <f t="shared" si="24"/>
        <v/>
      </c>
      <c r="BX33" s="7" t="str">
        <f t="shared" si="25"/>
        <v/>
      </c>
    </row>
    <row r="34" spans="2:76" x14ac:dyDescent="0.25">
      <c r="B34" s="12">
        <f>fao_ids_unique!B29</f>
        <v>37</v>
      </c>
      <c r="C34" s="12">
        <f>fao_ids_unique!F29</f>
        <v>32</v>
      </c>
      <c r="D34" s="8" t="str">
        <f>fao_ids_unique!C29</f>
        <v>CAF</v>
      </c>
      <c r="E34" s="7" t="str">
        <f>fao_ids_unique!G29</f>
        <v>Central African Republic</v>
      </c>
      <c r="G34" s="9">
        <f>VLOOKUP($B34,aquastat_more_extensive_table!$D$1216:$AO$1416,G$4,FALSE)</f>
        <v>0</v>
      </c>
      <c r="H34" s="13" t="e">
        <f t="shared" si="0"/>
        <v>#N/A</v>
      </c>
      <c r="I34" s="9">
        <f>VLOOKUP($C34,domestic_water_demand_km3!$A$2:$CT$249,I$4,FALSE)</f>
        <v>6.3797280000000003E-3</v>
      </c>
      <c r="J34" s="13">
        <f t="shared" si="11"/>
        <v>6.3797280000000003E-3</v>
      </c>
      <c r="L34" s="9">
        <f>VLOOKUP($B34,aquastat_more_extensive_table!$D$1216:$AO$1416,L$4,FALSE)</f>
        <v>0</v>
      </c>
      <c r="M34" s="13" t="e">
        <f t="shared" si="1"/>
        <v>#N/A</v>
      </c>
      <c r="N34" s="9">
        <f>VLOOKUP($C34,domestic_water_demand_km3!$A$2:$CT$249,N$4,FALSE)</f>
        <v>7.0533499999999999E-3</v>
      </c>
      <c r="O34" s="13">
        <f t="shared" si="12"/>
        <v>7.0533499999999999E-3</v>
      </c>
      <c r="Q34" s="9">
        <f>VLOOKUP($B34,aquastat_more_extensive_table!$D$1216:$AO$1416,Q$4,FALSE)</f>
        <v>0</v>
      </c>
      <c r="R34" s="13" t="e">
        <f t="shared" si="2"/>
        <v>#N/A</v>
      </c>
      <c r="S34" s="9">
        <f>VLOOKUP($C34,domestic_water_demand_km3!$A$2:$CT$249,S$4,FALSE)</f>
        <v>8.2001260000000003E-3</v>
      </c>
      <c r="T34" s="13">
        <f t="shared" si="13"/>
        <v>8.2001260000000003E-3</v>
      </c>
      <c r="V34" s="9">
        <f>VLOOKUP($B34,aquastat_more_extensive_table!$D$1216:$AO$1416,V$4,FALSE)</f>
        <v>0</v>
      </c>
      <c r="W34" s="13" t="e">
        <f t="shared" si="3"/>
        <v>#N/A</v>
      </c>
      <c r="X34" s="9">
        <f>VLOOKUP($C34,domestic_water_demand_km3!$A$2:$CT$249,X$4,FALSE)</f>
        <v>1.0616026000000001E-2</v>
      </c>
      <c r="Y34" s="13">
        <f t="shared" si="14"/>
        <v>1.0616026000000001E-2</v>
      </c>
      <c r="AA34" s="9">
        <f>VLOOKUP($B34,aquastat_more_extensive_table!$D$1216:$AO$1416,AA$4,FALSE)</f>
        <v>0</v>
      </c>
      <c r="AB34" s="13" t="e">
        <f t="shared" si="4"/>
        <v>#N/A</v>
      </c>
      <c r="AC34" s="9">
        <f>VLOOKUP($C34,domestic_water_demand_km3!$A$2:$CT$249,AC$4,FALSE)</f>
        <v>1.379406E-2</v>
      </c>
      <c r="AD34" s="13">
        <f t="shared" si="15"/>
        <v>1.379406E-2</v>
      </c>
      <c r="AF34" s="9">
        <f>VLOOKUP($B34,aquastat_more_extensive_table!$D$1216:$AO$1416,AF$4,FALSE)</f>
        <v>1.4999999999999999E-2</v>
      </c>
      <c r="AG34" s="13">
        <f t="shared" si="5"/>
        <v>1.4999999999999999E-2</v>
      </c>
      <c r="AH34" s="9">
        <f>VLOOKUP($C34,domestic_water_demand_km3!$A$2:$CT$249,AH$4,FALSE)</f>
        <v>1.598434E-2</v>
      </c>
      <c r="AI34" s="13">
        <f t="shared" si="16"/>
        <v>1.598434E-2</v>
      </c>
      <c r="AK34" s="9">
        <f>VLOOKUP($B34,aquastat_more_extensive_table!$D$1216:$AO$1416,AK$4,FALSE)</f>
        <v>0</v>
      </c>
      <c r="AL34" s="13" t="e">
        <f t="shared" si="6"/>
        <v>#N/A</v>
      </c>
      <c r="AM34" s="9">
        <f>VLOOKUP($C34,domestic_water_demand_km3!$A$2:$CT$249,AM$4,FALSE)</f>
        <v>1.9401519999999998E-2</v>
      </c>
      <c r="AN34" s="13">
        <f t="shared" si="17"/>
        <v>1.9401519999999998E-2</v>
      </c>
      <c r="AP34" s="9">
        <f>VLOOKUP($B34,aquastat_more_extensive_table!$D$1216:$AO$1416,AP$4,FALSE)</f>
        <v>0</v>
      </c>
      <c r="AQ34" s="13" t="e">
        <f t="shared" si="7"/>
        <v>#N/A</v>
      </c>
      <c r="AR34" s="9">
        <f>VLOOKUP($C34,domestic_water_demand_km3!$A$2:$CT$249,AR$4,FALSE)</f>
        <v>1.9925640000000001E-2</v>
      </c>
      <c r="AS34" s="13">
        <f t="shared" si="18"/>
        <v>1.9925640000000001E-2</v>
      </c>
      <c r="AU34" s="9">
        <f>VLOOKUP($B34,aquastat_more_extensive_table!$D$1216:$AO$1416,AU$4,FALSE)</f>
        <v>5.4800000000000001E-2</v>
      </c>
      <c r="AV34" s="13">
        <f t="shared" si="8"/>
        <v>5.4800000000000001E-2</v>
      </c>
      <c r="AW34" s="9">
        <f>VLOOKUP($C34,domestic_water_demand_km3!$A$2:$CT$249,AW$4,FALSE)</f>
        <v>2.0306560000000001E-2</v>
      </c>
      <c r="AX34" s="13">
        <f t="shared" si="19"/>
        <v>2.0306560000000001E-2</v>
      </c>
      <c r="AZ34" s="9">
        <f>VLOOKUP($B34,aquastat_more_extensive_table!$D$1216:$AO$1416,AZ$4,FALSE)</f>
        <v>6.0100000000000001E-2</v>
      </c>
      <c r="BA34" s="13">
        <f t="shared" si="9"/>
        <v>6.0100000000000001E-2</v>
      </c>
      <c r="BB34" s="9">
        <f>VLOOKUP($C34,domestic_water_demand_km3!$A$2:$CT$249,BB$4,FALSE)</f>
        <v>2.318984E-2</v>
      </c>
      <c r="BC34" s="13">
        <f t="shared" si="20"/>
        <v>2.318984E-2</v>
      </c>
      <c r="BE34" s="9">
        <f>VLOOKUP($B34,aquastat_more_extensive_table!$D$1216:$AO$1416,BE$4,FALSE)</f>
        <v>0</v>
      </c>
      <c r="BF34" s="13" t="e">
        <f t="shared" si="10"/>
        <v>#N/A</v>
      </c>
      <c r="BG34" s="9">
        <f>VLOOKUP($C34,domestic_water_demand_km3!$A$2:$CT$249,BG$4,FALSE)</f>
        <v>2.7848399999999999E-2</v>
      </c>
      <c r="BH34" s="13">
        <f t="shared" si="21"/>
        <v>2.7848399999999999E-2</v>
      </c>
      <c r="BJ34" s="9">
        <f>VLOOKUP($B34,aquastat_more_extensive_table!$D$1216:$AO$1416,BJ$4,FALSE)</f>
        <v>0</v>
      </c>
      <c r="BK34" s="13" t="e">
        <f t="shared" si="22"/>
        <v>#N/A</v>
      </c>
      <c r="BL34" s="9">
        <f>VLOOKUP($C34,domestic_water_demand_km3!$A$2:$CT$249,BL$4,FALSE)</f>
        <v>2.81753E-2</v>
      </c>
      <c r="BM34" s="13">
        <f t="shared" si="23"/>
        <v>2.81753E-2</v>
      </c>
      <c r="BU34" s="7" t="e">
        <v>#N/A</v>
      </c>
      <c r="BV34" s="7">
        <v>6.0000000000000001E-3</v>
      </c>
      <c r="BW34" s="7" t="str">
        <f t="shared" si="24"/>
        <v/>
      </c>
      <c r="BX34" s="7" t="str">
        <f t="shared" si="25"/>
        <v/>
      </c>
    </row>
    <row r="35" spans="2:76" x14ac:dyDescent="0.25">
      <c r="B35" s="12">
        <f>fao_ids_unique!B30</f>
        <v>38</v>
      </c>
      <c r="C35" s="12">
        <f>fao_ids_unique!F30</f>
        <v>112</v>
      </c>
      <c r="D35" s="8" t="str">
        <f>fao_ids_unique!C30</f>
        <v>LKA</v>
      </c>
      <c r="E35" s="7" t="str">
        <f>fao_ids_unique!G30</f>
        <v>Sri Lanka</v>
      </c>
      <c r="G35" s="9">
        <f>VLOOKUP($B35,aquastat_more_extensive_table!$D$1216:$AO$1416,G$4,FALSE)</f>
        <v>0</v>
      </c>
      <c r="H35" s="13" t="e">
        <f t="shared" si="0"/>
        <v>#N/A</v>
      </c>
      <c r="I35" s="9">
        <f>VLOOKUP($C35,domestic_water_demand_km3!$A$2:$CT$249,I$4,FALSE)</f>
        <v>6.084154E-2</v>
      </c>
      <c r="J35" s="13">
        <f t="shared" si="11"/>
        <v>6.084154E-2</v>
      </c>
      <c r="L35" s="9">
        <f>VLOOKUP($B35,aquastat_more_extensive_table!$D$1216:$AO$1416,L$4,FALSE)</f>
        <v>0</v>
      </c>
      <c r="M35" s="13" t="e">
        <f t="shared" si="1"/>
        <v>#N/A</v>
      </c>
      <c r="N35" s="9">
        <f>VLOOKUP($C35,domestic_water_demand_km3!$A$2:$CT$249,N$4,FALSE)</f>
        <v>6.6861619999999997E-2</v>
      </c>
      <c r="O35" s="13">
        <f t="shared" si="12"/>
        <v>6.6861619999999997E-2</v>
      </c>
      <c r="Q35" s="9">
        <f>VLOOKUP($B35,aquastat_more_extensive_table!$D$1216:$AO$1416,Q$4,FALSE)</f>
        <v>0</v>
      </c>
      <c r="R35" s="13" t="e">
        <f t="shared" si="2"/>
        <v>#N/A</v>
      </c>
      <c r="S35" s="9">
        <f>VLOOKUP($C35,domestic_water_demand_km3!$A$2:$CT$249,S$4,FALSE)</f>
        <v>7.7207899999999996E-2</v>
      </c>
      <c r="T35" s="13">
        <f t="shared" si="13"/>
        <v>7.7207899999999996E-2</v>
      </c>
      <c r="V35" s="9">
        <f>VLOOKUP($B35,aquastat_more_extensive_table!$D$1216:$AO$1416,V$4,FALSE)</f>
        <v>0</v>
      </c>
      <c r="W35" s="13" t="e">
        <f t="shared" si="3"/>
        <v>#N/A</v>
      </c>
      <c r="X35" s="9">
        <f>VLOOKUP($C35,domestic_water_demand_km3!$A$2:$CT$249,X$4,FALSE)</f>
        <v>9.1351840000000004E-2</v>
      </c>
      <c r="Y35" s="13">
        <f t="shared" si="14"/>
        <v>9.1351840000000004E-2</v>
      </c>
      <c r="AA35" s="9">
        <f>VLOOKUP($B35,aquastat_more_extensive_table!$D$1216:$AO$1416,AA$4,FALSE)</f>
        <v>0</v>
      </c>
      <c r="AB35" s="13" t="e">
        <f t="shared" si="4"/>
        <v>#N/A</v>
      </c>
      <c r="AC35" s="9">
        <f>VLOOKUP($C35,domestic_water_demand_km3!$A$2:$CT$249,AC$4,FALSE)</f>
        <v>9.9775119999999995E-2</v>
      </c>
      <c r="AD35" s="13">
        <f t="shared" si="15"/>
        <v>9.9775119999999995E-2</v>
      </c>
      <c r="AF35" s="9">
        <f>VLOOKUP($B35,aquastat_more_extensive_table!$D$1216:$AO$1416,AF$4,FALSE)</f>
        <v>0</v>
      </c>
      <c r="AG35" s="13" t="e">
        <f t="shared" si="5"/>
        <v>#N/A</v>
      </c>
      <c r="AH35" s="9">
        <f>VLOOKUP($C35,domestic_water_demand_km3!$A$2:$CT$249,AH$4,FALSE)</f>
        <v>0.1212534</v>
      </c>
      <c r="AI35" s="13">
        <f t="shared" si="16"/>
        <v>0.1212534</v>
      </c>
      <c r="AK35" s="9">
        <f>VLOOKUP($B35,aquastat_more_extensive_table!$D$1216:$AO$1416,AK$4,FALSE)</f>
        <v>0.19500000000000001</v>
      </c>
      <c r="AL35" s="13">
        <f t="shared" si="6"/>
        <v>0.19500000000000001</v>
      </c>
      <c r="AM35" s="9">
        <f>VLOOKUP($C35,domestic_water_demand_km3!$A$2:$CT$249,AM$4,FALSE)</f>
        <v>0.1393162</v>
      </c>
      <c r="AN35" s="13">
        <f t="shared" si="17"/>
        <v>0.1393162</v>
      </c>
      <c r="AP35" s="9">
        <f>VLOOKUP($B35,aquastat_more_extensive_table!$D$1216:$AO$1416,AP$4,FALSE)</f>
        <v>0</v>
      </c>
      <c r="AQ35" s="13" t="e">
        <f t="shared" si="7"/>
        <v>#N/A</v>
      </c>
      <c r="AR35" s="9">
        <f>VLOOKUP($C35,domestic_water_demand_km3!$A$2:$CT$249,AR$4,FALSE)</f>
        <v>0.16717080000000001</v>
      </c>
      <c r="AS35" s="13">
        <f t="shared" si="18"/>
        <v>0.16717080000000001</v>
      </c>
      <c r="AU35" s="9">
        <f>VLOOKUP($B35,aquastat_more_extensive_table!$D$1216:$AO$1416,AU$4,FALSE)</f>
        <v>0.497</v>
      </c>
      <c r="AV35" s="13">
        <f t="shared" si="8"/>
        <v>0.497</v>
      </c>
      <c r="AW35" s="9">
        <f>VLOOKUP($C35,domestic_water_demand_km3!$A$2:$CT$249,AW$4,FALSE)</f>
        <v>0.1854596</v>
      </c>
      <c r="AX35" s="13">
        <f t="shared" si="19"/>
        <v>0.1854596</v>
      </c>
      <c r="AZ35" s="9">
        <f>VLOOKUP($B35,aquastat_more_extensive_table!$D$1216:$AO$1416,AZ$4,FALSE)</f>
        <v>0.80500000000000005</v>
      </c>
      <c r="BA35" s="13">
        <f t="shared" si="9"/>
        <v>0.80500000000000005</v>
      </c>
      <c r="BB35" s="9">
        <f>VLOOKUP($C35,domestic_water_demand_km3!$A$2:$CT$249,BB$4,FALSE)</f>
        <v>0.2171188</v>
      </c>
      <c r="BC35" s="13">
        <f t="shared" si="20"/>
        <v>0.2171188</v>
      </c>
      <c r="BE35" s="9">
        <f>VLOOKUP($B35,aquastat_more_extensive_table!$D$1216:$AO$1416,BE$4,FALSE)</f>
        <v>0</v>
      </c>
      <c r="BF35" s="13" t="e">
        <f t="shared" si="10"/>
        <v>#N/A</v>
      </c>
      <c r="BG35" s="9">
        <f>VLOOKUP($C35,domestic_water_demand_km3!$A$2:$CT$249,BG$4,FALSE)</f>
        <v>0.26919880000000002</v>
      </c>
      <c r="BH35" s="13">
        <f t="shared" si="21"/>
        <v>0.26919880000000002</v>
      </c>
      <c r="BJ35" s="9">
        <f>VLOOKUP($B35,aquastat_more_extensive_table!$D$1216:$AO$1416,BJ$4,FALSE)</f>
        <v>0</v>
      </c>
      <c r="BK35" s="13" t="e">
        <f t="shared" si="22"/>
        <v>#N/A</v>
      </c>
      <c r="BL35" s="9">
        <f>VLOOKUP($C35,domestic_water_demand_km3!$A$2:$CT$249,BL$4,FALSE)</f>
        <v>0.275895</v>
      </c>
      <c r="BM35" s="13">
        <f t="shared" si="23"/>
        <v>0.275895</v>
      </c>
      <c r="BU35" s="7" t="e">
        <v>#N/A</v>
      </c>
      <c r="BV35" s="7">
        <v>5.3999999999999999E-2</v>
      </c>
      <c r="BW35" s="7" t="str">
        <f t="shared" si="24"/>
        <v/>
      </c>
      <c r="BX35" s="7" t="str">
        <f t="shared" si="25"/>
        <v/>
      </c>
    </row>
    <row r="36" spans="2:76" x14ac:dyDescent="0.25">
      <c r="B36" s="12">
        <f>fao_ids_unique!B31</f>
        <v>39</v>
      </c>
      <c r="C36" s="12">
        <f>fao_ids_unique!F31</f>
        <v>183</v>
      </c>
      <c r="D36" s="8" t="str">
        <f>fao_ids_unique!C31</f>
        <v>TCD</v>
      </c>
      <c r="E36" s="7" t="str">
        <f>fao_ids_unique!G31</f>
        <v>Chad</v>
      </c>
      <c r="G36" s="9">
        <f>VLOOKUP($B36,aquastat_more_extensive_table!$D$1216:$AO$1416,G$4,FALSE)</f>
        <v>0</v>
      </c>
      <c r="H36" s="13" t="e">
        <f t="shared" si="0"/>
        <v>#N/A</v>
      </c>
      <c r="I36" s="9">
        <f>VLOOKUP($C36,domestic_water_demand_km3!$A$2:$CT$249,I$4,FALSE)</f>
        <v>1.123796E-2</v>
      </c>
      <c r="J36" s="13">
        <f t="shared" si="11"/>
        <v>1.123796E-2</v>
      </c>
      <c r="L36" s="9">
        <f>VLOOKUP($B36,aquastat_more_extensive_table!$D$1216:$AO$1416,L$4,FALSE)</f>
        <v>0</v>
      </c>
      <c r="M36" s="13" t="e">
        <f t="shared" si="1"/>
        <v>#N/A</v>
      </c>
      <c r="N36" s="9">
        <f>VLOOKUP($C36,domestic_water_demand_km3!$A$2:$CT$249,N$4,FALSE)</f>
        <v>1.2673520000000001E-2</v>
      </c>
      <c r="O36" s="13">
        <f t="shared" si="12"/>
        <v>1.2673520000000001E-2</v>
      </c>
      <c r="Q36" s="9">
        <f>VLOOKUP($B36,aquastat_more_extensive_table!$D$1216:$AO$1416,Q$4,FALSE)</f>
        <v>0</v>
      </c>
      <c r="R36" s="13" t="e">
        <f t="shared" si="2"/>
        <v>#N/A</v>
      </c>
      <c r="S36" s="9">
        <f>VLOOKUP($C36,domestic_water_demand_km3!$A$2:$CT$249,S$4,FALSE)</f>
        <v>1.4610919999999999E-2</v>
      </c>
      <c r="T36" s="13">
        <f t="shared" si="13"/>
        <v>1.4610919999999999E-2</v>
      </c>
      <c r="V36" s="9">
        <f>VLOOKUP($B36,aquastat_more_extensive_table!$D$1216:$AO$1416,V$4,FALSE)</f>
        <v>0</v>
      </c>
      <c r="W36" s="13" t="e">
        <f t="shared" si="3"/>
        <v>#N/A</v>
      </c>
      <c r="X36" s="9">
        <f>VLOOKUP($C36,domestic_water_demand_km3!$A$2:$CT$249,X$4,FALSE)</f>
        <v>1.864362E-2</v>
      </c>
      <c r="Y36" s="13">
        <f t="shared" si="14"/>
        <v>1.864362E-2</v>
      </c>
      <c r="AA36" s="9">
        <f>VLOOKUP($B36,aquastat_more_extensive_table!$D$1216:$AO$1416,AA$4,FALSE)</f>
        <v>0</v>
      </c>
      <c r="AB36" s="13" t="e">
        <f t="shared" si="4"/>
        <v>#N/A</v>
      </c>
      <c r="AC36" s="9">
        <f>VLOOKUP($C36,domestic_water_demand_km3!$A$2:$CT$249,AC$4,FALSE)</f>
        <v>2.181986E-2</v>
      </c>
      <c r="AD36" s="13">
        <f t="shared" si="15"/>
        <v>2.181986E-2</v>
      </c>
      <c r="AF36" s="9">
        <f>VLOOKUP($B36,aquastat_more_extensive_table!$D$1216:$AO$1416,AF$4,FALSE)</f>
        <v>2.9000000000000001E-2</v>
      </c>
      <c r="AG36" s="13">
        <f t="shared" si="5"/>
        <v>2.9000000000000001E-2</v>
      </c>
      <c r="AH36" s="9">
        <f>VLOOKUP($C36,domestic_water_demand_km3!$A$2:$CT$249,AH$4,FALSE)</f>
        <v>2.3328080000000001E-2</v>
      </c>
      <c r="AI36" s="13">
        <f t="shared" si="16"/>
        <v>2.3328080000000001E-2</v>
      </c>
      <c r="AK36" s="9">
        <f>VLOOKUP($B36,aquastat_more_extensive_table!$D$1216:$AO$1416,AK$4,FALSE)</f>
        <v>0</v>
      </c>
      <c r="AL36" s="13" t="e">
        <f t="shared" si="6"/>
        <v>#N/A</v>
      </c>
      <c r="AM36" s="9">
        <f>VLOOKUP($C36,domestic_water_demand_km3!$A$2:$CT$249,AM$4,FALSE)</f>
        <v>2.8816120000000001E-2</v>
      </c>
      <c r="AN36" s="13">
        <f t="shared" si="17"/>
        <v>2.8816120000000001E-2</v>
      </c>
      <c r="AP36" s="9">
        <f>VLOOKUP($B36,aquastat_more_extensive_table!$D$1216:$AO$1416,AP$4,FALSE)</f>
        <v>0</v>
      </c>
      <c r="AQ36" s="13" t="e">
        <f t="shared" si="7"/>
        <v>#N/A</v>
      </c>
      <c r="AR36" s="9">
        <f>VLOOKUP($C36,domestic_water_demand_km3!$A$2:$CT$249,AR$4,FALSE)</f>
        <v>3.053318E-2</v>
      </c>
      <c r="AS36" s="13">
        <f t="shared" si="18"/>
        <v>3.053318E-2</v>
      </c>
      <c r="AU36" s="9">
        <f>VLOOKUP($B36,aquastat_more_extensive_table!$D$1216:$AO$1416,AU$4,FALSE)</f>
        <v>8.8499999999999995E-2</v>
      </c>
      <c r="AV36" s="13">
        <f t="shared" si="8"/>
        <v>8.8499999999999995E-2</v>
      </c>
      <c r="AW36" s="9">
        <f>VLOOKUP($C36,domestic_water_demand_km3!$A$2:$CT$249,AW$4,FALSE)</f>
        <v>3.5824160000000001E-2</v>
      </c>
      <c r="AX36" s="13">
        <f t="shared" si="19"/>
        <v>3.5824160000000001E-2</v>
      </c>
      <c r="AZ36" s="9">
        <f>VLOOKUP($B36,aquastat_more_extensive_table!$D$1216:$AO$1416,AZ$4,FALSE)</f>
        <v>0.1037</v>
      </c>
      <c r="BA36" s="13">
        <f t="shared" si="9"/>
        <v>0.1037</v>
      </c>
      <c r="BB36" s="9">
        <f>VLOOKUP($C36,domestic_water_demand_km3!$A$2:$CT$249,BB$4,FALSE)</f>
        <v>5.5126120000000001E-2</v>
      </c>
      <c r="BC36" s="13">
        <f t="shared" si="20"/>
        <v>5.5126120000000001E-2</v>
      </c>
      <c r="BE36" s="9">
        <f>VLOOKUP($B36,aquastat_more_extensive_table!$D$1216:$AO$1416,BE$4,FALSE)</f>
        <v>0</v>
      </c>
      <c r="BF36" s="13" t="e">
        <f t="shared" si="10"/>
        <v>#N/A</v>
      </c>
      <c r="BG36" s="9">
        <f>VLOOKUP($C36,domestic_water_demand_km3!$A$2:$CT$249,BG$4,FALSE)</f>
        <v>6.8419079999999993E-2</v>
      </c>
      <c r="BH36" s="13">
        <f t="shared" si="21"/>
        <v>6.8419079999999993E-2</v>
      </c>
      <c r="BJ36" s="9">
        <f>VLOOKUP($B36,aquastat_more_extensive_table!$D$1216:$AO$1416,BJ$4,FALSE)</f>
        <v>0</v>
      </c>
      <c r="BK36" s="13" t="e">
        <f t="shared" si="22"/>
        <v>#N/A</v>
      </c>
      <c r="BL36" s="9">
        <f>VLOOKUP($C36,domestic_water_demand_km3!$A$2:$CT$249,BL$4,FALSE)</f>
        <v>6.91996E-2</v>
      </c>
      <c r="BM36" s="13">
        <f t="shared" si="23"/>
        <v>6.91996E-2</v>
      </c>
      <c r="BU36" s="7" t="e">
        <v>#N/A</v>
      </c>
      <c r="BV36" s="7">
        <v>0.01</v>
      </c>
      <c r="BW36" s="7" t="str">
        <f t="shared" si="24"/>
        <v/>
      </c>
      <c r="BX36" s="7" t="str">
        <f t="shared" si="25"/>
        <v/>
      </c>
    </row>
    <row r="37" spans="2:76" x14ac:dyDescent="0.25">
      <c r="B37" s="12">
        <f>fao_ids_unique!B32</f>
        <v>40</v>
      </c>
      <c r="C37" s="12">
        <f>fao_ids_unique!F32</f>
        <v>35</v>
      </c>
      <c r="D37" s="8" t="str">
        <f>fao_ids_unique!C32</f>
        <v>CHL</v>
      </c>
      <c r="E37" s="7" t="str">
        <f>fao_ids_unique!G32</f>
        <v>Chile</v>
      </c>
      <c r="G37" s="9">
        <f>VLOOKUP($B37,aquastat_more_extensive_table!$D$1216:$AO$1416,G$4,FALSE)</f>
        <v>0</v>
      </c>
      <c r="H37" s="13" t="e">
        <f t="shared" si="0"/>
        <v>#N/A</v>
      </c>
      <c r="I37" s="9">
        <f>VLOOKUP($C37,domestic_water_demand_km3!$A$2:$CT$249,I$4,FALSE)</f>
        <v>0.25672080000000003</v>
      </c>
      <c r="J37" s="13">
        <f t="shared" si="11"/>
        <v>0.25672080000000003</v>
      </c>
      <c r="L37" s="9">
        <f>VLOOKUP($B37,aquastat_more_extensive_table!$D$1216:$AO$1416,L$4,FALSE)</f>
        <v>0</v>
      </c>
      <c r="M37" s="13" t="e">
        <f t="shared" si="1"/>
        <v>#N/A</v>
      </c>
      <c r="N37" s="9">
        <f>VLOOKUP($C37,domestic_water_demand_km3!$A$2:$CT$249,N$4,FALSE)</f>
        <v>0.30772119999999997</v>
      </c>
      <c r="O37" s="13">
        <f t="shared" si="12"/>
        <v>0.30772119999999997</v>
      </c>
      <c r="Q37" s="9">
        <f>VLOOKUP($B37,aquastat_more_extensive_table!$D$1216:$AO$1416,Q$4,FALSE)</f>
        <v>0</v>
      </c>
      <c r="R37" s="13" t="e">
        <f t="shared" si="2"/>
        <v>#N/A</v>
      </c>
      <c r="S37" s="9">
        <f>VLOOKUP($C37,domestic_water_demand_km3!$A$2:$CT$249,S$4,FALSE)</f>
        <v>0.39278999999999997</v>
      </c>
      <c r="T37" s="13">
        <f t="shared" si="13"/>
        <v>0.39278999999999997</v>
      </c>
      <c r="V37" s="9">
        <f>VLOOKUP($B37,aquastat_more_extensive_table!$D$1216:$AO$1416,V$4,FALSE)</f>
        <v>1.008</v>
      </c>
      <c r="W37" s="13">
        <f t="shared" si="3"/>
        <v>1.008</v>
      </c>
      <c r="X37" s="9">
        <f>VLOOKUP($C37,domestic_water_demand_km3!$A$2:$CT$249,X$4,FALSE)</f>
        <v>0.47606520000000002</v>
      </c>
      <c r="Y37" s="13">
        <f t="shared" si="14"/>
        <v>0.47606520000000002</v>
      </c>
      <c r="AA37" s="9">
        <f>VLOOKUP($B37,aquastat_more_extensive_table!$D$1216:$AO$1416,AA$4,FALSE)</f>
        <v>0</v>
      </c>
      <c r="AB37" s="13" t="e">
        <f t="shared" si="4"/>
        <v>#N/A</v>
      </c>
      <c r="AC37" s="9">
        <f>VLOOKUP($C37,domestic_water_demand_km3!$A$2:$CT$249,AC$4,FALSE)</f>
        <v>0.61594499999999996</v>
      </c>
      <c r="AD37" s="13">
        <f t="shared" si="15"/>
        <v>0.61594499999999996</v>
      </c>
      <c r="AF37" s="9">
        <f>VLOOKUP($B37,aquastat_more_extensive_table!$D$1216:$AO$1416,AF$4,FALSE)</f>
        <v>0</v>
      </c>
      <c r="AG37" s="13" t="e">
        <f t="shared" si="5"/>
        <v>#N/A</v>
      </c>
      <c r="AH37" s="9">
        <f>VLOOKUP($C37,domestic_water_demand_km3!$A$2:$CT$249,AH$4,FALSE)</f>
        <v>0.60732079999999999</v>
      </c>
      <c r="AI37" s="13">
        <f t="shared" si="16"/>
        <v>0.60732079999999999</v>
      </c>
      <c r="AK37" s="9">
        <f>VLOOKUP($B37,aquastat_more_extensive_table!$D$1216:$AO$1416,AK$4,FALSE)</f>
        <v>1.095</v>
      </c>
      <c r="AL37" s="13">
        <f t="shared" si="6"/>
        <v>1.095</v>
      </c>
      <c r="AM37" s="9">
        <f>VLOOKUP($C37,domestic_water_demand_km3!$A$2:$CT$249,AM$4,FALSE)</f>
        <v>0.77048320000000003</v>
      </c>
      <c r="AN37" s="13">
        <f t="shared" si="17"/>
        <v>0.77048320000000003</v>
      </c>
      <c r="AP37" s="9">
        <f>VLOOKUP($B37,aquastat_more_extensive_table!$D$1216:$AO$1416,AP$4,FALSE)</f>
        <v>0</v>
      </c>
      <c r="AQ37" s="13" t="e">
        <f t="shared" si="7"/>
        <v>#N/A</v>
      </c>
      <c r="AR37" s="9">
        <f>VLOOKUP($C37,domestic_water_demand_km3!$A$2:$CT$249,AR$4,FALSE)</f>
        <v>1.0246614000000001</v>
      </c>
      <c r="AS37" s="13">
        <f t="shared" si="18"/>
        <v>1.0246614000000001</v>
      </c>
      <c r="AU37" s="9">
        <f>VLOOKUP($B37,aquastat_more_extensive_table!$D$1216:$AO$1416,AU$4,FALSE)</f>
        <v>1.0429999999999999</v>
      </c>
      <c r="AV37" s="13">
        <f t="shared" si="8"/>
        <v>1.0429999999999999</v>
      </c>
      <c r="AW37" s="9">
        <f>VLOOKUP($C37,domestic_water_demand_km3!$A$2:$CT$249,AW$4,FALSE)</f>
        <v>1.119386</v>
      </c>
      <c r="AX37" s="13">
        <f t="shared" si="19"/>
        <v>1.119386</v>
      </c>
      <c r="AZ37" s="9">
        <f>VLOOKUP($B37,aquastat_more_extensive_table!$D$1216:$AO$1416,AZ$4,FALSE)</f>
        <v>1.2669999999999999</v>
      </c>
      <c r="BA37" s="13">
        <f t="shared" si="9"/>
        <v>1.2669999999999999</v>
      </c>
      <c r="BB37" s="9">
        <f>VLOOKUP($C37,domestic_water_demand_km3!$A$2:$CT$249,BB$4,FALSE)</f>
        <v>1.3531679999999999</v>
      </c>
      <c r="BC37" s="13">
        <f t="shared" si="20"/>
        <v>1.3531679999999999</v>
      </c>
      <c r="BE37" s="9">
        <f>VLOOKUP($B37,aquastat_more_extensive_table!$D$1216:$AO$1416,BE$4,FALSE)</f>
        <v>0</v>
      </c>
      <c r="BF37" s="13" t="e">
        <f t="shared" si="10"/>
        <v>#N/A</v>
      </c>
      <c r="BG37" s="9">
        <f>VLOOKUP($C37,domestic_water_demand_km3!$A$2:$CT$249,BG$4,FALSE)</f>
        <v>1.631616</v>
      </c>
      <c r="BH37" s="13">
        <f t="shared" si="21"/>
        <v>1.631616</v>
      </c>
      <c r="BJ37" s="9">
        <f>VLOOKUP($B37,aquastat_more_extensive_table!$D$1216:$AO$1416,BJ$4,FALSE)</f>
        <v>0</v>
      </c>
      <c r="BK37" s="13" t="e">
        <f t="shared" si="22"/>
        <v>#N/A</v>
      </c>
      <c r="BL37" s="9">
        <f>VLOOKUP($C37,domestic_water_demand_km3!$A$2:$CT$249,BL$4,FALSE)</f>
        <v>1.6864600000000001</v>
      </c>
      <c r="BM37" s="13">
        <f t="shared" si="23"/>
        <v>1.6864600000000001</v>
      </c>
      <c r="BU37" s="7" t="e">
        <v>#N/A</v>
      </c>
      <c r="BV37" s="7">
        <v>0.20599999999999999</v>
      </c>
      <c r="BW37" s="7" t="str">
        <f t="shared" si="24"/>
        <v/>
      </c>
      <c r="BX37" s="7" t="str">
        <f t="shared" si="25"/>
        <v/>
      </c>
    </row>
    <row r="38" spans="2:76" x14ac:dyDescent="0.25">
      <c r="B38" s="12">
        <f>fao_ids_unique!B33</f>
        <v>44</v>
      </c>
      <c r="C38" s="12">
        <f>fao_ids_unique!F33</f>
        <v>40</v>
      </c>
      <c r="D38" s="8" t="str">
        <f>fao_ids_unique!C33</f>
        <v>COL</v>
      </c>
      <c r="E38" s="7" t="str">
        <f>fao_ids_unique!G33</f>
        <v>Colombia</v>
      </c>
      <c r="G38" s="9">
        <f>VLOOKUP($B38,aquastat_more_extensive_table!$D$1216:$AO$1416,G$4,FALSE)</f>
        <v>0</v>
      </c>
      <c r="H38" s="13" t="e">
        <f t="shared" si="0"/>
        <v>#N/A</v>
      </c>
      <c r="I38" s="9">
        <f>VLOOKUP($C38,domestic_water_demand_km3!$A$2:$CT$249,I$4,FALSE)</f>
        <v>0.7684512</v>
      </c>
      <c r="J38" s="13">
        <f t="shared" si="11"/>
        <v>0.7684512</v>
      </c>
      <c r="L38" s="9">
        <f>VLOOKUP($B38,aquastat_more_extensive_table!$D$1216:$AO$1416,L$4,FALSE)</f>
        <v>0</v>
      </c>
      <c r="M38" s="13" t="e">
        <f t="shared" si="1"/>
        <v>#N/A</v>
      </c>
      <c r="N38" s="9">
        <f>VLOOKUP($C38,domestic_water_demand_km3!$A$2:$CT$249,N$4,FALSE)</f>
        <v>0.88663179999999997</v>
      </c>
      <c r="O38" s="13">
        <f t="shared" si="12"/>
        <v>0.88663179999999997</v>
      </c>
      <c r="Q38" s="9">
        <f>VLOOKUP($B38,aquastat_more_extensive_table!$D$1216:$AO$1416,Q$4,FALSE)</f>
        <v>0</v>
      </c>
      <c r="R38" s="13" t="e">
        <f t="shared" si="2"/>
        <v>#N/A</v>
      </c>
      <c r="S38" s="9">
        <f>VLOOKUP($C38,domestic_water_demand_km3!$A$2:$CT$249,S$4,FALSE)</f>
        <v>1.1144734000000001</v>
      </c>
      <c r="T38" s="13">
        <f t="shared" si="13"/>
        <v>1.1144734000000001</v>
      </c>
      <c r="V38" s="9">
        <f>VLOOKUP($B38,aquastat_more_extensive_table!$D$1216:$AO$1416,V$4,FALSE)</f>
        <v>0</v>
      </c>
      <c r="W38" s="13" t="e">
        <f t="shared" si="3"/>
        <v>#N/A</v>
      </c>
      <c r="X38" s="9">
        <f>VLOOKUP($C38,domestic_water_demand_km3!$A$2:$CT$249,X$4,FALSE)</f>
        <v>1.58148</v>
      </c>
      <c r="Y38" s="13">
        <f t="shared" si="14"/>
        <v>1.58148</v>
      </c>
      <c r="AA38" s="9">
        <f>VLOOKUP($B38,aquastat_more_extensive_table!$D$1216:$AO$1416,AA$4,FALSE)</f>
        <v>0</v>
      </c>
      <c r="AB38" s="13" t="e">
        <f t="shared" si="4"/>
        <v>#N/A</v>
      </c>
      <c r="AC38" s="9">
        <f>VLOOKUP($C38,domestic_water_demand_km3!$A$2:$CT$249,AC$4,FALSE)</f>
        <v>2.208806</v>
      </c>
      <c r="AD38" s="13">
        <f t="shared" si="15"/>
        <v>2.208806</v>
      </c>
      <c r="AF38" s="9">
        <f>VLOOKUP($B38,aquastat_more_extensive_table!$D$1216:$AO$1416,AF$4,FALSE)</f>
        <v>0</v>
      </c>
      <c r="AG38" s="13" t="e">
        <f t="shared" si="5"/>
        <v>#N/A</v>
      </c>
      <c r="AH38" s="9">
        <f>VLOOKUP($C38,domestic_water_demand_km3!$A$2:$CT$249,AH$4,FALSE)</f>
        <v>2.4945580000000001</v>
      </c>
      <c r="AI38" s="13">
        <f t="shared" si="16"/>
        <v>2.4945580000000001</v>
      </c>
      <c r="AK38" s="9">
        <f>VLOOKUP($B38,aquastat_more_extensive_table!$D$1216:$AO$1416,AK$4,FALSE)</f>
        <v>0</v>
      </c>
      <c r="AL38" s="13" t="e">
        <f t="shared" si="6"/>
        <v>#N/A</v>
      </c>
      <c r="AM38" s="9">
        <f>VLOOKUP($C38,domestic_water_demand_km3!$A$2:$CT$249,AM$4,FALSE)</f>
        <v>2.7953700000000001</v>
      </c>
      <c r="AN38" s="13">
        <f t="shared" si="17"/>
        <v>2.7953700000000001</v>
      </c>
      <c r="AP38" s="9">
        <f>VLOOKUP($B38,aquastat_more_extensive_table!$D$1216:$AO$1416,AP$4,FALSE)</f>
        <v>0</v>
      </c>
      <c r="AQ38" s="13" t="e">
        <f t="shared" si="7"/>
        <v>#N/A</v>
      </c>
      <c r="AR38" s="9">
        <f>VLOOKUP($C38,domestic_water_demand_km3!$A$2:$CT$249,AR$4,FALSE)</f>
        <v>3.7154099999999999</v>
      </c>
      <c r="AS38" s="13">
        <f t="shared" si="18"/>
        <v>3.7154099999999999</v>
      </c>
      <c r="AU38" s="9">
        <f>VLOOKUP($B38,aquastat_more_extensive_table!$D$1216:$AO$1416,AU$4,FALSE)</f>
        <v>2.4670000000000001</v>
      </c>
      <c r="AV38" s="13">
        <f t="shared" si="8"/>
        <v>2.4670000000000001</v>
      </c>
      <c r="AW38" s="9">
        <f>VLOOKUP($C38,domestic_water_demand_km3!$A$2:$CT$249,AW$4,FALSE)</f>
        <v>4.0731919999999997</v>
      </c>
      <c r="AX38" s="13">
        <f t="shared" si="19"/>
        <v>4.0731919999999997</v>
      </c>
      <c r="AZ38" s="9">
        <f>VLOOKUP($B38,aquastat_more_extensive_table!$D$1216:$AO$1416,AZ$4,FALSE)</f>
        <v>0</v>
      </c>
      <c r="BA38" s="13" t="e">
        <f t="shared" si="9"/>
        <v>#N/A</v>
      </c>
      <c r="BB38" s="9">
        <f>VLOOKUP($C38,domestic_water_demand_km3!$A$2:$CT$249,BB$4,FALSE)</f>
        <v>4.8561759999999996</v>
      </c>
      <c r="BC38" s="13">
        <f t="shared" si="20"/>
        <v>4.8561759999999996</v>
      </c>
      <c r="BE38" s="9">
        <f>VLOOKUP($B38,aquastat_more_extensive_table!$D$1216:$AO$1416,BE$4,FALSE)</f>
        <v>3.1339999999999999</v>
      </c>
      <c r="BF38" s="13">
        <f t="shared" si="10"/>
        <v>3.1339999999999999</v>
      </c>
      <c r="BG38" s="9">
        <f>VLOOKUP($C38,domestic_water_demand_km3!$A$2:$CT$249,BG$4,FALSE)</f>
        <v>6.1689179999999997</v>
      </c>
      <c r="BH38" s="13">
        <f t="shared" si="21"/>
        <v>6.1689179999999997</v>
      </c>
      <c r="BJ38" s="9">
        <f>VLOOKUP($B38,aquastat_more_extensive_table!$D$1216:$AO$1416,BJ$4,FALSE)</f>
        <v>0</v>
      </c>
      <c r="BK38" s="13" t="e">
        <f t="shared" si="22"/>
        <v>#N/A</v>
      </c>
      <c r="BL38" s="9">
        <f>VLOOKUP($C38,domestic_water_demand_km3!$A$2:$CT$249,BL$4,FALSE)</f>
        <v>6.33786</v>
      </c>
      <c r="BM38" s="13">
        <f t="shared" si="23"/>
        <v>6.33786</v>
      </c>
      <c r="BU38" s="7" t="e">
        <v>#N/A</v>
      </c>
      <c r="BV38" s="7">
        <v>0.75900000000000001</v>
      </c>
      <c r="BW38" s="7" t="str">
        <f t="shared" si="24"/>
        <v/>
      </c>
      <c r="BX38" s="7" t="str">
        <f t="shared" si="25"/>
        <v/>
      </c>
    </row>
    <row r="39" spans="2:76" x14ac:dyDescent="0.25">
      <c r="B39" s="12">
        <f>fao_ids_unique!B34</f>
        <v>45</v>
      </c>
      <c r="C39" s="12">
        <f>fao_ids_unique!F34</f>
        <v>41</v>
      </c>
      <c r="D39" s="8" t="str">
        <f>fao_ids_unique!C34</f>
        <v>COM</v>
      </c>
      <c r="E39" s="7" t="str">
        <f>fao_ids_unique!G34</f>
        <v>Comoros</v>
      </c>
      <c r="G39" s="9">
        <f>VLOOKUP($B39,aquastat_more_extensive_table!$D$1216:$AO$1416,G$4,FALSE)</f>
        <v>0</v>
      </c>
      <c r="H39" s="13" t="e">
        <f t="shared" ref="H39:H70" si="26">IF(G39&gt;0,G39,NA())</f>
        <v>#N/A</v>
      </c>
      <c r="I39" s="9">
        <f>VLOOKUP($C39,domestic_water_demand_km3!$A$2:$CT$249,I$4,FALSE)</f>
        <v>0</v>
      </c>
      <c r="J39" s="13">
        <f t="shared" si="11"/>
        <v>0</v>
      </c>
      <c r="L39" s="9">
        <f>VLOOKUP($B39,aquastat_more_extensive_table!$D$1216:$AO$1416,L$4,FALSE)</f>
        <v>0</v>
      </c>
      <c r="M39" s="13" t="e">
        <f t="shared" ref="M39:M70" si="27">IF(L39&gt;0,L39,NA())</f>
        <v>#N/A</v>
      </c>
      <c r="N39" s="9">
        <f>VLOOKUP($C39,domestic_water_demand_km3!$A$2:$CT$249,N$4,FALSE)</f>
        <v>0</v>
      </c>
      <c r="O39" s="13">
        <f t="shared" si="12"/>
        <v>0</v>
      </c>
      <c r="Q39" s="9">
        <f>VLOOKUP($B39,aquastat_more_extensive_table!$D$1216:$AO$1416,Q$4,FALSE)</f>
        <v>0</v>
      </c>
      <c r="R39" s="13" t="e">
        <f t="shared" ref="R39:R70" si="28">IF(Q39&gt;0,Q39,NA())</f>
        <v>#N/A</v>
      </c>
      <c r="S39" s="9">
        <f>VLOOKUP($C39,domestic_water_demand_km3!$A$2:$CT$249,S$4,FALSE)</f>
        <v>0</v>
      </c>
      <c r="T39" s="13">
        <f t="shared" si="13"/>
        <v>0</v>
      </c>
      <c r="V39" s="9">
        <f>VLOOKUP($B39,aquastat_more_extensive_table!$D$1216:$AO$1416,V$4,FALSE)</f>
        <v>0</v>
      </c>
      <c r="W39" s="13" t="e">
        <f t="shared" ref="W39:W70" si="29">IF(V39&gt;0,V39,NA())</f>
        <v>#N/A</v>
      </c>
      <c r="X39" s="9">
        <f>VLOOKUP($C39,domestic_water_demand_km3!$A$2:$CT$249,X$4,FALSE)</f>
        <v>0</v>
      </c>
      <c r="Y39" s="13">
        <f t="shared" si="14"/>
        <v>0</v>
      </c>
      <c r="AA39" s="9">
        <f>VLOOKUP($B39,aquastat_more_extensive_table!$D$1216:$AO$1416,AA$4,FALSE)</f>
        <v>0</v>
      </c>
      <c r="AB39" s="13" t="e">
        <f t="shared" ref="AB39:AB70" si="30">IF(AA39&gt;0,AA39,NA())</f>
        <v>#N/A</v>
      </c>
      <c r="AC39" s="9">
        <f>VLOOKUP($C39,domestic_water_demand_km3!$A$2:$CT$249,AC$4,FALSE)</f>
        <v>0</v>
      </c>
      <c r="AD39" s="13">
        <f t="shared" si="15"/>
        <v>0</v>
      </c>
      <c r="AF39" s="9">
        <f>VLOOKUP($B39,aquastat_more_extensive_table!$D$1216:$AO$1416,AF$4,FALSE)</f>
        <v>0</v>
      </c>
      <c r="AG39" s="13" t="e">
        <f t="shared" ref="AG39:AG70" si="31">IF(AF39&gt;0,AF39,NA())</f>
        <v>#N/A</v>
      </c>
      <c r="AH39" s="9">
        <f>VLOOKUP($C39,domestic_water_demand_km3!$A$2:$CT$249,AH$4,FALSE)</f>
        <v>0</v>
      </c>
      <c r="AI39" s="13">
        <f t="shared" si="16"/>
        <v>0</v>
      </c>
      <c r="AK39" s="9">
        <f>VLOOKUP($B39,aquastat_more_extensive_table!$D$1216:$AO$1416,AK$4,FALSE)</f>
        <v>0</v>
      </c>
      <c r="AL39" s="13" t="e">
        <f t="shared" ref="AL39:AL70" si="32">IF(AK39&gt;0,AK39,NA())</f>
        <v>#N/A</v>
      </c>
      <c r="AM39" s="9">
        <f>VLOOKUP($C39,domestic_water_demand_km3!$A$2:$CT$249,AM$4,FALSE)</f>
        <v>0</v>
      </c>
      <c r="AN39" s="13">
        <f t="shared" si="17"/>
        <v>0</v>
      </c>
      <c r="AP39" s="9">
        <f>VLOOKUP($B39,aquastat_more_extensive_table!$D$1216:$AO$1416,AP$4,FALSE)</f>
        <v>0</v>
      </c>
      <c r="AQ39" s="13" t="e">
        <f t="shared" ref="AQ39:AQ70" si="33">IF(AP39&gt;0,AP39,NA())</f>
        <v>#N/A</v>
      </c>
      <c r="AR39" s="9">
        <f>VLOOKUP($C39,domestic_water_demand_km3!$A$2:$CT$249,AR$4,FALSE)</f>
        <v>0</v>
      </c>
      <c r="AS39" s="13">
        <f t="shared" si="18"/>
        <v>0</v>
      </c>
      <c r="AU39" s="9">
        <f>VLOOKUP($B39,aquastat_more_extensive_table!$D$1216:$AO$1416,AU$4,FALSE)</f>
        <v>4.7999999999999996E-3</v>
      </c>
      <c r="AV39" s="13">
        <f t="shared" ref="AV39:AV70" si="34">IF(AU39&gt;0,AU39,NA())</f>
        <v>4.7999999999999996E-3</v>
      </c>
      <c r="AW39" s="9">
        <f>VLOOKUP($C39,domestic_water_demand_km3!$A$2:$CT$249,AW$4,FALSE)</f>
        <v>0</v>
      </c>
      <c r="AX39" s="13">
        <f t="shared" si="19"/>
        <v>0</v>
      </c>
      <c r="AZ39" s="9">
        <f>VLOOKUP($B39,aquastat_more_extensive_table!$D$1216:$AO$1416,AZ$4,FALSE)</f>
        <v>0</v>
      </c>
      <c r="BA39" s="13" t="e">
        <f t="shared" ref="BA39:BA70" si="35">IF(AZ39&gt;0,AZ39,NA())</f>
        <v>#N/A</v>
      </c>
      <c r="BB39" s="9">
        <f>VLOOKUP($C39,domestic_water_demand_km3!$A$2:$CT$249,BB$4,FALSE)</f>
        <v>0</v>
      </c>
      <c r="BC39" s="13">
        <f t="shared" si="20"/>
        <v>0</v>
      </c>
      <c r="BE39" s="9">
        <f>VLOOKUP($B39,aquastat_more_extensive_table!$D$1216:$AO$1416,BE$4,FALSE)</f>
        <v>0</v>
      </c>
      <c r="BF39" s="13" t="e">
        <f t="shared" ref="BF39:BF70" si="36">IF(BE39&gt;0,BE39,NA())</f>
        <v>#N/A</v>
      </c>
      <c r="BG39" s="9">
        <f>VLOOKUP($C39,domestic_water_demand_km3!$A$2:$CT$249,BG$4,FALSE)</f>
        <v>0</v>
      </c>
      <c r="BH39" s="13">
        <f t="shared" si="21"/>
        <v>0</v>
      </c>
      <c r="BJ39" s="9">
        <f>VLOOKUP($B39,aquastat_more_extensive_table!$D$1216:$AO$1416,BJ$4,FALSE)</f>
        <v>0</v>
      </c>
      <c r="BK39" s="13" t="e">
        <f t="shared" si="22"/>
        <v>#N/A</v>
      </c>
      <c r="BL39" s="9">
        <f>VLOOKUP($C39,domestic_water_demand_km3!$A$2:$CT$249,BL$4,FALSE)</f>
        <v>0</v>
      </c>
      <c r="BM39" s="13">
        <f t="shared" si="23"/>
        <v>0</v>
      </c>
      <c r="BU39" s="7" t="e">
        <v>#N/A</v>
      </c>
      <c r="BV39" s="7">
        <v>0</v>
      </c>
      <c r="BW39" s="7" t="str">
        <f t="shared" si="24"/>
        <v/>
      </c>
      <c r="BX39" s="7" t="str">
        <f t="shared" si="25"/>
        <v/>
      </c>
    </row>
    <row r="40" spans="2:76" x14ac:dyDescent="0.25">
      <c r="B40" s="12">
        <f>fao_ids_unique!B35</f>
        <v>46</v>
      </c>
      <c r="C40" s="12">
        <f>fao_ids_unique!F35</f>
        <v>39</v>
      </c>
      <c r="D40" s="8" t="str">
        <f>fao_ids_unique!C35</f>
        <v>COG</v>
      </c>
      <c r="E40" s="7" t="str">
        <f>fao_ids_unique!G35</f>
        <v>Congo, Rep.</v>
      </c>
      <c r="G40" s="9">
        <f>VLOOKUP($B40,aquastat_more_extensive_table!$D$1216:$AO$1416,G$4,FALSE)</f>
        <v>0</v>
      </c>
      <c r="H40" s="13" t="e">
        <f t="shared" si="26"/>
        <v>#N/A</v>
      </c>
      <c r="I40" s="9">
        <f>VLOOKUP($C40,domestic_water_demand_km3!$A$2:$CT$249,I$4,FALSE)</f>
        <v>4.9969639999999996E-3</v>
      </c>
      <c r="J40" s="13">
        <f t="shared" si="11"/>
        <v>4.9969639999999996E-3</v>
      </c>
      <c r="L40" s="9">
        <f>VLOOKUP($B40,aquastat_more_extensive_table!$D$1216:$AO$1416,L$4,FALSE)</f>
        <v>0</v>
      </c>
      <c r="M40" s="13" t="e">
        <f t="shared" si="27"/>
        <v>#N/A</v>
      </c>
      <c r="N40" s="9">
        <f>VLOOKUP($C40,domestic_water_demand_km3!$A$2:$CT$249,N$4,FALSE)</f>
        <v>6.0872280000000001E-3</v>
      </c>
      <c r="O40" s="13">
        <f t="shared" si="12"/>
        <v>6.0872280000000001E-3</v>
      </c>
      <c r="Q40" s="9">
        <f>VLOOKUP($B40,aquastat_more_extensive_table!$D$1216:$AO$1416,Q$4,FALSE)</f>
        <v>0</v>
      </c>
      <c r="R40" s="13" t="e">
        <f t="shared" si="28"/>
        <v>#N/A</v>
      </c>
      <c r="S40" s="9">
        <f>VLOOKUP($C40,domestic_water_demand_km3!$A$2:$CT$249,S$4,FALSE)</f>
        <v>7.6163419999999999E-3</v>
      </c>
      <c r="T40" s="13">
        <f t="shared" si="13"/>
        <v>7.6163419999999999E-3</v>
      </c>
      <c r="V40" s="9">
        <f>VLOOKUP($B40,aquastat_more_extensive_table!$D$1216:$AO$1416,V$4,FALSE)</f>
        <v>0</v>
      </c>
      <c r="W40" s="13" t="e">
        <f t="shared" si="29"/>
        <v>#N/A</v>
      </c>
      <c r="X40" s="9">
        <f>VLOOKUP($C40,domestic_water_demand_km3!$A$2:$CT$249,X$4,FALSE)</f>
        <v>1.2199033999999999E-2</v>
      </c>
      <c r="Y40" s="13">
        <f t="shared" si="14"/>
        <v>1.2199033999999999E-2</v>
      </c>
      <c r="AA40" s="9">
        <f>VLOOKUP($B40,aquastat_more_extensive_table!$D$1216:$AO$1416,AA$4,FALSE)</f>
        <v>0</v>
      </c>
      <c r="AB40" s="13" t="e">
        <f t="shared" si="30"/>
        <v>#N/A</v>
      </c>
      <c r="AC40" s="9">
        <f>VLOOKUP($C40,domestic_water_demand_km3!$A$2:$CT$249,AC$4,FALSE)</f>
        <v>1.6798819999999999E-2</v>
      </c>
      <c r="AD40" s="13">
        <f t="shared" si="15"/>
        <v>1.6798819999999999E-2</v>
      </c>
      <c r="AF40" s="9">
        <f>VLOOKUP($B40,aquastat_more_extensive_table!$D$1216:$AO$1416,AF$4,FALSE)</f>
        <v>2.4799999999999999E-2</v>
      </c>
      <c r="AG40" s="13">
        <f t="shared" si="31"/>
        <v>2.4799999999999999E-2</v>
      </c>
      <c r="AH40" s="9">
        <f>VLOOKUP($C40,domestic_water_demand_km3!$A$2:$CT$249,AH$4,FALSE)</f>
        <v>2.071046E-2</v>
      </c>
      <c r="AI40" s="13">
        <f t="shared" si="16"/>
        <v>2.071046E-2</v>
      </c>
      <c r="AK40" s="9">
        <f>VLOOKUP($B40,aquastat_more_extensive_table!$D$1216:$AO$1416,AK$4,FALSE)</f>
        <v>0</v>
      </c>
      <c r="AL40" s="13" t="e">
        <f t="shared" si="32"/>
        <v>#N/A</v>
      </c>
      <c r="AM40" s="9">
        <f>VLOOKUP($C40,domestic_water_demand_km3!$A$2:$CT$249,AM$4,FALSE)</f>
        <v>2.5897980000000001E-2</v>
      </c>
      <c r="AN40" s="13">
        <f t="shared" si="17"/>
        <v>2.5897980000000001E-2</v>
      </c>
      <c r="AP40" s="9">
        <f>VLOOKUP($B40,aquastat_more_extensive_table!$D$1216:$AO$1416,AP$4,FALSE)</f>
        <v>0</v>
      </c>
      <c r="AQ40" s="13" t="e">
        <f t="shared" si="33"/>
        <v>#N/A</v>
      </c>
      <c r="AR40" s="9">
        <f>VLOOKUP($C40,domestic_water_demand_km3!$A$2:$CT$249,AR$4,FALSE)</f>
        <v>2.9091079999999998E-2</v>
      </c>
      <c r="AS40" s="13">
        <f t="shared" si="18"/>
        <v>2.9091079999999998E-2</v>
      </c>
      <c r="AU40" s="9">
        <f>VLOOKUP($B40,aquastat_more_extensive_table!$D$1216:$AO$1416,AU$4,FALSE)</f>
        <v>3.2000000000000001E-2</v>
      </c>
      <c r="AV40" s="13">
        <f t="shared" si="34"/>
        <v>3.2000000000000001E-2</v>
      </c>
      <c r="AW40" s="9">
        <f>VLOOKUP($C40,domestic_water_demand_km3!$A$2:$CT$249,AW$4,FALSE)</f>
        <v>3.3033399999999997E-2</v>
      </c>
      <c r="AX40" s="13">
        <f t="shared" si="19"/>
        <v>3.3033399999999997E-2</v>
      </c>
      <c r="AZ40" s="9">
        <f>VLOOKUP($B40,aquastat_more_extensive_table!$D$1216:$AO$1416,AZ$4,FALSE)</f>
        <v>6.3700000000000007E-2</v>
      </c>
      <c r="BA40" s="13">
        <f t="shared" si="35"/>
        <v>6.3700000000000007E-2</v>
      </c>
      <c r="BB40" s="9">
        <f>VLOOKUP($C40,domestic_water_demand_km3!$A$2:$CT$249,BB$4,FALSE)</f>
        <v>4.410232E-2</v>
      </c>
      <c r="BC40" s="13">
        <f t="shared" si="20"/>
        <v>4.410232E-2</v>
      </c>
      <c r="BE40" s="9">
        <f>VLOOKUP($B40,aquastat_more_extensive_table!$D$1216:$AO$1416,BE$4,FALSE)</f>
        <v>0</v>
      </c>
      <c r="BF40" s="13" t="e">
        <f t="shared" si="36"/>
        <v>#N/A</v>
      </c>
      <c r="BG40" s="9">
        <f>VLOOKUP($C40,domestic_water_demand_km3!$A$2:$CT$249,BG$4,FALSE)</f>
        <v>5.5027199999999998E-2</v>
      </c>
      <c r="BH40" s="13">
        <f t="shared" si="21"/>
        <v>5.5027199999999998E-2</v>
      </c>
      <c r="BJ40" s="9">
        <f>VLOOKUP($B40,aquastat_more_extensive_table!$D$1216:$AO$1416,BJ$4,FALSE)</f>
        <v>0</v>
      </c>
      <c r="BK40" s="13" t="e">
        <f t="shared" si="22"/>
        <v>#N/A</v>
      </c>
      <c r="BL40" s="9">
        <f>VLOOKUP($C40,domestic_water_demand_km3!$A$2:$CT$249,BL$4,FALSE)</f>
        <v>5.5828599999999999E-2</v>
      </c>
      <c r="BM40" s="13">
        <f t="shared" si="23"/>
        <v>5.5828599999999999E-2</v>
      </c>
      <c r="BU40" s="7" t="e">
        <v>#N/A</v>
      </c>
      <c r="BV40" s="7">
        <v>5.0000000000000001E-3</v>
      </c>
      <c r="BW40" s="7" t="str">
        <f t="shared" si="24"/>
        <v/>
      </c>
      <c r="BX40" s="7" t="str">
        <f t="shared" si="25"/>
        <v/>
      </c>
    </row>
    <row r="41" spans="2:76" x14ac:dyDescent="0.25">
      <c r="B41" s="12">
        <f>fao_ids_unique!B36</f>
        <v>47</v>
      </c>
      <c r="C41" s="12">
        <f>fao_ids_unique!F36</f>
        <v>225</v>
      </c>
      <c r="D41" s="8" t="str">
        <f>fao_ids_unique!C36</f>
        <v>COK</v>
      </c>
      <c r="E41" s="7" t="str">
        <f>fao_ids_unique!G36</f>
        <v>Cook Islands (N.Z.)</v>
      </c>
      <c r="G41" s="9">
        <f>VLOOKUP($B41,aquastat_more_extensive_table!$D$1216:$AO$1416,G$4,FALSE)</f>
        <v>0</v>
      </c>
      <c r="H41" s="13" t="e">
        <f t="shared" si="26"/>
        <v>#N/A</v>
      </c>
      <c r="I41" s="9">
        <f>VLOOKUP($C41,domestic_water_demand_km3!$A$2:$CT$249,I$4,FALSE)</f>
        <v>0</v>
      </c>
      <c r="J41" s="13">
        <f t="shared" si="11"/>
        <v>0</v>
      </c>
      <c r="L41" s="9">
        <f>VLOOKUP($B41,aquastat_more_extensive_table!$D$1216:$AO$1416,L$4,FALSE)</f>
        <v>0</v>
      </c>
      <c r="M41" s="13" t="e">
        <f t="shared" si="27"/>
        <v>#N/A</v>
      </c>
      <c r="N41" s="9">
        <f>VLOOKUP($C41,domestic_water_demand_km3!$A$2:$CT$249,N$4,FALSE)</f>
        <v>0</v>
      </c>
      <c r="O41" s="13">
        <f t="shared" si="12"/>
        <v>0</v>
      </c>
      <c r="Q41" s="9">
        <f>VLOOKUP($B41,aquastat_more_extensive_table!$D$1216:$AO$1416,Q$4,FALSE)</f>
        <v>0</v>
      </c>
      <c r="R41" s="13" t="e">
        <f t="shared" si="28"/>
        <v>#N/A</v>
      </c>
      <c r="S41" s="9">
        <f>VLOOKUP($C41,domestic_water_demand_km3!$A$2:$CT$249,S$4,FALSE)</f>
        <v>0</v>
      </c>
      <c r="T41" s="13">
        <f t="shared" si="13"/>
        <v>0</v>
      </c>
      <c r="V41" s="9">
        <f>VLOOKUP($B41,aquastat_more_extensive_table!$D$1216:$AO$1416,V$4,FALSE)</f>
        <v>0</v>
      </c>
      <c r="W41" s="13" t="e">
        <f t="shared" si="29"/>
        <v>#N/A</v>
      </c>
      <c r="X41" s="9">
        <f>VLOOKUP($C41,domestic_water_demand_km3!$A$2:$CT$249,X$4,FALSE)</f>
        <v>0</v>
      </c>
      <c r="Y41" s="13">
        <f t="shared" si="14"/>
        <v>0</v>
      </c>
      <c r="AA41" s="9">
        <f>VLOOKUP($B41,aquastat_more_extensive_table!$D$1216:$AO$1416,AA$4,FALSE)</f>
        <v>0</v>
      </c>
      <c r="AB41" s="13" t="e">
        <f t="shared" si="30"/>
        <v>#N/A</v>
      </c>
      <c r="AC41" s="9">
        <f>VLOOKUP($C41,domestic_water_demand_km3!$A$2:$CT$249,AC$4,FALSE)</f>
        <v>0</v>
      </c>
      <c r="AD41" s="13">
        <f t="shared" si="15"/>
        <v>0</v>
      </c>
      <c r="AF41" s="9">
        <f>VLOOKUP($B41,aquastat_more_extensive_table!$D$1216:$AO$1416,AF$4,FALSE)</f>
        <v>0</v>
      </c>
      <c r="AG41" s="13" t="e">
        <f t="shared" si="31"/>
        <v>#N/A</v>
      </c>
      <c r="AH41" s="9">
        <f>VLOOKUP($C41,domestic_water_demand_km3!$A$2:$CT$249,AH$4,FALSE)</f>
        <v>0</v>
      </c>
      <c r="AI41" s="13">
        <f t="shared" si="16"/>
        <v>0</v>
      </c>
      <c r="AK41" s="9">
        <f>VLOOKUP($B41,aquastat_more_extensive_table!$D$1216:$AO$1416,AK$4,FALSE)</f>
        <v>0</v>
      </c>
      <c r="AL41" s="13" t="e">
        <f t="shared" si="32"/>
        <v>#N/A</v>
      </c>
      <c r="AM41" s="9">
        <f>VLOOKUP($C41,domestic_water_demand_km3!$A$2:$CT$249,AM$4,FALSE)</f>
        <v>0</v>
      </c>
      <c r="AN41" s="13">
        <f t="shared" si="17"/>
        <v>0</v>
      </c>
      <c r="AP41" s="9">
        <f>VLOOKUP($B41,aquastat_more_extensive_table!$D$1216:$AO$1416,AP$4,FALSE)</f>
        <v>0</v>
      </c>
      <c r="AQ41" s="13" t="e">
        <f t="shared" si="33"/>
        <v>#N/A</v>
      </c>
      <c r="AR41" s="9">
        <f>VLOOKUP($C41,domestic_water_demand_km3!$A$2:$CT$249,AR$4,FALSE)</f>
        <v>0</v>
      </c>
      <c r="AS41" s="13">
        <f t="shared" si="18"/>
        <v>0</v>
      </c>
      <c r="AU41" s="9">
        <f>VLOOKUP($B41,aquastat_more_extensive_table!$D$1216:$AO$1416,AU$4,FALSE)</f>
        <v>0</v>
      </c>
      <c r="AV41" s="13" t="e">
        <f t="shared" si="34"/>
        <v>#N/A</v>
      </c>
      <c r="AW41" s="9">
        <f>VLOOKUP($C41,domestic_water_demand_km3!$A$2:$CT$249,AW$4,FALSE)</f>
        <v>0</v>
      </c>
      <c r="AX41" s="13">
        <f t="shared" si="19"/>
        <v>0</v>
      </c>
      <c r="AZ41" s="9">
        <f>VLOOKUP($B41,aquastat_more_extensive_table!$D$1216:$AO$1416,AZ$4,FALSE)</f>
        <v>0</v>
      </c>
      <c r="BA41" s="13" t="e">
        <f t="shared" si="35"/>
        <v>#N/A</v>
      </c>
      <c r="BB41" s="9">
        <f>VLOOKUP($C41,domestic_water_demand_km3!$A$2:$CT$249,BB$4,FALSE)</f>
        <v>0</v>
      </c>
      <c r="BC41" s="13">
        <f t="shared" si="20"/>
        <v>0</v>
      </c>
      <c r="BE41" s="9">
        <f>VLOOKUP($B41,aquastat_more_extensive_table!$D$1216:$AO$1416,BE$4,FALSE)</f>
        <v>0</v>
      </c>
      <c r="BF41" s="13" t="e">
        <f t="shared" si="36"/>
        <v>#N/A</v>
      </c>
      <c r="BG41" s="9">
        <f>VLOOKUP($C41,domestic_water_demand_km3!$A$2:$CT$249,BG$4,FALSE)</f>
        <v>0</v>
      </c>
      <c r="BH41" s="13">
        <f t="shared" si="21"/>
        <v>0</v>
      </c>
      <c r="BJ41" s="9">
        <f>VLOOKUP($B41,aquastat_more_extensive_table!$D$1216:$AO$1416,BJ$4,FALSE)</f>
        <v>0</v>
      </c>
      <c r="BK41" s="13" t="e">
        <f t="shared" si="22"/>
        <v>#N/A</v>
      </c>
      <c r="BL41" s="9">
        <f>VLOOKUP($C41,domestic_water_demand_km3!$A$2:$CT$249,BL$4,FALSE)</f>
        <v>0</v>
      </c>
      <c r="BM41" s="13">
        <f t="shared" si="23"/>
        <v>0</v>
      </c>
      <c r="BU41" s="7" t="e">
        <v>#N/A</v>
      </c>
      <c r="BV41" s="7">
        <v>0</v>
      </c>
      <c r="BW41" s="7" t="str">
        <f t="shared" si="24"/>
        <v/>
      </c>
      <c r="BX41" s="7" t="str">
        <f t="shared" si="25"/>
        <v/>
      </c>
    </row>
    <row r="42" spans="2:76" x14ac:dyDescent="0.25">
      <c r="B42" s="12">
        <f>fao_ids_unique!B37</f>
        <v>48</v>
      </c>
      <c r="C42" s="12">
        <f>fao_ids_unique!F37</f>
        <v>43</v>
      </c>
      <c r="D42" s="8" t="str">
        <f>fao_ids_unique!C37</f>
        <v>CRI</v>
      </c>
      <c r="E42" s="7" t="str">
        <f>fao_ids_unique!G37</f>
        <v>Costa Rica</v>
      </c>
      <c r="G42" s="9">
        <f>VLOOKUP($B42,aquastat_more_extensive_table!$D$1216:$AO$1416,G$4,FALSE)</f>
        <v>0</v>
      </c>
      <c r="H42" s="13" t="e">
        <f t="shared" si="26"/>
        <v>#N/A</v>
      </c>
      <c r="I42" s="9">
        <f>VLOOKUP($C42,domestic_water_demand_km3!$A$2:$CT$249,I$4,FALSE)</f>
        <v>7.1473599999999998E-2</v>
      </c>
      <c r="J42" s="13">
        <f t="shared" si="11"/>
        <v>7.1473599999999998E-2</v>
      </c>
      <c r="L42" s="9">
        <f>VLOOKUP($B42,aquastat_more_extensive_table!$D$1216:$AO$1416,L$4,FALSE)</f>
        <v>0</v>
      </c>
      <c r="M42" s="13" t="e">
        <f t="shared" si="27"/>
        <v>#N/A</v>
      </c>
      <c r="N42" s="9">
        <f>VLOOKUP($C42,domestic_water_demand_km3!$A$2:$CT$249,N$4,FALSE)</f>
        <v>8.3636119999999994E-2</v>
      </c>
      <c r="O42" s="13">
        <f t="shared" si="12"/>
        <v>8.3636119999999994E-2</v>
      </c>
      <c r="Q42" s="9">
        <f>VLOOKUP($B42,aquastat_more_extensive_table!$D$1216:$AO$1416,Q$4,FALSE)</f>
        <v>0</v>
      </c>
      <c r="R42" s="13" t="e">
        <f t="shared" si="28"/>
        <v>#N/A</v>
      </c>
      <c r="S42" s="9">
        <f>VLOOKUP($C42,domestic_water_demand_km3!$A$2:$CT$249,S$4,FALSE)</f>
        <v>0.11231508</v>
      </c>
      <c r="T42" s="13">
        <f t="shared" si="13"/>
        <v>0.11231508</v>
      </c>
      <c r="V42" s="9">
        <f>VLOOKUP($B42,aquastat_more_extensive_table!$D$1216:$AO$1416,V$4,FALSE)</f>
        <v>0</v>
      </c>
      <c r="W42" s="13" t="e">
        <f t="shared" si="29"/>
        <v>#N/A</v>
      </c>
      <c r="X42" s="9">
        <f>VLOOKUP($C42,domestic_water_demand_km3!$A$2:$CT$249,X$4,FALSE)</f>
        <v>0.1644352</v>
      </c>
      <c r="Y42" s="13">
        <f t="shared" si="14"/>
        <v>0.1644352</v>
      </c>
      <c r="AA42" s="9">
        <f>VLOOKUP($B42,aquastat_more_extensive_table!$D$1216:$AO$1416,AA$4,FALSE)</f>
        <v>0</v>
      </c>
      <c r="AB42" s="13" t="e">
        <f t="shared" si="30"/>
        <v>#N/A</v>
      </c>
      <c r="AC42" s="9">
        <f>VLOOKUP($C42,domestic_water_demand_km3!$A$2:$CT$249,AC$4,FALSE)</f>
        <v>0.21115819999999999</v>
      </c>
      <c r="AD42" s="13">
        <f t="shared" si="15"/>
        <v>0.21115819999999999</v>
      </c>
      <c r="AF42" s="9">
        <f>VLOOKUP($B42,aquastat_more_extensive_table!$D$1216:$AO$1416,AF$4,FALSE)</f>
        <v>0</v>
      </c>
      <c r="AG42" s="13" t="e">
        <f t="shared" si="31"/>
        <v>#N/A</v>
      </c>
      <c r="AH42" s="9">
        <f>VLOOKUP($C42,domestic_water_demand_km3!$A$2:$CT$249,AH$4,FALSE)</f>
        <v>0.260017</v>
      </c>
      <c r="AI42" s="13">
        <f t="shared" si="16"/>
        <v>0.260017</v>
      </c>
      <c r="AK42" s="9">
        <f>VLOOKUP($B42,aquastat_more_extensive_table!$D$1216:$AO$1416,AK$4,FALSE)</f>
        <v>0</v>
      </c>
      <c r="AL42" s="13" t="e">
        <f t="shared" si="32"/>
        <v>#N/A</v>
      </c>
      <c r="AM42" s="9">
        <f>VLOOKUP($C42,domestic_water_demand_km3!$A$2:$CT$249,AM$4,FALSE)</f>
        <v>0.32039380000000001</v>
      </c>
      <c r="AN42" s="13">
        <f t="shared" si="17"/>
        <v>0.32039380000000001</v>
      </c>
      <c r="AP42" s="9">
        <f>VLOOKUP($B42,aquastat_more_extensive_table!$D$1216:$AO$1416,AP$4,FALSE)</f>
        <v>0.75700000000000001</v>
      </c>
      <c r="AQ42" s="13">
        <f t="shared" si="33"/>
        <v>0.75700000000000001</v>
      </c>
      <c r="AR42" s="9">
        <f>VLOOKUP($C42,domestic_water_demand_km3!$A$2:$CT$249,AR$4,FALSE)</f>
        <v>0.40880080000000002</v>
      </c>
      <c r="AS42" s="13">
        <f t="shared" si="18"/>
        <v>0.40880080000000002</v>
      </c>
      <c r="AU42" s="9">
        <f>VLOOKUP($B42,aquastat_more_extensive_table!$D$1216:$AO$1416,AU$4,FALSE)</f>
        <v>0</v>
      </c>
      <c r="AV42" s="13" t="e">
        <f t="shared" si="34"/>
        <v>#N/A</v>
      </c>
      <c r="AW42" s="9">
        <f>VLOOKUP($C42,domestic_water_demand_km3!$A$2:$CT$249,AW$4,FALSE)</f>
        <v>0.49886160000000002</v>
      </c>
      <c r="AX42" s="13">
        <f t="shared" si="19"/>
        <v>0.49886160000000002</v>
      </c>
      <c r="AZ42" s="9">
        <f>VLOOKUP($B42,aquastat_more_extensive_table!$D$1216:$AO$1416,AZ$4,FALSE)</f>
        <v>0</v>
      </c>
      <c r="BA42" s="13" t="e">
        <f t="shared" si="35"/>
        <v>#N/A</v>
      </c>
      <c r="BB42" s="9">
        <f>VLOOKUP($C42,domestic_water_demand_km3!$A$2:$CT$249,BB$4,FALSE)</f>
        <v>0.58505980000000002</v>
      </c>
      <c r="BC42" s="13">
        <f t="shared" si="20"/>
        <v>0.58505980000000002</v>
      </c>
      <c r="BE42" s="9">
        <f>VLOOKUP($B42,aquastat_more_extensive_table!$D$1216:$AO$1416,BE$4,FALSE)</f>
        <v>0</v>
      </c>
      <c r="BF42" s="13" t="e">
        <f t="shared" si="36"/>
        <v>#N/A</v>
      </c>
      <c r="BG42" s="9">
        <f>VLOOKUP($C42,domestic_water_demand_km3!$A$2:$CT$249,BG$4,FALSE)</f>
        <v>0.7048664</v>
      </c>
      <c r="BH42" s="13">
        <f t="shared" si="21"/>
        <v>0.7048664</v>
      </c>
      <c r="BJ42" s="9">
        <f>VLOOKUP($B42,aquastat_more_extensive_table!$D$1216:$AO$1416,BJ$4,FALSE)</f>
        <v>0.76</v>
      </c>
      <c r="BK42" s="13">
        <f t="shared" si="22"/>
        <v>0.76</v>
      </c>
      <c r="BL42" s="9">
        <f>VLOOKUP($C42,domestic_water_demand_km3!$A$2:$CT$249,BL$4,FALSE)</f>
        <v>0.72421000000000002</v>
      </c>
      <c r="BM42" s="13">
        <f t="shared" si="23"/>
        <v>0.72421000000000002</v>
      </c>
      <c r="BU42" s="7" t="e">
        <v>#N/A</v>
      </c>
      <c r="BV42" s="7">
        <v>7.0999999999999994E-2</v>
      </c>
      <c r="BW42" s="7" t="str">
        <f t="shared" si="24"/>
        <v/>
      </c>
      <c r="BX42" s="7" t="str">
        <f t="shared" si="25"/>
        <v/>
      </c>
    </row>
    <row r="43" spans="2:76" x14ac:dyDescent="0.25">
      <c r="B43" s="12">
        <f>fao_ids_unique!B38</f>
        <v>49</v>
      </c>
      <c r="C43" s="12">
        <f>fao_ids_unique!F38</f>
        <v>44</v>
      </c>
      <c r="D43" s="8" t="str">
        <f>fao_ids_unique!C38</f>
        <v>CUB</v>
      </c>
      <c r="E43" s="7" t="str">
        <f>fao_ids_unique!G38</f>
        <v>Cuba</v>
      </c>
      <c r="G43" s="9">
        <f>VLOOKUP($B43,aquastat_more_extensive_table!$D$1216:$AO$1416,G$4,FALSE)</f>
        <v>0</v>
      </c>
      <c r="H43" s="13" t="e">
        <f t="shared" si="26"/>
        <v>#N/A</v>
      </c>
      <c r="I43" s="9">
        <f>VLOOKUP($C43,domestic_water_demand_km3!$A$2:$CT$249,I$4,FALSE)</f>
        <v>0.55634819999999996</v>
      </c>
      <c r="J43" s="13">
        <f t="shared" si="11"/>
        <v>0.55634819999999996</v>
      </c>
      <c r="L43" s="9">
        <f>VLOOKUP($B43,aquastat_more_extensive_table!$D$1216:$AO$1416,L$4,FALSE)</f>
        <v>0</v>
      </c>
      <c r="M43" s="13" t="e">
        <f t="shared" si="27"/>
        <v>#N/A</v>
      </c>
      <c r="N43" s="9">
        <f>VLOOKUP($C43,domestic_water_demand_km3!$A$2:$CT$249,N$4,FALSE)</f>
        <v>0.64256780000000002</v>
      </c>
      <c r="O43" s="13">
        <f t="shared" si="12"/>
        <v>0.64256780000000002</v>
      </c>
      <c r="Q43" s="9">
        <f>VLOOKUP($B43,aquastat_more_extensive_table!$D$1216:$AO$1416,Q$4,FALSE)</f>
        <v>0</v>
      </c>
      <c r="R43" s="13" t="e">
        <f t="shared" si="28"/>
        <v>#N/A</v>
      </c>
      <c r="S43" s="9">
        <f>VLOOKUP($C43,domestic_water_demand_km3!$A$2:$CT$249,S$4,FALSE)</f>
        <v>0.774899</v>
      </c>
      <c r="T43" s="13">
        <f t="shared" si="13"/>
        <v>0.774899</v>
      </c>
      <c r="V43" s="9">
        <f>VLOOKUP($B43,aquastat_more_extensive_table!$D$1216:$AO$1416,V$4,FALSE)</f>
        <v>0.72899999999999998</v>
      </c>
      <c r="W43" s="13">
        <f t="shared" si="29"/>
        <v>0.72899999999999998</v>
      </c>
      <c r="X43" s="9">
        <f>VLOOKUP($C43,domestic_water_demand_km3!$A$2:$CT$249,X$4,FALSE)</f>
        <v>1.0500018</v>
      </c>
      <c r="Y43" s="13">
        <f t="shared" si="14"/>
        <v>1.0500018</v>
      </c>
      <c r="AA43" s="9">
        <f>VLOOKUP($B43,aquastat_more_extensive_table!$D$1216:$AO$1416,AA$4,FALSE)</f>
        <v>0</v>
      </c>
      <c r="AB43" s="13" t="e">
        <f t="shared" si="30"/>
        <v>#N/A</v>
      </c>
      <c r="AC43" s="9">
        <f>VLOOKUP($C43,domestic_water_demand_km3!$A$2:$CT$249,AC$4,FALSE)</f>
        <v>1.254996</v>
      </c>
      <c r="AD43" s="13">
        <f t="shared" si="15"/>
        <v>1.254996</v>
      </c>
      <c r="AF43" s="9">
        <f>VLOOKUP($B43,aquastat_more_extensive_table!$D$1216:$AO$1416,AF$4,FALSE)</f>
        <v>0</v>
      </c>
      <c r="AG43" s="13" t="e">
        <f t="shared" si="31"/>
        <v>#N/A</v>
      </c>
      <c r="AH43" s="9">
        <f>VLOOKUP($C43,domestic_water_demand_km3!$A$2:$CT$249,AH$4,FALSE)</f>
        <v>1.360582</v>
      </c>
      <c r="AI43" s="13">
        <f t="shared" si="16"/>
        <v>1.360582</v>
      </c>
      <c r="AK43" s="9">
        <f>VLOOKUP($B43,aquastat_more_extensive_table!$D$1216:$AO$1416,AK$4,FALSE)</f>
        <v>0</v>
      </c>
      <c r="AL43" s="13" t="e">
        <f t="shared" si="32"/>
        <v>#N/A</v>
      </c>
      <c r="AM43" s="9">
        <f>VLOOKUP($C43,domestic_water_demand_km3!$A$2:$CT$249,AM$4,FALSE)</f>
        <v>1.437038</v>
      </c>
      <c r="AN43" s="13">
        <f t="shared" si="17"/>
        <v>1.437038</v>
      </c>
      <c r="AP43" s="9">
        <f>VLOOKUP($B43,aquastat_more_extensive_table!$D$1216:$AO$1416,AP$4,FALSE)</f>
        <v>1.78</v>
      </c>
      <c r="AQ43" s="13">
        <f t="shared" si="33"/>
        <v>1.78</v>
      </c>
      <c r="AR43" s="9">
        <f>VLOOKUP($C43,domestic_water_demand_km3!$A$2:$CT$249,AR$4,FALSE)</f>
        <v>1.4539679999999999</v>
      </c>
      <c r="AS43" s="13">
        <f t="shared" si="18"/>
        <v>1.4539679999999999</v>
      </c>
      <c r="AU43" s="9">
        <f>VLOOKUP($B43,aquastat_more_extensive_table!$D$1216:$AO$1416,AU$4,FALSE)</f>
        <v>0</v>
      </c>
      <c r="AV43" s="13" t="e">
        <f t="shared" si="34"/>
        <v>#N/A</v>
      </c>
      <c r="AW43" s="9">
        <f>VLOOKUP($C43,domestic_water_demand_km3!$A$2:$CT$249,AW$4,FALSE)</f>
        <v>1.5404659999999999</v>
      </c>
      <c r="AX43" s="13">
        <f t="shared" si="19"/>
        <v>1.5404659999999999</v>
      </c>
      <c r="AZ43" s="9">
        <f>VLOOKUP($B43,aquastat_more_extensive_table!$D$1216:$AO$1416,AZ$4,FALSE)</f>
        <v>1.7</v>
      </c>
      <c r="BA43" s="13">
        <f t="shared" si="35"/>
        <v>1.7</v>
      </c>
      <c r="BB43" s="9">
        <f>VLOOKUP($C43,domestic_water_demand_km3!$A$2:$CT$249,BB$4,FALSE)</f>
        <v>1.7527379999999999</v>
      </c>
      <c r="BC43" s="13">
        <f t="shared" si="20"/>
        <v>1.7527379999999999</v>
      </c>
      <c r="BE43" s="9">
        <f>VLOOKUP($B43,aquastat_more_extensive_table!$D$1216:$AO$1416,BE$4,FALSE)</f>
        <v>0</v>
      </c>
      <c r="BF43" s="13" t="e">
        <f t="shared" si="36"/>
        <v>#N/A</v>
      </c>
      <c r="BG43" s="9">
        <f>VLOOKUP($C43,domestic_water_demand_km3!$A$2:$CT$249,BG$4,FALSE)</f>
        <v>1.946904</v>
      </c>
      <c r="BH43" s="13">
        <f t="shared" si="21"/>
        <v>1.946904</v>
      </c>
      <c r="BJ43" s="9">
        <f>VLOOKUP($B43,aquastat_more_extensive_table!$D$1216:$AO$1416,BJ$4,FALSE)</f>
        <v>1.7</v>
      </c>
      <c r="BK43" s="13">
        <f t="shared" si="22"/>
        <v>1.7</v>
      </c>
      <c r="BL43" s="9">
        <f>VLOOKUP($C43,domestic_water_demand_km3!$A$2:$CT$249,BL$4,FALSE)</f>
        <v>1.9471799999999999</v>
      </c>
      <c r="BM43" s="13">
        <f t="shared" si="23"/>
        <v>1.9471799999999999</v>
      </c>
      <c r="BU43" s="7" t="e">
        <v>#N/A</v>
      </c>
      <c r="BV43" s="7">
        <v>0.46600000000000003</v>
      </c>
      <c r="BW43" s="7" t="str">
        <f t="shared" si="24"/>
        <v/>
      </c>
      <c r="BX43" s="7" t="str">
        <f t="shared" si="25"/>
        <v/>
      </c>
    </row>
    <row r="44" spans="2:76" x14ac:dyDescent="0.25">
      <c r="B44" s="12">
        <f>fao_ids_unique!B39</f>
        <v>50</v>
      </c>
      <c r="C44" s="12">
        <f>fao_ids_unique!F39</f>
        <v>46</v>
      </c>
      <c r="D44" s="8" t="str">
        <f>fao_ids_unique!C39</f>
        <v>CYP</v>
      </c>
      <c r="E44" s="7" t="str">
        <f>fao_ids_unique!G39</f>
        <v>Cyprus</v>
      </c>
      <c r="G44" s="9">
        <f>VLOOKUP($B44,aquastat_more_extensive_table!$D$1216:$AO$1416,G$4,FALSE)</f>
        <v>0</v>
      </c>
      <c r="H44" s="13" t="e">
        <f t="shared" si="26"/>
        <v>#N/A</v>
      </c>
      <c r="I44" s="9">
        <f>VLOOKUP($C44,domestic_water_demand_km3!$A$2:$CT$249,I$4,FALSE)</f>
        <v>9.424834E-3</v>
      </c>
      <c r="J44" s="13">
        <f t="shared" si="11"/>
        <v>9.424834E-3</v>
      </c>
      <c r="L44" s="9">
        <f>VLOOKUP($B44,aquastat_more_extensive_table!$D$1216:$AO$1416,L$4,FALSE)</f>
        <v>0</v>
      </c>
      <c r="M44" s="13" t="e">
        <f t="shared" si="27"/>
        <v>#N/A</v>
      </c>
      <c r="N44" s="9">
        <f>VLOOKUP($C44,domestic_water_demand_km3!$A$2:$CT$249,N$4,FALSE)</f>
        <v>1.0092357999999999E-2</v>
      </c>
      <c r="O44" s="13">
        <f t="shared" si="12"/>
        <v>1.0092357999999999E-2</v>
      </c>
      <c r="Q44" s="9">
        <f>VLOOKUP($B44,aquastat_more_extensive_table!$D$1216:$AO$1416,Q$4,FALSE)</f>
        <v>0</v>
      </c>
      <c r="R44" s="13" t="e">
        <f t="shared" si="28"/>
        <v>#N/A</v>
      </c>
      <c r="S44" s="9">
        <f>VLOOKUP($C44,domestic_water_demand_km3!$A$2:$CT$249,S$4,FALSE)</f>
        <v>1.1113019999999999E-2</v>
      </c>
      <c r="T44" s="13">
        <f t="shared" si="13"/>
        <v>1.1113019999999999E-2</v>
      </c>
      <c r="V44" s="9">
        <f>VLOOKUP($B44,aquastat_more_extensive_table!$D$1216:$AO$1416,V$4,FALSE)</f>
        <v>2.5000000000000001E-2</v>
      </c>
      <c r="W44" s="13">
        <f t="shared" si="29"/>
        <v>2.5000000000000001E-2</v>
      </c>
      <c r="X44" s="9">
        <f>VLOOKUP($C44,domestic_water_demand_km3!$A$2:$CT$249,X$4,FALSE)</f>
        <v>1.3331320000000001E-2</v>
      </c>
      <c r="Y44" s="13">
        <f t="shared" si="14"/>
        <v>1.3331320000000001E-2</v>
      </c>
      <c r="AA44" s="9">
        <f>VLOOKUP($B44,aquastat_more_extensive_table!$D$1216:$AO$1416,AA$4,FALSE)</f>
        <v>3.6999999999999998E-2</v>
      </c>
      <c r="AB44" s="13">
        <f t="shared" si="30"/>
        <v>3.6999999999999998E-2</v>
      </c>
      <c r="AC44" s="9">
        <f>VLOOKUP($C44,domestic_water_demand_km3!$A$2:$CT$249,AC$4,FALSE)</f>
        <v>1.878552E-2</v>
      </c>
      <c r="AD44" s="13">
        <f t="shared" si="15"/>
        <v>1.878552E-2</v>
      </c>
      <c r="AF44" s="9">
        <f>VLOOKUP($B44,aquastat_more_extensive_table!$D$1216:$AO$1416,AF$4,FALSE)</f>
        <v>4.4999999999999998E-2</v>
      </c>
      <c r="AG44" s="13">
        <f t="shared" si="31"/>
        <v>4.4999999999999998E-2</v>
      </c>
      <c r="AH44" s="9">
        <f>VLOOKUP($C44,domestic_water_demand_km3!$A$2:$CT$249,AH$4,FALSE)</f>
        <v>2.2311020000000001E-2</v>
      </c>
      <c r="AI44" s="13">
        <f t="shared" si="16"/>
        <v>2.2311020000000001E-2</v>
      </c>
      <c r="AK44" s="9">
        <f>VLOOKUP($B44,aquastat_more_extensive_table!$D$1216:$AO$1416,AK$4,FALSE)</f>
        <v>5.5E-2</v>
      </c>
      <c r="AL44" s="13">
        <f t="shared" si="32"/>
        <v>5.5E-2</v>
      </c>
      <c r="AM44" s="9">
        <f>VLOOKUP($C44,domestic_water_demand_km3!$A$2:$CT$249,AM$4,FALSE)</f>
        <v>2.8696719999999998E-2</v>
      </c>
      <c r="AN44" s="13">
        <f t="shared" si="17"/>
        <v>2.8696719999999998E-2</v>
      </c>
      <c r="AP44" s="9">
        <f>VLOOKUP($B44,aquastat_more_extensive_table!$D$1216:$AO$1416,AP$4,FALSE)</f>
        <v>0.05</v>
      </c>
      <c r="AQ44" s="13">
        <f t="shared" si="33"/>
        <v>0.05</v>
      </c>
      <c r="AR44" s="9">
        <f>VLOOKUP($C44,domestic_water_demand_km3!$A$2:$CT$249,AR$4,FALSE)</f>
        <v>3.4157559999999997E-2</v>
      </c>
      <c r="AS44" s="13">
        <f t="shared" si="18"/>
        <v>3.4157559999999997E-2</v>
      </c>
      <c r="AU44" s="9">
        <f>VLOOKUP($B44,aquastat_more_extensive_table!$D$1216:$AO$1416,AU$4,FALSE)</f>
        <v>4.6100000000000002E-2</v>
      </c>
      <c r="AV44" s="13">
        <f t="shared" si="34"/>
        <v>4.6100000000000002E-2</v>
      </c>
      <c r="AW44" s="9">
        <f>VLOOKUP($C44,domestic_water_demand_km3!$A$2:$CT$249,AW$4,FALSE)</f>
        <v>3.829668E-2</v>
      </c>
      <c r="AX44" s="13">
        <f t="shared" si="19"/>
        <v>3.829668E-2</v>
      </c>
      <c r="AZ44" s="9">
        <f>VLOOKUP($B44,aquastat_more_extensive_table!$D$1216:$AO$1416,AZ$4,FALSE)</f>
        <v>6.5600000000000006E-2</v>
      </c>
      <c r="BA44" s="13">
        <f t="shared" si="35"/>
        <v>6.5600000000000006E-2</v>
      </c>
      <c r="BB44" s="9">
        <f>VLOOKUP($C44,domestic_water_demand_km3!$A$2:$CT$249,BB$4,FALSE)</f>
        <v>4.7788919999999999E-2</v>
      </c>
      <c r="BC44" s="13">
        <f t="shared" si="20"/>
        <v>4.7788919999999999E-2</v>
      </c>
      <c r="BE44" s="9">
        <f>VLOOKUP($B44,aquastat_more_extensive_table!$D$1216:$AO$1416,BE$4,FALSE)</f>
        <v>7.8799999999999995E-2</v>
      </c>
      <c r="BF44" s="13">
        <f t="shared" si="36"/>
        <v>7.8799999999999995E-2</v>
      </c>
      <c r="BG44" s="9">
        <f>VLOOKUP($C44,domestic_water_demand_km3!$A$2:$CT$249,BG$4,FALSE)</f>
        <v>5.486108E-2</v>
      </c>
      <c r="BH44" s="13">
        <f t="shared" si="21"/>
        <v>5.486108E-2</v>
      </c>
      <c r="BJ44" s="9">
        <f>VLOOKUP($B44,aquastat_more_extensive_table!$D$1216:$AO$1416,BJ$4,FALSE)</f>
        <v>8.4099999999999994E-2</v>
      </c>
      <c r="BK44" s="13">
        <f t="shared" si="22"/>
        <v>8.4099999999999994E-2</v>
      </c>
      <c r="BL44" s="9">
        <f>VLOOKUP($C44,domestic_water_demand_km3!$A$2:$CT$249,BL$4,FALSE)</f>
        <v>5.4854E-2</v>
      </c>
      <c r="BM44" s="13">
        <f t="shared" si="23"/>
        <v>5.4854E-2</v>
      </c>
      <c r="BU44" s="7" t="e">
        <v>#N/A</v>
      </c>
      <c r="BV44" s="7">
        <v>8.9999999999999993E-3</v>
      </c>
      <c r="BW44" s="7" t="str">
        <f t="shared" si="24"/>
        <v/>
      </c>
      <c r="BX44" s="7" t="str">
        <f t="shared" si="25"/>
        <v/>
      </c>
    </row>
    <row r="45" spans="2:76" x14ac:dyDescent="0.25">
      <c r="B45" s="12">
        <f>fao_ids_unique!B40</f>
        <v>52</v>
      </c>
      <c r="C45" s="12">
        <f>fao_ids_unique!F40</f>
        <v>13</v>
      </c>
      <c r="D45" s="8" t="str">
        <f>fao_ids_unique!C40</f>
        <v>AZE</v>
      </c>
      <c r="E45" s="7" t="str">
        <f>fao_ids_unique!G40</f>
        <v>Azerbaijan</v>
      </c>
      <c r="G45" s="9">
        <f>VLOOKUP($B45,aquastat_more_extensive_table!$D$1216:$AO$1416,G$4,FALSE)</f>
        <v>0</v>
      </c>
      <c r="H45" s="13" t="e">
        <f t="shared" si="26"/>
        <v>#N/A</v>
      </c>
      <c r="I45" s="9">
        <f>VLOOKUP($C45,domestic_water_demand_km3!$A$2:$CT$249,I$4,FALSE)</f>
        <v>0.27129300000000001</v>
      </c>
      <c r="J45" s="13">
        <f t="shared" si="11"/>
        <v>0.27129300000000001</v>
      </c>
      <c r="L45" s="9">
        <f>VLOOKUP($B45,aquastat_more_extensive_table!$D$1216:$AO$1416,L$4,FALSE)</f>
        <v>0</v>
      </c>
      <c r="M45" s="13" t="e">
        <f t="shared" si="27"/>
        <v>#N/A</v>
      </c>
      <c r="N45" s="9">
        <f>VLOOKUP($C45,domestic_water_demand_km3!$A$2:$CT$249,N$4,FALSE)</f>
        <v>0.31392900000000001</v>
      </c>
      <c r="O45" s="13">
        <f t="shared" si="12"/>
        <v>0.31392900000000001</v>
      </c>
      <c r="Q45" s="9">
        <f>VLOOKUP($B45,aquastat_more_extensive_table!$D$1216:$AO$1416,Q$4,FALSE)</f>
        <v>0</v>
      </c>
      <c r="R45" s="13" t="e">
        <f t="shared" si="28"/>
        <v>#N/A</v>
      </c>
      <c r="S45" s="9">
        <f>VLOOKUP($C45,domestic_water_demand_km3!$A$2:$CT$249,S$4,FALSE)</f>
        <v>0.38919500000000001</v>
      </c>
      <c r="T45" s="13">
        <f t="shared" si="13"/>
        <v>0.38919500000000001</v>
      </c>
      <c r="V45" s="9">
        <f>VLOOKUP($B45,aquastat_more_extensive_table!$D$1216:$AO$1416,V$4,FALSE)</f>
        <v>0</v>
      </c>
      <c r="W45" s="13" t="e">
        <f t="shared" si="29"/>
        <v>#N/A</v>
      </c>
      <c r="X45" s="9">
        <f>VLOOKUP($C45,domestic_water_demand_km3!$A$2:$CT$249,X$4,FALSE)</f>
        <v>0.57213579999999997</v>
      </c>
      <c r="Y45" s="13">
        <f t="shared" si="14"/>
        <v>0.57213579999999997</v>
      </c>
      <c r="AA45" s="9">
        <f>VLOOKUP($B45,aquastat_more_extensive_table!$D$1216:$AO$1416,AA$4,FALSE)</f>
        <v>0</v>
      </c>
      <c r="AB45" s="13" t="e">
        <f t="shared" si="30"/>
        <v>#N/A</v>
      </c>
      <c r="AC45" s="9">
        <f>VLOOKUP($C45,domestic_water_demand_km3!$A$2:$CT$249,AC$4,FALSE)</f>
        <v>0.73588699999999996</v>
      </c>
      <c r="AD45" s="13">
        <f t="shared" si="15"/>
        <v>0.73588699999999996</v>
      </c>
      <c r="AF45" s="9">
        <f>VLOOKUP($B45,aquastat_more_extensive_table!$D$1216:$AO$1416,AF$4,FALSE)</f>
        <v>0</v>
      </c>
      <c r="AG45" s="13" t="e">
        <f t="shared" si="31"/>
        <v>#N/A</v>
      </c>
      <c r="AH45" s="9">
        <f>VLOOKUP($C45,domestic_water_demand_km3!$A$2:$CT$249,AH$4,FALSE)</f>
        <v>0.85175920000000005</v>
      </c>
      <c r="AI45" s="13">
        <f t="shared" si="16"/>
        <v>0.85175920000000005</v>
      </c>
      <c r="AK45" s="9">
        <f>VLOOKUP($B45,aquastat_more_extensive_table!$D$1216:$AO$1416,AK$4,FALSE)</f>
        <v>0</v>
      </c>
      <c r="AL45" s="13" t="e">
        <f t="shared" si="32"/>
        <v>#N/A</v>
      </c>
      <c r="AM45" s="9">
        <f>VLOOKUP($C45,domestic_water_demand_km3!$A$2:$CT$249,AM$4,FALSE)</f>
        <v>0.8457694</v>
      </c>
      <c r="AN45" s="13">
        <f t="shared" si="17"/>
        <v>0.8457694</v>
      </c>
      <c r="AP45" s="9">
        <f>VLOOKUP($B45,aquastat_more_extensive_table!$D$1216:$AO$1416,AP$4,FALSE)</f>
        <v>0.222</v>
      </c>
      <c r="AQ45" s="13">
        <f t="shared" si="33"/>
        <v>0.222</v>
      </c>
      <c r="AR45" s="9">
        <f>VLOOKUP($C45,domestic_water_demand_km3!$A$2:$CT$249,AR$4,FALSE)</f>
        <v>0.70882840000000003</v>
      </c>
      <c r="AS45" s="13">
        <f t="shared" si="18"/>
        <v>0.70882840000000003</v>
      </c>
      <c r="AU45" s="9">
        <f>VLOOKUP($B45,aquastat_more_extensive_table!$D$1216:$AO$1416,AU$4,FALSE)</f>
        <v>0.503</v>
      </c>
      <c r="AV45" s="13">
        <f t="shared" si="34"/>
        <v>0.503</v>
      </c>
      <c r="AW45" s="9">
        <f>VLOOKUP($C45,domestic_water_demand_km3!$A$2:$CT$249,AW$4,FALSE)</f>
        <v>0.82129580000000002</v>
      </c>
      <c r="AX45" s="13">
        <f t="shared" si="19"/>
        <v>0.82129580000000002</v>
      </c>
      <c r="AZ45" s="9">
        <f>VLOOKUP($B45,aquastat_more_extensive_table!$D$1216:$AO$1416,AZ$4,FALSE)</f>
        <v>0.52100000000000002</v>
      </c>
      <c r="BA45" s="13">
        <f t="shared" si="35"/>
        <v>0.52100000000000002</v>
      </c>
      <c r="BB45" s="9">
        <f>VLOOKUP($C45,domestic_water_demand_km3!$A$2:$CT$249,BB$4,FALSE)</f>
        <v>1.1661634000000001</v>
      </c>
      <c r="BC45" s="13">
        <f t="shared" si="20"/>
        <v>1.1661634000000001</v>
      </c>
      <c r="BE45" s="9">
        <f>VLOOKUP($B45,aquastat_more_extensive_table!$D$1216:$AO$1416,BE$4,FALSE)</f>
        <v>0</v>
      </c>
      <c r="BF45" s="13" t="e">
        <f t="shared" si="36"/>
        <v>#N/A</v>
      </c>
      <c r="BG45" s="9">
        <f>VLOOKUP($C45,domestic_water_demand_km3!$A$2:$CT$249,BG$4,FALSE)</f>
        <v>1.707468</v>
      </c>
      <c r="BH45" s="13">
        <f t="shared" si="21"/>
        <v>1.707468</v>
      </c>
      <c r="BJ45" s="9">
        <f>VLOOKUP($B45,aquastat_more_extensive_table!$D$1216:$AO$1416,BJ$4,FALSE)</f>
        <v>0</v>
      </c>
      <c r="BK45" s="13" t="e">
        <f t="shared" si="22"/>
        <v>#N/A</v>
      </c>
      <c r="BL45" s="9">
        <f>VLOOKUP($C45,domestic_water_demand_km3!$A$2:$CT$249,BL$4,FALSE)</f>
        <v>1.7318199999999999</v>
      </c>
      <c r="BM45" s="13">
        <f t="shared" si="23"/>
        <v>1.7318199999999999</v>
      </c>
      <c r="BU45" s="7" t="e">
        <v>#N/A</v>
      </c>
      <c r="BV45" s="7">
        <v>0.2</v>
      </c>
      <c r="BW45" s="7" t="str">
        <f t="shared" si="24"/>
        <v/>
      </c>
      <c r="BX45" s="7" t="str">
        <f t="shared" si="25"/>
        <v/>
      </c>
    </row>
    <row r="46" spans="2:76" x14ac:dyDescent="0.25">
      <c r="B46" s="12">
        <f>fao_ids_unique!B41</f>
        <v>53</v>
      </c>
      <c r="C46" s="12">
        <f>fao_ids_unique!F41</f>
        <v>16</v>
      </c>
      <c r="D46" s="8" t="str">
        <f>fao_ids_unique!C41</f>
        <v>BEN</v>
      </c>
      <c r="E46" s="7" t="str">
        <f>fao_ids_unique!G41</f>
        <v>Benin</v>
      </c>
      <c r="G46" s="9">
        <f>VLOOKUP($B46,aquastat_more_extensive_table!$D$1216:$AO$1416,G$4,FALSE)</f>
        <v>0</v>
      </c>
      <c r="H46" s="13" t="e">
        <f t="shared" si="26"/>
        <v>#N/A</v>
      </c>
      <c r="I46" s="9">
        <f>VLOOKUP($C46,domestic_water_demand_km3!$A$2:$CT$249,I$4,FALSE)</f>
        <v>1.0875660000000001E-2</v>
      </c>
      <c r="J46" s="13">
        <f t="shared" si="11"/>
        <v>1.0875660000000001E-2</v>
      </c>
      <c r="L46" s="9">
        <f>VLOOKUP($B46,aquastat_more_extensive_table!$D$1216:$AO$1416,L$4,FALSE)</f>
        <v>0</v>
      </c>
      <c r="M46" s="13" t="e">
        <f t="shared" si="27"/>
        <v>#N/A</v>
      </c>
      <c r="N46" s="9">
        <f>VLOOKUP($C46,domestic_water_demand_km3!$A$2:$CT$249,N$4,FALSE)</f>
        <v>1.3128839999999999E-2</v>
      </c>
      <c r="O46" s="13">
        <f t="shared" si="12"/>
        <v>1.3128839999999999E-2</v>
      </c>
      <c r="Q46" s="9">
        <f>VLOOKUP($B46,aquastat_more_extensive_table!$D$1216:$AO$1416,Q$4,FALSE)</f>
        <v>0</v>
      </c>
      <c r="R46" s="13" t="e">
        <f t="shared" si="28"/>
        <v>#N/A</v>
      </c>
      <c r="S46" s="9">
        <f>VLOOKUP($C46,domestic_water_demand_km3!$A$2:$CT$249,S$4,FALSE)</f>
        <v>1.620738E-2</v>
      </c>
      <c r="T46" s="13">
        <f t="shared" si="13"/>
        <v>1.620738E-2</v>
      </c>
      <c r="V46" s="9">
        <f>VLOOKUP($B46,aquastat_more_extensive_table!$D$1216:$AO$1416,V$4,FALSE)</f>
        <v>0</v>
      </c>
      <c r="W46" s="13" t="e">
        <f t="shared" si="29"/>
        <v>#N/A</v>
      </c>
      <c r="X46" s="9">
        <f>VLOOKUP($C46,domestic_water_demand_km3!$A$2:$CT$249,X$4,FALSE)</f>
        <v>2.2403099999999999E-2</v>
      </c>
      <c r="Y46" s="13">
        <f t="shared" si="14"/>
        <v>2.2403099999999999E-2</v>
      </c>
      <c r="AA46" s="9">
        <f>VLOOKUP($B46,aquastat_more_extensive_table!$D$1216:$AO$1416,AA$4,FALSE)</f>
        <v>0</v>
      </c>
      <c r="AB46" s="13" t="e">
        <f t="shared" si="30"/>
        <v>#N/A</v>
      </c>
      <c r="AC46" s="9">
        <f>VLOOKUP($C46,domestic_water_demand_km3!$A$2:$CT$249,AC$4,FALSE)</f>
        <v>2.9530239999999999E-2</v>
      </c>
      <c r="AD46" s="13">
        <f t="shared" si="15"/>
        <v>2.9530239999999999E-2</v>
      </c>
      <c r="AF46" s="9">
        <f>VLOOKUP($B46,aquastat_more_extensive_table!$D$1216:$AO$1416,AF$4,FALSE)</f>
        <v>3.1E-2</v>
      </c>
      <c r="AG46" s="13">
        <f t="shared" si="31"/>
        <v>3.1E-2</v>
      </c>
      <c r="AH46" s="9">
        <f>VLOOKUP($C46,domestic_water_demand_km3!$A$2:$CT$249,AH$4,FALSE)</f>
        <v>3.29343E-2</v>
      </c>
      <c r="AI46" s="13">
        <f t="shared" si="16"/>
        <v>3.29343E-2</v>
      </c>
      <c r="AK46" s="9">
        <f>VLOOKUP($B46,aquastat_more_extensive_table!$D$1216:$AO$1416,AK$4,FALSE)</f>
        <v>3.2099999999999997E-2</v>
      </c>
      <c r="AL46" s="13">
        <f t="shared" si="32"/>
        <v>3.2099999999999997E-2</v>
      </c>
      <c r="AM46" s="9">
        <f>VLOOKUP($C46,domestic_water_demand_km3!$A$2:$CT$249,AM$4,FALSE)</f>
        <v>4.1039880000000001E-2</v>
      </c>
      <c r="AN46" s="13">
        <f t="shared" si="17"/>
        <v>4.1039880000000001E-2</v>
      </c>
      <c r="AP46" s="9">
        <f>VLOOKUP($B46,aquastat_more_extensive_table!$D$1216:$AO$1416,AP$4,FALSE)</f>
        <v>3.3000000000000002E-2</v>
      </c>
      <c r="AQ46" s="13">
        <f t="shared" si="33"/>
        <v>3.3000000000000002E-2</v>
      </c>
      <c r="AR46" s="9">
        <f>VLOOKUP($C46,domestic_water_demand_km3!$A$2:$CT$249,AR$4,FALSE)</f>
        <v>4.7657060000000001E-2</v>
      </c>
      <c r="AS46" s="13">
        <f t="shared" si="18"/>
        <v>4.7657060000000001E-2</v>
      </c>
      <c r="AU46" s="9">
        <f>VLOOKUP($B46,aquastat_more_extensive_table!$D$1216:$AO$1416,AU$4,FALSE)</f>
        <v>4.1000000000000002E-2</v>
      </c>
      <c r="AV46" s="13">
        <f t="shared" si="34"/>
        <v>4.1000000000000002E-2</v>
      </c>
      <c r="AW46" s="9">
        <f>VLOOKUP($C46,domestic_water_demand_km3!$A$2:$CT$249,AW$4,FALSE)</f>
        <v>5.7802619999999999E-2</v>
      </c>
      <c r="AX46" s="13">
        <f t="shared" si="19"/>
        <v>5.7802619999999999E-2</v>
      </c>
      <c r="AZ46" s="9">
        <f>VLOOKUP($B46,aquastat_more_extensive_table!$D$1216:$AO$1416,AZ$4,FALSE)</f>
        <v>0</v>
      </c>
      <c r="BA46" s="13" t="e">
        <f t="shared" si="35"/>
        <v>#N/A</v>
      </c>
      <c r="BB46" s="9">
        <f>VLOOKUP($C46,domestic_water_demand_km3!$A$2:$CT$249,BB$4,FALSE)</f>
        <v>8.1255880000000003E-2</v>
      </c>
      <c r="BC46" s="13">
        <f t="shared" si="20"/>
        <v>8.1255880000000003E-2</v>
      </c>
      <c r="BE46" s="9">
        <f>VLOOKUP($B46,aquastat_more_extensive_table!$D$1216:$AO$1416,BE$4,FALSE)</f>
        <v>0</v>
      </c>
      <c r="BF46" s="13" t="e">
        <f t="shared" si="36"/>
        <v>#N/A</v>
      </c>
      <c r="BG46" s="9">
        <f>VLOOKUP($C46,domestic_water_demand_km3!$A$2:$CT$249,BG$4,FALSE)</f>
        <v>0.10195412</v>
      </c>
      <c r="BH46" s="13">
        <f t="shared" si="21"/>
        <v>0.10195412</v>
      </c>
      <c r="BJ46" s="9">
        <f>VLOOKUP($B46,aquastat_more_extensive_table!$D$1216:$AO$1416,BJ$4,FALSE)</f>
        <v>0</v>
      </c>
      <c r="BK46" s="13" t="e">
        <f t="shared" si="22"/>
        <v>#N/A</v>
      </c>
      <c r="BL46" s="9">
        <f>VLOOKUP($C46,domestic_water_demand_km3!$A$2:$CT$249,BL$4,FALSE)</f>
        <v>0.103213</v>
      </c>
      <c r="BM46" s="13">
        <f t="shared" si="23"/>
        <v>0.103213</v>
      </c>
      <c r="BU46" s="7" t="e">
        <v>#N/A</v>
      </c>
      <c r="BV46" s="7">
        <v>1.0999999999999999E-2</v>
      </c>
      <c r="BW46" s="7" t="str">
        <f t="shared" si="24"/>
        <v/>
      </c>
      <c r="BX46" s="7" t="str">
        <f t="shared" si="25"/>
        <v/>
      </c>
    </row>
    <row r="47" spans="2:76" x14ac:dyDescent="0.25">
      <c r="B47" s="12">
        <f>fao_ids_unique!B42</f>
        <v>54</v>
      </c>
      <c r="C47" s="12">
        <f>fao_ids_unique!F42</f>
        <v>51</v>
      </c>
      <c r="D47" s="8" t="str">
        <f>fao_ids_unique!C42</f>
        <v>DNK</v>
      </c>
      <c r="E47" s="7" t="str">
        <f>fao_ids_unique!G42</f>
        <v>Denmark</v>
      </c>
      <c r="G47" s="9">
        <f>VLOOKUP($B47,aquastat_more_extensive_table!$D$1216:$AO$1416,G$4,FALSE)</f>
        <v>0</v>
      </c>
      <c r="H47" s="13" t="e">
        <f t="shared" si="26"/>
        <v>#N/A</v>
      </c>
      <c r="I47" s="9">
        <f>VLOOKUP($C47,domestic_water_demand_km3!$A$2:$CT$249,I$4,FALSE)</f>
        <v>7.8682440000000006E-2</v>
      </c>
      <c r="J47" s="13">
        <f t="shared" si="11"/>
        <v>7.8682440000000006E-2</v>
      </c>
      <c r="L47" s="9">
        <f>VLOOKUP($B47,aquastat_more_extensive_table!$D$1216:$AO$1416,L$4,FALSE)</f>
        <v>0</v>
      </c>
      <c r="M47" s="13" t="e">
        <f t="shared" si="27"/>
        <v>#N/A</v>
      </c>
      <c r="N47" s="9">
        <f>VLOOKUP($C47,domestic_water_demand_km3!$A$2:$CT$249,N$4,FALSE)</f>
        <v>9.445402E-2</v>
      </c>
      <c r="O47" s="13">
        <f t="shared" si="12"/>
        <v>9.445402E-2</v>
      </c>
      <c r="Q47" s="9">
        <f>VLOOKUP($B47,aquastat_more_extensive_table!$D$1216:$AO$1416,Q$4,FALSE)</f>
        <v>0.46</v>
      </c>
      <c r="R47" s="13">
        <f t="shared" si="28"/>
        <v>0.46</v>
      </c>
      <c r="S47" s="9">
        <f>VLOOKUP($C47,domestic_water_demand_km3!$A$2:$CT$249,S$4,FALSE)</f>
        <v>0.11403199999999999</v>
      </c>
      <c r="T47" s="13">
        <f t="shared" si="13"/>
        <v>0.11403199999999999</v>
      </c>
      <c r="V47" s="9">
        <f>VLOOKUP($B47,aquastat_more_extensive_table!$D$1216:$AO$1416,V$4,FALSE)</f>
        <v>0.7</v>
      </c>
      <c r="W47" s="13">
        <f t="shared" si="29"/>
        <v>0.7</v>
      </c>
      <c r="X47" s="9">
        <f>VLOOKUP($C47,domestic_water_demand_km3!$A$2:$CT$249,X$4,FALSE)</f>
        <v>0.1513304</v>
      </c>
      <c r="Y47" s="13">
        <f t="shared" si="14"/>
        <v>0.1513304</v>
      </c>
      <c r="AA47" s="9">
        <f>VLOOKUP($B47,aquastat_more_extensive_table!$D$1216:$AO$1416,AA$4,FALSE)</f>
        <v>0.7</v>
      </c>
      <c r="AB47" s="13">
        <f t="shared" si="30"/>
        <v>0.7</v>
      </c>
      <c r="AC47" s="9">
        <f>VLOOKUP($C47,domestic_water_demand_km3!$A$2:$CT$249,AC$4,FALSE)</f>
        <v>0.17927319999999999</v>
      </c>
      <c r="AD47" s="13">
        <f t="shared" si="15"/>
        <v>0.17927319999999999</v>
      </c>
      <c r="AF47" s="9">
        <f>VLOOKUP($B47,aquastat_more_extensive_table!$D$1216:$AO$1416,AF$4,FALSE)</f>
        <v>0.67459999999999998</v>
      </c>
      <c r="AG47" s="13">
        <f t="shared" si="31"/>
        <v>0.67459999999999998</v>
      </c>
      <c r="AH47" s="9">
        <f>VLOOKUP($C47,domestic_water_demand_km3!$A$2:$CT$249,AH$4,FALSE)</f>
        <v>0.1873968</v>
      </c>
      <c r="AI47" s="13">
        <f t="shared" si="16"/>
        <v>0.1873968</v>
      </c>
      <c r="AK47" s="9">
        <f>VLOOKUP($B47,aquastat_more_extensive_table!$D$1216:$AO$1416,AK$4,FALSE)</f>
        <v>0.57099999999999995</v>
      </c>
      <c r="AL47" s="13">
        <f t="shared" si="32"/>
        <v>0.57099999999999995</v>
      </c>
      <c r="AM47" s="9">
        <f>VLOOKUP($C47,domestic_water_demand_km3!$A$2:$CT$249,AM$4,FALSE)</f>
        <v>0.22431280000000001</v>
      </c>
      <c r="AN47" s="13">
        <f t="shared" si="17"/>
        <v>0.22431280000000001</v>
      </c>
      <c r="AP47" s="9">
        <f>VLOOKUP($B47,aquastat_more_extensive_table!$D$1216:$AO$1416,AP$4,FALSE)</f>
        <v>0</v>
      </c>
      <c r="AQ47" s="13" t="e">
        <f t="shared" si="33"/>
        <v>#N/A</v>
      </c>
      <c r="AR47" s="9">
        <f>VLOOKUP($C47,domestic_water_demand_km3!$A$2:$CT$249,AR$4,FALSE)</f>
        <v>0.246561</v>
      </c>
      <c r="AS47" s="13">
        <f t="shared" si="18"/>
        <v>0.246561</v>
      </c>
      <c r="AU47" s="9">
        <f>VLOOKUP($B47,aquastat_more_extensive_table!$D$1216:$AO$1416,AU$4,FALSE)</f>
        <v>0.44080000000000003</v>
      </c>
      <c r="AV47" s="13">
        <f t="shared" si="34"/>
        <v>0.44080000000000003</v>
      </c>
      <c r="AW47" s="9">
        <f>VLOOKUP($C47,domestic_water_demand_km3!$A$2:$CT$249,AW$4,FALSE)</f>
        <v>0.25102000000000002</v>
      </c>
      <c r="AX47" s="13">
        <f t="shared" si="19"/>
        <v>0.25102000000000002</v>
      </c>
      <c r="AZ47" s="9">
        <f>VLOOKUP($B47,aquastat_more_extensive_table!$D$1216:$AO$1416,AZ$4,FALSE)</f>
        <v>0.41099999999999998</v>
      </c>
      <c r="BA47" s="13">
        <f t="shared" si="35"/>
        <v>0.41099999999999998</v>
      </c>
      <c r="BB47" s="9">
        <f>VLOOKUP($C47,domestic_water_demand_km3!$A$2:$CT$249,BB$4,FALSE)</f>
        <v>0.2889118</v>
      </c>
      <c r="BC47" s="13">
        <f t="shared" si="20"/>
        <v>0.2889118</v>
      </c>
      <c r="BE47" s="9">
        <f>VLOOKUP($B47,aquastat_more_extensive_table!$D$1216:$AO$1416,BE$4,FALSE)</f>
        <v>0.36</v>
      </c>
      <c r="BF47" s="13">
        <f t="shared" si="36"/>
        <v>0.36</v>
      </c>
      <c r="BG47" s="9">
        <f>VLOOKUP($C47,domestic_water_demand_km3!$A$2:$CT$249,BG$4,FALSE)</f>
        <v>0.30786400000000003</v>
      </c>
      <c r="BH47" s="13">
        <f t="shared" si="21"/>
        <v>0.30786400000000003</v>
      </c>
      <c r="BJ47" s="9">
        <f>VLOOKUP($B47,aquastat_more_extensive_table!$D$1216:$AO$1416,BJ$4,FALSE)</f>
        <v>0</v>
      </c>
      <c r="BK47" s="13" t="e">
        <f t="shared" si="22"/>
        <v>#N/A</v>
      </c>
      <c r="BL47" s="9">
        <f>VLOOKUP($C47,domestic_water_demand_km3!$A$2:$CT$249,BL$4,FALSE)</f>
        <v>0.30608200000000002</v>
      </c>
      <c r="BM47" s="13">
        <f t="shared" si="23"/>
        <v>0.30608200000000002</v>
      </c>
      <c r="BU47" s="7" t="e">
        <v>#N/A</v>
      </c>
      <c r="BV47" s="7">
        <v>5.1999999999999998E-2</v>
      </c>
      <c r="BW47" s="7" t="str">
        <f t="shared" si="24"/>
        <v/>
      </c>
      <c r="BX47" s="7" t="str">
        <f t="shared" si="25"/>
        <v/>
      </c>
    </row>
    <row r="48" spans="2:76" x14ac:dyDescent="0.25">
      <c r="B48" s="12">
        <f>fao_ids_unique!B43</f>
        <v>55</v>
      </c>
      <c r="C48" s="12">
        <f>fao_ids_unique!F43</f>
        <v>50</v>
      </c>
      <c r="D48" s="8" t="str">
        <f>fao_ids_unique!C43</f>
        <v>DMA</v>
      </c>
      <c r="E48" s="7" t="str">
        <f>fao_ids_unique!G43</f>
        <v>Dominica</v>
      </c>
      <c r="G48" s="9">
        <f>VLOOKUP($B48,aquastat_more_extensive_table!$D$1216:$AO$1416,G$4,FALSE)</f>
        <v>0</v>
      </c>
      <c r="H48" s="13" t="e">
        <f t="shared" si="26"/>
        <v>#N/A</v>
      </c>
      <c r="I48" s="9">
        <f>VLOOKUP($C48,domestic_water_demand_km3!$A$2:$CT$249,I$4,FALSE)</f>
        <v>0</v>
      </c>
      <c r="J48" s="13">
        <f t="shared" si="11"/>
        <v>0</v>
      </c>
      <c r="L48" s="9">
        <f>VLOOKUP($B48,aquastat_more_extensive_table!$D$1216:$AO$1416,L$4,FALSE)</f>
        <v>0</v>
      </c>
      <c r="M48" s="13" t="e">
        <f t="shared" si="27"/>
        <v>#N/A</v>
      </c>
      <c r="N48" s="9">
        <f>VLOOKUP($C48,domestic_water_demand_km3!$A$2:$CT$249,N$4,FALSE)</f>
        <v>0</v>
      </c>
      <c r="O48" s="13">
        <f t="shared" si="12"/>
        <v>0</v>
      </c>
      <c r="Q48" s="9">
        <f>VLOOKUP($B48,aquastat_more_extensive_table!$D$1216:$AO$1416,Q$4,FALSE)</f>
        <v>0</v>
      </c>
      <c r="R48" s="13" t="e">
        <f t="shared" si="28"/>
        <v>#N/A</v>
      </c>
      <c r="S48" s="9">
        <f>VLOOKUP($C48,domestic_water_demand_km3!$A$2:$CT$249,S$4,FALSE)</f>
        <v>0</v>
      </c>
      <c r="T48" s="13">
        <f t="shared" si="13"/>
        <v>0</v>
      </c>
      <c r="V48" s="9">
        <f>VLOOKUP($B48,aquastat_more_extensive_table!$D$1216:$AO$1416,V$4,FALSE)</f>
        <v>0</v>
      </c>
      <c r="W48" s="13" t="e">
        <f t="shared" si="29"/>
        <v>#N/A</v>
      </c>
      <c r="X48" s="9">
        <f>VLOOKUP($C48,domestic_water_demand_km3!$A$2:$CT$249,X$4,FALSE)</f>
        <v>0</v>
      </c>
      <c r="Y48" s="13">
        <f t="shared" si="14"/>
        <v>0</v>
      </c>
      <c r="AA48" s="9">
        <f>VLOOKUP($B48,aquastat_more_extensive_table!$D$1216:$AO$1416,AA$4,FALSE)</f>
        <v>0</v>
      </c>
      <c r="AB48" s="13" t="e">
        <f t="shared" si="30"/>
        <v>#N/A</v>
      </c>
      <c r="AC48" s="9">
        <f>VLOOKUP($C48,domestic_water_demand_km3!$A$2:$CT$249,AC$4,FALSE)</f>
        <v>0</v>
      </c>
      <c r="AD48" s="13">
        <f t="shared" si="15"/>
        <v>0</v>
      </c>
      <c r="AF48" s="9">
        <f>VLOOKUP($B48,aquastat_more_extensive_table!$D$1216:$AO$1416,AF$4,FALSE)</f>
        <v>0</v>
      </c>
      <c r="AG48" s="13" t="e">
        <f t="shared" si="31"/>
        <v>#N/A</v>
      </c>
      <c r="AH48" s="9">
        <f>VLOOKUP($C48,domestic_water_demand_km3!$A$2:$CT$249,AH$4,FALSE)</f>
        <v>0</v>
      </c>
      <c r="AI48" s="13">
        <f t="shared" si="16"/>
        <v>0</v>
      </c>
      <c r="AK48" s="9">
        <f>VLOOKUP($B48,aquastat_more_extensive_table!$D$1216:$AO$1416,AK$4,FALSE)</f>
        <v>0</v>
      </c>
      <c r="AL48" s="13" t="e">
        <f t="shared" si="32"/>
        <v>#N/A</v>
      </c>
      <c r="AM48" s="9">
        <f>VLOOKUP($C48,domestic_water_demand_km3!$A$2:$CT$249,AM$4,FALSE)</f>
        <v>0</v>
      </c>
      <c r="AN48" s="13">
        <f t="shared" si="17"/>
        <v>0</v>
      </c>
      <c r="AP48" s="9">
        <f>VLOOKUP($B48,aquastat_more_extensive_table!$D$1216:$AO$1416,AP$4,FALSE)</f>
        <v>0</v>
      </c>
      <c r="AQ48" s="13" t="e">
        <f t="shared" si="33"/>
        <v>#N/A</v>
      </c>
      <c r="AR48" s="9">
        <f>VLOOKUP($C48,domestic_water_demand_km3!$A$2:$CT$249,AR$4,FALSE)</f>
        <v>0</v>
      </c>
      <c r="AS48" s="13">
        <f t="shared" si="18"/>
        <v>0</v>
      </c>
      <c r="AU48" s="9">
        <f>VLOOKUP($B48,aquastat_more_extensive_table!$D$1216:$AO$1416,AU$4,FALSE)</f>
        <v>0</v>
      </c>
      <c r="AV48" s="13" t="e">
        <f t="shared" si="34"/>
        <v>#N/A</v>
      </c>
      <c r="AW48" s="9">
        <f>VLOOKUP($C48,domestic_water_demand_km3!$A$2:$CT$249,AW$4,FALSE)</f>
        <v>0</v>
      </c>
      <c r="AX48" s="13">
        <f t="shared" si="19"/>
        <v>0</v>
      </c>
      <c r="AZ48" s="9">
        <f>VLOOKUP($B48,aquastat_more_extensive_table!$D$1216:$AO$1416,AZ$4,FALSE)</f>
        <v>0</v>
      </c>
      <c r="BA48" s="13" t="e">
        <f t="shared" si="35"/>
        <v>#N/A</v>
      </c>
      <c r="BB48" s="9">
        <f>VLOOKUP($C48,domestic_water_demand_km3!$A$2:$CT$249,BB$4,FALSE)</f>
        <v>0</v>
      </c>
      <c r="BC48" s="13">
        <f t="shared" si="20"/>
        <v>0</v>
      </c>
      <c r="BE48" s="9">
        <f>VLOOKUP($B48,aquastat_more_extensive_table!$D$1216:$AO$1416,BE$4,FALSE)</f>
        <v>1.9E-2</v>
      </c>
      <c r="BF48" s="13">
        <f t="shared" si="36"/>
        <v>1.9E-2</v>
      </c>
      <c r="BG48" s="9">
        <f>VLOOKUP($C48,domestic_water_demand_km3!$A$2:$CT$249,BG$4,FALSE)</f>
        <v>0</v>
      </c>
      <c r="BH48" s="13">
        <f t="shared" si="21"/>
        <v>0</v>
      </c>
      <c r="BJ48" s="9">
        <f>VLOOKUP($B48,aquastat_more_extensive_table!$D$1216:$AO$1416,BJ$4,FALSE)</f>
        <v>0</v>
      </c>
      <c r="BK48" s="13" t="e">
        <f t="shared" si="22"/>
        <v>#N/A</v>
      </c>
      <c r="BL48" s="9">
        <f>VLOOKUP($C48,domestic_water_demand_km3!$A$2:$CT$249,BL$4,FALSE)</f>
        <v>0</v>
      </c>
      <c r="BM48" s="13">
        <f t="shared" si="23"/>
        <v>0</v>
      </c>
      <c r="BU48" s="7" t="e">
        <v>#N/A</v>
      </c>
      <c r="BV48" s="7">
        <v>0</v>
      </c>
      <c r="BW48" s="7" t="str">
        <f t="shared" si="24"/>
        <v/>
      </c>
      <c r="BX48" s="7" t="str">
        <f t="shared" si="25"/>
        <v/>
      </c>
    </row>
    <row r="49" spans="2:76" x14ac:dyDescent="0.25">
      <c r="B49" s="12">
        <f>fao_ids_unique!B44</f>
        <v>56</v>
      </c>
      <c r="C49" s="12">
        <f>fao_ids_unique!F44</f>
        <v>52</v>
      </c>
      <c r="D49" s="8" t="str">
        <f>fao_ids_unique!C44</f>
        <v>DOM</v>
      </c>
      <c r="E49" s="7" t="str">
        <f>fao_ids_unique!G44</f>
        <v>Dominican Republic</v>
      </c>
      <c r="G49" s="9">
        <f>VLOOKUP($B49,aquastat_more_extensive_table!$D$1216:$AO$1416,G$4,FALSE)</f>
        <v>0</v>
      </c>
      <c r="H49" s="13" t="e">
        <f t="shared" si="26"/>
        <v>#N/A</v>
      </c>
      <c r="I49" s="9">
        <f>VLOOKUP($C49,domestic_water_demand_km3!$A$2:$CT$249,I$4,FALSE)</f>
        <v>7.3647939999999995E-2</v>
      </c>
      <c r="J49" s="13">
        <f t="shared" si="11"/>
        <v>7.3647939999999995E-2</v>
      </c>
      <c r="L49" s="9">
        <f>VLOOKUP($B49,aquastat_more_extensive_table!$D$1216:$AO$1416,L$4,FALSE)</f>
        <v>0</v>
      </c>
      <c r="M49" s="13" t="e">
        <f t="shared" si="27"/>
        <v>#N/A</v>
      </c>
      <c r="N49" s="9">
        <f>VLOOKUP($C49,domestic_water_demand_km3!$A$2:$CT$249,N$4,FALSE)</f>
        <v>9.286432E-2</v>
      </c>
      <c r="O49" s="13">
        <f t="shared" si="12"/>
        <v>9.286432E-2</v>
      </c>
      <c r="Q49" s="9">
        <f>VLOOKUP($B49,aquastat_more_extensive_table!$D$1216:$AO$1416,Q$4,FALSE)</f>
        <v>0</v>
      </c>
      <c r="R49" s="13" t="e">
        <f t="shared" si="28"/>
        <v>#N/A</v>
      </c>
      <c r="S49" s="9">
        <f>VLOOKUP($C49,domestic_water_demand_km3!$A$2:$CT$249,S$4,FALSE)</f>
        <v>0.1235656</v>
      </c>
      <c r="T49" s="13">
        <f t="shared" si="13"/>
        <v>0.1235656</v>
      </c>
      <c r="V49" s="9">
        <f>VLOOKUP($B49,aquastat_more_extensive_table!$D$1216:$AO$1416,V$4,FALSE)</f>
        <v>0</v>
      </c>
      <c r="W49" s="13" t="e">
        <f t="shared" si="29"/>
        <v>#N/A</v>
      </c>
      <c r="X49" s="9">
        <f>VLOOKUP($C49,domestic_water_demand_km3!$A$2:$CT$249,X$4,FALSE)</f>
        <v>0.18487880000000001</v>
      </c>
      <c r="Y49" s="13">
        <f t="shared" si="14"/>
        <v>0.18487880000000001</v>
      </c>
      <c r="AA49" s="9">
        <f>VLOOKUP($B49,aquastat_more_extensive_table!$D$1216:$AO$1416,AA$4,FALSE)</f>
        <v>0</v>
      </c>
      <c r="AB49" s="13" t="e">
        <f t="shared" si="30"/>
        <v>#N/A</v>
      </c>
      <c r="AC49" s="9">
        <f>VLOOKUP($C49,domestic_water_demand_km3!$A$2:$CT$249,AC$4,FALSE)</f>
        <v>0.25081700000000001</v>
      </c>
      <c r="AD49" s="13">
        <f t="shared" si="15"/>
        <v>0.25081700000000001</v>
      </c>
      <c r="AF49" s="9">
        <f>VLOOKUP($B49,aquastat_more_extensive_table!$D$1216:$AO$1416,AF$4,FALSE)</f>
        <v>0</v>
      </c>
      <c r="AG49" s="13" t="e">
        <f t="shared" si="31"/>
        <v>#N/A</v>
      </c>
      <c r="AH49" s="9">
        <f>VLOOKUP($C49,domestic_water_demand_km3!$A$2:$CT$249,AH$4,FALSE)</f>
        <v>0.33809840000000002</v>
      </c>
      <c r="AI49" s="13">
        <f t="shared" si="16"/>
        <v>0.33809840000000002</v>
      </c>
      <c r="AK49" s="9">
        <f>VLOOKUP($B49,aquastat_more_extensive_table!$D$1216:$AO$1416,AK$4,FALSE)</f>
        <v>0</v>
      </c>
      <c r="AL49" s="13" t="e">
        <f t="shared" si="32"/>
        <v>#N/A</v>
      </c>
      <c r="AM49" s="9">
        <f>VLOOKUP($C49,domestic_water_demand_km3!$A$2:$CT$249,AM$4,FALSE)</f>
        <v>0.44221240000000001</v>
      </c>
      <c r="AN49" s="13">
        <f t="shared" si="17"/>
        <v>0.44221240000000001</v>
      </c>
      <c r="AP49" s="9">
        <f>VLOOKUP($B49,aquastat_more_extensive_table!$D$1216:$AO$1416,AP$4,FALSE)</f>
        <v>0</v>
      </c>
      <c r="AQ49" s="13" t="e">
        <f t="shared" si="33"/>
        <v>#N/A</v>
      </c>
      <c r="AR49" s="9">
        <f>VLOOKUP($C49,domestic_water_demand_km3!$A$2:$CT$249,AR$4,FALSE)</f>
        <v>0.54006759999999998</v>
      </c>
      <c r="AS49" s="13">
        <f t="shared" si="18"/>
        <v>0.54006759999999998</v>
      </c>
      <c r="AU49" s="9">
        <f>VLOOKUP($B49,aquastat_more_extensive_table!$D$1216:$AO$1416,AU$4,FALSE)</f>
        <v>0.6</v>
      </c>
      <c r="AV49" s="13">
        <f t="shared" si="34"/>
        <v>0.6</v>
      </c>
      <c r="AW49" s="9">
        <f>VLOOKUP($C49,domestic_water_demand_km3!$A$2:$CT$249,AW$4,FALSE)</f>
        <v>0.65789759999999997</v>
      </c>
      <c r="AX49" s="13">
        <f t="shared" si="19"/>
        <v>0.65789759999999997</v>
      </c>
      <c r="AZ49" s="9">
        <f>VLOOKUP($B49,aquastat_more_extensive_table!$D$1216:$AO$1416,AZ$4,FALSE)</f>
        <v>0.72399999999999998</v>
      </c>
      <c r="BA49" s="13">
        <f t="shared" si="35"/>
        <v>0.72399999999999998</v>
      </c>
      <c r="BB49" s="9">
        <f>VLOOKUP($C49,domestic_water_demand_km3!$A$2:$CT$249,BB$4,FALSE)</f>
        <v>0.77193940000000005</v>
      </c>
      <c r="BC49" s="13">
        <f t="shared" si="20"/>
        <v>0.77193940000000005</v>
      </c>
      <c r="BE49" s="9">
        <f>VLOOKUP($B49,aquastat_more_extensive_table!$D$1216:$AO$1416,BE$4,FALSE)</f>
        <v>0.85499999999999998</v>
      </c>
      <c r="BF49" s="13">
        <f t="shared" si="36"/>
        <v>0.85499999999999998</v>
      </c>
      <c r="BG49" s="9">
        <f>VLOOKUP($C49,domestic_water_demand_km3!$A$2:$CT$249,BG$4,FALSE)</f>
        <v>0.88262240000000003</v>
      </c>
      <c r="BH49" s="13">
        <f t="shared" si="21"/>
        <v>0.88262240000000003</v>
      </c>
      <c r="BJ49" s="9">
        <f>VLOOKUP($B49,aquastat_more_extensive_table!$D$1216:$AO$1416,BJ$4,FALSE)</f>
        <v>0</v>
      </c>
      <c r="BK49" s="13" t="e">
        <f t="shared" si="22"/>
        <v>#N/A</v>
      </c>
      <c r="BL49" s="9">
        <f>VLOOKUP($C49,domestic_water_demand_km3!$A$2:$CT$249,BL$4,FALSE)</f>
        <v>0.89000999999999997</v>
      </c>
      <c r="BM49" s="13">
        <f t="shared" si="23"/>
        <v>0.89000999999999997</v>
      </c>
      <c r="BU49" s="7" t="e">
        <v>#N/A</v>
      </c>
      <c r="BV49" s="7">
        <v>6.8000000000000005E-2</v>
      </c>
      <c r="BW49" s="7" t="str">
        <f t="shared" si="24"/>
        <v/>
      </c>
      <c r="BX49" s="7" t="str">
        <f t="shared" si="25"/>
        <v/>
      </c>
    </row>
    <row r="50" spans="2:76" x14ac:dyDescent="0.25">
      <c r="B50" s="12">
        <f>fao_ids_unique!B45</f>
        <v>57</v>
      </c>
      <c r="C50" s="12">
        <f>fao_ids_unique!F45</f>
        <v>23</v>
      </c>
      <c r="D50" s="8" t="str">
        <f>fao_ids_unique!C45</f>
        <v>BLR</v>
      </c>
      <c r="E50" s="7" t="str">
        <f>fao_ids_unique!G45</f>
        <v>Belarus</v>
      </c>
      <c r="G50" s="9">
        <f>VLOOKUP($B50,aquastat_more_extensive_table!$D$1216:$AO$1416,G$4,FALSE)</f>
        <v>0</v>
      </c>
      <c r="H50" s="13" t="e">
        <f t="shared" si="26"/>
        <v>#N/A</v>
      </c>
      <c r="I50" s="9">
        <f>VLOOKUP($C50,domestic_water_demand_km3!$A$2:$CT$249,I$4,FALSE)</f>
        <v>0.288968</v>
      </c>
      <c r="J50" s="13">
        <f t="shared" si="11"/>
        <v>0.288968</v>
      </c>
      <c r="L50" s="9">
        <f>VLOOKUP($B50,aquastat_more_extensive_table!$D$1216:$AO$1416,L$4,FALSE)</f>
        <v>0</v>
      </c>
      <c r="M50" s="13" t="e">
        <f t="shared" si="27"/>
        <v>#N/A</v>
      </c>
      <c r="N50" s="9">
        <f>VLOOKUP($C50,domestic_water_demand_km3!$A$2:$CT$249,N$4,FALSE)</f>
        <v>0.30357260000000003</v>
      </c>
      <c r="O50" s="13">
        <f t="shared" si="12"/>
        <v>0.30357260000000003</v>
      </c>
      <c r="Q50" s="9">
        <f>VLOOKUP($B50,aquastat_more_extensive_table!$D$1216:$AO$1416,Q$4,FALSE)</f>
        <v>0</v>
      </c>
      <c r="R50" s="13" t="e">
        <f t="shared" si="28"/>
        <v>#N/A</v>
      </c>
      <c r="S50" s="9">
        <f>VLOOKUP($C50,domestic_water_demand_km3!$A$2:$CT$249,S$4,FALSE)</f>
        <v>0.34868460000000001</v>
      </c>
      <c r="T50" s="13">
        <f t="shared" si="13"/>
        <v>0.34868460000000001</v>
      </c>
      <c r="V50" s="9">
        <f>VLOOKUP($B50,aquastat_more_extensive_table!$D$1216:$AO$1416,V$4,FALSE)</f>
        <v>0</v>
      </c>
      <c r="W50" s="13" t="e">
        <f t="shared" si="29"/>
        <v>#N/A</v>
      </c>
      <c r="X50" s="9">
        <f>VLOOKUP($C50,domestic_water_demand_km3!$A$2:$CT$249,X$4,FALSE)</f>
        <v>0.48135660000000002</v>
      </c>
      <c r="Y50" s="13">
        <f t="shared" si="14"/>
        <v>0.48135660000000002</v>
      </c>
      <c r="AA50" s="9">
        <f>VLOOKUP($B50,aquastat_more_extensive_table!$D$1216:$AO$1416,AA$4,FALSE)</f>
        <v>0</v>
      </c>
      <c r="AB50" s="13" t="e">
        <f t="shared" si="30"/>
        <v>#N/A</v>
      </c>
      <c r="AC50" s="9">
        <f>VLOOKUP($C50,domestic_water_demand_km3!$A$2:$CT$249,AC$4,FALSE)</f>
        <v>0.58869760000000004</v>
      </c>
      <c r="AD50" s="13">
        <f t="shared" si="15"/>
        <v>0.58869760000000004</v>
      </c>
      <c r="AF50" s="9">
        <f>VLOOKUP($B50,aquastat_more_extensive_table!$D$1216:$AO$1416,AF$4,FALSE)</f>
        <v>0</v>
      </c>
      <c r="AG50" s="13" t="e">
        <f t="shared" si="31"/>
        <v>#N/A</v>
      </c>
      <c r="AH50" s="9">
        <f>VLOOKUP($C50,domestic_water_demand_km3!$A$2:$CT$249,AH$4,FALSE)</f>
        <v>0.65103840000000002</v>
      </c>
      <c r="AI50" s="13">
        <f t="shared" si="16"/>
        <v>0.65103840000000002</v>
      </c>
      <c r="AK50" s="9">
        <f>VLOOKUP($B50,aquastat_more_extensive_table!$D$1216:$AO$1416,AK$4,FALSE)</f>
        <v>0</v>
      </c>
      <c r="AL50" s="13" t="e">
        <f t="shared" si="32"/>
        <v>#N/A</v>
      </c>
      <c r="AM50" s="9">
        <f>VLOOKUP($C50,domestic_water_demand_km3!$A$2:$CT$249,AM$4,FALSE)</f>
        <v>0.68180399999999997</v>
      </c>
      <c r="AN50" s="13">
        <f t="shared" si="17"/>
        <v>0.68180399999999997</v>
      </c>
      <c r="AP50" s="9">
        <f>VLOOKUP($B50,aquastat_more_extensive_table!$D$1216:$AO$1416,AP$4,FALSE)</f>
        <v>0.752</v>
      </c>
      <c r="AQ50" s="13">
        <f t="shared" si="33"/>
        <v>0.752</v>
      </c>
      <c r="AR50" s="9">
        <f>VLOOKUP($C50,domestic_water_demand_km3!$A$2:$CT$249,AR$4,FALSE)</f>
        <v>0.67326200000000003</v>
      </c>
      <c r="AS50" s="13">
        <f t="shared" si="18"/>
        <v>0.67326200000000003</v>
      </c>
      <c r="AU50" s="9">
        <f>VLOOKUP($B50,aquastat_more_extensive_table!$D$1216:$AO$1416,AU$4,FALSE)</f>
        <v>0.85050000000000003</v>
      </c>
      <c r="AV50" s="13">
        <f t="shared" si="34"/>
        <v>0.85050000000000003</v>
      </c>
      <c r="AW50" s="9">
        <f>VLOOKUP($C50,domestic_water_demand_km3!$A$2:$CT$249,AW$4,FALSE)</f>
        <v>0.6481808</v>
      </c>
      <c r="AX50" s="13">
        <f t="shared" si="19"/>
        <v>0.6481808</v>
      </c>
      <c r="AZ50" s="9">
        <f>VLOOKUP($B50,aquastat_more_extensive_table!$D$1216:$AO$1416,AZ$4,FALSE)</f>
        <v>0.80300000000000005</v>
      </c>
      <c r="BA50" s="13">
        <f t="shared" si="35"/>
        <v>0.80300000000000005</v>
      </c>
      <c r="BB50" s="9">
        <f>VLOOKUP($C50,domestic_water_demand_km3!$A$2:$CT$249,BB$4,FALSE)</f>
        <v>0.81882480000000002</v>
      </c>
      <c r="BC50" s="13">
        <f t="shared" si="20"/>
        <v>0.81882480000000002</v>
      </c>
      <c r="BE50" s="9">
        <f>VLOOKUP($B50,aquastat_more_extensive_table!$D$1216:$AO$1416,BE$4,FALSE)</f>
        <v>0.58950000000000002</v>
      </c>
      <c r="BF50" s="13">
        <f t="shared" si="36"/>
        <v>0.58950000000000002</v>
      </c>
      <c r="BG50" s="9">
        <f>VLOOKUP($C50,domestic_water_demand_km3!$A$2:$CT$249,BG$4,FALSE)</f>
        <v>0.97853080000000003</v>
      </c>
      <c r="BH50" s="13">
        <f t="shared" si="21"/>
        <v>0.97853080000000003</v>
      </c>
      <c r="BJ50" s="9">
        <f>VLOOKUP($B50,aquastat_more_extensive_table!$D$1216:$AO$1416,BJ$4,FALSE)</f>
        <v>0.54700000000000004</v>
      </c>
      <c r="BK50" s="13">
        <f t="shared" si="22"/>
        <v>0.54700000000000004</v>
      </c>
      <c r="BL50" s="9">
        <f>VLOOKUP($C50,domestic_water_demand_km3!$A$2:$CT$249,BL$4,FALSE)</f>
        <v>0.97487800000000002</v>
      </c>
      <c r="BM50" s="13">
        <f t="shared" si="23"/>
        <v>0.97487800000000002</v>
      </c>
      <c r="BU50" s="7" t="e">
        <v>#N/A</v>
      </c>
      <c r="BV50" s="7">
        <v>0.28499999999999998</v>
      </c>
      <c r="BW50" s="7" t="str">
        <f t="shared" si="24"/>
        <v/>
      </c>
      <c r="BX50" s="7" t="str">
        <f t="shared" si="25"/>
        <v/>
      </c>
    </row>
    <row r="51" spans="2:76" x14ac:dyDescent="0.25">
      <c r="B51" s="12">
        <f>fao_ids_unique!B46</f>
        <v>58</v>
      </c>
      <c r="C51" s="12">
        <f>fao_ids_unique!F46</f>
        <v>54</v>
      </c>
      <c r="D51" s="8" t="str">
        <f>fao_ids_unique!C46</f>
        <v>ECU</v>
      </c>
      <c r="E51" s="7" t="str">
        <f>fao_ids_unique!G46</f>
        <v>Ecuador</v>
      </c>
      <c r="G51" s="9">
        <f>VLOOKUP($B51,aquastat_more_extensive_table!$D$1216:$AO$1416,G$4,FALSE)</f>
        <v>0</v>
      </c>
      <c r="H51" s="13" t="e">
        <f t="shared" si="26"/>
        <v>#N/A</v>
      </c>
      <c r="I51" s="9">
        <f>VLOOKUP($C51,domestic_water_demand_km3!$A$2:$CT$249,I$4,FALSE)</f>
        <v>0.2664376</v>
      </c>
      <c r="J51" s="13">
        <f t="shared" si="11"/>
        <v>0.2664376</v>
      </c>
      <c r="L51" s="9">
        <f>VLOOKUP($B51,aquastat_more_extensive_table!$D$1216:$AO$1416,L$4,FALSE)</f>
        <v>0</v>
      </c>
      <c r="M51" s="13" t="e">
        <f t="shared" si="27"/>
        <v>#N/A</v>
      </c>
      <c r="N51" s="9">
        <f>VLOOKUP($C51,domestic_water_demand_km3!$A$2:$CT$249,N$4,FALSE)</f>
        <v>0.31470160000000003</v>
      </c>
      <c r="O51" s="13">
        <f t="shared" si="12"/>
        <v>0.31470160000000003</v>
      </c>
      <c r="Q51" s="9">
        <f>VLOOKUP($B51,aquastat_more_extensive_table!$D$1216:$AO$1416,Q$4,FALSE)</f>
        <v>0</v>
      </c>
      <c r="R51" s="13" t="e">
        <f t="shared" si="28"/>
        <v>#N/A</v>
      </c>
      <c r="S51" s="9">
        <f>VLOOKUP($C51,domestic_water_demand_km3!$A$2:$CT$249,S$4,FALSE)</f>
        <v>0.40063120000000002</v>
      </c>
      <c r="T51" s="13">
        <f t="shared" si="13"/>
        <v>0.40063120000000002</v>
      </c>
      <c r="V51" s="9">
        <f>VLOOKUP($B51,aquastat_more_extensive_table!$D$1216:$AO$1416,V$4,FALSE)</f>
        <v>0</v>
      </c>
      <c r="W51" s="13" t="e">
        <f t="shared" si="29"/>
        <v>#N/A</v>
      </c>
      <c r="X51" s="9">
        <f>VLOOKUP($C51,domestic_water_demand_km3!$A$2:$CT$249,X$4,FALSE)</f>
        <v>0.63796200000000003</v>
      </c>
      <c r="Y51" s="13">
        <f t="shared" si="14"/>
        <v>0.63796200000000003</v>
      </c>
      <c r="AA51" s="9">
        <f>VLOOKUP($B51,aquastat_more_extensive_table!$D$1216:$AO$1416,AA$4,FALSE)</f>
        <v>0</v>
      </c>
      <c r="AB51" s="13" t="e">
        <f t="shared" si="30"/>
        <v>#N/A</v>
      </c>
      <c r="AC51" s="9">
        <f>VLOOKUP($C51,domestic_water_demand_km3!$A$2:$CT$249,AC$4,FALSE)</f>
        <v>0.93140319999999999</v>
      </c>
      <c r="AD51" s="13">
        <f t="shared" si="15"/>
        <v>0.93140319999999999</v>
      </c>
      <c r="AF51" s="9">
        <f>VLOOKUP($B51,aquastat_more_extensive_table!$D$1216:$AO$1416,AF$4,FALSE)</f>
        <v>0</v>
      </c>
      <c r="AG51" s="13" t="e">
        <f t="shared" si="31"/>
        <v>#N/A</v>
      </c>
      <c r="AH51" s="9">
        <f>VLOOKUP($C51,domestic_water_demand_km3!$A$2:$CT$249,AH$4,FALSE)</f>
        <v>1.0119098</v>
      </c>
      <c r="AI51" s="13">
        <f t="shared" si="16"/>
        <v>1.0119098</v>
      </c>
      <c r="AK51" s="9">
        <f>VLOOKUP($B51,aquastat_more_extensive_table!$D$1216:$AO$1416,AK$4,FALSE)</f>
        <v>0</v>
      </c>
      <c r="AL51" s="13" t="e">
        <f t="shared" si="32"/>
        <v>#N/A</v>
      </c>
      <c r="AM51" s="9">
        <f>VLOOKUP($C51,domestic_water_demand_km3!$A$2:$CT$249,AM$4,FALSE)</f>
        <v>1.09537</v>
      </c>
      <c r="AN51" s="13">
        <f t="shared" si="17"/>
        <v>1.09537</v>
      </c>
      <c r="AP51" s="9">
        <f>VLOOKUP($B51,aquastat_more_extensive_table!$D$1216:$AO$1416,AP$4,FALSE)</f>
        <v>0</v>
      </c>
      <c r="AQ51" s="13" t="e">
        <f t="shared" si="33"/>
        <v>#N/A</v>
      </c>
      <c r="AR51" s="9">
        <f>VLOOKUP($C51,domestic_water_demand_km3!$A$2:$CT$249,AR$4,FALSE)</f>
        <v>1.429182</v>
      </c>
      <c r="AS51" s="13">
        <f t="shared" si="18"/>
        <v>1.429182</v>
      </c>
      <c r="AU51" s="9">
        <f>VLOOKUP($B51,aquastat_more_extensive_table!$D$1216:$AO$1416,AU$4,FALSE)</f>
        <v>0.9073</v>
      </c>
      <c r="AV51" s="13">
        <f t="shared" si="34"/>
        <v>0.9073</v>
      </c>
      <c r="AW51" s="9">
        <f>VLOOKUP($C51,domestic_water_demand_km3!$A$2:$CT$249,AW$4,FALSE)</f>
        <v>1.5236700000000001</v>
      </c>
      <c r="AX51" s="13">
        <f t="shared" si="19"/>
        <v>1.5236700000000001</v>
      </c>
      <c r="AZ51" s="9">
        <f>VLOOKUP($B51,aquastat_more_extensive_table!$D$1216:$AO$1416,AZ$4,FALSE)</f>
        <v>1.2929999999999999</v>
      </c>
      <c r="BA51" s="13">
        <f t="shared" si="35"/>
        <v>1.2929999999999999</v>
      </c>
      <c r="BB51" s="9">
        <f>VLOOKUP($C51,domestic_water_demand_km3!$A$2:$CT$249,BB$4,FALSE)</f>
        <v>1.9052659999999999</v>
      </c>
      <c r="BC51" s="13">
        <f t="shared" si="20"/>
        <v>1.9052659999999999</v>
      </c>
      <c r="BE51" s="9">
        <f>VLOOKUP($B51,aquastat_more_extensive_table!$D$1216:$AO$1416,BE$4,FALSE)</f>
        <v>0</v>
      </c>
      <c r="BF51" s="13" t="e">
        <f t="shared" si="36"/>
        <v>#N/A</v>
      </c>
      <c r="BG51" s="9">
        <f>VLOOKUP($C51,domestic_water_demand_km3!$A$2:$CT$249,BG$4,FALSE)</f>
        <v>2.239436</v>
      </c>
      <c r="BH51" s="13">
        <f t="shared" si="21"/>
        <v>2.239436</v>
      </c>
      <c r="BJ51" s="9">
        <f>VLOOKUP($B51,aquastat_more_extensive_table!$D$1216:$AO$1416,BJ$4,FALSE)</f>
        <v>0</v>
      </c>
      <c r="BK51" s="13" t="e">
        <f t="shared" si="22"/>
        <v>#N/A</v>
      </c>
      <c r="BL51" s="9">
        <f>VLOOKUP($C51,domestic_water_demand_km3!$A$2:$CT$249,BL$4,FALSE)</f>
        <v>2.2713800000000002</v>
      </c>
      <c r="BM51" s="13">
        <f t="shared" si="23"/>
        <v>2.2713800000000002</v>
      </c>
      <c r="BU51" s="7" t="e">
        <v>#N/A</v>
      </c>
      <c r="BV51" s="7">
        <v>0.25600000000000001</v>
      </c>
      <c r="BW51" s="7" t="str">
        <f t="shared" si="24"/>
        <v/>
      </c>
      <c r="BX51" s="7" t="str">
        <f t="shared" si="25"/>
        <v/>
      </c>
    </row>
    <row r="52" spans="2:76" x14ac:dyDescent="0.25">
      <c r="B52" s="12">
        <f>fao_ids_unique!B47</f>
        <v>59</v>
      </c>
      <c r="C52" s="12">
        <f>fao_ids_unique!F47</f>
        <v>55</v>
      </c>
      <c r="D52" s="8" t="str">
        <f>fao_ids_unique!C47</f>
        <v>EGY</v>
      </c>
      <c r="E52" s="7" t="str">
        <f>fao_ids_unique!G47</f>
        <v>Egypt, Arab Rep.</v>
      </c>
      <c r="G52" s="9">
        <f>VLOOKUP($B52,aquastat_more_extensive_table!$D$1216:$AO$1416,G$4,FALSE)</f>
        <v>0</v>
      </c>
      <c r="H52" s="13" t="e">
        <f t="shared" si="26"/>
        <v>#N/A</v>
      </c>
      <c r="I52" s="9">
        <f>VLOOKUP($C52,domestic_water_demand_km3!$A$2:$CT$249,I$4,FALSE)</f>
        <v>0.84517339999999996</v>
      </c>
      <c r="J52" s="13">
        <f t="shared" si="11"/>
        <v>0.84517339999999996</v>
      </c>
      <c r="L52" s="9">
        <f>VLOOKUP($B52,aquastat_more_extensive_table!$D$1216:$AO$1416,L$4,FALSE)</f>
        <v>0</v>
      </c>
      <c r="M52" s="13" t="e">
        <f t="shared" si="27"/>
        <v>#N/A</v>
      </c>
      <c r="N52" s="9">
        <f>VLOOKUP($C52,domestic_water_demand_km3!$A$2:$CT$249,N$4,FALSE)</f>
        <v>0.96657280000000001</v>
      </c>
      <c r="O52" s="13">
        <f t="shared" si="12"/>
        <v>0.96657280000000001</v>
      </c>
      <c r="Q52" s="9">
        <f>VLOOKUP($B52,aquastat_more_extensive_table!$D$1216:$AO$1416,Q$4,FALSE)</f>
        <v>0</v>
      </c>
      <c r="R52" s="13" t="e">
        <f t="shared" si="28"/>
        <v>#N/A</v>
      </c>
      <c r="S52" s="9">
        <f>VLOOKUP($C52,domestic_water_demand_km3!$A$2:$CT$249,S$4,FALSE)</f>
        <v>1.1355500000000001</v>
      </c>
      <c r="T52" s="13">
        <f t="shared" si="13"/>
        <v>1.1355500000000001</v>
      </c>
      <c r="V52" s="9">
        <f>VLOOKUP($B52,aquastat_more_extensive_table!$D$1216:$AO$1416,V$4,FALSE)</f>
        <v>0</v>
      </c>
      <c r="W52" s="13" t="e">
        <f t="shared" si="29"/>
        <v>#N/A</v>
      </c>
      <c r="X52" s="9">
        <f>VLOOKUP($C52,domestic_water_demand_km3!$A$2:$CT$249,X$4,FALSE)</f>
        <v>1.371426</v>
      </c>
      <c r="Y52" s="13">
        <f t="shared" si="14"/>
        <v>1.371426</v>
      </c>
      <c r="AA52" s="9">
        <f>VLOOKUP($B52,aquastat_more_extensive_table!$D$1216:$AO$1416,AA$4,FALSE)</f>
        <v>0</v>
      </c>
      <c r="AB52" s="13" t="e">
        <f t="shared" si="30"/>
        <v>#N/A</v>
      </c>
      <c r="AC52" s="9">
        <f>VLOOKUP($C52,domestic_water_demand_km3!$A$2:$CT$249,AC$4,FALSE)</f>
        <v>1.8230580000000001</v>
      </c>
      <c r="AD52" s="13">
        <f t="shared" si="15"/>
        <v>1.8230580000000001</v>
      </c>
      <c r="AF52" s="9">
        <f>VLOOKUP($B52,aquastat_more_extensive_table!$D$1216:$AO$1416,AF$4,FALSE)</f>
        <v>0</v>
      </c>
      <c r="AG52" s="13" t="e">
        <f t="shared" si="31"/>
        <v>#N/A</v>
      </c>
      <c r="AH52" s="9">
        <f>VLOOKUP($C52,domestic_water_demand_km3!$A$2:$CT$249,AH$4,FALSE)</f>
        <v>2.3498299999999999</v>
      </c>
      <c r="AI52" s="13">
        <f t="shared" si="16"/>
        <v>2.3498299999999999</v>
      </c>
      <c r="AK52" s="9">
        <f>VLOOKUP($B52,aquastat_more_extensive_table!$D$1216:$AO$1416,AK$4,FALSE)</f>
        <v>0</v>
      </c>
      <c r="AL52" s="13" t="e">
        <f t="shared" si="32"/>
        <v>#N/A</v>
      </c>
      <c r="AM52" s="9">
        <f>VLOOKUP($C52,domestic_water_demand_km3!$A$2:$CT$249,AM$4,FALSE)</f>
        <v>2.7239420000000001</v>
      </c>
      <c r="AN52" s="13">
        <f t="shared" si="17"/>
        <v>2.7239420000000001</v>
      </c>
      <c r="AP52" s="9">
        <f>VLOOKUP($B52,aquastat_more_extensive_table!$D$1216:$AO$1416,AP$4,FALSE)</f>
        <v>3.7290000000000001</v>
      </c>
      <c r="AQ52" s="13">
        <f t="shared" si="33"/>
        <v>3.7290000000000001</v>
      </c>
      <c r="AR52" s="9">
        <f>VLOOKUP($C52,domestic_water_demand_km3!$A$2:$CT$249,AR$4,FALSE)</f>
        <v>3.355086</v>
      </c>
      <c r="AS52" s="13">
        <f t="shared" si="18"/>
        <v>3.355086</v>
      </c>
      <c r="AU52" s="9">
        <f>VLOOKUP($B52,aquastat_more_extensive_table!$D$1216:$AO$1416,AU$4,FALSE)</f>
        <v>5.3</v>
      </c>
      <c r="AV52" s="13">
        <f t="shared" si="34"/>
        <v>5.3</v>
      </c>
      <c r="AW52" s="9">
        <f>VLOOKUP($C52,domestic_water_demand_km3!$A$2:$CT$249,AW$4,FALSE)</f>
        <v>4.1075239999999997</v>
      </c>
      <c r="AX52" s="13">
        <f t="shared" si="19"/>
        <v>4.1075239999999997</v>
      </c>
      <c r="AZ52" s="9">
        <f>VLOOKUP($B52,aquastat_more_extensive_table!$D$1216:$AO$1416,AZ$4,FALSE)</f>
        <v>0</v>
      </c>
      <c r="BA52" s="13" t="e">
        <f t="shared" si="35"/>
        <v>#N/A</v>
      </c>
      <c r="BB52" s="9">
        <f>VLOOKUP($C52,domestic_water_demand_km3!$A$2:$CT$249,BB$4,FALSE)</f>
        <v>4.5017319999999996</v>
      </c>
      <c r="BC52" s="13">
        <f t="shared" si="20"/>
        <v>4.5017319999999996</v>
      </c>
      <c r="BE52" s="9">
        <f>VLOOKUP($B52,aquastat_more_extensive_table!$D$1216:$AO$1416,BE$4,FALSE)</f>
        <v>9</v>
      </c>
      <c r="BF52" s="13">
        <f t="shared" si="36"/>
        <v>9</v>
      </c>
      <c r="BG52" s="9">
        <f>VLOOKUP($C52,domestic_water_demand_km3!$A$2:$CT$249,BG$4,FALSE)</f>
        <v>5.961964</v>
      </c>
      <c r="BH52" s="13">
        <f t="shared" si="21"/>
        <v>5.961964</v>
      </c>
      <c r="BJ52" s="9">
        <f>VLOOKUP($B52,aquastat_more_extensive_table!$D$1216:$AO$1416,BJ$4,FALSE)</f>
        <v>0</v>
      </c>
      <c r="BK52" s="13" t="e">
        <f t="shared" si="22"/>
        <v>#N/A</v>
      </c>
      <c r="BL52" s="9">
        <f>VLOOKUP($C52,domestic_water_demand_km3!$A$2:$CT$249,BL$4,FALSE)</f>
        <v>6.1577400000000004</v>
      </c>
      <c r="BM52" s="13">
        <f t="shared" si="23"/>
        <v>6.1577400000000004</v>
      </c>
      <c r="BU52" s="7" t="e">
        <v>#N/A</v>
      </c>
      <c r="BV52" s="7">
        <v>0.39700000000000002</v>
      </c>
      <c r="BW52" s="7" t="str">
        <f t="shared" si="24"/>
        <v/>
      </c>
      <c r="BX52" s="7" t="str">
        <f t="shared" si="25"/>
        <v/>
      </c>
    </row>
    <row r="53" spans="2:76" x14ac:dyDescent="0.25">
      <c r="B53" s="12">
        <f>fao_ids_unique!B48</f>
        <v>60</v>
      </c>
      <c r="C53" s="12">
        <f>fao_ids_unique!F48</f>
        <v>171</v>
      </c>
      <c r="D53" s="8" t="str">
        <f>fao_ids_unique!C48</f>
        <v>SLV</v>
      </c>
      <c r="E53" s="7" t="str">
        <f>fao_ids_unique!G48</f>
        <v>El Salvador</v>
      </c>
      <c r="G53" s="9">
        <f>VLOOKUP($B53,aquastat_more_extensive_table!$D$1216:$AO$1416,G$4,FALSE)</f>
        <v>0</v>
      </c>
      <c r="H53" s="13" t="e">
        <f t="shared" si="26"/>
        <v>#N/A</v>
      </c>
      <c r="I53" s="9">
        <f>VLOOKUP($C53,domestic_water_demand_km3!$A$2:$CT$249,I$4,FALSE)</f>
        <v>3.763768E-2</v>
      </c>
      <c r="J53" s="13">
        <f t="shared" si="11"/>
        <v>3.763768E-2</v>
      </c>
      <c r="L53" s="9">
        <f>VLOOKUP($B53,aquastat_more_extensive_table!$D$1216:$AO$1416,L$4,FALSE)</f>
        <v>0</v>
      </c>
      <c r="M53" s="13" t="e">
        <f t="shared" si="27"/>
        <v>#N/A</v>
      </c>
      <c r="N53" s="9">
        <f>VLOOKUP($C53,domestic_water_demand_km3!$A$2:$CT$249,N$4,FALSE)</f>
        <v>4.8060079999999998E-2</v>
      </c>
      <c r="O53" s="13">
        <f t="shared" si="12"/>
        <v>4.8060079999999998E-2</v>
      </c>
      <c r="Q53" s="9">
        <f>VLOOKUP($B53,aquastat_more_extensive_table!$D$1216:$AO$1416,Q$4,FALSE)</f>
        <v>0</v>
      </c>
      <c r="R53" s="13" t="e">
        <f t="shared" si="28"/>
        <v>#N/A</v>
      </c>
      <c r="S53" s="9">
        <f>VLOOKUP($C53,domestic_water_demand_km3!$A$2:$CT$249,S$4,FALSE)</f>
        <v>6.0311499999999997E-2</v>
      </c>
      <c r="T53" s="13">
        <f t="shared" si="13"/>
        <v>6.0311499999999997E-2</v>
      </c>
      <c r="V53" s="9">
        <f>VLOOKUP($B53,aquastat_more_extensive_table!$D$1216:$AO$1416,V$4,FALSE)</f>
        <v>0</v>
      </c>
      <c r="W53" s="13" t="e">
        <f t="shared" si="29"/>
        <v>#N/A</v>
      </c>
      <c r="X53" s="9">
        <f>VLOOKUP($C53,domestic_water_demand_km3!$A$2:$CT$249,X$4,FALSE)</f>
        <v>8.3533259999999998E-2</v>
      </c>
      <c r="Y53" s="13">
        <f t="shared" si="14"/>
        <v>8.3533259999999998E-2</v>
      </c>
      <c r="AA53" s="9">
        <f>VLOOKUP($B53,aquastat_more_extensive_table!$D$1216:$AO$1416,AA$4,FALSE)</f>
        <v>0</v>
      </c>
      <c r="AB53" s="13" t="e">
        <f t="shared" si="30"/>
        <v>#N/A</v>
      </c>
      <c r="AC53" s="9">
        <f>VLOOKUP($C53,domestic_water_demand_km3!$A$2:$CT$249,AC$4,FALSE)</f>
        <v>0.10442700000000001</v>
      </c>
      <c r="AD53" s="13">
        <f t="shared" si="15"/>
        <v>0.10442700000000001</v>
      </c>
      <c r="AF53" s="9">
        <f>VLOOKUP($B53,aquastat_more_extensive_table!$D$1216:$AO$1416,AF$4,FALSE)</f>
        <v>0</v>
      </c>
      <c r="AG53" s="13" t="e">
        <f t="shared" si="31"/>
        <v>#N/A</v>
      </c>
      <c r="AH53" s="9">
        <f>VLOOKUP($C53,domestic_water_demand_km3!$A$2:$CT$249,AH$4,FALSE)</f>
        <v>0.1124792</v>
      </c>
      <c r="AI53" s="13">
        <f t="shared" si="16"/>
        <v>0.1124792</v>
      </c>
      <c r="AK53" s="9">
        <f>VLOOKUP($B53,aquastat_more_extensive_table!$D$1216:$AO$1416,AK$4,FALSE)</f>
        <v>0.246</v>
      </c>
      <c r="AL53" s="13">
        <f t="shared" si="32"/>
        <v>0.246</v>
      </c>
      <c r="AM53" s="9">
        <f>VLOOKUP($C53,domestic_water_demand_km3!$A$2:$CT$249,AM$4,FALSE)</f>
        <v>0.1267604</v>
      </c>
      <c r="AN53" s="13">
        <f t="shared" si="17"/>
        <v>0.1267604</v>
      </c>
      <c r="AP53" s="9">
        <f>VLOOKUP($B53,aquastat_more_extensive_table!$D$1216:$AO$1416,AP$4,FALSE)</f>
        <v>0</v>
      </c>
      <c r="AQ53" s="13" t="e">
        <f t="shared" si="33"/>
        <v>#N/A</v>
      </c>
      <c r="AR53" s="9">
        <f>VLOOKUP($C53,domestic_water_demand_km3!$A$2:$CT$249,AR$4,FALSE)</f>
        <v>0.16282360000000001</v>
      </c>
      <c r="AS53" s="13">
        <f t="shared" si="18"/>
        <v>0.16282360000000001</v>
      </c>
      <c r="AU53" s="9">
        <f>VLOOKUP($B53,aquastat_more_extensive_table!$D$1216:$AO$1416,AU$4,FALSE)</f>
        <v>0.379</v>
      </c>
      <c r="AV53" s="13">
        <f t="shared" si="34"/>
        <v>0.379</v>
      </c>
      <c r="AW53" s="9">
        <f>VLOOKUP($C53,domestic_water_demand_km3!$A$2:$CT$249,AW$4,FALSE)</f>
        <v>0.18856719999999999</v>
      </c>
      <c r="AX53" s="13">
        <f t="shared" si="19"/>
        <v>0.18856719999999999</v>
      </c>
      <c r="AZ53" s="9">
        <f>VLOOKUP($B53,aquastat_more_extensive_table!$D$1216:$AO$1416,AZ$4,FALSE)</f>
        <v>0.47399999999999998</v>
      </c>
      <c r="BA53" s="13">
        <f t="shared" si="35"/>
        <v>0.47399999999999998</v>
      </c>
      <c r="BB53" s="9">
        <f>VLOOKUP($C53,domestic_water_demand_km3!$A$2:$CT$249,BB$4,FALSE)</f>
        <v>0.20956959999999999</v>
      </c>
      <c r="BC53" s="13">
        <f t="shared" si="20"/>
        <v>0.20956959999999999</v>
      </c>
      <c r="BE53" s="9">
        <f>VLOOKUP($B53,aquastat_more_extensive_table!$D$1216:$AO$1416,BE$4,FALSE)</f>
        <v>0</v>
      </c>
      <c r="BF53" s="13" t="e">
        <f t="shared" si="36"/>
        <v>#N/A</v>
      </c>
      <c r="BG53" s="9">
        <f>VLOOKUP($C53,domestic_water_demand_km3!$A$2:$CT$249,BG$4,FALSE)</f>
        <v>0.22723360000000001</v>
      </c>
      <c r="BH53" s="13">
        <f t="shared" si="21"/>
        <v>0.22723360000000001</v>
      </c>
      <c r="BJ53" s="9">
        <f>VLOOKUP($B53,aquastat_more_extensive_table!$D$1216:$AO$1416,BJ$4,FALSE)</f>
        <v>0</v>
      </c>
      <c r="BK53" s="13" t="e">
        <f t="shared" si="22"/>
        <v>#N/A</v>
      </c>
      <c r="BL53" s="9">
        <f>VLOOKUP($C53,domestic_water_demand_km3!$A$2:$CT$249,BL$4,FALSE)</f>
        <v>0.22778999999999999</v>
      </c>
      <c r="BM53" s="13">
        <f t="shared" si="23"/>
        <v>0.22778999999999999</v>
      </c>
      <c r="BU53" s="7" t="e">
        <v>#N/A</v>
      </c>
      <c r="BV53" s="7">
        <v>3.6999999999999998E-2</v>
      </c>
      <c r="BW53" s="7" t="str">
        <f t="shared" si="24"/>
        <v/>
      </c>
      <c r="BX53" s="7" t="str">
        <f t="shared" si="25"/>
        <v/>
      </c>
    </row>
    <row r="54" spans="2:76" x14ac:dyDescent="0.25">
      <c r="B54" s="12">
        <f>fao_ids_unique!B49</f>
        <v>61</v>
      </c>
      <c r="C54" s="12">
        <f>fao_ids_unique!F49</f>
        <v>74</v>
      </c>
      <c r="D54" s="8" t="str">
        <f>fao_ids_unique!C49</f>
        <v>GNQ</v>
      </c>
      <c r="E54" s="7" t="str">
        <f>fao_ids_unique!G49</f>
        <v>Equatorial Guinea</v>
      </c>
      <c r="G54" s="9">
        <f>VLOOKUP($B54,aquastat_more_extensive_table!$D$1216:$AO$1416,G$4,FALSE)</f>
        <v>0</v>
      </c>
      <c r="H54" s="13" t="e">
        <f t="shared" si="26"/>
        <v>#N/A</v>
      </c>
      <c r="I54" s="9">
        <f>VLOOKUP($C54,domestic_water_demand_km3!$A$2:$CT$249,I$4,FALSE)</f>
        <v>8.9226180000000002E-3</v>
      </c>
      <c r="J54" s="13">
        <f t="shared" si="11"/>
        <v>8.9226180000000002E-3</v>
      </c>
      <c r="L54" s="9">
        <f>VLOOKUP($B54,aquastat_more_extensive_table!$D$1216:$AO$1416,L$4,FALSE)</f>
        <v>0</v>
      </c>
      <c r="M54" s="13" t="e">
        <f t="shared" si="27"/>
        <v>#N/A</v>
      </c>
      <c r="N54" s="9">
        <f>VLOOKUP($C54,domestic_water_demand_km3!$A$2:$CT$249,N$4,FALSE)</f>
        <v>1.1288299999999999E-2</v>
      </c>
      <c r="O54" s="13">
        <f t="shared" si="12"/>
        <v>1.1288299999999999E-2</v>
      </c>
      <c r="Q54" s="9">
        <f>VLOOKUP($B54,aquastat_more_extensive_table!$D$1216:$AO$1416,Q$4,FALSE)</f>
        <v>0</v>
      </c>
      <c r="R54" s="13" t="e">
        <f t="shared" si="28"/>
        <v>#N/A</v>
      </c>
      <c r="S54" s="9">
        <f>VLOOKUP($C54,domestic_water_demand_km3!$A$2:$CT$249,S$4,FALSE)</f>
        <v>1.390274E-2</v>
      </c>
      <c r="T54" s="13">
        <f t="shared" si="13"/>
        <v>1.390274E-2</v>
      </c>
      <c r="V54" s="9">
        <f>VLOOKUP($B54,aquastat_more_extensive_table!$D$1216:$AO$1416,V$4,FALSE)</f>
        <v>0</v>
      </c>
      <c r="W54" s="13" t="e">
        <f t="shared" si="29"/>
        <v>#N/A</v>
      </c>
      <c r="X54" s="9">
        <f>VLOOKUP($C54,domestic_water_demand_km3!$A$2:$CT$249,X$4,FALSE)</f>
        <v>1.3745459999999999E-2</v>
      </c>
      <c r="Y54" s="13">
        <f t="shared" si="14"/>
        <v>1.3745459999999999E-2</v>
      </c>
      <c r="AA54" s="9">
        <f>VLOOKUP($B54,aquastat_more_extensive_table!$D$1216:$AO$1416,AA$4,FALSE)</f>
        <v>0</v>
      </c>
      <c r="AB54" s="13" t="e">
        <f t="shared" si="30"/>
        <v>#N/A</v>
      </c>
      <c r="AC54" s="9">
        <f>VLOOKUP($C54,domestic_water_demand_km3!$A$2:$CT$249,AC$4,FALSE)</f>
        <v>1.2072879999999999E-2</v>
      </c>
      <c r="AD54" s="13">
        <f t="shared" si="15"/>
        <v>1.2072879999999999E-2</v>
      </c>
      <c r="AF54" s="9">
        <f>VLOOKUP($B54,aquastat_more_extensive_table!$D$1216:$AO$1416,AF$4,FALSE)</f>
        <v>8.0999999999999996E-3</v>
      </c>
      <c r="AG54" s="13">
        <f t="shared" si="31"/>
        <v>8.0999999999999996E-3</v>
      </c>
      <c r="AH54" s="9">
        <f>VLOOKUP($C54,domestic_water_demand_km3!$A$2:$CT$249,AH$4,FALSE)</f>
        <v>1.6607420000000001E-2</v>
      </c>
      <c r="AI54" s="13">
        <f t="shared" si="16"/>
        <v>1.6607420000000001E-2</v>
      </c>
      <c r="AK54" s="9">
        <f>VLOOKUP($B54,aquastat_more_extensive_table!$D$1216:$AO$1416,AK$4,FALSE)</f>
        <v>0</v>
      </c>
      <c r="AL54" s="13" t="e">
        <f t="shared" si="32"/>
        <v>#N/A</v>
      </c>
      <c r="AM54" s="9">
        <f>VLOOKUP($C54,domestic_water_demand_km3!$A$2:$CT$249,AM$4,FALSE)</f>
        <v>2.1368620000000001E-2</v>
      </c>
      <c r="AN54" s="13">
        <f t="shared" si="17"/>
        <v>2.1368620000000001E-2</v>
      </c>
      <c r="AP54" s="9">
        <f>VLOOKUP($B54,aquastat_more_extensive_table!$D$1216:$AO$1416,AP$4,FALSE)</f>
        <v>0</v>
      </c>
      <c r="AQ54" s="13" t="e">
        <f t="shared" si="33"/>
        <v>#N/A</v>
      </c>
      <c r="AR54" s="9">
        <f>VLOOKUP($C54,domestic_water_demand_km3!$A$2:$CT$249,AR$4,FALSE)</f>
        <v>2.8023760000000002E-2</v>
      </c>
      <c r="AS54" s="13">
        <f t="shared" si="18"/>
        <v>2.8023760000000002E-2</v>
      </c>
      <c r="AU54" s="9">
        <f>VLOOKUP($B54,aquastat_more_extensive_table!$D$1216:$AO$1416,AU$4,FALSE)</f>
        <v>1.38E-2</v>
      </c>
      <c r="AV54" s="13">
        <f t="shared" si="34"/>
        <v>1.38E-2</v>
      </c>
      <c r="AW54" s="9">
        <f>VLOOKUP($C54,domestic_water_demand_km3!$A$2:$CT$249,AW$4,FALSE)</f>
        <v>4.9733199999999998E-2</v>
      </c>
      <c r="AX54" s="13">
        <f t="shared" si="19"/>
        <v>4.9733199999999998E-2</v>
      </c>
      <c r="AZ54" s="9">
        <f>VLOOKUP($B54,aquastat_more_extensive_table!$D$1216:$AO$1416,AZ$4,FALSE)</f>
        <v>1.5800000000000002E-2</v>
      </c>
      <c r="BA54" s="13">
        <f t="shared" si="35"/>
        <v>1.5800000000000002E-2</v>
      </c>
      <c r="BB54" s="9">
        <f>VLOOKUP($C54,domestic_water_demand_km3!$A$2:$CT$249,BB$4,FALSE)</f>
        <v>6.2245580000000002E-2</v>
      </c>
      <c r="BC54" s="13">
        <f t="shared" si="20"/>
        <v>6.2245580000000002E-2</v>
      </c>
      <c r="BE54" s="9">
        <f>VLOOKUP($B54,aquastat_more_extensive_table!$D$1216:$AO$1416,BE$4,FALSE)</f>
        <v>0</v>
      </c>
      <c r="BF54" s="13" t="e">
        <f t="shared" si="36"/>
        <v>#N/A</v>
      </c>
      <c r="BG54" s="9">
        <f>VLOOKUP($C54,domestic_water_demand_km3!$A$2:$CT$249,BG$4,FALSE)</f>
        <v>6.6914580000000001E-2</v>
      </c>
      <c r="BH54" s="13">
        <f t="shared" si="21"/>
        <v>6.6914580000000001E-2</v>
      </c>
      <c r="BJ54" s="9">
        <f>VLOOKUP($B54,aquastat_more_extensive_table!$D$1216:$AO$1416,BJ$4,FALSE)</f>
        <v>0</v>
      </c>
      <c r="BK54" s="13" t="e">
        <f t="shared" si="22"/>
        <v>#N/A</v>
      </c>
      <c r="BL54" s="9">
        <f>VLOOKUP($C54,domestic_water_demand_km3!$A$2:$CT$249,BL$4,FALSE)</f>
        <v>6.7861000000000005E-2</v>
      </c>
      <c r="BM54" s="13">
        <f t="shared" si="23"/>
        <v>6.7861000000000005E-2</v>
      </c>
      <c r="BU54" s="7" t="e">
        <v>#N/A</v>
      </c>
      <c r="BV54" s="7">
        <v>8.9999999999999993E-3</v>
      </c>
      <c r="BW54" s="7" t="str">
        <f t="shared" si="24"/>
        <v/>
      </c>
      <c r="BX54" s="7" t="str">
        <f t="shared" si="25"/>
        <v/>
      </c>
    </row>
    <row r="55" spans="2:76" x14ac:dyDescent="0.25">
      <c r="B55" s="12">
        <f>fao_ids_unique!B50</f>
        <v>63</v>
      </c>
      <c r="C55" s="12">
        <f>fao_ids_unique!F50</f>
        <v>58</v>
      </c>
      <c r="D55" s="8" t="str">
        <f>fao_ids_unique!C50</f>
        <v>EST</v>
      </c>
      <c r="E55" s="7" t="str">
        <f>fao_ids_unique!G50</f>
        <v>Estonia</v>
      </c>
      <c r="G55" s="9">
        <f>VLOOKUP($B55,aquastat_more_extensive_table!$D$1216:$AO$1416,G$4,FALSE)</f>
        <v>0</v>
      </c>
      <c r="H55" s="13" t="e">
        <f t="shared" si="26"/>
        <v>#N/A</v>
      </c>
      <c r="I55" s="9">
        <f>VLOOKUP($C55,domestic_water_demand_km3!$A$2:$CT$249,I$4,FALSE)</f>
        <v>0.18472440000000001</v>
      </c>
      <c r="J55" s="13">
        <f t="shared" si="11"/>
        <v>0.18472440000000001</v>
      </c>
      <c r="L55" s="9">
        <f>VLOOKUP($B55,aquastat_more_extensive_table!$D$1216:$AO$1416,L$4,FALSE)</f>
        <v>0</v>
      </c>
      <c r="M55" s="13" t="e">
        <f t="shared" si="27"/>
        <v>#N/A</v>
      </c>
      <c r="N55" s="9">
        <f>VLOOKUP($C55,domestic_water_demand_km3!$A$2:$CT$249,N$4,FALSE)</f>
        <v>0.20180239999999999</v>
      </c>
      <c r="O55" s="13">
        <f t="shared" si="12"/>
        <v>0.20180239999999999</v>
      </c>
      <c r="Q55" s="9">
        <f>VLOOKUP($B55,aquastat_more_extensive_table!$D$1216:$AO$1416,Q$4,FALSE)</f>
        <v>0</v>
      </c>
      <c r="R55" s="13" t="e">
        <f t="shared" si="28"/>
        <v>#N/A</v>
      </c>
      <c r="S55" s="9">
        <f>VLOOKUP($C55,domestic_water_demand_km3!$A$2:$CT$249,S$4,FALSE)</f>
        <v>0.2350544</v>
      </c>
      <c r="T55" s="13">
        <f t="shared" si="13"/>
        <v>0.2350544</v>
      </c>
      <c r="V55" s="9">
        <f>VLOOKUP($B55,aquastat_more_extensive_table!$D$1216:$AO$1416,V$4,FALSE)</f>
        <v>0</v>
      </c>
      <c r="W55" s="13" t="e">
        <f t="shared" si="29"/>
        <v>#N/A</v>
      </c>
      <c r="X55" s="9">
        <f>VLOOKUP($C55,domestic_water_demand_km3!$A$2:$CT$249,X$4,FALSE)</f>
        <v>0.30637120000000001</v>
      </c>
      <c r="Y55" s="13">
        <f t="shared" si="14"/>
        <v>0.30637120000000001</v>
      </c>
      <c r="AA55" s="9">
        <f>VLOOKUP($B55,aquastat_more_extensive_table!$D$1216:$AO$1416,AA$4,FALSE)</f>
        <v>0</v>
      </c>
      <c r="AB55" s="13" t="e">
        <f t="shared" si="30"/>
        <v>#N/A</v>
      </c>
      <c r="AC55" s="9">
        <f>VLOOKUP($C55,domestic_water_demand_km3!$A$2:$CT$249,AC$4,FALSE)</f>
        <v>0.37248039999999999</v>
      </c>
      <c r="AD55" s="13">
        <f t="shared" si="15"/>
        <v>0.37248039999999999</v>
      </c>
      <c r="AF55" s="9">
        <f>VLOOKUP($B55,aquastat_more_extensive_table!$D$1216:$AO$1416,AF$4,FALSE)</f>
        <v>0</v>
      </c>
      <c r="AG55" s="13" t="e">
        <f t="shared" si="31"/>
        <v>#N/A</v>
      </c>
      <c r="AH55" s="9">
        <f>VLOOKUP($C55,domestic_water_demand_km3!$A$2:$CT$249,AH$4,FALSE)</f>
        <v>0.38792140000000003</v>
      </c>
      <c r="AI55" s="13">
        <f t="shared" si="16"/>
        <v>0.38792140000000003</v>
      </c>
      <c r="AK55" s="9">
        <f>VLOOKUP($B55,aquastat_more_extensive_table!$D$1216:$AO$1416,AK$4,FALSE)</f>
        <v>0</v>
      </c>
      <c r="AL55" s="13" t="e">
        <f t="shared" si="32"/>
        <v>#N/A</v>
      </c>
      <c r="AM55" s="9">
        <f>VLOOKUP($C55,domestic_water_demand_km3!$A$2:$CT$249,AM$4,FALSE)</f>
        <v>0.42341240000000002</v>
      </c>
      <c r="AN55" s="13">
        <f t="shared" si="17"/>
        <v>0.42341240000000002</v>
      </c>
      <c r="AP55" s="9">
        <f>VLOOKUP($B55,aquastat_more_extensive_table!$D$1216:$AO$1416,AP$4,FALSE)</f>
        <v>8.7999999999999995E-2</v>
      </c>
      <c r="AQ55" s="13">
        <f t="shared" si="33"/>
        <v>8.7999999999999995E-2</v>
      </c>
      <c r="AR55" s="9">
        <f>VLOOKUP($C55,domestic_water_demand_km3!$A$2:$CT$249,AR$4,FALSE)</f>
        <v>0.40789999999999998</v>
      </c>
      <c r="AS55" s="13">
        <f t="shared" si="18"/>
        <v>0.40789999999999998</v>
      </c>
      <c r="AU55" s="9">
        <f>VLOOKUP($B55,aquastat_more_extensive_table!$D$1216:$AO$1416,AU$4,FALSE)</f>
        <v>8.5199999999999998E-2</v>
      </c>
      <c r="AV55" s="13">
        <f t="shared" si="34"/>
        <v>8.5199999999999998E-2</v>
      </c>
      <c r="AW55" s="9">
        <f>VLOOKUP($C55,domestic_water_demand_km3!$A$2:$CT$249,AW$4,FALSE)</f>
        <v>0.43696439999999998</v>
      </c>
      <c r="AX55" s="13">
        <f t="shared" si="19"/>
        <v>0.43696439999999998</v>
      </c>
      <c r="AZ55" s="9">
        <f>VLOOKUP($B55,aquastat_more_extensive_table!$D$1216:$AO$1416,AZ$4,FALSE)</f>
        <v>0</v>
      </c>
      <c r="BA55" s="13" t="e">
        <f t="shared" si="35"/>
        <v>#N/A</v>
      </c>
      <c r="BB55" s="9">
        <f>VLOOKUP($C55,domestic_water_demand_km3!$A$2:$CT$249,BB$4,FALSE)</f>
        <v>0.56229260000000003</v>
      </c>
      <c r="BC55" s="13">
        <f t="shared" si="20"/>
        <v>0.56229260000000003</v>
      </c>
      <c r="BE55" s="9">
        <f>VLOOKUP($B55,aquastat_more_extensive_table!$D$1216:$AO$1416,BE$4,FALSE)</f>
        <v>0</v>
      </c>
      <c r="BF55" s="13" t="e">
        <f t="shared" si="36"/>
        <v>#N/A</v>
      </c>
      <c r="BG55" s="9">
        <f>VLOOKUP($C55,domestic_water_demand_km3!$A$2:$CT$249,BG$4,FALSE)</f>
        <v>0.61588940000000003</v>
      </c>
      <c r="BH55" s="13">
        <f t="shared" si="21"/>
        <v>0.61588940000000003</v>
      </c>
      <c r="BJ55" s="9">
        <f>VLOOKUP($B55,aquastat_more_extensive_table!$D$1216:$AO$1416,BJ$4,FALSE)</f>
        <v>0.06</v>
      </c>
      <c r="BK55" s="13">
        <f t="shared" si="22"/>
        <v>0.06</v>
      </c>
      <c r="BL55" s="9">
        <f>VLOOKUP($C55,domestic_water_demand_km3!$A$2:$CT$249,BL$4,FALSE)</f>
        <v>0.60725200000000001</v>
      </c>
      <c r="BM55" s="13">
        <f t="shared" si="23"/>
        <v>0.60725200000000001</v>
      </c>
      <c r="BU55" s="7" t="e">
        <v>#N/A</v>
      </c>
      <c r="BV55" s="7">
        <v>0.17399999999999999</v>
      </c>
      <c r="BW55" s="7" t="str">
        <f t="shared" si="24"/>
        <v/>
      </c>
      <c r="BX55" s="7" t="str">
        <f t="shared" si="25"/>
        <v/>
      </c>
    </row>
    <row r="56" spans="2:76" x14ac:dyDescent="0.25">
      <c r="B56" s="12">
        <f>fao_ids_unique!B51</f>
        <v>64</v>
      </c>
      <c r="C56" s="12">
        <f>fao_ids_unique!F51</f>
        <v>63</v>
      </c>
      <c r="D56" s="8" t="str">
        <f>fao_ids_unique!C51</f>
        <v>FRO</v>
      </c>
      <c r="E56" s="7" t="str">
        <f>fao_ids_unique!G51</f>
        <v>Faroe Islands (Den.)</v>
      </c>
      <c r="G56" s="9">
        <f>VLOOKUP($B56,aquastat_more_extensive_table!$D$1216:$AO$1416,G$4,FALSE)</f>
        <v>0</v>
      </c>
      <c r="H56" s="13" t="e">
        <f t="shared" si="26"/>
        <v>#N/A</v>
      </c>
      <c r="I56" s="9">
        <f>VLOOKUP($C56,domestic_water_demand_km3!$A$2:$CT$249,I$4,FALSE)</f>
        <v>0</v>
      </c>
      <c r="J56" s="13">
        <f t="shared" si="11"/>
        <v>0</v>
      </c>
      <c r="L56" s="9">
        <f>VLOOKUP($B56,aquastat_more_extensive_table!$D$1216:$AO$1416,L$4,FALSE)</f>
        <v>0</v>
      </c>
      <c r="M56" s="13" t="e">
        <f t="shared" si="27"/>
        <v>#N/A</v>
      </c>
      <c r="N56" s="9">
        <f>VLOOKUP($C56,domestic_water_demand_km3!$A$2:$CT$249,N$4,FALSE)</f>
        <v>0</v>
      </c>
      <c r="O56" s="13">
        <f t="shared" si="12"/>
        <v>0</v>
      </c>
      <c r="Q56" s="9">
        <f>VLOOKUP($B56,aquastat_more_extensive_table!$D$1216:$AO$1416,Q$4,FALSE)</f>
        <v>0</v>
      </c>
      <c r="R56" s="13" t="e">
        <f t="shared" si="28"/>
        <v>#N/A</v>
      </c>
      <c r="S56" s="9">
        <f>VLOOKUP($C56,domestic_water_demand_km3!$A$2:$CT$249,S$4,FALSE)</f>
        <v>0</v>
      </c>
      <c r="T56" s="13">
        <f t="shared" si="13"/>
        <v>0</v>
      </c>
      <c r="V56" s="9">
        <f>VLOOKUP($B56,aquastat_more_extensive_table!$D$1216:$AO$1416,V$4,FALSE)</f>
        <v>0</v>
      </c>
      <c r="W56" s="13" t="e">
        <f t="shared" si="29"/>
        <v>#N/A</v>
      </c>
      <c r="X56" s="9">
        <f>VLOOKUP($C56,domestic_water_demand_km3!$A$2:$CT$249,X$4,FALSE)</f>
        <v>0</v>
      </c>
      <c r="Y56" s="13">
        <f t="shared" si="14"/>
        <v>0</v>
      </c>
      <c r="AA56" s="9">
        <f>VLOOKUP($B56,aquastat_more_extensive_table!$D$1216:$AO$1416,AA$4,FALSE)</f>
        <v>0</v>
      </c>
      <c r="AB56" s="13" t="e">
        <f t="shared" si="30"/>
        <v>#N/A</v>
      </c>
      <c r="AC56" s="9">
        <f>VLOOKUP($C56,domestic_water_demand_km3!$A$2:$CT$249,AC$4,FALSE)</f>
        <v>0</v>
      </c>
      <c r="AD56" s="13">
        <f t="shared" si="15"/>
        <v>0</v>
      </c>
      <c r="AF56" s="9">
        <f>VLOOKUP($B56,aquastat_more_extensive_table!$D$1216:$AO$1416,AF$4,FALSE)</f>
        <v>0</v>
      </c>
      <c r="AG56" s="13" t="e">
        <f t="shared" si="31"/>
        <v>#N/A</v>
      </c>
      <c r="AH56" s="9">
        <f>VLOOKUP($C56,domestic_water_demand_km3!$A$2:$CT$249,AH$4,FALSE)</f>
        <v>0</v>
      </c>
      <c r="AI56" s="13">
        <f t="shared" si="16"/>
        <v>0</v>
      </c>
      <c r="AK56" s="9">
        <f>VLOOKUP($B56,aquastat_more_extensive_table!$D$1216:$AO$1416,AK$4,FALSE)</f>
        <v>0</v>
      </c>
      <c r="AL56" s="13" t="e">
        <f t="shared" si="32"/>
        <v>#N/A</v>
      </c>
      <c r="AM56" s="9">
        <f>VLOOKUP($C56,domestic_water_demand_km3!$A$2:$CT$249,AM$4,FALSE)</f>
        <v>0</v>
      </c>
      <c r="AN56" s="13">
        <f t="shared" si="17"/>
        <v>0</v>
      </c>
      <c r="AP56" s="9">
        <f>VLOOKUP($B56,aquastat_more_extensive_table!$D$1216:$AO$1416,AP$4,FALSE)</f>
        <v>0</v>
      </c>
      <c r="AQ56" s="13" t="e">
        <f t="shared" si="33"/>
        <v>#N/A</v>
      </c>
      <c r="AR56" s="9">
        <f>VLOOKUP($C56,domestic_water_demand_km3!$A$2:$CT$249,AR$4,FALSE)</f>
        <v>0</v>
      </c>
      <c r="AS56" s="13">
        <f t="shared" si="18"/>
        <v>0</v>
      </c>
      <c r="AU56" s="9">
        <f>VLOOKUP($B56,aquastat_more_extensive_table!$D$1216:$AO$1416,AU$4,FALSE)</f>
        <v>0</v>
      </c>
      <c r="AV56" s="13" t="e">
        <f t="shared" si="34"/>
        <v>#N/A</v>
      </c>
      <c r="AW56" s="9">
        <f>VLOOKUP($C56,domestic_water_demand_km3!$A$2:$CT$249,AW$4,FALSE)</f>
        <v>0</v>
      </c>
      <c r="AX56" s="13">
        <f t="shared" si="19"/>
        <v>0</v>
      </c>
      <c r="AZ56" s="9">
        <f>VLOOKUP($B56,aquastat_more_extensive_table!$D$1216:$AO$1416,AZ$4,FALSE)</f>
        <v>0</v>
      </c>
      <c r="BA56" s="13" t="e">
        <f t="shared" si="35"/>
        <v>#N/A</v>
      </c>
      <c r="BB56" s="9">
        <f>VLOOKUP($C56,domestic_water_demand_km3!$A$2:$CT$249,BB$4,FALSE)</f>
        <v>0</v>
      </c>
      <c r="BC56" s="13">
        <f t="shared" si="20"/>
        <v>0</v>
      </c>
      <c r="BE56" s="9">
        <f>VLOOKUP($B56,aquastat_more_extensive_table!$D$1216:$AO$1416,BE$4,FALSE)</f>
        <v>0</v>
      </c>
      <c r="BF56" s="13" t="e">
        <f t="shared" si="36"/>
        <v>#N/A</v>
      </c>
      <c r="BG56" s="9">
        <f>VLOOKUP($C56,domestic_water_demand_km3!$A$2:$CT$249,BG$4,FALSE)</f>
        <v>0</v>
      </c>
      <c r="BH56" s="13">
        <f t="shared" si="21"/>
        <v>0</v>
      </c>
      <c r="BJ56" s="9">
        <f>VLOOKUP($B56,aquastat_more_extensive_table!$D$1216:$AO$1416,BJ$4,FALSE)</f>
        <v>0</v>
      </c>
      <c r="BK56" s="13" t="e">
        <f t="shared" si="22"/>
        <v>#N/A</v>
      </c>
      <c r="BL56" s="9">
        <f>VLOOKUP($C56,domestic_water_demand_km3!$A$2:$CT$249,BL$4,FALSE)</f>
        <v>0</v>
      </c>
      <c r="BM56" s="13">
        <f t="shared" si="23"/>
        <v>0</v>
      </c>
      <c r="BU56" s="7" t="e">
        <v>#N/A</v>
      </c>
      <c r="BV56" s="7">
        <v>0</v>
      </c>
      <c r="BW56" s="7" t="str">
        <f t="shared" si="24"/>
        <v/>
      </c>
      <c r="BX56" s="7" t="str">
        <f t="shared" si="25"/>
        <v/>
      </c>
    </row>
    <row r="57" spans="2:76" x14ac:dyDescent="0.25">
      <c r="B57" s="12">
        <f>fao_ids_unique!B52</f>
        <v>66</v>
      </c>
      <c r="C57" s="12">
        <f>fao_ids_unique!F52</f>
        <v>61</v>
      </c>
      <c r="D57" s="8" t="str">
        <f>fao_ids_unique!C52</f>
        <v>FJI</v>
      </c>
      <c r="E57" s="7" t="str">
        <f>fao_ids_unique!G52</f>
        <v>Fiji</v>
      </c>
      <c r="G57" s="9">
        <f>VLOOKUP($B57,aquastat_more_extensive_table!$D$1216:$AO$1416,G$4,FALSE)</f>
        <v>0</v>
      </c>
      <c r="H57" s="13" t="e">
        <f t="shared" si="26"/>
        <v>#N/A</v>
      </c>
      <c r="I57" s="9">
        <f>VLOOKUP($C57,domestic_water_demand_km3!$A$2:$CT$249,I$4,FALSE)</f>
        <v>2.0683379999999999E-3</v>
      </c>
      <c r="J57" s="13">
        <f t="shared" si="11"/>
        <v>2.0683379999999999E-3</v>
      </c>
      <c r="L57" s="9">
        <f>VLOOKUP($B57,aquastat_more_extensive_table!$D$1216:$AO$1416,L$4,FALSE)</f>
        <v>0</v>
      </c>
      <c r="M57" s="13" t="e">
        <f t="shared" si="27"/>
        <v>#N/A</v>
      </c>
      <c r="N57" s="9">
        <f>VLOOKUP($C57,domestic_water_demand_km3!$A$2:$CT$249,N$4,FALSE)</f>
        <v>2.4503279999999999E-3</v>
      </c>
      <c r="O57" s="13">
        <f t="shared" si="12"/>
        <v>2.4503279999999999E-3</v>
      </c>
      <c r="Q57" s="9">
        <f>VLOOKUP($B57,aquastat_more_extensive_table!$D$1216:$AO$1416,Q$4,FALSE)</f>
        <v>0</v>
      </c>
      <c r="R57" s="13" t="e">
        <f t="shared" si="28"/>
        <v>#N/A</v>
      </c>
      <c r="S57" s="9">
        <f>VLOOKUP($C57,domestic_water_demand_km3!$A$2:$CT$249,S$4,FALSE)</f>
        <v>3.019908E-3</v>
      </c>
      <c r="T57" s="13">
        <f t="shared" si="13"/>
        <v>3.019908E-3</v>
      </c>
      <c r="V57" s="9">
        <f>VLOOKUP($B57,aquastat_more_extensive_table!$D$1216:$AO$1416,V$4,FALSE)</f>
        <v>0</v>
      </c>
      <c r="W57" s="13" t="e">
        <f t="shared" si="29"/>
        <v>#N/A</v>
      </c>
      <c r="X57" s="9">
        <f>VLOOKUP($C57,domestic_water_demand_km3!$A$2:$CT$249,X$4,FALSE)</f>
        <v>4.3843340000000001E-3</v>
      </c>
      <c r="Y57" s="13">
        <f t="shared" si="14"/>
        <v>4.3843340000000001E-3</v>
      </c>
      <c r="AA57" s="9">
        <f>VLOOKUP($B57,aquastat_more_extensive_table!$D$1216:$AO$1416,AA$4,FALSE)</f>
        <v>0</v>
      </c>
      <c r="AB57" s="13" t="e">
        <f t="shared" si="30"/>
        <v>#N/A</v>
      </c>
      <c r="AC57" s="9">
        <f>VLOOKUP($C57,domestic_water_demand_km3!$A$2:$CT$249,AC$4,FALSE)</f>
        <v>5.5872980000000001E-3</v>
      </c>
      <c r="AD57" s="13">
        <f t="shared" si="15"/>
        <v>5.5872980000000001E-3</v>
      </c>
      <c r="AF57" s="9">
        <f>VLOOKUP($B57,aquastat_more_extensive_table!$D$1216:$AO$1416,AF$4,FALSE)</f>
        <v>6.0000000000000001E-3</v>
      </c>
      <c r="AG57" s="13">
        <f t="shared" si="31"/>
        <v>6.0000000000000001E-3</v>
      </c>
      <c r="AH57" s="9">
        <f>VLOOKUP($C57,domestic_water_demand_km3!$A$2:$CT$249,AH$4,FALSE)</f>
        <v>6.1493399999999997E-3</v>
      </c>
      <c r="AI57" s="13">
        <f t="shared" si="16"/>
        <v>6.1493399999999997E-3</v>
      </c>
      <c r="AK57" s="9">
        <f>VLOOKUP($B57,aquastat_more_extensive_table!$D$1216:$AO$1416,AK$4,FALSE)</f>
        <v>0</v>
      </c>
      <c r="AL57" s="13" t="e">
        <f t="shared" si="32"/>
        <v>#N/A</v>
      </c>
      <c r="AM57" s="9">
        <f>VLOOKUP($C57,domestic_water_demand_km3!$A$2:$CT$249,AM$4,FALSE)</f>
        <v>6.5143340000000001E-3</v>
      </c>
      <c r="AN57" s="13">
        <f t="shared" si="17"/>
        <v>6.5143340000000001E-3</v>
      </c>
      <c r="AP57" s="9">
        <f>VLOOKUP($B57,aquastat_more_extensive_table!$D$1216:$AO$1416,AP$4,FALSE)</f>
        <v>0</v>
      </c>
      <c r="AQ57" s="13" t="e">
        <f t="shared" si="33"/>
        <v>#N/A</v>
      </c>
      <c r="AR57" s="9">
        <f>VLOOKUP($C57,domestic_water_demand_km3!$A$2:$CT$249,AR$4,FALSE)</f>
        <v>7.5430139999999998E-3</v>
      </c>
      <c r="AS57" s="13">
        <f t="shared" si="18"/>
        <v>7.5430139999999998E-3</v>
      </c>
      <c r="AU57" s="9">
        <f>VLOOKUP($B57,aquastat_more_extensive_table!$D$1216:$AO$1416,AU$4,FALSE)</f>
        <v>2.29E-2</v>
      </c>
      <c r="AV57" s="13">
        <f t="shared" si="34"/>
        <v>2.29E-2</v>
      </c>
      <c r="AW57" s="9">
        <f>VLOOKUP($C57,domestic_water_demand_km3!$A$2:$CT$249,AW$4,FALSE)</f>
        <v>7.4085740000000002E-3</v>
      </c>
      <c r="AX57" s="13">
        <f t="shared" si="19"/>
        <v>7.4085740000000002E-3</v>
      </c>
      <c r="AZ57" s="9">
        <f>VLOOKUP($B57,aquastat_more_extensive_table!$D$1216:$AO$1416,AZ$4,FALSE)</f>
        <v>2.53E-2</v>
      </c>
      <c r="BA57" s="13">
        <f t="shared" si="35"/>
        <v>2.53E-2</v>
      </c>
      <c r="BB57" s="9">
        <f>VLOOKUP($C57,domestic_water_demand_km3!$A$2:$CT$249,BB$4,FALSE)</f>
        <v>7.8640800000000007E-3</v>
      </c>
      <c r="BC57" s="13">
        <f t="shared" si="20"/>
        <v>7.8640800000000007E-3</v>
      </c>
      <c r="BE57" s="9">
        <f>VLOOKUP($B57,aquastat_more_extensive_table!$D$1216:$AO$1416,BE$4,FALSE)</f>
        <v>0</v>
      </c>
      <c r="BF57" s="13" t="e">
        <f t="shared" si="36"/>
        <v>#N/A</v>
      </c>
      <c r="BG57" s="9">
        <f>VLOOKUP($C57,domestic_water_demand_km3!$A$2:$CT$249,BG$4,FALSE)</f>
        <v>7.9314339999999994E-3</v>
      </c>
      <c r="BH57" s="13">
        <f t="shared" si="21"/>
        <v>7.9314339999999994E-3</v>
      </c>
      <c r="BJ57" s="9">
        <f>VLOOKUP($B57,aquastat_more_extensive_table!$D$1216:$AO$1416,BJ$4,FALSE)</f>
        <v>0</v>
      </c>
      <c r="BK57" s="13" t="e">
        <f t="shared" si="22"/>
        <v>#N/A</v>
      </c>
      <c r="BL57" s="9">
        <f>VLOOKUP($C57,domestic_water_demand_km3!$A$2:$CT$249,BL$4,FALSE)</f>
        <v>7.9560900000000007E-3</v>
      </c>
      <c r="BM57" s="13">
        <f t="shared" si="23"/>
        <v>7.9560900000000007E-3</v>
      </c>
      <c r="BU57" s="7" t="e">
        <v>#N/A</v>
      </c>
      <c r="BV57" s="7">
        <v>2E-3</v>
      </c>
      <c r="BW57" s="7" t="str">
        <f t="shared" si="24"/>
        <v/>
      </c>
      <c r="BX57" s="7" t="str">
        <f t="shared" si="25"/>
        <v/>
      </c>
    </row>
    <row r="58" spans="2:76" x14ac:dyDescent="0.25">
      <c r="B58" s="12">
        <f>fao_ids_unique!B53</f>
        <v>67</v>
      </c>
      <c r="C58" s="12">
        <f>fao_ids_unique!F53</f>
        <v>60</v>
      </c>
      <c r="D58" s="8" t="str">
        <f>fao_ids_unique!C53</f>
        <v>FIN</v>
      </c>
      <c r="E58" s="7" t="str">
        <f>fao_ids_unique!G53</f>
        <v>Finland</v>
      </c>
      <c r="G58" s="9">
        <f>VLOOKUP($B58,aquastat_more_extensive_table!$D$1216:$AO$1416,G$4,FALSE)</f>
        <v>0</v>
      </c>
      <c r="H58" s="13" t="e">
        <f t="shared" si="26"/>
        <v>#N/A</v>
      </c>
      <c r="I58" s="9">
        <f>VLOOKUP($C58,domestic_water_demand_km3!$A$2:$CT$249,I$4,FALSE)</f>
        <v>0.1112214</v>
      </c>
      <c r="J58" s="13">
        <f t="shared" si="11"/>
        <v>0.1112214</v>
      </c>
      <c r="L58" s="9">
        <f>VLOOKUP($B58,aquastat_more_extensive_table!$D$1216:$AO$1416,L$4,FALSE)</f>
        <v>0</v>
      </c>
      <c r="M58" s="13" t="e">
        <f t="shared" si="27"/>
        <v>#N/A</v>
      </c>
      <c r="N58" s="9">
        <f>VLOOKUP($C58,domestic_water_demand_km3!$A$2:$CT$249,N$4,FALSE)</f>
        <v>0.1290954</v>
      </c>
      <c r="O58" s="13">
        <f t="shared" si="12"/>
        <v>0.1290954</v>
      </c>
      <c r="Q58" s="9">
        <f>VLOOKUP($B58,aquastat_more_extensive_table!$D$1216:$AO$1416,Q$4,FALSE)</f>
        <v>0</v>
      </c>
      <c r="R58" s="13" t="e">
        <f t="shared" si="28"/>
        <v>#N/A</v>
      </c>
      <c r="S58" s="9">
        <f>VLOOKUP($C58,domestic_water_demand_km3!$A$2:$CT$249,S$4,FALSE)</f>
        <v>0.14581740000000001</v>
      </c>
      <c r="T58" s="13">
        <f t="shared" si="13"/>
        <v>0.14581740000000001</v>
      </c>
      <c r="V58" s="9">
        <f>VLOOKUP($B58,aquastat_more_extensive_table!$D$1216:$AO$1416,V$4,FALSE)</f>
        <v>0</v>
      </c>
      <c r="W58" s="13" t="e">
        <f t="shared" si="29"/>
        <v>#N/A</v>
      </c>
      <c r="X58" s="9">
        <f>VLOOKUP($C58,domestic_water_demand_km3!$A$2:$CT$249,X$4,FALSE)</f>
        <v>0.1929102</v>
      </c>
      <c r="Y58" s="13">
        <f t="shared" si="14"/>
        <v>0.1929102</v>
      </c>
      <c r="AA58" s="9">
        <f>VLOOKUP($B58,aquastat_more_extensive_table!$D$1216:$AO$1416,AA$4,FALSE)</f>
        <v>0</v>
      </c>
      <c r="AB58" s="13" t="e">
        <f t="shared" si="30"/>
        <v>#N/A</v>
      </c>
      <c r="AC58" s="9">
        <f>VLOOKUP($C58,domestic_water_demand_km3!$A$2:$CT$249,AC$4,FALSE)</f>
        <v>0.23095099999999999</v>
      </c>
      <c r="AD58" s="13">
        <f t="shared" si="15"/>
        <v>0.23095099999999999</v>
      </c>
      <c r="AF58" s="9">
        <f>VLOOKUP($B58,aquastat_more_extensive_table!$D$1216:$AO$1416,AF$4,FALSE)</f>
        <v>0</v>
      </c>
      <c r="AG58" s="13" t="e">
        <f t="shared" si="31"/>
        <v>#N/A</v>
      </c>
      <c r="AH58" s="9">
        <f>VLOOKUP($C58,domestic_water_demand_km3!$A$2:$CT$249,AH$4,FALSE)</f>
        <v>0.25496099999999999</v>
      </c>
      <c r="AI58" s="13">
        <f t="shared" si="16"/>
        <v>0.25496099999999999</v>
      </c>
      <c r="AK58" s="9">
        <f>VLOOKUP($B58,aquastat_more_extensive_table!$D$1216:$AO$1416,AK$4,FALSE)</f>
        <v>0.42399999999999999</v>
      </c>
      <c r="AL58" s="13">
        <f t="shared" si="32"/>
        <v>0.42399999999999999</v>
      </c>
      <c r="AM58" s="9">
        <f>VLOOKUP($C58,domestic_water_demand_km3!$A$2:$CT$249,AM$4,FALSE)</f>
        <v>0.3118512</v>
      </c>
      <c r="AN58" s="13">
        <f t="shared" si="17"/>
        <v>0.3118512</v>
      </c>
      <c r="AP58" s="9">
        <f>VLOOKUP($B58,aquastat_more_extensive_table!$D$1216:$AO$1416,AP$4,FALSE)</f>
        <v>0.41199999999999998</v>
      </c>
      <c r="AQ58" s="13">
        <f t="shared" si="33"/>
        <v>0.41199999999999998</v>
      </c>
      <c r="AR58" s="9">
        <f>VLOOKUP($C58,domestic_water_demand_km3!$A$2:$CT$249,AR$4,FALSE)</f>
        <v>0.3120194</v>
      </c>
      <c r="AS58" s="13">
        <f t="shared" si="18"/>
        <v>0.3120194</v>
      </c>
      <c r="AU58" s="9">
        <f>VLOOKUP($B58,aquastat_more_extensive_table!$D$1216:$AO$1416,AU$4,FALSE)</f>
        <v>0.40400000000000003</v>
      </c>
      <c r="AV58" s="13">
        <f t="shared" si="34"/>
        <v>0.40400000000000003</v>
      </c>
      <c r="AW58" s="9">
        <f>VLOOKUP($C58,domestic_water_demand_km3!$A$2:$CT$249,AW$4,FALSE)</f>
        <v>0.32844139999999999</v>
      </c>
      <c r="AX58" s="13">
        <f t="shared" si="19"/>
        <v>0.32844139999999999</v>
      </c>
      <c r="AZ58" s="9">
        <f>VLOOKUP($B58,aquastat_more_extensive_table!$D$1216:$AO$1416,AZ$4,FALSE)</f>
        <v>0.40939999999999999</v>
      </c>
      <c r="BA58" s="13">
        <f t="shared" si="35"/>
        <v>0.40939999999999999</v>
      </c>
      <c r="BB58" s="9">
        <f>VLOOKUP($C58,domestic_water_demand_km3!$A$2:$CT$249,BB$4,FALSE)</f>
        <v>0.38734879999999999</v>
      </c>
      <c r="BC58" s="13">
        <f t="shared" si="20"/>
        <v>0.38734879999999999</v>
      </c>
      <c r="BE58" s="9">
        <f>VLOOKUP($B58,aquastat_more_extensive_table!$D$1216:$AO$1416,BE$4,FALSE)</f>
        <v>0.4</v>
      </c>
      <c r="BF58" s="13">
        <f t="shared" si="36"/>
        <v>0.4</v>
      </c>
      <c r="BG58" s="9">
        <f>VLOOKUP($C58,domestic_water_demand_km3!$A$2:$CT$249,BG$4,FALSE)</f>
        <v>0.41975079999999998</v>
      </c>
      <c r="BH58" s="13">
        <f t="shared" si="21"/>
        <v>0.41975079999999998</v>
      </c>
      <c r="BJ58" s="9">
        <f>VLOOKUP($B58,aquastat_more_extensive_table!$D$1216:$AO$1416,BJ$4,FALSE)</f>
        <v>0.41499999999999998</v>
      </c>
      <c r="BK58" s="13">
        <f t="shared" si="22"/>
        <v>0.41499999999999998</v>
      </c>
      <c r="BL58" s="9">
        <f>VLOOKUP($C58,domestic_water_demand_km3!$A$2:$CT$249,BL$4,FALSE)</f>
        <v>0.41658800000000001</v>
      </c>
      <c r="BM58" s="13">
        <f t="shared" si="23"/>
        <v>0.41658800000000001</v>
      </c>
      <c r="BU58" s="7" t="e">
        <v>#N/A</v>
      </c>
      <c r="BV58" s="7">
        <v>0.111</v>
      </c>
      <c r="BW58" s="7" t="str">
        <f t="shared" si="24"/>
        <v/>
      </c>
      <c r="BX58" s="7" t="str">
        <f t="shared" si="25"/>
        <v/>
      </c>
    </row>
    <row r="59" spans="2:76" x14ac:dyDescent="0.25">
      <c r="B59" s="12">
        <f>fao_ids_unique!B54</f>
        <v>68</v>
      </c>
      <c r="C59" s="12">
        <f>fao_ids_unique!F54</f>
        <v>62</v>
      </c>
      <c r="D59" s="8" t="str">
        <f>fao_ids_unique!C54</f>
        <v>FRA</v>
      </c>
      <c r="E59" s="7" t="str">
        <f>fao_ids_unique!G54</f>
        <v>France</v>
      </c>
      <c r="G59" s="9">
        <f>VLOOKUP($B59,aquastat_more_extensive_table!$D$1216:$AO$1416,G$4,FALSE)</f>
        <v>0</v>
      </c>
      <c r="H59" s="13" t="e">
        <f t="shared" si="26"/>
        <v>#N/A</v>
      </c>
      <c r="I59" s="9">
        <f>VLOOKUP($C59,domestic_water_demand_km3!$A$2:$CT$249,I$4,FALSE)</f>
        <v>1.7345200000000001</v>
      </c>
      <c r="J59" s="13">
        <f t="shared" si="11"/>
        <v>1.7345200000000001</v>
      </c>
      <c r="L59" s="9">
        <f>VLOOKUP($B59,aquastat_more_extensive_table!$D$1216:$AO$1416,L$4,FALSE)</f>
        <v>0</v>
      </c>
      <c r="M59" s="13" t="e">
        <f t="shared" si="27"/>
        <v>#N/A</v>
      </c>
      <c r="N59" s="9">
        <f>VLOOKUP($C59,domestic_water_demand_km3!$A$2:$CT$249,N$4,FALSE)</f>
        <v>2.0759020000000001</v>
      </c>
      <c r="O59" s="13">
        <f t="shared" si="12"/>
        <v>2.0759020000000001</v>
      </c>
      <c r="Q59" s="9">
        <f>VLOOKUP($B59,aquastat_more_extensive_table!$D$1216:$AO$1416,Q$4,FALSE)</f>
        <v>0</v>
      </c>
      <c r="R59" s="13" t="e">
        <f t="shared" si="28"/>
        <v>#N/A</v>
      </c>
      <c r="S59" s="9">
        <f>VLOOKUP($C59,domestic_water_demand_km3!$A$2:$CT$249,S$4,FALSE)</f>
        <v>2.4669300000000001</v>
      </c>
      <c r="T59" s="13">
        <f t="shared" si="13"/>
        <v>2.4669300000000001</v>
      </c>
      <c r="V59" s="9">
        <f>VLOOKUP($B59,aquastat_more_extensive_table!$D$1216:$AO$1416,V$4,FALSE)</f>
        <v>0</v>
      </c>
      <c r="W59" s="13" t="e">
        <f t="shared" si="29"/>
        <v>#N/A</v>
      </c>
      <c r="X59" s="9">
        <f>VLOOKUP($C59,domestic_water_demand_km3!$A$2:$CT$249,X$4,FALSE)</f>
        <v>3.2127699999999999</v>
      </c>
      <c r="Y59" s="13">
        <f t="shared" si="14"/>
        <v>3.2127699999999999</v>
      </c>
      <c r="AA59" s="9">
        <f>VLOOKUP($B59,aquastat_more_extensive_table!$D$1216:$AO$1416,AA$4,FALSE)</f>
        <v>0</v>
      </c>
      <c r="AB59" s="13" t="e">
        <f t="shared" si="30"/>
        <v>#N/A</v>
      </c>
      <c r="AC59" s="9">
        <f>VLOOKUP($C59,domestic_water_demand_km3!$A$2:$CT$249,AC$4,FALSE)</f>
        <v>3.9144160000000001</v>
      </c>
      <c r="AD59" s="13">
        <f t="shared" si="15"/>
        <v>3.9144160000000001</v>
      </c>
      <c r="AF59" s="9">
        <f>VLOOKUP($B59,aquastat_more_extensive_table!$D$1216:$AO$1416,AF$4,FALSE)</f>
        <v>5.9039999999999999</v>
      </c>
      <c r="AG59" s="13">
        <f t="shared" si="31"/>
        <v>5.9039999999999999</v>
      </c>
      <c r="AH59" s="9">
        <f>VLOOKUP($C59,domestic_water_demand_km3!$A$2:$CT$249,AH$4,FALSE)</f>
        <v>4.1097000000000001</v>
      </c>
      <c r="AI59" s="13">
        <f t="shared" si="16"/>
        <v>4.1097000000000001</v>
      </c>
      <c r="AK59" s="9">
        <f>VLOOKUP($B59,aquastat_more_extensive_table!$D$1216:$AO$1416,AK$4,FALSE)</f>
        <v>5.9820000000000002</v>
      </c>
      <c r="AL59" s="13">
        <f t="shared" si="32"/>
        <v>5.9820000000000002</v>
      </c>
      <c r="AM59" s="9">
        <f>VLOOKUP($C59,domestic_water_demand_km3!$A$2:$CT$249,AM$4,FALSE)</f>
        <v>5.0247219999999997</v>
      </c>
      <c r="AN59" s="13">
        <f t="shared" si="17"/>
        <v>5.0247219999999997</v>
      </c>
      <c r="AP59" s="9">
        <f>VLOOKUP($B59,aquastat_more_extensive_table!$D$1216:$AO$1416,AP$4,FALSE)</f>
        <v>5.89</v>
      </c>
      <c r="AQ59" s="13">
        <f t="shared" si="33"/>
        <v>5.89</v>
      </c>
      <c r="AR59" s="9">
        <f>VLOOKUP($C59,domestic_water_demand_km3!$A$2:$CT$249,AR$4,FALSE)</f>
        <v>5.4445600000000001</v>
      </c>
      <c r="AS59" s="13">
        <f t="shared" si="18"/>
        <v>5.4445600000000001</v>
      </c>
      <c r="AU59" s="9">
        <f>VLOOKUP($B59,aquastat_more_extensive_table!$D$1216:$AO$1416,AU$4,FALSE)</f>
        <v>5.9660000000000002</v>
      </c>
      <c r="AV59" s="13">
        <f t="shared" si="34"/>
        <v>5.9660000000000002</v>
      </c>
      <c r="AW59" s="9">
        <f>VLOOKUP($C59,domestic_water_demand_km3!$A$2:$CT$249,AW$4,FALSE)</f>
        <v>5.4927619999999999</v>
      </c>
      <c r="AX59" s="13">
        <f t="shared" si="19"/>
        <v>5.4927619999999999</v>
      </c>
      <c r="AZ59" s="9">
        <f>VLOOKUP($B59,aquastat_more_extensive_table!$D$1216:$AO$1416,AZ$4,FALSE)</f>
        <v>5.6829999999999998</v>
      </c>
      <c r="BA59" s="13">
        <f t="shared" si="35"/>
        <v>5.6829999999999998</v>
      </c>
      <c r="BB59" s="9">
        <f>VLOOKUP($C59,domestic_water_demand_km3!$A$2:$CT$249,BB$4,FALSE)</f>
        <v>6.3810200000000004</v>
      </c>
      <c r="BC59" s="13">
        <f t="shared" si="20"/>
        <v>6.3810200000000004</v>
      </c>
      <c r="BE59" s="9">
        <f>VLOOKUP($B59,aquastat_more_extensive_table!$D$1216:$AO$1416,BE$4,FALSE)</f>
        <v>5.4809999999999999</v>
      </c>
      <c r="BF59" s="13">
        <f t="shared" si="36"/>
        <v>5.4809999999999999</v>
      </c>
      <c r="BG59" s="9">
        <f>VLOOKUP($C59,domestic_water_demand_km3!$A$2:$CT$249,BG$4,FALSE)</f>
        <v>6.8784979999999996</v>
      </c>
      <c r="BH59" s="13">
        <f t="shared" si="21"/>
        <v>6.8784979999999996</v>
      </c>
      <c r="BJ59" s="9">
        <f>VLOOKUP($B59,aquastat_more_extensive_table!$D$1216:$AO$1416,BJ$4,FALSE)</f>
        <v>0</v>
      </c>
      <c r="BK59" s="13" t="e">
        <f t="shared" si="22"/>
        <v>#N/A</v>
      </c>
      <c r="BL59" s="9">
        <f>VLOOKUP($C59,domestic_water_demand_km3!$A$2:$CT$249,BL$4,FALSE)</f>
        <v>6.8351600000000001</v>
      </c>
      <c r="BM59" s="13">
        <f t="shared" si="23"/>
        <v>6.8351600000000001</v>
      </c>
      <c r="BU59" s="7" t="e">
        <v>#N/A</v>
      </c>
      <c r="BV59" s="7">
        <v>1.349</v>
      </c>
      <c r="BW59" s="7" t="str">
        <f t="shared" si="24"/>
        <v/>
      </c>
      <c r="BX59" s="7" t="str">
        <f t="shared" si="25"/>
        <v/>
      </c>
    </row>
    <row r="60" spans="2:76" x14ac:dyDescent="0.25">
      <c r="B60" s="12">
        <f>fao_ids_unique!B55</f>
        <v>72</v>
      </c>
      <c r="C60" s="12">
        <f>fao_ids_unique!F55</f>
        <v>49</v>
      </c>
      <c r="D60" s="8" t="str">
        <f>fao_ids_unique!C55</f>
        <v>DJI</v>
      </c>
      <c r="E60" s="7" t="str">
        <f>fao_ids_unique!G55</f>
        <v>Djibouti</v>
      </c>
      <c r="G60" s="9">
        <f>VLOOKUP($B60,aquastat_more_extensive_table!$D$1216:$AO$1416,G$4,FALSE)</f>
        <v>0</v>
      </c>
      <c r="H60" s="13" t="e">
        <f t="shared" si="26"/>
        <v>#N/A</v>
      </c>
      <c r="I60" s="9">
        <f>VLOOKUP($C60,domestic_water_demand_km3!$A$2:$CT$249,I$4,FALSE)</f>
        <v>4.0334220000000002E-4</v>
      </c>
      <c r="J60" s="13">
        <f t="shared" si="11"/>
        <v>4.0334220000000002E-4</v>
      </c>
      <c r="L60" s="9">
        <f>VLOOKUP($B60,aquastat_more_extensive_table!$D$1216:$AO$1416,L$4,FALSE)</f>
        <v>0</v>
      </c>
      <c r="M60" s="13" t="e">
        <f t="shared" si="27"/>
        <v>#N/A</v>
      </c>
      <c r="N60" s="9">
        <f>VLOOKUP($C60,domestic_water_demand_km3!$A$2:$CT$249,N$4,FALSE)</f>
        <v>5.9776160000000003E-4</v>
      </c>
      <c r="O60" s="13">
        <f t="shared" si="12"/>
        <v>5.9776160000000003E-4</v>
      </c>
      <c r="Q60" s="9">
        <f>VLOOKUP($B60,aquastat_more_extensive_table!$D$1216:$AO$1416,Q$4,FALSE)</f>
        <v>0</v>
      </c>
      <c r="R60" s="13" t="e">
        <f t="shared" si="28"/>
        <v>#N/A</v>
      </c>
      <c r="S60" s="9">
        <f>VLOOKUP($C60,domestic_water_demand_km3!$A$2:$CT$249,S$4,FALSE)</f>
        <v>8.9348279999999997E-4</v>
      </c>
      <c r="T60" s="13">
        <f t="shared" si="13"/>
        <v>8.9348279999999997E-4</v>
      </c>
      <c r="V60" s="9">
        <f>VLOOKUP($B60,aquastat_more_extensive_table!$D$1216:$AO$1416,V$4,FALSE)</f>
        <v>0</v>
      </c>
      <c r="W60" s="13" t="e">
        <f t="shared" si="29"/>
        <v>#N/A</v>
      </c>
      <c r="X60" s="9">
        <f>VLOOKUP($C60,domestic_water_demand_km3!$A$2:$CT$249,X$4,FALSE)</f>
        <v>1.570316E-3</v>
      </c>
      <c r="Y60" s="13">
        <f t="shared" si="14"/>
        <v>1.570316E-3</v>
      </c>
      <c r="AA60" s="9">
        <f>VLOOKUP($B60,aquastat_more_extensive_table!$D$1216:$AO$1416,AA$4,FALSE)</f>
        <v>0</v>
      </c>
      <c r="AB60" s="13" t="e">
        <f t="shared" si="30"/>
        <v>#N/A</v>
      </c>
      <c r="AC60" s="9">
        <f>VLOOKUP($C60,domestic_water_demand_km3!$A$2:$CT$249,AC$4,FALSE)</f>
        <v>2.6629079999999999E-3</v>
      </c>
      <c r="AD60" s="13">
        <f t="shared" si="15"/>
        <v>2.6629079999999999E-3</v>
      </c>
      <c r="AF60" s="9">
        <f>VLOOKUP($B60,aquastat_more_extensive_table!$D$1216:$AO$1416,AF$4,FALSE)</f>
        <v>1E-3</v>
      </c>
      <c r="AG60" s="13">
        <f t="shared" si="31"/>
        <v>1E-3</v>
      </c>
      <c r="AH60" s="9">
        <f>VLOOKUP($C60,domestic_water_demand_km3!$A$2:$CT$249,AH$4,FALSE)</f>
        <v>3.4851399999999999E-3</v>
      </c>
      <c r="AI60" s="13">
        <f t="shared" si="16"/>
        <v>3.4851399999999999E-3</v>
      </c>
      <c r="AK60" s="9">
        <f>VLOOKUP($B60,aquastat_more_extensive_table!$D$1216:$AO$1416,AK$4,FALSE)</f>
        <v>0</v>
      </c>
      <c r="AL60" s="13" t="e">
        <f t="shared" si="32"/>
        <v>#N/A</v>
      </c>
      <c r="AM60" s="9">
        <f>VLOOKUP($C60,domestic_water_demand_km3!$A$2:$CT$249,AM$4,FALSE)</f>
        <v>4.7168660000000001E-3</v>
      </c>
      <c r="AN60" s="13">
        <f t="shared" si="17"/>
        <v>4.7168660000000001E-3</v>
      </c>
      <c r="AP60" s="9">
        <f>VLOOKUP($B60,aquastat_more_extensive_table!$D$1216:$AO$1416,AP$4,FALSE)</f>
        <v>0</v>
      </c>
      <c r="AQ60" s="13" t="e">
        <f t="shared" si="33"/>
        <v>#N/A</v>
      </c>
      <c r="AR60" s="9">
        <f>VLOOKUP($C60,domestic_water_demand_km3!$A$2:$CT$249,AR$4,FALSE)</f>
        <v>5.3851419999999999E-3</v>
      </c>
      <c r="AS60" s="13">
        <f t="shared" si="18"/>
        <v>5.3851419999999999E-3</v>
      </c>
      <c r="AU60" s="9">
        <f>VLOOKUP($B60,aquastat_more_extensive_table!$D$1216:$AO$1416,AU$4,FALSE)</f>
        <v>1.6E-2</v>
      </c>
      <c r="AV60" s="13">
        <f t="shared" si="34"/>
        <v>1.6E-2</v>
      </c>
      <c r="AW60" s="9">
        <f>VLOOKUP($C60,domestic_water_demand_km3!$A$2:$CT$249,AW$4,FALSE)</f>
        <v>6.1193599999999999E-3</v>
      </c>
      <c r="AX60" s="13">
        <f t="shared" si="19"/>
        <v>6.1193599999999999E-3</v>
      </c>
      <c r="AZ60" s="9">
        <f>VLOOKUP($B60,aquastat_more_extensive_table!$D$1216:$AO$1416,AZ$4,FALSE)</f>
        <v>0</v>
      </c>
      <c r="BA60" s="13" t="e">
        <f t="shared" si="35"/>
        <v>#N/A</v>
      </c>
      <c r="BB60" s="9">
        <f>VLOOKUP($C60,domestic_water_demand_km3!$A$2:$CT$249,BB$4,FALSE)</f>
        <v>6.9962699999999997E-3</v>
      </c>
      <c r="BC60" s="13">
        <f t="shared" si="20"/>
        <v>6.9962699999999997E-3</v>
      </c>
      <c r="BE60" s="9">
        <f>VLOOKUP($B60,aquastat_more_extensive_table!$D$1216:$AO$1416,BE$4,FALSE)</f>
        <v>0</v>
      </c>
      <c r="BF60" s="13" t="e">
        <f t="shared" si="36"/>
        <v>#N/A</v>
      </c>
      <c r="BG60" s="9">
        <f>VLOOKUP($C60,domestic_water_demand_km3!$A$2:$CT$249,BG$4,FALSE)</f>
        <v>7.706676E-3</v>
      </c>
      <c r="BH60" s="13">
        <f t="shared" si="21"/>
        <v>7.706676E-3</v>
      </c>
      <c r="BJ60" s="9">
        <f>VLOOKUP($B60,aquastat_more_extensive_table!$D$1216:$AO$1416,BJ$4,FALSE)</f>
        <v>0</v>
      </c>
      <c r="BK60" s="13" t="e">
        <f t="shared" si="22"/>
        <v>#N/A</v>
      </c>
      <c r="BL60" s="9">
        <f>VLOOKUP($C60,domestic_water_demand_km3!$A$2:$CT$249,BL$4,FALSE)</f>
        <v>7.7880099999999997E-3</v>
      </c>
      <c r="BM60" s="13">
        <f t="shared" si="23"/>
        <v>7.7880099999999997E-3</v>
      </c>
      <c r="BU60" s="7" t="e">
        <v>#N/A</v>
      </c>
      <c r="BV60" s="7">
        <v>0</v>
      </c>
      <c r="BW60" s="7" t="str">
        <f t="shared" si="24"/>
        <v/>
      </c>
      <c r="BX60" s="7" t="str">
        <f t="shared" si="25"/>
        <v/>
      </c>
    </row>
    <row r="61" spans="2:76" x14ac:dyDescent="0.25">
      <c r="B61" s="12">
        <f>fao_ids_unique!B56</f>
        <v>73</v>
      </c>
      <c r="C61" s="12">
        <f>fao_ids_unique!F56</f>
        <v>67</v>
      </c>
      <c r="D61" s="8" t="str">
        <f>fao_ids_unique!C56</f>
        <v>GEO</v>
      </c>
      <c r="E61" s="7" t="str">
        <f>fao_ids_unique!G56</f>
        <v>Georgia</v>
      </c>
      <c r="G61" s="9">
        <f>VLOOKUP($B61,aquastat_more_extensive_table!$D$1216:$AO$1416,G$4,FALSE)</f>
        <v>0</v>
      </c>
      <c r="H61" s="13" t="e">
        <f t="shared" si="26"/>
        <v>#N/A</v>
      </c>
      <c r="I61" s="9">
        <f>VLOOKUP($C61,domestic_water_demand_km3!$A$2:$CT$249,I$4,FALSE)</f>
        <v>0.38959100000000002</v>
      </c>
      <c r="J61" s="13">
        <f t="shared" si="11"/>
        <v>0.38959100000000002</v>
      </c>
      <c r="L61" s="9">
        <f>VLOOKUP($B61,aquastat_more_extensive_table!$D$1216:$AO$1416,L$4,FALSE)</f>
        <v>0</v>
      </c>
      <c r="M61" s="13" t="e">
        <f t="shared" si="27"/>
        <v>#N/A</v>
      </c>
      <c r="N61" s="9">
        <f>VLOOKUP($C61,domestic_water_demand_km3!$A$2:$CT$249,N$4,FALSE)</f>
        <v>0.41715219999999997</v>
      </c>
      <c r="O61" s="13">
        <f t="shared" si="12"/>
        <v>0.41715219999999997</v>
      </c>
      <c r="Q61" s="9">
        <f>VLOOKUP($B61,aquastat_more_extensive_table!$D$1216:$AO$1416,Q$4,FALSE)</f>
        <v>0</v>
      </c>
      <c r="R61" s="13" t="e">
        <f t="shared" si="28"/>
        <v>#N/A</v>
      </c>
      <c r="S61" s="9">
        <f>VLOOKUP($C61,domestic_water_demand_km3!$A$2:$CT$249,S$4,FALSE)</f>
        <v>0.48148160000000001</v>
      </c>
      <c r="T61" s="13">
        <f t="shared" si="13"/>
        <v>0.48148160000000001</v>
      </c>
      <c r="V61" s="9">
        <f>VLOOKUP($B61,aquastat_more_extensive_table!$D$1216:$AO$1416,V$4,FALSE)</f>
        <v>0</v>
      </c>
      <c r="W61" s="13" t="e">
        <f t="shared" si="29"/>
        <v>#N/A</v>
      </c>
      <c r="X61" s="9">
        <f>VLOOKUP($C61,domestic_water_demand_km3!$A$2:$CT$249,X$4,FALSE)</f>
        <v>0.67098880000000005</v>
      </c>
      <c r="Y61" s="13">
        <f t="shared" si="14"/>
        <v>0.67098880000000005</v>
      </c>
      <c r="AA61" s="9">
        <f>VLOOKUP($B61,aquastat_more_extensive_table!$D$1216:$AO$1416,AA$4,FALSE)</f>
        <v>0</v>
      </c>
      <c r="AB61" s="13" t="e">
        <f t="shared" si="30"/>
        <v>#N/A</v>
      </c>
      <c r="AC61" s="9">
        <f>VLOOKUP($C61,domestic_water_demand_km3!$A$2:$CT$249,AC$4,FALSE)</f>
        <v>0.82507640000000004</v>
      </c>
      <c r="AD61" s="13">
        <f t="shared" si="15"/>
        <v>0.82507640000000004</v>
      </c>
      <c r="AF61" s="9">
        <f>VLOOKUP($B61,aquastat_more_extensive_table!$D$1216:$AO$1416,AF$4,FALSE)</f>
        <v>0</v>
      </c>
      <c r="AG61" s="13" t="e">
        <f t="shared" si="31"/>
        <v>#N/A</v>
      </c>
      <c r="AH61" s="9">
        <f>VLOOKUP($C61,domestic_water_demand_km3!$A$2:$CT$249,AH$4,FALSE)</f>
        <v>0.92294359999999998</v>
      </c>
      <c r="AI61" s="13">
        <f t="shared" si="16"/>
        <v>0.92294359999999998</v>
      </c>
      <c r="AK61" s="9">
        <f>VLOOKUP($B61,aquastat_more_extensive_table!$D$1216:$AO$1416,AK$4,FALSE)</f>
        <v>0</v>
      </c>
      <c r="AL61" s="13" t="e">
        <f t="shared" si="32"/>
        <v>#N/A</v>
      </c>
      <c r="AM61" s="9">
        <f>VLOOKUP($C61,domestic_water_demand_km3!$A$2:$CT$249,AM$4,FALSE)</f>
        <v>0.90123399999999998</v>
      </c>
      <c r="AN61" s="13">
        <f t="shared" si="17"/>
        <v>0.90123399999999998</v>
      </c>
      <c r="AP61" s="9">
        <f>VLOOKUP($B61,aquastat_more_extensive_table!$D$1216:$AO$1416,AP$4,FALSE)</f>
        <v>0</v>
      </c>
      <c r="AQ61" s="13" t="e">
        <f t="shared" si="33"/>
        <v>#N/A</v>
      </c>
      <c r="AR61" s="9">
        <f>VLOOKUP($C61,domestic_water_demand_km3!$A$2:$CT$249,AR$4,FALSE)</f>
        <v>0.67203159999999995</v>
      </c>
      <c r="AS61" s="13">
        <f t="shared" si="18"/>
        <v>0.67203159999999995</v>
      </c>
      <c r="AU61" s="9">
        <f>VLOOKUP($B61,aquastat_more_extensive_table!$D$1216:$AO$1416,AU$4,FALSE)</f>
        <v>0.33600000000000002</v>
      </c>
      <c r="AV61" s="13">
        <f t="shared" si="34"/>
        <v>0.33600000000000002</v>
      </c>
      <c r="AW61" s="9">
        <f>VLOOKUP($C61,domestic_water_demand_km3!$A$2:$CT$249,AW$4,FALSE)</f>
        <v>0.65791580000000005</v>
      </c>
      <c r="AX61" s="13">
        <f t="shared" si="19"/>
        <v>0.65791580000000005</v>
      </c>
      <c r="AZ61" s="9">
        <f>VLOOKUP($B61,aquastat_more_extensive_table!$D$1216:$AO$1416,AZ$4,FALSE)</f>
        <v>0.35799999999999998</v>
      </c>
      <c r="BA61" s="13">
        <f t="shared" si="35"/>
        <v>0.35799999999999998</v>
      </c>
      <c r="BB61" s="9">
        <f>VLOOKUP($C61,domestic_water_demand_km3!$A$2:$CT$249,BB$4,FALSE)</f>
        <v>0.76436599999999999</v>
      </c>
      <c r="BC61" s="13">
        <f t="shared" si="20"/>
        <v>0.76436599999999999</v>
      </c>
      <c r="BE61" s="9">
        <f>VLOOKUP($B61,aquastat_more_extensive_table!$D$1216:$AO$1416,BE$4,FALSE)</f>
        <v>0</v>
      </c>
      <c r="BF61" s="13" t="e">
        <f t="shared" si="36"/>
        <v>#N/A</v>
      </c>
      <c r="BG61" s="9">
        <f>VLOOKUP($C61,domestic_water_demand_km3!$A$2:$CT$249,BG$4,FALSE)</f>
        <v>0.86997100000000005</v>
      </c>
      <c r="BH61" s="13">
        <f t="shared" si="21"/>
        <v>0.86997100000000005</v>
      </c>
      <c r="BJ61" s="9">
        <f>VLOOKUP($B61,aquastat_more_extensive_table!$D$1216:$AO$1416,BJ$4,FALSE)</f>
        <v>0</v>
      </c>
      <c r="BK61" s="13" t="e">
        <f t="shared" si="22"/>
        <v>#N/A</v>
      </c>
      <c r="BL61" s="9">
        <f>VLOOKUP($C61,domestic_water_demand_km3!$A$2:$CT$249,BL$4,FALSE)</f>
        <v>0.86267499999999997</v>
      </c>
      <c r="BM61" s="13">
        <f t="shared" si="23"/>
        <v>0.86267499999999997</v>
      </c>
      <c r="BU61" s="7" t="e">
        <v>#N/A</v>
      </c>
      <c r="BV61" s="7">
        <v>0.36599999999999999</v>
      </c>
      <c r="BW61" s="7" t="str">
        <f t="shared" si="24"/>
        <v/>
      </c>
      <c r="BX61" s="7" t="str">
        <f t="shared" si="25"/>
        <v/>
      </c>
    </row>
    <row r="62" spans="2:76" x14ac:dyDescent="0.25">
      <c r="B62" s="12">
        <f>fao_ids_unique!B57</f>
        <v>74</v>
      </c>
      <c r="C62" s="12">
        <f>fao_ids_unique!F57</f>
        <v>65</v>
      </c>
      <c r="D62" s="8" t="str">
        <f>fao_ids_unique!C57</f>
        <v>GAB</v>
      </c>
      <c r="E62" s="7" t="str">
        <f>fao_ids_unique!G57</f>
        <v>Gabon</v>
      </c>
      <c r="G62" s="9">
        <f>VLOOKUP($B62,aquastat_more_extensive_table!$D$1216:$AO$1416,G$4,FALSE)</f>
        <v>0</v>
      </c>
      <c r="H62" s="13" t="e">
        <f t="shared" si="26"/>
        <v>#N/A</v>
      </c>
      <c r="I62" s="9">
        <f>VLOOKUP($C62,domestic_water_demand_km3!$A$2:$CT$249,I$4,FALSE)</f>
        <v>6.7258120000000003E-3</v>
      </c>
      <c r="J62" s="13">
        <f t="shared" si="11"/>
        <v>6.7258120000000003E-3</v>
      </c>
      <c r="L62" s="9">
        <f>VLOOKUP($B62,aquastat_more_extensive_table!$D$1216:$AO$1416,L$4,FALSE)</f>
        <v>0</v>
      </c>
      <c r="M62" s="13" t="e">
        <f t="shared" si="27"/>
        <v>#N/A</v>
      </c>
      <c r="N62" s="9">
        <f>VLOOKUP($C62,domestic_water_demand_km3!$A$2:$CT$249,N$4,FALSE)</f>
        <v>7.7163500000000003E-3</v>
      </c>
      <c r="O62" s="13">
        <f t="shared" si="12"/>
        <v>7.7163500000000003E-3</v>
      </c>
      <c r="Q62" s="9">
        <f>VLOOKUP($B62,aquastat_more_extensive_table!$D$1216:$AO$1416,Q$4,FALSE)</f>
        <v>0</v>
      </c>
      <c r="R62" s="13" t="e">
        <f t="shared" si="28"/>
        <v>#N/A</v>
      </c>
      <c r="S62" s="9">
        <f>VLOOKUP($C62,domestic_water_demand_km3!$A$2:$CT$249,S$4,FALSE)</f>
        <v>9.5755879999999995E-3</v>
      </c>
      <c r="T62" s="13">
        <f t="shared" si="13"/>
        <v>9.5755879999999995E-3</v>
      </c>
      <c r="V62" s="9">
        <f>VLOOKUP($B62,aquastat_more_extensive_table!$D$1216:$AO$1416,V$4,FALSE)</f>
        <v>0</v>
      </c>
      <c r="W62" s="13" t="e">
        <f t="shared" si="29"/>
        <v>#N/A</v>
      </c>
      <c r="X62" s="9">
        <f>VLOOKUP($C62,domestic_water_demand_km3!$A$2:$CT$249,X$4,FALSE)</f>
        <v>1.7313459999999999E-2</v>
      </c>
      <c r="Y62" s="13">
        <f t="shared" si="14"/>
        <v>1.7313459999999999E-2</v>
      </c>
      <c r="AA62" s="9">
        <f>VLOOKUP($B62,aquastat_more_extensive_table!$D$1216:$AO$1416,AA$4,FALSE)</f>
        <v>0</v>
      </c>
      <c r="AB62" s="13" t="e">
        <f t="shared" si="30"/>
        <v>#N/A</v>
      </c>
      <c r="AC62" s="9">
        <f>VLOOKUP($C62,domestic_water_demand_km3!$A$2:$CT$249,AC$4,FALSE)</f>
        <v>2.223866E-2</v>
      </c>
      <c r="AD62" s="13">
        <f t="shared" si="15"/>
        <v>2.223866E-2</v>
      </c>
      <c r="AF62" s="9">
        <f>VLOOKUP($B62,aquastat_more_extensive_table!$D$1216:$AO$1416,AF$4,FALSE)</f>
        <v>4.3200000000000002E-2</v>
      </c>
      <c r="AG62" s="13">
        <f t="shared" si="31"/>
        <v>4.3200000000000002E-2</v>
      </c>
      <c r="AH62" s="9">
        <f>VLOOKUP($C62,domestic_water_demand_km3!$A$2:$CT$249,AH$4,FALSE)</f>
        <v>2.36647E-2</v>
      </c>
      <c r="AI62" s="13">
        <f t="shared" si="16"/>
        <v>2.36647E-2</v>
      </c>
      <c r="AK62" s="9">
        <f>VLOOKUP($B62,aquastat_more_extensive_table!$D$1216:$AO$1416,AK$4,FALSE)</f>
        <v>0</v>
      </c>
      <c r="AL62" s="13" t="e">
        <f t="shared" si="32"/>
        <v>#N/A</v>
      </c>
      <c r="AM62" s="9">
        <f>VLOOKUP($C62,domestic_water_demand_km3!$A$2:$CT$249,AM$4,FALSE)</f>
        <v>2.83564E-2</v>
      </c>
      <c r="AN62" s="13">
        <f t="shared" si="17"/>
        <v>2.83564E-2</v>
      </c>
      <c r="AP62" s="9">
        <f>VLOOKUP($B62,aquastat_more_extensive_table!$D$1216:$AO$1416,AP$4,FALSE)</f>
        <v>0</v>
      </c>
      <c r="AQ62" s="13" t="e">
        <f t="shared" si="33"/>
        <v>#N/A</v>
      </c>
      <c r="AR62" s="9">
        <f>VLOOKUP($C62,domestic_water_demand_km3!$A$2:$CT$249,AR$4,FALSE)</f>
        <v>2.9830519999999999E-2</v>
      </c>
      <c r="AS62" s="13">
        <f t="shared" si="18"/>
        <v>2.9830519999999999E-2</v>
      </c>
      <c r="AU62" s="9">
        <f>VLOOKUP($B62,aquastat_more_extensive_table!$D$1216:$AO$1416,AU$4,FALSE)</f>
        <v>6.8599999999999994E-2</v>
      </c>
      <c r="AV62" s="13">
        <f t="shared" si="34"/>
        <v>6.8599999999999994E-2</v>
      </c>
      <c r="AW62" s="9">
        <f>VLOOKUP($C62,domestic_water_demand_km3!$A$2:$CT$249,AW$4,FALSE)</f>
        <v>3.275136E-2</v>
      </c>
      <c r="AX62" s="13">
        <f t="shared" si="19"/>
        <v>3.275136E-2</v>
      </c>
      <c r="AZ62" s="9">
        <f>VLOOKUP($B62,aquastat_more_extensive_table!$D$1216:$AO$1416,AZ$4,FALSE)</f>
        <v>8.4699999999999998E-2</v>
      </c>
      <c r="BA62" s="13">
        <f t="shared" si="35"/>
        <v>8.4699999999999998E-2</v>
      </c>
      <c r="BB62" s="9">
        <f>VLOOKUP($C62,domestic_water_demand_km3!$A$2:$CT$249,BB$4,FALSE)</f>
        <v>4.1333880000000003E-2</v>
      </c>
      <c r="BC62" s="13">
        <f t="shared" si="20"/>
        <v>4.1333880000000003E-2</v>
      </c>
      <c r="BE62" s="9">
        <f>VLOOKUP($B62,aquastat_more_extensive_table!$D$1216:$AO$1416,BE$4,FALSE)</f>
        <v>0</v>
      </c>
      <c r="BF62" s="13" t="e">
        <f t="shared" si="36"/>
        <v>#N/A</v>
      </c>
      <c r="BG62" s="9">
        <f>VLOOKUP($C62,domestic_water_demand_km3!$A$2:$CT$249,BG$4,FALSE)</f>
        <v>4.8551419999999998E-2</v>
      </c>
      <c r="BH62" s="13">
        <f t="shared" si="21"/>
        <v>4.8551419999999998E-2</v>
      </c>
      <c r="BJ62" s="9">
        <f>VLOOKUP($B62,aquastat_more_extensive_table!$D$1216:$AO$1416,BJ$4,FALSE)</f>
        <v>0</v>
      </c>
      <c r="BK62" s="13" t="e">
        <f t="shared" si="22"/>
        <v>#N/A</v>
      </c>
      <c r="BL62" s="9">
        <f>VLOOKUP($C62,domestic_water_demand_km3!$A$2:$CT$249,BL$4,FALSE)</f>
        <v>4.90137E-2</v>
      </c>
      <c r="BM62" s="13">
        <f t="shared" si="23"/>
        <v>4.90137E-2</v>
      </c>
      <c r="BU62" s="7" t="e">
        <v>#N/A</v>
      </c>
      <c r="BV62" s="7">
        <v>7.0000000000000001E-3</v>
      </c>
      <c r="BW62" s="7" t="str">
        <f t="shared" si="24"/>
        <v/>
      </c>
      <c r="BX62" s="7" t="str">
        <f t="shared" si="25"/>
        <v/>
      </c>
    </row>
    <row r="63" spans="2:76" x14ac:dyDescent="0.25">
      <c r="B63" s="12">
        <f>fao_ids_unique!B58</f>
        <v>75</v>
      </c>
      <c r="C63" s="12">
        <f>fao_ids_unique!F58</f>
        <v>72</v>
      </c>
      <c r="D63" s="8" t="str">
        <f>fao_ids_unique!C58</f>
        <v>GMB</v>
      </c>
      <c r="E63" s="7" t="str">
        <f>fao_ids_unique!G58</f>
        <v>Gambia, The</v>
      </c>
      <c r="G63" s="9">
        <f>VLOOKUP($B63,aquastat_more_extensive_table!$D$1216:$AO$1416,G$4,FALSE)</f>
        <v>0</v>
      </c>
      <c r="H63" s="13" t="e">
        <f t="shared" si="26"/>
        <v>#N/A</v>
      </c>
      <c r="I63" s="9">
        <f>VLOOKUP($C63,domestic_water_demand_km3!$A$2:$CT$249,I$4,FALSE)</f>
        <v>1.7133960000000001E-3</v>
      </c>
      <c r="J63" s="13">
        <f t="shared" si="11"/>
        <v>1.7133960000000001E-3</v>
      </c>
      <c r="L63" s="9">
        <f>VLOOKUP($B63,aquastat_more_extensive_table!$D$1216:$AO$1416,L$4,FALSE)</f>
        <v>0</v>
      </c>
      <c r="M63" s="13" t="e">
        <f t="shared" si="27"/>
        <v>#N/A</v>
      </c>
      <c r="N63" s="9">
        <f>VLOOKUP($C63,domestic_water_demand_km3!$A$2:$CT$249,N$4,FALSE)</f>
        <v>1.909804E-3</v>
      </c>
      <c r="O63" s="13">
        <f t="shared" si="12"/>
        <v>1.909804E-3</v>
      </c>
      <c r="Q63" s="9">
        <f>VLOOKUP($B63,aquastat_more_extensive_table!$D$1216:$AO$1416,Q$4,FALSE)</f>
        <v>0</v>
      </c>
      <c r="R63" s="13" t="e">
        <f t="shared" si="28"/>
        <v>#N/A</v>
      </c>
      <c r="S63" s="9">
        <f>VLOOKUP($C63,domestic_water_demand_km3!$A$2:$CT$249,S$4,FALSE)</f>
        <v>2.2403119999999999E-3</v>
      </c>
      <c r="T63" s="13">
        <f t="shared" si="13"/>
        <v>2.2403119999999999E-3</v>
      </c>
      <c r="V63" s="9">
        <f>VLOOKUP($B63,aquastat_more_extensive_table!$D$1216:$AO$1416,V$4,FALSE)</f>
        <v>0</v>
      </c>
      <c r="W63" s="13" t="e">
        <f t="shared" si="29"/>
        <v>#N/A</v>
      </c>
      <c r="X63" s="9">
        <f>VLOOKUP($C63,domestic_water_demand_km3!$A$2:$CT$249,X$4,FALSE)</f>
        <v>3.0838480000000001E-3</v>
      </c>
      <c r="Y63" s="13">
        <f t="shared" si="14"/>
        <v>3.0838480000000001E-3</v>
      </c>
      <c r="AA63" s="9">
        <f>VLOOKUP($B63,aquastat_more_extensive_table!$D$1216:$AO$1416,AA$4,FALSE)</f>
        <v>1.4E-3</v>
      </c>
      <c r="AB63" s="13">
        <f t="shared" si="30"/>
        <v>1.4E-3</v>
      </c>
      <c r="AC63" s="9">
        <f>VLOOKUP($C63,domestic_water_demand_km3!$A$2:$CT$249,AC$4,FALSE)</f>
        <v>4.0020280000000004E-3</v>
      </c>
      <c r="AD63" s="13">
        <f t="shared" si="15"/>
        <v>4.0020280000000004E-3</v>
      </c>
      <c r="AF63" s="9">
        <f>VLOOKUP($B63,aquastat_more_extensive_table!$D$1216:$AO$1416,AF$4,FALSE)</f>
        <v>0</v>
      </c>
      <c r="AG63" s="13" t="e">
        <f t="shared" si="31"/>
        <v>#N/A</v>
      </c>
      <c r="AH63" s="9">
        <f>VLOOKUP($C63,domestic_water_demand_km3!$A$2:$CT$249,AH$4,FALSE)</f>
        <v>4.4003879999999999E-3</v>
      </c>
      <c r="AI63" s="13">
        <f t="shared" si="16"/>
        <v>4.4003879999999999E-3</v>
      </c>
      <c r="AK63" s="9">
        <f>VLOOKUP($B63,aquastat_more_extensive_table!$D$1216:$AO$1416,AK$4,FALSE)</f>
        <v>0</v>
      </c>
      <c r="AL63" s="13" t="e">
        <f t="shared" si="32"/>
        <v>#N/A</v>
      </c>
      <c r="AM63" s="9">
        <f>VLOOKUP($C63,domestic_water_demand_km3!$A$2:$CT$249,AM$4,FALSE)</f>
        <v>5.4592039999999996E-3</v>
      </c>
      <c r="AN63" s="13">
        <f t="shared" si="17"/>
        <v>5.4592039999999996E-3</v>
      </c>
      <c r="AP63" s="9">
        <f>VLOOKUP($B63,aquastat_more_extensive_table!$D$1216:$AO$1416,AP$4,FALSE)</f>
        <v>0</v>
      </c>
      <c r="AQ63" s="13" t="e">
        <f t="shared" si="33"/>
        <v>#N/A</v>
      </c>
      <c r="AR63" s="9">
        <f>VLOOKUP($C63,domestic_water_demand_km3!$A$2:$CT$249,AR$4,FALSE)</f>
        <v>6.25956E-3</v>
      </c>
      <c r="AS63" s="13">
        <f t="shared" si="18"/>
        <v>6.25956E-3</v>
      </c>
      <c r="AU63" s="9">
        <f>VLOOKUP($B63,aquastat_more_extensive_table!$D$1216:$AO$1416,AU$4,FALSE)</f>
        <v>3.39E-2</v>
      </c>
      <c r="AV63" s="13">
        <f t="shared" si="34"/>
        <v>3.39E-2</v>
      </c>
      <c r="AW63" s="9">
        <f>VLOOKUP($C63,domestic_water_demand_km3!$A$2:$CT$249,AW$4,FALSE)</f>
        <v>6.9718339999999997E-3</v>
      </c>
      <c r="AX63" s="13">
        <f t="shared" si="19"/>
        <v>6.9718339999999997E-3</v>
      </c>
      <c r="AZ63" s="9">
        <f>VLOOKUP($B63,aquastat_more_extensive_table!$D$1216:$AO$1416,AZ$4,FALSE)</f>
        <v>4.1200000000000001E-2</v>
      </c>
      <c r="BA63" s="13">
        <f t="shared" si="35"/>
        <v>4.1200000000000001E-2</v>
      </c>
      <c r="BB63" s="9">
        <f>VLOOKUP($C63,domestic_water_demand_km3!$A$2:$CT$249,BB$4,FALSE)</f>
        <v>8.6915139999999991E-3</v>
      </c>
      <c r="BC63" s="13">
        <f t="shared" si="20"/>
        <v>8.6915139999999991E-3</v>
      </c>
      <c r="BE63" s="9">
        <f>VLOOKUP($B63,aquastat_more_extensive_table!$D$1216:$AO$1416,BE$4,FALSE)</f>
        <v>0</v>
      </c>
      <c r="BF63" s="13" t="e">
        <f t="shared" si="36"/>
        <v>#N/A</v>
      </c>
      <c r="BG63" s="9">
        <f>VLOOKUP($C63,domestic_water_demand_km3!$A$2:$CT$249,BG$4,FALSE)</f>
        <v>1.044602E-2</v>
      </c>
      <c r="BH63" s="13">
        <f t="shared" si="21"/>
        <v>1.044602E-2</v>
      </c>
      <c r="BJ63" s="9">
        <f>VLOOKUP($B63,aquastat_more_extensive_table!$D$1216:$AO$1416,BJ$4,FALSE)</f>
        <v>0</v>
      </c>
      <c r="BK63" s="13" t="e">
        <f t="shared" si="22"/>
        <v>#N/A</v>
      </c>
      <c r="BL63" s="9">
        <f>VLOOKUP($C63,domestic_water_demand_km3!$A$2:$CT$249,BL$4,FALSE)</f>
        <v>1.0574500000000001E-2</v>
      </c>
      <c r="BM63" s="13">
        <f t="shared" si="23"/>
        <v>1.0574500000000001E-2</v>
      </c>
      <c r="BU63" s="7" t="e">
        <v>#N/A</v>
      </c>
      <c r="BV63" s="7">
        <v>2E-3</v>
      </c>
      <c r="BW63" s="7" t="str">
        <f t="shared" si="24"/>
        <v/>
      </c>
      <c r="BX63" s="7" t="str">
        <f t="shared" si="25"/>
        <v/>
      </c>
    </row>
    <row r="64" spans="2:76" x14ac:dyDescent="0.25">
      <c r="B64" s="12">
        <f>fao_ids_unique!B59</f>
        <v>79</v>
      </c>
      <c r="C64" s="12">
        <f>fao_ids_unique!F59</f>
        <v>48</v>
      </c>
      <c r="D64" s="8" t="str">
        <f>fao_ids_unique!C59</f>
        <v>DEU</v>
      </c>
      <c r="E64" s="7" t="str">
        <f>fao_ids_unique!G59</f>
        <v>Germany</v>
      </c>
      <c r="G64" s="9">
        <f>VLOOKUP($B64,aquastat_more_extensive_table!$D$1216:$AO$1416,G$4,FALSE)</f>
        <v>0</v>
      </c>
      <c r="H64" s="13" t="e">
        <f t="shared" si="26"/>
        <v>#N/A</v>
      </c>
      <c r="I64" s="9">
        <f>VLOOKUP($C64,domestic_water_demand_km3!$A$2:$CT$249,I$4,FALSE)</f>
        <v>2.2220759999999999</v>
      </c>
      <c r="J64" s="13">
        <f t="shared" si="11"/>
        <v>2.2220759999999999</v>
      </c>
      <c r="L64" s="9">
        <f>VLOOKUP($B64,aquastat_more_extensive_table!$D$1216:$AO$1416,L$4,FALSE)</f>
        <v>0</v>
      </c>
      <c r="M64" s="13" t="e">
        <f t="shared" si="27"/>
        <v>#N/A</v>
      </c>
      <c r="N64" s="9">
        <f>VLOOKUP($C64,domestic_water_demand_km3!$A$2:$CT$249,N$4,FALSE)</f>
        <v>2.5463819999999999</v>
      </c>
      <c r="O64" s="13">
        <f t="shared" si="12"/>
        <v>2.5463819999999999</v>
      </c>
      <c r="Q64" s="9">
        <f>VLOOKUP($B64,aquastat_more_extensive_table!$D$1216:$AO$1416,Q$4,FALSE)</f>
        <v>0</v>
      </c>
      <c r="R64" s="13" t="e">
        <f t="shared" si="28"/>
        <v>#N/A</v>
      </c>
      <c r="S64" s="9">
        <f>VLOOKUP($C64,domestic_water_demand_km3!$A$2:$CT$249,S$4,FALSE)</f>
        <v>3.060362</v>
      </c>
      <c r="T64" s="13">
        <f t="shared" si="13"/>
        <v>3.060362</v>
      </c>
      <c r="V64" s="9">
        <f>VLOOKUP($B64,aquastat_more_extensive_table!$D$1216:$AO$1416,V$4,FALSE)</f>
        <v>0</v>
      </c>
      <c r="W64" s="13" t="e">
        <f t="shared" si="29"/>
        <v>#N/A</v>
      </c>
      <c r="X64" s="9">
        <f>VLOOKUP($C64,domestic_water_demand_km3!$A$2:$CT$249,X$4,FALSE)</f>
        <v>3.9422640000000002</v>
      </c>
      <c r="Y64" s="13">
        <f t="shared" si="14"/>
        <v>3.9422640000000002</v>
      </c>
      <c r="AA64" s="9">
        <f>VLOOKUP($B64,aquastat_more_extensive_table!$D$1216:$AO$1416,AA$4,FALSE)</f>
        <v>0</v>
      </c>
      <c r="AB64" s="13" t="e">
        <f t="shared" si="30"/>
        <v>#N/A</v>
      </c>
      <c r="AC64" s="9">
        <f>VLOOKUP($C64,domestic_water_demand_km3!$A$2:$CT$249,AC$4,FALSE)</f>
        <v>4.6308639999999999</v>
      </c>
      <c r="AD64" s="13">
        <f t="shared" si="15"/>
        <v>4.6308639999999999</v>
      </c>
      <c r="AF64" s="9">
        <f>VLOOKUP($B64,aquastat_more_extensive_table!$D$1216:$AO$1416,AF$4,FALSE)</f>
        <v>0</v>
      </c>
      <c r="AG64" s="13" t="e">
        <f t="shared" si="31"/>
        <v>#N/A</v>
      </c>
      <c r="AH64" s="9">
        <f>VLOOKUP($C64,domestic_water_demand_km3!$A$2:$CT$249,AH$4,FALSE)</f>
        <v>4.7384959999999996</v>
      </c>
      <c r="AI64" s="13">
        <f t="shared" si="16"/>
        <v>4.7384959999999996</v>
      </c>
      <c r="AK64" s="9">
        <f>VLOOKUP($B64,aquastat_more_extensive_table!$D$1216:$AO$1416,AK$4,FALSE)</f>
        <v>0</v>
      </c>
      <c r="AL64" s="13" t="e">
        <f t="shared" si="32"/>
        <v>#N/A</v>
      </c>
      <c r="AM64" s="9">
        <f>VLOOKUP($C64,domestic_water_demand_km3!$A$2:$CT$249,AM$4,FALSE)</f>
        <v>5.8371139999999997</v>
      </c>
      <c r="AN64" s="13">
        <f t="shared" si="17"/>
        <v>5.8371139999999997</v>
      </c>
      <c r="AP64" s="9">
        <f>VLOOKUP($B64,aquastat_more_extensive_table!$D$1216:$AO$1416,AP$4,FALSE)</f>
        <v>5.8</v>
      </c>
      <c r="AQ64" s="13">
        <f t="shared" si="33"/>
        <v>5.8</v>
      </c>
      <c r="AR64" s="9">
        <f>VLOOKUP($C64,domestic_water_demand_km3!$A$2:$CT$249,AR$4,FALSE)</f>
        <v>6.5216500000000002</v>
      </c>
      <c r="AS64" s="13">
        <f t="shared" si="18"/>
        <v>6.5216500000000002</v>
      </c>
      <c r="AU64" s="9">
        <f>VLOOKUP($B64,aquastat_more_extensive_table!$D$1216:$AO$1416,AU$4,FALSE)</f>
        <v>5.4089999999999998</v>
      </c>
      <c r="AV64" s="13">
        <f t="shared" si="34"/>
        <v>5.4089999999999998</v>
      </c>
      <c r="AW64" s="9">
        <f>VLOOKUP($C64,domestic_water_demand_km3!$A$2:$CT$249,AW$4,FALSE)</f>
        <v>6.3575939999999997</v>
      </c>
      <c r="AX64" s="13">
        <f t="shared" si="19"/>
        <v>6.3575939999999997</v>
      </c>
      <c r="AZ64" s="9">
        <f>VLOOKUP($B64,aquastat_more_extensive_table!$D$1216:$AO$1416,AZ$4,FALSE)</f>
        <v>0</v>
      </c>
      <c r="BA64" s="13" t="e">
        <f t="shared" si="35"/>
        <v>#N/A</v>
      </c>
      <c r="BB64" s="9">
        <f>VLOOKUP($C64,domestic_water_demand_km3!$A$2:$CT$249,BB$4,FALSE)</f>
        <v>7.0644559999999998</v>
      </c>
      <c r="BC64" s="13">
        <f t="shared" si="20"/>
        <v>7.0644559999999998</v>
      </c>
      <c r="BE64" s="9">
        <f>VLOOKUP($B64,aquastat_more_extensive_table!$D$1216:$AO$1416,BE$4,FALSE)</f>
        <v>0</v>
      </c>
      <c r="BF64" s="13" t="e">
        <f t="shared" si="36"/>
        <v>#N/A</v>
      </c>
      <c r="BG64" s="9">
        <f>VLOOKUP($C64,domestic_water_demand_km3!$A$2:$CT$249,BG$4,FALSE)</f>
        <v>7.4371140000000002</v>
      </c>
      <c r="BH64" s="13">
        <f t="shared" si="21"/>
        <v>7.4371140000000002</v>
      </c>
      <c r="BJ64" s="9">
        <f>VLOOKUP($B64,aquastat_more_extensive_table!$D$1216:$AO$1416,BJ$4,FALSE)</f>
        <v>0</v>
      </c>
      <c r="BK64" s="13" t="e">
        <f t="shared" si="22"/>
        <v>#N/A</v>
      </c>
      <c r="BL64" s="9">
        <f>VLOOKUP($C64,domestic_water_demand_km3!$A$2:$CT$249,BL$4,FALSE)</f>
        <v>7.3831300000000004</v>
      </c>
      <c r="BM64" s="13">
        <f t="shared" si="23"/>
        <v>7.3831300000000004</v>
      </c>
      <c r="BU64" s="7" t="e">
        <v>#N/A</v>
      </c>
      <c r="BV64" s="7">
        <v>1.802</v>
      </c>
      <c r="BW64" s="7" t="str">
        <f t="shared" si="24"/>
        <v/>
      </c>
      <c r="BX64" s="7" t="str">
        <f t="shared" si="25"/>
        <v/>
      </c>
    </row>
    <row r="65" spans="2:76" x14ac:dyDescent="0.25">
      <c r="B65" s="12">
        <f>fao_ids_unique!B60</f>
        <v>80</v>
      </c>
      <c r="C65" s="12">
        <f>fao_ids_unique!F60</f>
        <v>22</v>
      </c>
      <c r="D65" s="8" t="str">
        <f>fao_ids_unique!C60</f>
        <v>BIH</v>
      </c>
      <c r="E65" s="7" t="str">
        <f>fao_ids_unique!G60</f>
        <v>Bosnia and Herzegovina</v>
      </c>
      <c r="G65" s="9">
        <f>VLOOKUP($B65,aquastat_more_extensive_table!$D$1216:$AO$1416,G$4,FALSE)</f>
        <v>0</v>
      </c>
      <c r="H65" s="13" t="e">
        <f t="shared" si="26"/>
        <v>#N/A</v>
      </c>
      <c r="I65" s="9">
        <f>VLOOKUP($C65,domestic_water_demand_km3!$A$2:$CT$249,I$4,FALSE)</f>
        <v>2.6670059999999999E-2</v>
      </c>
      <c r="J65" s="13">
        <f t="shared" si="11"/>
        <v>2.6670059999999999E-2</v>
      </c>
      <c r="L65" s="9">
        <f>VLOOKUP($B65,aquastat_more_extensive_table!$D$1216:$AO$1416,L$4,FALSE)</f>
        <v>0</v>
      </c>
      <c r="M65" s="13" t="e">
        <f t="shared" si="27"/>
        <v>#N/A</v>
      </c>
      <c r="N65" s="9">
        <f>VLOOKUP($C65,domestic_water_demand_km3!$A$2:$CT$249,N$4,FALSE)</f>
        <v>3.0026859999999999E-2</v>
      </c>
      <c r="O65" s="13">
        <f t="shared" si="12"/>
        <v>3.0026859999999999E-2</v>
      </c>
      <c r="Q65" s="9">
        <f>VLOOKUP($B65,aquastat_more_extensive_table!$D$1216:$AO$1416,Q$4,FALSE)</f>
        <v>0</v>
      </c>
      <c r="R65" s="13" t="e">
        <f t="shared" si="28"/>
        <v>#N/A</v>
      </c>
      <c r="S65" s="9">
        <f>VLOOKUP($C65,domestic_water_demand_km3!$A$2:$CT$249,S$4,FALSE)</f>
        <v>3.2846319999999998E-2</v>
      </c>
      <c r="T65" s="13">
        <f t="shared" si="13"/>
        <v>3.2846319999999998E-2</v>
      </c>
      <c r="V65" s="9">
        <f>VLOOKUP($B65,aquastat_more_extensive_table!$D$1216:$AO$1416,V$4,FALSE)</f>
        <v>0</v>
      </c>
      <c r="W65" s="13" t="e">
        <f t="shared" si="29"/>
        <v>#N/A</v>
      </c>
      <c r="X65" s="9">
        <f>VLOOKUP($C65,domestic_water_demand_km3!$A$2:$CT$249,X$4,FALSE)</f>
        <v>3.8601780000000002E-2</v>
      </c>
      <c r="Y65" s="13">
        <f t="shared" si="14"/>
        <v>3.8601780000000002E-2</v>
      </c>
      <c r="AA65" s="9">
        <f>VLOOKUP($B65,aquastat_more_extensive_table!$D$1216:$AO$1416,AA$4,FALSE)</f>
        <v>0</v>
      </c>
      <c r="AB65" s="13" t="e">
        <f t="shared" si="30"/>
        <v>#N/A</v>
      </c>
      <c r="AC65" s="9">
        <f>VLOOKUP($C65,domestic_water_demand_km3!$A$2:$CT$249,AC$4,FALSE)</f>
        <v>4.5808340000000003E-2</v>
      </c>
      <c r="AD65" s="13">
        <f t="shared" si="15"/>
        <v>4.5808340000000003E-2</v>
      </c>
      <c r="AF65" s="9">
        <f>VLOOKUP($B65,aquastat_more_extensive_table!$D$1216:$AO$1416,AF$4,FALSE)</f>
        <v>0</v>
      </c>
      <c r="AG65" s="13" t="e">
        <f t="shared" si="31"/>
        <v>#N/A</v>
      </c>
      <c r="AH65" s="9">
        <f>VLOOKUP($C65,domestic_water_demand_km3!$A$2:$CT$249,AH$4,FALSE)</f>
        <v>5.0806980000000002E-2</v>
      </c>
      <c r="AI65" s="13">
        <f t="shared" si="16"/>
        <v>5.0806980000000002E-2</v>
      </c>
      <c r="AK65" s="9">
        <f>VLOOKUP($B65,aquastat_more_extensive_table!$D$1216:$AO$1416,AK$4,FALSE)</f>
        <v>0</v>
      </c>
      <c r="AL65" s="13" t="e">
        <f t="shared" si="32"/>
        <v>#N/A</v>
      </c>
      <c r="AM65" s="9">
        <f>VLOOKUP($C65,domestic_water_demand_km3!$A$2:$CT$249,AM$4,FALSE)</f>
        <v>5.3344019999999999E-2</v>
      </c>
      <c r="AN65" s="13">
        <f t="shared" si="17"/>
        <v>5.3344019999999999E-2</v>
      </c>
      <c r="AP65" s="9">
        <f>VLOOKUP($B65,aquastat_more_extensive_table!$D$1216:$AO$1416,AP$4,FALSE)</f>
        <v>0</v>
      </c>
      <c r="AQ65" s="13" t="e">
        <f t="shared" si="33"/>
        <v>#N/A</v>
      </c>
      <c r="AR65" s="9">
        <f>VLOOKUP($C65,domestic_water_demand_km3!$A$2:$CT$249,AR$4,FALSE)</f>
        <v>4.996594E-2</v>
      </c>
      <c r="AS65" s="13">
        <f t="shared" si="18"/>
        <v>4.996594E-2</v>
      </c>
      <c r="AU65" s="9">
        <f>VLOOKUP($B65,aquastat_more_extensive_table!$D$1216:$AO$1416,AU$4,FALSE)</f>
        <v>0.32179999999999997</v>
      </c>
      <c r="AV65" s="13">
        <f t="shared" si="34"/>
        <v>0.32179999999999997</v>
      </c>
      <c r="AW65" s="9">
        <f>VLOOKUP($C65,domestic_water_demand_km3!$A$2:$CT$249,AW$4,FALSE)</f>
        <v>6.8001679999999995E-2</v>
      </c>
      <c r="AX65" s="13">
        <f t="shared" si="19"/>
        <v>6.8001679999999995E-2</v>
      </c>
      <c r="AZ65" s="9">
        <f>VLOOKUP($B65,aquastat_more_extensive_table!$D$1216:$AO$1416,AZ$4,FALSE)</f>
        <v>0</v>
      </c>
      <c r="BA65" s="13" t="e">
        <f t="shared" si="35"/>
        <v>#N/A</v>
      </c>
      <c r="BB65" s="9">
        <f>VLOOKUP($C65,domestic_water_demand_km3!$A$2:$CT$249,BB$4,FALSE)</f>
        <v>8.7724640000000007E-2</v>
      </c>
      <c r="BC65" s="13">
        <f t="shared" si="20"/>
        <v>8.7724640000000007E-2</v>
      </c>
      <c r="BE65" s="9">
        <f>VLOOKUP($B65,aquastat_more_extensive_table!$D$1216:$AO$1416,BE$4,FALSE)</f>
        <v>0</v>
      </c>
      <c r="BF65" s="13" t="e">
        <f t="shared" si="36"/>
        <v>#N/A</v>
      </c>
      <c r="BG65" s="9">
        <f>VLOOKUP($C65,domestic_water_demand_km3!$A$2:$CT$249,BG$4,FALSE)</f>
        <v>0.10028012</v>
      </c>
      <c r="BH65" s="13">
        <f t="shared" si="21"/>
        <v>0.10028012</v>
      </c>
      <c r="BJ65" s="9">
        <f>VLOOKUP($B65,aquastat_more_extensive_table!$D$1216:$AO$1416,BJ$4,FALSE)</f>
        <v>0</v>
      </c>
      <c r="BK65" s="13" t="e">
        <f t="shared" si="22"/>
        <v>#N/A</v>
      </c>
      <c r="BL65" s="9">
        <f>VLOOKUP($C65,domestic_water_demand_km3!$A$2:$CT$249,BL$4,FALSE)</f>
        <v>9.9322499999999994E-2</v>
      </c>
      <c r="BM65" s="13">
        <f t="shared" si="23"/>
        <v>9.9322499999999994E-2</v>
      </c>
      <c r="BU65" s="7" t="e">
        <v>#N/A</v>
      </c>
      <c r="BV65" s="7">
        <v>2.7E-2</v>
      </c>
      <c r="BW65" s="7" t="str">
        <f t="shared" si="24"/>
        <v/>
      </c>
      <c r="BX65" s="7" t="str">
        <f t="shared" si="25"/>
        <v/>
      </c>
    </row>
    <row r="66" spans="2:76" x14ac:dyDescent="0.25">
      <c r="B66" s="12">
        <f>fao_ids_unique!B61</f>
        <v>81</v>
      </c>
      <c r="C66" s="12">
        <f>fao_ids_unique!F61</f>
        <v>68</v>
      </c>
      <c r="D66" s="8" t="str">
        <f>fao_ids_unique!C61</f>
        <v>GHA</v>
      </c>
      <c r="E66" s="7" t="str">
        <f>fao_ids_unique!G61</f>
        <v>Ghana</v>
      </c>
      <c r="G66" s="9">
        <f>VLOOKUP($B66,aquastat_more_extensive_table!$D$1216:$AO$1416,G$4,FALSE)</f>
        <v>0</v>
      </c>
      <c r="H66" s="13" t="e">
        <f t="shared" si="26"/>
        <v>#N/A</v>
      </c>
      <c r="I66" s="9">
        <f>VLOOKUP($C66,domestic_water_demand_km3!$A$2:$CT$249,I$4,FALSE)</f>
        <v>5.1080279999999999E-2</v>
      </c>
      <c r="J66" s="13">
        <f t="shared" si="11"/>
        <v>5.1080279999999999E-2</v>
      </c>
      <c r="L66" s="9">
        <f>VLOOKUP($B66,aquastat_more_extensive_table!$D$1216:$AO$1416,L$4,FALSE)</f>
        <v>0</v>
      </c>
      <c r="M66" s="13" t="e">
        <f t="shared" si="27"/>
        <v>#N/A</v>
      </c>
      <c r="N66" s="9">
        <f>VLOOKUP($C66,domestic_water_demand_km3!$A$2:$CT$249,N$4,FALSE)</f>
        <v>6.0595400000000001E-2</v>
      </c>
      <c r="O66" s="13">
        <f t="shared" si="12"/>
        <v>6.0595400000000001E-2</v>
      </c>
      <c r="Q66" s="9">
        <f>VLOOKUP($B66,aquastat_more_extensive_table!$D$1216:$AO$1416,Q$4,FALSE)</f>
        <v>0.105</v>
      </c>
      <c r="R66" s="13">
        <f t="shared" si="28"/>
        <v>0.105</v>
      </c>
      <c r="S66" s="9">
        <f>VLOOKUP($C66,domestic_water_demand_km3!$A$2:$CT$249,S$4,FALSE)</f>
        <v>6.7239320000000005E-2</v>
      </c>
      <c r="T66" s="13">
        <f t="shared" si="13"/>
        <v>6.7239320000000005E-2</v>
      </c>
      <c r="V66" s="9">
        <f>VLOOKUP($B66,aquastat_more_extensive_table!$D$1216:$AO$1416,V$4,FALSE)</f>
        <v>0</v>
      </c>
      <c r="W66" s="13" t="e">
        <f t="shared" si="29"/>
        <v>#N/A</v>
      </c>
      <c r="X66" s="9">
        <f>VLOOKUP($C66,domestic_water_demand_km3!$A$2:$CT$249,X$4,FALSE)</f>
        <v>8.0009520000000001E-2</v>
      </c>
      <c r="Y66" s="13">
        <f t="shared" si="14"/>
        <v>8.0009520000000001E-2</v>
      </c>
      <c r="AA66" s="9">
        <f>VLOOKUP($B66,aquastat_more_extensive_table!$D$1216:$AO$1416,AA$4,FALSE)</f>
        <v>0</v>
      </c>
      <c r="AB66" s="13" t="e">
        <f t="shared" si="30"/>
        <v>#N/A</v>
      </c>
      <c r="AC66" s="9">
        <f>VLOOKUP($C66,domestic_water_demand_km3!$A$2:$CT$249,AC$4,FALSE)</f>
        <v>9.6740619999999999E-2</v>
      </c>
      <c r="AD66" s="13">
        <f t="shared" si="15"/>
        <v>9.6740619999999999E-2</v>
      </c>
      <c r="AF66" s="9">
        <f>VLOOKUP($B66,aquastat_more_extensive_table!$D$1216:$AO$1416,AF$4,FALSE)</f>
        <v>0</v>
      </c>
      <c r="AG66" s="13" t="e">
        <f t="shared" si="31"/>
        <v>#N/A</v>
      </c>
      <c r="AH66" s="9">
        <f>VLOOKUP($C66,domestic_water_demand_km3!$A$2:$CT$249,AH$4,FALSE)</f>
        <v>0.1106656</v>
      </c>
      <c r="AI66" s="13">
        <f t="shared" si="16"/>
        <v>0.1106656</v>
      </c>
      <c r="AK66" s="9">
        <f>VLOOKUP($B66,aquastat_more_extensive_table!$D$1216:$AO$1416,AK$4,FALSE)</f>
        <v>0</v>
      </c>
      <c r="AL66" s="13" t="e">
        <f t="shared" si="32"/>
        <v>#N/A</v>
      </c>
      <c r="AM66" s="9">
        <f>VLOOKUP($C66,domestic_water_demand_km3!$A$2:$CT$249,AM$4,FALSE)</f>
        <v>0.13288620000000001</v>
      </c>
      <c r="AN66" s="13">
        <f t="shared" si="17"/>
        <v>0.13288620000000001</v>
      </c>
      <c r="AP66" s="9">
        <f>VLOOKUP($B66,aquastat_more_extensive_table!$D$1216:$AO$1416,AP$4,FALSE)</f>
        <v>0</v>
      </c>
      <c r="AQ66" s="13" t="e">
        <f t="shared" si="33"/>
        <v>#N/A</v>
      </c>
      <c r="AR66" s="9">
        <f>VLOOKUP($C66,domestic_water_demand_km3!$A$2:$CT$249,AR$4,FALSE)</f>
        <v>0.15037700000000001</v>
      </c>
      <c r="AS66" s="13">
        <f t="shared" si="18"/>
        <v>0.15037700000000001</v>
      </c>
      <c r="AU66" s="9">
        <f>VLOOKUP($B66,aquastat_more_extensive_table!$D$1216:$AO$1416,AU$4,FALSE)</f>
        <v>0.23499999999999999</v>
      </c>
      <c r="AV66" s="13">
        <f t="shared" si="34"/>
        <v>0.23499999999999999</v>
      </c>
      <c r="AW66" s="9">
        <f>VLOOKUP($C66,domestic_water_demand_km3!$A$2:$CT$249,AW$4,FALSE)</f>
        <v>0.16530520000000001</v>
      </c>
      <c r="AX66" s="13">
        <f t="shared" si="19"/>
        <v>0.16530520000000001</v>
      </c>
      <c r="AZ66" s="9">
        <f>VLOOKUP($B66,aquastat_more_extensive_table!$D$1216:$AO$1416,AZ$4,FALSE)</f>
        <v>0</v>
      </c>
      <c r="BA66" s="13" t="e">
        <f t="shared" si="35"/>
        <v>#N/A</v>
      </c>
      <c r="BB66" s="9">
        <f>VLOOKUP($C66,domestic_water_demand_km3!$A$2:$CT$249,BB$4,FALSE)</f>
        <v>0.22131719999999999</v>
      </c>
      <c r="BC66" s="13">
        <f t="shared" si="20"/>
        <v>0.22131719999999999</v>
      </c>
      <c r="BE66" s="9">
        <f>VLOOKUP($B66,aquastat_more_extensive_table!$D$1216:$AO$1416,BE$4,FALSE)</f>
        <v>0</v>
      </c>
      <c r="BF66" s="13" t="e">
        <f t="shared" si="36"/>
        <v>#N/A</v>
      </c>
      <c r="BG66" s="9">
        <f>VLOOKUP($C66,domestic_water_demand_km3!$A$2:$CT$249,BG$4,FALSE)</f>
        <v>0.29680040000000002</v>
      </c>
      <c r="BH66" s="13">
        <f t="shared" si="21"/>
        <v>0.29680040000000002</v>
      </c>
      <c r="BJ66" s="9">
        <f>VLOOKUP($B66,aquastat_more_extensive_table!$D$1216:$AO$1416,BJ$4,FALSE)</f>
        <v>0</v>
      </c>
      <c r="BK66" s="13" t="e">
        <f t="shared" si="22"/>
        <v>#N/A</v>
      </c>
      <c r="BL66" s="9">
        <f>VLOOKUP($C66,domestic_water_demand_km3!$A$2:$CT$249,BL$4,FALSE)</f>
        <v>0.30361700000000003</v>
      </c>
      <c r="BM66" s="13">
        <f t="shared" si="23"/>
        <v>0.30361700000000003</v>
      </c>
      <c r="BU66" s="7" t="e">
        <v>#N/A</v>
      </c>
      <c r="BV66" s="7">
        <v>5.0999999999999997E-2</v>
      </c>
      <c r="BW66" s="7" t="str">
        <f t="shared" si="24"/>
        <v/>
      </c>
      <c r="BX66" s="7" t="str">
        <f t="shared" si="25"/>
        <v/>
      </c>
    </row>
    <row r="67" spans="2:76" x14ac:dyDescent="0.25">
      <c r="B67" s="12">
        <f>fao_ids_unique!B62</f>
        <v>83</v>
      </c>
      <c r="C67" s="12">
        <f>fao_ids_unique!F62</f>
        <v>102</v>
      </c>
      <c r="D67" s="8" t="str">
        <f>fao_ids_unique!C62</f>
        <v>KIR</v>
      </c>
      <c r="E67" s="7" t="str">
        <f>fao_ids_unique!G62</f>
        <v>Kiribati</v>
      </c>
      <c r="G67" s="9">
        <f>VLOOKUP($B67,aquastat_more_extensive_table!$D$1216:$AO$1416,G$4,FALSE)</f>
        <v>0</v>
      </c>
      <c r="H67" s="13" t="e">
        <f t="shared" si="26"/>
        <v>#N/A</v>
      </c>
      <c r="I67" s="9">
        <f>VLOOKUP($C67,domestic_water_demand_km3!$A$2:$CT$249,I$4,FALSE)</f>
        <v>0</v>
      </c>
      <c r="J67" s="13">
        <f t="shared" si="11"/>
        <v>0</v>
      </c>
      <c r="L67" s="9">
        <f>VLOOKUP($B67,aquastat_more_extensive_table!$D$1216:$AO$1416,L$4,FALSE)</f>
        <v>0</v>
      </c>
      <c r="M67" s="13" t="e">
        <f t="shared" si="27"/>
        <v>#N/A</v>
      </c>
      <c r="N67" s="9">
        <f>VLOOKUP($C67,domestic_water_demand_km3!$A$2:$CT$249,N$4,FALSE)</f>
        <v>0</v>
      </c>
      <c r="O67" s="13">
        <f t="shared" si="12"/>
        <v>0</v>
      </c>
      <c r="Q67" s="9">
        <f>VLOOKUP($B67,aquastat_more_extensive_table!$D$1216:$AO$1416,Q$4,FALSE)</f>
        <v>0</v>
      </c>
      <c r="R67" s="13" t="e">
        <f t="shared" si="28"/>
        <v>#N/A</v>
      </c>
      <c r="S67" s="9">
        <f>VLOOKUP($C67,domestic_water_demand_km3!$A$2:$CT$249,S$4,FALSE)</f>
        <v>0</v>
      </c>
      <c r="T67" s="13">
        <f t="shared" si="13"/>
        <v>0</v>
      </c>
      <c r="V67" s="9">
        <f>VLOOKUP($B67,aquastat_more_extensive_table!$D$1216:$AO$1416,V$4,FALSE)</f>
        <v>0</v>
      </c>
      <c r="W67" s="13" t="e">
        <f t="shared" si="29"/>
        <v>#N/A</v>
      </c>
      <c r="X67" s="9">
        <f>VLOOKUP($C67,domestic_water_demand_km3!$A$2:$CT$249,X$4,FALSE)</f>
        <v>0</v>
      </c>
      <c r="Y67" s="13">
        <f t="shared" si="14"/>
        <v>0</v>
      </c>
      <c r="AA67" s="9">
        <f>VLOOKUP($B67,aquastat_more_extensive_table!$D$1216:$AO$1416,AA$4,FALSE)</f>
        <v>0</v>
      </c>
      <c r="AB67" s="13" t="e">
        <f t="shared" si="30"/>
        <v>#N/A</v>
      </c>
      <c r="AC67" s="9">
        <f>VLOOKUP($C67,domestic_water_demand_km3!$A$2:$CT$249,AC$4,FALSE)</f>
        <v>0</v>
      </c>
      <c r="AD67" s="13">
        <f t="shared" si="15"/>
        <v>0</v>
      </c>
      <c r="AF67" s="9">
        <f>VLOOKUP($B67,aquastat_more_extensive_table!$D$1216:$AO$1416,AF$4,FALSE)</f>
        <v>0</v>
      </c>
      <c r="AG67" s="13" t="e">
        <f t="shared" si="31"/>
        <v>#N/A</v>
      </c>
      <c r="AH67" s="9">
        <f>VLOOKUP($C67,domestic_water_demand_km3!$A$2:$CT$249,AH$4,FALSE)</f>
        <v>0</v>
      </c>
      <c r="AI67" s="13">
        <f t="shared" si="16"/>
        <v>0</v>
      </c>
      <c r="AK67" s="9">
        <f>VLOOKUP($B67,aquastat_more_extensive_table!$D$1216:$AO$1416,AK$4,FALSE)</f>
        <v>0</v>
      </c>
      <c r="AL67" s="13" t="e">
        <f t="shared" si="32"/>
        <v>#N/A</v>
      </c>
      <c r="AM67" s="9">
        <f>VLOOKUP($C67,domestic_water_demand_km3!$A$2:$CT$249,AM$4,FALSE)</f>
        <v>0</v>
      </c>
      <c r="AN67" s="13">
        <f t="shared" si="17"/>
        <v>0</v>
      </c>
      <c r="AP67" s="9">
        <f>VLOOKUP($B67,aquastat_more_extensive_table!$D$1216:$AO$1416,AP$4,FALSE)</f>
        <v>0</v>
      </c>
      <c r="AQ67" s="13" t="e">
        <f t="shared" si="33"/>
        <v>#N/A</v>
      </c>
      <c r="AR67" s="9">
        <f>VLOOKUP($C67,domestic_water_demand_km3!$A$2:$CT$249,AR$4,FALSE)</f>
        <v>0</v>
      </c>
      <c r="AS67" s="13">
        <f t="shared" si="18"/>
        <v>0</v>
      </c>
      <c r="AU67" s="9">
        <f>VLOOKUP($B67,aquastat_more_extensive_table!$D$1216:$AO$1416,AU$4,FALSE)</f>
        <v>0</v>
      </c>
      <c r="AV67" s="13" t="e">
        <f t="shared" si="34"/>
        <v>#N/A</v>
      </c>
      <c r="AW67" s="9">
        <f>VLOOKUP($C67,domestic_water_demand_km3!$A$2:$CT$249,AW$4,FALSE)</f>
        <v>0</v>
      </c>
      <c r="AX67" s="13">
        <f t="shared" si="19"/>
        <v>0</v>
      </c>
      <c r="AZ67" s="9">
        <f>VLOOKUP($B67,aquastat_more_extensive_table!$D$1216:$AO$1416,AZ$4,FALSE)</f>
        <v>0</v>
      </c>
      <c r="BA67" s="13" t="e">
        <f t="shared" si="35"/>
        <v>#N/A</v>
      </c>
      <c r="BB67" s="9">
        <f>VLOOKUP($C67,domestic_water_demand_km3!$A$2:$CT$249,BB$4,FALSE)</f>
        <v>0</v>
      </c>
      <c r="BC67" s="13">
        <f t="shared" si="20"/>
        <v>0</v>
      </c>
      <c r="BE67" s="9">
        <f>VLOOKUP($B67,aquastat_more_extensive_table!$D$1216:$AO$1416,BE$4,FALSE)</f>
        <v>0</v>
      </c>
      <c r="BF67" s="13" t="e">
        <f t="shared" si="36"/>
        <v>#N/A</v>
      </c>
      <c r="BG67" s="9">
        <f>VLOOKUP($C67,domestic_water_demand_km3!$A$2:$CT$249,BG$4,FALSE)</f>
        <v>0</v>
      </c>
      <c r="BH67" s="13">
        <f t="shared" si="21"/>
        <v>0</v>
      </c>
      <c r="BJ67" s="9">
        <f>VLOOKUP($B67,aquastat_more_extensive_table!$D$1216:$AO$1416,BJ$4,FALSE)</f>
        <v>0</v>
      </c>
      <c r="BK67" s="13" t="e">
        <f t="shared" si="22"/>
        <v>#N/A</v>
      </c>
      <c r="BL67" s="9">
        <f>VLOOKUP($C67,domestic_water_demand_km3!$A$2:$CT$249,BL$4,FALSE)</f>
        <v>0</v>
      </c>
      <c r="BM67" s="13">
        <f t="shared" si="23"/>
        <v>0</v>
      </c>
      <c r="BU67" s="7" t="e">
        <v>#N/A</v>
      </c>
      <c r="BV67" s="7">
        <v>0</v>
      </c>
      <c r="BW67" s="7" t="str">
        <f t="shared" si="24"/>
        <v/>
      </c>
      <c r="BX67" s="7" t="str">
        <f t="shared" si="25"/>
        <v/>
      </c>
    </row>
    <row r="68" spans="2:76" x14ac:dyDescent="0.25">
      <c r="B68" s="12">
        <f>fao_ids_unique!B63</f>
        <v>84</v>
      </c>
      <c r="C68" s="12">
        <f>fao_ids_unique!F63</f>
        <v>75</v>
      </c>
      <c r="D68" s="8" t="str">
        <f>fao_ids_unique!C63</f>
        <v>GRC</v>
      </c>
      <c r="E68" s="7" t="str">
        <f>fao_ids_unique!G63</f>
        <v>Greece</v>
      </c>
      <c r="G68" s="9">
        <f>VLOOKUP($B68,aquastat_more_extensive_table!$D$1216:$AO$1416,G$4,FALSE)</f>
        <v>0</v>
      </c>
      <c r="H68" s="13" t="e">
        <f t="shared" si="26"/>
        <v>#N/A</v>
      </c>
      <c r="I68" s="9">
        <f>VLOOKUP($C68,domestic_water_demand_km3!$A$2:$CT$249,I$4,FALSE)</f>
        <v>0.27531440000000001</v>
      </c>
      <c r="J68" s="13">
        <f t="shared" si="11"/>
        <v>0.27531440000000001</v>
      </c>
      <c r="L68" s="9">
        <f>VLOOKUP($B68,aquastat_more_extensive_table!$D$1216:$AO$1416,L$4,FALSE)</f>
        <v>0</v>
      </c>
      <c r="M68" s="13" t="e">
        <f t="shared" si="27"/>
        <v>#N/A</v>
      </c>
      <c r="N68" s="9">
        <f>VLOOKUP($C68,domestic_water_demand_km3!$A$2:$CT$249,N$4,FALSE)</f>
        <v>0.32947500000000002</v>
      </c>
      <c r="O68" s="13">
        <f t="shared" si="12"/>
        <v>0.32947500000000002</v>
      </c>
      <c r="Q68" s="9">
        <f>VLOOKUP($B68,aquastat_more_extensive_table!$D$1216:$AO$1416,Q$4,FALSE)</f>
        <v>0</v>
      </c>
      <c r="R68" s="13" t="e">
        <f t="shared" si="28"/>
        <v>#N/A</v>
      </c>
      <c r="S68" s="9">
        <f>VLOOKUP($C68,domestic_water_demand_km3!$A$2:$CT$249,S$4,FALSE)</f>
        <v>0.4036498</v>
      </c>
      <c r="T68" s="13">
        <f t="shared" si="13"/>
        <v>0.4036498</v>
      </c>
      <c r="V68" s="9">
        <f>VLOOKUP($B68,aquastat_more_extensive_table!$D$1216:$AO$1416,V$4,FALSE)</f>
        <v>0.58499999999999996</v>
      </c>
      <c r="W68" s="13">
        <f t="shared" si="29"/>
        <v>0.58499999999999996</v>
      </c>
      <c r="X68" s="9">
        <f>VLOOKUP($C68,domestic_water_demand_km3!$A$2:$CT$249,X$4,FALSE)</f>
        <v>0.52646599999999999</v>
      </c>
      <c r="Y68" s="13">
        <f t="shared" si="14"/>
        <v>0.52646599999999999</v>
      </c>
      <c r="AA68" s="9">
        <f>VLOOKUP($B68,aquastat_more_extensive_table!$D$1216:$AO$1416,AA$4,FALSE)</f>
        <v>0</v>
      </c>
      <c r="AB68" s="13" t="e">
        <f t="shared" si="30"/>
        <v>#N/A</v>
      </c>
      <c r="AC68" s="9">
        <f>VLOOKUP($C68,domestic_water_demand_km3!$A$2:$CT$249,AC$4,FALSE)</f>
        <v>0.66321280000000005</v>
      </c>
      <c r="AD68" s="13">
        <f t="shared" si="15"/>
        <v>0.66321280000000005</v>
      </c>
      <c r="AF68" s="9">
        <f>VLOOKUP($B68,aquastat_more_extensive_table!$D$1216:$AO$1416,AF$4,FALSE)</f>
        <v>0.65600000000000003</v>
      </c>
      <c r="AG68" s="13">
        <f t="shared" si="31"/>
        <v>0.65600000000000003</v>
      </c>
      <c r="AH68" s="9">
        <f>VLOOKUP($C68,domestic_water_demand_km3!$A$2:$CT$249,AH$4,FALSE)</f>
        <v>0.68628820000000001</v>
      </c>
      <c r="AI68" s="13">
        <f t="shared" si="16"/>
        <v>0.68628820000000001</v>
      </c>
      <c r="AK68" s="9">
        <f>VLOOKUP($B68,aquastat_more_extensive_table!$D$1216:$AO$1416,AK$4,FALSE)</f>
        <v>0</v>
      </c>
      <c r="AL68" s="13" t="e">
        <f t="shared" si="32"/>
        <v>#N/A</v>
      </c>
      <c r="AM68" s="9">
        <f>VLOOKUP($C68,domestic_water_demand_km3!$A$2:$CT$249,AM$4,FALSE)</f>
        <v>0.83422560000000001</v>
      </c>
      <c r="AN68" s="13">
        <f t="shared" si="17"/>
        <v>0.83422560000000001</v>
      </c>
      <c r="AP68" s="9">
        <f>VLOOKUP($B68,aquastat_more_extensive_table!$D$1216:$AO$1416,AP$4,FALSE)</f>
        <v>0.86140000000000005</v>
      </c>
      <c r="AQ68" s="13">
        <f t="shared" si="33"/>
        <v>0.86140000000000005</v>
      </c>
      <c r="AR68" s="9">
        <f>VLOOKUP($C68,domestic_water_demand_km3!$A$2:$CT$249,AR$4,FALSE)</f>
        <v>0.94209419999999999</v>
      </c>
      <c r="AS68" s="13">
        <f t="shared" si="18"/>
        <v>0.94209419999999999</v>
      </c>
      <c r="AU68" s="9">
        <f>VLOOKUP($B68,aquastat_more_extensive_table!$D$1216:$AO$1416,AU$4,FALSE)</f>
        <v>0</v>
      </c>
      <c r="AV68" s="13" t="e">
        <f t="shared" si="34"/>
        <v>#N/A</v>
      </c>
      <c r="AW68" s="9">
        <f>VLOOKUP($C68,domestic_water_demand_km3!$A$2:$CT$249,AW$4,FALSE)</f>
        <v>0.98870119999999995</v>
      </c>
      <c r="AX68" s="13">
        <f t="shared" si="19"/>
        <v>0.98870119999999995</v>
      </c>
      <c r="AZ68" s="9">
        <f>VLOOKUP($B68,aquastat_more_extensive_table!$D$1216:$AO$1416,AZ$4,FALSE)</f>
        <v>0.84619999999999995</v>
      </c>
      <c r="BA68" s="13">
        <f t="shared" si="35"/>
        <v>0.84619999999999995</v>
      </c>
      <c r="BB68" s="9">
        <f>VLOOKUP($C68,domestic_water_demand_km3!$A$2:$CT$249,BB$4,FALSE)</f>
        <v>1.1941120000000001</v>
      </c>
      <c r="BC68" s="13">
        <f t="shared" si="20"/>
        <v>1.1941120000000001</v>
      </c>
      <c r="BE68" s="9">
        <f>VLOOKUP($B68,aquastat_more_extensive_table!$D$1216:$AO$1416,BE$4,FALSE)</f>
        <v>1.2929999999999999</v>
      </c>
      <c r="BF68" s="13">
        <f t="shared" si="36"/>
        <v>1.2929999999999999</v>
      </c>
      <c r="BG68" s="9">
        <f>VLOOKUP($C68,domestic_water_demand_km3!$A$2:$CT$249,BG$4,FALSE)</f>
        <v>1.292238</v>
      </c>
      <c r="BH68" s="13">
        <f t="shared" si="21"/>
        <v>1.292238</v>
      </c>
      <c r="BJ68" s="9">
        <f>VLOOKUP($B68,aquastat_more_extensive_table!$D$1216:$AO$1416,BJ$4,FALSE)</f>
        <v>0</v>
      </c>
      <c r="BK68" s="13" t="e">
        <f t="shared" si="22"/>
        <v>#N/A</v>
      </c>
      <c r="BL68" s="9">
        <f>VLOOKUP($C68,domestic_water_demand_km3!$A$2:$CT$249,BL$4,FALSE)</f>
        <v>1.2768900000000001</v>
      </c>
      <c r="BM68" s="13">
        <f t="shared" si="23"/>
        <v>1.2768900000000001</v>
      </c>
      <c r="BU68" s="7" t="e">
        <v>#N/A</v>
      </c>
      <c r="BV68" s="7">
        <v>0.254</v>
      </c>
      <c r="BW68" s="7" t="str">
        <f t="shared" si="24"/>
        <v/>
      </c>
      <c r="BX68" s="7" t="str">
        <f t="shared" si="25"/>
        <v/>
      </c>
    </row>
    <row r="69" spans="2:76" x14ac:dyDescent="0.25">
      <c r="B69" s="12">
        <f>fao_ids_unique!B64</f>
        <v>86</v>
      </c>
      <c r="C69" s="12">
        <f>fao_ids_unique!F64</f>
        <v>76</v>
      </c>
      <c r="D69" s="8" t="str">
        <f>fao_ids_unique!C64</f>
        <v>GRD</v>
      </c>
      <c r="E69" s="7" t="str">
        <f>fao_ids_unique!G64</f>
        <v>Grenada</v>
      </c>
      <c r="G69" s="9">
        <f>VLOOKUP($B69,aquastat_more_extensive_table!$D$1216:$AO$1416,G$4,FALSE)</f>
        <v>0</v>
      </c>
      <c r="H69" s="13" t="e">
        <f t="shared" si="26"/>
        <v>#N/A</v>
      </c>
      <c r="I69" s="9">
        <f>VLOOKUP($C69,domestic_water_demand_km3!$A$2:$CT$249,I$4,FALSE)</f>
        <v>0</v>
      </c>
      <c r="J69" s="13">
        <f t="shared" si="11"/>
        <v>0</v>
      </c>
      <c r="L69" s="9">
        <f>VLOOKUP($B69,aquastat_more_extensive_table!$D$1216:$AO$1416,L$4,FALSE)</f>
        <v>0</v>
      </c>
      <c r="M69" s="13" t="e">
        <f t="shared" si="27"/>
        <v>#N/A</v>
      </c>
      <c r="N69" s="9">
        <f>VLOOKUP($C69,domestic_water_demand_km3!$A$2:$CT$249,N$4,FALSE)</f>
        <v>0</v>
      </c>
      <c r="O69" s="13">
        <f t="shared" si="12"/>
        <v>0</v>
      </c>
      <c r="Q69" s="9">
        <f>VLOOKUP($B69,aquastat_more_extensive_table!$D$1216:$AO$1416,Q$4,FALSE)</f>
        <v>0</v>
      </c>
      <c r="R69" s="13" t="e">
        <f t="shared" si="28"/>
        <v>#N/A</v>
      </c>
      <c r="S69" s="9">
        <f>VLOOKUP($C69,domestic_water_demand_km3!$A$2:$CT$249,S$4,FALSE)</f>
        <v>0</v>
      </c>
      <c r="T69" s="13">
        <f t="shared" si="13"/>
        <v>0</v>
      </c>
      <c r="V69" s="9">
        <f>VLOOKUP($B69,aquastat_more_extensive_table!$D$1216:$AO$1416,V$4,FALSE)</f>
        <v>0</v>
      </c>
      <c r="W69" s="13" t="e">
        <f t="shared" si="29"/>
        <v>#N/A</v>
      </c>
      <c r="X69" s="9">
        <f>VLOOKUP($C69,domestic_water_demand_km3!$A$2:$CT$249,X$4,FALSE)</f>
        <v>0</v>
      </c>
      <c r="Y69" s="13">
        <f t="shared" si="14"/>
        <v>0</v>
      </c>
      <c r="AA69" s="9">
        <f>VLOOKUP($B69,aquastat_more_extensive_table!$D$1216:$AO$1416,AA$4,FALSE)</f>
        <v>0</v>
      </c>
      <c r="AB69" s="13" t="e">
        <f t="shared" si="30"/>
        <v>#N/A</v>
      </c>
      <c r="AC69" s="9">
        <f>VLOOKUP($C69,domestic_water_demand_km3!$A$2:$CT$249,AC$4,FALSE)</f>
        <v>0</v>
      </c>
      <c r="AD69" s="13">
        <f t="shared" si="15"/>
        <v>0</v>
      </c>
      <c r="AF69" s="9">
        <f>VLOOKUP($B69,aquastat_more_extensive_table!$D$1216:$AO$1416,AF$4,FALSE)</f>
        <v>0</v>
      </c>
      <c r="AG69" s="13" t="e">
        <f t="shared" si="31"/>
        <v>#N/A</v>
      </c>
      <c r="AH69" s="9">
        <f>VLOOKUP($C69,domestic_water_demand_km3!$A$2:$CT$249,AH$4,FALSE)</f>
        <v>0</v>
      </c>
      <c r="AI69" s="13">
        <f t="shared" si="16"/>
        <v>0</v>
      </c>
      <c r="AK69" s="9">
        <f>VLOOKUP($B69,aquastat_more_extensive_table!$D$1216:$AO$1416,AK$4,FALSE)</f>
        <v>0</v>
      </c>
      <c r="AL69" s="13" t="e">
        <f t="shared" si="32"/>
        <v>#N/A</v>
      </c>
      <c r="AM69" s="9">
        <f>VLOOKUP($C69,domestic_water_demand_km3!$A$2:$CT$249,AM$4,FALSE)</f>
        <v>0</v>
      </c>
      <c r="AN69" s="13">
        <f t="shared" si="17"/>
        <v>0</v>
      </c>
      <c r="AP69" s="9">
        <f>VLOOKUP($B69,aquastat_more_extensive_table!$D$1216:$AO$1416,AP$4,FALSE)</f>
        <v>0</v>
      </c>
      <c r="AQ69" s="13" t="e">
        <f t="shared" si="33"/>
        <v>#N/A</v>
      </c>
      <c r="AR69" s="9">
        <f>VLOOKUP($C69,domestic_water_demand_km3!$A$2:$CT$249,AR$4,FALSE)</f>
        <v>0</v>
      </c>
      <c r="AS69" s="13">
        <f t="shared" si="18"/>
        <v>0</v>
      </c>
      <c r="AU69" s="9">
        <f>VLOOKUP($B69,aquastat_more_extensive_table!$D$1216:$AO$1416,AU$4,FALSE)</f>
        <v>0</v>
      </c>
      <c r="AV69" s="13" t="e">
        <f t="shared" si="34"/>
        <v>#N/A</v>
      </c>
      <c r="AW69" s="9">
        <f>VLOOKUP($C69,domestic_water_demand_km3!$A$2:$CT$249,AW$4,FALSE)</f>
        <v>0</v>
      </c>
      <c r="AX69" s="13">
        <f t="shared" si="19"/>
        <v>0</v>
      </c>
      <c r="AZ69" s="9">
        <f>VLOOKUP($B69,aquastat_more_extensive_table!$D$1216:$AO$1416,AZ$4,FALSE)</f>
        <v>0</v>
      </c>
      <c r="BA69" s="13" t="e">
        <f t="shared" si="35"/>
        <v>#N/A</v>
      </c>
      <c r="BB69" s="9">
        <f>VLOOKUP($C69,domestic_water_demand_km3!$A$2:$CT$249,BB$4,FALSE)</f>
        <v>0</v>
      </c>
      <c r="BC69" s="13">
        <f t="shared" si="20"/>
        <v>0</v>
      </c>
      <c r="BE69" s="9">
        <f>VLOOKUP($B69,aquastat_more_extensive_table!$D$1216:$AO$1416,BE$4,FALSE)</f>
        <v>0</v>
      </c>
      <c r="BF69" s="13" t="e">
        <f t="shared" si="36"/>
        <v>#N/A</v>
      </c>
      <c r="BG69" s="9">
        <f>VLOOKUP($C69,domestic_water_demand_km3!$A$2:$CT$249,BG$4,FALSE)</f>
        <v>0</v>
      </c>
      <c r="BH69" s="13">
        <f t="shared" si="21"/>
        <v>0</v>
      </c>
      <c r="BJ69" s="9">
        <f>VLOOKUP($B69,aquastat_more_extensive_table!$D$1216:$AO$1416,BJ$4,FALSE)</f>
        <v>1.2E-2</v>
      </c>
      <c r="BK69" s="13">
        <f t="shared" si="22"/>
        <v>1.2E-2</v>
      </c>
      <c r="BL69" s="9">
        <f>VLOOKUP($C69,domestic_water_demand_km3!$A$2:$CT$249,BL$4,FALSE)</f>
        <v>0</v>
      </c>
      <c r="BM69" s="13">
        <f t="shared" si="23"/>
        <v>0</v>
      </c>
      <c r="BU69" s="7" t="e">
        <v>#N/A</v>
      </c>
      <c r="BV69" s="7">
        <v>0</v>
      </c>
      <c r="BW69" s="7" t="str">
        <f t="shared" si="24"/>
        <v/>
      </c>
      <c r="BX69" s="7" t="str">
        <f t="shared" si="25"/>
        <v/>
      </c>
    </row>
    <row r="70" spans="2:76" x14ac:dyDescent="0.25">
      <c r="B70" s="12">
        <f>fao_ids_unique!B65</f>
        <v>89</v>
      </c>
      <c r="C70" s="12">
        <f>fao_ids_unique!F65</f>
        <v>78</v>
      </c>
      <c r="D70" s="8" t="str">
        <f>fao_ids_unique!C65</f>
        <v>GTM</v>
      </c>
      <c r="E70" s="7" t="str">
        <f>fao_ids_unique!G65</f>
        <v>Guatemala</v>
      </c>
      <c r="G70" s="9">
        <f>VLOOKUP($B70,aquastat_more_extensive_table!$D$1216:$AO$1416,G$4,FALSE)</f>
        <v>0</v>
      </c>
      <c r="H70" s="13" t="e">
        <f t="shared" si="26"/>
        <v>#N/A</v>
      </c>
      <c r="I70" s="9">
        <f>VLOOKUP($C70,domestic_water_demand_km3!$A$2:$CT$249,I$4,FALSE)</f>
        <v>1.9792179999999999E-2</v>
      </c>
      <c r="J70" s="13">
        <f t="shared" si="11"/>
        <v>1.9792179999999999E-2</v>
      </c>
      <c r="L70" s="9">
        <f>VLOOKUP($B70,aquastat_more_extensive_table!$D$1216:$AO$1416,L$4,FALSE)</f>
        <v>0</v>
      </c>
      <c r="M70" s="13" t="e">
        <f t="shared" si="27"/>
        <v>#N/A</v>
      </c>
      <c r="N70" s="9">
        <f>VLOOKUP($C70,domestic_water_demand_km3!$A$2:$CT$249,N$4,FALSE)</f>
        <v>2.3503619999999999E-2</v>
      </c>
      <c r="O70" s="13">
        <f t="shared" si="12"/>
        <v>2.3503619999999999E-2</v>
      </c>
      <c r="Q70" s="9">
        <f>VLOOKUP($B70,aquastat_more_extensive_table!$D$1216:$AO$1416,Q$4,FALSE)</f>
        <v>0</v>
      </c>
      <c r="R70" s="13" t="e">
        <f t="shared" si="28"/>
        <v>#N/A</v>
      </c>
      <c r="S70" s="9">
        <f>VLOOKUP($C70,domestic_water_demand_km3!$A$2:$CT$249,S$4,FALSE)</f>
        <v>3.0205360000000001E-2</v>
      </c>
      <c r="T70" s="13">
        <f t="shared" si="13"/>
        <v>3.0205360000000001E-2</v>
      </c>
      <c r="V70" s="9">
        <f>VLOOKUP($B70,aquastat_more_extensive_table!$D$1216:$AO$1416,V$4,FALSE)</f>
        <v>0</v>
      </c>
      <c r="W70" s="13" t="e">
        <f t="shared" si="29"/>
        <v>#N/A</v>
      </c>
      <c r="X70" s="9">
        <f>VLOOKUP($C70,domestic_water_demand_km3!$A$2:$CT$249,X$4,FALSE)</f>
        <v>4.3925359999999997E-2</v>
      </c>
      <c r="Y70" s="13">
        <f t="shared" si="14"/>
        <v>4.3925359999999997E-2</v>
      </c>
      <c r="AA70" s="9">
        <f>VLOOKUP($B70,aquastat_more_extensive_table!$D$1216:$AO$1416,AA$4,FALSE)</f>
        <v>0</v>
      </c>
      <c r="AB70" s="13" t="e">
        <f t="shared" si="30"/>
        <v>#N/A</v>
      </c>
      <c r="AC70" s="9">
        <f>VLOOKUP($C70,domestic_water_demand_km3!$A$2:$CT$249,AC$4,FALSE)</f>
        <v>5.9793020000000002E-2</v>
      </c>
      <c r="AD70" s="13">
        <f t="shared" si="15"/>
        <v>5.9793020000000002E-2</v>
      </c>
      <c r="AF70" s="9">
        <f>VLOOKUP($B70,aquastat_more_extensive_table!$D$1216:$AO$1416,AF$4,FALSE)</f>
        <v>0</v>
      </c>
      <c r="AG70" s="13" t="e">
        <f t="shared" si="31"/>
        <v>#N/A</v>
      </c>
      <c r="AH70" s="9">
        <f>VLOOKUP($C70,domestic_water_demand_km3!$A$2:$CT$249,AH$4,FALSE)</f>
        <v>6.6540719999999998E-2</v>
      </c>
      <c r="AI70" s="13">
        <f t="shared" si="16"/>
        <v>6.6540719999999998E-2</v>
      </c>
      <c r="AK70" s="9">
        <f>VLOOKUP($B70,aquastat_more_extensive_table!$D$1216:$AO$1416,AK$4,FALSE)</f>
        <v>0.104</v>
      </c>
      <c r="AL70" s="13">
        <f t="shared" si="32"/>
        <v>0.104</v>
      </c>
      <c r="AM70" s="9">
        <f>VLOOKUP($C70,domestic_water_demand_km3!$A$2:$CT$249,AM$4,FALSE)</f>
        <v>7.6514719999999994E-2</v>
      </c>
      <c r="AN70" s="13">
        <f t="shared" si="17"/>
        <v>7.6514719999999994E-2</v>
      </c>
      <c r="AP70" s="9">
        <f>VLOOKUP($B70,aquastat_more_extensive_table!$D$1216:$AO$1416,AP$4,FALSE)</f>
        <v>0</v>
      </c>
      <c r="AQ70" s="13" t="e">
        <f t="shared" si="33"/>
        <v>#N/A</v>
      </c>
      <c r="AR70" s="9">
        <f>VLOOKUP($C70,domestic_water_demand_km3!$A$2:$CT$249,AR$4,FALSE)</f>
        <v>0.10067603999999999</v>
      </c>
      <c r="AS70" s="13">
        <f t="shared" si="18"/>
        <v>0.10067603999999999</v>
      </c>
      <c r="AU70" s="9">
        <f>VLOOKUP($B70,aquastat_more_extensive_table!$D$1216:$AO$1416,AU$4,FALSE)</f>
        <v>0.42980000000000002</v>
      </c>
      <c r="AV70" s="13">
        <f t="shared" si="34"/>
        <v>0.42980000000000002</v>
      </c>
      <c r="AW70" s="9">
        <f>VLOOKUP($C70,domestic_water_demand_km3!$A$2:$CT$249,AW$4,FALSE)</f>
        <v>0.124709</v>
      </c>
      <c r="AX70" s="13">
        <f t="shared" si="19"/>
        <v>0.124709</v>
      </c>
      <c r="AZ70" s="9">
        <f>VLOOKUP($B70,aquastat_more_extensive_table!$D$1216:$AO$1416,AZ$4,FALSE)</f>
        <v>0.83499999999999996</v>
      </c>
      <c r="BA70" s="13">
        <f t="shared" si="35"/>
        <v>0.83499999999999996</v>
      </c>
      <c r="BB70" s="9">
        <f>VLOOKUP($C70,domestic_water_demand_km3!$A$2:$CT$249,BB$4,FALSE)</f>
        <v>0.15286859999999999</v>
      </c>
      <c r="BC70" s="13">
        <f t="shared" si="20"/>
        <v>0.15286859999999999</v>
      </c>
      <c r="BE70" s="9">
        <f>VLOOKUP($B70,aquastat_more_extensive_table!$D$1216:$AO$1416,BE$4,FALSE)</f>
        <v>0</v>
      </c>
      <c r="BF70" s="13" t="e">
        <f t="shared" si="36"/>
        <v>#N/A</v>
      </c>
      <c r="BG70" s="9">
        <f>VLOOKUP($C70,domestic_water_demand_km3!$A$2:$CT$249,BG$4,FALSE)</f>
        <v>0.1801442</v>
      </c>
      <c r="BH70" s="13">
        <f t="shared" si="21"/>
        <v>0.1801442</v>
      </c>
      <c r="BJ70" s="9">
        <f>VLOOKUP($B70,aquastat_more_extensive_table!$D$1216:$AO$1416,BJ$4,FALSE)</f>
        <v>0</v>
      </c>
      <c r="BK70" s="13" t="e">
        <f t="shared" si="22"/>
        <v>#N/A</v>
      </c>
      <c r="BL70" s="9">
        <f>VLOOKUP($C70,domestic_water_demand_km3!$A$2:$CT$249,BL$4,FALSE)</f>
        <v>0.18292</v>
      </c>
      <c r="BM70" s="13">
        <f t="shared" si="23"/>
        <v>0.18292</v>
      </c>
      <c r="BU70" s="7" t="e">
        <v>#N/A</v>
      </c>
      <c r="BV70" s="7">
        <v>1.9E-2</v>
      </c>
      <c r="BW70" s="7" t="str">
        <f t="shared" si="24"/>
        <v/>
      </c>
      <c r="BX70" s="7" t="str">
        <f t="shared" si="25"/>
        <v/>
      </c>
    </row>
    <row r="71" spans="2:76" x14ac:dyDescent="0.25">
      <c r="B71" s="12">
        <f>fao_ids_unique!B66</f>
        <v>90</v>
      </c>
      <c r="C71" s="12">
        <f>fao_ids_unique!F66</f>
        <v>70</v>
      </c>
      <c r="D71" s="8" t="str">
        <f>fao_ids_unique!C66</f>
        <v>GIN</v>
      </c>
      <c r="E71" s="7" t="str">
        <f>fao_ids_unique!G66</f>
        <v>Guinea</v>
      </c>
      <c r="G71" s="9">
        <f>VLOOKUP($B71,aquastat_more_extensive_table!$D$1216:$AO$1416,G$4,FALSE)</f>
        <v>0</v>
      </c>
      <c r="H71" s="13" t="e">
        <f t="shared" ref="H71:H102" si="37">IF(G71&gt;0,G71,NA())</f>
        <v>#N/A</v>
      </c>
      <c r="I71" s="9">
        <f>VLOOKUP($C71,domestic_water_demand_km3!$A$2:$CT$249,I$4,FALSE)</f>
        <v>2.8166E-2</v>
      </c>
      <c r="J71" s="13">
        <f t="shared" si="11"/>
        <v>2.8166E-2</v>
      </c>
      <c r="L71" s="9">
        <f>VLOOKUP($B71,aquastat_more_extensive_table!$D$1216:$AO$1416,L$4,FALSE)</f>
        <v>0</v>
      </c>
      <c r="M71" s="13" t="e">
        <f t="shared" ref="M71:M102" si="38">IF(L71&gt;0,L71,NA())</f>
        <v>#N/A</v>
      </c>
      <c r="N71" s="9">
        <f>VLOOKUP($C71,domestic_water_demand_km3!$A$2:$CT$249,N$4,FALSE)</f>
        <v>3.0386779999999999E-2</v>
      </c>
      <c r="O71" s="13">
        <f t="shared" si="12"/>
        <v>3.0386779999999999E-2</v>
      </c>
      <c r="Q71" s="9">
        <f>VLOOKUP($B71,aquastat_more_extensive_table!$D$1216:$AO$1416,Q$4,FALSE)</f>
        <v>0</v>
      </c>
      <c r="R71" s="13" t="e">
        <f t="shared" ref="R71:R102" si="39">IF(Q71&gt;0,Q71,NA())</f>
        <v>#N/A</v>
      </c>
      <c r="S71" s="9">
        <f>VLOOKUP($C71,domestic_water_demand_km3!$A$2:$CT$249,S$4,FALSE)</f>
        <v>3.6669640000000003E-2</v>
      </c>
      <c r="T71" s="13">
        <f t="shared" si="13"/>
        <v>3.6669640000000003E-2</v>
      </c>
      <c r="V71" s="9">
        <f>VLOOKUP($B71,aquastat_more_extensive_table!$D$1216:$AO$1416,V$4,FALSE)</f>
        <v>0</v>
      </c>
      <c r="W71" s="13" t="e">
        <f t="shared" ref="W71:W102" si="40">IF(V71&gt;0,V71,NA())</f>
        <v>#N/A</v>
      </c>
      <c r="X71" s="9">
        <f>VLOOKUP($C71,domestic_water_demand_km3!$A$2:$CT$249,X$4,FALSE)</f>
        <v>5.2103940000000001E-2</v>
      </c>
      <c r="Y71" s="13">
        <f t="shared" si="14"/>
        <v>5.2103940000000001E-2</v>
      </c>
      <c r="AA71" s="9">
        <f>VLOOKUP($B71,aquastat_more_extensive_table!$D$1216:$AO$1416,AA$4,FALSE)</f>
        <v>0</v>
      </c>
      <c r="AB71" s="13" t="e">
        <f t="shared" ref="AB71:AB102" si="41">IF(AA71&gt;0,AA71,NA())</f>
        <v>#N/A</v>
      </c>
      <c r="AC71" s="9">
        <f>VLOOKUP($C71,domestic_water_demand_km3!$A$2:$CT$249,AC$4,FALSE)</f>
        <v>7.35122E-2</v>
      </c>
      <c r="AD71" s="13">
        <f t="shared" si="15"/>
        <v>7.35122E-2</v>
      </c>
      <c r="AF71" s="9">
        <f>VLOOKUP($B71,aquastat_more_extensive_table!$D$1216:$AO$1416,AF$4,FALSE)</f>
        <v>7.3999999999999996E-2</v>
      </c>
      <c r="AG71" s="13">
        <f t="shared" ref="AG71:AG102" si="42">IF(AF71&gt;0,AF71,NA())</f>
        <v>7.3999999999999996E-2</v>
      </c>
      <c r="AH71" s="9">
        <f>VLOOKUP($C71,domestic_water_demand_km3!$A$2:$CT$249,AH$4,FALSE)</f>
        <v>8.1365199999999999E-2</v>
      </c>
      <c r="AI71" s="13">
        <f t="shared" si="16"/>
        <v>8.1365199999999999E-2</v>
      </c>
      <c r="AK71" s="9">
        <f>VLOOKUP($B71,aquastat_more_extensive_table!$D$1216:$AO$1416,AK$4,FALSE)</f>
        <v>0</v>
      </c>
      <c r="AL71" s="13" t="e">
        <f t="shared" ref="AL71:AL102" si="43">IF(AK71&gt;0,AK71,NA())</f>
        <v>#N/A</v>
      </c>
      <c r="AM71" s="9">
        <f>VLOOKUP($C71,domestic_water_demand_km3!$A$2:$CT$249,AM$4,FALSE)</f>
        <v>6.5451839999999997E-2</v>
      </c>
      <c r="AN71" s="13">
        <f t="shared" si="17"/>
        <v>6.5451839999999997E-2</v>
      </c>
      <c r="AP71" s="9">
        <f>VLOOKUP($B71,aquastat_more_extensive_table!$D$1216:$AO$1416,AP$4,FALSE)</f>
        <v>0</v>
      </c>
      <c r="AQ71" s="13" t="e">
        <f t="shared" ref="AQ71:AQ102" si="44">IF(AP71&gt;0,AP71,NA())</f>
        <v>#N/A</v>
      </c>
      <c r="AR71" s="9">
        <f>VLOOKUP($C71,domestic_water_demand_km3!$A$2:$CT$249,AR$4,FALSE)</f>
        <v>7.8788399999999995E-2</v>
      </c>
      <c r="AS71" s="13">
        <f t="shared" si="18"/>
        <v>7.8788399999999995E-2</v>
      </c>
      <c r="AU71" s="9">
        <f>VLOOKUP($B71,aquastat_more_extensive_table!$D$1216:$AO$1416,AU$4,FALSE)</f>
        <v>0.20830000000000001</v>
      </c>
      <c r="AV71" s="13">
        <f t="shared" ref="AV71:AV102" si="45">IF(AU71&gt;0,AU71,NA())</f>
        <v>0.20830000000000001</v>
      </c>
      <c r="AW71" s="9">
        <f>VLOOKUP($C71,domestic_water_demand_km3!$A$2:$CT$249,AW$4,FALSE)</f>
        <v>8.3875459999999999E-2</v>
      </c>
      <c r="AX71" s="13">
        <f t="shared" si="19"/>
        <v>8.3875459999999999E-2</v>
      </c>
      <c r="AZ71" s="9">
        <f>VLOOKUP($B71,aquastat_more_extensive_table!$D$1216:$AO$1416,AZ$4,FALSE)</f>
        <v>0.2248</v>
      </c>
      <c r="BA71" s="13">
        <f t="shared" ref="BA71:BA102" si="46">IF(AZ71&gt;0,AZ71,NA())</f>
        <v>0.2248</v>
      </c>
      <c r="BB71" s="9">
        <f>VLOOKUP($C71,domestic_water_demand_km3!$A$2:$CT$249,BB$4,FALSE)</f>
        <v>9.2615920000000004E-2</v>
      </c>
      <c r="BC71" s="13">
        <f t="shared" si="20"/>
        <v>9.2615920000000004E-2</v>
      </c>
      <c r="BE71" s="9">
        <f>VLOOKUP($B71,aquastat_more_extensive_table!$D$1216:$AO$1416,BE$4,FALSE)</f>
        <v>0</v>
      </c>
      <c r="BF71" s="13" t="e">
        <f t="shared" ref="BF71:BF102" si="47">IF(BE71&gt;0,BE71,NA())</f>
        <v>#N/A</v>
      </c>
      <c r="BG71" s="9">
        <f>VLOOKUP($C71,domestic_water_demand_km3!$A$2:$CT$249,BG$4,FALSE)</f>
        <v>0.107556</v>
      </c>
      <c r="BH71" s="13">
        <f t="shared" si="21"/>
        <v>0.107556</v>
      </c>
      <c r="BJ71" s="9">
        <f>VLOOKUP($B71,aquastat_more_extensive_table!$D$1216:$AO$1416,BJ$4,FALSE)</f>
        <v>0</v>
      </c>
      <c r="BK71" s="13" t="e">
        <f t="shared" si="22"/>
        <v>#N/A</v>
      </c>
      <c r="BL71" s="9">
        <f>VLOOKUP($C71,domestic_water_demand_km3!$A$2:$CT$249,BL$4,FALSE)</f>
        <v>0.110275</v>
      </c>
      <c r="BM71" s="13">
        <f t="shared" si="23"/>
        <v>0.110275</v>
      </c>
      <c r="BU71" s="7" t="e">
        <v>#N/A</v>
      </c>
      <c r="BV71" s="7">
        <v>2.8000000000000001E-2</v>
      </c>
      <c r="BW71" s="7" t="str">
        <f t="shared" si="24"/>
        <v/>
      </c>
      <c r="BX71" s="7" t="str">
        <f t="shared" si="25"/>
        <v/>
      </c>
    </row>
    <row r="72" spans="2:76" x14ac:dyDescent="0.25">
      <c r="B72" s="12">
        <f>fao_ids_unique!B67</f>
        <v>91</v>
      </c>
      <c r="C72" s="12">
        <f>fao_ids_unique!F67</f>
        <v>81</v>
      </c>
      <c r="D72" s="8" t="str">
        <f>fao_ids_unique!C67</f>
        <v>GUY</v>
      </c>
      <c r="E72" s="7" t="str">
        <f>fao_ids_unique!G67</f>
        <v>Guyana</v>
      </c>
      <c r="G72" s="9">
        <f>VLOOKUP($B72,aquastat_more_extensive_table!$D$1216:$AO$1416,G$4,FALSE)</f>
        <v>0</v>
      </c>
      <c r="H72" s="13" t="e">
        <f t="shared" si="37"/>
        <v>#N/A</v>
      </c>
      <c r="I72" s="9">
        <f>VLOOKUP($C72,domestic_water_demand_km3!$A$2:$CT$249,I$4,FALSE)</f>
        <v>1.086588E-2</v>
      </c>
      <c r="J72" s="13">
        <f t="shared" ref="J72:J135" si="48">IF(I72&gt;=0,I72,NA())</f>
        <v>1.086588E-2</v>
      </c>
      <c r="L72" s="9">
        <f>VLOOKUP($B72,aquastat_more_extensive_table!$D$1216:$AO$1416,L$4,FALSE)</f>
        <v>0</v>
      </c>
      <c r="M72" s="13" t="e">
        <f t="shared" si="38"/>
        <v>#N/A</v>
      </c>
      <c r="N72" s="9">
        <f>VLOOKUP($C72,domestic_water_demand_km3!$A$2:$CT$249,N$4,FALSE)</f>
        <v>1.2316179999999999E-2</v>
      </c>
      <c r="O72" s="13">
        <f t="shared" ref="O72:O135" si="49">IF(N72&gt;=0,N72,NA())</f>
        <v>1.2316179999999999E-2</v>
      </c>
      <c r="Q72" s="9">
        <f>VLOOKUP($B72,aquastat_more_extensive_table!$D$1216:$AO$1416,Q$4,FALSE)</f>
        <v>0</v>
      </c>
      <c r="R72" s="13" t="e">
        <f t="shared" si="39"/>
        <v>#N/A</v>
      </c>
      <c r="S72" s="9">
        <f>VLOOKUP($C72,domestic_water_demand_km3!$A$2:$CT$249,S$4,FALSE)</f>
        <v>1.39232E-2</v>
      </c>
      <c r="T72" s="13">
        <f t="shared" ref="T72:T135" si="50">IF(S72&gt;=0,S72,NA())</f>
        <v>1.39232E-2</v>
      </c>
      <c r="V72" s="9">
        <f>VLOOKUP($B72,aquastat_more_extensive_table!$D$1216:$AO$1416,V$4,FALSE)</f>
        <v>0</v>
      </c>
      <c r="W72" s="13" t="e">
        <f t="shared" si="40"/>
        <v>#N/A</v>
      </c>
      <c r="X72" s="9">
        <f>VLOOKUP($C72,domestic_water_demand_km3!$A$2:$CT$249,X$4,FALSE)</f>
        <v>1.6617659999999999E-2</v>
      </c>
      <c r="Y72" s="13">
        <f t="shared" ref="Y72:Y135" si="51">IF(X72&gt;=0,X72,NA())</f>
        <v>1.6617659999999999E-2</v>
      </c>
      <c r="AA72" s="9">
        <f>VLOOKUP($B72,aquastat_more_extensive_table!$D$1216:$AO$1416,AA$4,FALSE)</f>
        <v>0</v>
      </c>
      <c r="AB72" s="13" t="e">
        <f t="shared" si="41"/>
        <v>#N/A</v>
      </c>
      <c r="AC72" s="9">
        <f>VLOOKUP($C72,domestic_water_demand_km3!$A$2:$CT$249,AC$4,FALSE)</f>
        <v>1.8666240000000001E-2</v>
      </c>
      <c r="AD72" s="13">
        <f t="shared" ref="AD72:AD135" si="52">IF(AC72&gt;=0,AC72,NA())</f>
        <v>1.8666240000000001E-2</v>
      </c>
      <c r="AF72" s="9">
        <f>VLOOKUP($B72,aquastat_more_extensive_table!$D$1216:$AO$1416,AF$4,FALSE)</f>
        <v>0</v>
      </c>
      <c r="AG72" s="13" t="e">
        <f t="shared" si="42"/>
        <v>#N/A</v>
      </c>
      <c r="AH72" s="9">
        <f>VLOOKUP($C72,domestic_water_demand_km3!$A$2:$CT$249,AH$4,FALSE)</f>
        <v>1.7789099999999999E-2</v>
      </c>
      <c r="AI72" s="13">
        <f t="shared" ref="AI72:AI135" si="53">IF(AH72&gt;=0,AH72,NA())</f>
        <v>1.7789099999999999E-2</v>
      </c>
      <c r="AK72" s="9">
        <f>VLOOKUP($B72,aquastat_more_extensive_table!$D$1216:$AO$1416,AK$4,FALSE)</f>
        <v>1.4999999999999999E-2</v>
      </c>
      <c r="AL72" s="13">
        <f t="shared" si="43"/>
        <v>1.4999999999999999E-2</v>
      </c>
      <c r="AM72" s="9">
        <f>VLOOKUP($C72,domestic_water_demand_km3!$A$2:$CT$249,AM$4,FALSE)</f>
        <v>1.739046E-2</v>
      </c>
      <c r="AN72" s="13">
        <f t="shared" ref="AN72:AN135" si="54">IF(AM72&gt;=0,AM72,NA())</f>
        <v>1.739046E-2</v>
      </c>
      <c r="AP72" s="9">
        <f>VLOOKUP($B72,aquastat_more_extensive_table!$D$1216:$AO$1416,AP$4,FALSE)</f>
        <v>0</v>
      </c>
      <c r="AQ72" s="13" t="e">
        <f t="shared" si="44"/>
        <v>#N/A</v>
      </c>
      <c r="AR72" s="9">
        <f>VLOOKUP($C72,domestic_water_demand_km3!$A$2:$CT$249,AR$4,FALSE)</f>
        <v>1.949E-2</v>
      </c>
      <c r="AS72" s="13">
        <f t="shared" ref="AS72:AS135" si="55">IF(AR72&gt;=0,AR72,NA())</f>
        <v>1.949E-2</v>
      </c>
      <c r="AU72" s="9">
        <f>VLOOKUP($B72,aquastat_more_extensive_table!$D$1216:$AO$1416,AU$4,FALSE)</f>
        <v>0.03</v>
      </c>
      <c r="AV72" s="13">
        <f t="shared" si="45"/>
        <v>0.03</v>
      </c>
      <c r="AW72" s="9">
        <f>VLOOKUP($C72,domestic_water_demand_km3!$A$2:$CT$249,AW$4,FALSE)</f>
        <v>2.0040019999999999E-2</v>
      </c>
      <c r="AX72" s="13">
        <f t="shared" ref="AX72:AX135" si="56">IF(AW72&gt;=0,AW72,NA())</f>
        <v>2.0040019999999999E-2</v>
      </c>
      <c r="AZ72" s="9">
        <f>VLOOKUP($B72,aquastat_more_extensive_table!$D$1216:$AO$1416,AZ$4,FALSE)</f>
        <v>6.13E-2</v>
      </c>
      <c r="BA72" s="13">
        <f t="shared" si="46"/>
        <v>6.13E-2</v>
      </c>
      <c r="BB72" s="9">
        <f>VLOOKUP($C72,domestic_water_demand_km3!$A$2:$CT$249,BB$4,FALSE)</f>
        <v>2.0791259999999999E-2</v>
      </c>
      <c r="BC72" s="13">
        <f t="shared" ref="BC72:BC135" si="57">IF(BB72&gt;=0,BB72,NA())</f>
        <v>2.0791259999999999E-2</v>
      </c>
      <c r="BE72" s="9">
        <f>VLOOKUP($B72,aquastat_more_extensive_table!$D$1216:$AO$1416,BE$4,FALSE)</f>
        <v>6.13E-2</v>
      </c>
      <c r="BF72" s="13">
        <f t="shared" si="47"/>
        <v>6.13E-2</v>
      </c>
      <c r="BG72" s="9">
        <f>VLOOKUP($C72,domestic_water_demand_km3!$A$2:$CT$249,BG$4,FALSE)</f>
        <v>2.102532E-2</v>
      </c>
      <c r="BH72" s="13">
        <f t="shared" ref="BH72:BH135" si="58">IF(BG72&gt;=0,BG72,NA())</f>
        <v>2.102532E-2</v>
      </c>
      <c r="BJ72" s="9">
        <f>VLOOKUP($B72,aquastat_more_extensive_table!$D$1216:$AO$1416,BJ$4,FALSE)</f>
        <v>0</v>
      </c>
      <c r="BK72" s="13" t="e">
        <f t="shared" ref="BK72:BK135" si="59">IF(BJ72&gt;0,BJ72,NA())</f>
        <v>#N/A</v>
      </c>
      <c r="BL72" s="9">
        <f>VLOOKUP($C72,domestic_water_demand_km3!$A$2:$CT$249,BL$4,FALSE)</f>
        <v>2.1037500000000001E-2</v>
      </c>
      <c r="BM72" s="13">
        <f t="shared" ref="BM72:BM135" si="60">IF(BL72&gt;=0,BL72,NA())</f>
        <v>2.1037500000000001E-2</v>
      </c>
      <c r="BU72" s="7" t="e">
        <v>#N/A</v>
      </c>
      <c r="BV72" s="7">
        <v>0.01</v>
      </c>
      <c r="BW72" s="7" t="str">
        <f t="shared" ref="BW72:BW135" si="61">IF(ISNA(BU72),"",BU72)</f>
        <v/>
      </c>
      <c r="BX72" s="7" t="str">
        <f t="shared" ref="BX72:BX135" si="62">IF(BW72="","",BV72)</f>
        <v/>
      </c>
    </row>
    <row r="73" spans="2:76" x14ac:dyDescent="0.25">
      <c r="B73" s="12">
        <f>fao_ids_unique!B68</f>
        <v>93</v>
      </c>
      <c r="C73" s="12">
        <f>fao_ids_unique!F68</f>
        <v>85</v>
      </c>
      <c r="D73" s="8" t="str">
        <f>fao_ids_unique!C68</f>
        <v>HTI</v>
      </c>
      <c r="E73" s="7" t="str">
        <f>fao_ids_unique!G68</f>
        <v>Haiti</v>
      </c>
      <c r="G73" s="9">
        <f>VLOOKUP($B73,aquastat_more_extensive_table!$D$1216:$AO$1416,G$4,FALSE)</f>
        <v>0</v>
      </c>
      <c r="H73" s="13" t="e">
        <f t="shared" si="37"/>
        <v>#N/A</v>
      </c>
      <c r="I73" s="9">
        <f>VLOOKUP($C73,domestic_water_demand_km3!$A$2:$CT$249,I$4,FALSE)</f>
        <v>1.232454E-2</v>
      </c>
      <c r="J73" s="13">
        <f t="shared" si="48"/>
        <v>1.232454E-2</v>
      </c>
      <c r="L73" s="9">
        <f>VLOOKUP($B73,aquastat_more_extensive_table!$D$1216:$AO$1416,L$4,FALSE)</f>
        <v>0</v>
      </c>
      <c r="M73" s="13" t="e">
        <f t="shared" si="38"/>
        <v>#N/A</v>
      </c>
      <c r="N73" s="9">
        <f>VLOOKUP($C73,domestic_water_demand_km3!$A$2:$CT$249,N$4,FALSE)</f>
        <v>1.42697E-2</v>
      </c>
      <c r="O73" s="13">
        <f t="shared" si="49"/>
        <v>1.42697E-2</v>
      </c>
      <c r="Q73" s="9">
        <f>VLOOKUP($B73,aquastat_more_extensive_table!$D$1216:$AO$1416,Q$4,FALSE)</f>
        <v>0</v>
      </c>
      <c r="R73" s="13" t="e">
        <f t="shared" si="39"/>
        <v>#N/A</v>
      </c>
      <c r="S73" s="9">
        <f>VLOOKUP($C73,domestic_water_demand_km3!$A$2:$CT$249,S$4,FALSE)</f>
        <v>1.6541360000000001E-2</v>
      </c>
      <c r="T73" s="13">
        <f t="shared" si="50"/>
        <v>1.6541360000000001E-2</v>
      </c>
      <c r="V73" s="9">
        <f>VLOOKUP($B73,aquastat_more_extensive_table!$D$1216:$AO$1416,V$4,FALSE)</f>
        <v>0</v>
      </c>
      <c r="W73" s="13" t="e">
        <f t="shared" si="40"/>
        <v>#N/A</v>
      </c>
      <c r="X73" s="9">
        <f>VLOOKUP($C73,domestic_water_demand_km3!$A$2:$CT$249,X$4,FALSE)</f>
        <v>2.1579999999999998E-2</v>
      </c>
      <c r="Y73" s="13">
        <f t="shared" si="51"/>
        <v>2.1579999999999998E-2</v>
      </c>
      <c r="AA73" s="9">
        <f>VLOOKUP($B73,aquastat_more_extensive_table!$D$1216:$AO$1416,AA$4,FALSE)</f>
        <v>0</v>
      </c>
      <c r="AB73" s="13" t="e">
        <f t="shared" si="41"/>
        <v>#N/A</v>
      </c>
      <c r="AC73" s="9">
        <f>VLOOKUP($C73,domestic_water_demand_km3!$A$2:$CT$249,AC$4,FALSE)</f>
        <v>2.7698400000000001E-2</v>
      </c>
      <c r="AD73" s="13">
        <f t="shared" si="52"/>
        <v>2.7698400000000001E-2</v>
      </c>
      <c r="AF73" s="9">
        <f>VLOOKUP($B73,aquastat_more_extensive_table!$D$1216:$AO$1416,AF$4,FALSE)</f>
        <v>0</v>
      </c>
      <c r="AG73" s="13" t="e">
        <f t="shared" si="42"/>
        <v>#N/A</v>
      </c>
      <c r="AH73" s="9">
        <f>VLOOKUP($C73,domestic_water_demand_km3!$A$2:$CT$249,AH$4,FALSE)</f>
        <v>3.4725579999999999E-2</v>
      </c>
      <c r="AI73" s="13">
        <f t="shared" si="53"/>
        <v>3.4725579999999999E-2</v>
      </c>
      <c r="AK73" s="9">
        <f>VLOOKUP($B73,aquastat_more_extensive_table!$D$1216:$AO$1416,AK$4,FALSE)</f>
        <v>4.99E-2</v>
      </c>
      <c r="AL73" s="13">
        <f t="shared" si="43"/>
        <v>4.99E-2</v>
      </c>
      <c r="AM73" s="9">
        <f>VLOOKUP($C73,domestic_water_demand_km3!$A$2:$CT$249,AM$4,FALSE)</f>
        <v>4.1943460000000002E-2</v>
      </c>
      <c r="AN73" s="13">
        <f t="shared" si="54"/>
        <v>4.1943460000000002E-2</v>
      </c>
      <c r="AP73" s="9">
        <f>VLOOKUP($B73,aquastat_more_extensive_table!$D$1216:$AO$1416,AP$4,FALSE)</f>
        <v>0.111</v>
      </c>
      <c r="AQ73" s="13">
        <f t="shared" si="44"/>
        <v>0.111</v>
      </c>
      <c r="AR73" s="9">
        <f>VLOOKUP($C73,domestic_water_demand_km3!$A$2:$CT$249,AR$4,FALSE)</f>
        <v>4.6351040000000003E-2</v>
      </c>
      <c r="AS73" s="13">
        <f t="shared" si="55"/>
        <v>4.6351040000000003E-2</v>
      </c>
      <c r="AU73" s="9">
        <f>VLOOKUP($B73,aquastat_more_extensive_table!$D$1216:$AO$1416,AU$4,FALSE)</f>
        <v>0</v>
      </c>
      <c r="AV73" s="13" t="e">
        <f t="shared" si="45"/>
        <v>#N/A</v>
      </c>
      <c r="AW73" s="9">
        <f>VLOOKUP($C73,domestic_water_demand_km3!$A$2:$CT$249,AW$4,FALSE)</f>
        <v>5.604464E-2</v>
      </c>
      <c r="AX73" s="13">
        <f t="shared" si="56"/>
        <v>5.604464E-2</v>
      </c>
      <c r="AZ73" s="9">
        <f>VLOOKUP($B73,aquastat_more_extensive_table!$D$1216:$AO$1416,AZ$4,FALSE)</f>
        <v>0</v>
      </c>
      <c r="BA73" s="13" t="e">
        <f t="shared" si="46"/>
        <v>#N/A</v>
      </c>
      <c r="BB73" s="9">
        <f>VLOOKUP($C73,domestic_water_demand_km3!$A$2:$CT$249,BB$4,FALSE)</f>
        <v>6.3354960000000002E-2</v>
      </c>
      <c r="BC73" s="13">
        <f t="shared" si="57"/>
        <v>6.3354960000000002E-2</v>
      </c>
      <c r="BE73" s="9">
        <f>VLOOKUP($B73,aquastat_more_extensive_table!$D$1216:$AO$1416,BE$4,FALSE)</f>
        <v>0.19</v>
      </c>
      <c r="BF73" s="13">
        <f t="shared" si="47"/>
        <v>0.19</v>
      </c>
      <c r="BG73" s="9">
        <f>VLOOKUP($C73,domestic_water_demand_km3!$A$2:$CT$249,BG$4,FALSE)</f>
        <v>7.4913679999999996E-2</v>
      </c>
      <c r="BH73" s="13">
        <f t="shared" si="58"/>
        <v>7.4913679999999996E-2</v>
      </c>
      <c r="BJ73" s="9">
        <f>VLOOKUP($B73,aquastat_more_extensive_table!$D$1216:$AO$1416,BJ$4,FALSE)</f>
        <v>0</v>
      </c>
      <c r="BK73" s="13" t="e">
        <f t="shared" si="59"/>
        <v>#N/A</v>
      </c>
      <c r="BL73" s="9">
        <f>VLOOKUP($C73,domestic_water_demand_km3!$A$2:$CT$249,BL$4,FALSE)</f>
        <v>7.57385E-2</v>
      </c>
      <c r="BM73" s="13">
        <f t="shared" si="60"/>
        <v>7.57385E-2</v>
      </c>
      <c r="BU73" s="7" t="e">
        <v>#N/A</v>
      </c>
      <c r="BV73" s="7">
        <v>8.0000000000000002E-3</v>
      </c>
      <c r="BW73" s="7" t="str">
        <f t="shared" si="61"/>
        <v/>
      </c>
      <c r="BX73" s="7" t="str">
        <f t="shared" si="62"/>
        <v/>
      </c>
    </row>
    <row r="74" spans="2:76" x14ac:dyDescent="0.25">
      <c r="B74" s="12">
        <f>fao_ids_unique!B69</f>
        <v>94</v>
      </c>
      <c r="C74" s="12" t="e">
        <f>fao_ids_unique!F69</f>
        <v>#N/A</v>
      </c>
      <c r="D74" s="8" t="str">
        <f>fao_ids_unique!C69</f>
        <v>VAT</v>
      </c>
      <c r="E74" s="7" t="e">
        <f>fao_ids_unique!G69</f>
        <v>#N/A</v>
      </c>
      <c r="G74" s="9">
        <f>VLOOKUP($B74,aquastat_more_extensive_table!$D$1216:$AO$1416,G$4,FALSE)</f>
        <v>0</v>
      </c>
      <c r="H74" s="13" t="e">
        <f t="shared" si="37"/>
        <v>#N/A</v>
      </c>
      <c r="I74" s="9" t="e">
        <f>VLOOKUP($C74,domestic_water_demand_km3!$A$2:$CT$249,I$4,FALSE)</f>
        <v>#N/A</v>
      </c>
      <c r="J74" s="13" t="e">
        <f t="shared" si="48"/>
        <v>#N/A</v>
      </c>
      <c r="L74" s="9">
        <f>VLOOKUP($B74,aquastat_more_extensive_table!$D$1216:$AO$1416,L$4,FALSE)</f>
        <v>0</v>
      </c>
      <c r="M74" s="13" t="e">
        <f t="shared" si="38"/>
        <v>#N/A</v>
      </c>
      <c r="N74" s="9" t="e">
        <f>VLOOKUP($C74,domestic_water_demand_km3!$A$2:$CT$249,N$4,FALSE)</f>
        <v>#N/A</v>
      </c>
      <c r="O74" s="13" t="e">
        <f t="shared" si="49"/>
        <v>#N/A</v>
      </c>
      <c r="Q74" s="9">
        <f>VLOOKUP($B74,aquastat_more_extensive_table!$D$1216:$AO$1416,Q$4,FALSE)</f>
        <v>0</v>
      </c>
      <c r="R74" s="13" t="e">
        <f t="shared" si="39"/>
        <v>#N/A</v>
      </c>
      <c r="S74" s="9" t="e">
        <f>VLOOKUP($C74,domestic_water_demand_km3!$A$2:$CT$249,S$4,FALSE)</f>
        <v>#N/A</v>
      </c>
      <c r="T74" s="13" t="e">
        <f t="shared" si="50"/>
        <v>#N/A</v>
      </c>
      <c r="V74" s="9">
        <f>VLOOKUP($B74,aquastat_more_extensive_table!$D$1216:$AO$1416,V$4,FALSE)</f>
        <v>0</v>
      </c>
      <c r="W74" s="13" t="e">
        <f t="shared" si="40"/>
        <v>#N/A</v>
      </c>
      <c r="X74" s="9" t="e">
        <f>VLOOKUP($C74,domestic_water_demand_km3!$A$2:$CT$249,X$4,FALSE)</f>
        <v>#N/A</v>
      </c>
      <c r="Y74" s="13" t="e">
        <f t="shared" si="51"/>
        <v>#N/A</v>
      </c>
      <c r="AA74" s="9">
        <f>VLOOKUP($B74,aquastat_more_extensive_table!$D$1216:$AO$1416,AA$4,FALSE)</f>
        <v>0</v>
      </c>
      <c r="AB74" s="13" t="e">
        <f t="shared" si="41"/>
        <v>#N/A</v>
      </c>
      <c r="AC74" s="9" t="e">
        <f>VLOOKUP($C74,domestic_water_demand_km3!$A$2:$CT$249,AC$4,FALSE)</f>
        <v>#N/A</v>
      </c>
      <c r="AD74" s="13" t="e">
        <f t="shared" si="52"/>
        <v>#N/A</v>
      </c>
      <c r="AF74" s="9">
        <f>VLOOKUP($B74,aquastat_more_extensive_table!$D$1216:$AO$1416,AF$4,FALSE)</f>
        <v>0</v>
      </c>
      <c r="AG74" s="13" t="e">
        <f t="shared" si="42"/>
        <v>#N/A</v>
      </c>
      <c r="AH74" s="9" t="e">
        <f>VLOOKUP($C74,domestic_water_demand_km3!$A$2:$CT$249,AH$4,FALSE)</f>
        <v>#N/A</v>
      </c>
      <c r="AI74" s="13" t="e">
        <f t="shared" si="53"/>
        <v>#N/A</v>
      </c>
      <c r="AK74" s="9">
        <f>VLOOKUP($B74,aquastat_more_extensive_table!$D$1216:$AO$1416,AK$4,FALSE)</f>
        <v>0</v>
      </c>
      <c r="AL74" s="13" t="e">
        <f t="shared" si="43"/>
        <v>#N/A</v>
      </c>
      <c r="AM74" s="9" t="e">
        <f>VLOOKUP($C74,domestic_water_demand_km3!$A$2:$CT$249,AM$4,FALSE)</f>
        <v>#N/A</v>
      </c>
      <c r="AN74" s="13" t="e">
        <f t="shared" si="54"/>
        <v>#N/A</v>
      </c>
      <c r="AP74" s="9">
        <f>VLOOKUP($B74,aquastat_more_extensive_table!$D$1216:$AO$1416,AP$4,FALSE)</f>
        <v>0</v>
      </c>
      <c r="AQ74" s="13" t="e">
        <f t="shared" si="44"/>
        <v>#N/A</v>
      </c>
      <c r="AR74" s="9" t="e">
        <f>VLOOKUP($C74,domestic_water_demand_km3!$A$2:$CT$249,AR$4,FALSE)</f>
        <v>#N/A</v>
      </c>
      <c r="AS74" s="13" t="e">
        <f t="shared" si="55"/>
        <v>#N/A</v>
      </c>
      <c r="AU74" s="9">
        <f>VLOOKUP($B74,aquastat_more_extensive_table!$D$1216:$AO$1416,AU$4,FALSE)</f>
        <v>0</v>
      </c>
      <c r="AV74" s="13" t="e">
        <f t="shared" si="45"/>
        <v>#N/A</v>
      </c>
      <c r="AW74" s="9" t="e">
        <f>VLOOKUP($C74,domestic_water_demand_km3!$A$2:$CT$249,AW$4,FALSE)</f>
        <v>#N/A</v>
      </c>
      <c r="AX74" s="13" t="e">
        <f t="shared" si="56"/>
        <v>#N/A</v>
      </c>
      <c r="AZ74" s="9">
        <f>VLOOKUP($B74,aquastat_more_extensive_table!$D$1216:$AO$1416,AZ$4,FALSE)</f>
        <v>0</v>
      </c>
      <c r="BA74" s="13" t="e">
        <f t="shared" si="46"/>
        <v>#N/A</v>
      </c>
      <c r="BB74" s="9" t="e">
        <f>VLOOKUP($C74,domestic_water_demand_km3!$A$2:$CT$249,BB$4,FALSE)</f>
        <v>#N/A</v>
      </c>
      <c r="BC74" s="13" t="e">
        <f t="shared" si="57"/>
        <v>#N/A</v>
      </c>
      <c r="BE74" s="9">
        <f>VLOOKUP($B74,aquastat_more_extensive_table!$D$1216:$AO$1416,BE$4,FALSE)</f>
        <v>0</v>
      </c>
      <c r="BF74" s="13" t="e">
        <f t="shared" si="47"/>
        <v>#N/A</v>
      </c>
      <c r="BG74" s="9" t="e">
        <f>VLOOKUP($C74,domestic_water_demand_km3!$A$2:$CT$249,BG$4,FALSE)</f>
        <v>#N/A</v>
      </c>
      <c r="BH74" s="13" t="e">
        <f t="shared" si="58"/>
        <v>#N/A</v>
      </c>
      <c r="BJ74" s="9">
        <f>VLOOKUP($B74,aquastat_more_extensive_table!$D$1216:$AO$1416,BJ$4,FALSE)</f>
        <v>0</v>
      </c>
      <c r="BK74" s="13" t="e">
        <f t="shared" si="59"/>
        <v>#N/A</v>
      </c>
      <c r="BL74" s="9" t="e">
        <f>VLOOKUP($C74,domestic_water_demand_km3!$A$2:$CT$249,BL$4,FALSE)</f>
        <v>#N/A</v>
      </c>
      <c r="BM74" s="13" t="e">
        <f t="shared" si="60"/>
        <v>#N/A</v>
      </c>
      <c r="BU74" s="7" t="e">
        <v>#N/A</v>
      </c>
      <c r="BV74" s="7" t="e">
        <v>#N/A</v>
      </c>
      <c r="BW74" s="7" t="str">
        <f t="shared" si="61"/>
        <v/>
      </c>
      <c r="BX74" s="7" t="str">
        <f t="shared" si="62"/>
        <v/>
      </c>
    </row>
    <row r="75" spans="2:76" x14ac:dyDescent="0.25">
      <c r="B75" s="12">
        <f>fao_ids_unique!B70</f>
        <v>95</v>
      </c>
      <c r="C75" s="12">
        <f>fao_ids_unique!F70</f>
        <v>83</v>
      </c>
      <c r="D75" s="8" t="str">
        <f>fao_ids_unique!C70</f>
        <v>HND</v>
      </c>
      <c r="E75" s="7" t="str">
        <f>fao_ids_unique!G70</f>
        <v>Honduras</v>
      </c>
      <c r="G75" s="9">
        <f>VLOOKUP($B75,aquastat_more_extensive_table!$D$1216:$AO$1416,G$4,FALSE)</f>
        <v>0</v>
      </c>
      <c r="H75" s="13" t="e">
        <f t="shared" si="37"/>
        <v>#N/A</v>
      </c>
      <c r="I75" s="9">
        <f>VLOOKUP($C75,domestic_water_demand_km3!$A$2:$CT$249,I$4,FALSE)</f>
        <v>1.273002E-2</v>
      </c>
      <c r="J75" s="13">
        <f t="shared" si="48"/>
        <v>1.273002E-2</v>
      </c>
      <c r="L75" s="9">
        <f>VLOOKUP($B75,aquastat_more_extensive_table!$D$1216:$AO$1416,L$4,FALSE)</f>
        <v>0</v>
      </c>
      <c r="M75" s="13" t="e">
        <f t="shared" si="38"/>
        <v>#N/A</v>
      </c>
      <c r="N75" s="9">
        <f>VLOOKUP($C75,domestic_water_demand_km3!$A$2:$CT$249,N$4,FALSE)</f>
        <v>1.6304119999999998E-2</v>
      </c>
      <c r="O75" s="13">
        <f t="shared" si="49"/>
        <v>1.6304119999999998E-2</v>
      </c>
      <c r="Q75" s="9">
        <f>VLOOKUP($B75,aquastat_more_extensive_table!$D$1216:$AO$1416,Q$4,FALSE)</f>
        <v>0</v>
      </c>
      <c r="R75" s="13" t="e">
        <f t="shared" si="39"/>
        <v>#N/A</v>
      </c>
      <c r="S75" s="9">
        <f>VLOOKUP($C75,domestic_water_demand_km3!$A$2:$CT$249,S$4,FALSE)</f>
        <v>2.0818280000000002E-2</v>
      </c>
      <c r="T75" s="13">
        <f t="shared" si="50"/>
        <v>2.0818280000000002E-2</v>
      </c>
      <c r="V75" s="9">
        <f>VLOOKUP($B75,aquastat_more_extensive_table!$D$1216:$AO$1416,V$4,FALSE)</f>
        <v>0</v>
      </c>
      <c r="W75" s="13" t="e">
        <f t="shared" si="40"/>
        <v>#N/A</v>
      </c>
      <c r="X75" s="9">
        <f>VLOOKUP($C75,domestic_water_demand_km3!$A$2:$CT$249,X$4,FALSE)</f>
        <v>2.8696280000000001E-2</v>
      </c>
      <c r="Y75" s="13">
        <f t="shared" si="51"/>
        <v>2.8696280000000001E-2</v>
      </c>
      <c r="AA75" s="9">
        <f>VLOOKUP($B75,aquastat_more_extensive_table!$D$1216:$AO$1416,AA$4,FALSE)</f>
        <v>0</v>
      </c>
      <c r="AB75" s="13" t="e">
        <f t="shared" si="41"/>
        <v>#N/A</v>
      </c>
      <c r="AC75" s="9">
        <f>VLOOKUP($C75,domestic_water_demand_km3!$A$2:$CT$249,AC$4,FALSE)</f>
        <v>3.8635540000000003E-2</v>
      </c>
      <c r="AD75" s="13">
        <f t="shared" si="52"/>
        <v>3.8635540000000003E-2</v>
      </c>
      <c r="AF75" s="9">
        <f>VLOOKUP($B75,aquastat_more_extensive_table!$D$1216:$AO$1416,AF$4,FALSE)</f>
        <v>0</v>
      </c>
      <c r="AG75" s="13" t="e">
        <f t="shared" si="42"/>
        <v>#N/A</v>
      </c>
      <c r="AH75" s="9">
        <f>VLOOKUP($C75,domestic_water_demand_km3!$A$2:$CT$249,AH$4,FALSE)</f>
        <v>4.6398540000000002E-2</v>
      </c>
      <c r="AI75" s="13">
        <f t="shared" si="53"/>
        <v>4.6398540000000002E-2</v>
      </c>
      <c r="AK75" s="9">
        <f>VLOOKUP($B75,aquastat_more_extensive_table!$D$1216:$AO$1416,AK$4,FALSE)</f>
        <v>6.0999999999999999E-2</v>
      </c>
      <c r="AL75" s="13">
        <f t="shared" si="43"/>
        <v>6.0999999999999999E-2</v>
      </c>
      <c r="AM75" s="9">
        <f>VLOOKUP($C75,domestic_water_demand_km3!$A$2:$CT$249,AM$4,FALSE)</f>
        <v>4.9967060000000001E-2</v>
      </c>
      <c r="AN75" s="13">
        <f t="shared" si="54"/>
        <v>4.9967060000000001E-2</v>
      </c>
      <c r="AP75" s="9">
        <f>VLOOKUP($B75,aquastat_more_extensive_table!$D$1216:$AO$1416,AP$4,FALSE)</f>
        <v>0</v>
      </c>
      <c r="AQ75" s="13" t="e">
        <f t="shared" si="44"/>
        <v>#N/A</v>
      </c>
      <c r="AR75" s="9">
        <f>VLOOKUP($C75,domestic_water_demand_km3!$A$2:$CT$249,AR$4,FALSE)</f>
        <v>5.8066279999999998E-2</v>
      </c>
      <c r="AS75" s="13">
        <f t="shared" si="55"/>
        <v>5.8066279999999998E-2</v>
      </c>
      <c r="AU75" s="9">
        <f>VLOOKUP($B75,aquastat_more_extensive_table!$D$1216:$AO$1416,AU$4,FALSE)</f>
        <v>0</v>
      </c>
      <c r="AV75" s="13" t="e">
        <f t="shared" si="45"/>
        <v>#N/A</v>
      </c>
      <c r="AW75" s="9">
        <f>VLOOKUP($C75,domestic_water_demand_km3!$A$2:$CT$249,AW$4,FALSE)</f>
        <v>7.1784680000000003E-2</v>
      </c>
      <c r="AX75" s="13">
        <f t="shared" si="56"/>
        <v>7.1784680000000003E-2</v>
      </c>
      <c r="AZ75" s="9">
        <f>VLOOKUP($B75,aquastat_more_extensive_table!$D$1216:$AO$1416,AZ$4,FALSE)</f>
        <v>0.315</v>
      </c>
      <c r="BA75" s="13">
        <f t="shared" si="46"/>
        <v>0.315</v>
      </c>
      <c r="BB75" s="9">
        <f>VLOOKUP($C75,domestic_water_demand_km3!$A$2:$CT$249,BB$4,FALSE)</f>
        <v>8.6818519999999996E-2</v>
      </c>
      <c r="BC75" s="13">
        <f t="shared" si="57"/>
        <v>8.6818519999999996E-2</v>
      </c>
      <c r="BE75" s="9">
        <f>VLOOKUP($B75,aquastat_more_extensive_table!$D$1216:$AO$1416,BE$4,FALSE)</f>
        <v>0</v>
      </c>
      <c r="BF75" s="13" t="e">
        <f t="shared" si="47"/>
        <v>#N/A</v>
      </c>
      <c r="BG75" s="9">
        <f>VLOOKUP($C75,domestic_water_demand_km3!$A$2:$CT$249,BG$4,FALSE)</f>
        <v>0.10303826000000001</v>
      </c>
      <c r="BH75" s="13">
        <f t="shared" si="58"/>
        <v>0.10303826000000001</v>
      </c>
      <c r="BJ75" s="9">
        <f>VLOOKUP($B75,aquastat_more_extensive_table!$D$1216:$AO$1416,BJ$4,FALSE)</f>
        <v>0</v>
      </c>
      <c r="BK75" s="13" t="e">
        <f t="shared" si="59"/>
        <v>#N/A</v>
      </c>
      <c r="BL75" s="9">
        <f>VLOOKUP($C75,domestic_water_demand_km3!$A$2:$CT$249,BL$4,FALSE)</f>
        <v>0.10471900000000001</v>
      </c>
      <c r="BM75" s="13">
        <f t="shared" si="60"/>
        <v>0.10471900000000001</v>
      </c>
      <c r="BU75" s="7" t="e">
        <v>#N/A</v>
      </c>
      <c r="BV75" s="7">
        <v>1.2999999999999999E-2</v>
      </c>
      <c r="BW75" s="7" t="str">
        <f t="shared" si="61"/>
        <v/>
      </c>
      <c r="BX75" s="7" t="str">
        <f t="shared" si="62"/>
        <v/>
      </c>
    </row>
    <row r="76" spans="2:76" x14ac:dyDescent="0.25">
      <c r="B76" s="12">
        <f>fao_ids_unique!B71</f>
        <v>97</v>
      </c>
      <c r="C76" s="12">
        <f>fao_ids_unique!F71</f>
        <v>86</v>
      </c>
      <c r="D76" s="8" t="str">
        <f>fao_ids_unique!C71</f>
        <v>HUN</v>
      </c>
      <c r="E76" s="7" t="str">
        <f>fao_ids_unique!G71</f>
        <v>Hungary</v>
      </c>
      <c r="G76" s="9">
        <f>VLOOKUP($B76,aquastat_more_extensive_table!$D$1216:$AO$1416,G$4,FALSE)</f>
        <v>0</v>
      </c>
      <c r="H76" s="13" t="e">
        <f t="shared" si="37"/>
        <v>#N/A</v>
      </c>
      <c r="I76" s="9">
        <f>VLOOKUP($C76,domestic_water_demand_km3!$A$2:$CT$249,I$4,FALSE)</f>
        <v>0.50309720000000002</v>
      </c>
      <c r="J76" s="13">
        <f t="shared" si="48"/>
        <v>0.50309720000000002</v>
      </c>
      <c r="L76" s="9">
        <f>VLOOKUP($B76,aquastat_more_extensive_table!$D$1216:$AO$1416,L$4,FALSE)</f>
        <v>0</v>
      </c>
      <c r="M76" s="13" t="e">
        <f t="shared" si="38"/>
        <v>#N/A</v>
      </c>
      <c r="N76" s="9">
        <f>VLOOKUP($C76,domestic_water_demand_km3!$A$2:$CT$249,N$4,FALSE)</f>
        <v>0.57148759999999998</v>
      </c>
      <c r="O76" s="13">
        <f t="shared" si="49"/>
        <v>0.57148759999999998</v>
      </c>
      <c r="Q76" s="9">
        <f>VLOOKUP($B76,aquastat_more_extensive_table!$D$1216:$AO$1416,Q$4,FALSE)</f>
        <v>0.64800000000000002</v>
      </c>
      <c r="R76" s="13">
        <f t="shared" si="39"/>
        <v>0.64800000000000002</v>
      </c>
      <c r="S76" s="9">
        <f>VLOOKUP($C76,domestic_water_demand_km3!$A$2:$CT$249,S$4,FALSE)</f>
        <v>0.66082540000000001</v>
      </c>
      <c r="T76" s="13">
        <f t="shared" si="50"/>
        <v>0.66082540000000001</v>
      </c>
      <c r="V76" s="9">
        <f>VLOOKUP($B76,aquastat_more_extensive_table!$D$1216:$AO$1416,V$4,FALSE)</f>
        <v>0.7631</v>
      </c>
      <c r="W76" s="13">
        <f t="shared" si="40"/>
        <v>0.7631</v>
      </c>
      <c r="X76" s="9">
        <f>VLOOKUP($C76,domestic_water_demand_km3!$A$2:$CT$249,X$4,FALSE)</f>
        <v>0.83067360000000001</v>
      </c>
      <c r="Y76" s="13">
        <f t="shared" si="51"/>
        <v>0.83067360000000001</v>
      </c>
      <c r="AA76" s="9">
        <f>VLOOKUP($B76,aquastat_more_extensive_table!$D$1216:$AO$1416,AA$4,FALSE)</f>
        <v>0</v>
      </c>
      <c r="AB76" s="13" t="e">
        <f t="shared" si="41"/>
        <v>#N/A</v>
      </c>
      <c r="AC76" s="9">
        <f>VLOOKUP($C76,domestic_water_demand_km3!$A$2:$CT$249,AC$4,FALSE)</f>
        <v>1.0185944</v>
      </c>
      <c r="AD76" s="13">
        <f t="shared" si="52"/>
        <v>1.0185944</v>
      </c>
      <c r="AF76" s="9">
        <f>VLOOKUP($B76,aquastat_more_extensive_table!$D$1216:$AO$1416,AF$4,FALSE)</f>
        <v>0.57150000000000001</v>
      </c>
      <c r="AG76" s="13">
        <f t="shared" si="42"/>
        <v>0.57150000000000001</v>
      </c>
      <c r="AH76" s="9">
        <f>VLOOKUP($C76,domestic_water_demand_km3!$A$2:$CT$249,AH$4,FALSE)</f>
        <v>1.03823</v>
      </c>
      <c r="AI76" s="13">
        <f t="shared" si="53"/>
        <v>1.03823</v>
      </c>
      <c r="AK76" s="9">
        <f>VLOOKUP($B76,aquastat_more_extensive_table!$D$1216:$AO$1416,AK$4,FALSE)</f>
        <v>0.98409999999999997</v>
      </c>
      <c r="AL76" s="13">
        <f t="shared" si="43"/>
        <v>0.98409999999999997</v>
      </c>
      <c r="AM76" s="9">
        <f>VLOOKUP($C76,domestic_water_demand_km3!$A$2:$CT$249,AM$4,FALSE)</f>
        <v>1.145516</v>
      </c>
      <c r="AN76" s="13">
        <f t="shared" si="54"/>
        <v>1.145516</v>
      </c>
      <c r="AP76" s="9">
        <f>VLOOKUP($B76,aquastat_more_extensive_table!$D$1216:$AO$1416,AP$4,FALSE)</f>
        <v>0.82879999999999998</v>
      </c>
      <c r="AQ76" s="13">
        <f t="shared" si="44"/>
        <v>0.82879999999999998</v>
      </c>
      <c r="AR76" s="9">
        <f>VLOOKUP($C76,domestic_water_demand_km3!$A$2:$CT$249,AR$4,FALSE)</f>
        <v>1.2436879999999999</v>
      </c>
      <c r="AS76" s="13">
        <f t="shared" si="55"/>
        <v>1.2436879999999999</v>
      </c>
      <c r="AU76" s="9">
        <f>VLOOKUP($B76,aquastat_more_extensive_table!$D$1216:$AO$1416,AU$4,FALSE)</f>
        <v>0.83109999999999995</v>
      </c>
      <c r="AV76" s="13">
        <f t="shared" si="45"/>
        <v>0.83109999999999995</v>
      </c>
      <c r="AW76" s="9">
        <f>VLOOKUP($C76,domestic_water_demand_km3!$A$2:$CT$249,AW$4,FALSE)</f>
        <v>1.301628</v>
      </c>
      <c r="AX76" s="13">
        <f t="shared" si="56"/>
        <v>1.301628</v>
      </c>
      <c r="AZ76" s="9">
        <f>VLOOKUP($B76,aquastat_more_extensive_table!$D$1216:$AO$1416,AZ$4,FALSE)</f>
        <v>0.79300000000000004</v>
      </c>
      <c r="BA76" s="13">
        <f t="shared" si="46"/>
        <v>0.79300000000000004</v>
      </c>
      <c r="BB76" s="9">
        <f>VLOOKUP($C76,domestic_water_demand_km3!$A$2:$CT$249,BB$4,FALSE)</f>
        <v>1.6166160000000001</v>
      </c>
      <c r="BC76" s="13">
        <f t="shared" si="57"/>
        <v>1.6166160000000001</v>
      </c>
      <c r="BE76" s="9">
        <f>VLOOKUP($B76,aquastat_more_extensive_table!$D$1216:$AO$1416,BE$4,FALSE)</f>
        <v>0.71599999999999997</v>
      </c>
      <c r="BF76" s="13">
        <f t="shared" si="47"/>
        <v>0.71599999999999997</v>
      </c>
      <c r="BG76" s="9">
        <f>VLOOKUP($C76,domestic_water_demand_km3!$A$2:$CT$249,BG$4,FALSE)</f>
        <v>1.71313</v>
      </c>
      <c r="BH76" s="13">
        <f t="shared" si="58"/>
        <v>1.71313</v>
      </c>
      <c r="BJ76" s="9">
        <f>VLOOKUP($B76,aquastat_more_extensive_table!$D$1216:$AO$1416,BJ$4,FALSE)</f>
        <v>0.59450000000000003</v>
      </c>
      <c r="BK76" s="13">
        <f t="shared" si="59"/>
        <v>0.59450000000000003</v>
      </c>
      <c r="BL76" s="9">
        <f>VLOOKUP($C76,domestic_water_demand_km3!$A$2:$CT$249,BL$4,FALSE)</f>
        <v>1.6930000000000001</v>
      </c>
      <c r="BM76" s="13">
        <f t="shared" si="60"/>
        <v>1.6930000000000001</v>
      </c>
      <c r="BU76" s="7" t="e">
        <v>#N/A</v>
      </c>
      <c r="BV76" s="7">
        <v>0.45700000000000002</v>
      </c>
      <c r="BW76" s="7" t="str">
        <f t="shared" si="61"/>
        <v/>
      </c>
      <c r="BX76" s="7" t="str">
        <f t="shared" si="62"/>
        <v/>
      </c>
    </row>
    <row r="77" spans="2:76" x14ac:dyDescent="0.25">
      <c r="B77" s="12">
        <f>fao_ids_unique!B72</f>
        <v>98</v>
      </c>
      <c r="C77" s="12">
        <f>fao_ids_unique!F72</f>
        <v>84</v>
      </c>
      <c r="D77" s="8" t="str">
        <f>fao_ids_unique!C72</f>
        <v>HRV</v>
      </c>
      <c r="E77" s="7" t="str">
        <f>fao_ids_unique!G72</f>
        <v>Croatia</v>
      </c>
      <c r="G77" s="9">
        <f>VLOOKUP($B77,aquastat_more_extensive_table!$D$1216:$AO$1416,G$4,FALSE)</f>
        <v>0</v>
      </c>
      <c r="H77" s="13" t="e">
        <f t="shared" si="37"/>
        <v>#N/A</v>
      </c>
      <c r="I77" s="9">
        <f>VLOOKUP($C77,domestic_water_demand_km3!$A$2:$CT$249,I$4,FALSE)</f>
        <v>4.5155800000000003E-2</v>
      </c>
      <c r="J77" s="13">
        <f t="shared" si="48"/>
        <v>4.5155800000000003E-2</v>
      </c>
      <c r="L77" s="9">
        <f>VLOOKUP($B77,aquastat_more_extensive_table!$D$1216:$AO$1416,L$4,FALSE)</f>
        <v>0</v>
      </c>
      <c r="M77" s="13" t="e">
        <f t="shared" si="38"/>
        <v>#N/A</v>
      </c>
      <c r="N77" s="9">
        <f>VLOOKUP($C77,domestic_water_demand_km3!$A$2:$CT$249,N$4,FALSE)</f>
        <v>4.9673700000000001E-2</v>
      </c>
      <c r="O77" s="13">
        <f t="shared" si="49"/>
        <v>4.9673700000000001E-2</v>
      </c>
      <c r="Q77" s="9">
        <f>VLOOKUP($B77,aquastat_more_extensive_table!$D$1216:$AO$1416,Q$4,FALSE)</f>
        <v>0</v>
      </c>
      <c r="R77" s="13" t="e">
        <f t="shared" si="39"/>
        <v>#N/A</v>
      </c>
      <c r="S77" s="9">
        <f>VLOOKUP($C77,domestic_water_demand_km3!$A$2:$CT$249,S$4,FALSE)</f>
        <v>5.5797319999999997E-2</v>
      </c>
      <c r="T77" s="13">
        <f t="shared" si="50"/>
        <v>5.5797319999999997E-2</v>
      </c>
      <c r="V77" s="9">
        <f>VLOOKUP($B77,aquastat_more_extensive_table!$D$1216:$AO$1416,V$4,FALSE)</f>
        <v>0</v>
      </c>
      <c r="W77" s="13" t="e">
        <f t="shared" si="40"/>
        <v>#N/A</v>
      </c>
      <c r="X77" s="9">
        <f>VLOOKUP($C77,domestic_water_demand_km3!$A$2:$CT$249,X$4,FALSE)</f>
        <v>6.9468539999999995E-2</v>
      </c>
      <c r="Y77" s="13">
        <f t="shared" si="51"/>
        <v>6.9468539999999995E-2</v>
      </c>
      <c r="AA77" s="9">
        <f>VLOOKUP($B77,aquastat_more_extensive_table!$D$1216:$AO$1416,AA$4,FALSE)</f>
        <v>0</v>
      </c>
      <c r="AB77" s="13" t="e">
        <f t="shared" si="41"/>
        <v>#N/A</v>
      </c>
      <c r="AC77" s="9">
        <f>VLOOKUP($C77,domestic_water_demand_km3!$A$2:$CT$249,AC$4,FALSE)</f>
        <v>8.3000439999999995E-2</v>
      </c>
      <c r="AD77" s="13">
        <f t="shared" si="52"/>
        <v>8.3000439999999995E-2</v>
      </c>
      <c r="AF77" s="9">
        <f>VLOOKUP($B77,aquastat_more_extensive_table!$D$1216:$AO$1416,AF$4,FALSE)</f>
        <v>0</v>
      </c>
      <c r="AG77" s="13" t="e">
        <f t="shared" si="42"/>
        <v>#N/A</v>
      </c>
      <c r="AH77" s="9">
        <f>VLOOKUP($C77,domestic_water_demand_km3!$A$2:$CT$249,AH$4,FALSE)</f>
        <v>8.4336499999999995E-2</v>
      </c>
      <c r="AI77" s="13">
        <f t="shared" si="53"/>
        <v>8.4336499999999995E-2</v>
      </c>
      <c r="AK77" s="9">
        <f>VLOOKUP($B77,aquastat_more_extensive_table!$D$1216:$AO$1416,AK$4,FALSE)</f>
        <v>0</v>
      </c>
      <c r="AL77" s="13" t="e">
        <f t="shared" si="43"/>
        <v>#N/A</v>
      </c>
      <c r="AM77" s="9">
        <f>VLOOKUP($C77,domestic_water_demand_km3!$A$2:$CT$249,AM$4,FALSE)</f>
        <v>9.5735899999999999E-2</v>
      </c>
      <c r="AN77" s="13">
        <f t="shared" si="54"/>
        <v>9.5735899999999999E-2</v>
      </c>
      <c r="AP77" s="9">
        <f>VLOOKUP($B77,aquastat_more_extensive_table!$D$1216:$AO$1416,AP$4,FALSE)</f>
        <v>0</v>
      </c>
      <c r="AQ77" s="13" t="e">
        <f t="shared" si="44"/>
        <v>#N/A</v>
      </c>
      <c r="AR77" s="9">
        <f>VLOOKUP($C77,domestic_water_demand_km3!$A$2:$CT$249,AR$4,FALSE)</f>
        <v>0.10208058</v>
      </c>
      <c r="AS77" s="13">
        <f t="shared" si="55"/>
        <v>0.10208058</v>
      </c>
      <c r="AU77" s="9">
        <f>VLOOKUP($B77,aquastat_more_extensive_table!$D$1216:$AO$1416,AU$4,FALSE)</f>
        <v>0</v>
      </c>
      <c r="AV77" s="13" t="e">
        <f t="shared" si="45"/>
        <v>#N/A</v>
      </c>
      <c r="AW77" s="9">
        <f>VLOOKUP($C77,domestic_water_demand_km3!$A$2:$CT$249,AW$4,FALSE)</f>
        <v>0.1102648</v>
      </c>
      <c r="AX77" s="13">
        <f t="shared" si="56"/>
        <v>0.1102648</v>
      </c>
      <c r="AZ77" s="9">
        <f>VLOOKUP($B77,aquastat_more_extensive_table!$D$1216:$AO$1416,AZ$4,FALSE)</f>
        <v>0</v>
      </c>
      <c r="BA77" s="13" t="e">
        <f t="shared" si="46"/>
        <v>#N/A</v>
      </c>
      <c r="BB77" s="9">
        <f>VLOOKUP($C77,domestic_water_demand_km3!$A$2:$CT$249,BB$4,FALSE)</f>
        <v>0.1331338</v>
      </c>
      <c r="BC77" s="13">
        <f t="shared" si="57"/>
        <v>0.1331338</v>
      </c>
      <c r="BE77" s="9">
        <f>VLOOKUP($B77,aquastat_more_extensive_table!$D$1216:$AO$1416,BE$4,FALSE)</f>
        <v>0.51300000000000001</v>
      </c>
      <c r="BF77" s="13">
        <f t="shared" si="47"/>
        <v>0.51300000000000001</v>
      </c>
      <c r="BG77" s="9">
        <f>VLOOKUP($C77,domestic_water_demand_km3!$A$2:$CT$249,BG$4,FALSE)</f>
        <v>0.1457968</v>
      </c>
      <c r="BH77" s="13">
        <f t="shared" si="58"/>
        <v>0.1457968</v>
      </c>
      <c r="BJ77" s="9">
        <f>VLOOKUP($B77,aquastat_more_extensive_table!$D$1216:$AO$1416,BJ$4,FALSE)</f>
        <v>0.50790000000000002</v>
      </c>
      <c r="BK77" s="13">
        <f t="shared" si="59"/>
        <v>0.50790000000000002</v>
      </c>
      <c r="BL77" s="9">
        <f>VLOOKUP($C77,domestic_water_demand_km3!$A$2:$CT$249,BL$4,FALSE)</f>
        <v>0.14405499999999999</v>
      </c>
      <c r="BM77" s="13">
        <f t="shared" si="60"/>
        <v>0.14405499999999999</v>
      </c>
      <c r="BU77" s="7" t="e">
        <v>#N/A</v>
      </c>
      <c r="BV77" s="7">
        <v>4.3999999999999997E-2</v>
      </c>
      <c r="BW77" s="7" t="str">
        <f t="shared" si="61"/>
        <v/>
      </c>
      <c r="BX77" s="7" t="str">
        <f t="shared" si="62"/>
        <v/>
      </c>
    </row>
    <row r="78" spans="2:76" x14ac:dyDescent="0.25">
      <c r="B78" s="12">
        <f>fao_ids_unique!B73</f>
        <v>99</v>
      </c>
      <c r="C78" s="12">
        <f>fao_ids_unique!F73</f>
        <v>92</v>
      </c>
      <c r="D78" s="8" t="str">
        <f>fao_ids_unique!C73</f>
        <v>ISL</v>
      </c>
      <c r="E78" s="7" t="str">
        <f>fao_ids_unique!G73</f>
        <v>Iceland</v>
      </c>
      <c r="G78" s="9">
        <f>VLOOKUP($B78,aquastat_more_extensive_table!$D$1216:$AO$1416,G$4,FALSE)</f>
        <v>0</v>
      </c>
      <c r="H78" s="13" t="e">
        <f t="shared" si="37"/>
        <v>#N/A</v>
      </c>
      <c r="I78" s="9">
        <f>VLOOKUP($C78,domestic_water_demand_km3!$A$2:$CT$249,I$4,FALSE)</f>
        <v>1.151842E-2</v>
      </c>
      <c r="J78" s="13">
        <f t="shared" si="48"/>
        <v>1.151842E-2</v>
      </c>
      <c r="L78" s="9">
        <f>VLOOKUP($B78,aquastat_more_extensive_table!$D$1216:$AO$1416,L$4,FALSE)</f>
        <v>0</v>
      </c>
      <c r="M78" s="13" t="e">
        <f t="shared" si="38"/>
        <v>#N/A</v>
      </c>
      <c r="N78" s="9">
        <f>VLOOKUP($C78,domestic_water_demand_km3!$A$2:$CT$249,N$4,FALSE)</f>
        <v>1.490842E-2</v>
      </c>
      <c r="O78" s="13">
        <f t="shared" si="49"/>
        <v>1.490842E-2</v>
      </c>
      <c r="Q78" s="9">
        <f>VLOOKUP($B78,aquastat_more_extensive_table!$D$1216:$AO$1416,Q$4,FALSE)</f>
        <v>0</v>
      </c>
      <c r="R78" s="13" t="e">
        <f t="shared" si="39"/>
        <v>#N/A</v>
      </c>
      <c r="S78" s="9">
        <f>VLOOKUP($C78,domestic_water_demand_km3!$A$2:$CT$249,S$4,FALSE)</f>
        <v>1.69985E-2</v>
      </c>
      <c r="T78" s="13">
        <f t="shared" si="50"/>
        <v>1.69985E-2</v>
      </c>
      <c r="V78" s="9">
        <f>VLOOKUP($B78,aquastat_more_extensive_table!$D$1216:$AO$1416,V$4,FALSE)</f>
        <v>0</v>
      </c>
      <c r="W78" s="13" t="e">
        <f t="shared" si="40"/>
        <v>#N/A</v>
      </c>
      <c r="X78" s="9">
        <f>VLOOKUP($C78,domestic_water_demand_km3!$A$2:$CT$249,X$4,FALSE)</f>
        <v>2.484024E-2</v>
      </c>
      <c r="Y78" s="13">
        <f t="shared" si="51"/>
        <v>2.484024E-2</v>
      </c>
      <c r="AA78" s="9">
        <f>VLOOKUP($B78,aquastat_more_extensive_table!$D$1216:$AO$1416,AA$4,FALSE)</f>
        <v>9.4E-2</v>
      </c>
      <c r="AB78" s="13">
        <f t="shared" si="41"/>
        <v>9.4E-2</v>
      </c>
      <c r="AC78" s="9">
        <f>VLOOKUP($C78,domestic_water_demand_km3!$A$2:$CT$249,AC$4,FALSE)</f>
        <v>3.1792540000000001E-2</v>
      </c>
      <c r="AD78" s="13">
        <f t="shared" si="52"/>
        <v>3.1792540000000001E-2</v>
      </c>
      <c r="AF78" s="9">
        <f>VLOOKUP($B78,aquastat_more_extensive_table!$D$1216:$AO$1416,AF$4,FALSE)</f>
        <v>9.8000000000000004E-2</v>
      </c>
      <c r="AG78" s="13">
        <f t="shared" si="42"/>
        <v>9.8000000000000004E-2</v>
      </c>
      <c r="AH78" s="9">
        <f>VLOOKUP($C78,domestic_water_demand_km3!$A$2:$CT$249,AH$4,FALSE)</f>
        <v>3.4728780000000001E-2</v>
      </c>
      <c r="AI78" s="13">
        <f t="shared" si="53"/>
        <v>3.4728780000000001E-2</v>
      </c>
      <c r="AK78" s="9">
        <f>VLOOKUP($B78,aquastat_more_extensive_table!$D$1216:$AO$1416,AK$4,FALSE)</f>
        <v>8.6999999999999994E-2</v>
      </c>
      <c r="AL78" s="13">
        <f t="shared" si="43"/>
        <v>8.6999999999999994E-2</v>
      </c>
      <c r="AM78" s="9">
        <f>VLOOKUP($C78,domestic_water_demand_km3!$A$2:$CT$249,AM$4,FALSE)</f>
        <v>4.3254720000000003E-2</v>
      </c>
      <c r="AN78" s="13">
        <f t="shared" si="54"/>
        <v>4.3254720000000003E-2</v>
      </c>
      <c r="AP78" s="9">
        <f>VLOOKUP($B78,aquastat_more_extensive_table!$D$1216:$AO$1416,AP$4,FALSE)</f>
        <v>0</v>
      </c>
      <c r="AQ78" s="13" t="e">
        <f t="shared" si="44"/>
        <v>#N/A</v>
      </c>
      <c r="AR78" s="9">
        <f>VLOOKUP($C78,domestic_water_demand_km3!$A$2:$CT$249,AR$4,FALSE)</f>
        <v>4.5814059999999997E-2</v>
      </c>
      <c r="AS78" s="13">
        <f t="shared" si="55"/>
        <v>4.5814059999999997E-2</v>
      </c>
      <c r="AU78" s="9">
        <f>VLOOKUP($B78,aquastat_more_extensive_table!$D$1216:$AO$1416,AU$4,FALSE)</f>
        <v>8.1000000000000003E-2</v>
      </c>
      <c r="AV78" s="13">
        <f t="shared" si="45"/>
        <v>8.1000000000000003E-2</v>
      </c>
      <c r="AW78" s="9">
        <f>VLOOKUP($C78,domestic_water_demand_km3!$A$2:$CT$249,AW$4,FALSE)</f>
        <v>5.1343220000000002E-2</v>
      </c>
      <c r="AX78" s="13">
        <f t="shared" si="56"/>
        <v>5.1343220000000002E-2</v>
      </c>
      <c r="AZ78" s="9">
        <f>VLOOKUP($B78,aquastat_more_extensive_table!$D$1216:$AO$1416,AZ$4,FALSE)</f>
        <v>8.1000000000000003E-2</v>
      </c>
      <c r="BA78" s="13">
        <f t="shared" si="46"/>
        <v>8.1000000000000003E-2</v>
      </c>
      <c r="BB78" s="9">
        <f>VLOOKUP($C78,domestic_water_demand_km3!$A$2:$CT$249,BB$4,FALSE)</f>
        <v>6.4135880000000006E-2</v>
      </c>
      <c r="BC78" s="13">
        <f t="shared" si="57"/>
        <v>6.4135880000000006E-2</v>
      </c>
      <c r="BE78" s="9">
        <f>VLOOKUP($B78,aquastat_more_extensive_table!$D$1216:$AO$1416,BE$4,FALSE)</f>
        <v>0</v>
      </c>
      <c r="BF78" s="13" t="e">
        <f t="shared" si="47"/>
        <v>#N/A</v>
      </c>
      <c r="BG78" s="9">
        <f>VLOOKUP($C78,domestic_water_demand_km3!$A$2:$CT$249,BG$4,FALSE)</f>
        <v>6.6769159999999994E-2</v>
      </c>
      <c r="BH78" s="13">
        <f t="shared" si="58"/>
        <v>6.6769159999999994E-2</v>
      </c>
      <c r="BJ78" s="9">
        <f>VLOOKUP($B78,aquastat_more_extensive_table!$D$1216:$AO$1416,BJ$4,FALSE)</f>
        <v>0</v>
      </c>
      <c r="BK78" s="13" t="e">
        <f t="shared" si="59"/>
        <v>#N/A</v>
      </c>
      <c r="BL78" s="9">
        <f>VLOOKUP($C78,domestic_water_demand_km3!$A$2:$CT$249,BL$4,FALSE)</f>
        <v>6.6512799999999997E-2</v>
      </c>
      <c r="BM78" s="13">
        <f t="shared" si="60"/>
        <v>6.6512799999999997E-2</v>
      </c>
      <c r="BU78" s="7" t="e">
        <v>#N/A</v>
      </c>
      <c r="BV78" s="7">
        <v>1.0999999999999999E-2</v>
      </c>
      <c r="BW78" s="7" t="str">
        <f t="shared" si="61"/>
        <v/>
      </c>
      <c r="BX78" s="7" t="str">
        <f t="shared" si="62"/>
        <v/>
      </c>
    </row>
    <row r="79" spans="2:76" x14ac:dyDescent="0.25">
      <c r="B79" s="12">
        <f>fao_ids_unique!B74</f>
        <v>100</v>
      </c>
      <c r="C79" s="12">
        <f>fao_ids_unique!F74</f>
        <v>88</v>
      </c>
      <c r="D79" s="8" t="str">
        <f>fao_ids_unique!C74</f>
        <v>IND</v>
      </c>
      <c r="E79" s="7" t="str">
        <f>fao_ids_unique!G74</f>
        <v>India</v>
      </c>
      <c r="G79" s="9">
        <f>VLOOKUP($B79,aquastat_more_extensive_table!$D$1216:$AO$1416,G$4,FALSE)</f>
        <v>0</v>
      </c>
      <c r="H79" s="13" t="e">
        <f t="shared" si="37"/>
        <v>#N/A</v>
      </c>
      <c r="I79" s="9">
        <f>VLOOKUP($C79,domestic_water_demand_km3!$A$2:$CT$249,I$4,FALSE)</f>
        <v>6.4622760000000001</v>
      </c>
      <c r="J79" s="13">
        <f t="shared" si="48"/>
        <v>6.4622760000000001</v>
      </c>
      <c r="L79" s="9">
        <f>VLOOKUP($B79,aquastat_more_extensive_table!$D$1216:$AO$1416,L$4,FALSE)</f>
        <v>0</v>
      </c>
      <c r="M79" s="13" t="e">
        <f t="shared" si="38"/>
        <v>#N/A</v>
      </c>
      <c r="N79" s="9">
        <f>VLOOKUP($C79,domestic_water_demand_km3!$A$2:$CT$249,N$4,FALSE)</f>
        <v>7.6654540000000004</v>
      </c>
      <c r="O79" s="13">
        <f t="shared" si="49"/>
        <v>7.6654540000000004</v>
      </c>
      <c r="Q79" s="9">
        <f>VLOOKUP($B79,aquastat_more_extensive_table!$D$1216:$AO$1416,Q$4,FALSE)</f>
        <v>0</v>
      </c>
      <c r="R79" s="13" t="e">
        <f t="shared" si="39"/>
        <v>#N/A</v>
      </c>
      <c r="S79" s="9">
        <f>VLOOKUP($C79,domestic_water_demand_km3!$A$2:$CT$249,S$4,FALSE)</f>
        <v>9.1025139999999993</v>
      </c>
      <c r="T79" s="13">
        <f t="shared" si="50"/>
        <v>9.1025139999999993</v>
      </c>
      <c r="V79" s="9">
        <f>VLOOKUP($B79,aquastat_more_extensive_table!$D$1216:$AO$1416,V$4,FALSE)</f>
        <v>11.4</v>
      </c>
      <c r="W79" s="13">
        <f t="shared" si="40"/>
        <v>11.4</v>
      </c>
      <c r="X79" s="9">
        <f>VLOOKUP($C79,domestic_water_demand_km3!$A$2:$CT$249,X$4,FALSE)</f>
        <v>12.041399999999999</v>
      </c>
      <c r="Y79" s="13">
        <f t="shared" si="51"/>
        <v>12.041399999999999</v>
      </c>
      <c r="AA79" s="9">
        <f>VLOOKUP($B79,aquastat_more_extensive_table!$D$1216:$AO$1416,AA$4,FALSE)</f>
        <v>14.05</v>
      </c>
      <c r="AB79" s="13">
        <f t="shared" si="41"/>
        <v>14.05</v>
      </c>
      <c r="AC79" s="9">
        <f>VLOOKUP($C79,domestic_water_demand_km3!$A$2:$CT$249,AC$4,FALSE)</f>
        <v>15.399660000000001</v>
      </c>
      <c r="AD79" s="13">
        <f t="shared" si="52"/>
        <v>15.399660000000001</v>
      </c>
      <c r="AF79" s="9">
        <f>VLOOKUP($B79,aquastat_more_extensive_table!$D$1216:$AO$1416,AF$4,FALSE)</f>
        <v>18.36</v>
      </c>
      <c r="AG79" s="13">
        <f t="shared" si="42"/>
        <v>18.36</v>
      </c>
      <c r="AH79" s="9">
        <f>VLOOKUP($C79,domestic_water_demand_km3!$A$2:$CT$249,AH$4,FALSE)</f>
        <v>18.476959999999998</v>
      </c>
      <c r="AI79" s="13">
        <f t="shared" si="53"/>
        <v>18.476959999999998</v>
      </c>
      <c r="AK79" s="9">
        <f>VLOOKUP($B79,aquastat_more_extensive_table!$D$1216:$AO$1416,AK$4,FALSE)</f>
        <v>25</v>
      </c>
      <c r="AL79" s="13">
        <f t="shared" si="43"/>
        <v>25</v>
      </c>
      <c r="AM79" s="9">
        <f>VLOOKUP($C79,domestic_water_demand_km3!$A$2:$CT$249,AM$4,FALSE)</f>
        <v>21.245180000000001</v>
      </c>
      <c r="AN79" s="13">
        <f t="shared" si="54"/>
        <v>21.245180000000001</v>
      </c>
      <c r="AP79" s="9">
        <f>VLOOKUP($B79,aquastat_more_extensive_table!$D$1216:$AO$1416,AP$4,FALSE)</f>
        <v>0</v>
      </c>
      <c r="AQ79" s="13" t="e">
        <f t="shared" si="44"/>
        <v>#N/A</v>
      </c>
      <c r="AR79" s="9">
        <f>VLOOKUP($C79,domestic_water_demand_km3!$A$2:$CT$249,AR$4,FALSE)</f>
        <v>24.53548</v>
      </c>
      <c r="AS79" s="13">
        <f t="shared" si="55"/>
        <v>24.53548</v>
      </c>
      <c r="AU79" s="9">
        <f>VLOOKUP($B79,aquastat_more_extensive_table!$D$1216:$AO$1416,AU$4,FALSE)</f>
        <v>42</v>
      </c>
      <c r="AV79" s="13">
        <f t="shared" si="45"/>
        <v>42</v>
      </c>
      <c r="AW79" s="9">
        <f>VLOOKUP($C79,domestic_water_demand_km3!$A$2:$CT$249,AW$4,FALSE)</f>
        <v>28.612020000000001</v>
      </c>
      <c r="AX79" s="13">
        <f t="shared" si="56"/>
        <v>28.612020000000001</v>
      </c>
      <c r="AZ79" s="9">
        <f>VLOOKUP($B79,aquastat_more_extensive_table!$D$1216:$AO$1416,AZ$4,FALSE)</f>
        <v>0</v>
      </c>
      <c r="BA79" s="13" t="e">
        <f t="shared" si="46"/>
        <v>#N/A</v>
      </c>
      <c r="BB79" s="9">
        <f>VLOOKUP($C79,domestic_water_demand_km3!$A$2:$CT$249,BB$4,FALSE)</f>
        <v>36.757719999999999</v>
      </c>
      <c r="BC79" s="13">
        <f t="shared" si="57"/>
        <v>36.757719999999999</v>
      </c>
      <c r="BE79" s="9">
        <f>VLOOKUP($B79,aquastat_more_extensive_table!$D$1216:$AO$1416,BE$4,FALSE)</f>
        <v>56</v>
      </c>
      <c r="BF79" s="13">
        <f t="shared" si="47"/>
        <v>56</v>
      </c>
      <c r="BG79" s="9">
        <f>VLOOKUP($C79,domestic_water_demand_km3!$A$2:$CT$249,BG$4,FALSE)</f>
        <v>46.419440000000002</v>
      </c>
      <c r="BH79" s="13">
        <f t="shared" si="58"/>
        <v>46.419440000000002</v>
      </c>
      <c r="BJ79" s="9">
        <f>VLOOKUP($B79,aquastat_more_extensive_table!$D$1216:$AO$1416,BJ$4,FALSE)</f>
        <v>0</v>
      </c>
      <c r="BK79" s="13" t="e">
        <f t="shared" si="59"/>
        <v>#N/A</v>
      </c>
      <c r="BL79" s="9">
        <f>VLOOKUP($C79,domestic_water_demand_km3!$A$2:$CT$249,BL$4,FALSE)</f>
        <v>48.2607</v>
      </c>
      <c r="BM79" s="13">
        <f t="shared" si="60"/>
        <v>48.2607</v>
      </c>
      <c r="BU79" s="7" t="e">
        <v>#N/A</v>
      </c>
      <c r="BV79" s="7">
        <v>3.7109999999999999</v>
      </c>
      <c r="BW79" s="7" t="str">
        <f t="shared" si="61"/>
        <v/>
      </c>
      <c r="BX79" s="7" t="str">
        <f t="shared" si="62"/>
        <v/>
      </c>
    </row>
    <row r="80" spans="2:76" x14ac:dyDescent="0.25">
      <c r="B80" s="12">
        <f>fao_ids_unique!B75</f>
        <v>101</v>
      </c>
      <c r="C80" s="12">
        <f>fao_ids_unique!F75</f>
        <v>244</v>
      </c>
      <c r="D80" s="8" t="str">
        <f>fao_ids_unique!C75</f>
        <v>IDN</v>
      </c>
      <c r="E80" s="7" t="str">
        <f>fao_ids_unique!G75</f>
        <v>Indonesia</v>
      </c>
      <c r="G80" s="9">
        <f>VLOOKUP($B80,aquastat_more_extensive_table!$D$1216:$AO$1416,G$4,FALSE)</f>
        <v>0</v>
      </c>
      <c r="H80" s="13" t="e">
        <f t="shared" si="37"/>
        <v>#N/A</v>
      </c>
      <c r="I80" s="9">
        <f>VLOOKUP($C80,domestic_water_demand_km3!$A$2:$CT$249,I$4,FALSE)</f>
        <v>0.82069579999999998</v>
      </c>
      <c r="J80" s="13">
        <f t="shared" si="48"/>
        <v>0.82069579999999998</v>
      </c>
      <c r="L80" s="9">
        <f>VLOOKUP($B80,aquastat_more_extensive_table!$D$1216:$AO$1416,L$4,FALSE)</f>
        <v>0</v>
      </c>
      <c r="M80" s="13" t="e">
        <f t="shared" si="38"/>
        <v>#N/A</v>
      </c>
      <c r="N80" s="9">
        <f>VLOOKUP($C80,domestic_water_demand_km3!$A$2:$CT$249,N$4,FALSE)</f>
        <v>0.92471979999999998</v>
      </c>
      <c r="O80" s="13">
        <f t="shared" si="49"/>
        <v>0.92471979999999998</v>
      </c>
      <c r="Q80" s="9">
        <f>VLOOKUP($B80,aquastat_more_extensive_table!$D$1216:$AO$1416,Q$4,FALSE)</f>
        <v>0</v>
      </c>
      <c r="R80" s="13" t="e">
        <f t="shared" si="39"/>
        <v>#N/A</v>
      </c>
      <c r="S80" s="9">
        <f>VLOOKUP($C80,domestic_water_demand_km3!$A$2:$CT$249,S$4,FALSE)</f>
        <v>1.0228366</v>
      </c>
      <c r="T80" s="13">
        <f t="shared" si="50"/>
        <v>1.0228366</v>
      </c>
      <c r="V80" s="9">
        <f>VLOOKUP($B80,aquastat_more_extensive_table!$D$1216:$AO$1416,V$4,FALSE)</f>
        <v>0</v>
      </c>
      <c r="W80" s="13" t="e">
        <f t="shared" si="40"/>
        <v>#N/A</v>
      </c>
      <c r="X80" s="9">
        <f>VLOOKUP($C80,domestic_water_demand_km3!$A$2:$CT$249,X$4,FALSE)</f>
        <v>1.695762</v>
      </c>
      <c r="Y80" s="13">
        <f t="shared" si="51"/>
        <v>1.695762</v>
      </c>
      <c r="AA80" s="9">
        <f>VLOOKUP($B80,aquastat_more_extensive_table!$D$1216:$AO$1416,AA$4,FALSE)</f>
        <v>0</v>
      </c>
      <c r="AB80" s="13" t="e">
        <f t="shared" si="41"/>
        <v>#N/A</v>
      </c>
      <c r="AC80" s="9">
        <f>VLOOKUP($C80,domestic_water_demand_km3!$A$2:$CT$249,AC$4,FALSE)</f>
        <v>2.396118</v>
      </c>
      <c r="AD80" s="13">
        <f t="shared" si="52"/>
        <v>2.396118</v>
      </c>
      <c r="AF80" s="9">
        <f>VLOOKUP($B80,aquastat_more_extensive_table!$D$1216:$AO$1416,AF$4,FALSE)</f>
        <v>0</v>
      </c>
      <c r="AG80" s="13" t="e">
        <f t="shared" si="42"/>
        <v>#N/A</v>
      </c>
      <c r="AH80" s="9">
        <f>VLOOKUP($C80,domestic_water_demand_km3!$A$2:$CT$249,AH$4,FALSE)</f>
        <v>2.6966239999999999</v>
      </c>
      <c r="AI80" s="13">
        <f t="shared" si="53"/>
        <v>2.6966239999999999</v>
      </c>
      <c r="AK80" s="9">
        <f>VLOOKUP($B80,aquastat_more_extensive_table!$D$1216:$AO$1416,AK$4,FALSE)</f>
        <v>4.7290000000000001</v>
      </c>
      <c r="AL80" s="13">
        <f t="shared" si="43"/>
        <v>4.7290000000000001</v>
      </c>
      <c r="AM80" s="9">
        <f>VLOOKUP($C80,domestic_water_demand_km3!$A$2:$CT$249,AM$4,FALSE)</f>
        <v>3.1935259999999999</v>
      </c>
      <c r="AN80" s="13">
        <f t="shared" si="54"/>
        <v>3.1935259999999999</v>
      </c>
      <c r="AP80" s="9">
        <f>VLOOKUP($B80,aquastat_more_extensive_table!$D$1216:$AO$1416,AP$4,FALSE)</f>
        <v>0</v>
      </c>
      <c r="AQ80" s="13" t="e">
        <f t="shared" si="44"/>
        <v>#N/A</v>
      </c>
      <c r="AR80" s="9">
        <f>VLOOKUP($C80,domestic_water_demand_km3!$A$2:$CT$249,AR$4,FALSE)</f>
        <v>4.0258440000000002</v>
      </c>
      <c r="AS80" s="13">
        <f t="shared" si="55"/>
        <v>4.0258440000000002</v>
      </c>
      <c r="AU80" s="9">
        <f>VLOOKUP($B80,aquastat_more_extensive_table!$D$1216:$AO$1416,AU$4,FALSE)</f>
        <v>13.13</v>
      </c>
      <c r="AV80" s="13">
        <f t="shared" si="45"/>
        <v>13.13</v>
      </c>
      <c r="AW80" s="9">
        <f>VLOOKUP($C80,domestic_water_demand_km3!$A$2:$CT$249,AW$4,FALSE)</f>
        <v>3.9313920000000002</v>
      </c>
      <c r="AX80" s="13">
        <f t="shared" si="56"/>
        <v>3.9313920000000002</v>
      </c>
      <c r="AZ80" s="9">
        <f>VLOOKUP($B80,aquastat_more_extensive_table!$D$1216:$AO$1416,AZ$4,FALSE)</f>
        <v>13.99</v>
      </c>
      <c r="BA80" s="13">
        <f t="shared" si="46"/>
        <v>13.99</v>
      </c>
      <c r="BB80" s="9">
        <f>VLOOKUP($C80,domestic_water_demand_km3!$A$2:$CT$249,BB$4,FALSE)</f>
        <v>5.1662520000000001</v>
      </c>
      <c r="BC80" s="13">
        <f t="shared" si="57"/>
        <v>5.1662520000000001</v>
      </c>
      <c r="BE80" s="9">
        <f>VLOOKUP($B80,aquastat_more_extensive_table!$D$1216:$AO$1416,BE$4,FALSE)</f>
        <v>0</v>
      </c>
      <c r="BF80" s="13" t="e">
        <f t="shared" si="47"/>
        <v>#N/A</v>
      </c>
      <c r="BG80" s="9">
        <f>VLOOKUP($C80,domestic_water_demand_km3!$A$2:$CT$249,BG$4,FALSE)</f>
        <v>6.6768299999999998</v>
      </c>
      <c r="BH80" s="13">
        <f t="shared" si="58"/>
        <v>6.6768299999999998</v>
      </c>
      <c r="BJ80" s="9">
        <f>VLOOKUP($B80,aquastat_more_extensive_table!$D$1216:$AO$1416,BJ$4,FALSE)</f>
        <v>0</v>
      </c>
      <c r="BK80" s="13" t="e">
        <f t="shared" si="59"/>
        <v>#N/A</v>
      </c>
      <c r="BL80" s="9">
        <f>VLOOKUP($C80,domestic_water_demand_km3!$A$2:$CT$249,BL$4,FALSE)</f>
        <v>6.9424700000000001</v>
      </c>
      <c r="BM80" s="13">
        <f t="shared" si="60"/>
        <v>6.9424700000000001</v>
      </c>
      <c r="BU80" s="7" t="e">
        <v>#N/A</v>
      </c>
      <c r="BV80" s="7">
        <v>0.76800000000000002</v>
      </c>
      <c r="BW80" s="7" t="str">
        <f t="shared" si="61"/>
        <v/>
      </c>
      <c r="BX80" s="7" t="str">
        <f t="shared" si="62"/>
        <v/>
      </c>
    </row>
    <row r="81" spans="2:76" x14ac:dyDescent="0.25">
      <c r="B81" s="12">
        <f>fao_ids_unique!B76</f>
        <v>102</v>
      </c>
      <c r="C81" s="12">
        <f>fao_ids_unique!F76</f>
        <v>90</v>
      </c>
      <c r="D81" s="8" t="str">
        <f>fao_ids_unique!C76</f>
        <v>IRN</v>
      </c>
      <c r="E81" s="7" t="str">
        <f>fao_ids_unique!G76</f>
        <v>Iran, Islamic Republic of</v>
      </c>
      <c r="G81" s="9">
        <f>VLOOKUP($B81,aquastat_more_extensive_table!$D$1216:$AO$1416,G$4,FALSE)</f>
        <v>0</v>
      </c>
      <c r="H81" s="13" t="e">
        <f t="shared" si="37"/>
        <v>#N/A</v>
      </c>
      <c r="I81" s="9">
        <f>VLOOKUP($C81,domestic_water_demand_km3!$A$2:$CT$249,I$4,FALSE)</f>
        <v>0.71774839999999995</v>
      </c>
      <c r="J81" s="13">
        <f t="shared" si="48"/>
        <v>0.71774839999999995</v>
      </c>
      <c r="L81" s="9">
        <f>VLOOKUP($B81,aquastat_more_extensive_table!$D$1216:$AO$1416,L$4,FALSE)</f>
        <v>0</v>
      </c>
      <c r="M81" s="13" t="e">
        <f t="shared" si="38"/>
        <v>#N/A</v>
      </c>
      <c r="N81" s="9">
        <f>VLOOKUP($C81,domestic_water_demand_km3!$A$2:$CT$249,N$4,FALSE)</f>
        <v>0.82672900000000005</v>
      </c>
      <c r="O81" s="13">
        <f t="shared" si="49"/>
        <v>0.82672900000000005</v>
      </c>
      <c r="Q81" s="9">
        <f>VLOOKUP($B81,aquastat_more_extensive_table!$D$1216:$AO$1416,Q$4,FALSE)</f>
        <v>0</v>
      </c>
      <c r="R81" s="13" t="e">
        <f t="shared" si="39"/>
        <v>#N/A</v>
      </c>
      <c r="S81" s="9">
        <f>VLOOKUP($C81,domestic_water_demand_km3!$A$2:$CT$249,S$4,FALSE)</f>
        <v>1.1206764</v>
      </c>
      <c r="T81" s="13">
        <f t="shared" si="50"/>
        <v>1.1206764</v>
      </c>
      <c r="V81" s="9">
        <f>VLOOKUP($B81,aquastat_more_extensive_table!$D$1216:$AO$1416,V$4,FALSE)</f>
        <v>0</v>
      </c>
      <c r="W81" s="13" t="e">
        <f t="shared" si="40"/>
        <v>#N/A</v>
      </c>
      <c r="X81" s="9">
        <f>VLOOKUP($C81,domestic_water_demand_km3!$A$2:$CT$249,X$4,FALSE)</f>
        <v>2.0566300000000002</v>
      </c>
      <c r="Y81" s="13">
        <f t="shared" si="51"/>
        <v>2.0566300000000002</v>
      </c>
      <c r="AA81" s="9">
        <f>VLOOKUP($B81,aquastat_more_extensive_table!$D$1216:$AO$1416,AA$4,FALSE)</f>
        <v>0</v>
      </c>
      <c r="AB81" s="13" t="e">
        <f t="shared" si="41"/>
        <v>#N/A</v>
      </c>
      <c r="AC81" s="9">
        <f>VLOOKUP($C81,domestic_water_demand_km3!$A$2:$CT$249,AC$4,FALSE)</f>
        <v>2.8100640000000001</v>
      </c>
      <c r="AD81" s="13">
        <f t="shared" si="52"/>
        <v>2.8100640000000001</v>
      </c>
      <c r="AF81" s="9">
        <f>VLOOKUP($B81,aquastat_more_extensive_table!$D$1216:$AO$1416,AF$4,FALSE)</f>
        <v>0</v>
      </c>
      <c r="AG81" s="13" t="e">
        <f t="shared" si="42"/>
        <v>#N/A</v>
      </c>
      <c r="AH81" s="9">
        <f>VLOOKUP($C81,domestic_water_demand_km3!$A$2:$CT$249,AH$4,FALSE)</f>
        <v>3.8149280000000001</v>
      </c>
      <c r="AI81" s="13">
        <f t="shared" si="53"/>
        <v>3.8149280000000001</v>
      </c>
      <c r="AK81" s="9">
        <f>VLOOKUP($B81,aquastat_more_extensive_table!$D$1216:$AO$1416,AK$4,FALSE)</f>
        <v>0</v>
      </c>
      <c r="AL81" s="13" t="e">
        <f t="shared" si="43"/>
        <v>#N/A</v>
      </c>
      <c r="AM81" s="9">
        <f>VLOOKUP($C81,domestic_water_demand_km3!$A$2:$CT$249,AM$4,FALSE)</f>
        <v>3.5726599999999999</v>
      </c>
      <c r="AN81" s="13">
        <f t="shared" si="54"/>
        <v>3.5726599999999999</v>
      </c>
      <c r="AP81" s="9">
        <f>VLOOKUP($B81,aquastat_more_extensive_table!$D$1216:$AO$1416,AP$4,FALSE)</f>
        <v>6</v>
      </c>
      <c r="AQ81" s="13">
        <f t="shared" si="44"/>
        <v>6</v>
      </c>
      <c r="AR81" s="9">
        <f>VLOOKUP($C81,domestic_water_demand_km3!$A$2:$CT$249,AR$4,FALSE)</f>
        <v>3.7568579999999998</v>
      </c>
      <c r="AS81" s="13">
        <f t="shared" si="55"/>
        <v>3.7568579999999998</v>
      </c>
      <c r="AU81" s="9">
        <f>VLOOKUP($B81,aquastat_more_extensive_table!$D$1216:$AO$1416,AU$4,FALSE)</f>
        <v>4.9249999999999998</v>
      </c>
      <c r="AV81" s="13">
        <f t="shared" si="45"/>
        <v>4.9249999999999998</v>
      </c>
      <c r="AW81" s="9">
        <f>VLOOKUP($C81,domestic_water_demand_km3!$A$2:$CT$249,AW$4,FALSE)</f>
        <v>4.2273959999999997</v>
      </c>
      <c r="AX81" s="13">
        <f t="shared" si="56"/>
        <v>4.2273959999999997</v>
      </c>
      <c r="AZ81" s="9">
        <f>VLOOKUP($B81,aquastat_more_extensive_table!$D$1216:$AO$1416,AZ$4,FALSE)</f>
        <v>6.2</v>
      </c>
      <c r="BA81" s="13">
        <f t="shared" si="46"/>
        <v>6.2</v>
      </c>
      <c r="BB81" s="9">
        <f>VLOOKUP($C81,domestic_water_demand_km3!$A$2:$CT$249,BB$4,FALSE)</f>
        <v>5.3020180000000003</v>
      </c>
      <c r="BC81" s="13">
        <f t="shared" si="57"/>
        <v>5.3020180000000003</v>
      </c>
      <c r="BE81" s="9">
        <f>VLOOKUP($B81,aquastat_more_extensive_table!$D$1216:$AO$1416,BE$4,FALSE)</f>
        <v>0</v>
      </c>
      <c r="BF81" s="13" t="e">
        <f t="shared" si="47"/>
        <v>#N/A</v>
      </c>
      <c r="BG81" s="9">
        <f>VLOOKUP($C81,domestic_water_demand_km3!$A$2:$CT$249,BG$4,FALSE)</f>
        <v>6.2391839999999998</v>
      </c>
      <c r="BH81" s="13">
        <f t="shared" si="58"/>
        <v>6.2391839999999998</v>
      </c>
      <c r="BJ81" s="9">
        <f>VLOOKUP($B81,aquastat_more_extensive_table!$D$1216:$AO$1416,BJ$4,FALSE)</f>
        <v>0</v>
      </c>
      <c r="BK81" s="13" t="e">
        <f t="shared" si="59"/>
        <v>#N/A</v>
      </c>
      <c r="BL81" s="9">
        <f>VLOOKUP($C81,domestic_water_demand_km3!$A$2:$CT$249,BL$4,FALSE)</f>
        <v>6.2698499999999999</v>
      </c>
      <c r="BM81" s="13">
        <f t="shared" si="60"/>
        <v>6.2698499999999999</v>
      </c>
      <c r="BU81" s="7" t="e">
        <v>#N/A</v>
      </c>
      <c r="BV81" s="7">
        <v>0.32600000000000001</v>
      </c>
      <c r="BW81" s="7" t="str">
        <f t="shared" si="61"/>
        <v/>
      </c>
      <c r="BX81" s="7" t="str">
        <f t="shared" si="62"/>
        <v/>
      </c>
    </row>
    <row r="82" spans="2:76" x14ac:dyDescent="0.25">
      <c r="B82" s="12">
        <f>fao_ids_unique!B77</f>
        <v>103</v>
      </c>
      <c r="C82" s="12">
        <f>fao_ids_unique!F77</f>
        <v>91</v>
      </c>
      <c r="D82" s="8" t="str">
        <f>fao_ids_unique!C77</f>
        <v>IRQ</v>
      </c>
      <c r="E82" s="7" t="str">
        <f>fao_ids_unique!G77</f>
        <v>Iraq</v>
      </c>
      <c r="G82" s="9">
        <f>VLOOKUP($B82,aquastat_more_extensive_table!$D$1216:$AO$1416,G$4,FALSE)</f>
        <v>0</v>
      </c>
      <c r="H82" s="13" t="e">
        <f t="shared" si="37"/>
        <v>#N/A</v>
      </c>
      <c r="I82" s="9">
        <f>VLOOKUP($C82,domestic_water_demand_km3!$A$2:$CT$249,I$4,FALSE)</f>
        <v>0.248805</v>
      </c>
      <c r="J82" s="13">
        <f t="shared" si="48"/>
        <v>0.248805</v>
      </c>
      <c r="L82" s="9">
        <f>VLOOKUP($B82,aquastat_more_extensive_table!$D$1216:$AO$1416,L$4,FALSE)</f>
        <v>0</v>
      </c>
      <c r="M82" s="13" t="e">
        <f t="shared" si="38"/>
        <v>#N/A</v>
      </c>
      <c r="N82" s="9">
        <f>VLOOKUP($C82,domestic_water_demand_km3!$A$2:$CT$249,N$4,FALSE)</f>
        <v>0.3052686</v>
      </c>
      <c r="O82" s="13">
        <f t="shared" si="49"/>
        <v>0.3052686</v>
      </c>
      <c r="Q82" s="9">
        <f>VLOOKUP($B82,aquastat_more_extensive_table!$D$1216:$AO$1416,Q$4,FALSE)</f>
        <v>0</v>
      </c>
      <c r="R82" s="13" t="e">
        <f t="shared" si="39"/>
        <v>#N/A</v>
      </c>
      <c r="S82" s="9">
        <f>VLOOKUP($C82,domestic_water_demand_km3!$A$2:$CT$249,S$4,FALSE)</f>
        <v>0.37677500000000003</v>
      </c>
      <c r="T82" s="13">
        <f t="shared" si="50"/>
        <v>0.37677500000000003</v>
      </c>
      <c r="V82" s="9">
        <f>VLOOKUP($B82,aquastat_more_extensive_table!$D$1216:$AO$1416,V$4,FALSE)</f>
        <v>0.57999999999999996</v>
      </c>
      <c r="W82" s="13">
        <f t="shared" si="40"/>
        <v>0.57999999999999996</v>
      </c>
      <c r="X82" s="9">
        <f>VLOOKUP($C82,domestic_water_demand_km3!$A$2:$CT$249,X$4,FALSE)</f>
        <v>0.60706700000000002</v>
      </c>
      <c r="Y82" s="13">
        <f t="shared" si="51"/>
        <v>0.60706700000000002</v>
      </c>
      <c r="AA82" s="9">
        <f>VLOOKUP($B82,aquastat_more_extensive_table!$D$1216:$AO$1416,AA$4,FALSE)</f>
        <v>0.71499999999999997</v>
      </c>
      <c r="AB82" s="13">
        <f t="shared" si="41"/>
        <v>0.71499999999999997</v>
      </c>
      <c r="AC82" s="9">
        <f>VLOOKUP($C82,domestic_water_demand_km3!$A$2:$CT$249,AC$4,FALSE)</f>
        <v>0.9041382</v>
      </c>
      <c r="AD82" s="13">
        <f t="shared" si="52"/>
        <v>0.9041382</v>
      </c>
      <c r="AF82" s="9">
        <f>VLOOKUP($B82,aquastat_more_extensive_table!$D$1216:$AO$1416,AF$4,FALSE)</f>
        <v>0.85</v>
      </c>
      <c r="AG82" s="13">
        <f t="shared" si="42"/>
        <v>0.85</v>
      </c>
      <c r="AH82" s="9">
        <f>VLOOKUP($C82,domestic_water_demand_km3!$A$2:$CT$249,AH$4,FALSE)</f>
        <v>1.0570850000000001</v>
      </c>
      <c r="AI82" s="13">
        <f t="shared" si="53"/>
        <v>1.0570850000000001</v>
      </c>
      <c r="AK82" s="9">
        <f>VLOOKUP($B82,aquastat_more_extensive_table!$D$1216:$AO$1416,AK$4,FALSE)</f>
        <v>1.28</v>
      </c>
      <c r="AL82" s="13">
        <f t="shared" si="43"/>
        <v>1.28</v>
      </c>
      <c r="AM82" s="9">
        <f>VLOOKUP($C82,domestic_water_demand_km3!$A$2:$CT$249,AM$4,FALSE)</f>
        <v>1.003069</v>
      </c>
      <c r="AN82" s="13">
        <f t="shared" si="54"/>
        <v>1.003069</v>
      </c>
      <c r="AP82" s="9">
        <f>VLOOKUP($B82,aquastat_more_extensive_table!$D$1216:$AO$1416,AP$4,FALSE)</f>
        <v>2.79</v>
      </c>
      <c r="AQ82" s="13">
        <f t="shared" si="44"/>
        <v>2.79</v>
      </c>
      <c r="AR82" s="9">
        <f>VLOOKUP($C82,domestic_water_demand_km3!$A$2:$CT$249,AR$4,FALSE)</f>
        <v>1.0359398</v>
      </c>
      <c r="AS82" s="13">
        <f t="shared" si="55"/>
        <v>1.0359398</v>
      </c>
      <c r="AU82" s="9">
        <f>VLOOKUP($B82,aquastat_more_extensive_table!$D$1216:$AO$1416,AU$4,FALSE)</f>
        <v>4.3</v>
      </c>
      <c r="AV82" s="13">
        <f t="shared" si="45"/>
        <v>4.3</v>
      </c>
      <c r="AW82" s="9">
        <f>VLOOKUP($C82,domestic_water_demand_km3!$A$2:$CT$249,AW$4,FALSE)</f>
        <v>1.1194454</v>
      </c>
      <c r="AX82" s="13">
        <f t="shared" si="56"/>
        <v>1.1194454</v>
      </c>
      <c r="AZ82" s="9">
        <f>VLOOKUP($B82,aquastat_more_extensive_table!$D$1216:$AO$1416,AZ$4,FALSE)</f>
        <v>0</v>
      </c>
      <c r="BA82" s="13" t="e">
        <f t="shared" si="46"/>
        <v>#N/A</v>
      </c>
      <c r="BB82" s="9">
        <f>VLOOKUP($C82,domestic_water_demand_km3!$A$2:$CT$249,BB$4,FALSE)</f>
        <v>1.4527600000000001</v>
      </c>
      <c r="BC82" s="13">
        <f t="shared" si="57"/>
        <v>1.4527600000000001</v>
      </c>
      <c r="BE82" s="9">
        <f>VLOOKUP($B82,aquastat_more_extensive_table!$D$1216:$AO$1416,BE$4,FALSE)</f>
        <v>0</v>
      </c>
      <c r="BF82" s="13" t="e">
        <f t="shared" si="47"/>
        <v>#N/A</v>
      </c>
      <c r="BG82" s="9">
        <f>VLOOKUP($C82,domestic_water_demand_km3!$A$2:$CT$249,BG$4,FALSE)</f>
        <v>2.0114000000000001</v>
      </c>
      <c r="BH82" s="13">
        <f t="shared" si="58"/>
        <v>2.0114000000000001</v>
      </c>
      <c r="BJ82" s="9">
        <f>VLOOKUP($B82,aquastat_more_extensive_table!$D$1216:$AO$1416,BJ$4,FALSE)</f>
        <v>0</v>
      </c>
      <c r="BK82" s="13" t="e">
        <f t="shared" si="59"/>
        <v>#N/A</v>
      </c>
      <c r="BL82" s="9">
        <f>VLOOKUP($C82,domestic_water_demand_km3!$A$2:$CT$249,BL$4,FALSE)</f>
        <v>2.0495100000000002</v>
      </c>
      <c r="BM82" s="13">
        <f t="shared" si="60"/>
        <v>2.0495100000000002</v>
      </c>
      <c r="BU82" s="7" t="e">
        <v>#N/A</v>
      </c>
      <c r="BV82" s="7">
        <v>0.115</v>
      </c>
      <c r="BW82" s="7" t="str">
        <f t="shared" si="61"/>
        <v/>
      </c>
      <c r="BX82" s="7" t="str">
        <f t="shared" si="62"/>
        <v/>
      </c>
    </row>
    <row r="83" spans="2:76" x14ac:dyDescent="0.25">
      <c r="B83" s="12">
        <f>fao_ids_unique!B78</f>
        <v>104</v>
      </c>
      <c r="C83" s="12">
        <f>fao_ids_unique!F78</f>
        <v>89</v>
      </c>
      <c r="D83" s="8" t="str">
        <f>fao_ids_unique!C78</f>
        <v>IRL</v>
      </c>
      <c r="E83" s="7" t="str">
        <f>fao_ids_unique!G78</f>
        <v>Ireland</v>
      </c>
      <c r="G83" s="9">
        <f>VLOOKUP($B83,aquastat_more_extensive_table!$D$1216:$AO$1416,G$4,FALSE)</f>
        <v>0</v>
      </c>
      <c r="H83" s="13" t="e">
        <f t="shared" si="37"/>
        <v>#N/A</v>
      </c>
      <c r="I83" s="9">
        <f>VLOOKUP($C83,domestic_water_demand_km3!$A$2:$CT$249,I$4,FALSE)</f>
        <v>5.5757279999999999E-2</v>
      </c>
      <c r="J83" s="13">
        <f t="shared" si="48"/>
        <v>5.5757279999999999E-2</v>
      </c>
      <c r="L83" s="9">
        <f>VLOOKUP($B83,aquastat_more_extensive_table!$D$1216:$AO$1416,L$4,FALSE)</f>
        <v>0</v>
      </c>
      <c r="M83" s="13" t="e">
        <f t="shared" si="38"/>
        <v>#N/A</v>
      </c>
      <c r="N83" s="9">
        <f>VLOOKUP($C83,domestic_water_demand_km3!$A$2:$CT$249,N$4,FALSE)</f>
        <v>6.3322539999999997E-2</v>
      </c>
      <c r="O83" s="13">
        <f t="shared" si="49"/>
        <v>6.3322539999999997E-2</v>
      </c>
      <c r="Q83" s="9">
        <f>VLOOKUP($B83,aquastat_more_extensive_table!$D$1216:$AO$1416,Q$4,FALSE)</f>
        <v>0</v>
      </c>
      <c r="R83" s="13" t="e">
        <f t="shared" si="39"/>
        <v>#N/A</v>
      </c>
      <c r="S83" s="9">
        <f>VLOOKUP($C83,domestic_water_demand_km3!$A$2:$CT$249,S$4,FALSE)</f>
        <v>7.4109759999999997E-2</v>
      </c>
      <c r="T83" s="13">
        <f t="shared" si="50"/>
        <v>7.4109759999999997E-2</v>
      </c>
      <c r="V83" s="9">
        <f>VLOOKUP($B83,aquastat_more_extensive_table!$D$1216:$AO$1416,V$4,FALSE)</f>
        <v>0</v>
      </c>
      <c r="W83" s="13" t="e">
        <f t="shared" si="40"/>
        <v>#N/A</v>
      </c>
      <c r="X83" s="9">
        <f>VLOOKUP($C83,domestic_water_demand_km3!$A$2:$CT$249,X$4,FALSE)</f>
        <v>9.5947420000000005E-2</v>
      </c>
      <c r="Y83" s="13">
        <f t="shared" si="51"/>
        <v>9.5947420000000005E-2</v>
      </c>
      <c r="AA83" s="9">
        <f>VLOOKUP($B83,aquastat_more_extensive_table!$D$1216:$AO$1416,AA$4,FALSE)</f>
        <v>0.41299999999999998</v>
      </c>
      <c r="AB83" s="13">
        <f t="shared" si="41"/>
        <v>0.41299999999999998</v>
      </c>
      <c r="AC83" s="9">
        <f>VLOOKUP($C83,domestic_water_demand_km3!$A$2:$CT$249,AC$4,FALSE)</f>
        <v>0.1267228</v>
      </c>
      <c r="AD83" s="13">
        <f t="shared" si="52"/>
        <v>0.1267228</v>
      </c>
      <c r="AF83" s="9">
        <f>VLOOKUP($B83,aquastat_more_extensive_table!$D$1216:$AO$1416,AF$4,FALSE)</f>
        <v>0</v>
      </c>
      <c r="AG83" s="13" t="e">
        <f t="shared" si="42"/>
        <v>#N/A</v>
      </c>
      <c r="AH83" s="9">
        <f>VLOOKUP($C83,domestic_water_demand_km3!$A$2:$CT$249,AH$4,FALSE)</f>
        <v>0.14004459999999999</v>
      </c>
      <c r="AI83" s="13">
        <f t="shared" si="53"/>
        <v>0.14004459999999999</v>
      </c>
      <c r="AK83" s="9">
        <f>VLOOKUP($B83,aquastat_more_extensive_table!$D$1216:$AO$1416,AK$4,FALSE)</f>
        <v>0</v>
      </c>
      <c r="AL83" s="13" t="e">
        <f t="shared" si="43"/>
        <v>#N/A</v>
      </c>
      <c r="AM83" s="9">
        <f>VLOOKUP($C83,domestic_water_demand_km3!$A$2:$CT$249,AM$4,FALSE)</f>
        <v>0.1702968</v>
      </c>
      <c r="AN83" s="13">
        <f t="shared" si="54"/>
        <v>0.1702968</v>
      </c>
      <c r="AP83" s="9">
        <f>VLOOKUP($B83,aquastat_more_extensive_table!$D$1216:$AO$1416,AP$4,FALSE)</f>
        <v>0.47</v>
      </c>
      <c r="AQ83" s="13">
        <f t="shared" si="44"/>
        <v>0.47</v>
      </c>
      <c r="AR83" s="9">
        <f>VLOOKUP($C83,domestic_water_demand_km3!$A$2:$CT$249,AR$4,FALSE)</f>
        <v>0.19515579999999999</v>
      </c>
      <c r="AS83" s="13">
        <f t="shared" si="55"/>
        <v>0.19515579999999999</v>
      </c>
      <c r="AU83" s="9">
        <f>VLOOKUP($B83,aquastat_more_extensive_table!$D$1216:$AO$1416,AU$4,FALSE)</f>
        <v>0.57999999999999996</v>
      </c>
      <c r="AV83" s="13">
        <f t="shared" si="45"/>
        <v>0.57999999999999996</v>
      </c>
      <c r="AW83" s="9">
        <f>VLOOKUP($C83,domestic_water_demand_km3!$A$2:$CT$249,AW$4,FALSE)</f>
        <v>0.23380039999999999</v>
      </c>
      <c r="AX83" s="13">
        <f t="shared" si="56"/>
        <v>0.23380039999999999</v>
      </c>
      <c r="AZ83" s="9">
        <f>VLOOKUP($B83,aquastat_more_extensive_table!$D$1216:$AO$1416,AZ$4,FALSE)</f>
        <v>0.67900000000000005</v>
      </c>
      <c r="BA83" s="13">
        <f t="shared" si="46"/>
        <v>0.67900000000000005</v>
      </c>
      <c r="BB83" s="9">
        <f>VLOOKUP($C83,domestic_water_demand_km3!$A$2:$CT$249,BB$4,FALSE)</f>
        <v>0.30848819999999999</v>
      </c>
      <c r="BC83" s="13">
        <f t="shared" si="57"/>
        <v>0.30848819999999999</v>
      </c>
      <c r="BE83" s="9">
        <f>VLOOKUP($B83,aquastat_more_extensive_table!$D$1216:$AO$1416,BE$4,FALSE)</f>
        <v>0.628</v>
      </c>
      <c r="BF83" s="13">
        <f t="shared" si="47"/>
        <v>0.628</v>
      </c>
      <c r="BG83" s="9">
        <f>VLOOKUP($C83,domestic_water_demand_km3!$A$2:$CT$249,BG$4,FALSE)</f>
        <v>0.33586579999999999</v>
      </c>
      <c r="BH83" s="13">
        <f t="shared" si="58"/>
        <v>0.33586579999999999</v>
      </c>
      <c r="BJ83" s="9">
        <f>VLOOKUP($B83,aquastat_more_extensive_table!$D$1216:$AO$1416,BJ$4,FALSE)</f>
        <v>0</v>
      </c>
      <c r="BK83" s="13" t="e">
        <f t="shared" si="59"/>
        <v>#N/A</v>
      </c>
      <c r="BL83" s="9">
        <f>VLOOKUP($C83,domestic_water_demand_km3!$A$2:$CT$249,BL$4,FALSE)</f>
        <v>0.33303199999999999</v>
      </c>
      <c r="BM83" s="13">
        <f t="shared" si="60"/>
        <v>0.33303199999999999</v>
      </c>
      <c r="BU83" s="7" t="e">
        <v>#N/A</v>
      </c>
      <c r="BV83" s="7">
        <v>5.5E-2</v>
      </c>
      <c r="BW83" s="7" t="str">
        <f t="shared" si="61"/>
        <v/>
      </c>
      <c r="BX83" s="7" t="str">
        <f t="shared" si="62"/>
        <v/>
      </c>
    </row>
    <row r="84" spans="2:76" x14ac:dyDescent="0.25">
      <c r="B84" s="12">
        <f>fao_ids_unique!B79</f>
        <v>105</v>
      </c>
      <c r="C84" s="12">
        <f>fao_ids_unique!F79</f>
        <v>93</v>
      </c>
      <c r="D84" s="8" t="str">
        <f>fao_ids_unique!C79</f>
        <v>ISR</v>
      </c>
      <c r="E84" s="7" t="str">
        <f>fao_ids_unique!G79</f>
        <v>Israel</v>
      </c>
      <c r="G84" s="9">
        <f>VLOOKUP($B84,aquastat_more_extensive_table!$D$1216:$AO$1416,G$4,FALSE)</f>
        <v>0</v>
      </c>
      <c r="H84" s="13" t="e">
        <f t="shared" si="37"/>
        <v>#N/A</v>
      </c>
      <c r="I84" s="9">
        <f>VLOOKUP($C84,domestic_water_demand_km3!$A$2:$CT$249,I$4,FALSE)</f>
        <v>7.0914740000000004E-2</v>
      </c>
      <c r="J84" s="13">
        <f t="shared" si="48"/>
        <v>7.0914740000000004E-2</v>
      </c>
      <c r="L84" s="9">
        <f>VLOOKUP($B84,aquastat_more_extensive_table!$D$1216:$AO$1416,L$4,FALSE)</f>
        <v>0</v>
      </c>
      <c r="M84" s="13" t="e">
        <f t="shared" si="38"/>
        <v>#N/A</v>
      </c>
      <c r="N84" s="9">
        <f>VLOOKUP($C84,domestic_water_demand_km3!$A$2:$CT$249,N$4,FALSE)</f>
        <v>8.395466E-2</v>
      </c>
      <c r="O84" s="13">
        <f t="shared" si="49"/>
        <v>8.395466E-2</v>
      </c>
      <c r="Q84" s="9">
        <f>VLOOKUP($B84,aquastat_more_extensive_table!$D$1216:$AO$1416,Q$4,FALSE)</f>
        <v>0.24</v>
      </c>
      <c r="R84" s="13">
        <f t="shared" si="39"/>
        <v>0.24</v>
      </c>
      <c r="S84" s="9">
        <f>VLOOKUP($C84,domestic_water_demand_km3!$A$2:$CT$249,S$4,FALSE)</f>
        <v>9.9730920000000001E-2</v>
      </c>
      <c r="T84" s="13">
        <f t="shared" si="50"/>
        <v>9.9730920000000001E-2</v>
      </c>
      <c r="V84" s="9">
        <f>VLOOKUP($B84,aquastat_more_extensive_table!$D$1216:$AO$1416,V$4,FALSE)</f>
        <v>0.3075</v>
      </c>
      <c r="W84" s="13">
        <f t="shared" si="40"/>
        <v>0.3075</v>
      </c>
      <c r="X84" s="9">
        <f>VLOOKUP($C84,domestic_water_demand_km3!$A$2:$CT$249,X$4,FALSE)</f>
        <v>0.13505239999999999</v>
      </c>
      <c r="Y84" s="13">
        <f t="shared" si="51"/>
        <v>0.13505239999999999</v>
      </c>
      <c r="AA84" s="9">
        <f>VLOOKUP($B84,aquastat_more_extensive_table!$D$1216:$AO$1416,AA$4,FALSE)</f>
        <v>0.375</v>
      </c>
      <c r="AB84" s="13">
        <f t="shared" si="41"/>
        <v>0.375</v>
      </c>
      <c r="AC84" s="9">
        <f>VLOOKUP($C84,domestic_water_demand_km3!$A$2:$CT$249,AC$4,FALSE)</f>
        <v>0.1772234</v>
      </c>
      <c r="AD84" s="13">
        <f t="shared" si="52"/>
        <v>0.1772234</v>
      </c>
      <c r="AF84" s="9">
        <f>VLOOKUP($B84,aquastat_more_extensive_table!$D$1216:$AO$1416,AF$4,FALSE)</f>
        <v>0</v>
      </c>
      <c r="AG84" s="13" t="e">
        <f t="shared" si="42"/>
        <v>#N/A</v>
      </c>
      <c r="AH84" s="9">
        <f>VLOOKUP($C84,domestic_water_demand_km3!$A$2:$CT$249,AH$4,FALSE)</f>
        <v>0.20948459999999999</v>
      </c>
      <c r="AI84" s="13">
        <f t="shared" si="53"/>
        <v>0.20948459999999999</v>
      </c>
      <c r="AK84" s="9">
        <f>VLOOKUP($B84,aquastat_more_extensive_table!$D$1216:$AO$1416,AK$4,FALSE)</f>
        <v>0.48199999999999998</v>
      </c>
      <c r="AL84" s="13">
        <f t="shared" si="43"/>
        <v>0.48199999999999998</v>
      </c>
      <c r="AM84" s="9">
        <f>VLOOKUP($C84,domestic_water_demand_km3!$A$2:$CT$249,AM$4,FALSE)</f>
        <v>0.25846780000000003</v>
      </c>
      <c r="AN84" s="13">
        <f t="shared" si="54"/>
        <v>0.25846780000000003</v>
      </c>
      <c r="AP84" s="9">
        <f>VLOOKUP($B84,aquastat_more_extensive_table!$D$1216:$AO$1416,AP$4,FALSE)</f>
        <v>0</v>
      </c>
      <c r="AQ84" s="13" t="e">
        <f t="shared" si="44"/>
        <v>#N/A</v>
      </c>
      <c r="AR84" s="9">
        <f>VLOOKUP($C84,domestic_water_demand_km3!$A$2:$CT$249,AR$4,FALSE)</f>
        <v>0.35357480000000002</v>
      </c>
      <c r="AS84" s="13">
        <f t="shared" si="55"/>
        <v>0.35357480000000002</v>
      </c>
      <c r="AU84" s="9">
        <f>VLOOKUP($B84,aquastat_more_extensive_table!$D$1216:$AO$1416,AU$4,FALSE)</f>
        <v>0.68799999999999994</v>
      </c>
      <c r="AV84" s="13">
        <f t="shared" si="45"/>
        <v>0.68799999999999994</v>
      </c>
      <c r="AW84" s="9">
        <f>VLOOKUP($C84,domestic_water_demand_km3!$A$2:$CT$249,AW$4,FALSE)</f>
        <v>0.42679020000000001</v>
      </c>
      <c r="AX84" s="13">
        <f t="shared" si="56"/>
        <v>0.42679020000000001</v>
      </c>
      <c r="AZ84" s="9">
        <f>VLOOKUP($B84,aquastat_more_extensive_table!$D$1216:$AO$1416,AZ$4,FALSE)</f>
        <v>0.71199999999999997</v>
      </c>
      <c r="BA84" s="13">
        <f t="shared" si="46"/>
        <v>0.71199999999999997</v>
      </c>
      <c r="BB84" s="9">
        <f>VLOOKUP($C84,domestic_water_demand_km3!$A$2:$CT$249,BB$4,FALSE)</f>
        <v>0.48837819999999998</v>
      </c>
      <c r="BC84" s="13">
        <f t="shared" si="57"/>
        <v>0.48837819999999998</v>
      </c>
      <c r="BE84" s="9">
        <f>VLOOKUP($B84,aquastat_more_extensive_table!$D$1216:$AO$1416,BE$4,FALSE)</f>
        <v>0</v>
      </c>
      <c r="BF84" s="13" t="e">
        <f t="shared" si="47"/>
        <v>#N/A</v>
      </c>
      <c r="BG84" s="9">
        <f>VLOOKUP($C84,domestic_water_demand_km3!$A$2:$CT$249,BG$4,FALSE)</f>
        <v>0.58028380000000002</v>
      </c>
      <c r="BH84" s="13">
        <f t="shared" si="58"/>
        <v>0.58028380000000002</v>
      </c>
      <c r="BJ84" s="9">
        <f>VLOOKUP($B84,aquastat_more_extensive_table!$D$1216:$AO$1416,BJ$4,FALSE)</f>
        <v>0</v>
      </c>
      <c r="BK84" s="13" t="e">
        <f t="shared" si="59"/>
        <v>#N/A</v>
      </c>
      <c r="BL84" s="9">
        <f>VLOOKUP($C84,domestic_water_demand_km3!$A$2:$CT$249,BL$4,FALSE)</f>
        <v>0.58728800000000003</v>
      </c>
      <c r="BM84" s="13">
        <f t="shared" si="60"/>
        <v>0.58728800000000003</v>
      </c>
      <c r="BU84" s="7" t="e">
        <v>#N/A</v>
      </c>
      <c r="BV84" s="7">
        <v>5.3999999999999999E-2</v>
      </c>
      <c r="BW84" s="7" t="str">
        <f t="shared" si="61"/>
        <v/>
      </c>
      <c r="BX84" s="7" t="str">
        <f t="shared" si="62"/>
        <v/>
      </c>
    </row>
    <row r="85" spans="2:76" x14ac:dyDescent="0.25">
      <c r="B85" s="12">
        <f>fao_ids_unique!B80</f>
        <v>106</v>
      </c>
      <c r="C85" s="12">
        <f>fao_ids_unique!F80</f>
        <v>94</v>
      </c>
      <c r="D85" s="8" t="str">
        <f>fao_ids_unique!C80</f>
        <v>ITA</v>
      </c>
      <c r="E85" s="7" t="str">
        <f>fao_ids_unique!G80</f>
        <v>Italy</v>
      </c>
      <c r="G85" s="9">
        <f>VLOOKUP($B85,aquastat_more_extensive_table!$D$1216:$AO$1416,G$4,FALSE)</f>
        <v>0</v>
      </c>
      <c r="H85" s="13" t="e">
        <f t="shared" si="37"/>
        <v>#N/A</v>
      </c>
      <c r="I85" s="9">
        <f>VLOOKUP($C85,domestic_water_demand_km3!$A$2:$CT$249,I$4,FALSE)</f>
        <v>2.4093260000000001</v>
      </c>
      <c r="J85" s="13">
        <f t="shared" si="48"/>
        <v>2.4093260000000001</v>
      </c>
      <c r="L85" s="9">
        <f>VLOOKUP($B85,aquastat_more_extensive_table!$D$1216:$AO$1416,L$4,FALSE)</f>
        <v>0</v>
      </c>
      <c r="M85" s="13" t="e">
        <f t="shared" si="38"/>
        <v>#N/A</v>
      </c>
      <c r="N85" s="9">
        <f>VLOOKUP($C85,domestic_water_demand_km3!$A$2:$CT$249,N$4,FALSE)</f>
        <v>2.8648739999999999</v>
      </c>
      <c r="O85" s="13">
        <f t="shared" si="49"/>
        <v>2.8648739999999999</v>
      </c>
      <c r="Q85" s="9">
        <f>VLOOKUP($B85,aquastat_more_extensive_table!$D$1216:$AO$1416,Q$4,FALSE)</f>
        <v>7</v>
      </c>
      <c r="R85" s="13">
        <f t="shared" si="39"/>
        <v>7</v>
      </c>
      <c r="S85" s="9">
        <f>VLOOKUP($C85,domestic_water_demand_km3!$A$2:$CT$249,S$4,FALSE)</f>
        <v>3.4459559999999998</v>
      </c>
      <c r="T85" s="13">
        <f t="shared" si="50"/>
        <v>3.4459559999999998</v>
      </c>
      <c r="V85" s="9">
        <f>VLOOKUP($B85,aquastat_more_extensive_table!$D$1216:$AO$1416,V$4,FALSE)</f>
        <v>7.4340000000000002</v>
      </c>
      <c r="W85" s="13">
        <f t="shared" si="40"/>
        <v>7.4340000000000002</v>
      </c>
      <c r="X85" s="9">
        <f>VLOOKUP($C85,domestic_water_demand_km3!$A$2:$CT$249,X$4,FALSE)</f>
        <v>4.3073779999999999</v>
      </c>
      <c r="Y85" s="13">
        <f t="shared" si="51"/>
        <v>4.3073779999999999</v>
      </c>
      <c r="AA85" s="9">
        <f>VLOOKUP($B85,aquastat_more_extensive_table!$D$1216:$AO$1416,AA$4,FALSE)</f>
        <v>7.8680000000000003</v>
      </c>
      <c r="AB85" s="13">
        <f t="shared" si="41"/>
        <v>7.8680000000000003</v>
      </c>
      <c r="AC85" s="9">
        <f>VLOOKUP($C85,domestic_water_demand_km3!$A$2:$CT$249,AC$4,FALSE)</f>
        <v>5.3159539999999996</v>
      </c>
      <c r="AD85" s="13">
        <f t="shared" si="52"/>
        <v>5.3159539999999996</v>
      </c>
      <c r="AF85" s="9">
        <f>VLOOKUP($B85,aquastat_more_extensive_table!$D$1216:$AO$1416,AF$4,FALSE)</f>
        <v>7.1840000000000002</v>
      </c>
      <c r="AG85" s="13">
        <f t="shared" si="42"/>
        <v>7.1840000000000002</v>
      </c>
      <c r="AH85" s="9">
        <f>VLOOKUP($C85,domestic_water_demand_km3!$A$2:$CT$249,AH$4,FALSE)</f>
        <v>5.8741399999999997</v>
      </c>
      <c r="AI85" s="13">
        <f t="shared" si="53"/>
        <v>5.8741399999999997</v>
      </c>
      <c r="AK85" s="9">
        <f>VLOOKUP($B85,aquastat_more_extensive_table!$D$1216:$AO$1416,AK$4,FALSE)</f>
        <v>6.5</v>
      </c>
      <c r="AL85" s="13">
        <f t="shared" si="43"/>
        <v>6.5</v>
      </c>
      <c r="AM85" s="9">
        <f>VLOOKUP($C85,domestic_water_demand_km3!$A$2:$CT$249,AM$4,FALSE)</f>
        <v>7.329434</v>
      </c>
      <c r="AN85" s="13">
        <f t="shared" si="54"/>
        <v>7.329434</v>
      </c>
      <c r="AP85" s="9">
        <f>VLOOKUP($B85,aquastat_more_extensive_table!$D$1216:$AO$1416,AP$4,FALSE)</f>
        <v>0</v>
      </c>
      <c r="AQ85" s="13" t="e">
        <f t="shared" si="44"/>
        <v>#N/A</v>
      </c>
      <c r="AR85" s="9">
        <f>VLOOKUP($C85,domestic_water_demand_km3!$A$2:$CT$249,AR$4,FALSE)</f>
        <v>7.5008480000000004</v>
      </c>
      <c r="AS85" s="13">
        <f t="shared" si="55"/>
        <v>7.5008480000000004</v>
      </c>
      <c r="AU85" s="9">
        <f>VLOOKUP($B85,aquastat_more_extensive_table!$D$1216:$AO$1416,AU$4,FALSE)</f>
        <v>9.1110000000000007</v>
      </c>
      <c r="AV85" s="13">
        <f t="shared" si="45"/>
        <v>9.1110000000000007</v>
      </c>
      <c r="AW85" s="9">
        <f>VLOOKUP($C85,domestic_water_demand_km3!$A$2:$CT$249,AW$4,FALSE)</f>
        <v>7.6223720000000004</v>
      </c>
      <c r="AX85" s="13">
        <f t="shared" si="56"/>
        <v>7.6223720000000004</v>
      </c>
      <c r="AZ85" s="9">
        <f>VLOOKUP($B85,aquastat_more_extensive_table!$D$1216:$AO$1416,AZ$4,FALSE)</f>
        <v>8.9420000000000002</v>
      </c>
      <c r="BA85" s="13">
        <f t="shared" si="46"/>
        <v>8.9420000000000002</v>
      </c>
      <c r="BB85" s="9">
        <f>VLOOKUP($C85,domestic_water_demand_km3!$A$2:$CT$249,BB$4,FALSE)</f>
        <v>8.8204940000000001</v>
      </c>
      <c r="BC85" s="13">
        <f t="shared" si="57"/>
        <v>8.8204940000000001</v>
      </c>
      <c r="BE85" s="9">
        <f>VLOOKUP($B85,aquastat_more_extensive_table!$D$1216:$AO$1416,BE$4,FALSE)</f>
        <v>9.4510000000000005</v>
      </c>
      <c r="BF85" s="13">
        <f t="shared" si="47"/>
        <v>9.4510000000000005</v>
      </c>
      <c r="BG85" s="9">
        <f>VLOOKUP($C85,domestic_water_demand_km3!$A$2:$CT$249,BG$4,FALSE)</f>
        <v>9.3622720000000008</v>
      </c>
      <c r="BH85" s="13">
        <f t="shared" si="58"/>
        <v>9.3622720000000008</v>
      </c>
      <c r="BJ85" s="9">
        <f>VLOOKUP($B85,aquastat_more_extensive_table!$D$1216:$AO$1416,BJ$4,FALSE)</f>
        <v>0</v>
      </c>
      <c r="BK85" s="13" t="e">
        <f t="shared" si="59"/>
        <v>#N/A</v>
      </c>
      <c r="BL85" s="9">
        <f>VLOOKUP($C85,domestic_water_demand_km3!$A$2:$CT$249,BL$4,FALSE)</f>
        <v>9.2859400000000001</v>
      </c>
      <c r="BM85" s="13">
        <f t="shared" si="60"/>
        <v>9.2859400000000001</v>
      </c>
      <c r="BU85" s="7" t="e">
        <v>#N/A</v>
      </c>
      <c r="BV85" s="7">
        <v>2.1869999999999998</v>
      </c>
      <c r="BW85" s="7" t="str">
        <f t="shared" si="61"/>
        <v/>
      </c>
      <c r="BX85" s="7" t="str">
        <f t="shared" si="62"/>
        <v/>
      </c>
    </row>
    <row r="86" spans="2:76" x14ac:dyDescent="0.25">
      <c r="B86" s="12">
        <f>fao_ids_unique!B81</f>
        <v>107</v>
      </c>
      <c r="C86" s="12">
        <f>fao_ids_unique!F81</f>
        <v>37</v>
      </c>
      <c r="D86" s="8" t="str">
        <f>fao_ids_unique!C81</f>
        <v>CIV</v>
      </c>
      <c r="E86" s="7" t="str">
        <f>fao_ids_unique!G81</f>
        <v>Cote d'Ivoire</v>
      </c>
      <c r="G86" s="9">
        <f>VLOOKUP($B86,aquastat_more_extensive_table!$D$1216:$AO$1416,G$4,FALSE)</f>
        <v>0</v>
      </c>
      <c r="H86" s="13" t="e">
        <f t="shared" si="37"/>
        <v>#N/A</v>
      </c>
      <c r="I86" s="9">
        <f>VLOOKUP($C86,domestic_water_demand_km3!$A$2:$CT$249,I$4,FALSE)</f>
        <v>2.4218659999999999E-2</v>
      </c>
      <c r="J86" s="13">
        <f t="shared" si="48"/>
        <v>2.4218659999999999E-2</v>
      </c>
      <c r="L86" s="9">
        <f>VLOOKUP($B86,aquastat_more_extensive_table!$D$1216:$AO$1416,L$4,FALSE)</f>
        <v>0</v>
      </c>
      <c r="M86" s="13" t="e">
        <f t="shared" si="38"/>
        <v>#N/A</v>
      </c>
      <c r="N86" s="9">
        <f>VLOOKUP($C86,domestic_water_demand_km3!$A$2:$CT$249,N$4,FALSE)</f>
        <v>3.1410100000000003E-2</v>
      </c>
      <c r="O86" s="13">
        <f t="shared" si="49"/>
        <v>3.1410100000000003E-2</v>
      </c>
      <c r="Q86" s="9">
        <f>VLOOKUP($B86,aquastat_more_extensive_table!$D$1216:$AO$1416,Q$4,FALSE)</f>
        <v>0</v>
      </c>
      <c r="R86" s="13" t="e">
        <f t="shared" si="39"/>
        <v>#N/A</v>
      </c>
      <c r="S86" s="9">
        <f>VLOOKUP($C86,domestic_water_demand_km3!$A$2:$CT$249,S$4,FALSE)</f>
        <v>4.406848E-2</v>
      </c>
      <c r="T86" s="13">
        <f t="shared" si="50"/>
        <v>4.406848E-2</v>
      </c>
      <c r="V86" s="9">
        <f>VLOOKUP($B86,aquastat_more_extensive_table!$D$1216:$AO$1416,V$4,FALSE)</f>
        <v>0</v>
      </c>
      <c r="W86" s="13" t="e">
        <f t="shared" si="40"/>
        <v>#N/A</v>
      </c>
      <c r="X86" s="9">
        <f>VLOOKUP($C86,domestic_water_demand_km3!$A$2:$CT$249,X$4,FALSE)</f>
        <v>7.3515040000000004E-2</v>
      </c>
      <c r="Y86" s="13">
        <f t="shared" si="51"/>
        <v>7.3515040000000004E-2</v>
      </c>
      <c r="AA86" s="9">
        <f>VLOOKUP($B86,aquastat_more_extensive_table!$D$1216:$AO$1416,AA$4,FALSE)</f>
        <v>0</v>
      </c>
      <c r="AB86" s="13" t="e">
        <f t="shared" si="41"/>
        <v>#N/A</v>
      </c>
      <c r="AC86" s="9">
        <f>VLOOKUP($C86,domestic_water_demand_km3!$A$2:$CT$249,AC$4,FALSE)</f>
        <v>0.1097476</v>
      </c>
      <c r="AD86" s="13">
        <f t="shared" si="52"/>
        <v>0.1097476</v>
      </c>
      <c r="AF86" s="9">
        <f>VLOOKUP($B86,aquastat_more_extensive_table!$D$1216:$AO$1416,AF$4,FALSE)</f>
        <v>0.156</v>
      </c>
      <c r="AG86" s="13">
        <f t="shared" si="42"/>
        <v>0.156</v>
      </c>
      <c r="AH86" s="9">
        <f>VLOOKUP($C86,domestic_water_demand_km3!$A$2:$CT$249,AH$4,FALSE)</f>
        <v>0.1241162</v>
      </c>
      <c r="AI86" s="13">
        <f t="shared" si="53"/>
        <v>0.1241162</v>
      </c>
      <c r="AK86" s="9">
        <f>VLOOKUP($B86,aquastat_more_extensive_table!$D$1216:$AO$1416,AK$4,FALSE)</f>
        <v>0</v>
      </c>
      <c r="AL86" s="13" t="e">
        <f t="shared" si="43"/>
        <v>#N/A</v>
      </c>
      <c r="AM86" s="9">
        <f>VLOOKUP($C86,domestic_water_demand_km3!$A$2:$CT$249,AM$4,FALSE)</f>
        <v>0.15331980000000001</v>
      </c>
      <c r="AN86" s="13">
        <f t="shared" si="54"/>
        <v>0.15331980000000001</v>
      </c>
      <c r="AP86" s="9">
        <f>VLOOKUP($B86,aquastat_more_extensive_table!$D$1216:$AO$1416,AP$4,FALSE)</f>
        <v>0.16200000000000001</v>
      </c>
      <c r="AQ86" s="13">
        <f t="shared" si="44"/>
        <v>0.16200000000000001</v>
      </c>
      <c r="AR86" s="9">
        <f>VLOOKUP($C86,domestic_water_demand_km3!$A$2:$CT$249,AR$4,FALSE)</f>
        <v>0.1748092</v>
      </c>
      <c r="AS86" s="13">
        <f t="shared" si="55"/>
        <v>0.1748092</v>
      </c>
      <c r="AU86" s="9">
        <f>VLOOKUP($B86,aquastat_more_extensive_table!$D$1216:$AO$1416,AU$4,FALSE)</f>
        <v>0.53920000000000001</v>
      </c>
      <c r="AV86" s="13">
        <f t="shared" si="45"/>
        <v>0.53920000000000001</v>
      </c>
      <c r="AW86" s="9">
        <f>VLOOKUP($C86,domestic_water_demand_km3!$A$2:$CT$249,AW$4,FALSE)</f>
        <v>0.19586500000000001</v>
      </c>
      <c r="AX86" s="13">
        <f t="shared" si="56"/>
        <v>0.19586500000000001</v>
      </c>
      <c r="AZ86" s="9">
        <f>VLOOKUP($B86,aquastat_more_extensive_table!$D$1216:$AO$1416,AZ$4,FALSE)</f>
        <v>0.63590000000000002</v>
      </c>
      <c r="BA86" s="13">
        <f t="shared" si="46"/>
        <v>0.63590000000000002</v>
      </c>
      <c r="BB86" s="9">
        <f>VLOOKUP($C86,domestic_water_demand_km3!$A$2:$CT$249,BB$4,FALSE)</f>
        <v>0.2332342</v>
      </c>
      <c r="BC86" s="13">
        <f t="shared" si="57"/>
        <v>0.2332342</v>
      </c>
      <c r="BE86" s="9">
        <f>VLOOKUP($B86,aquastat_more_extensive_table!$D$1216:$AO$1416,BE$4,FALSE)</f>
        <v>0</v>
      </c>
      <c r="BF86" s="13" t="e">
        <f t="shared" si="47"/>
        <v>#N/A</v>
      </c>
      <c r="BG86" s="9">
        <f>VLOOKUP($C86,domestic_water_demand_km3!$A$2:$CT$249,BG$4,FALSE)</f>
        <v>0.27946280000000001</v>
      </c>
      <c r="BH86" s="13">
        <f t="shared" si="58"/>
        <v>0.27946280000000001</v>
      </c>
      <c r="BJ86" s="9">
        <f>VLOOKUP($B86,aquastat_more_extensive_table!$D$1216:$AO$1416,BJ$4,FALSE)</f>
        <v>0</v>
      </c>
      <c r="BK86" s="13" t="e">
        <f t="shared" si="59"/>
        <v>#N/A</v>
      </c>
      <c r="BL86" s="9">
        <f>VLOOKUP($C86,domestic_water_demand_km3!$A$2:$CT$249,BL$4,FALSE)</f>
        <v>0.28167900000000001</v>
      </c>
      <c r="BM86" s="13">
        <f t="shared" si="60"/>
        <v>0.28167900000000001</v>
      </c>
      <c r="BU86" s="7" t="e">
        <v>#N/A</v>
      </c>
      <c r="BV86" s="7">
        <v>2.4E-2</v>
      </c>
      <c r="BW86" s="7" t="str">
        <f t="shared" si="61"/>
        <v/>
      </c>
      <c r="BX86" s="7" t="str">
        <f t="shared" si="62"/>
        <v/>
      </c>
    </row>
    <row r="87" spans="2:76" x14ac:dyDescent="0.25">
      <c r="B87" s="12">
        <f>fao_ids_unique!B82</f>
        <v>108</v>
      </c>
      <c r="C87" s="12">
        <f>fao_ids_unique!F82</f>
        <v>98</v>
      </c>
      <c r="D87" s="8" t="str">
        <f>fao_ids_unique!C82</f>
        <v>KAZ</v>
      </c>
      <c r="E87" s="7" t="str">
        <f>fao_ids_unique!G82</f>
        <v>Kazakhstan</v>
      </c>
      <c r="G87" s="9">
        <f>VLOOKUP($B87,aquastat_more_extensive_table!$D$1216:$AO$1416,G$4,FALSE)</f>
        <v>0</v>
      </c>
      <c r="H87" s="13" t="e">
        <f t="shared" si="37"/>
        <v>#N/A</v>
      </c>
      <c r="I87" s="9">
        <f>VLOOKUP($C87,domestic_water_demand_km3!$A$2:$CT$249,I$4,FALSE)</f>
        <v>0.256855</v>
      </c>
      <c r="J87" s="13">
        <f t="shared" si="48"/>
        <v>0.256855</v>
      </c>
      <c r="L87" s="9">
        <f>VLOOKUP($B87,aquastat_more_extensive_table!$D$1216:$AO$1416,L$4,FALSE)</f>
        <v>0</v>
      </c>
      <c r="M87" s="13" t="e">
        <f t="shared" si="38"/>
        <v>#N/A</v>
      </c>
      <c r="N87" s="9">
        <f>VLOOKUP($C87,domestic_water_demand_km3!$A$2:$CT$249,N$4,FALSE)</f>
        <v>0.29821900000000001</v>
      </c>
      <c r="O87" s="13">
        <f t="shared" si="49"/>
        <v>0.29821900000000001</v>
      </c>
      <c r="Q87" s="9">
        <f>VLOOKUP($B87,aquastat_more_extensive_table!$D$1216:$AO$1416,Q$4,FALSE)</f>
        <v>0</v>
      </c>
      <c r="R87" s="13" t="e">
        <f t="shared" si="39"/>
        <v>#N/A</v>
      </c>
      <c r="S87" s="9">
        <f>VLOOKUP($C87,domestic_water_demand_km3!$A$2:$CT$249,S$4,FALSE)</f>
        <v>0.36012300000000003</v>
      </c>
      <c r="T87" s="13">
        <f t="shared" si="50"/>
        <v>0.36012300000000003</v>
      </c>
      <c r="V87" s="9">
        <f>VLOOKUP($B87,aquastat_more_extensive_table!$D$1216:$AO$1416,V$4,FALSE)</f>
        <v>0</v>
      </c>
      <c r="W87" s="13" t="e">
        <f t="shared" si="40"/>
        <v>#N/A</v>
      </c>
      <c r="X87" s="9">
        <f>VLOOKUP($C87,domestic_water_demand_km3!$A$2:$CT$249,X$4,FALSE)</f>
        <v>0.51164240000000005</v>
      </c>
      <c r="Y87" s="13">
        <f t="shared" si="51"/>
        <v>0.51164240000000005</v>
      </c>
      <c r="AA87" s="9">
        <f>VLOOKUP($B87,aquastat_more_extensive_table!$D$1216:$AO$1416,AA$4,FALSE)</f>
        <v>0</v>
      </c>
      <c r="AB87" s="13" t="e">
        <f t="shared" si="41"/>
        <v>#N/A</v>
      </c>
      <c r="AC87" s="9">
        <f>VLOOKUP($C87,domestic_water_demand_km3!$A$2:$CT$249,AC$4,FALSE)</f>
        <v>0.64165300000000003</v>
      </c>
      <c r="AD87" s="13">
        <f t="shared" si="52"/>
        <v>0.64165300000000003</v>
      </c>
      <c r="AF87" s="9">
        <f>VLOOKUP($B87,aquastat_more_extensive_table!$D$1216:$AO$1416,AF$4,FALSE)</f>
        <v>0</v>
      </c>
      <c r="AG87" s="13" t="e">
        <f t="shared" si="42"/>
        <v>#N/A</v>
      </c>
      <c r="AH87" s="9">
        <f>VLOOKUP($C87,domestic_water_demand_km3!$A$2:$CT$249,AH$4,FALSE)</f>
        <v>0.72448679999999999</v>
      </c>
      <c r="AI87" s="13">
        <f t="shared" si="53"/>
        <v>0.72448679999999999</v>
      </c>
      <c r="AK87" s="9">
        <f>VLOOKUP($B87,aquastat_more_extensive_table!$D$1216:$AO$1416,AK$4,FALSE)</f>
        <v>0</v>
      </c>
      <c r="AL87" s="13" t="e">
        <f t="shared" si="43"/>
        <v>#N/A</v>
      </c>
      <c r="AM87" s="9">
        <f>VLOOKUP($C87,domestic_water_demand_km3!$A$2:$CT$249,AM$4,FALSE)</f>
        <v>0.76349860000000003</v>
      </c>
      <c r="AN87" s="13">
        <f t="shared" si="54"/>
        <v>0.76349860000000003</v>
      </c>
      <c r="AP87" s="9">
        <f>VLOOKUP($B87,aquastat_more_extensive_table!$D$1216:$AO$1416,AP$4,FALSE)</f>
        <v>0.58299999999999996</v>
      </c>
      <c r="AQ87" s="13">
        <f t="shared" si="44"/>
        <v>0.58299999999999996</v>
      </c>
      <c r="AR87" s="9">
        <f>VLOOKUP($C87,domestic_water_demand_km3!$A$2:$CT$249,AR$4,FALSE)</f>
        <v>0.73660879999999995</v>
      </c>
      <c r="AS87" s="13">
        <f t="shared" si="55"/>
        <v>0.73660879999999995</v>
      </c>
      <c r="AU87" s="9">
        <f>VLOOKUP($B87,aquastat_more_extensive_table!$D$1216:$AO$1416,AU$4,FALSE)</f>
        <v>0.83099999999999996</v>
      </c>
      <c r="AV87" s="13">
        <f t="shared" si="45"/>
        <v>0.83099999999999996</v>
      </c>
      <c r="AW87" s="9">
        <f>VLOOKUP($C87,domestic_water_demand_km3!$A$2:$CT$249,AW$4,FALSE)</f>
        <v>0.69689060000000003</v>
      </c>
      <c r="AX87" s="13">
        <f t="shared" si="56"/>
        <v>0.69689060000000003</v>
      </c>
      <c r="AZ87" s="9">
        <f>VLOOKUP($B87,aquastat_more_extensive_table!$D$1216:$AO$1416,AZ$4,FALSE)</f>
        <v>0.85299999999999998</v>
      </c>
      <c r="BA87" s="13">
        <f t="shared" si="46"/>
        <v>0.85299999999999998</v>
      </c>
      <c r="BB87" s="9">
        <f>VLOOKUP($C87,domestic_water_demand_km3!$A$2:$CT$249,BB$4,FALSE)</f>
        <v>0.95777900000000005</v>
      </c>
      <c r="BC87" s="13">
        <f t="shared" si="57"/>
        <v>0.95777900000000005</v>
      </c>
      <c r="BE87" s="9">
        <f>VLOOKUP($B87,aquastat_more_extensive_table!$D$1216:$AO$1416,BE$4,FALSE)</f>
        <v>0.878</v>
      </c>
      <c r="BF87" s="13">
        <f t="shared" si="47"/>
        <v>0.878</v>
      </c>
      <c r="BG87" s="9">
        <f>VLOOKUP($C87,domestic_water_demand_km3!$A$2:$CT$249,BG$4,FALSE)</f>
        <v>1.255668</v>
      </c>
      <c r="BH87" s="13">
        <f t="shared" si="58"/>
        <v>1.255668</v>
      </c>
      <c r="BJ87" s="9">
        <f>VLOOKUP($B87,aquastat_more_extensive_table!$D$1216:$AO$1416,BJ$4,FALSE)</f>
        <v>0</v>
      </c>
      <c r="BK87" s="13" t="e">
        <f t="shared" si="59"/>
        <v>#N/A</v>
      </c>
      <c r="BL87" s="9">
        <f>VLOOKUP($C87,domestic_water_demand_km3!$A$2:$CT$249,BL$4,FALSE)</f>
        <v>1.2819</v>
      </c>
      <c r="BM87" s="13">
        <f t="shared" si="60"/>
        <v>1.2819</v>
      </c>
      <c r="BU87" s="7" t="e">
        <v>#N/A</v>
      </c>
      <c r="BV87" s="7">
        <v>0.14299999999999999</v>
      </c>
      <c r="BW87" s="7" t="str">
        <f t="shared" si="61"/>
        <v/>
      </c>
      <c r="BX87" s="7" t="str">
        <f t="shared" si="62"/>
        <v/>
      </c>
    </row>
    <row r="88" spans="2:76" x14ac:dyDescent="0.25">
      <c r="B88" s="12">
        <f>fao_ids_unique!B83</f>
        <v>109</v>
      </c>
      <c r="C88" s="12">
        <f>fao_ids_unique!F83</f>
        <v>95</v>
      </c>
      <c r="D88" s="8" t="str">
        <f>fao_ids_unique!C83</f>
        <v>JAM</v>
      </c>
      <c r="E88" s="7" t="str">
        <f>fao_ids_unique!G83</f>
        <v>Jamaica</v>
      </c>
      <c r="G88" s="9">
        <f>VLOOKUP($B88,aquastat_more_extensive_table!$D$1216:$AO$1416,G$4,FALSE)</f>
        <v>0</v>
      </c>
      <c r="H88" s="13" t="e">
        <f t="shared" si="37"/>
        <v>#N/A</v>
      </c>
      <c r="I88" s="9">
        <f>VLOOKUP($C88,domestic_water_demand_km3!$A$2:$CT$249,I$4,FALSE)</f>
        <v>3.3417660000000002E-2</v>
      </c>
      <c r="J88" s="13">
        <f t="shared" si="48"/>
        <v>3.3417660000000002E-2</v>
      </c>
      <c r="L88" s="9">
        <f>VLOOKUP($B88,aquastat_more_extensive_table!$D$1216:$AO$1416,L$4,FALSE)</f>
        <v>0</v>
      </c>
      <c r="M88" s="13" t="e">
        <f t="shared" si="38"/>
        <v>#N/A</v>
      </c>
      <c r="N88" s="9">
        <f>VLOOKUP($C88,domestic_water_demand_km3!$A$2:$CT$249,N$4,FALSE)</f>
        <v>3.8466819999999999E-2</v>
      </c>
      <c r="O88" s="13">
        <f t="shared" si="49"/>
        <v>3.8466819999999999E-2</v>
      </c>
      <c r="Q88" s="9">
        <f>VLOOKUP($B88,aquastat_more_extensive_table!$D$1216:$AO$1416,Q$4,FALSE)</f>
        <v>0</v>
      </c>
      <c r="R88" s="13" t="e">
        <f t="shared" si="39"/>
        <v>#N/A</v>
      </c>
      <c r="S88" s="9">
        <f>VLOOKUP($C88,domestic_water_demand_km3!$A$2:$CT$249,S$4,FALSE)</f>
        <v>4.3452999999999999E-2</v>
      </c>
      <c r="T88" s="13">
        <f t="shared" si="50"/>
        <v>4.3452999999999999E-2</v>
      </c>
      <c r="V88" s="9">
        <f>VLOOKUP($B88,aquastat_more_extensive_table!$D$1216:$AO$1416,V$4,FALSE)</f>
        <v>0</v>
      </c>
      <c r="W88" s="13" t="e">
        <f t="shared" si="40"/>
        <v>#N/A</v>
      </c>
      <c r="X88" s="9">
        <f>VLOOKUP($C88,domestic_water_demand_km3!$A$2:$CT$249,X$4,FALSE)</f>
        <v>5.315454E-2</v>
      </c>
      <c r="Y88" s="13">
        <f t="shared" si="51"/>
        <v>5.315454E-2</v>
      </c>
      <c r="AA88" s="9">
        <f>VLOOKUP($B88,aquastat_more_extensive_table!$D$1216:$AO$1416,AA$4,FALSE)</f>
        <v>0</v>
      </c>
      <c r="AB88" s="13" t="e">
        <f t="shared" si="41"/>
        <v>#N/A</v>
      </c>
      <c r="AC88" s="9">
        <f>VLOOKUP($C88,domestic_water_demand_km3!$A$2:$CT$249,AC$4,FALSE)</f>
        <v>5.59838E-2</v>
      </c>
      <c r="AD88" s="13">
        <f t="shared" si="52"/>
        <v>5.59838E-2</v>
      </c>
      <c r="AF88" s="9">
        <f>VLOOKUP($B88,aquastat_more_extensive_table!$D$1216:$AO$1416,AF$4,FALSE)</f>
        <v>0</v>
      </c>
      <c r="AG88" s="13" t="e">
        <f t="shared" si="42"/>
        <v>#N/A</v>
      </c>
      <c r="AH88" s="9">
        <f>VLOOKUP($C88,domestic_water_demand_km3!$A$2:$CT$249,AH$4,FALSE)</f>
        <v>5.7849739999999997E-2</v>
      </c>
      <c r="AI88" s="13">
        <f t="shared" si="53"/>
        <v>5.7849739999999997E-2</v>
      </c>
      <c r="AK88" s="9">
        <f>VLOOKUP($B88,aquastat_more_extensive_table!$D$1216:$AO$1416,AK$4,FALSE)</f>
        <v>0</v>
      </c>
      <c r="AL88" s="13" t="e">
        <f t="shared" si="43"/>
        <v>#N/A</v>
      </c>
      <c r="AM88" s="9">
        <f>VLOOKUP($C88,domestic_water_demand_km3!$A$2:$CT$249,AM$4,FALSE)</f>
        <v>6.7169300000000001E-2</v>
      </c>
      <c r="AN88" s="13">
        <f t="shared" si="54"/>
        <v>6.7169300000000001E-2</v>
      </c>
      <c r="AP88" s="9">
        <f>VLOOKUP($B88,aquastat_more_extensive_table!$D$1216:$AO$1416,AP$4,FALSE)</f>
        <v>0.16700000000000001</v>
      </c>
      <c r="AQ88" s="13">
        <f t="shared" si="44"/>
        <v>0.16700000000000001</v>
      </c>
      <c r="AR88" s="9">
        <f>VLOOKUP($C88,domestic_water_demand_km3!$A$2:$CT$249,AR$4,FALSE)</f>
        <v>7.9137440000000003E-2</v>
      </c>
      <c r="AS88" s="13">
        <f t="shared" si="55"/>
        <v>7.9137440000000003E-2</v>
      </c>
      <c r="AU88" s="9">
        <f>VLOOKUP($B88,aquastat_more_extensive_table!$D$1216:$AO$1416,AU$4,FALSE)</f>
        <v>0</v>
      </c>
      <c r="AV88" s="13" t="e">
        <f t="shared" si="45"/>
        <v>#N/A</v>
      </c>
      <c r="AW88" s="9">
        <f>VLOOKUP($C88,domestic_water_demand_km3!$A$2:$CT$249,AW$4,FALSE)</f>
        <v>9.4179260000000001E-2</v>
      </c>
      <c r="AX88" s="13">
        <f t="shared" si="56"/>
        <v>9.4179260000000001E-2</v>
      </c>
      <c r="AZ88" s="9">
        <f>VLOOKUP($B88,aquastat_more_extensive_table!$D$1216:$AO$1416,AZ$4,FALSE)</f>
        <v>0.28799999999999998</v>
      </c>
      <c r="BA88" s="13">
        <f t="shared" si="46"/>
        <v>0.28799999999999998</v>
      </c>
      <c r="BB88" s="9">
        <f>VLOOKUP($C88,domestic_water_demand_km3!$A$2:$CT$249,BB$4,FALSE)</f>
        <v>0.10253244</v>
      </c>
      <c r="BC88" s="13">
        <f t="shared" si="57"/>
        <v>0.10253244</v>
      </c>
      <c r="BE88" s="9">
        <f>VLOOKUP($B88,aquastat_more_extensive_table!$D$1216:$AO$1416,BE$4,FALSE)</f>
        <v>0</v>
      </c>
      <c r="BF88" s="13" t="e">
        <f t="shared" si="47"/>
        <v>#N/A</v>
      </c>
      <c r="BG88" s="9">
        <f>VLOOKUP($C88,domestic_water_demand_km3!$A$2:$CT$249,BG$4,FALSE)</f>
        <v>0.11042059999999999</v>
      </c>
      <c r="BH88" s="13">
        <f t="shared" si="58"/>
        <v>0.11042059999999999</v>
      </c>
      <c r="BJ88" s="9">
        <f>VLOOKUP($B88,aquastat_more_extensive_table!$D$1216:$AO$1416,BJ$4,FALSE)</f>
        <v>0</v>
      </c>
      <c r="BK88" s="13" t="e">
        <f t="shared" si="59"/>
        <v>#N/A</v>
      </c>
      <c r="BL88" s="9">
        <f>VLOOKUP($C88,domestic_water_demand_km3!$A$2:$CT$249,BL$4,FALSE)</f>
        <v>0.111216</v>
      </c>
      <c r="BM88" s="13">
        <f t="shared" si="60"/>
        <v>0.111216</v>
      </c>
      <c r="BU88" s="7" t="e">
        <v>#N/A</v>
      </c>
      <c r="BV88" s="7">
        <v>3.1E-2</v>
      </c>
      <c r="BW88" s="7" t="str">
        <f t="shared" si="61"/>
        <v/>
      </c>
      <c r="BX88" s="7" t="str">
        <f t="shared" si="62"/>
        <v/>
      </c>
    </row>
    <row r="89" spans="2:76" x14ac:dyDescent="0.25">
      <c r="B89" s="12">
        <f>fao_ids_unique!B84</f>
        <v>110</v>
      </c>
      <c r="C89" s="12">
        <f>fao_ids_unique!F84</f>
        <v>97</v>
      </c>
      <c r="D89" s="8" t="str">
        <f>fao_ids_unique!C84</f>
        <v>JPN</v>
      </c>
      <c r="E89" s="7" t="str">
        <f>fao_ids_unique!G84</f>
        <v>Japan</v>
      </c>
      <c r="G89" s="9">
        <f>VLOOKUP($B89,aquastat_more_extensive_table!$D$1216:$AO$1416,G$4,FALSE)</f>
        <v>0</v>
      </c>
      <c r="H89" s="13" t="e">
        <f t="shared" si="37"/>
        <v>#N/A</v>
      </c>
      <c r="I89" s="9">
        <f>VLOOKUP($C89,domestic_water_demand_km3!$A$2:$CT$249,I$4,FALSE)</f>
        <v>3.0677400000000001</v>
      </c>
      <c r="J89" s="13">
        <f t="shared" si="48"/>
        <v>3.0677400000000001</v>
      </c>
      <c r="L89" s="9">
        <f>VLOOKUP($B89,aquastat_more_extensive_table!$D$1216:$AO$1416,L$4,FALSE)</f>
        <v>0</v>
      </c>
      <c r="M89" s="13" t="e">
        <f t="shared" si="38"/>
        <v>#N/A</v>
      </c>
      <c r="N89" s="9">
        <f>VLOOKUP($C89,domestic_water_demand_km3!$A$2:$CT$249,N$4,FALSE)</f>
        <v>3.8883200000000002</v>
      </c>
      <c r="O89" s="13">
        <f t="shared" si="49"/>
        <v>3.8883200000000002</v>
      </c>
      <c r="Q89" s="9">
        <f>VLOOKUP($B89,aquastat_more_extensive_table!$D$1216:$AO$1416,Q$4,FALSE)</f>
        <v>0</v>
      </c>
      <c r="R89" s="13" t="e">
        <f t="shared" si="39"/>
        <v>#N/A</v>
      </c>
      <c r="S89" s="9">
        <f>VLOOKUP($C89,domestic_water_demand_km3!$A$2:$CT$249,S$4,FALSE)</f>
        <v>5.3051940000000002</v>
      </c>
      <c r="T89" s="13">
        <f t="shared" si="50"/>
        <v>5.3051940000000002</v>
      </c>
      <c r="V89" s="9">
        <f>VLOOKUP($B89,aquastat_more_extensive_table!$D$1216:$AO$1416,V$4,FALSE)</f>
        <v>0</v>
      </c>
      <c r="W89" s="13" t="e">
        <f t="shared" si="40"/>
        <v>#N/A</v>
      </c>
      <c r="X89" s="9">
        <f>VLOOKUP($C89,domestic_water_demand_km3!$A$2:$CT$249,X$4,FALSE)</f>
        <v>7.3860580000000002</v>
      </c>
      <c r="Y89" s="13">
        <f t="shared" si="51"/>
        <v>7.3860580000000002</v>
      </c>
      <c r="AA89" s="9">
        <f>VLOOKUP($B89,aquastat_more_extensive_table!$D$1216:$AO$1416,AA$4,FALSE)</f>
        <v>13.7</v>
      </c>
      <c r="AB89" s="13">
        <f t="shared" si="41"/>
        <v>13.7</v>
      </c>
      <c r="AC89" s="9">
        <f>VLOOKUP($C89,domestic_water_demand_km3!$A$2:$CT$249,AC$4,FALSE)</f>
        <v>9.4682659999999998</v>
      </c>
      <c r="AD89" s="13">
        <f t="shared" si="52"/>
        <v>9.4682659999999998</v>
      </c>
      <c r="AF89" s="9">
        <f>VLOOKUP($B89,aquastat_more_extensive_table!$D$1216:$AO$1416,AF$4,FALSE)</f>
        <v>0</v>
      </c>
      <c r="AG89" s="13" t="e">
        <f t="shared" si="42"/>
        <v>#N/A</v>
      </c>
      <c r="AH89" s="9">
        <f>VLOOKUP($C89,domestic_water_demand_km3!$A$2:$CT$249,AH$4,FALSE)</f>
        <v>11.011748000000001</v>
      </c>
      <c r="AI89" s="13">
        <f t="shared" si="53"/>
        <v>11.011748000000001</v>
      </c>
      <c r="AK89" s="9">
        <f>VLOOKUP($B89,aquastat_more_extensive_table!$D$1216:$AO$1416,AK$4,FALSE)</f>
        <v>17</v>
      </c>
      <c r="AL89" s="13">
        <f t="shared" si="43"/>
        <v>17</v>
      </c>
      <c r="AM89" s="9">
        <f>VLOOKUP($C89,domestic_water_demand_km3!$A$2:$CT$249,AM$4,FALSE)</f>
        <v>13.865600000000001</v>
      </c>
      <c r="AN89" s="13">
        <f t="shared" si="54"/>
        <v>13.865600000000001</v>
      </c>
      <c r="AP89" s="9">
        <f>VLOOKUP($B89,aquastat_more_extensive_table!$D$1216:$AO$1416,AP$4,FALSE)</f>
        <v>16.34</v>
      </c>
      <c r="AQ89" s="13">
        <f t="shared" si="44"/>
        <v>16.34</v>
      </c>
      <c r="AR89" s="9">
        <f>VLOOKUP($C89,domestic_water_demand_km3!$A$2:$CT$249,AR$4,FALSE)</f>
        <v>15.78862</v>
      </c>
      <c r="AS89" s="13">
        <f t="shared" si="55"/>
        <v>15.78862</v>
      </c>
      <c r="AU89" s="9">
        <f>VLOOKUP($B89,aquastat_more_extensive_table!$D$1216:$AO$1416,AU$4,FALSE)</f>
        <v>16.28</v>
      </c>
      <c r="AV89" s="13">
        <f t="shared" si="45"/>
        <v>16.28</v>
      </c>
      <c r="AW89" s="9">
        <f>VLOOKUP($C89,domestic_water_demand_km3!$A$2:$CT$249,AW$4,FALSE)</f>
        <v>15.458320000000001</v>
      </c>
      <c r="AX89" s="13">
        <f t="shared" si="56"/>
        <v>15.458320000000001</v>
      </c>
      <c r="AZ89" s="9">
        <f>VLOOKUP($B89,aquastat_more_extensive_table!$D$1216:$AO$1416,AZ$4,FALSE)</f>
        <v>15.7</v>
      </c>
      <c r="BA89" s="13">
        <f t="shared" si="46"/>
        <v>15.7</v>
      </c>
      <c r="BB89" s="9">
        <f>VLOOKUP($C89,domestic_water_demand_km3!$A$2:$CT$249,BB$4,FALSE)</f>
        <v>15.796860000000001</v>
      </c>
      <c r="BC89" s="13">
        <f t="shared" si="57"/>
        <v>15.796860000000001</v>
      </c>
      <c r="BE89" s="9">
        <f>VLOOKUP($B89,aquastat_more_extensive_table!$D$1216:$AO$1416,BE$4,FALSE)</f>
        <v>15.41</v>
      </c>
      <c r="BF89" s="13">
        <f t="shared" si="47"/>
        <v>15.41</v>
      </c>
      <c r="BG89" s="9">
        <f>VLOOKUP($C89,domestic_water_demand_km3!$A$2:$CT$249,BG$4,FALSE)</f>
        <v>16.581440000000001</v>
      </c>
      <c r="BH89" s="13">
        <f t="shared" si="58"/>
        <v>16.581440000000001</v>
      </c>
      <c r="BJ89" s="9">
        <f>VLOOKUP($B89,aquastat_more_extensive_table!$D$1216:$AO$1416,BJ$4,FALSE)</f>
        <v>0</v>
      </c>
      <c r="BK89" s="13" t="e">
        <f t="shared" si="59"/>
        <v>#N/A</v>
      </c>
      <c r="BL89" s="9">
        <f>VLOOKUP($C89,domestic_water_demand_km3!$A$2:$CT$249,BL$4,FALSE)</f>
        <v>16.754100000000001</v>
      </c>
      <c r="BM89" s="13">
        <f t="shared" si="60"/>
        <v>16.754100000000001</v>
      </c>
      <c r="BU89" s="7" t="e">
        <v>#N/A</v>
      </c>
      <c r="BV89" s="7">
        <v>2.7250000000000001</v>
      </c>
      <c r="BW89" s="7" t="str">
        <f t="shared" si="61"/>
        <v/>
      </c>
      <c r="BX89" s="7" t="str">
        <f t="shared" si="62"/>
        <v/>
      </c>
    </row>
    <row r="90" spans="2:76" x14ac:dyDescent="0.25">
      <c r="B90" s="12">
        <f>fao_ids_unique!B85</f>
        <v>112</v>
      </c>
      <c r="C90" s="12">
        <f>fao_ids_unique!F85</f>
        <v>96</v>
      </c>
      <c r="D90" s="8" t="str">
        <f>fao_ids_unique!C85</f>
        <v>JOR</v>
      </c>
      <c r="E90" s="7" t="str">
        <f>fao_ids_unique!G85</f>
        <v>Jordan</v>
      </c>
      <c r="G90" s="9">
        <f>VLOOKUP($B90,aquastat_more_extensive_table!$D$1216:$AO$1416,G$4,FALSE)</f>
        <v>0</v>
      </c>
      <c r="H90" s="13" t="e">
        <f t="shared" si="37"/>
        <v>#N/A</v>
      </c>
      <c r="I90" s="9">
        <f>VLOOKUP($C90,domestic_water_demand_km3!$A$2:$CT$249,I$4,FALSE)</f>
        <v>1.1609039999999999E-2</v>
      </c>
      <c r="J90" s="13">
        <f t="shared" si="48"/>
        <v>1.1609039999999999E-2</v>
      </c>
      <c r="L90" s="9">
        <f>VLOOKUP($B90,aquastat_more_extensive_table!$D$1216:$AO$1416,L$4,FALSE)</f>
        <v>0</v>
      </c>
      <c r="M90" s="13" t="e">
        <f t="shared" si="38"/>
        <v>#N/A</v>
      </c>
      <c r="N90" s="9">
        <f>VLOOKUP($C90,domestic_water_demand_km3!$A$2:$CT$249,N$4,FALSE)</f>
        <v>1.662054E-2</v>
      </c>
      <c r="O90" s="13">
        <f t="shared" si="49"/>
        <v>1.662054E-2</v>
      </c>
      <c r="Q90" s="9">
        <f>VLOOKUP($B90,aquastat_more_extensive_table!$D$1216:$AO$1416,Q$4,FALSE)</f>
        <v>0</v>
      </c>
      <c r="R90" s="13" t="e">
        <f t="shared" si="39"/>
        <v>#N/A</v>
      </c>
      <c r="S90" s="9">
        <f>VLOOKUP($C90,domestic_water_demand_km3!$A$2:$CT$249,S$4,FALSE)</f>
        <v>2.2849600000000001E-2</v>
      </c>
      <c r="T90" s="13">
        <f t="shared" si="50"/>
        <v>2.2849600000000001E-2</v>
      </c>
      <c r="V90" s="9">
        <f>VLOOKUP($B90,aquastat_more_extensive_table!$D$1216:$AO$1416,V$4,FALSE)</f>
        <v>0.13100000000000001</v>
      </c>
      <c r="W90" s="13">
        <f t="shared" si="40"/>
        <v>0.13100000000000001</v>
      </c>
      <c r="X90" s="9">
        <f>VLOOKUP($C90,domestic_water_demand_km3!$A$2:$CT$249,X$4,FALSE)</f>
        <v>3.5010300000000001E-2</v>
      </c>
      <c r="Y90" s="13">
        <f t="shared" si="51"/>
        <v>3.5010300000000001E-2</v>
      </c>
      <c r="AA90" s="9">
        <f>VLOOKUP($B90,aquastat_more_extensive_table!$D$1216:$AO$1416,AA$4,FALSE)</f>
        <v>0.13300000000000001</v>
      </c>
      <c r="AB90" s="13">
        <f t="shared" si="41"/>
        <v>0.13300000000000001</v>
      </c>
      <c r="AC90" s="9">
        <f>VLOOKUP($C90,domestic_water_demand_km3!$A$2:$CT$249,AC$4,FALSE)</f>
        <v>5.624022E-2</v>
      </c>
      <c r="AD90" s="13">
        <f t="shared" si="52"/>
        <v>5.624022E-2</v>
      </c>
      <c r="AF90" s="9">
        <f>VLOOKUP($B90,aquastat_more_extensive_table!$D$1216:$AO$1416,AF$4,FALSE)</f>
        <v>0.13500000000000001</v>
      </c>
      <c r="AG90" s="13">
        <f t="shared" si="42"/>
        <v>0.13500000000000001</v>
      </c>
      <c r="AH90" s="9">
        <f>VLOOKUP($C90,domestic_water_demand_km3!$A$2:$CT$249,AH$4,FALSE)</f>
        <v>7.4576879999999998E-2</v>
      </c>
      <c r="AI90" s="13">
        <f t="shared" si="53"/>
        <v>7.4576879999999998E-2</v>
      </c>
      <c r="AK90" s="9">
        <f>VLOOKUP($B90,aquastat_more_extensive_table!$D$1216:$AO$1416,AK$4,FALSE)</f>
        <v>0.214</v>
      </c>
      <c r="AL90" s="13">
        <f t="shared" si="43"/>
        <v>0.214</v>
      </c>
      <c r="AM90" s="9">
        <f>VLOOKUP($C90,domestic_water_demand_km3!$A$2:$CT$249,AM$4,FALSE)</f>
        <v>8.5174120000000006E-2</v>
      </c>
      <c r="AN90" s="13">
        <f t="shared" si="54"/>
        <v>8.5174120000000006E-2</v>
      </c>
      <c r="AP90" s="9">
        <f>VLOOKUP($B90,aquastat_more_extensive_table!$D$1216:$AO$1416,AP$4,FALSE)</f>
        <v>0</v>
      </c>
      <c r="AQ90" s="13" t="e">
        <f t="shared" si="44"/>
        <v>#N/A</v>
      </c>
      <c r="AR90" s="9">
        <f>VLOOKUP($C90,domestic_water_demand_km3!$A$2:$CT$249,AR$4,FALSE)</f>
        <v>0.11437741999999999</v>
      </c>
      <c r="AS90" s="13">
        <f t="shared" si="55"/>
        <v>0.11437741999999999</v>
      </c>
      <c r="AU90" s="9">
        <f>VLOOKUP($B90,aquastat_more_extensive_table!$D$1216:$AO$1416,AU$4,FALSE)</f>
        <v>0</v>
      </c>
      <c r="AV90" s="13" t="e">
        <f t="shared" si="45"/>
        <v>#N/A</v>
      </c>
      <c r="AW90" s="9">
        <f>VLOOKUP($C90,domestic_water_demand_km3!$A$2:$CT$249,AW$4,FALSE)</f>
        <v>0.1401828</v>
      </c>
      <c r="AX90" s="13">
        <f t="shared" si="56"/>
        <v>0.1401828</v>
      </c>
      <c r="AZ90" s="9">
        <f>VLOOKUP($B90,aquastat_more_extensive_table!$D$1216:$AO$1416,AZ$4,FALSE)</f>
        <v>0.2913</v>
      </c>
      <c r="BA90" s="13">
        <f t="shared" si="46"/>
        <v>0.2913</v>
      </c>
      <c r="BB90" s="9">
        <f>VLOOKUP($C90,domestic_water_demand_km3!$A$2:$CT$249,BB$4,FALSE)</f>
        <v>0.18243300000000001</v>
      </c>
      <c r="BC90" s="13">
        <f t="shared" si="57"/>
        <v>0.18243300000000001</v>
      </c>
      <c r="BE90" s="9">
        <f>VLOOKUP($B90,aquastat_more_extensive_table!$D$1216:$AO$1416,BE$4,FALSE)</f>
        <v>0</v>
      </c>
      <c r="BF90" s="13" t="e">
        <f t="shared" si="47"/>
        <v>#N/A</v>
      </c>
      <c r="BG90" s="9">
        <f>VLOOKUP($C90,domestic_water_demand_km3!$A$2:$CT$249,BG$4,FALSE)</f>
        <v>0.24403320000000001</v>
      </c>
      <c r="BH90" s="13">
        <f t="shared" si="58"/>
        <v>0.24403320000000001</v>
      </c>
      <c r="BJ90" s="9">
        <f>VLOOKUP($B90,aquastat_more_extensive_table!$D$1216:$AO$1416,BJ$4,FALSE)</f>
        <v>0</v>
      </c>
      <c r="BK90" s="13" t="e">
        <f t="shared" si="59"/>
        <v>#N/A</v>
      </c>
      <c r="BL90" s="9">
        <f>VLOOKUP($C90,domestic_water_demand_km3!$A$2:$CT$249,BL$4,FALSE)</f>
        <v>0.25014599999999998</v>
      </c>
      <c r="BM90" s="13">
        <f t="shared" si="60"/>
        <v>0.25014599999999998</v>
      </c>
      <c r="BU90" s="7" t="e">
        <v>#N/A</v>
      </c>
      <c r="BV90" s="7">
        <v>3.0000000000000001E-3</v>
      </c>
      <c r="BW90" s="7" t="str">
        <f t="shared" si="61"/>
        <v/>
      </c>
      <c r="BX90" s="7" t="str">
        <f t="shared" si="62"/>
        <v/>
      </c>
    </row>
    <row r="91" spans="2:76" x14ac:dyDescent="0.25">
      <c r="B91" s="12">
        <f>fao_ids_unique!B86</f>
        <v>113</v>
      </c>
      <c r="C91" s="12">
        <f>fao_ids_unique!F86</f>
        <v>100</v>
      </c>
      <c r="D91" s="8" t="str">
        <f>fao_ids_unique!C86</f>
        <v>KGZ</v>
      </c>
      <c r="E91" s="7" t="str">
        <f>fao_ids_unique!G86</f>
        <v>Kyrgyz Republic</v>
      </c>
      <c r="G91" s="9">
        <f>VLOOKUP($B91,aquastat_more_extensive_table!$D$1216:$AO$1416,G$4,FALSE)</f>
        <v>0</v>
      </c>
      <c r="H91" s="13" t="e">
        <f t="shared" si="37"/>
        <v>#N/A</v>
      </c>
      <c r="I91" s="9">
        <f>VLOOKUP($C91,domestic_water_demand_km3!$A$2:$CT$249,I$4,FALSE)</f>
        <v>0.12092079999999999</v>
      </c>
      <c r="J91" s="13">
        <f t="shared" si="48"/>
        <v>0.12092079999999999</v>
      </c>
      <c r="L91" s="9">
        <f>VLOOKUP($B91,aquastat_more_extensive_table!$D$1216:$AO$1416,L$4,FALSE)</f>
        <v>0</v>
      </c>
      <c r="M91" s="13" t="e">
        <f t="shared" si="38"/>
        <v>#N/A</v>
      </c>
      <c r="N91" s="9">
        <f>VLOOKUP($C91,domestic_water_demand_km3!$A$2:$CT$249,N$4,FALSE)</f>
        <v>0.14414160000000001</v>
      </c>
      <c r="O91" s="13">
        <f t="shared" si="49"/>
        <v>0.14414160000000001</v>
      </c>
      <c r="Q91" s="9">
        <f>VLOOKUP($B91,aquastat_more_extensive_table!$D$1216:$AO$1416,Q$4,FALSE)</f>
        <v>0</v>
      </c>
      <c r="R91" s="13" t="e">
        <f t="shared" si="39"/>
        <v>#N/A</v>
      </c>
      <c r="S91" s="9">
        <f>VLOOKUP($C91,domestic_water_demand_km3!$A$2:$CT$249,S$4,FALSE)</f>
        <v>0.17576420000000001</v>
      </c>
      <c r="T91" s="13">
        <f t="shared" si="50"/>
        <v>0.17576420000000001</v>
      </c>
      <c r="V91" s="9">
        <f>VLOOKUP($B91,aquastat_more_extensive_table!$D$1216:$AO$1416,V$4,FALSE)</f>
        <v>0</v>
      </c>
      <c r="W91" s="13" t="e">
        <f t="shared" si="40"/>
        <v>#N/A</v>
      </c>
      <c r="X91" s="9">
        <f>VLOOKUP($C91,domestic_water_demand_km3!$A$2:$CT$249,X$4,FALSE)</f>
        <v>0.23726240000000001</v>
      </c>
      <c r="Y91" s="13">
        <f t="shared" si="51"/>
        <v>0.23726240000000001</v>
      </c>
      <c r="AA91" s="9">
        <f>VLOOKUP($B91,aquastat_more_extensive_table!$D$1216:$AO$1416,AA$4,FALSE)</f>
        <v>0</v>
      </c>
      <c r="AB91" s="13" t="e">
        <f t="shared" si="41"/>
        <v>#N/A</v>
      </c>
      <c r="AC91" s="9">
        <f>VLOOKUP($C91,domestic_water_demand_km3!$A$2:$CT$249,AC$4,FALSE)</f>
        <v>0.30074380000000001</v>
      </c>
      <c r="AD91" s="13">
        <f t="shared" si="52"/>
        <v>0.30074380000000001</v>
      </c>
      <c r="AF91" s="9">
        <f>VLOOKUP($B91,aquastat_more_extensive_table!$D$1216:$AO$1416,AF$4,FALSE)</f>
        <v>0</v>
      </c>
      <c r="AG91" s="13" t="e">
        <f t="shared" si="42"/>
        <v>#N/A</v>
      </c>
      <c r="AH91" s="9">
        <f>VLOOKUP($C91,domestic_water_demand_km3!$A$2:$CT$249,AH$4,FALSE)</f>
        <v>0.34892020000000001</v>
      </c>
      <c r="AI91" s="13">
        <f t="shared" si="53"/>
        <v>0.34892020000000001</v>
      </c>
      <c r="AK91" s="9">
        <f>VLOOKUP($B91,aquastat_more_extensive_table!$D$1216:$AO$1416,AK$4,FALSE)</f>
        <v>0</v>
      </c>
      <c r="AL91" s="13" t="e">
        <f t="shared" si="43"/>
        <v>#N/A</v>
      </c>
      <c r="AM91" s="9">
        <f>VLOOKUP($C91,domestic_water_demand_km3!$A$2:$CT$249,AM$4,FALSE)</f>
        <v>0.40516200000000002</v>
      </c>
      <c r="AN91" s="13">
        <f t="shared" si="54"/>
        <v>0.40516200000000002</v>
      </c>
      <c r="AP91" s="9">
        <f>VLOOKUP($B91,aquastat_more_extensive_table!$D$1216:$AO$1416,AP$4,FALSE)</f>
        <v>0.30099999999999999</v>
      </c>
      <c r="AQ91" s="13">
        <f t="shared" si="44"/>
        <v>0.30099999999999999</v>
      </c>
      <c r="AR91" s="9">
        <f>VLOOKUP($C91,domestic_water_demand_km3!$A$2:$CT$249,AR$4,FALSE)</f>
        <v>0.39007019999999998</v>
      </c>
      <c r="AS91" s="13">
        <f t="shared" si="55"/>
        <v>0.39007019999999998</v>
      </c>
      <c r="AU91" s="9">
        <f>VLOOKUP($B91,aquastat_more_extensive_table!$D$1216:$AO$1416,AU$4,FALSE)</f>
        <v>0.32</v>
      </c>
      <c r="AV91" s="13">
        <f t="shared" si="45"/>
        <v>0.32</v>
      </c>
      <c r="AW91" s="9">
        <f>VLOOKUP($C91,domestic_water_demand_km3!$A$2:$CT$249,AW$4,FALSE)</f>
        <v>0.39207740000000002</v>
      </c>
      <c r="AX91" s="13">
        <f t="shared" si="56"/>
        <v>0.39207740000000002</v>
      </c>
      <c r="AZ91" s="9">
        <f>VLOOKUP($B91,aquastat_more_extensive_table!$D$1216:$AO$1416,AZ$4,FALSE)</f>
        <v>0.224</v>
      </c>
      <c r="BA91" s="13">
        <f t="shared" si="46"/>
        <v>0.224</v>
      </c>
      <c r="BB91" s="9">
        <f>VLOOKUP($C91,domestic_water_demand_km3!$A$2:$CT$249,BB$4,FALSE)</f>
        <v>0.47237859999999998</v>
      </c>
      <c r="BC91" s="13">
        <f t="shared" si="57"/>
        <v>0.47237859999999998</v>
      </c>
      <c r="BE91" s="9">
        <f>VLOOKUP($B91,aquastat_more_extensive_table!$D$1216:$AO$1416,BE$4,FALSE)</f>
        <v>0</v>
      </c>
      <c r="BF91" s="13" t="e">
        <f t="shared" si="47"/>
        <v>#N/A</v>
      </c>
      <c r="BG91" s="9">
        <f>VLOOKUP($C91,domestic_water_demand_km3!$A$2:$CT$249,BG$4,FALSE)</f>
        <v>0.6023366</v>
      </c>
      <c r="BH91" s="13">
        <f t="shared" si="58"/>
        <v>0.6023366</v>
      </c>
      <c r="BJ91" s="9">
        <f>VLOOKUP($B91,aquastat_more_extensive_table!$D$1216:$AO$1416,BJ$4,FALSE)</f>
        <v>0</v>
      </c>
      <c r="BK91" s="13" t="e">
        <f t="shared" si="59"/>
        <v>#N/A</v>
      </c>
      <c r="BL91" s="9">
        <f>VLOOKUP($C91,domestic_water_demand_km3!$A$2:$CT$249,BL$4,FALSE)</f>
        <v>0.60718399999999995</v>
      </c>
      <c r="BM91" s="13">
        <f t="shared" si="60"/>
        <v>0.60718399999999995</v>
      </c>
      <c r="BU91" s="7" t="e">
        <v>#N/A</v>
      </c>
      <c r="BV91" s="7">
        <v>7.1999999999999995E-2</v>
      </c>
      <c r="BW91" s="7" t="str">
        <f t="shared" si="61"/>
        <v/>
      </c>
      <c r="BX91" s="7" t="str">
        <f t="shared" si="62"/>
        <v/>
      </c>
    </row>
    <row r="92" spans="2:76" x14ac:dyDescent="0.25">
      <c r="B92" s="12">
        <f>fao_ids_unique!B87</f>
        <v>114</v>
      </c>
      <c r="C92" s="12">
        <f>fao_ids_unique!F87</f>
        <v>99</v>
      </c>
      <c r="D92" s="8" t="str">
        <f>fao_ids_unique!C87</f>
        <v>KEN</v>
      </c>
      <c r="E92" s="7" t="str">
        <f>fao_ids_unique!G87</f>
        <v>Kenya</v>
      </c>
      <c r="G92" s="9">
        <f>VLOOKUP($B92,aquastat_more_extensive_table!$D$1216:$AO$1416,G$4,FALSE)</f>
        <v>0</v>
      </c>
      <c r="H92" s="13" t="e">
        <f t="shared" si="37"/>
        <v>#N/A</v>
      </c>
      <c r="I92" s="9">
        <f>VLOOKUP($C92,domestic_water_demand_km3!$A$2:$CT$249,I$4,FALSE)</f>
        <v>6.505292E-2</v>
      </c>
      <c r="J92" s="13">
        <f t="shared" si="48"/>
        <v>6.505292E-2</v>
      </c>
      <c r="L92" s="9">
        <f>VLOOKUP($B92,aquastat_more_extensive_table!$D$1216:$AO$1416,L$4,FALSE)</f>
        <v>0</v>
      </c>
      <c r="M92" s="13" t="e">
        <f t="shared" si="38"/>
        <v>#N/A</v>
      </c>
      <c r="N92" s="9">
        <f>VLOOKUP($C92,domestic_water_demand_km3!$A$2:$CT$249,N$4,FALSE)</f>
        <v>7.8644220000000001E-2</v>
      </c>
      <c r="O92" s="13">
        <f t="shared" si="49"/>
        <v>7.8644220000000001E-2</v>
      </c>
      <c r="Q92" s="9">
        <f>VLOOKUP($B92,aquastat_more_extensive_table!$D$1216:$AO$1416,Q$4,FALSE)</f>
        <v>0</v>
      </c>
      <c r="R92" s="13" t="e">
        <f t="shared" si="39"/>
        <v>#N/A</v>
      </c>
      <c r="S92" s="9">
        <f>VLOOKUP($C92,domestic_water_demand_km3!$A$2:$CT$249,S$4,FALSE)</f>
        <v>0.10594296</v>
      </c>
      <c r="T92" s="13">
        <f t="shared" si="50"/>
        <v>0.10594296</v>
      </c>
      <c r="V92" s="9">
        <f>VLOOKUP($B92,aquastat_more_extensive_table!$D$1216:$AO$1416,V$4,FALSE)</f>
        <v>0</v>
      </c>
      <c r="W92" s="13" t="e">
        <f t="shared" si="40"/>
        <v>#N/A</v>
      </c>
      <c r="X92" s="9">
        <f>VLOOKUP($C92,domestic_water_demand_km3!$A$2:$CT$249,X$4,FALSE)</f>
        <v>0.15827079999999999</v>
      </c>
      <c r="Y92" s="13">
        <f t="shared" si="51"/>
        <v>0.15827079999999999</v>
      </c>
      <c r="AA92" s="9">
        <f>VLOOKUP($B92,aquastat_more_extensive_table!$D$1216:$AO$1416,AA$4,FALSE)</f>
        <v>0</v>
      </c>
      <c r="AB92" s="13" t="e">
        <f t="shared" si="41"/>
        <v>#N/A</v>
      </c>
      <c r="AC92" s="9">
        <f>VLOOKUP($C92,domestic_water_demand_km3!$A$2:$CT$249,AC$4,FALSE)</f>
        <v>0.21992980000000001</v>
      </c>
      <c r="AD92" s="13">
        <f t="shared" si="52"/>
        <v>0.21992980000000001</v>
      </c>
      <c r="AF92" s="9">
        <f>VLOOKUP($B92,aquastat_more_extensive_table!$D$1216:$AO$1416,AF$4,FALSE)</f>
        <v>0</v>
      </c>
      <c r="AG92" s="13" t="e">
        <f t="shared" si="42"/>
        <v>#N/A</v>
      </c>
      <c r="AH92" s="9">
        <f>VLOOKUP($C92,domestic_water_demand_km3!$A$2:$CT$249,AH$4,FALSE)</f>
        <v>0.25460339999999998</v>
      </c>
      <c r="AI92" s="13">
        <f t="shared" si="53"/>
        <v>0.25460339999999998</v>
      </c>
      <c r="AK92" s="9">
        <f>VLOOKUP($B92,aquastat_more_extensive_table!$D$1216:$AO$1416,AK$4,FALSE)</f>
        <v>0.40300000000000002</v>
      </c>
      <c r="AL92" s="13">
        <f t="shared" si="43"/>
        <v>0.40300000000000002</v>
      </c>
      <c r="AM92" s="9">
        <f>VLOOKUP($C92,domestic_water_demand_km3!$A$2:$CT$249,AM$4,FALSE)</f>
        <v>0.30758999999999997</v>
      </c>
      <c r="AN92" s="13">
        <f t="shared" si="54"/>
        <v>0.30758999999999997</v>
      </c>
      <c r="AP92" s="9">
        <f>VLOOKUP($B92,aquastat_more_extensive_table!$D$1216:$AO$1416,AP$4,FALSE)</f>
        <v>0</v>
      </c>
      <c r="AQ92" s="13" t="e">
        <f t="shared" si="44"/>
        <v>#N/A</v>
      </c>
      <c r="AR92" s="9">
        <f>VLOOKUP($C92,domestic_water_demand_km3!$A$2:$CT$249,AR$4,FALSE)</f>
        <v>0.35483900000000002</v>
      </c>
      <c r="AS92" s="13">
        <f t="shared" si="55"/>
        <v>0.35483900000000002</v>
      </c>
      <c r="AU92" s="9">
        <f>VLOOKUP($B92,aquastat_more_extensive_table!$D$1216:$AO$1416,AU$4,FALSE)</f>
        <v>0</v>
      </c>
      <c r="AV92" s="13" t="e">
        <f t="shared" si="45"/>
        <v>#N/A</v>
      </c>
      <c r="AW92" s="9">
        <f>VLOOKUP($C92,domestic_water_demand_km3!$A$2:$CT$249,AW$4,FALSE)</f>
        <v>0.43484719999999999</v>
      </c>
      <c r="AX92" s="13">
        <f t="shared" si="56"/>
        <v>0.43484719999999999</v>
      </c>
      <c r="AZ92" s="9">
        <f>VLOOKUP($B92,aquastat_more_extensive_table!$D$1216:$AO$1416,AZ$4,FALSE)</f>
        <v>0.47</v>
      </c>
      <c r="BA92" s="13">
        <f t="shared" si="46"/>
        <v>0.47</v>
      </c>
      <c r="BB92" s="9">
        <f>VLOOKUP($C92,domestic_water_demand_km3!$A$2:$CT$249,BB$4,FALSE)</f>
        <v>0.53939020000000004</v>
      </c>
      <c r="BC92" s="13">
        <f t="shared" si="57"/>
        <v>0.53939020000000004</v>
      </c>
      <c r="BE92" s="9">
        <f>VLOOKUP($B92,aquastat_more_extensive_table!$D$1216:$AO$1416,BE$4,FALSE)</f>
        <v>1.1859999999999999</v>
      </c>
      <c r="BF92" s="13">
        <f t="shared" si="47"/>
        <v>1.1859999999999999</v>
      </c>
      <c r="BG92" s="9">
        <f>VLOOKUP($C92,domestic_water_demand_km3!$A$2:$CT$249,BG$4,FALSE)</f>
        <v>0.67186060000000003</v>
      </c>
      <c r="BH92" s="13">
        <f t="shared" si="58"/>
        <v>0.67186060000000003</v>
      </c>
      <c r="BJ92" s="9">
        <f>VLOOKUP($B92,aquastat_more_extensive_table!$D$1216:$AO$1416,BJ$4,FALSE)</f>
        <v>0</v>
      </c>
      <c r="BK92" s="13" t="e">
        <f t="shared" si="59"/>
        <v>#N/A</v>
      </c>
      <c r="BL92" s="9">
        <f>VLOOKUP($C92,domestic_water_demand_km3!$A$2:$CT$249,BL$4,FALSE)</f>
        <v>0.68366300000000002</v>
      </c>
      <c r="BM92" s="13">
        <f t="shared" si="60"/>
        <v>0.68366300000000002</v>
      </c>
      <c r="BU92" s="7" t="e">
        <v>#N/A</v>
      </c>
      <c r="BV92" s="7">
        <v>6.3E-2</v>
      </c>
      <c r="BW92" s="7" t="str">
        <f t="shared" si="61"/>
        <v/>
      </c>
      <c r="BX92" s="7" t="str">
        <f t="shared" si="62"/>
        <v/>
      </c>
    </row>
    <row r="93" spans="2:76" x14ac:dyDescent="0.25">
      <c r="B93" s="12">
        <f>fao_ids_unique!B88</f>
        <v>115</v>
      </c>
      <c r="C93" s="12">
        <f>fao_ids_unique!F88</f>
        <v>101</v>
      </c>
      <c r="D93" s="8" t="str">
        <f>fao_ids_unique!C88</f>
        <v>KHM</v>
      </c>
      <c r="E93" s="7" t="str">
        <f>fao_ids_unique!G88</f>
        <v>Cambodia</v>
      </c>
      <c r="G93" s="9">
        <f>VLOOKUP($B93,aquastat_more_extensive_table!$D$1216:$AO$1416,G$4,FALSE)</f>
        <v>0</v>
      </c>
      <c r="H93" s="13" t="e">
        <f t="shared" si="37"/>
        <v>#N/A</v>
      </c>
      <c r="I93" s="9">
        <f>VLOOKUP($C93,domestic_water_demand_km3!$A$2:$CT$249,I$4,FALSE)</f>
        <v>2.109552E-2</v>
      </c>
      <c r="J93" s="13">
        <f t="shared" si="48"/>
        <v>2.109552E-2</v>
      </c>
      <c r="L93" s="9">
        <f>VLOOKUP($B93,aquastat_more_extensive_table!$D$1216:$AO$1416,L$4,FALSE)</f>
        <v>0</v>
      </c>
      <c r="M93" s="13" t="e">
        <f t="shared" si="38"/>
        <v>#N/A</v>
      </c>
      <c r="N93" s="9">
        <f>VLOOKUP($C93,domestic_water_demand_km3!$A$2:$CT$249,N$4,FALSE)</f>
        <v>2.462874E-2</v>
      </c>
      <c r="O93" s="13">
        <f t="shared" si="49"/>
        <v>2.462874E-2</v>
      </c>
      <c r="Q93" s="9">
        <f>VLOOKUP($B93,aquastat_more_extensive_table!$D$1216:$AO$1416,Q$4,FALSE)</f>
        <v>0</v>
      </c>
      <c r="R93" s="13" t="e">
        <f t="shared" si="39"/>
        <v>#N/A</v>
      </c>
      <c r="S93" s="9">
        <f>VLOOKUP($C93,domestic_water_demand_km3!$A$2:$CT$249,S$4,FALSE)</f>
        <v>2.7077239999999999E-2</v>
      </c>
      <c r="T93" s="13">
        <f t="shared" si="50"/>
        <v>2.7077239999999999E-2</v>
      </c>
      <c r="V93" s="9">
        <f>VLOOKUP($B93,aquastat_more_extensive_table!$D$1216:$AO$1416,V$4,FALSE)</f>
        <v>0</v>
      </c>
      <c r="W93" s="13" t="e">
        <f t="shared" si="40"/>
        <v>#N/A</v>
      </c>
      <c r="X93" s="9">
        <f>VLOOKUP($C93,domestic_water_demand_km3!$A$2:$CT$249,X$4,FALSE)</f>
        <v>3.079892E-2</v>
      </c>
      <c r="Y93" s="13">
        <f t="shared" si="51"/>
        <v>3.079892E-2</v>
      </c>
      <c r="AA93" s="9">
        <f>VLOOKUP($B93,aquastat_more_extensive_table!$D$1216:$AO$1416,AA$4,FALSE)</f>
        <v>0</v>
      </c>
      <c r="AB93" s="13" t="e">
        <f t="shared" si="41"/>
        <v>#N/A</v>
      </c>
      <c r="AC93" s="9">
        <f>VLOOKUP($C93,domestic_water_demand_km3!$A$2:$CT$249,AC$4,FALSE)</f>
        <v>3.7073080000000001E-2</v>
      </c>
      <c r="AD93" s="13">
        <f t="shared" si="52"/>
        <v>3.7073080000000001E-2</v>
      </c>
      <c r="AF93" s="9">
        <f>VLOOKUP($B93,aquastat_more_extensive_table!$D$1216:$AO$1416,AF$4,FALSE)</f>
        <v>2.5999999999999999E-2</v>
      </c>
      <c r="AG93" s="13">
        <f t="shared" si="42"/>
        <v>2.5999999999999999E-2</v>
      </c>
      <c r="AH93" s="9">
        <f>VLOOKUP($C93,domestic_water_demand_km3!$A$2:$CT$249,AH$4,FALSE)</f>
        <v>4.5605859999999998E-2</v>
      </c>
      <c r="AI93" s="13">
        <f t="shared" si="53"/>
        <v>4.5605859999999998E-2</v>
      </c>
      <c r="AK93" s="9">
        <f>VLOOKUP($B93,aquastat_more_extensive_table!$D$1216:$AO$1416,AK$4,FALSE)</f>
        <v>0</v>
      </c>
      <c r="AL93" s="13" t="e">
        <f t="shared" si="43"/>
        <v>#N/A</v>
      </c>
      <c r="AM93" s="9">
        <f>VLOOKUP($C93,domestic_water_demand_km3!$A$2:$CT$249,AM$4,FALSE)</f>
        <v>4.662446E-2</v>
      </c>
      <c r="AN93" s="13">
        <f t="shared" si="54"/>
        <v>4.662446E-2</v>
      </c>
      <c r="AP93" s="9">
        <f>VLOOKUP($B93,aquastat_more_extensive_table!$D$1216:$AO$1416,AP$4,FALSE)</f>
        <v>0</v>
      </c>
      <c r="AQ93" s="13" t="e">
        <f t="shared" si="44"/>
        <v>#N/A</v>
      </c>
      <c r="AR93" s="9">
        <f>VLOOKUP($C93,domestic_water_demand_km3!$A$2:$CT$249,AR$4,FALSE)</f>
        <v>5.7705319999999997E-2</v>
      </c>
      <c r="AS93" s="13">
        <f t="shared" si="55"/>
        <v>5.7705319999999997E-2</v>
      </c>
      <c r="AU93" s="9">
        <f>VLOOKUP($B93,aquastat_more_extensive_table!$D$1216:$AO$1416,AU$4,FALSE)</f>
        <v>0</v>
      </c>
      <c r="AV93" s="13" t="e">
        <f t="shared" si="45"/>
        <v>#N/A</v>
      </c>
      <c r="AW93" s="9">
        <f>VLOOKUP($C93,domestic_water_demand_km3!$A$2:$CT$249,AW$4,FALSE)</f>
        <v>6.9789320000000002E-2</v>
      </c>
      <c r="AX93" s="13">
        <f t="shared" si="56"/>
        <v>6.9789320000000002E-2</v>
      </c>
      <c r="AZ93" s="9">
        <f>VLOOKUP($B93,aquastat_more_extensive_table!$D$1216:$AO$1416,AZ$4,FALSE)</f>
        <v>9.8000000000000004E-2</v>
      </c>
      <c r="BA93" s="13">
        <f t="shared" si="46"/>
        <v>9.8000000000000004E-2</v>
      </c>
      <c r="BB93" s="9">
        <f>VLOOKUP($C93,domestic_water_demand_km3!$A$2:$CT$249,BB$4,FALSE)</f>
        <v>8.8646660000000002E-2</v>
      </c>
      <c r="BC93" s="13">
        <f t="shared" si="57"/>
        <v>8.8646660000000002E-2</v>
      </c>
      <c r="BE93" s="9">
        <f>VLOOKUP($B93,aquastat_more_extensive_table!$D$1216:$AO$1416,BE$4,FALSE)</f>
        <v>0</v>
      </c>
      <c r="BF93" s="13" t="e">
        <f t="shared" si="47"/>
        <v>#N/A</v>
      </c>
      <c r="BG93" s="9">
        <f>VLOOKUP($C93,domestic_water_demand_km3!$A$2:$CT$249,BG$4,FALSE)</f>
        <v>0.112939</v>
      </c>
      <c r="BH93" s="13">
        <f t="shared" si="58"/>
        <v>0.112939</v>
      </c>
      <c r="BJ93" s="9">
        <f>VLOOKUP($B93,aquastat_more_extensive_table!$D$1216:$AO$1416,BJ$4,FALSE)</f>
        <v>0</v>
      </c>
      <c r="BK93" s="13" t="e">
        <f t="shared" si="59"/>
        <v>#N/A</v>
      </c>
      <c r="BL93" s="9">
        <f>VLOOKUP($C93,domestic_water_demand_km3!$A$2:$CT$249,BL$4,FALSE)</f>
        <v>0.11505700000000001</v>
      </c>
      <c r="BM93" s="13">
        <f t="shared" si="60"/>
        <v>0.11505700000000001</v>
      </c>
      <c r="BU93" s="7" t="e">
        <v>#N/A</v>
      </c>
      <c r="BV93" s="7">
        <v>1.2E-2</v>
      </c>
      <c r="BW93" s="7" t="str">
        <f t="shared" si="61"/>
        <v/>
      </c>
      <c r="BX93" s="7" t="str">
        <f t="shared" si="62"/>
        <v/>
      </c>
    </row>
    <row r="94" spans="2:76" x14ac:dyDescent="0.25">
      <c r="B94" s="12">
        <f>fao_ids_unique!B89</f>
        <v>116</v>
      </c>
      <c r="C94" s="12">
        <f>fao_ids_unique!F89</f>
        <v>157</v>
      </c>
      <c r="D94" s="8" t="str">
        <f>fao_ids_unique!C89</f>
        <v>PRK</v>
      </c>
      <c r="E94" s="7" t="str">
        <f>fao_ids_unique!G89</f>
        <v>Korea, Democratic People's Republic of</v>
      </c>
      <c r="G94" s="9">
        <f>VLOOKUP($B94,aquastat_more_extensive_table!$D$1216:$AO$1416,G$4,FALSE)</f>
        <v>0</v>
      </c>
      <c r="H94" s="13" t="e">
        <f t="shared" si="37"/>
        <v>#N/A</v>
      </c>
      <c r="I94" s="9">
        <f>VLOOKUP($C94,domestic_water_demand_km3!$A$2:$CT$249,I$4,FALSE)</f>
        <v>0.44286920000000002</v>
      </c>
      <c r="J94" s="13">
        <f t="shared" si="48"/>
        <v>0.44286920000000002</v>
      </c>
      <c r="L94" s="9">
        <f>VLOOKUP($B94,aquastat_more_extensive_table!$D$1216:$AO$1416,L$4,FALSE)</f>
        <v>0</v>
      </c>
      <c r="M94" s="13" t="e">
        <f t="shared" si="38"/>
        <v>#N/A</v>
      </c>
      <c r="N94" s="9">
        <f>VLOOKUP($C94,domestic_water_demand_km3!$A$2:$CT$249,N$4,FALSE)</f>
        <v>0.50032719999999997</v>
      </c>
      <c r="O94" s="13">
        <f t="shared" si="49"/>
        <v>0.50032719999999997</v>
      </c>
      <c r="Q94" s="9">
        <f>VLOOKUP($B94,aquastat_more_extensive_table!$D$1216:$AO$1416,Q$4,FALSE)</f>
        <v>0</v>
      </c>
      <c r="R94" s="13" t="e">
        <f t="shared" si="39"/>
        <v>#N/A</v>
      </c>
      <c r="S94" s="9">
        <f>VLOOKUP($C94,domestic_water_demand_km3!$A$2:$CT$249,S$4,FALSE)</f>
        <v>0.61290279999999997</v>
      </c>
      <c r="T94" s="13">
        <f t="shared" si="50"/>
        <v>0.61290279999999997</v>
      </c>
      <c r="V94" s="9">
        <f>VLOOKUP($B94,aquastat_more_extensive_table!$D$1216:$AO$1416,V$4,FALSE)</f>
        <v>0</v>
      </c>
      <c r="W94" s="13" t="e">
        <f t="shared" si="40"/>
        <v>#N/A</v>
      </c>
      <c r="X94" s="9">
        <f>VLOOKUP($C94,domestic_water_demand_km3!$A$2:$CT$249,X$4,FALSE)</f>
        <v>0.82885580000000003</v>
      </c>
      <c r="Y94" s="13">
        <f t="shared" si="51"/>
        <v>0.82885580000000003</v>
      </c>
      <c r="AA94" s="9">
        <f>VLOOKUP($B94,aquastat_more_extensive_table!$D$1216:$AO$1416,AA$4,FALSE)</f>
        <v>0</v>
      </c>
      <c r="AB94" s="13" t="e">
        <f t="shared" si="41"/>
        <v>#N/A</v>
      </c>
      <c r="AC94" s="9">
        <f>VLOOKUP($C94,domestic_water_demand_km3!$A$2:$CT$249,AC$4,FALSE)</f>
        <v>1.0417818000000001</v>
      </c>
      <c r="AD94" s="13">
        <f t="shared" si="52"/>
        <v>1.0417818000000001</v>
      </c>
      <c r="AF94" s="9">
        <f>VLOOKUP($B94,aquastat_more_extensive_table!$D$1216:$AO$1416,AF$4,FALSE)</f>
        <v>1.56</v>
      </c>
      <c r="AG94" s="13">
        <f t="shared" si="42"/>
        <v>1.56</v>
      </c>
      <c r="AH94" s="9">
        <f>VLOOKUP($C94,domestic_water_demand_km3!$A$2:$CT$249,AH$4,FALSE)</f>
        <v>1.21472</v>
      </c>
      <c r="AI94" s="13">
        <f t="shared" si="53"/>
        <v>1.21472</v>
      </c>
      <c r="AK94" s="9">
        <f>VLOOKUP($B94,aquastat_more_extensive_table!$D$1216:$AO$1416,AK$4,FALSE)</f>
        <v>0</v>
      </c>
      <c r="AL94" s="13" t="e">
        <f t="shared" si="43"/>
        <v>#N/A</v>
      </c>
      <c r="AM94" s="9">
        <f>VLOOKUP($C94,domestic_water_demand_km3!$A$2:$CT$249,AM$4,FALSE)</f>
        <v>1.3920360000000001</v>
      </c>
      <c r="AN94" s="13">
        <f t="shared" si="54"/>
        <v>1.3920360000000001</v>
      </c>
      <c r="AP94" s="9">
        <f>VLOOKUP($B94,aquastat_more_extensive_table!$D$1216:$AO$1416,AP$4,FALSE)</f>
        <v>0</v>
      </c>
      <c r="AQ94" s="13" t="e">
        <f t="shared" si="44"/>
        <v>#N/A</v>
      </c>
      <c r="AR94" s="9">
        <f>VLOOKUP($C94,domestic_water_demand_km3!$A$2:$CT$249,AR$4,FALSE)</f>
        <v>1.634442</v>
      </c>
      <c r="AS94" s="13">
        <f t="shared" si="55"/>
        <v>1.634442</v>
      </c>
      <c r="AU94" s="9">
        <f>VLOOKUP($B94,aquastat_more_extensive_table!$D$1216:$AO$1416,AU$4,FALSE)</f>
        <v>0.85760000000000003</v>
      </c>
      <c r="AV94" s="13">
        <f t="shared" si="45"/>
        <v>0.85760000000000003</v>
      </c>
      <c r="AW94" s="9">
        <f>VLOOKUP($C94,domestic_water_demand_km3!$A$2:$CT$249,AW$4,FALSE)</f>
        <v>1.803982</v>
      </c>
      <c r="AX94" s="13">
        <f t="shared" si="56"/>
        <v>1.803982</v>
      </c>
      <c r="AZ94" s="9">
        <f>VLOOKUP($B94,aquastat_more_extensive_table!$D$1216:$AO$1416,AZ$4,FALSE)</f>
        <v>0.90280000000000005</v>
      </c>
      <c r="BA94" s="13">
        <f t="shared" si="46"/>
        <v>0.90280000000000005</v>
      </c>
      <c r="BB94" s="9">
        <f>VLOOKUP($C94,domestic_water_demand_km3!$A$2:$CT$249,BB$4,FALSE)</f>
        <v>2.1904279999999998</v>
      </c>
      <c r="BC94" s="13">
        <f t="shared" si="57"/>
        <v>2.1904279999999998</v>
      </c>
      <c r="BE94" s="9">
        <f>VLOOKUP($B94,aquastat_more_extensive_table!$D$1216:$AO$1416,BE$4,FALSE)</f>
        <v>0</v>
      </c>
      <c r="BF94" s="13" t="e">
        <f t="shared" si="47"/>
        <v>#N/A</v>
      </c>
      <c r="BG94" s="9">
        <f>VLOOKUP($C94,domestic_water_demand_km3!$A$2:$CT$249,BG$4,FALSE)</f>
        <v>2.5650179999999998</v>
      </c>
      <c r="BH94" s="13">
        <f t="shared" si="58"/>
        <v>2.5650179999999998</v>
      </c>
      <c r="BJ94" s="9">
        <f>VLOOKUP($B94,aquastat_more_extensive_table!$D$1216:$AO$1416,BJ$4,FALSE)</f>
        <v>0</v>
      </c>
      <c r="BK94" s="13" t="e">
        <f t="shared" si="59"/>
        <v>#N/A</v>
      </c>
      <c r="BL94" s="9">
        <f>VLOOKUP($C94,domestic_water_demand_km3!$A$2:$CT$249,BL$4,FALSE)</f>
        <v>2.5739800000000002</v>
      </c>
      <c r="BM94" s="13">
        <f t="shared" si="60"/>
        <v>2.5739800000000002</v>
      </c>
      <c r="BU94" s="7" t="e">
        <v>#N/A</v>
      </c>
      <c r="BV94" s="7">
        <v>0.38100000000000001</v>
      </c>
      <c r="BW94" s="7" t="str">
        <f t="shared" si="61"/>
        <v/>
      </c>
      <c r="BX94" s="7" t="str">
        <f t="shared" si="62"/>
        <v/>
      </c>
    </row>
    <row r="95" spans="2:76" x14ac:dyDescent="0.25">
      <c r="B95" s="12">
        <f>fao_ids_unique!B90</f>
        <v>117</v>
      </c>
      <c r="C95" s="12">
        <f>fao_ids_unique!F90</f>
        <v>104</v>
      </c>
      <c r="D95" s="8" t="str">
        <f>fao_ids_unique!C90</f>
        <v>KOR</v>
      </c>
      <c r="E95" s="7" t="str">
        <f>fao_ids_unique!G90</f>
        <v>Korea, Republic of</v>
      </c>
      <c r="G95" s="9">
        <f>VLOOKUP($B95,aquastat_more_extensive_table!$D$1216:$AO$1416,G$4,FALSE)</f>
        <v>0</v>
      </c>
      <c r="H95" s="13" t="e">
        <f t="shared" si="37"/>
        <v>#N/A</v>
      </c>
      <c r="I95" s="9">
        <f>VLOOKUP($C95,domestic_water_demand_km3!$A$2:$CT$249,I$4,FALSE)</f>
        <v>0.69443160000000004</v>
      </c>
      <c r="J95" s="13">
        <f t="shared" si="48"/>
        <v>0.69443160000000004</v>
      </c>
      <c r="L95" s="9">
        <f>VLOOKUP($B95,aquastat_more_extensive_table!$D$1216:$AO$1416,L$4,FALSE)</f>
        <v>0</v>
      </c>
      <c r="M95" s="13" t="e">
        <f t="shared" si="38"/>
        <v>#N/A</v>
      </c>
      <c r="N95" s="9">
        <f>VLOOKUP($C95,domestic_water_demand_km3!$A$2:$CT$249,N$4,FALSE)</f>
        <v>0.81256459999999997</v>
      </c>
      <c r="O95" s="13">
        <f t="shared" si="49"/>
        <v>0.81256459999999997</v>
      </c>
      <c r="Q95" s="9">
        <f>VLOOKUP($B95,aquastat_more_extensive_table!$D$1216:$AO$1416,Q$4,FALSE)</f>
        <v>0</v>
      </c>
      <c r="R95" s="13" t="e">
        <f t="shared" si="39"/>
        <v>#N/A</v>
      </c>
      <c r="S95" s="9">
        <f>VLOOKUP($C95,domestic_water_demand_km3!$A$2:$CT$249,S$4,FALSE)</f>
        <v>1.1719767999999999</v>
      </c>
      <c r="T95" s="13">
        <f t="shared" si="50"/>
        <v>1.1719767999999999</v>
      </c>
      <c r="V95" s="9">
        <f>VLOOKUP($B95,aquastat_more_extensive_table!$D$1216:$AO$1416,V$4,FALSE)</f>
        <v>2.27</v>
      </c>
      <c r="W95" s="13">
        <f t="shared" si="40"/>
        <v>2.27</v>
      </c>
      <c r="X95" s="9">
        <f>VLOOKUP($C95,domestic_water_demand_km3!$A$2:$CT$249,X$4,FALSE)</f>
        <v>1.791326</v>
      </c>
      <c r="Y95" s="13">
        <f t="shared" si="51"/>
        <v>1.791326</v>
      </c>
      <c r="AA95" s="9">
        <f>VLOOKUP($B95,aquastat_more_extensive_table!$D$1216:$AO$1416,AA$4,FALSE)</f>
        <v>0</v>
      </c>
      <c r="AB95" s="13" t="e">
        <f t="shared" si="41"/>
        <v>#N/A</v>
      </c>
      <c r="AC95" s="9">
        <f>VLOOKUP($C95,domestic_water_demand_km3!$A$2:$CT$249,AC$4,FALSE)</f>
        <v>2.5639340000000002</v>
      </c>
      <c r="AD95" s="13">
        <f t="shared" si="52"/>
        <v>2.5639340000000002</v>
      </c>
      <c r="AF95" s="9">
        <f>VLOOKUP($B95,aquastat_more_extensive_table!$D$1216:$AO$1416,AF$4,FALSE)</f>
        <v>0</v>
      </c>
      <c r="AG95" s="13" t="e">
        <f t="shared" si="42"/>
        <v>#N/A</v>
      </c>
      <c r="AH95" s="9">
        <f>VLOOKUP($C95,domestic_water_demand_km3!$A$2:$CT$249,AH$4,FALSE)</f>
        <v>3.136476</v>
      </c>
      <c r="AI95" s="13">
        <f t="shared" si="53"/>
        <v>3.136476</v>
      </c>
      <c r="AK95" s="9">
        <f>VLOOKUP($B95,aquastat_more_extensive_table!$D$1216:$AO$1416,AK$4,FALSE)</f>
        <v>4.47</v>
      </c>
      <c r="AL95" s="13">
        <f t="shared" si="43"/>
        <v>4.47</v>
      </c>
      <c r="AM95" s="9">
        <f>VLOOKUP($C95,domestic_water_demand_km3!$A$2:$CT$249,AM$4,FALSE)</f>
        <v>4.3313280000000001</v>
      </c>
      <c r="AN95" s="13">
        <f t="shared" si="54"/>
        <v>4.3313280000000001</v>
      </c>
      <c r="AP95" s="9">
        <f>VLOOKUP($B95,aquastat_more_extensive_table!$D$1216:$AO$1416,AP$4,FALSE)</f>
        <v>6.87</v>
      </c>
      <c r="AQ95" s="13">
        <f t="shared" si="44"/>
        <v>6.87</v>
      </c>
      <c r="AR95" s="9">
        <f>VLOOKUP($C95,domestic_water_demand_km3!$A$2:$CT$249,AR$4,FALSE)</f>
        <v>5.2786059999999999</v>
      </c>
      <c r="AS95" s="13">
        <f t="shared" si="55"/>
        <v>5.2786059999999999</v>
      </c>
      <c r="AU95" s="9">
        <f>VLOOKUP($B95,aquastat_more_extensive_table!$D$1216:$AO$1416,AU$4,FALSE)</f>
        <v>8.6129999999999995</v>
      </c>
      <c r="AV95" s="13">
        <f t="shared" si="45"/>
        <v>8.6129999999999995</v>
      </c>
      <c r="AW95" s="9">
        <f>VLOOKUP($C95,domestic_water_demand_km3!$A$2:$CT$249,AW$4,FALSE)</f>
        <v>5.4074859999999996</v>
      </c>
      <c r="AX95" s="13">
        <f t="shared" si="56"/>
        <v>5.4074859999999996</v>
      </c>
      <c r="AZ95" s="9">
        <f>VLOOKUP($B95,aquastat_more_extensive_table!$D$1216:$AO$1416,AZ$4,FALSE)</f>
        <v>6.9240000000000004</v>
      </c>
      <c r="BA95" s="13">
        <f t="shared" si="46"/>
        <v>6.9240000000000004</v>
      </c>
      <c r="BB95" s="9">
        <f>VLOOKUP($C95,domestic_water_demand_km3!$A$2:$CT$249,BB$4,FALSE)</f>
        <v>6.4623780000000002</v>
      </c>
      <c r="BC95" s="13">
        <f t="shared" si="57"/>
        <v>6.4623780000000002</v>
      </c>
      <c r="BE95" s="9">
        <f>VLOOKUP($B95,aquastat_more_extensive_table!$D$1216:$AO$1416,BE$4,FALSE)</f>
        <v>0</v>
      </c>
      <c r="BF95" s="13" t="e">
        <f t="shared" si="47"/>
        <v>#N/A</v>
      </c>
      <c r="BG95" s="9">
        <f>VLOOKUP($C95,domestic_water_demand_km3!$A$2:$CT$249,BG$4,FALSE)</f>
        <v>6.8725240000000003</v>
      </c>
      <c r="BH95" s="13">
        <f t="shared" si="58"/>
        <v>6.8725240000000003</v>
      </c>
      <c r="BJ95" s="9">
        <f>VLOOKUP($B95,aquastat_more_extensive_table!$D$1216:$AO$1416,BJ$4,FALSE)</f>
        <v>0</v>
      </c>
      <c r="BK95" s="13" t="e">
        <f t="shared" si="59"/>
        <v>#N/A</v>
      </c>
      <c r="BL95" s="9">
        <f>VLOOKUP($C95,domestic_water_demand_km3!$A$2:$CT$249,BL$4,FALSE)</f>
        <v>6.9925699999999997</v>
      </c>
      <c r="BM95" s="13">
        <f t="shared" si="60"/>
        <v>6.9925699999999997</v>
      </c>
      <c r="BU95" s="7" t="e">
        <v>#N/A</v>
      </c>
      <c r="BV95" s="7">
        <v>0.66800000000000004</v>
      </c>
      <c r="BW95" s="7" t="str">
        <f t="shared" si="61"/>
        <v/>
      </c>
      <c r="BX95" s="7" t="str">
        <f t="shared" si="62"/>
        <v/>
      </c>
    </row>
    <row r="96" spans="2:76" x14ac:dyDescent="0.25">
      <c r="B96" s="12">
        <f>fao_ids_unique!B91</f>
        <v>118</v>
      </c>
      <c r="C96" s="12">
        <f>fao_ids_unique!F91</f>
        <v>105</v>
      </c>
      <c r="D96" s="8" t="str">
        <f>fao_ids_unique!C91</f>
        <v>KWT</v>
      </c>
      <c r="E96" s="7" t="str">
        <f>fao_ids_unique!G91</f>
        <v>Kuwait</v>
      </c>
      <c r="G96" s="9">
        <f>VLOOKUP($B96,aquastat_more_extensive_table!$D$1216:$AO$1416,G$4,FALSE)</f>
        <v>0</v>
      </c>
      <c r="H96" s="13" t="e">
        <f t="shared" si="37"/>
        <v>#N/A</v>
      </c>
      <c r="I96" s="9">
        <f>VLOOKUP($C96,domestic_water_demand_km3!$A$2:$CT$249,I$4,FALSE)</f>
        <v>1.294992E-2</v>
      </c>
      <c r="J96" s="13">
        <f t="shared" si="48"/>
        <v>1.294992E-2</v>
      </c>
      <c r="L96" s="9">
        <f>VLOOKUP($B96,aquastat_more_extensive_table!$D$1216:$AO$1416,L$4,FALSE)</f>
        <v>0</v>
      </c>
      <c r="M96" s="13" t="e">
        <f t="shared" si="38"/>
        <v>#N/A</v>
      </c>
      <c r="N96" s="9">
        <f>VLOOKUP($C96,domestic_water_demand_km3!$A$2:$CT$249,N$4,FALSE)</f>
        <v>2.6123839999999999E-2</v>
      </c>
      <c r="O96" s="13">
        <f t="shared" si="49"/>
        <v>2.6123839999999999E-2</v>
      </c>
      <c r="Q96" s="9">
        <f>VLOOKUP($B96,aquastat_more_extensive_table!$D$1216:$AO$1416,Q$4,FALSE)</f>
        <v>0</v>
      </c>
      <c r="R96" s="13" t="e">
        <f t="shared" si="39"/>
        <v>#N/A</v>
      </c>
      <c r="S96" s="9">
        <f>VLOOKUP($C96,domestic_water_demand_km3!$A$2:$CT$249,S$4,FALSE)</f>
        <v>3.9407299999999999E-2</v>
      </c>
      <c r="T96" s="13">
        <f t="shared" si="50"/>
        <v>3.9407299999999999E-2</v>
      </c>
      <c r="V96" s="9">
        <f>VLOOKUP($B96,aquastat_more_extensive_table!$D$1216:$AO$1416,V$4,FALSE)</f>
        <v>0</v>
      </c>
      <c r="W96" s="13" t="e">
        <f t="shared" si="40"/>
        <v>#N/A</v>
      </c>
      <c r="X96" s="9">
        <f>VLOOKUP($C96,domestic_water_demand_km3!$A$2:$CT$249,X$4,FALSE)</f>
        <v>6.7917400000000003E-2</v>
      </c>
      <c r="Y96" s="13">
        <f t="shared" si="51"/>
        <v>6.7917400000000003E-2</v>
      </c>
      <c r="AA96" s="9">
        <f>VLOOKUP($B96,aquastat_more_extensive_table!$D$1216:$AO$1416,AA$4,FALSE)</f>
        <v>0</v>
      </c>
      <c r="AB96" s="13" t="e">
        <f t="shared" si="41"/>
        <v>#N/A</v>
      </c>
      <c r="AC96" s="9">
        <f>VLOOKUP($C96,domestic_water_demand_km3!$A$2:$CT$249,AC$4,FALSE)</f>
        <v>0.10626091999999999</v>
      </c>
      <c r="AD96" s="13">
        <f t="shared" si="52"/>
        <v>0.10626091999999999</v>
      </c>
      <c r="AF96" s="9">
        <f>VLOOKUP($B96,aquastat_more_extensive_table!$D$1216:$AO$1416,AF$4,FALSE)</f>
        <v>0</v>
      </c>
      <c r="AG96" s="13" t="e">
        <f t="shared" si="42"/>
        <v>#N/A</v>
      </c>
      <c r="AH96" s="9">
        <f>VLOOKUP($C96,domestic_water_demand_km3!$A$2:$CT$249,AH$4,FALSE)</f>
        <v>0.122518</v>
      </c>
      <c r="AI96" s="13">
        <f t="shared" si="53"/>
        <v>0.122518</v>
      </c>
      <c r="AK96" s="9">
        <f>VLOOKUP($B96,aquastat_more_extensive_table!$D$1216:$AO$1416,AK$4,FALSE)</f>
        <v>0</v>
      </c>
      <c r="AL96" s="13" t="e">
        <f t="shared" si="43"/>
        <v>#N/A</v>
      </c>
      <c r="AM96" s="9">
        <f>VLOOKUP($C96,domestic_water_demand_km3!$A$2:$CT$249,AM$4,FALSE)</f>
        <v>0.13151940000000001</v>
      </c>
      <c r="AN96" s="13">
        <f t="shared" si="54"/>
        <v>0.13151940000000001</v>
      </c>
      <c r="AP96" s="9">
        <f>VLOOKUP($B96,aquastat_more_extensive_table!$D$1216:$AO$1416,AP$4,FALSE)</f>
        <v>0.20100000000000001</v>
      </c>
      <c r="AQ96" s="13">
        <f t="shared" si="44"/>
        <v>0.20100000000000001</v>
      </c>
      <c r="AR96" s="9">
        <f>VLOOKUP($C96,domestic_water_demand_km3!$A$2:$CT$249,AR$4,FALSE)</f>
        <v>0.1386346</v>
      </c>
      <c r="AS96" s="13">
        <f t="shared" si="55"/>
        <v>0.1386346</v>
      </c>
      <c r="AU96" s="9">
        <f>VLOOKUP($B96,aquastat_more_extensive_table!$D$1216:$AO$1416,AU$4,FALSE)</f>
        <v>0.40050000000000002</v>
      </c>
      <c r="AV96" s="13">
        <f t="shared" si="45"/>
        <v>0.40050000000000002</v>
      </c>
      <c r="AW96" s="9">
        <f>VLOOKUP($C96,domestic_water_demand_km3!$A$2:$CT$249,AW$4,FALSE)</f>
        <v>0.18252099999999999</v>
      </c>
      <c r="AX96" s="13">
        <f t="shared" si="56"/>
        <v>0.18252099999999999</v>
      </c>
      <c r="AZ96" s="9">
        <f>VLOOKUP($B96,aquastat_more_extensive_table!$D$1216:$AO$1416,AZ$4,FALSE)</f>
        <v>0.44829999999999998</v>
      </c>
      <c r="BA96" s="13">
        <f t="shared" si="46"/>
        <v>0.44829999999999998</v>
      </c>
      <c r="BB96" s="9">
        <f>VLOOKUP($C96,domestic_water_demand_km3!$A$2:$CT$249,BB$4,FALSE)</f>
        <v>0.27530579999999999</v>
      </c>
      <c r="BC96" s="13">
        <f t="shared" si="57"/>
        <v>0.27530579999999999</v>
      </c>
      <c r="BE96" s="9">
        <f>VLOOKUP($B96,aquastat_more_extensive_table!$D$1216:$AO$1416,BE$4,FALSE)</f>
        <v>0</v>
      </c>
      <c r="BF96" s="13" t="e">
        <f t="shared" si="47"/>
        <v>#N/A</v>
      </c>
      <c r="BG96" s="9">
        <f>VLOOKUP($C96,domestic_water_demand_km3!$A$2:$CT$249,BG$4,FALSE)</f>
        <v>0.33345979999999997</v>
      </c>
      <c r="BH96" s="13">
        <f t="shared" si="58"/>
        <v>0.33345979999999997</v>
      </c>
      <c r="BJ96" s="9">
        <f>VLOOKUP($B96,aquastat_more_extensive_table!$D$1216:$AO$1416,BJ$4,FALSE)</f>
        <v>0</v>
      </c>
      <c r="BK96" s="13" t="e">
        <f t="shared" si="59"/>
        <v>#N/A</v>
      </c>
      <c r="BL96" s="9">
        <f>VLOOKUP($C96,domestic_water_demand_km3!$A$2:$CT$249,BL$4,FALSE)</f>
        <v>0.33087</v>
      </c>
      <c r="BM96" s="13">
        <f t="shared" si="60"/>
        <v>0.33087</v>
      </c>
      <c r="BU96" s="7" t="e">
        <v>#N/A</v>
      </c>
      <c r="BV96" s="7">
        <v>0</v>
      </c>
      <c r="BW96" s="7" t="str">
        <f t="shared" si="61"/>
        <v/>
      </c>
      <c r="BX96" s="7" t="str">
        <f t="shared" si="62"/>
        <v/>
      </c>
    </row>
    <row r="97" spans="2:76" x14ac:dyDescent="0.25">
      <c r="B97" s="12">
        <f>fao_ids_unique!B92</f>
        <v>119</v>
      </c>
      <c r="C97" s="12">
        <f>fao_ids_unique!F92</f>
        <v>116</v>
      </c>
      <c r="D97" s="8" t="str">
        <f>fao_ids_unique!C92</f>
        <v>LVA</v>
      </c>
      <c r="E97" s="7" t="str">
        <f>fao_ids_unique!G92</f>
        <v>Latvia</v>
      </c>
      <c r="G97" s="9">
        <f>VLOOKUP($B97,aquastat_more_extensive_table!$D$1216:$AO$1416,G$4,FALSE)</f>
        <v>0</v>
      </c>
      <c r="H97" s="13" t="e">
        <f t="shared" si="37"/>
        <v>#N/A</v>
      </c>
      <c r="I97" s="9">
        <f>VLOOKUP($C97,domestic_water_demand_km3!$A$2:$CT$249,I$4,FALSE)</f>
        <v>8.4362880000000001E-2</v>
      </c>
      <c r="J97" s="13">
        <f t="shared" si="48"/>
        <v>8.4362880000000001E-2</v>
      </c>
      <c r="L97" s="9">
        <f>VLOOKUP($B97,aquastat_more_extensive_table!$D$1216:$AO$1416,L$4,FALSE)</f>
        <v>0</v>
      </c>
      <c r="M97" s="13" t="e">
        <f t="shared" si="38"/>
        <v>#N/A</v>
      </c>
      <c r="N97" s="9">
        <f>VLOOKUP($C97,domestic_water_demand_km3!$A$2:$CT$249,N$4,FALSE)</f>
        <v>9.3968079999999995E-2</v>
      </c>
      <c r="O97" s="13">
        <f t="shared" si="49"/>
        <v>9.3968079999999995E-2</v>
      </c>
      <c r="Q97" s="9">
        <f>VLOOKUP($B97,aquastat_more_extensive_table!$D$1216:$AO$1416,Q$4,FALSE)</f>
        <v>0</v>
      </c>
      <c r="R97" s="13" t="e">
        <f t="shared" si="39"/>
        <v>#N/A</v>
      </c>
      <c r="S97" s="9">
        <f>VLOOKUP($C97,domestic_water_demand_km3!$A$2:$CT$249,S$4,FALSE)</f>
        <v>0.1099922</v>
      </c>
      <c r="T97" s="13">
        <f t="shared" si="50"/>
        <v>0.1099922</v>
      </c>
      <c r="V97" s="9">
        <f>VLOOKUP($B97,aquastat_more_extensive_table!$D$1216:$AO$1416,V$4,FALSE)</f>
        <v>0</v>
      </c>
      <c r="W97" s="13" t="e">
        <f t="shared" si="40"/>
        <v>#N/A</v>
      </c>
      <c r="X97" s="9">
        <f>VLOOKUP($C97,domestic_water_demand_km3!$A$2:$CT$249,X$4,FALSE)</f>
        <v>0.1388732</v>
      </c>
      <c r="Y97" s="13">
        <f t="shared" si="51"/>
        <v>0.1388732</v>
      </c>
      <c r="AA97" s="9">
        <f>VLOOKUP($B97,aquastat_more_extensive_table!$D$1216:$AO$1416,AA$4,FALSE)</f>
        <v>0</v>
      </c>
      <c r="AB97" s="13" t="e">
        <f t="shared" si="41"/>
        <v>#N/A</v>
      </c>
      <c r="AC97" s="9">
        <f>VLOOKUP($C97,domestic_water_demand_km3!$A$2:$CT$249,AC$4,FALSE)</f>
        <v>0.1608628</v>
      </c>
      <c r="AD97" s="13">
        <f t="shared" si="52"/>
        <v>0.1608628</v>
      </c>
      <c r="AF97" s="9">
        <f>VLOOKUP($B97,aquastat_more_extensive_table!$D$1216:$AO$1416,AF$4,FALSE)</f>
        <v>0</v>
      </c>
      <c r="AG97" s="13" t="e">
        <f t="shared" si="42"/>
        <v>#N/A</v>
      </c>
      <c r="AH97" s="9">
        <f>VLOOKUP($C97,domestic_water_demand_km3!$A$2:$CT$249,AH$4,FALSE)</f>
        <v>0.15994079999999999</v>
      </c>
      <c r="AI97" s="13">
        <f t="shared" si="53"/>
        <v>0.15994079999999999</v>
      </c>
      <c r="AK97" s="9">
        <f>VLOOKUP($B97,aquastat_more_extensive_table!$D$1216:$AO$1416,AK$4,FALSE)</f>
        <v>0</v>
      </c>
      <c r="AL97" s="13" t="e">
        <f t="shared" si="43"/>
        <v>#N/A</v>
      </c>
      <c r="AM97" s="9">
        <f>VLOOKUP($C97,domestic_water_demand_km3!$A$2:$CT$249,AM$4,FALSE)</f>
        <v>0.18323999999999999</v>
      </c>
      <c r="AN97" s="13">
        <f t="shared" si="54"/>
        <v>0.18323999999999999</v>
      </c>
      <c r="AP97" s="9">
        <f>VLOOKUP($B97,aquastat_more_extensive_table!$D$1216:$AO$1416,AP$4,FALSE)</f>
        <v>0</v>
      </c>
      <c r="AQ97" s="13" t="e">
        <f t="shared" si="44"/>
        <v>#N/A</v>
      </c>
      <c r="AR97" s="9">
        <f>VLOOKUP($C97,domestic_water_demand_km3!$A$2:$CT$249,AR$4,FALSE)</f>
        <v>0.1675768</v>
      </c>
      <c r="AS97" s="13">
        <f t="shared" si="55"/>
        <v>0.1675768</v>
      </c>
      <c r="AU97" s="9">
        <f>VLOOKUP($B97,aquastat_more_extensive_table!$D$1216:$AO$1416,AU$4,FALSE)</f>
        <v>0</v>
      </c>
      <c r="AV97" s="13" t="e">
        <f t="shared" si="45"/>
        <v>#N/A</v>
      </c>
      <c r="AW97" s="9">
        <f>VLOOKUP($C97,domestic_water_demand_km3!$A$2:$CT$249,AW$4,FALSE)</f>
        <v>0.18181320000000001</v>
      </c>
      <c r="AX97" s="13">
        <f t="shared" si="56"/>
        <v>0.18181320000000001</v>
      </c>
      <c r="AZ97" s="9">
        <f>VLOOKUP($B97,aquastat_more_extensive_table!$D$1216:$AO$1416,AZ$4,FALSE)</f>
        <v>0.125</v>
      </c>
      <c r="BA97" s="13">
        <f t="shared" si="46"/>
        <v>0.125</v>
      </c>
      <c r="BB97" s="9">
        <f>VLOOKUP($C97,domestic_water_demand_km3!$A$2:$CT$249,BB$4,FALSE)</f>
        <v>0.22787060000000001</v>
      </c>
      <c r="BC97" s="13">
        <f t="shared" si="57"/>
        <v>0.22787060000000001</v>
      </c>
      <c r="BE97" s="9">
        <f>VLOOKUP($B97,aquastat_more_extensive_table!$D$1216:$AO$1416,BE$4,FALSE)</f>
        <v>0.16309999999999999</v>
      </c>
      <c r="BF97" s="13">
        <f t="shared" si="47"/>
        <v>0.16309999999999999</v>
      </c>
      <c r="BG97" s="9">
        <f>VLOOKUP($C97,domestic_water_demand_km3!$A$2:$CT$249,BG$4,FALSE)</f>
        <v>0.25358239999999999</v>
      </c>
      <c r="BH97" s="13">
        <f t="shared" si="58"/>
        <v>0.25358239999999999</v>
      </c>
      <c r="BJ97" s="9">
        <f>VLOOKUP($B97,aquastat_more_extensive_table!$D$1216:$AO$1416,BJ$4,FALSE)</f>
        <v>0.1593</v>
      </c>
      <c r="BK97" s="13">
        <f t="shared" si="59"/>
        <v>0.1593</v>
      </c>
      <c r="BL97" s="9">
        <f>VLOOKUP($C97,domestic_water_demand_km3!$A$2:$CT$249,BL$4,FALSE)</f>
        <v>0.246952</v>
      </c>
      <c r="BM97" s="13">
        <f t="shared" si="60"/>
        <v>0.246952</v>
      </c>
      <c r="BU97" s="7" t="e">
        <v>#N/A</v>
      </c>
      <c r="BV97" s="7">
        <v>8.1000000000000003E-2</v>
      </c>
      <c r="BW97" s="7" t="str">
        <f t="shared" si="61"/>
        <v/>
      </c>
      <c r="BX97" s="7" t="str">
        <f t="shared" si="62"/>
        <v/>
      </c>
    </row>
    <row r="98" spans="2:76" x14ac:dyDescent="0.25">
      <c r="B98" s="12">
        <f>fao_ids_unique!B93</f>
        <v>120</v>
      </c>
      <c r="C98" s="12">
        <f>fao_ids_unique!F93</f>
        <v>106</v>
      </c>
      <c r="D98" s="8" t="str">
        <f>fao_ids_unique!C93</f>
        <v>LAO</v>
      </c>
      <c r="E98" s="7" t="str">
        <f>fao_ids_unique!G93</f>
        <v>Lao, People's Democratic Republic of</v>
      </c>
      <c r="G98" s="9">
        <f>VLOOKUP($B98,aquastat_more_extensive_table!$D$1216:$AO$1416,G$4,FALSE)</f>
        <v>0</v>
      </c>
      <c r="H98" s="13" t="e">
        <f t="shared" si="37"/>
        <v>#N/A</v>
      </c>
      <c r="I98" s="9">
        <f>VLOOKUP($C98,domestic_water_demand_km3!$A$2:$CT$249,I$4,FALSE)</f>
        <v>3.0168779999999999E-2</v>
      </c>
      <c r="J98" s="13">
        <f t="shared" si="48"/>
        <v>3.0168779999999999E-2</v>
      </c>
      <c r="L98" s="9">
        <f>VLOOKUP($B98,aquastat_more_extensive_table!$D$1216:$AO$1416,L$4,FALSE)</f>
        <v>0</v>
      </c>
      <c r="M98" s="13" t="e">
        <f t="shared" si="38"/>
        <v>#N/A</v>
      </c>
      <c r="N98" s="9">
        <f>VLOOKUP($C98,domestic_water_demand_km3!$A$2:$CT$249,N$4,FALSE)</f>
        <v>3.4799320000000002E-2</v>
      </c>
      <c r="O98" s="13">
        <f t="shared" si="49"/>
        <v>3.4799320000000002E-2</v>
      </c>
      <c r="Q98" s="9">
        <f>VLOOKUP($B98,aquastat_more_extensive_table!$D$1216:$AO$1416,Q$4,FALSE)</f>
        <v>0</v>
      </c>
      <c r="R98" s="13" t="e">
        <f t="shared" si="39"/>
        <v>#N/A</v>
      </c>
      <c r="S98" s="9">
        <f>VLOOKUP($C98,domestic_water_demand_km3!$A$2:$CT$249,S$4,FALSE)</f>
        <v>4.098454E-2</v>
      </c>
      <c r="T98" s="13">
        <f t="shared" si="50"/>
        <v>4.098454E-2</v>
      </c>
      <c r="V98" s="9">
        <f>VLOOKUP($B98,aquastat_more_extensive_table!$D$1216:$AO$1416,V$4,FALSE)</f>
        <v>0</v>
      </c>
      <c r="W98" s="13" t="e">
        <f t="shared" si="40"/>
        <v>#N/A</v>
      </c>
      <c r="X98" s="9">
        <f>VLOOKUP($C98,domestic_water_demand_km3!$A$2:$CT$249,X$4,FALSE)</f>
        <v>5.3118720000000001E-2</v>
      </c>
      <c r="Y98" s="13">
        <f t="shared" si="51"/>
        <v>5.3118720000000001E-2</v>
      </c>
      <c r="AA98" s="9">
        <f>VLOOKUP($B98,aquastat_more_extensive_table!$D$1216:$AO$1416,AA$4,FALSE)</f>
        <v>0</v>
      </c>
      <c r="AB98" s="13" t="e">
        <f t="shared" si="41"/>
        <v>#N/A</v>
      </c>
      <c r="AC98" s="9">
        <f>VLOOKUP($C98,domestic_water_demand_km3!$A$2:$CT$249,AC$4,FALSE)</f>
        <v>6.4924419999999997E-2</v>
      </c>
      <c r="AD98" s="13">
        <f t="shared" si="52"/>
        <v>6.4924419999999997E-2</v>
      </c>
      <c r="AF98" s="9">
        <f>VLOOKUP($B98,aquastat_more_extensive_table!$D$1216:$AO$1416,AF$4,FALSE)</f>
        <v>7.9200000000000007E-2</v>
      </c>
      <c r="AG98" s="13">
        <f t="shared" si="42"/>
        <v>7.9200000000000007E-2</v>
      </c>
      <c r="AH98" s="9">
        <f>VLOOKUP($C98,domestic_water_demand_km3!$A$2:$CT$249,AH$4,FALSE)</f>
        <v>7.7788599999999999E-2</v>
      </c>
      <c r="AI98" s="13">
        <f t="shared" si="53"/>
        <v>7.7788599999999999E-2</v>
      </c>
      <c r="AK98" s="9">
        <f>VLOOKUP($B98,aquastat_more_extensive_table!$D$1216:$AO$1416,AK$4,FALSE)</f>
        <v>0</v>
      </c>
      <c r="AL98" s="13" t="e">
        <f t="shared" si="43"/>
        <v>#N/A</v>
      </c>
      <c r="AM98" s="9">
        <f>VLOOKUP($C98,domestic_water_demand_km3!$A$2:$CT$249,AM$4,FALSE)</f>
        <v>7.3977660000000001E-2</v>
      </c>
      <c r="AN98" s="13">
        <f t="shared" si="54"/>
        <v>7.3977660000000001E-2</v>
      </c>
      <c r="AP98" s="9">
        <f>VLOOKUP($B98,aquastat_more_extensive_table!$D$1216:$AO$1416,AP$4,FALSE)</f>
        <v>0</v>
      </c>
      <c r="AQ98" s="13" t="e">
        <f t="shared" si="44"/>
        <v>#N/A</v>
      </c>
      <c r="AR98" s="9">
        <f>VLOOKUP($C98,domestic_water_demand_km3!$A$2:$CT$249,AR$4,FALSE)</f>
        <v>9.9011959999999996E-2</v>
      </c>
      <c r="AS98" s="13">
        <f t="shared" si="55"/>
        <v>9.9011959999999996E-2</v>
      </c>
      <c r="AU98" s="9">
        <f>VLOOKUP($B98,aquastat_more_extensive_table!$D$1216:$AO$1416,AU$4,FALSE)</f>
        <v>0</v>
      </c>
      <c r="AV98" s="13" t="e">
        <f t="shared" si="45"/>
        <v>#N/A</v>
      </c>
      <c r="AW98" s="9">
        <f>VLOOKUP($C98,domestic_water_demand_km3!$A$2:$CT$249,AW$4,FALSE)</f>
        <v>0.1013256</v>
      </c>
      <c r="AX98" s="13">
        <f t="shared" si="56"/>
        <v>0.1013256</v>
      </c>
      <c r="AZ98" s="9">
        <f>VLOOKUP($B98,aquastat_more_extensive_table!$D$1216:$AO$1416,AZ$4,FALSE)</f>
        <v>0.13</v>
      </c>
      <c r="BA98" s="13">
        <f t="shared" si="46"/>
        <v>0.13</v>
      </c>
      <c r="BB98" s="9">
        <f>VLOOKUP($C98,domestic_water_demand_km3!$A$2:$CT$249,BB$4,FALSE)</f>
        <v>0.12256060000000001</v>
      </c>
      <c r="BC98" s="13">
        <f t="shared" si="57"/>
        <v>0.12256060000000001</v>
      </c>
      <c r="BE98" s="9">
        <f>VLOOKUP($B98,aquastat_more_extensive_table!$D$1216:$AO$1416,BE$4,FALSE)</f>
        <v>0</v>
      </c>
      <c r="BF98" s="13" t="e">
        <f t="shared" si="47"/>
        <v>#N/A</v>
      </c>
      <c r="BG98" s="9">
        <f>VLOOKUP($C98,domestic_water_demand_km3!$A$2:$CT$249,BG$4,FALSE)</f>
        <v>0.1618608</v>
      </c>
      <c r="BH98" s="13">
        <f t="shared" si="58"/>
        <v>0.1618608</v>
      </c>
      <c r="BJ98" s="9">
        <f>VLOOKUP($B98,aquastat_more_extensive_table!$D$1216:$AO$1416,BJ$4,FALSE)</f>
        <v>0</v>
      </c>
      <c r="BK98" s="13" t="e">
        <f t="shared" si="59"/>
        <v>#N/A</v>
      </c>
      <c r="BL98" s="9">
        <f>VLOOKUP($C98,domestic_water_demand_km3!$A$2:$CT$249,BL$4,FALSE)</f>
        <v>0.167106</v>
      </c>
      <c r="BM98" s="13">
        <f t="shared" si="60"/>
        <v>0.167106</v>
      </c>
      <c r="BU98" s="7" t="e">
        <v>#N/A</v>
      </c>
      <c r="BV98" s="7">
        <v>0.03</v>
      </c>
      <c r="BW98" s="7" t="str">
        <f t="shared" si="61"/>
        <v/>
      </c>
      <c r="BX98" s="7" t="str">
        <f t="shared" si="62"/>
        <v/>
      </c>
    </row>
    <row r="99" spans="2:76" x14ac:dyDescent="0.25">
      <c r="B99" s="12">
        <f>fao_ids_unique!B94</f>
        <v>121</v>
      </c>
      <c r="C99" s="12">
        <f>fao_ids_unique!F94</f>
        <v>107</v>
      </c>
      <c r="D99" s="8" t="str">
        <f>fao_ids_unique!C94</f>
        <v>LBN</v>
      </c>
      <c r="E99" s="7" t="str">
        <f>fao_ids_unique!G94</f>
        <v>Lebanon</v>
      </c>
      <c r="G99" s="9">
        <f>VLOOKUP($B99,aquastat_more_extensive_table!$D$1216:$AO$1416,G$4,FALSE)</f>
        <v>0</v>
      </c>
      <c r="H99" s="13" t="e">
        <f t="shared" si="37"/>
        <v>#N/A</v>
      </c>
      <c r="I99" s="9">
        <f>VLOOKUP($C99,domestic_water_demand_km3!$A$2:$CT$249,I$4,FALSE)</f>
        <v>8.8890860000000002E-2</v>
      </c>
      <c r="J99" s="13">
        <f t="shared" si="48"/>
        <v>8.8890860000000002E-2</v>
      </c>
      <c r="L99" s="9">
        <f>VLOOKUP($B99,aquastat_more_extensive_table!$D$1216:$AO$1416,L$4,FALSE)</f>
        <v>0</v>
      </c>
      <c r="M99" s="13" t="e">
        <f t="shared" si="38"/>
        <v>#N/A</v>
      </c>
      <c r="N99" s="9">
        <f>VLOOKUP($C99,domestic_water_demand_km3!$A$2:$CT$249,N$4,FALSE)</f>
        <v>0.10571654</v>
      </c>
      <c r="O99" s="13">
        <f t="shared" si="49"/>
        <v>0.10571654</v>
      </c>
      <c r="Q99" s="9">
        <f>VLOOKUP($B99,aquastat_more_extensive_table!$D$1216:$AO$1416,Q$4,FALSE)</f>
        <v>0</v>
      </c>
      <c r="R99" s="13" t="e">
        <f t="shared" si="39"/>
        <v>#N/A</v>
      </c>
      <c r="S99" s="9">
        <f>VLOOKUP($C99,domestic_water_demand_km3!$A$2:$CT$249,S$4,FALSE)</f>
        <v>0.1236148</v>
      </c>
      <c r="T99" s="13">
        <f t="shared" si="50"/>
        <v>0.1236148</v>
      </c>
      <c r="V99" s="9">
        <f>VLOOKUP($B99,aquastat_more_extensive_table!$D$1216:$AO$1416,V$4,FALSE)</f>
        <v>8.3000000000000004E-2</v>
      </c>
      <c r="W99" s="13">
        <f t="shared" si="40"/>
        <v>8.3000000000000004E-2</v>
      </c>
      <c r="X99" s="9">
        <f>VLOOKUP($C99,domestic_water_demand_km3!$A$2:$CT$249,X$4,FALSE)</f>
        <v>0.1593242</v>
      </c>
      <c r="Y99" s="13">
        <f t="shared" si="51"/>
        <v>0.1593242</v>
      </c>
      <c r="AA99" s="9">
        <f>VLOOKUP($B99,aquastat_more_extensive_table!$D$1216:$AO$1416,AA$4,FALSE)</f>
        <v>0</v>
      </c>
      <c r="AB99" s="13" t="e">
        <f t="shared" si="41"/>
        <v>#N/A</v>
      </c>
      <c r="AC99" s="9">
        <f>VLOOKUP($C99,domestic_water_demand_km3!$A$2:$CT$249,AC$4,FALSE)</f>
        <v>0.1936784</v>
      </c>
      <c r="AD99" s="13">
        <f t="shared" si="52"/>
        <v>0.1936784</v>
      </c>
      <c r="AF99" s="9">
        <f>VLOOKUP($B99,aquastat_more_extensive_table!$D$1216:$AO$1416,AF$4,FALSE)</f>
        <v>0</v>
      </c>
      <c r="AG99" s="13" t="e">
        <f t="shared" si="42"/>
        <v>#N/A</v>
      </c>
      <c r="AH99" s="9">
        <f>VLOOKUP($C99,domestic_water_demand_km3!$A$2:$CT$249,AH$4,FALSE)</f>
        <v>0.20705560000000001</v>
      </c>
      <c r="AI99" s="13">
        <f t="shared" si="53"/>
        <v>0.20705560000000001</v>
      </c>
      <c r="AK99" s="9">
        <f>VLOOKUP($B99,aquastat_more_extensive_table!$D$1216:$AO$1416,AK$4,FALSE)</f>
        <v>0</v>
      </c>
      <c r="AL99" s="13" t="e">
        <f t="shared" si="43"/>
        <v>#N/A</v>
      </c>
      <c r="AM99" s="9">
        <f>VLOOKUP($C99,domestic_water_demand_km3!$A$2:$CT$249,AM$4,FALSE)</f>
        <v>0.239236</v>
      </c>
      <c r="AN99" s="13">
        <f t="shared" si="54"/>
        <v>0.239236</v>
      </c>
      <c r="AP99" s="9">
        <f>VLOOKUP($B99,aquastat_more_extensive_table!$D$1216:$AO$1416,AP$4,FALSE)</f>
        <v>0.36799999999999999</v>
      </c>
      <c r="AQ99" s="13">
        <f t="shared" si="44"/>
        <v>0.36799999999999999</v>
      </c>
      <c r="AR99" s="9">
        <f>VLOOKUP($C99,domestic_water_demand_km3!$A$2:$CT$249,AR$4,FALSE)</f>
        <v>0.3826522</v>
      </c>
      <c r="AS99" s="13">
        <f t="shared" si="55"/>
        <v>0.3826522</v>
      </c>
      <c r="AU99" s="9">
        <f>VLOOKUP($B99,aquastat_more_extensive_table!$D$1216:$AO$1416,AU$4,FALSE)</f>
        <v>0.43409999999999999</v>
      </c>
      <c r="AV99" s="13">
        <f t="shared" si="45"/>
        <v>0.43409999999999999</v>
      </c>
      <c r="AW99" s="9">
        <f>VLOOKUP($C99,domestic_water_demand_km3!$A$2:$CT$249,AW$4,FALSE)</f>
        <v>0.47058860000000002</v>
      </c>
      <c r="AX99" s="13">
        <f t="shared" si="56"/>
        <v>0.47058860000000002</v>
      </c>
      <c r="AZ99" s="9">
        <f>VLOOKUP($B99,aquastat_more_extensive_table!$D$1216:$AO$1416,AZ$4,FALSE)</f>
        <v>0.38</v>
      </c>
      <c r="BA99" s="13">
        <f t="shared" si="46"/>
        <v>0.38</v>
      </c>
      <c r="BB99" s="9">
        <f>VLOOKUP($C99,domestic_water_demand_km3!$A$2:$CT$249,BB$4,FALSE)</f>
        <v>0.53481860000000003</v>
      </c>
      <c r="BC99" s="13">
        <f t="shared" si="57"/>
        <v>0.53481860000000003</v>
      </c>
      <c r="BE99" s="9">
        <f>VLOOKUP($B99,aquastat_more_extensive_table!$D$1216:$AO$1416,BE$4,FALSE)</f>
        <v>0</v>
      </c>
      <c r="BF99" s="13" t="e">
        <f t="shared" si="47"/>
        <v>#N/A</v>
      </c>
      <c r="BG99" s="9">
        <f>VLOOKUP($C99,domestic_water_demand_km3!$A$2:$CT$249,BG$4,FALSE)</f>
        <v>0.64840299999999995</v>
      </c>
      <c r="BH99" s="13">
        <f t="shared" si="58"/>
        <v>0.64840299999999995</v>
      </c>
      <c r="BJ99" s="9">
        <f>VLOOKUP($B99,aquastat_more_extensive_table!$D$1216:$AO$1416,BJ$4,FALSE)</f>
        <v>0</v>
      </c>
      <c r="BK99" s="13" t="e">
        <f t="shared" si="59"/>
        <v>#N/A</v>
      </c>
      <c r="BL99" s="9">
        <f>VLOOKUP($C99,domestic_water_demand_km3!$A$2:$CT$249,BL$4,FALSE)</f>
        <v>0.66479500000000002</v>
      </c>
      <c r="BM99" s="13">
        <f t="shared" si="60"/>
        <v>0.66479500000000002</v>
      </c>
      <c r="BU99" s="7" t="e">
        <v>#N/A</v>
      </c>
      <c r="BV99" s="7">
        <v>7.0000000000000007E-2</v>
      </c>
      <c r="BW99" s="7" t="str">
        <f t="shared" si="61"/>
        <v/>
      </c>
      <c r="BX99" s="7" t="str">
        <f t="shared" si="62"/>
        <v/>
      </c>
    </row>
    <row r="100" spans="2:76" x14ac:dyDescent="0.25">
      <c r="B100" s="12">
        <f>fao_ids_unique!B95</f>
        <v>122</v>
      </c>
      <c r="C100" s="12">
        <f>fao_ids_unique!F95</f>
        <v>113</v>
      </c>
      <c r="D100" s="8" t="str">
        <f>fao_ids_unique!C95</f>
        <v>LSO</v>
      </c>
      <c r="E100" s="7" t="str">
        <f>fao_ids_unique!G95</f>
        <v>Lesotho</v>
      </c>
      <c r="G100" s="9">
        <f>VLOOKUP($B100,aquastat_more_extensive_table!$D$1216:$AO$1416,G$4,FALSE)</f>
        <v>0</v>
      </c>
      <c r="H100" s="13" t="e">
        <f t="shared" si="37"/>
        <v>#N/A</v>
      </c>
      <c r="I100" s="9">
        <f>VLOOKUP($C100,domestic_water_demand_km3!$A$2:$CT$249,I$4,FALSE)</f>
        <v>4.2956180000000002E-3</v>
      </c>
      <c r="J100" s="13">
        <f t="shared" si="48"/>
        <v>4.2956180000000002E-3</v>
      </c>
      <c r="L100" s="9">
        <f>VLOOKUP($B100,aquastat_more_extensive_table!$D$1216:$AO$1416,L$4,FALSE)</f>
        <v>0</v>
      </c>
      <c r="M100" s="13" t="e">
        <f t="shared" si="38"/>
        <v>#N/A</v>
      </c>
      <c r="N100" s="9">
        <f>VLOOKUP($C100,domestic_water_demand_km3!$A$2:$CT$249,N$4,FALSE)</f>
        <v>5.2131820000000002E-3</v>
      </c>
      <c r="O100" s="13">
        <f t="shared" si="49"/>
        <v>5.2131820000000002E-3</v>
      </c>
      <c r="Q100" s="9">
        <f>VLOOKUP($B100,aquastat_more_extensive_table!$D$1216:$AO$1416,Q$4,FALSE)</f>
        <v>0</v>
      </c>
      <c r="R100" s="13" t="e">
        <f t="shared" si="39"/>
        <v>#N/A</v>
      </c>
      <c r="S100" s="9">
        <f>VLOOKUP($C100,domestic_water_demand_km3!$A$2:$CT$249,S$4,FALSE)</f>
        <v>6.433958E-3</v>
      </c>
      <c r="T100" s="13">
        <f t="shared" si="50"/>
        <v>6.433958E-3</v>
      </c>
      <c r="V100" s="9">
        <f>VLOOKUP($B100,aquastat_more_extensive_table!$D$1216:$AO$1416,V$4,FALSE)</f>
        <v>0</v>
      </c>
      <c r="W100" s="13" t="e">
        <f t="shared" si="40"/>
        <v>#N/A</v>
      </c>
      <c r="X100" s="9">
        <f>VLOOKUP($C100,domestic_water_demand_km3!$A$2:$CT$249,X$4,FALSE)</f>
        <v>9.1576060000000004E-3</v>
      </c>
      <c r="Y100" s="13">
        <f t="shared" si="51"/>
        <v>9.1576060000000004E-3</v>
      </c>
      <c r="AA100" s="9">
        <f>VLOOKUP($B100,aquastat_more_extensive_table!$D$1216:$AO$1416,AA$4,FALSE)</f>
        <v>0</v>
      </c>
      <c r="AB100" s="13" t="e">
        <f t="shared" si="41"/>
        <v>#N/A</v>
      </c>
      <c r="AC100" s="9">
        <f>VLOOKUP($C100,domestic_water_demand_km3!$A$2:$CT$249,AC$4,FALSE)</f>
        <v>1.2761079999999999E-2</v>
      </c>
      <c r="AD100" s="13">
        <f t="shared" si="52"/>
        <v>1.2761079999999999E-2</v>
      </c>
      <c r="AF100" s="9">
        <f>VLOOKUP($B100,aquastat_more_extensive_table!$D$1216:$AO$1416,AF$4,FALSE)</f>
        <v>1.0999999999999999E-2</v>
      </c>
      <c r="AG100" s="13">
        <f t="shared" si="42"/>
        <v>1.0999999999999999E-2</v>
      </c>
      <c r="AH100" s="9">
        <f>VLOOKUP($C100,domestic_water_demand_km3!$A$2:$CT$249,AH$4,FALSE)</f>
        <v>1.413118E-2</v>
      </c>
      <c r="AI100" s="13">
        <f t="shared" si="53"/>
        <v>1.413118E-2</v>
      </c>
      <c r="AK100" s="9">
        <f>VLOOKUP($B100,aquastat_more_extensive_table!$D$1216:$AO$1416,AK$4,FALSE)</f>
        <v>0</v>
      </c>
      <c r="AL100" s="13" t="e">
        <f t="shared" si="43"/>
        <v>#N/A</v>
      </c>
      <c r="AM100" s="9">
        <f>VLOOKUP($C100,domestic_water_demand_km3!$A$2:$CT$249,AM$4,FALSE)</f>
        <v>1.685116E-2</v>
      </c>
      <c r="AN100" s="13">
        <f t="shared" si="54"/>
        <v>1.685116E-2</v>
      </c>
      <c r="AP100" s="9">
        <f>VLOOKUP($B100,aquastat_more_extensive_table!$D$1216:$AO$1416,AP$4,FALSE)</f>
        <v>0</v>
      </c>
      <c r="AQ100" s="13" t="e">
        <f t="shared" si="44"/>
        <v>#N/A</v>
      </c>
      <c r="AR100" s="9">
        <f>VLOOKUP($C100,domestic_water_demand_km3!$A$2:$CT$249,AR$4,FALSE)</f>
        <v>1.980256E-2</v>
      </c>
      <c r="AS100" s="13">
        <f t="shared" si="55"/>
        <v>1.980256E-2</v>
      </c>
      <c r="AU100" s="9">
        <f>VLOOKUP($B100,aquastat_more_extensive_table!$D$1216:$AO$1416,AU$4,FALSE)</f>
        <v>0.02</v>
      </c>
      <c r="AV100" s="13">
        <f t="shared" si="45"/>
        <v>0.02</v>
      </c>
      <c r="AW100" s="9">
        <f>VLOOKUP($C100,domestic_water_demand_km3!$A$2:$CT$249,AW$4,FALSE)</f>
        <v>2.0593500000000001E-2</v>
      </c>
      <c r="AX100" s="13">
        <f t="shared" si="56"/>
        <v>2.0593500000000001E-2</v>
      </c>
      <c r="AZ100" s="9">
        <f>VLOOKUP($B100,aquastat_more_extensive_table!$D$1216:$AO$1416,AZ$4,FALSE)</f>
        <v>0</v>
      </c>
      <c r="BA100" s="13" t="e">
        <f t="shared" si="46"/>
        <v>#N/A</v>
      </c>
      <c r="BB100" s="9">
        <f>VLOOKUP($C100,domestic_water_demand_km3!$A$2:$CT$249,BB$4,FALSE)</f>
        <v>2.4980659999999998E-2</v>
      </c>
      <c r="BC100" s="13">
        <f t="shared" si="57"/>
        <v>2.4980659999999998E-2</v>
      </c>
      <c r="BE100" s="9">
        <f>VLOOKUP($B100,aquastat_more_extensive_table!$D$1216:$AO$1416,BE$4,FALSE)</f>
        <v>0</v>
      </c>
      <c r="BF100" s="13" t="e">
        <f t="shared" si="47"/>
        <v>#N/A</v>
      </c>
      <c r="BG100" s="9">
        <f>VLOOKUP($C100,domestic_water_demand_km3!$A$2:$CT$249,BG$4,FALSE)</f>
        <v>2.715776E-2</v>
      </c>
      <c r="BH100" s="13">
        <f t="shared" si="58"/>
        <v>2.715776E-2</v>
      </c>
      <c r="BJ100" s="9">
        <f>VLOOKUP($B100,aquastat_more_extensive_table!$D$1216:$AO$1416,BJ$4,FALSE)</f>
        <v>0</v>
      </c>
      <c r="BK100" s="13" t="e">
        <f t="shared" si="59"/>
        <v>#N/A</v>
      </c>
      <c r="BL100" s="9">
        <f>VLOOKUP($C100,domestic_water_demand_km3!$A$2:$CT$249,BL$4,FALSE)</f>
        <v>2.7661000000000002E-2</v>
      </c>
      <c r="BM100" s="13">
        <f t="shared" si="60"/>
        <v>2.7661000000000002E-2</v>
      </c>
      <c r="BU100" s="7" t="e">
        <v>#N/A</v>
      </c>
      <c r="BV100" s="7">
        <v>4.0000000000000001E-3</v>
      </c>
      <c r="BW100" s="7" t="str">
        <f t="shared" si="61"/>
        <v/>
      </c>
      <c r="BX100" s="7" t="str">
        <f t="shared" si="62"/>
        <v/>
      </c>
    </row>
    <row r="101" spans="2:76" x14ac:dyDescent="0.25">
      <c r="B101" s="12">
        <f>fao_ids_unique!B96</f>
        <v>123</v>
      </c>
      <c r="C101" s="12">
        <f>fao_ids_unique!F96</f>
        <v>108</v>
      </c>
      <c r="D101" s="8" t="str">
        <f>fao_ids_unique!C96</f>
        <v>LBR</v>
      </c>
      <c r="E101" s="7" t="str">
        <f>fao_ids_unique!G96</f>
        <v>Liberia</v>
      </c>
      <c r="G101" s="9">
        <f>VLOOKUP($B101,aquastat_more_extensive_table!$D$1216:$AO$1416,G$4,FALSE)</f>
        <v>0</v>
      </c>
      <c r="H101" s="13" t="e">
        <f t="shared" si="37"/>
        <v>#N/A</v>
      </c>
      <c r="I101" s="9">
        <f>VLOOKUP($C101,domestic_water_demand_km3!$A$2:$CT$249,I$4,FALSE)</f>
        <v>1.0074715999999999E-2</v>
      </c>
      <c r="J101" s="13">
        <f t="shared" si="48"/>
        <v>1.0074715999999999E-2</v>
      </c>
      <c r="L101" s="9">
        <f>VLOOKUP($B101,aquastat_more_extensive_table!$D$1216:$AO$1416,L$4,FALSE)</f>
        <v>0</v>
      </c>
      <c r="M101" s="13" t="e">
        <f t="shared" si="38"/>
        <v>#N/A</v>
      </c>
      <c r="N101" s="9">
        <f>VLOOKUP($C101,domestic_water_demand_km3!$A$2:$CT$249,N$4,FALSE)</f>
        <v>1.2071999999999999E-2</v>
      </c>
      <c r="O101" s="13">
        <f t="shared" si="49"/>
        <v>1.2071999999999999E-2</v>
      </c>
      <c r="Q101" s="9">
        <f>VLOOKUP($B101,aquastat_more_extensive_table!$D$1216:$AO$1416,Q$4,FALSE)</f>
        <v>0</v>
      </c>
      <c r="R101" s="13" t="e">
        <f t="shared" si="39"/>
        <v>#N/A</v>
      </c>
      <c r="S101" s="9">
        <f>VLOOKUP($C101,domestic_water_demand_km3!$A$2:$CT$249,S$4,FALSE)</f>
        <v>1.4925219999999999E-2</v>
      </c>
      <c r="T101" s="13">
        <f t="shared" si="50"/>
        <v>1.4925219999999999E-2</v>
      </c>
      <c r="V101" s="9">
        <f>VLOOKUP($B101,aquastat_more_extensive_table!$D$1216:$AO$1416,V$4,FALSE)</f>
        <v>0</v>
      </c>
      <c r="W101" s="13" t="e">
        <f t="shared" si="40"/>
        <v>#N/A</v>
      </c>
      <c r="X101" s="9">
        <f>VLOOKUP($C101,domestic_water_demand_km3!$A$2:$CT$249,X$4,FALSE)</f>
        <v>1.930012E-2</v>
      </c>
      <c r="Y101" s="13">
        <f t="shared" si="51"/>
        <v>1.930012E-2</v>
      </c>
      <c r="AA101" s="9">
        <f>VLOOKUP($B101,aquastat_more_extensive_table!$D$1216:$AO$1416,AA$4,FALSE)</f>
        <v>0</v>
      </c>
      <c r="AB101" s="13" t="e">
        <f t="shared" si="41"/>
        <v>#N/A</v>
      </c>
      <c r="AC101" s="9">
        <f>VLOOKUP($C101,domestic_water_demand_km3!$A$2:$CT$249,AC$4,FALSE)</f>
        <v>2.476008E-2</v>
      </c>
      <c r="AD101" s="13">
        <f t="shared" si="52"/>
        <v>2.476008E-2</v>
      </c>
      <c r="AF101" s="9">
        <f>VLOOKUP($B101,aquastat_more_extensive_table!$D$1216:$AO$1416,AF$4,FALSE)</f>
        <v>3.5099999999999999E-2</v>
      </c>
      <c r="AG101" s="13">
        <f t="shared" si="42"/>
        <v>3.5099999999999999E-2</v>
      </c>
      <c r="AH101" s="9">
        <f>VLOOKUP($C101,domestic_water_demand_km3!$A$2:$CT$249,AH$4,FALSE)</f>
        <v>2.7471160000000001E-2</v>
      </c>
      <c r="AI101" s="13">
        <f t="shared" si="53"/>
        <v>2.7471160000000001E-2</v>
      </c>
      <c r="AK101" s="9">
        <f>VLOOKUP($B101,aquastat_more_extensive_table!$D$1216:$AO$1416,AK$4,FALSE)</f>
        <v>0</v>
      </c>
      <c r="AL101" s="13" t="e">
        <f t="shared" si="43"/>
        <v>#N/A</v>
      </c>
      <c r="AM101" s="9">
        <f>VLOOKUP($C101,domestic_water_demand_km3!$A$2:$CT$249,AM$4,FALSE)</f>
        <v>2.2871880000000001E-2</v>
      </c>
      <c r="AN101" s="13">
        <f t="shared" si="54"/>
        <v>2.2871880000000001E-2</v>
      </c>
      <c r="AP101" s="9">
        <f>VLOOKUP($B101,aquastat_more_extensive_table!$D$1216:$AO$1416,AP$4,FALSE)</f>
        <v>0</v>
      </c>
      <c r="AQ101" s="13" t="e">
        <f t="shared" si="44"/>
        <v>#N/A</v>
      </c>
      <c r="AR101" s="9">
        <f>VLOOKUP($C101,domestic_water_demand_km3!$A$2:$CT$249,AR$4,FALSE)</f>
        <v>1.6391159999999998E-2</v>
      </c>
      <c r="AS101" s="13">
        <f t="shared" si="55"/>
        <v>1.6391159999999998E-2</v>
      </c>
      <c r="AU101" s="9">
        <f>VLOOKUP($B101,aquastat_more_extensive_table!$D$1216:$AO$1416,AU$4,FALSE)</f>
        <v>7.1099999999999997E-2</v>
      </c>
      <c r="AV101" s="13">
        <f t="shared" si="45"/>
        <v>7.1099999999999997E-2</v>
      </c>
      <c r="AW101" s="9">
        <f>VLOOKUP($C101,domestic_water_demand_km3!$A$2:$CT$249,AW$4,FALSE)</f>
        <v>2.7290419999999999E-2</v>
      </c>
      <c r="AX101" s="13">
        <f t="shared" si="56"/>
        <v>2.7290419999999999E-2</v>
      </c>
      <c r="AZ101" s="9">
        <f>VLOOKUP($B101,aquastat_more_extensive_table!$D$1216:$AO$1416,AZ$4,FALSE)</f>
        <v>8.0199999999999994E-2</v>
      </c>
      <c r="BA101" s="13">
        <f t="shared" si="46"/>
        <v>8.0199999999999994E-2</v>
      </c>
      <c r="BB101" s="9">
        <f>VLOOKUP($C101,domestic_water_demand_km3!$A$2:$CT$249,BB$4,FALSE)</f>
        <v>3.2636999999999999E-2</v>
      </c>
      <c r="BC101" s="13">
        <f t="shared" si="57"/>
        <v>3.2636999999999999E-2</v>
      </c>
      <c r="BE101" s="9">
        <f>VLOOKUP($B101,aquastat_more_extensive_table!$D$1216:$AO$1416,BE$4,FALSE)</f>
        <v>0</v>
      </c>
      <c r="BF101" s="13" t="e">
        <f t="shared" si="47"/>
        <v>#N/A</v>
      </c>
      <c r="BG101" s="9">
        <f>VLOOKUP($C101,domestic_water_demand_km3!$A$2:$CT$249,BG$4,FALSE)</f>
        <v>4.301046E-2</v>
      </c>
      <c r="BH101" s="13">
        <f t="shared" si="58"/>
        <v>4.301046E-2</v>
      </c>
      <c r="BJ101" s="9">
        <f>VLOOKUP($B101,aquastat_more_extensive_table!$D$1216:$AO$1416,BJ$4,FALSE)</f>
        <v>0</v>
      </c>
      <c r="BK101" s="13" t="e">
        <f t="shared" si="59"/>
        <v>#N/A</v>
      </c>
      <c r="BL101" s="9">
        <f>VLOOKUP($C101,domestic_water_demand_km3!$A$2:$CT$249,BL$4,FALSE)</f>
        <v>4.4276500000000003E-2</v>
      </c>
      <c r="BM101" s="13">
        <f t="shared" si="60"/>
        <v>4.4276500000000003E-2</v>
      </c>
      <c r="BU101" s="7" t="e">
        <v>#N/A</v>
      </c>
      <c r="BV101" s="7">
        <v>0.01</v>
      </c>
      <c r="BW101" s="7" t="str">
        <f t="shared" si="61"/>
        <v/>
      </c>
      <c r="BX101" s="7" t="str">
        <f t="shared" si="62"/>
        <v/>
      </c>
    </row>
    <row r="102" spans="2:76" x14ac:dyDescent="0.25">
      <c r="B102" s="12">
        <f>fao_ids_unique!B97</f>
        <v>124</v>
      </c>
      <c r="C102" s="12">
        <f>fao_ids_unique!F97</f>
        <v>109</v>
      </c>
      <c r="D102" s="8" t="str">
        <f>fao_ids_unique!C97</f>
        <v>LBY</v>
      </c>
      <c r="E102" s="7" t="str">
        <f>fao_ids_unique!G97</f>
        <v>Libya</v>
      </c>
      <c r="G102" s="9">
        <f>VLOOKUP($B102,aquastat_more_extensive_table!$D$1216:$AO$1416,G$4,FALSE)</f>
        <v>0</v>
      </c>
      <c r="H102" s="13" t="e">
        <f t="shared" si="37"/>
        <v>#N/A</v>
      </c>
      <c r="I102" s="9">
        <f>VLOOKUP($C102,domestic_water_demand_km3!$A$2:$CT$249,I$4,FALSE)</f>
        <v>5.6362059999999999E-2</v>
      </c>
      <c r="J102" s="13">
        <f t="shared" si="48"/>
        <v>5.6362059999999999E-2</v>
      </c>
      <c r="L102" s="9">
        <f>VLOOKUP($B102,aquastat_more_extensive_table!$D$1216:$AO$1416,L$4,FALSE)</f>
        <v>0</v>
      </c>
      <c r="M102" s="13" t="e">
        <f t="shared" si="38"/>
        <v>#N/A</v>
      </c>
      <c r="N102" s="9">
        <f>VLOOKUP($C102,domestic_water_demand_km3!$A$2:$CT$249,N$4,FALSE)</f>
        <v>7.1588360000000004E-2</v>
      </c>
      <c r="O102" s="13">
        <f t="shared" si="49"/>
        <v>7.1588360000000004E-2</v>
      </c>
      <c r="Q102" s="9">
        <f>VLOOKUP($B102,aquastat_more_extensive_table!$D$1216:$AO$1416,Q$4,FALSE)</f>
        <v>0</v>
      </c>
      <c r="R102" s="13" t="e">
        <f t="shared" si="39"/>
        <v>#N/A</v>
      </c>
      <c r="S102" s="9">
        <f>VLOOKUP($C102,domestic_water_demand_km3!$A$2:$CT$249,S$4,FALSE)</f>
        <v>9.1599920000000001E-2</v>
      </c>
      <c r="T102" s="13">
        <f t="shared" si="50"/>
        <v>9.1599920000000001E-2</v>
      </c>
      <c r="V102" s="9">
        <f>VLOOKUP($B102,aquastat_more_extensive_table!$D$1216:$AO$1416,V$4,FALSE)</f>
        <v>0</v>
      </c>
      <c r="W102" s="13" t="e">
        <f t="shared" si="40"/>
        <v>#N/A</v>
      </c>
      <c r="X102" s="9">
        <f>VLOOKUP($C102,domestic_water_demand_km3!$A$2:$CT$249,X$4,FALSE)</f>
        <v>0.12915940000000001</v>
      </c>
      <c r="Y102" s="13">
        <f t="shared" si="51"/>
        <v>0.12915940000000001</v>
      </c>
      <c r="AA102" s="9">
        <f>VLOOKUP($B102,aquastat_more_extensive_table!$D$1216:$AO$1416,AA$4,FALSE)</f>
        <v>0</v>
      </c>
      <c r="AB102" s="13" t="e">
        <f t="shared" si="41"/>
        <v>#N/A</v>
      </c>
      <c r="AC102" s="9">
        <f>VLOOKUP($C102,domestic_water_demand_km3!$A$2:$CT$249,AC$4,FALSE)</f>
        <v>0.1913234</v>
      </c>
      <c r="AD102" s="13">
        <f t="shared" si="52"/>
        <v>0.1913234</v>
      </c>
      <c r="AF102" s="9">
        <f>VLOOKUP($B102,aquastat_more_extensive_table!$D$1216:$AO$1416,AF$4,FALSE)</f>
        <v>0.39300000000000002</v>
      </c>
      <c r="AG102" s="13">
        <f t="shared" si="42"/>
        <v>0.39300000000000002</v>
      </c>
      <c r="AH102" s="9">
        <f>VLOOKUP($C102,domestic_water_demand_km3!$A$2:$CT$249,AH$4,FALSE)</f>
        <v>0.25280059999999999</v>
      </c>
      <c r="AI102" s="13">
        <f t="shared" si="53"/>
        <v>0.25280059999999999</v>
      </c>
      <c r="AK102" s="9">
        <f>VLOOKUP($B102,aquastat_more_extensive_table!$D$1216:$AO$1416,AK$4,FALSE)</f>
        <v>0.41</v>
      </c>
      <c r="AL102" s="13">
        <f t="shared" si="43"/>
        <v>0.41</v>
      </c>
      <c r="AM102" s="9">
        <f>VLOOKUP($C102,domestic_water_demand_km3!$A$2:$CT$249,AM$4,FALSE)</f>
        <v>0.36002139999999999</v>
      </c>
      <c r="AN102" s="13">
        <f t="shared" si="54"/>
        <v>0.36002139999999999</v>
      </c>
      <c r="AP102" s="9">
        <f>VLOOKUP($B102,aquastat_more_extensive_table!$D$1216:$AO$1416,AP$4,FALSE)</f>
        <v>0.5</v>
      </c>
      <c r="AQ102" s="13">
        <f t="shared" si="44"/>
        <v>0.5</v>
      </c>
      <c r="AR102" s="9">
        <f>VLOOKUP($C102,domestic_water_demand_km3!$A$2:$CT$249,AR$4,FALSE)</f>
        <v>0.4090876</v>
      </c>
      <c r="AS102" s="13">
        <f t="shared" si="55"/>
        <v>0.4090876</v>
      </c>
      <c r="AU102" s="9">
        <f>VLOOKUP($B102,aquastat_more_extensive_table!$D$1216:$AO$1416,AU$4,FALSE)</f>
        <v>0.61</v>
      </c>
      <c r="AV102" s="13">
        <f t="shared" si="45"/>
        <v>0.61</v>
      </c>
      <c r="AW102" s="9">
        <f>VLOOKUP($C102,domestic_water_demand_km3!$A$2:$CT$249,AW$4,FALSE)</f>
        <v>0.44184600000000002</v>
      </c>
      <c r="AX102" s="13">
        <f t="shared" si="56"/>
        <v>0.44184600000000002</v>
      </c>
      <c r="AZ102" s="9">
        <f>VLOOKUP($B102,aquastat_more_extensive_table!$D$1216:$AO$1416,AZ$4,FALSE)</f>
        <v>0</v>
      </c>
      <c r="BA102" s="13" t="e">
        <f t="shared" si="46"/>
        <v>#N/A</v>
      </c>
      <c r="BB102" s="9">
        <f>VLOOKUP($C102,domestic_water_demand_km3!$A$2:$CT$249,BB$4,FALSE)</f>
        <v>0.54678059999999995</v>
      </c>
      <c r="BC102" s="13">
        <f t="shared" si="57"/>
        <v>0.54678059999999995</v>
      </c>
      <c r="BE102" s="9">
        <f>VLOOKUP($B102,aquastat_more_extensive_table!$D$1216:$AO$1416,BE$4,FALSE)</f>
        <v>0.7</v>
      </c>
      <c r="BF102" s="13">
        <f t="shared" si="47"/>
        <v>0.7</v>
      </c>
      <c r="BG102" s="9">
        <f>VLOOKUP($C102,domestic_water_demand_km3!$A$2:$CT$249,BG$4,FALSE)</f>
        <v>0.66921739999999996</v>
      </c>
      <c r="BH102" s="13">
        <f t="shared" si="58"/>
        <v>0.66921739999999996</v>
      </c>
      <c r="BJ102" s="9">
        <f>VLOOKUP($B102,aquastat_more_extensive_table!$D$1216:$AO$1416,BJ$4,FALSE)</f>
        <v>0</v>
      </c>
      <c r="BK102" s="13" t="e">
        <f t="shared" si="59"/>
        <v>#N/A</v>
      </c>
      <c r="BL102" s="9">
        <f>VLOOKUP($C102,domestic_water_demand_km3!$A$2:$CT$249,BL$4,FALSE)</f>
        <v>0.65991500000000003</v>
      </c>
      <c r="BM102" s="13">
        <f t="shared" si="60"/>
        <v>0.65991500000000003</v>
      </c>
      <c r="BU102" s="7" t="e">
        <v>#N/A</v>
      </c>
      <c r="BV102" s="7">
        <v>3.5000000000000003E-2</v>
      </c>
      <c r="BW102" s="7" t="str">
        <f t="shared" si="61"/>
        <v/>
      </c>
      <c r="BX102" s="7" t="str">
        <f t="shared" si="62"/>
        <v/>
      </c>
    </row>
    <row r="103" spans="2:76" x14ac:dyDescent="0.25">
      <c r="B103" s="12">
        <f>fao_ids_unique!B98</f>
        <v>125</v>
      </c>
      <c r="C103" s="12">
        <f>fao_ids_unique!F98</f>
        <v>111</v>
      </c>
      <c r="D103" s="8" t="str">
        <f>fao_ids_unique!C98</f>
        <v>LIE</v>
      </c>
      <c r="E103" s="7" t="str">
        <f>fao_ids_unique!G98</f>
        <v>Liechtenstein</v>
      </c>
      <c r="G103" s="9">
        <f>VLOOKUP($B103,aquastat_more_extensive_table!$D$1216:$AO$1416,G$4,FALSE)</f>
        <v>0</v>
      </c>
      <c r="H103" s="13" t="e">
        <f t="shared" ref="H103:H134" si="63">IF(G103&gt;0,G103,NA())</f>
        <v>#N/A</v>
      </c>
      <c r="I103" s="9">
        <f>VLOOKUP($C103,domestic_water_demand_km3!$A$2:$CT$249,I$4,FALSE)</f>
        <v>9.9227280000000005E-4</v>
      </c>
      <c r="J103" s="13">
        <f t="shared" si="48"/>
        <v>9.9227280000000005E-4</v>
      </c>
      <c r="L103" s="9">
        <f>VLOOKUP($B103,aquastat_more_extensive_table!$D$1216:$AO$1416,L$4,FALSE)</f>
        <v>0</v>
      </c>
      <c r="M103" s="13" t="e">
        <f t="shared" ref="M103:M134" si="64">IF(L103&gt;0,L103,NA())</f>
        <v>#N/A</v>
      </c>
      <c r="N103" s="9">
        <f>VLOOKUP($C103,domestic_water_demand_km3!$A$2:$CT$249,N$4,FALSE)</f>
        <v>1.2348940000000001E-3</v>
      </c>
      <c r="O103" s="13">
        <f t="shared" si="49"/>
        <v>1.2348940000000001E-3</v>
      </c>
      <c r="Q103" s="9">
        <f>VLOOKUP($B103,aquastat_more_extensive_table!$D$1216:$AO$1416,Q$4,FALSE)</f>
        <v>0</v>
      </c>
      <c r="R103" s="13" t="e">
        <f t="shared" ref="R103:R134" si="65">IF(Q103&gt;0,Q103,NA())</f>
        <v>#N/A</v>
      </c>
      <c r="S103" s="9">
        <f>VLOOKUP($C103,domestic_water_demand_km3!$A$2:$CT$249,S$4,FALSE)</f>
        <v>1.5379059999999999E-3</v>
      </c>
      <c r="T103" s="13">
        <f t="shared" si="50"/>
        <v>1.5379059999999999E-3</v>
      </c>
      <c r="V103" s="9">
        <f>VLOOKUP($B103,aquastat_more_extensive_table!$D$1216:$AO$1416,V$4,FALSE)</f>
        <v>0</v>
      </c>
      <c r="W103" s="13" t="e">
        <f t="shared" ref="W103:W134" si="66">IF(V103&gt;0,V103,NA())</f>
        <v>#N/A</v>
      </c>
      <c r="X103" s="9">
        <f>VLOOKUP($C103,domestic_water_demand_km3!$A$2:$CT$249,X$4,FALSE)</f>
        <v>2.1476939999999999E-3</v>
      </c>
      <c r="Y103" s="13">
        <f t="shared" si="51"/>
        <v>2.1476939999999999E-3</v>
      </c>
      <c r="AA103" s="9">
        <f>VLOOKUP($B103,aquastat_more_extensive_table!$D$1216:$AO$1416,AA$4,FALSE)</f>
        <v>0</v>
      </c>
      <c r="AB103" s="13" t="e">
        <f t="shared" ref="AB103:AB134" si="67">IF(AA103&gt;0,AA103,NA())</f>
        <v>#N/A</v>
      </c>
      <c r="AC103" s="9">
        <f>VLOOKUP($C103,domestic_water_demand_km3!$A$2:$CT$249,AC$4,FALSE)</f>
        <v>2.6508819999999998E-3</v>
      </c>
      <c r="AD103" s="13">
        <f t="shared" si="52"/>
        <v>2.6508819999999998E-3</v>
      </c>
      <c r="AF103" s="9">
        <f>VLOOKUP($B103,aquastat_more_extensive_table!$D$1216:$AO$1416,AF$4,FALSE)</f>
        <v>0</v>
      </c>
      <c r="AG103" s="13" t="e">
        <f t="shared" ref="AG103:AG134" si="68">IF(AF103&gt;0,AF103,NA())</f>
        <v>#N/A</v>
      </c>
      <c r="AH103" s="9">
        <f>VLOOKUP($C103,domestic_water_demand_km3!$A$2:$CT$249,AH$4,FALSE)</f>
        <v>2.9106779999999999E-3</v>
      </c>
      <c r="AI103" s="13">
        <f t="shared" si="53"/>
        <v>2.9106779999999999E-3</v>
      </c>
      <c r="AK103" s="9">
        <f>VLOOKUP($B103,aquastat_more_extensive_table!$D$1216:$AO$1416,AK$4,FALSE)</f>
        <v>0</v>
      </c>
      <c r="AL103" s="13" t="e">
        <f t="shared" ref="AL103:AL134" si="69">IF(AK103&gt;0,AK103,NA())</f>
        <v>#N/A</v>
      </c>
      <c r="AM103" s="9">
        <f>VLOOKUP($C103,domestic_water_demand_km3!$A$2:$CT$249,AM$4,FALSE)</f>
        <v>3.6522799999999999E-3</v>
      </c>
      <c r="AN103" s="13">
        <f t="shared" si="54"/>
        <v>3.6522799999999999E-3</v>
      </c>
      <c r="AP103" s="9">
        <f>VLOOKUP($B103,aquastat_more_extensive_table!$D$1216:$AO$1416,AP$4,FALSE)</f>
        <v>0</v>
      </c>
      <c r="AQ103" s="13" t="e">
        <f t="shared" ref="AQ103:AQ134" si="70">IF(AP103&gt;0,AP103,NA())</f>
        <v>#N/A</v>
      </c>
      <c r="AR103" s="9">
        <f>VLOOKUP($C103,domestic_water_demand_km3!$A$2:$CT$249,AR$4,FALSE)</f>
        <v>4.1625079999999997E-3</v>
      </c>
      <c r="AS103" s="13">
        <f t="shared" si="55"/>
        <v>4.1625079999999997E-3</v>
      </c>
      <c r="AU103" s="9">
        <f>VLOOKUP($B103,aquastat_more_extensive_table!$D$1216:$AO$1416,AU$4,FALSE)</f>
        <v>0</v>
      </c>
      <c r="AV103" s="13" t="e">
        <f t="shared" ref="AV103:AV134" si="71">IF(AU103&gt;0,AU103,NA())</f>
        <v>#N/A</v>
      </c>
      <c r="AW103" s="9">
        <f>VLOOKUP($C103,domestic_water_demand_km3!$A$2:$CT$249,AW$4,FALSE)</f>
        <v>4.1981320000000003E-3</v>
      </c>
      <c r="AX103" s="13">
        <f t="shared" si="56"/>
        <v>4.1981320000000003E-3</v>
      </c>
      <c r="AZ103" s="9">
        <f>VLOOKUP($B103,aquastat_more_extensive_table!$D$1216:$AO$1416,AZ$4,FALSE)</f>
        <v>0</v>
      </c>
      <c r="BA103" s="13" t="e">
        <f t="shared" ref="BA103:BA134" si="72">IF(AZ103&gt;0,AZ103,NA())</f>
        <v>#N/A</v>
      </c>
      <c r="BB103" s="9">
        <f>VLOOKUP($C103,domestic_water_demand_km3!$A$2:$CT$249,BB$4,FALSE)</f>
        <v>4.8897619999999998E-3</v>
      </c>
      <c r="BC103" s="13">
        <f t="shared" si="57"/>
        <v>4.8897619999999998E-3</v>
      </c>
      <c r="BE103" s="9">
        <f>VLOOKUP($B103,aquastat_more_extensive_table!$D$1216:$AO$1416,BE$4,FALSE)</f>
        <v>0</v>
      </c>
      <c r="BF103" s="13" t="e">
        <f t="shared" ref="BF103:BF134" si="73">IF(BE103&gt;0,BE103,NA())</f>
        <v>#N/A</v>
      </c>
      <c r="BG103" s="9">
        <f>VLOOKUP($C103,domestic_water_demand_km3!$A$2:$CT$249,BG$4,FALSE)</f>
        <v>5.3129700000000002E-3</v>
      </c>
      <c r="BH103" s="13">
        <f t="shared" si="58"/>
        <v>5.3129700000000002E-3</v>
      </c>
      <c r="BJ103" s="9">
        <f>VLOOKUP($B103,aquastat_more_extensive_table!$D$1216:$AO$1416,BJ$4,FALSE)</f>
        <v>0</v>
      </c>
      <c r="BK103" s="13" t="e">
        <f t="shared" si="59"/>
        <v>#N/A</v>
      </c>
      <c r="BL103" s="9">
        <f>VLOOKUP($C103,domestic_water_demand_km3!$A$2:$CT$249,BL$4,FALSE)</f>
        <v>5.28599E-3</v>
      </c>
      <c r="BM103" s="13">
        <f t="shared" si="60"/>
        <v>5.28599E-3</v>
      </c>
      <c r="BU103" s="7" t="e">
        <v>#N/A</v>
      </c>
      <c r="BV103" s="7">
        <v>1E-3</v>
      </c>
      <c r="BW103" s="7" t="str">
        <f t="shared" si="61"/>
        <v/>
      </c>
      <c r="BX103" s="7" t="str">
        <f t="shared" si="62"/>
        <v/>
      </c>
    </row>
    <row r="104" spans="2:76" x14ac:dyDescent="0.25">
      <c r="B104" s="12">
        <f>fao_ids_unique!B99</f>
        <v>126</v>
      </c>
      <c r="C104" s="12">
        <f>fao_ids_unique!F99</f>
        <v>114</v>
      </c>
      <c r="D104" s="8" t="str">
        <f>fao_ids_unique!C99</f>
        <v>LTU</v>
      </c>
      <c r="E104" s="7" t="str">
        <f>fao_ids_unique!G99</f>
        <v>Lithuania</v>
      </c>
      <c r="G104" s="9">
        <f>VLOOKUP($B104,aquastat_more_extensive_table!$D$1216:$AO$1416,G$4,FALSE)</f>
        <v>0</v>
      </c>
      <c r="H104" s="13" t="e">
        <f t="shared" si="63"/>
        <v>#N/A</v>
      </c>
      <c r="I104" s="9">
        <f>VLOOKUP($C104,domestic_water_demand_km3!$A$2:$CT$249,I$4,FALSE)</f>
        <v>0.47537960000000001</v>
      </c>
      <c r="J104" s="13">
        <f t="shared" si="48"/>
        <v>0.47537960000000001</v>
      </c>
      <c r="L104" s="9">
        <f>VLOOKUP($B104,aquastat_more_extensive_table!$D$1216:$AO$1416,L$4,FALSE)</f>
        <v>0</v>
      </c>
      <c r="M104" s="13" t="e">
        <f t="shared" si="64"/>
        <v>#N/A</v>
      </c>
      <c r="N104" s="9">
        <f>VLOOKUP($C104,domestic_water_demand_km3!$A$2:$CT$249,N$4,FALSE)</f>
        <v>0.53287980000000001</v>
      </c>
      <c r="O104" s="13">
        <f t="shared" si="49"/>
        <v>0.53287980000000001</v>
      </c>
      <c r="Q104" s="9">
        <f>VLOOKUP($B104,aquastat_more_extensive_table!$D$1216:$AO$1416,Q$4,FALSE)</f>
        <v>0</v>
      </c>
      <c r="R104" s="13" t="e">
        <f t="shared" si="65"/>
        <v>#N/A</v>
      </c>
      <c r="S104" s="9">
        <f>VLOOKUP($C104,domestic_water_demand_km3!$A$2:$CT$249,S$4,FALSE)</f>
        <v>0.611286</v>
      </c>
      <c r="T104" s="13">
        <f t="shared" si="50"/>
        <v>0.611286</v>
      </c>
      <c r="V104" s="9">
        <f>VLOOKUP($B104,aquastat_more_extensive_table!$D$1216:$AO$1416,V$4,FALSE)</f>
        <v>0</v>
      </c>
      <c r="W104" s="13" t="e">
        <f t="shared" si="66"/>
        <v>#N/A</v>
      </c>
      <c r="X104" s="9">
        <f>VLOOKUP($C104,domestic_water_demand_km3!$A$2:$CT$249,X$4,FALSE)</f>
        <v>0.7849872</v>
      </c>
      <c r="Y104" s="13">
        <f t="shared" si="51"/>
        <v>0.7849872</v>
      </c>
      <c r="AA104" s="9">
        <f>VLOOKUP($B104,aquastat_more_extensive_table!$D$1216:$AO$1416,AA$4,FALSE)</f>
        <v>0</v>
      </c>
      <c r="AB104" s="13" t="e">
        <f t="shared" si="67"/>
        <v>#N/A</v>
      </c>
      <c r="AC104" s="9">
        <f>VLOOKUP($C104,domestic_water_demand_km3!$A$2:$CT$249,AC$4,FALSE)</f>
        <v>0.94646799999999998</v>
      </c>
      <c r="AD104" s="13">
        <f t="shared" si="52"/>
        <v>0.94646799999999998</v>
      </c>
      <c r="AF104" s="9">
        <f>VLOOKUP($B104,aquastat_more_extensive_table!$D$1216:$AO$1416,AF$4,FALSE)</f>
        <v>0</v>
      </c>
      <c r="AG104" s="13" t="e">
        <f t="shared" si="68"/>
        <v>#N/A</v>
      </c>
      <c r="AH104" s="9">
        <f>VLOOKUP($C104,domestic_water_demand_km3!$A$2:$CT$249,AH$4,FALSE)</f>
        <v>0.9584222</v>
      </c>
      <c r="AI104" s="13">
        <f t="shared" si="53"/>
        <v>0.9584222</v>
      </c>
      <c r="AK104" s="9">
        <f>VLOOKUP($B104,aquastat_more_extensive_table!$D$1216:$AO$1416,AK$4,FALSE)</f>
        <v>0</v>
      </c>
      <c r="AL104" s="13" t="e">
        <f t="shared" si="69"/>
        <v>#N/A</v>
      </c>
      <c r="AM104" s="9">
        <f>VLOOKUP($C104,domestic_water_demand_km3!$A$2:$CT$249,AM$4,FALSE)</f>
        <v>1.082244</v>
      </c>
      <c r="AN104" s="13">
        <f t="shared" si="54"/>
        <v>1.082244</v>
      </c>
      <c r="AP104" s="9">
        <f>VLOOKUP($B104,aquastat_more_extensive_table!$D$1216:$AO$1416,AP$4,FALSE)</f>
        <v>0.20499999999999999</v>
      </c>
      <c r="AQ104" s="13">
        <f t="shared" si="70"/>
        <v>0.20499999999999999</v>
      </c>
      <c r="AR104" s="9">
        <f>VLOOKUP($C104,domestic_water_demand_km3!$A$2:$CT$249,AR$4,FALSE)</f>
        <v>1.0199946</v>
      </c>
      <c r="AS104" s="13">
        <f t="shared" si="55"/>
        <v>1.0199946</v>
      </c>
      <c r="AU104" s="9">
        <f>VLOOKUP($B104,aquastat_more_extensive_table!$D$1216:$AO$1416,AU$4,FALSE)</f>
        <v>0.17199999999999999</v>
      </c>
      <c r="AV104" s="13">
        <f t="shared" si="71"/>
        <v>0.17199999999999999</v>
      </c>
      <c r="AW104" s="9">
        <f>VLOOKUP($C104,domestic_water_demand_km3!$A$2:$CT$249,AW$4,FALSE)</f>
        <v>1.1268659999999999</v>
      </c>
      <c r="AX104" s="13">
        <f t="shared" si="56"/>
        <v>1.1268659999999999</v>
      </c>
      <c r="AZ104" s="9">
        <f>VLOOKUP($B104,aquastat_more_extensive_table!$D$1216:$AO$1416,AZ$4,FALSE)</f>
        <v>0</v>
      </c>
      <c r="BA104" s="13" t="e">
        <f t="shared" si="72"/>
        <v>#N/A</v>
      </c>
      <c r="BB104" s="9">
        <f>VLOOKUP($C104,domestic_water_demand_km3!$A$2:$CT$249,BB$4,FALSE)</f>
        <v>1.4223939999999999</v>
      </c>
      <c r="BC104" s="13">
        <f t="shared" si="57"/>
        <v>1.4223939999999999</v>
      </c>
      <c r="BE104" s="9">
        <f>VLOOKUP($B104,aquastat_more_extensive_table!$D$1216:$AO$1416,BE$4,FALSE)</f>
        <v>0.14990000000000001</v>
      </c>
      <c r="BF104" s="13">
        <f t="shared" si="73"/>
        <v>0.14990000000000001</v>
      </c>
      <c r="BG104" s="9">
        <f>VLOOKUP($C104,domestic_water_demand_km3!$A$2:$CT$249,BG$4,FALSE)</f>
        <v>1.5486200000000001</v>
      </c>
      <c r="BH104" s="13">
        <f t="shared" si="58"/>
        <v>1.5486200000000001</v>
      </c>
      <c r="BJ104" s="9">
        <f>VLOOKUP($B104,aquastat_more_extensive_table!$D$1216:$AO$1416,BJ$4,FALSE)</f>
        <v>0</v>
      </c>
      <c r="BK104" s="13" t="e">
        <f t="shared" si="59"/>
        <v>#N/A</v>
      </c>
      <c r="BL104" s="9">
        <f>VLOOKUP($C104,domestic_water_demand_km3!$A$2:$CT$249,BL$4,FALSE)</f>
        <v>1.51329</v>
      </c>
      <c r="BM104" s="13">
        <f t="shared" si="60"/>
        <v>1.51329</v>
      </c>
      <c r="BU104" s="7" t="e">
        <v>#N/A</v>
      </c>
      <c r="BV104" s="7">
        <v>0.47499999999999998</v>
      </c>
      <c r="BW104" s="7" t="str">
        <f t="shared" si="61"/>
        <v/>
      </c>
      <c r="BX104" s="7" t="str">
        <f t="shared" si="62"/>
        <v/>
      </c>
    </row>
    <row r="105" spans="2:76" x14ac:dyDescent="0.25">
      <c r="B105" s="12">
        <f>fao_ids_unique!B100</f>
        <v>127</v>
      </c>
      <c r="C105" s="12">
        <f>fao_ids_unique!F100</f>
        <v>124</v>
      </c>
      <c r="D105" s="8" t="str">
        <f>fao_ids_unique!C100</f>
        <v>MHL</v>
      </c>
      <c r="E105" s="7" t="str">
        <f>fao_ids_unique!G100</f>
        <v>Marshall Islands</v>
      </c>
      <c r="G105" s="9">
        <f>VLOOKUP($B105,aquastat_more_extensive_table!$D$1216:$AO$1416,G$4,FALSE)</f>
        <v>0</v>
      </c>
      <c r="H105" s="13" t="e">
        <f t="shared" si="63"/>
        <v>#N/A</v>
      </c>
      <c r="I105" s="9">
        <f>VLOOKUP($C105,domestic_water_demand_km3!$A$2:$CT$249,I$4,FALSE)</f>
        <v>0</v>
      </c>
      <c r="J105" s="13">
        <f t="shared" si="48"/>
        <v>0</v>
      </c>
      <c r="L105" s="9">
        <f>VLOOKUP($B105,aquastat_more_extensive_table!$D$1216:$AO$1416,L$4,FALSE)</f>
        <v>0</v>
      </c>
      <c r="M105" s="13" t="e">
        <f t="shared" si="64"/>
        <v>#N/A</v>
      </c>
      <c r="N105" s="9">
        <f>VLOOKUP($C105,domestic_water_demand_km3!$A$2:$CT$249,N$4,FALSE)</f>
        <v>0</v>
      </c>
      <c r="O105" s="13">
        <f t="shared" si="49"/>
        <v>0</v>
      </c>
      <c r="Q105" s="9">
        <f>VLOOKUP($B105,aquastat_more_extensive_table!$D$1216:$AO$1416,Q$4,FALSE)</f>
        <v>0</v>
      </c>
      <c r="R105" s="13" t="e">
        <f t="shared" si="65"/>
        <v>#N/A</v>
      </c>
      <c r="S105" s="9">
        <f>VLOOKUP($C105,domestic_water_demand_km3!$A$2:$CT$249,S$4,FALSE)</f>
        <v>0</v>
      </c>
      <c r="T105" s="13">
        <f t="shared" si="50"/>
        <v>0</v>
      </c>
      <c r="V105" s="9">
        <f>VLOOKUP($B105,aquastat_more_extensive_table!$D$1216:$AO$1416,V$4,FALSE)</f>
        <v>0</v>
      </c>
      <c r="W105" s="13" t="e">
        <f t="shared" si="66"/>
        <v>#N/A</v>
      </c>
      <c r="X105" s="9">
        <f>VLOOKUP($C105,domestic_water_demand_km3!$A$2:$CT$249,X$4,FALSE)</f>
        <v>0</v>
      </c>
      <c r="Y105" s="13">
        <f t="shared" si="51"/>
        <v>0</v>
      </c>
      <c r="AA105" s="9">
        <f>VLOOKUP($B105,aquastat_more_extensive_table!$D$1216:$AO$1416,AA$4,FALSE)</f>
        <v>0</v>
      </c>
      <c r="AB105" s="13" t="e">
        <f t="shared" si="67"/>
        <v>#N/A</v>
      </c>
      <c r="AC105" s="9">
        <f>VLOOKUP($C105,domestic_water_demand_km3!$A$2:$CT$249,AC$4,FALSE)</f>
        <v>0</v>
      </c>
      <c r="AD105" s="13">
        <f t="shared" si="52"/>
        <v>0</v>
      </c>
      <c r="AF105" s="9">
        <f>VLOOKUP($B105,aquastat_more_extensive_table!$D$1216:$AO$1416,AF$4,FALSE)</f>
        <v>0</v>
      </c>
      <c r="AG105" s="13" t="e">
        <f t="shared" si="68"/>
        <v>#N/A</v>
      </c>
      <c r="AH105" s="9">
        <f>VLOOKUP($C105,domestic_water_demand_km3!$A$2:$CT$249,AH$4,FALSE)</f>
        <v>0</v>
      </c>
      <c r="AI105" s="13">
        <f t="shared" si="53"/>
        <v>0</v>
      </c>
      <c r="AK105" s="9">
        <f>VLOOKUP($B105,aquastat_more_extensive_table!$D$1216:$AO$1416,AK$4,FALSE)</f>
        <v>0</v>
      </c>
      <c r="AL105" s="13" t="e">
        <f t="shared" si="69"/>
        <v>#N/A</v>
      </c>
      <c r="AM105" s="9">
        <f>VLOOKUP($C105,domestic_water_demand_km3!$A$2:$CT$249,AM$4,FALSE)</f>
        <v>0</v>
      </c>
      <c r="AN105" s="13">
        <f t="shared" si="54"/>
        <v>0</v>
      </c>
      <c r="AP105" s="9">
        <f>VLOOKUP($B105,aquastat_more_extensive_table!$D$1216:$AO$1416,AP$4,FALSE)</f>
        <v>0</v>
      </c>
      <c r="AQ105" s="13" t="e">
        <f t="shared" si="70"/>
        <v>#N/A</v>
      </c>
      <c r="AR105" s="9">
        <f>VLOOKUP($C105,domestic_water_demand_km3!$A$2:$CT$249,AR$4,FALSE)</f>
        <v>0</v>
      </c>
      <c r="AS105" s="13">
        <f t="shared" si="55"/>
        <v>0</v>
      </c>
      <c r="AU105" s="9">
        <f>VLOOKUP($B105,aquastat_more_extensive_table!$D$1216:$AO$1416,AU$4,FALSE)</f>
        <v>0</v>
      </c>
      <c r="AV105" s="13" t="e">
        <f t="shared" si="71"/>
        <v>#N/A</v>
      </c>
      <c r="AW105" s="9">
        <f>VLOOKUP($C105,domestic_water_demand_km3!$A$2:$CT$249,AW$4,FALSE)</f>
        <v>0</v>
      </c>
      <c r="AX105" s="13">
        <f t="shared" si="56"/>
        <v>0</v>
      </c>
      <c r="AZ105" s="9">
        <f>VLOOKUP($B105,aquastat_more_extensive_table!$D$1216:$AO$1416,AZ$4,FALSE)</f>
        <v>0</v>
      </c>
      <c r="BA105" s="13" t="e">
        <f t="shared" si="72"/>
        <v>#N/A</v>
      </c>
      <c r="BB105" s="9">
        <f>VLOOKUP($C105,domestic_water_demand_km3!$A$2:$CT$249,BB$4,FALSE)</f>
        <v>0</v>
      </c>
      <c r="BC105" s="13">
        <f t="shared" si="57"/>
        <v>0</v>
      </c>
      <c r="BE105" s="9">
        <f>VLOOKUP($B105,aquastat_more_extensive_table!$D$1216:$AO$1416,BE$4,FALSE)</f>
        <v>0</v>
      </c>
      <c r="BF105" s="13" t="e">
        <f t="shared" si="73"/>
        <v>#N/A</v>
      </c>
      <c r="BG105" s="9">
        <f>VLOOKUP($C105,domestic_water_demand_km3!$A$2:$CT$249,BG$4,FALSE)</f>
        <v>0</v>
      </c>
      <c r="BH105" s="13">
        <f t="shared" si="58"/>
        <v>0</v>
      </c>
      <c r="BJ105" s="9">
        <f>VLOOKUP($B105,aquastat_more_extensive_table!$D$1216:$AO$1416,BJ$4,FALSE)</f>
        <v>0</v>
      </c>
      <c r="BK105" s="13" t="e">
        <f t="shared" si="59"/>
        <v>#N/A</v>
      </c>
      <c r="BL105" s="9">
        <f>VLOOKUP($C105,domestic_water_demand_km3!$A$2:$CT$249,BL$4,FALSE)</f>
        <v>0</v>
      </c>
      <c r="BM105" s="13">
        <f t="shared" si="60"/>
        <v>0</v>
      </c>
      <c r="BU105" s="7" t="e">
        <v>#N/A</v>
      </c>
      <c r="BV105" s="7">
        <v>0</v>
      </c>
      <c r="BW105" s="7" t="str">
        <f t="shared" si="61"/>
        <v/>
      </c>
      <c r="BX105" s="7" t="str">
        <f t="shared" si="62"/>
        <v/>
      </c>
    </row>
    <row r="106" spans="2:76" x14ac:dyDescent="0.25">
      <c r="B106" s="12">
        <f>fao_ids_unique!B101</f>
        <v>129</v>
      </c>
      <c r="C106" s="12">
        <f>fao_ids_unique!F101</f>
        <v>121</v>
      </c>
      <c r="D106" s="8" t="str">
        <f>fao_ids_unique!C101</f>
        <v>MDG</v>
      </c>
      <c r="E106" s="7" t="str">
        <f>fao_ids_unique!G101</f>
        <v>Madagascar</v>
      </c>
      <c r="G106" s="9">
        <f>VLOOKUP($B106,aquastat_more_extensive_table!$D$1216:$AO$1416,G$4,FALSE)</f>
        <v>0</v>
      </c>
      <c r="H106" s="13" t="e">
        <f t="shared" si="63"/>
        <v>#N/A</v>
      </c>
      <c r="I106" s="9">
        <f>VLOOKUP($C106,domestic_water_demand_km3!$A$2:$CT$249,I$4,FALSE)</f>
        <v>6.54164E-2</v>
      </c>
      <c r="J106" s="13">
        <f t="shared" si="48"/>
        <v>6.54164E-2</v>
      </c>
      <c r="L106" s="9">
        <f>VLOOKUP($B106,aquastat_more_extensive_table!$D$1216:$AO$1416,L$4,FALSE)</f>
        <v>0</v>
      </c>
      <c r="M106" s="13" t="e">
        <f t="shared" si="64"/>
        <v>#N/A</v>
      </c>
      <c r="N106" s="9">
        <f>VLOOKUP($C106,domestic_water_demand_km3!$A$2:$CT$249,N$4,FALSE)</f>
        <v>7.2769039999999993E-2</v>
      </c>
      <c r="O106" s="13">
        <f t="shared" si="49"/>
        <v>7.2769039999999993E-2</v>
      </c>
      <c r="Q106" s="9">
        <f>VLOOKUP($B106,aquastat_more_extensive_table!$D$1216:$AO$1416,Q$4,FALSE)</f>
        <v>0</v>
      </c>
      <c r="R106" s="13" t="e">
        <f t="shared" si="65"/>
        <v>#N/A</v>
      </c>
      <c r="S106" s="9">
        <f>VLOOKUP($C106,domestic_water_demand_km3!$A$2:$CT$249,S$4,FALSE)</f>
        <v>8.7278579999999994E-2</v>
      </c>
      <c r="T106" s="13">
        <f t="shared" si="50"/>
        <v>8.7278579999999994E-2</v>
      </c>
      <c r="V106" s="9">
        <f>VLOOKUP($B106,aquastat_more_extensive_table!$D$1216:$AO$1416,V$4,FALSE)</f>
        <v>0</v>
      </c>
      <c r="W106" s="13" t="e">
        <f t="shared" si="66"/>
        <v>#N/A</v>
      </c>
      <c r="X106" s="9">
        <f>VLOOKUP($C106,domestic_water_demand_km3!$A$2:$CT$249,X$4,FALSE)</f>
        <v>0.1137688</v>
      </c>
      <c r="Y106" s="13">
        <f t="shared" si="51"/>
        <v>0.1137688</v>
      </c>
      <c r="AA106" s="9">
        <f>VLOOKUP($B106,aquastat_more_extensive_table!$D$1216:$AO$1416,AA$4,FALSE)</f>
        <v>0</v>
      </c>
      <c r="AB106" s="13" t="e">
        <f t="shared" si="67"/>
        <v>#N/A</v>
      </c>
      <c r="AC106" s="9">
        <f>VLOOKUP($C106,domestic_water_demand_km3!$A$2:$CT$249,AC$4,FALSE)</f>
        <v>0.14492060000000001</v>
      </c>
      <c r="AD106" s="13">
        <f t="shared" si="52"/>
        <v>0.14492060000000001</v>
      </c>
      <c r="AF106" s="9">
        <f>VLOOKUP($B106,aquastat_more_extensive_table!$D$1216:$AO$1416,AF$4,FALSE)</f>
        <v>0.16300000000000001</v>
      </c>
      <c r="AG106" s="13">
        <f t="shared" si="68"/>
        <v>0.16300000000000001</v>
      </c>
      <c r="AH106" s="9">
        <f>VLOOKUP($C106,domestic_water_demand_km3!$A$2:$CT$249,AH$4,FALSE)</f>
        <v>0.15091740000000001</v>
      </c>
      <c r="AI106" s="13">
        <f t="shared" si="53"/>
        <v>0.15091740000000001</v>
      </c>
      <c r="AK106" s="9">
        <f>VLOOKUP($B106,aquastat_more_extensive_table!$D$1216:$AO$1416,AK$4,FALSE)</f>
        <v>0</v>
      </c>
      <c r="AL106" s="13" t="e">
        <f t="shared" si="69"/>
        <v>#N/A</v>
      </c>
      <c r="AM106" s="9">
        <f>VLOOKUP($C106,domestic_water_demand_km3!$A$2:$CT$249,AM$4,FALSE)</f>
        <v>0.16086719999999999</v>
      </c>
      <c r="AN106" s="13">
        <f t="shared" si="54"/>
        <v>0.16086719999999999</v>
      </c>
      <c r="AP106" s="9">
        <f>VLOOKUP($B106,aquastat_more_extensive_table!$D$1216:$AO$1416,AP$4,FALSE)</f>
        <v>0</v>
      </c>
      <c r="AQ106" s="13" t="e">
        <f t="shared" si="70"/>
        <v>#N/A</v>
      </c>
      <c r="AR106" s="9">
        <f>VLOOKUP($C106,domestic_water_demand_km3!$A$2:$CT$249,AR$4,FALSE)</f>
        <v>0.190136</v>
      </c>
      <c r="AS106" s="13">
        <f t="shared" si="55"/>
        <v>0.190136</v>
      </c>
      <c r="AU106" s="9">
        <f>VLOOKUP($B106,aquastat_more_extensive_table!$D$1216:$AO$1416,AU$4,FALSE)</f>
        <v>0.23880000000000001</v>
      </c>
      <c r="AV106" s="13">
        <f t="shared" si="71"/>
        <v>0.23880000000000001</v>
      </c>
      <c r="AW106" s="9">
        <f>VLOOKUP($C106,domestic_water_demand_km3!$A$2:$CT$249,AW$4,FALSE)</f>
        <v>0.22256400000000001</v>
      </c>
      <c r="AX106" s="13">
        <f t="shared" si="56"/>
        <v>0.22256400000000001</v>
      </c>
      <c r="AZ106" s="9">
        <f>VLOOKUP($B106,aquastat_more_extensive_table!$D$1216:$AO$1416,AZ$4,FALSE)</f>
        <v>0.39500000000000002</v>
      </c>
      <c r="BA106" s="13">
        <f t="shared" si="72"/>
        <v>0.39500000000000002</v>
      </c>
      <c r="BB106" s="9">
        <f>VLOOKUP($C106,domestic_water_demand_km3!$A$2:$CT$249,BB$4,FALSE)</f>
        <v>0.2689474</v>
      </c>
      <c r="BC106" s="13">
        <f t="shared" si="57"/>
        <v>0.2689474</v>
      </c>
      <c r="BE106" s="9">
        <f>VLOOKUP($B106,aquastat_more_extensive_table!$D$1216:$AO$1416,BE$4,FALSE)</f>
        <v>0</v>
      </c>
      <c r="BF106" s="13" t="e">
        <f t="shared" si="73"/>
        <v>#N/A</v>
      </c>
      <c r="BG106" s="9">
        <f>VLOOKUP($C106,domestic_water_demand_km3!$A$2:$CT$249,BG$4,FALSE)</f>
        <v>0.33471119999999999</v>
      </c>
      <c r="BH106" s="13">
        <f t="shared" si="58"/>
        <v>0.33471119999999999</v>
      </c>
      <c r="BJ106" s="9">
        <f>VLOOKUP($B106,aquastat_more_extensive_table!$D$1216:$AO$1416,BJ$4,FALSE)</f>
        <v>0</v>
      </c>
      <c r="BK106" s="13" t="e">
        <f t="shared" si="59"/>
        <v>#N/A</v>
      </c>
      <c r="BL106" s="9">
        <f>VLOOKUP($C106,domestic_water_demand_km3!$A$2:$CT$249,BL$4,FALSE)</f>
        <v>0.33712399999999998</v>
      </c>
      <c r="BM106" s="13">
        <f t="shared" si="60"/>
        <v>0.33712399999999998</v>
      </c>
      <c r="BU106" s="7" t="e">
        <v>#N/A</v>
      </c>
      <c r="BV106" s="7">
        <v>6.5000000000000002E-2</v>
      </c>
      <c r="BW106" s="7" t="str">
        <f t="shared" si="61"/>
        <v/>
      </c>
      <c r="BX106" s="7" t="str">
        <f t="shared" si="62"/>
        <v/>
      </c>
    </row>
    <row r="107" spans="2:76" x14ac:dyDescent="0.25">
      <c r="B107" s="12">
        <f>fao_ids_unique!B102</f>
        <v>130</v>
      </c>
      <c r="C107" s="12">
        <f>fao_ids_unique!F102</f>
        <v>135</v>
      </c>
      <c r="D107" s="8" t="str">
        <f>fao_ids_unique!C102</f>
        <v>MWI</v>
      </c>
      <c r="E107" s="7" t="str">
        <f>fao_ids_unique!G102</f>
        <v>Malawi</v>
      </c>
      <c r="G107" s="9">
        <f>VLOOKUP($B107,aquastat_more_extensive_table!$D$1216:$AO$1416,G$4,FALSE)</f>
        <v>0</v>
      </c>
      <c r="H107" s="13" t="e">
        <f t="shared" si="63"/>
        <v>#N/A</v>
      </c>
      <c r="I107" s="9">
        <f>VLOOKUP($C107,domestic_water_demand_km3!$A$2:$CT$249,I$4,FALSE)</f>
        <v>2.252328E-2</v>
      </c>
      <c r="J107" s="13">
        <f t="shared" si="48"/>
        <v>2.252328E-2</v>
      </c>
      <c r="L107" s="9">
        <f>VLOOKUP($B107,aquastat_more_extensive_table!$D$1216:$AO$1416,L$4,FALSE)</f>
        <v>0</v>
      </c>
      <c r="M107" s="13" t="e">
        <f t="shared" si="64"/>
        <v>#N/A</v>
      </c>
      <c r="N107" s="9">
        <f>VLOOKUP($C107,domestic_water_demand_km3!$A$2:$CT$249,N$4,FALSE)</f>
        <v>2.6612540000000001E-2</v>
      </c>
      <c r="O107" s="13">
        <f t="shared" si="49"/>
        <v>2.6612540000000001E-2</v>
      </c>
      <c r="Q107" s="9">
        <f>VLOOKUP($B107,aquastat_more_extensive_table!$D$1216:$AO$1416,Q$4,FALSE)</f>
        <v>0</v>
      </c>
      <c r="R107" s="13" t="e">
        <f t="shared" si="65"/>
        <v>#N/A</v>
      </c>
      <c r="S107" s="9">
        <f>VLOOKUP($C107,domestic_water_demand_km3!$A$2:$CT$249,S$4,FALSE)</f>
        <v>3.2362920000000003E-2</v>
      </c>
      <c r="T107" s="13">
        <f t="shared" si="50"/>
        <v>3.2362920000000003E-2</v>
      </c>
      <c r="V107" s="9">
        <f>VLOOKUP($B107,aquastat_more_extensive_table!$D$1216:$AO$1416,V$4,FALSE)</f>
        <v>0</v>
      </c>
      <c r="W107" s="13" t="e">
        <f t="shared" si="66"/>
        <v>#N/A</v>
      </c>
      <c r="X107" s="9">
        <f>VLOOKUP($C107,domestic_water_demand_km3!$A$2:$CT$249,X$4,FALSE)</f>
        <v>4.4300720000000002E-2</v>
      </c>
      <c r="Y107" s="13">
        <f t="shared" si="51"/>
        <v>4.4300720000000002E-2</v>
      </c>
      <c r="AA107" s="9">
        <f>VLOOKUP($B107,aquastat_more_extensive_table!$D$1216:$AO$1416,AA$4,FALSE)</f>
        <v>0</v>
      </c>
      <c r="AB107" s="13" t="e">
        <f t="shared" si="67"/>
        <v>#N/A</v>
      </c>
      <c r="AC107" s="9">
        <f>VLOOKUP($C107,domestic_water_demand_km3!$A$2:$CT$249,AC$4,FALSE)</f>
        <v>5.9237959999999999E-2</v>
      </c>
      <c r="AD107" s="13">
        <f t="shared" si="52"/>
        <v>5.9237959999999999E-2</v>
      </c>
      <c r="AF107" s="9">
        <f>VLOOKUP($B107,aquastat_more_extensive_table!$D$1216:$AO$1416,AF$4,FALSE)</f>
        <v>5.3999999999999999E-2</v>
      </c>
      <c r="AG107" s="13">
        <f t="shared" si="68"/>
        <v>5.3999999999999999E-2</v>
      </c>
      <c r="AH107" s="9">
        <f>VLOOKUP($C107,domestic_water_demand_km3!$A$2:$CT$249,AH$4,FALSE)</f>
        <v>6.6945119999999997E-2</v>
      </c>
      <c r="AI107" s="13">
        <f t="shared" si="53"/>
        <v>6.6945119999999997E-2</v>
      </c>
      <c r="AK107" s="9">
        <f>VLOOKUP($B107,aquastat_more_extensive_table!$D$1216:$AO$1416,AK$4,FALSE)</f>
        <v>7.6799999999999993E-2</v>
      </c>
      <c r="AL107" s="13">
        <f t="shared" si="69"/>
        <v>7.6799999999999993E-2</v>
      </c>
      <c r="AM107" s="9">
        <f>VLOOKUP($C107,domestic_water_demand_km3!$A$2:$CT$249,AM$4,FALSE)</f>
        <v>8.8437580000000002E-2</v>
      </c>
      <c r="AN107" s="13">
        <f t="shared" si="54"/>
        <v>8.8437580000000002E-2</v>
      </c>
      <c r="AP107" s="9">
        <f>VLOOKUP($B107,aquastat_more_extensive_table!$D$1216:$AO$1416,AP$4,FALSE)</f>
        <v>9.5000000000000001E-2</v>
      </c>
      <c r="AQ107" s="13">
        <f t="shared" si="70"/>
        <v>9.5000000000000001E-2</v>
      </c>
      <c r="AR107" s="9">
        <f>VLOOKUP($C107,domestic_water_demand_km3!$A$2:$CT$249,AR$4,FALSE)</f>
        <v>9.7605700000000004E-2</v>
      </c>
      <c r="AS107" s="13">
        <f t="shared" si="55"/>
        <v>9.7605700000000004E-2</v>
      </c>
      <c r="AU107" s="9">
        <f>VLOOKUP($B107,aquastat_more_extensive_table!$D$1216:$AO$1416,AU$4,FALSE)</f>
        <v>0.1196</v>
      </c>
      <c r="AV107" s="13">
        <f t="shared" si="71"/>
        <v>0.1196</v>
      </c>
      <c r="AW107" s="9">
        <f>VLOOKUP($C107,domestic_water_demand_km3!$A$2:$CT$249,AW$4,FALSE)</f>
        <v>0.110059</v>
      </c>
      <c r="AX107" s="13">
        <f t="shared" si="56"/>
        <v>0.110059</v>
      </c>
      <c r="AZ107" s="9">
        <f>VLOOKUP($B107,aquastat_more_extensive_table!$D$1216:$AO$1416,AZ$4,FALSE)</f>
        <v>0.1431</v>
      </c>
      <c r="BA107" s="13">
        <f t="shared" si="72"/>
        <v>0.1431</v>
      </c>
      <c r="BB107" s="9">
        <f>VLOOKUP($C107,domestic_water_demand_km3!$A$2:$CT$249,BB$4,FALSE)</f>
        <v>0.14036680000000001</v>
      </c>
      <c r="BC107" s="13">
        <f t="shared" si="57"/>
        <v>0.14036680000000001</v>
      </c>
      <c r="BE107" s="9">
        <f>VLOOKUP($B107,aquastat_more_extensive_table!$D$1216:$AO$1416,BE$4,FALSE)</f>
        <v>0</v>
      </c>
      <c r="BF107" s="13" t="e">
        <f t="shared" si="73"/>
        <v>#N/A</v>
      </c>
      <c r="BG107" s="9">
        <f>VLOOKUP($C107,domestic_water_demand_km3!$A$2:$CT$249,BG$4,FALSE)</f>
        <v>0.18069479999999999</v>
      </c>
      <c r="BH107" s="13">
        <f t="shared" si="58"/>
        <v>0.18069479999999999</v>
      </c>
      <c r="BJ107" s="9">
        <f>VLOOKUP($B107,aquastat_more_extensive_table!$D$1216:$AO$1416,BJ$4,FALSE)</f>
        <v>0</v>
      </c>
      <c r="BK107" s="13" t="e">
        <f t="shared" si="59"/>
        <v>#N/A</v>
      </c>
      <c r="BL107" s="9">
        <f>VLOOKUP($C107,domestic_water_demand_km3!$A$2:$CT$249,BL$4,FALSE)</f>
        <v>0.18588399999999999</v>
      </c>
      <c r="BM107" s="13">
        <f t="shared" si="60"/>
        <v>0.18588399999999999</v>
      </c>
      <c r="BU107" s="7" t="e">
        <v>#N/A</v>
      </c>
      <c r="BV107" s="7">
        <v>2.1999999999999999E-2</v>
      </c>
      <c r="BW107" s="7" t="str">
        <f t="shared" si="61"/>
        <v/>
      </c>
      <c r="BX107" s="7" t="str">
        <f t="shared" si="62"/>
        <v/>
      </c>
    </row>
    <row r="108" spans="2:76" x14ac:dyDescent="0.25">
      <c r="B108" s="12">
        <f>fao_ids_unique!B103</f>
        <v>131</v>
      </c>
      <c r="C108" s="12">
        <f>fao_ids_unique!F103</f>
        <v>136</v>
      </c>
      <c r="D108" s="8" t="str">
        <f>fao_ids_unique!C103</f>
        <v>MYS</v>
      </c>
      <c r="E108" s="7" t="str">
        <f>fao_ids_unique!G103</f>
        <v>Malaysia</v>
      </c>
      <c r="G108" s="9">
        <f>VLOOKUP($B108,aquastat_more_extensive_table!$D$1216:$AO$1416,G$4,FALSE)</f>
        <v>0</v>
      </c>
      <c r="H108" s="13" t="e">
        <f t="shared" si="63"/>
        <v>#N/A</v>
      </c>
      <c r="I108" s="9">
        <f>VLOOKUP($C108,domestic_water_demand_km3!$A$2:$CT$249,I$4,FALSE)</f>
        <v>0.24247959999999999</v>
      </c>
      <c r="J108" s="13">
        <f t="shared" si="48"/>
        <v>0.24247959999999999</v>
      </c>
      <c r="L108" s="9">
        <f>VLOOKUP($B108,aquastat_more_extensive_table!$D$1216:$AO$1416,L$4,FALSE)</f>
        <v>0</v>
      </c>
      <c r="M108" s="13" t="e">
        <f t="shared" si="64"/>
        <v>#N/A</v>
      </c>
      <c r="N108" s="9">
        <f>VLOOKUP($C108,domestic_water_demand_km3!$A$2:$CT$249,N$4,FALSE)</f>
        <v>0.287887</v>
      </c>
      <c r="O108" s="13">
        <f t="shared" si="49"/>
        <v>0.287887</v>
      </c>
      <c r="Q108" s="9">
        <f>VLOOKUP($B108,aquastat_more_extensive_table!$D$1216:$AO$1416,Q$4,FALSE)</f>
        <v>0</v>
      </c>
      <c r="R108" s="13" t="e">
        <f t="shared" si="65"/>
        <v>#N/A</v>
      </c>
      <c r="S108" s="9">
        <f>VLOOKUP($C108,domestic_water_demand_km3!$A$2:$CT$249,S$4,FALSE)</f>
        <v>0.36158560000000001</v>
      </c>
      <c r="T108" s="13">
        <f t="shared" si="50"/>
        <v>0.36158560000000001</v>
      </c>
      <c r="V108" s="9">
        <f>VLOOKUP($B108,aquastat_more_extensive_table!$D$1216:$AO$1416,V$4,FALSE)</f>
        <v>0</v>
      </c>
      <c r="W108" s="13" t="e">
        <f t="shared" si="66"/>
        <v>#N/A</v>
      </c>
      <c r="X108" s="9">
        <f>VLOOKUP($C108,domestic_water_demand_km3!$A$2:$CT$249,X$4,FALSE)</f>
        <v>0.54621299999999995</v>
      </c>
      <c r="Y108" s="13">
        <f t="shared" si="51"/>
        <v>0.54621299999999995</v>
      </c>
      <c r="AA108" s="9">
        <f>VLOOKUP($B108,aquastat_more_extensive_table!$D$1216:$AO$1416,AA$4,FALSE)</f>
        <v>0</v>
      </c>
      <c r="AB108" s="13" t="e">
        <f t="shared" si="67"/>
        <v>#N/A</v>
      </c>
      <c r="AC108" s="9">
        <f>VLOOKUP($C108,domestic_water_demand_km3!$A$2:$CT$249,AC$4,FALSE)</f>
        <v>0.75831219999999999</v>
      </c>
      <c r="AD108" s="13">
        <f t="shared" si="52"/>
        <v>0.75831219999999999</v>
      </c>
      <c r="AF108" s="9">
        <f>VLOOKUP($B108,aquastat_more_extensive_table!$D$1216:$AO$1416,AF$4,FALSE)</f>
        <v>0</v>
      </c>
      <c r="AG108" s="13" t="e">
        <f t="shared" si="68"/>
        <v>#N/A</v>
      </c>
      <c r="AH108" s="9">
        <f>VLOOKUP($C108,domestic_water_demand_km3!$A$2:$CT$249,AH$4,FALSE)</f>
        <v>0.91792300000000004</v>
      </c>
      <c r="AI108" s="13">
        <f t="shared" si="53"/>
        <v>0.91792300000000004</v>
      </c>
      <c r="AK108" s="9">
        <f>VLOOKUP($B108,aquastat_more_extensive_table!$D$1216:$AO$1416,AK$4,FALSE)</f>
        <v>0.81799999999999995</v>
      </c>
      <c r="AL108" s="13">
        <f t="shared" si="69"/>
        <v>0.81799999999999995</v>
      </c>
      <c r="AM108" s="9">
        <f>VLOOKUP($C108,domestic_water_demand_km3!$A$2:$CT$249,AM$4,FALSE)</f>
        <v>1.1436519999999999</v>
      </c>
      <c r="AN108" s="13">
        <f t="shared" si="54"/>
        <v>1.1436519999999999</v>
      </c>
      <c r="AP108" s="9">
        <f>VLOOKUP($B108,aquastat_more_extensive_table!$D$1216:$AO$1416,AP$4,FALSE)</f>
        <v>1.3420000000000001</v>
      </c>
      <c r="AQ108" s="13">
        <f t="shared" si="70"/>
        <v>1.3420000000000001</v>
      </c>
      <c r="AR108" s="9">
        <f>VLOOKUP($C108,domestic_water_demand_km3!$A$2:$CT$249,AR$4,FALSE)</f>
        <v>1.551698</v>
      </c>
      <c r="AS108" s="13">
        <f t="shared" si="55"/>
        <v>1.551698</v>
      </c>
      <c r="AU108" s="9">
        <f>VLOOKUP($B108,aquastat_more_extensive_table!$D$1216:$AO$1416,AU$4,FALSE)</f>
        <v>3.0529999999999999</v>
      </c>
      <c r="AV108" s="13">
        <f t="shared" si="71"/>
        <v>3.0529999999999999</v>
      </c>
      <c r="AW108" s="9">
        <f>VLOOKUP($C108,domestic_water_demand_km3!$A$2:$CT$249,AW$4,FALSE)</f>
        <v>1.7001539999999999</v>
      </c>
      <c r="AX108" s="13">
        <f t="shared" si="56"/>
        <v>1.7001539999999999</v>
      </c>
      <c r="AZ108" s="9">
        <f>VLOOKUP($B108,aquastat_more_extensive_table!$D$1216:$AO$1416,AZ$4,FALSE)</f>
        <v>3.9020000000000001</v>
      </c>
      <c r="BA108" s="13">
        <f t="shared" si="72"/>
        <v>3.9020000000000001</v>
      </c>
      <c r="BB108" s="9">
        <f>VLOOKUP($C108,domestic_water_demand_km3!$A$2:$CT$249,BB$4,FALSE)</f>
        <v>2.1295999999999999</v>
      </c>
      <c r="BC108" s="13">
        <f t="shared" si="57"/>
        <v>2.1295999999999999</v>
      </c>
      <c r="BE108" s="9">
        <f>VLOOKUP($B108,aquastat_more_extensive_table!$D$1216:$AO$1416,BE$4,FALSE)</f>
        <v>0</v>
      </c>
      <c r="BF108" s="13" t="e">
        <f t="shared" si="73"/>
        <v>#N/A</v>
      </c>
      <c r="BG108" s="9">
        <f>VLOOKUP($C108,domestic_water_demand_km3!$A$2:$CT$249,BG$4,FALSE)</f>
        <v>2.6077859999999999</v>
      </c>
      <c r="BH108" s="13">
        <f t="shared" si="58"/>
        <v>2.6077859999999999</v>
      </c>
      <c r="BJ108" s="9">
        <f>VLOOKUP($B108,aquastat_more_extensive_table!$D$1216:$AO$1416,BJ$4,FALSE)</f>
        <v>0</v>
      </c>
      <c r="BK108" s="13" t="e">
        <f t="shared" si="59"/>
        <v>#N/A</v>
      </c>
      <c r="BL108" s="9">
        <f>VLOOKUP($C108,domestic_water_demand_km3!$A$2:$CT$249,BL$4,FALSE)</f>
        <v>2.6692100000000001</v>
      </c>
      <c r="BM108" s="13">
        <f t="shared" si="60"/>
        <v>2.6692100000000001</v>
      </c>
      <c r="BU108" s="7" t="e">
        <v>#N/A</v>
      </c>
      <c r="BV108" s="7">
        <v>0.224</v>
      </c>
      <c r="BW108" s="7" t="str">
        <f t="shared" si="61"/>
        <v/>
      </c>
      <c r="BX108" s="7" t="str">
        <f t="shared" si="62"/>
        <v/>
      </c>
    </row>
    <row r="109" spans="2:76" x14ac:dyDescent="0.25">
      <c r="B109" s="12">
        <f>fao_ids_unique!B104</f>
        <v>132</v>
      </c>
      <c r="C109" s="12">
        <f>fao_ids_unique!F104</f>
        <v>122</v>
      </c>
      <c r="D109" s="8" t="str">
        <f>fao_ids_unique!C104</f>
        <v>MDV</v>
      </c>
      <c r="E109" s="7" t="str">
        <f>fao_ids_unique!G104</f>
        <v>Maldives</v>
      </c>
      <c r="G109" s="9">
        <f>VLOOKUP($B109,aquastat_more_extensive_table!$D$1216:$AO$1416,G$4,FALSE)</f>
        <v>0</v>
      </c>
      <c r="H109" s="13" t="e">
        <f t="shared" si="63"/>
        <v>#N/A</v>
      </c>
      <c r="I109" s="9" t="str">
        <f>VLOOKUP($C109,domestic_water_demand_km3!$A$2:$CT$249,I$4,FALSE)</f>
        <v>NA</v>
      </c>
      <c r="J109" s="13" t="str">
        <f t="shared" si="48"/>
        <v>NA</v>
      </c>
      <c r="L109" s="9">
        <f>VLOOKUP($B109,aquastat_more_extensive_table!$D$1216:$AO$1416,L$4,FALSE)</f>
        <v>0</v>
      </c>
      <c r="M109" s="13" t="e">
        <f t="shared" si="64"/>
        <v>#N/A</v>
      </c>
      <c r="N109" s="9" t="str">
        <f>VLOOKUP($C109,domestic_water_demand_km3!$A$2:$CT$249,N$4,FALSE)</f>
        <v>NA</v>
      </c>
      <c r="O109" s="13" t="str">
        <f t="shared" si="49"/>
        <v>NA</v>
      </c>
      <c r="Q109" s="9">
        <f>VLOOKUP($B109,aquastat_more_extensive_table!$D$1216:$AO$1416,Q$4,FALSE)</f>
        <v>0</v>
      </c>
      <c r="R109" s="13" t="e">
        <f t="shared" si="65"/>
        <v>#N/A</v>
      </c>
      <c r="S109" s="9" t="str">
        <f>VLOOKUP($C109,domestic_water_demand_km3!$A$2:$CT$249,S$4,FALSE)</f>
        <v>NA</v>
      </c>
      <c r="T109" s="13" t="str">
        <f t="shared" si="50"/>
        <v>NA</v>
      </c>
      <c r="V109" s="9">
        <f>VLOOKUP($B109,aquastat_more_extensive_table!$D$1216:$AO$1416,V$4,FALSE)</f>
        <v>0</v>
      </c>
      <c r="W109" s="13" t="e">
        <f t="shared" si="66"/>
        <v>#N/A</v>
      </c>
      <c r="X109" s="9" t="str">
        <f>VLOOKUP($C109,domestic_water_demand_km3!$A$2:$CT$249,X$4,FALSE)</f>
        <v>NA</v>
      </c>
      <c r="Y109" s="13" t="str">
        <f t="shared" si="51"/>
        <v>NA</v>
      </c>
      <c r="AA109" s="9">
        <f>VLOOKUP($B109,aquastat_more_extensive_table!$D$1216:$AO$1416,AA$4,FALSE)</f>
        <v>0</v>
      </c>
      <c r="AB109" s="13" t="e">
        <f t="shared" si="67"/>
        <v>#N/A</v>
      </c>
      <c r="AC109" s="9" t="str">
        <f>VLOOKUP($C109,domestic_water_demand_km3!$A$2:$CT$249,AC$4,FALSE)</f>
        <v>NA</v>
      </c>
      <c r="AD109" s="13" t="str">
        <f t="shared" si="52"/>
        <v>NA</v>
      </c>
      <c r="AF109" s="9">
        <f>VLOOKUP($B109,aquastat_more_extensive_table!$D$1216:$AO$1416,AF$4,FALSE)</f>
        <v>3.3E-3</v>
      </c>
      <c r="AG109" s="13">
        <f t="shared" si="68"/>
        <v>3.3E-3</v>
      </c>
      <c r="AH109" s="9" t="str">
        <f>VLOOKUP($C109,domestic_water_demand_km3!$A$2:$CT$249,AH$4,FALSE)</f>
        <v>NA</v>
      </c>
      <c r="AI109" s="13" t="str">
        <f t="shared" si="53"/>
        <v>NA</v>
      </c>
      <c r="AK109" s="9">
        <f>VLOOKUP($B109,aquastat_more_extensive_table!$D$1216:$AO$1416,AK$4,FALSE)</f>
        <v>0</v>
      </c>
      <c r="AL109" s="13" t="e">
        <f t="shared" si="69"/>
        <v>#N/A</v>
      </c>
      <c r="AM109" s="9" t="str">
        <f>VLOOKUP($C109,domestic_water_demand_km3!$A$2:$CT$249,AM$4,FALSE)</f>
        <v>NA</v>
      </c>
      <c r="AN109" s="13" t="str">
        <f t="shared" si="54"/>
        <v>NA</v>
      </c>
      <c r="AP109" s="9">
        <f>VLOOKUP($B109,aquastat_more_extensive_table!$D$1216:$AO$1416,AP$4,FALSE)</f>
        <v>0</v>
      </c>
      <c r="AQ109" s="13" t="e">
        <f t="shared" si="70"/>
        <v>#N/A</v>
      </c>
      <c r="AR109" s="9" t="str">
        <f>VLOOKUP($C109,domestic_water_demand_km3!$A$2:$CT$249,AR$4,FALSE)</f>
        <v>NA</v>
      </c>
      <c r="AS109" s="13" t="str">
        <f t="shared" si="55"/>
        <v>NA</v>
      </c>
      <c r="AU109" s="9">
        <f>VLOOKUP($B109,aquastat_more_extensive_table!$D$1216:$AO$1416,AU$4,FALSE)</f>
        <v>6.1999999999999998E-3</v>
      </c>
      <c r="AV109" s="13">
        <f t="shared" si="71"/>
        <v>6.1999999999999998E-3</v>
      </c>
      <c r="AW109" s="9" t="str">
        <f>VLOOKUP($C109,domestic_water_demand_km3!$A$2:$CT$249,AW$4,FALSE)</f>
        <v>NA</v>
      </c>
      <c r="AX109" s="13" t="str">
        <f t="shared" si="56"/>
        <v>NA</v>
      </c>
      <c r="AZ109" s="9">
        <f>VLOOKUP($B109,aquastat_more_extensive_table!$D$1216:$AO$1416,AZ$4,FALSE)</f>
        <v>0</v>
      </c>
      <c r="BA109" s="13" t="e">
        <f t="shared" si="72"/>
        <v>#N/A</v>
      </c>
      <c r="BB109" s="9" t="str">
        <f>VLOOKUP($C109,domestic_water_demand_km3!$A$2:$CT$249,BB$4,FALSE)</f>
        <v>NA</v>
      </c>
      <c r="BC109" s="13" t="str">
        <f t="shared" si="57"/>
        <v>NA</v>
      </c>
      <c r="BE109" s="9">
        <f>VLOOKUP($B109,aquastat_more_extensive_table!$D$1216:$AO$1416,BE$4,FALSE)</f>
        <v>5.5999999999999999E-3</v>
      </c>
      <c r="BF109" s="13">
        <f t="shared" si="73"/>
        <v>5.5999999999999999E-3</v>
      </c>
      <c r="BG109" s="9" t="str">
        <f>VLOOKUP($C109,domestic_water_demand_km3!$A$2:$CT$249,BG$4,FALSE)</f>
        <v>NA</v>
      </c>
      <c r="BH109" s="13" t="str">
        <f t="shared" si="58"/>
        <v>NA</v>
      </c>
      <c r="BJ109" s="9">
        <f>VLOOKUP($B109,aquastat_more_extensive_table!$D$1216:$AO$1416,BJ$4,FALSE)</f>
        <v>0</v>
      </c>
      <c r="BK109" s="13" t="e">
        <f t="shared" si="59"/>
        <v>#N/A</v>
      </c>
      <c r="BL109" s="9" t="str">
        <f>VLOOKUP($C109,domestic_water_demand_km3!$A$2:$CT$249,BL$4,FALSE)</f>
        <v>NA</v>
      </c>
      <c r="BM109" s="13" t="str">
        <f t="shared" si="60"/>
        <v>NA</v>
      </c>
      <c r="BU109" s="7" t="e">
        <v>#N/A</v>
      </c>
      <c r="BV109" s="7" t="s">
        <v>1901</v>
      </c>
      <c r="BW109" s="7" t="str">
        <f t="shared" si="61"/>
        <v/>
      </c>
      <c r="BX109" s="7" t="str">
        <f t="shared" si="62"/>
        <v/>
      </c>
    </row>
    <row r="110" spans="2:76" x14ac:dyDescent="0.25">
      <c r="B110" s="12">
        <f>fao_ids_unique!B105</f>
        <v>133</v>
      </c>
      <c r="C110" s="12">
        <f>fao_ids_unique!F105</f>
        <v>126</v>
      </c>
      <c r="D110" s="8" t="str">
        <f>fao_ids_unique!C105</f>
        <v>MLI</v>
      </c>
      <c r="E110" s="7" t="str">
        <f>fao_ids_unique!G105</f>
        <v>Mali</v>
      </c>
      <c r="G110" s="9">
        <f>VLOOKUP($B110,aquastat_more_extensive_table!$D$1216:$AO$1416,G$4,FALSE)</f>
        <v>0</v>
      </c>
      <c r="H110" s="13" t="e">
        <f t="shared" si="63"/>
        <v>#N/A</v>
      </c>
      <c r="I110" s="9">
        <f>VLOOKUP($C110,domestic_water_demand_km3!$A$2:$CT$249,I$4,FALSE)</f>
        <v>8.0702419999999997E-2</v>
      </c>
      <c r="J110" s="13">
        <f t="shared" si="48"/>
        <v>8.0702419999999997E-2</v>
      </c>
      <c r="L110" s="9">
        <f>VLOOKUP($B110,aquastat_more_extensive_table!$D$1216:$AO$1416,L$4,FALSE)</f>
        <v>0</v>
      </c>
      <c r="M110" s="13" t="e">
        <f t="shared" si="64"/>
        <v>#N/A</v>
      </c>
      <c r="N110" s="9">
        <f>VLOOKUP($C110,domestic_water_demand_km3!$A$2:$CT$249,N$4,FALSE)</f>
        <v>9.5599000000000003E-2</v>
      </c>
      <c r="O110" s="13">
        <f t="shared" si="49"/>
        <v>9.5599000000000003E-2</v>
      </c>
      <c r="Q110" s="9">
        <f>VLOOKUP($B110,aquastat_more_extensive_table!$D$1216:$AO$1416,Q$4,FALSE)</f>
        <v>0</v>
      </c>
      <c r="R110" s="13" t="e">
        <f t="shared" si="65"/>
        <v>#N/A</v>
      </c>
      <c r="S110" s="9">
        <f>VLOOKUP($C110,domestic_water_demand_km3!$A$2:$CT$249,S$4,FALSE)</f>
        <v>8.4080940000000007E-2</v>
      </c>
      <c r="T110" s="13">
        <f t="shared" si="50"/>
        <v>8.4080940000000007E-2</v>
      </c>
      <c r="V110" s="9">
        <f>VLOOKUP($B110,aquastat_more_extensive_table!$D$1216:$AO$1416,V$4,FALSE)</f>
        <v>0</v>
      </c>
      <c r="W110" s="13" t="e">
        <f t="shared" si="66"/>
        <v>#N/A</v>
      </c>
      <c r="X110" s="9">
        <f>VLOOKUP($C110,domestic_water_demand_km3!$A$2:$CT$249,X$4,FALSE)</f>
        <v>0.11043592000000001</v>
      </c>
      <c r="Y110" s="13">
        <f t="shared" si="51"/>
        <v>0.11043592000000001</v>
      </c>
      <c r="AA110" s="9">
        <f>VLOOKUP($B110,aquastat_more_extensive_table!$D$1216:$AO$1416,AA$4,FALSE)</f>
        <v>0</v>
      </c>
      <c r="AB110" s="13" t="e">
        <f t="shared" si="67"/>
        <v>#N/A</v>
      </c>
      <c r="AC110" s="9">
        <f>VLOOKUP($C110,domestic_water_demand_km3!$A$2:$CT$249,AC$4,FALSE)</f>
        <v>0.14272019999999999</v>
      </c>
      <c r="AD110" s="13">
        <f t="shared" si="52"/>
        <v>0.14272019999999999</v>
      </c>
      <c r="AF110" s="9">
        <f>VLOOKUP($B110,aquastat_more_extensive_table!$D$1216:$AO$1416,AF$4,FALSE)</f>
        <v>2.7E-2</v>
      </c>
      <c r="AG110" s="13">
        <f t="shared" si="68"/>
        <v>2.7E-2</v>
      </c>
      <c r="AH110" s="9">
        <f>VLOOKUP($C110,domestic_water_demand_km3!$A$2:$CT$249,AH$4,FALSE)</f>
        <v>0.1516246</v>
      </c>
      <c r="AI110" s="13">
        <f t="shared" si="53"/>
        <v>0.1516246</v>
      </c>
      <c r="AK110" s="9">
        <f>VLOOKUP($B110,aquastat_more_extensive_table!$D$1216:$AO$1416,AK$4,FALSE)</f>
        <v>0</v>
      </c>
      <c r="AL110" s="13" t="e">
        <f t="shared" si="69"/>
        <v>#N/A</v>
      </c>
      <c r="AM110" s="9">
        <f>VLOOKUP($C110,domestic_water_demand_km3!$A$2:$CT$249,AM$4,FALSE)</f>
        <v>0.18562219999999999</v>
      </c>
      <c r="AN110" s="13">
        <f t="shared" si="54"/>
        <v>0.18562219999999999</v>
      </c>
      <c r="AP110" s="9">
        <f>VLOOKUP($B110,aquastat_more_extensive_table!$D$1216:$AO$1416,AP$4,FALSE)</f>
        <v>0</v>
      </c>
      <c r="AQ110" s="13" t="e">
        <f t="shared" si="70"/>
        <v>#N/A</v>
      </c>
      <c r="AR110" s="9">
        <f>VLOOKUP($C110,domestic_water_demand_km3!$A$2:$CT$249,AR$4,FALSE)</f>
        <v>0.19883999999999999</v>
      </c>
      <c r="AS110" s="13">
        <f t="shared" si="55"/>
        <v>0.19883999999999999</v>
      </c>
      <c r="AU110" s="9">
        <f>VLOOKUP($B110,aquastat_more_extensive_table!$D$1216:$AO$1416,AU$4,FALSE)</f>
        <v>0</v>
      </c>
      <c r="AV110" s="13" t="e">
        <f t="shared" si="71"/>
        <v>#N/A</v>
      </c>
      <c r="AW110" s="9">
        <f>VLOOKUP($C110,domestic_water_demand_km3!$A$2:$CT$249,AW$4,FALSE)</f>
        <v>0.21937119999999999</v>
      </c>
      <c r="AX110" s="13">
        <f t="shared" si="56"/>
        <v>0.21937119999999999</v>
      </c>
      <c r="AZ110" s="9">
        <f>VLOOKUP($B110,aquastat_more_extensive_table!$D$1216:$AO$1416,AZ$4,FALSE)</f>
        <v>0.107</v>
      </c>
      <c r="BA110" s="13">
        <f t="shared" si="72"/>
        <v>0.107</v>
      </c>
      <c r="BB110" s="9">
        <f>VLOOKUP($C110,domestic_water_demand_km3!$A$2:$CT$249,BB$4,FALSE)</f>
        <v>0.29010799999999998</v>
      </c>
      <c r="BC110" s="13">
        <f t="shared" si="57"/>
        <v>0.29010799999999998</v>
      </c>
      <c r="BE110" s="9">
        <f>VLOOKUP($B110,aquastat_more_extensive_table!$D$1216:$AO$1416,BE$4,FALSE)</f>
        <v>0</v>
      </c>
      <c r="BF110" s="13" t="e">
        <f t="shared" si="73"/>
        <v>#N/A</v>
      </c>
      <c r="BG110" s="9">
        <f>VLOOKUP($C110,domestic_water_demand_km3!$A$2:$CT$249,BG$4,FALSE)</f>
        <v>0.36176520000000001</v>
      </c>
      <c r="BH110" s="13">
        <f t="shared" si="58"/>
        <v>0.36176520000000001</v>
      </c>
      <c r="BJ110" s="9">
        <f>VLOOKUP($B110,aquastat_more_extensive_table!$D$1216:$AO$1416,BJ$4,FALSE)</f>
        <v>0</v>
      </c>
      <c r="BK110" s="13" t="e">
        <f t="shared" si="59"/>
        <v>#N/A</v>
      </c>
      <c r="BL110" s="9">
        <f>VLOOKUP($C110,domestic_water_demand_km3!$A$2:$CT$249,BL$4,FALSE)</f>
        <v>0.36684699999999998</v>
      </c>
      <c r="BM110" s="13">
        <f t="shared" si="60"/>
        <v>0.36684699999999998</v>
      </c>
      <c r="BU110" s="7" t="e">
        <v>#N/A</v>
      </c>
      <c r="BV110" s="7">
        <v>5.5E-2</v>
      </c>
      <c r="BW110" s="7" t="str">
        <f t="shared" si="61"/>
        <v/>
      </c>
      <c r="BX110" s="7" t="str">
        <f t="shared" si="62"/>
        <v/>
      </c>
    </row>
    <row r="111" spans="2:76" x14ac:dyDescent="0.25">
      <c r="B111" s="12">
        <f>fao_ids_unique!B106</f>
        <v>134</v>
      </c>
      <c r="C111" s="12">
        <f>fao_ids_unique!F106</f>
        <v>242</v>
      </c>
      <c r="D111" s="8" t="str">
        <f>fao_ids_unique!C106</f>
        <v>MLT</v>
      </c>
      <c r="E111" s="7" t="str">
        <f>fao_ids_unique!G106</f>
        <v>Malta</v>
      </c>
      <c r="G111" s="9">
        <f>VLOOKUP($B111,aquastat_more_extensive_table!$D$1216:$AO$1416,G$4,FALSE)</f>
        <v>0</v>
      </c>
      <c r="H111" s="13" t="e">
        <f t="shared" si="63"/>
        <v>#N/A</v>
      </c>
      <c r="I111" s="9">
        <f>VLOOKUP($C111,domestic_water_demand_km3!$A$2:$CT$249,I$4,FALSE)</f>
        <v>1.390194E-2</v>
      </c>
      <c r="J111" s="13">
        <f t="shared" si="48"/>
        <v>1.390194E-2</v>
      </c>
      <c r="L111" s="9">
        <f>VLOOKUP($B111,aquastat_more_extensive_table!$D$1216:$AO$1416,L$4,FALSE)</f>
        <v>0</v>
      </c>
      <c r="M111" s="13" t="e">
        <f t="shared" si="64"/>
        <v>#N/A</v>
      </c>
      <c r="N111" s="9">
        <f>VLOOKUP($C111,domestic_water_demand_km3!$A$2:$CT$249,N$4,FALSE)</f>
        <v>1.555408E-2</v>
      </c>
      <c r="O111" s="13">
        <f t="shared" si="49"/>
        <v>1.555408E-2</v>
      </c>
      <c r="Q111" s="9">
        <f>VLOOKUP($B111,aquastat_more_extensive_table!$D$1216:$AO$1416,Q$4,FALSE)</f>
        <v>1.6E-2</v>
      </c>
      <c r="R111" s="13">
        <f t="shared" si="65"/>
        <v>1.6E-2</v>
      </c>
      <c r="S111" s="9">
        <f>VLOOKUP($C111,domestic_water_demand_km3!$A$2:$CT$249,S$4,FALSE)</f>
        <v>1.798862E-2</v>
      </c>
      <c r="T111" s="13">
        <f t="shared" si="50"/>
        <v>1.798862E-2</v>
      </c>
      <c r="V111" s="9">
        <f>VLOOKUP($B111,aquastat_more_extensive_table!$D$1216:$AO$1416,V$4,FALSE)</f>
        <v>1.7899999999999999E-2</v>
      </c>
      <c r="W111" s="13">
        <f t="shared" si="66"/>
        <v>1.7899999999999999E-2</v>
      </c>
      <c r="X111" s="9">
        <f>VLOOKUP($C111,domestic_water_demand_km3!$A$2:$CT$249,X$4,FALSE)</f>
        <v>2.4480439999999999E-2</v>
      </c>
      <c r="Y111" s="13">
        <f t="shared" si="51"/>
        <v>2.4480439999999999E-2</v>
      </c>
      <c r="AA111" s="9">
        <f>VLOOKUP($B111,aquastat_more_extensive_table!$D$1216:$AO$1416,AA$4,FALSE)</f>
        <v>0</v>
      </c>
      <c r="AB111" s="13" t="e">
        <f t="shared" si="67"/>
        <v>#N/A</v>
      </c>
      <c r="AC111" s="9">
        <f>VLOOKUP($C111,domestic_water_demand_km3!$A$2:$CT$249,AC$4,FALSE)</f>
        <v>3.1733360000000002E-2</v>
      </c>
      <c r="AD111" s="13">
        <f t="shared" si="52"/>
        <v>3.1733360000000002E-2</v>
      </c>
      <c r="AF111" s="9">
        <f>VLOOKUP($B111,aquastat_more_extensive_table!$D$1216:$AO$1416,AF$4,FALSE)</f>
        <v>2.69E-2</v>
      </c>
      <c r="AG111" s="13">
        <f t="shared" si="68"/>
        <v>2.69E-2</v>
      </c>
      <c r="AH111" s="9">
        <f>VLOOKUP($C111,domestic_water_demand_km3!$A$2:$CT$249,AH$4,FALSE)</f>
        <v>3.1398540000000003E-2</v>
      </c>
      <c r="AI111" s="13">
        <f t="shared" si="53"/>
        <v>3.1398540000000003E-2</v>
      </c>
      <c r="AK111" s="9">
        <f>VLOOKUP($B111,aquastat_more_extensive_table!$D$1216:$AO$1416,AK$4,FALSE)</f>
        <v>0</v>
      </c>
      <c r="AL111" s="13" t="e">
        <f t="shared" si="69"/>
        <v>#N/A</v>
      </c>
      <c r="AM111" s="9">
        <f>VLOOKUP($C111,domestic_water_demand_km3!$A$2:$CT$249,AM$4,FALSE)</f>
        <v>3.6443320000000001E-2</v>
      </c>
      <c r="AN111" s="13">
        <f t="shared" si="54"/>
        <v>3.6443320000000001E-2</v>
      </c>
      <c r="AP111" s="9">
        <f>VLOOKUP($B111,aquastat_more_extensive_table!$D$1216:$AO$1416,AP$4,FALSE)</f>
        <v>4.9000000000000002E-2</v>
      </c>
      <c r="AQ111" s="13">
        <f t="shared" si="70"/>
        <v>4.9000000000000002E-2</v>
      </c>
      <c r="AR111" s="9">
        <f>VLOOKUP($C111,domestic_water_demand_km3!$A$2:$CT$249,AR$4,FALSE)</f>
        <v>4.32564E-2</v>
      </c>
      <c r="AS111" s="13">
        <f t="shared" si="55"/>
        <v>4.32564E-2</v>
      </c>
      <c r="AU111" s="9">
        <f>VLOOKUP($B111,aquastat_more_extensive_table!$D$1216:$AO$1416,AU$4,FALSE)</f>
        <v>3.44E-2</v>
      </c>
      <c r="AV111" s="13">
        <f t="shared" si="71"/>
        <v>3.44E-2</v>
      </c>
      <c r="AW111" s="9">
        <f>VLOOKUP($C111,domestic_water_demand_km3!$A$2:$CT$249,AW$4,FALSE)</f>
        <v>4.7832960000000001E-2</v>
      </c>
      <c r="AX111" s="13">
        <f t="shared" si="56"/>
        <v>4.7832960000000001E-2</v>
      </c>
      <c r="AZ111" s="9">
        <f>VLOOKUP($B111,aquastat_more_extensive_table!$D$1216:$AO$1416,AZ$4,FALSE)</f>
        <v>3.44E-2</v>
      </c>
      <c r="BA111" s="13">
        <f t="shared" si="72"/>
        <v>3.44E-2</v>
      </c>
      <c r="BB111" s="9">
        <f>VLOOKUP($C111,domestic_water_demand_km3!$A$2:$CT$249,BB$4,FALSE)</f>
        <v>5.7879760000000002E-2</v>
      </c>
      <c r="BC111" s="13">
        <f t="shared" si="57"/>
        <v>5.7879760000000002E-2</v>
      </c>
      <c r="BE111" s="9">
        <f>VLOOKUP($B111,aquastat_more_extensive_table!$D$1216:$AO$1416,BE$4,FALSE)</f>
        <v>1.4800000000000001E-2</v>
      </c>
      <c r="BF111" s="13">
        <f t="shared" si="73"/>
        <v>1.4800000000000001E-2</v>
      </c>
      <c r="BG111" s="9">
        <f>VLOOKUP($C111,domestic_water_demand_km3!$A$2:$CT$249,BG$4,FALSE)</f>
        <v>6.3112420000000002E-2</v>
      </c>
      <c r="BH111" s="13">
        <f t="shared" si="58"/>
        <v>6.3112420000000002E-2</v>
      </c>
      <c r="BJ111" s="9">
        <f>VLOOKUP($B111,aquastat_more_extensive_table!$D$1216:$AO$1416,BJ$4,FALSE)</f>
        <v>1.5299999999999999E-2</v>
      </c>
      <c r="BK111" s="13">
        <f t="shared" si="59"/>
        <v>1.5299999999999999E-2</v>
      </c>
      <c r="BL111" s="9">
        <f>VLOOKUP($C111,domestic_water_demand_km3!$A$2:$CT$249,BL$4,FALSE)</f>
        <v>6.2595799999999993E-2</v>
      </c>
      <c r="BM111" s="13">
        <f t="shared" si="60"/>
        <v>6.2595799999999993E-2</v>
      </c>
      <c r="BU111" s="7" t="e">
        <v>#N/A</v>
      </c>
      <c r="BV111" s="7">
        <v>3.0000000000000001E-3</v>
      </c>
      <c r="BW111" s="7" t="str">
        <f t="shared" si="61"/>
        <v/>
      </c>
      <c r="BX111" s="7" t="str">
        <f t="shared" si="62"/>
        <v/>
      </c>
    </row>
    <row r="112" spans="2:76" x14ac:dyDescent="0.25">
      <c r="B112" s="12">
        <f>fao_ids_unique!B107</f>
        <v>136</v>
      </c>
      <c r="C112" s="12">
        <f>fao_ids_unique!F107</f>
        <v>132</v>
      </c>
      <c r="D112" s="8" t="str">
        <f>fao_ids_unique!C107</f>
        <v>MRT</v>
      </c>
      <c r="E112" s="7" t="str">
        <f>fao_ids_unique!G107</f>
        <v>Mauritania</v>
      </c>
      <c r="G112" s="9">
        <f>VLOOKUP($B112,aquastat_more_extensive_table!$D$1216:$AO$1416,G$4,FALSE)</f>
        <v>0</v>
      </c>
      <c r="H112" s="13" t="e">
        <f t="shared" si="63"/>
        <v>#N/A</v>
      </c>
      <c r="I112" s="9">
        <f>VLOOKUP($C112,domestic_water_demand_km3!$A$2:$CT$249,I$4,FALSE)</f>
        <v>2.7403739999999999E-2</v>
      </c>
      <c r="J112" s="13">
        <f t="shared" si="48"/>
        <v>2.7403739999999999E-2</v>
      </c>
      <c r="L112" s="9">
        <f>VLOOKUP($B112,aquastat_more_extensive_table!$D$1216:$AO$1416,L$4,FALSE)</f>
        <v>0</v>
      </c>
      <c r="M112" s="13" t="e">
        <f t="shared" si="64"/>
        <v>#N/A</v>
      </c>
      <c r="N112" s="9">
        <f>VLOOKUP($C112,domestic_water_demand_km3!$A$2:$CT$249,N$4,FALSE)</f>
        <v>3.175298E-2</v>
      </c>
      <c r="O112" s="13">
        <f t="shared" si="49"/>
        <v>3.175298E-2</v>
      </c>
      <c r="Q112" s="9">
        <f>VLOOKUP($B112,aquastat_more_extensive_table!$D$1216:$AO$1416,Q$4,FALSE)</f>
        <v>0</v>
      </c>
      <c r="R112" s="13" t="e">
        <f t="shared" si="65"/>
        <v>#N/A</v>
      </c>
      <c r="S112" s="9">
        <f>VLOOKUP($C112,domestic_water_demand_km3!$A$2:$CT$249,S$4,FALSE)</f>
        <v>3.851454E-2</v>
      </c>
      <c r="T112" s="13">
        <f t="shared" si="50"/>
        <v>3.851454E-2</v>
      </c>
      <c r="V112" s="9">
        <f>VLOOKUP($B112,aquastat_more_extensive_table!$D$1216:$AO$1416,V$4,FALSE)</f>
        <v>0</v>
      </c>
      <c r="W112" s="13" t="e">
        <f t="shared" si="66"/>
        <v>#N/A</v>
      </c>
      <c r="X112" s="9">
        <f>VLOOKUP($C112,domestic_water_demand_km3!$A$2:$CT$249,X$4,FALSE)</f>
        <v>5.2652339999999999E-2</v>
      </c>
      <c r="Y112" s="13">
        <f t="shared" si="51"/>
        <v>5.2652339999999999E-2</v>
      </c>
      <c r="AA112" s="9">
        <f>VLOOKUP($B112,aquastat_more_extensive_table!$D$1216:$AO$1416,AA$4,FALSE)</f>
        <v>8.7999999999999995E-2</v>
      </c>
      <c r="AB112" s="13">
        <f t="shared" si="67"/>
        <v>8.7999999999999995E-2</v>
      </c>
      <c r="AC112" s="9">
        <f>VLOOKUP($C112,domestic_water_demand_km3!$A$2:$CT$249,AC$4,FALSE)</f>
        <v>6.5386719999999995E-2</v>
      </c>
      <c r="AD112" s="13">
        <f t="shared" si="52"/>
        <v>6.5386719999999995E-2</v>
      </c>
      <c r="AF112" s="9">
        <f>VLOOKUP($B112,aquastat_more_extensive_table!$D$1216:$AO$1416,AF$4,FALSE)</f>
        <v>0.1</v>
      </c>
      <c r="AG112" s="13">
        <f t="shared" si="68"/>
        <v>0.1</v>
      </c>
      <c r="AH112" s="9">
        <f>VLOOKUP($C112,domestic_water_demand_km3!$A$2:$CT$249,AH$4,FALSE)</f>
        <v>7.4739440000000004E-2</v>
      </c>
      <c r="AI112" s="13">
        <f t="shared" si="53"/>
        <v>7.4739440000000004E-2</v>
      </c>
      <c r="AK112" s="9">
        <f>VLOOKUP($B112,aquastat_more_extensive_table!$D$1216:$AO$1416,AK$4,FALSE)</f>
        <v>0</v>
      </c>
      <c r="AL112" s="13" t="e">
        <f t="shared" si="69"/>
        <v>#N/A</v>
      </c>
      <c r="AM112" s="9">
        <f>VLOOKUP($C112,domestic_water_demand_km3!$A$2:$CT$249,AM$4,FALSE)</f>
        <v>9.0563920000000006E-2</v>
      </c>
      <c r="AN112" s="13">
        <f t="shared" si="54"/>
        <v>9.0563920000000006E-2</v>
      </c>
      <c r="AP112" s="9">
        <f>VLOOKUP($B112,aquastat_more_extensive_table!$D$1216:$AO$1416,AP$4,FALSE)</f>
        <v>0</v>
      </c>
      <c r="AQ112" s="13" t="e">
        <f t="shared" si="70"/>
        <v>#N/A</v>
      </c>
      <c r="AR112" s="9">
        <f>VLOOKUP($C112,domestic_water_demand_km3!$A$2:$CT$249,AR$4,FALSE)</f>
        <v>0.10606582000000001</v>
      </c>
      <c r="AS112" s="13">
        <f t="shared" si="55"/>
        <v>0.10606582000000001</v>
      </c>
      <c r="AU112" s="9">
        <f>VLOOKUP($B112,aquastat_more_extensive_table!$D$1216:$AO$1416,AU$4,FALSE)</f>
        <v>7.5899999999999995E-2</v>
      </c>
      <c r="AV112" s="13">
        <f t="shared" si="71"/>
        <v>7.5899999999999995E-2</v>
      </c>
      <c r="AW112" s="9">
        <f>VLOOKUP($C112,domestic_water_demand_km3!$A$2:$CT$249,AW$4,FALSE)</f>
        <v>0.10196842</v>
      </c>
      <c r="AX112" s="13">
        <f t="shared" si="56"/>
        <v>0.10196842</v>
      </c>
      <c r="AZ112" s="9">
        <f>VLOOKUP($B112,aquastat_more_extensive_table!$D$1216:$AO$1416,AZ$4,FALSE)</f>
        <v>9.5399999999999999E-2</v>
      </c>
      <c r="BA112" s="13">
        <f t="shared" si="72"/>
        <v>9.5399999999999999E-2</v>
      </c>
      <c r="BB112" s="9">
        <f>VLOOKUP($C112,domestic_water_demand_km3!$A$2:$CT$249,BB$4,FALSE)</f>
        <v>0.1303426</v>
      </c>
      <c r="BC112" s="13">
        <f t="shared" si="57"/>
        <v>0.1303426</v>
      </c>
      <c r="BE112" s="9">
        <f>VLOOKUP($B112,aquastat_more_extensive_table!$D$1216:$AO$1416,BE$4,FALSE)</f>
        <v>0</v>
      </c>
      <c r="BF112" s="13" t="e">
        <f t="shared" si="73"/>
        <v>#N/A</v>
      </c>
      <c r="BG112" s="9">
        <f>VLOOKUP($C112,domestic_water_demand_km3!$A$2:$CT$249,BG$4,FALSE)</f>
        <v>0.1673316</v>
      </c>
      <c r="BH112" s="13">
        <f t="shared" si="58"/>
        <v>0.1673316</v>
      </c>
      <c r="BJ112" s="9">
        <f>VLOOKUP($B112,aquastat_more_extensive_table!$D$1216:$AO$1416,BJ$4,FALSE)</f>
        <v>0</v>
      </c>
      <c r="BK112" s="13" t="e">
        <f t="shared" si="59"/>
        <v>#N/A</v>
      </c>
      <c r="BL112" s="9">
        <f>VLOOKUP($C112,domestic_water_demand_km3!$A$2:$CT$249,BL$4,FALSE)</f>
        <v>0.17075599999999999</v>
      </c>
      <c r="BM112" s="13">
        <f t="shared" si="60"/>
        <v>0.17075599999999999</v>
      </c>
      <c r="BU112" s="7" t="e">
        <v>#N/A</v>
      </c>
      <c r="BV112" s="7">
        <v>3.0000000000000001E-3</v>
      </c>
      <c r="BW112" s="7" t="str">
        <f t="shared" si="61"/>
        <v/>
      </c>
      <c r="BX112" s="7" t="str">
        <f t="shared" si="62"/>
        <v/>
      </c>
    </row>
    <row r="113" spans="2:76" x14ac:dyDescent="0.25">
      <c r="B113" s="12">
        <f>fao_ids_unique!B108</f>
        <v>137</v>
      </c>
      <c r="C113" s="12">
        <f>fao_ids_unique!F108</f>
        <v>134</v>
      </c>
      <c r="D113" s="8" t="str">
        <f>fao_ids_unique!C108</f>
        <v>MUS</v>
      </c>
      <c r="E113" s="7" t="str">
        <f>fao_ids_unique!G108</f>
        <v>Mauritius</v>
      </c>
      <c r="G113" s="9">
        <f>VLOOKUP($B113,aquastat_more_extensive_table!$D$1216:$AO$1416,G$4,FALSE)</f>
        <v>0</v>
      </c>
      <c r="H113" s="13" t="e">
        <f t="shared" si="63"/>
        <v>#N/A</v>
      </c>
      <c r="I113" s="9">
        <f>VLOOKUP($C113,domestic_water_demand_km3!$A$2:$CT$249,I$4,FALSE)</f>
        <v>0</v>
      </c>
      <c r="J113" s="13">
        <f t="shared" si="48"/>
        <v>0</v>
      </c>
      <c r="L113" s="9">
        <f>VLOOKUP($B113,aquastat_more_extensive_table!$D$1216:$AO$1416,L$4,FALSE)</f>
        <v>0</v>
      </c>
      <c r="M113" s="13" t="e">
        <f t="shared" si="64"/>
        <v>#N/A</v>
      </c>
      <c r="N113" s="9">
        <f>VLOOKUP($C113,domestic_water_demand_km3!$A$2:$CT$249,N$4,FALSE)</f>
        <v>0</v>
      </c>
      <c r="O113" s="13">
        <f t="shared" si="49"/>
        <v>0</v>
      </c>
      <c r="Q113" s="9">
        <f>VLOOKUP($B113,aquastat_more_extensive_table!$D$1216:$AO$1416,Q$4,FALSE)</f>
        <v>0</v>
      </c>
      <c r="R113" s="13" t="e">
        <f t="shared" si="65"/>
        <v>#N/A</v>
      </c>
      <c r="S113" s="9">
        <f>VLOOKUP($C113,domestic_water_demand_km3!$A$2:$CT$249,S$4,FALSE)</f>
        <v>0</v>
      </c>
      <c r="T113" s="13">
        <f t="shared" si="50"/>
        <v>0</v>
      </c>
      <c r="V113" s="9">
        <f>VLOOKUP($B113,aquastat_more_extensive_table!$D$1216:$AO$1416,V$4,FALSE)</f>
        <v>5.8400000000000001E-2</v>
      </c>
      <c r="W113" s="13">
        <f t="shared" si="66"/>
        <v>5.8400000000000001E-2</v>
      </c>
      <c r="X113" s="9">
        <f>VLOOKUP($C113,domestic_water_demand_km3!$A$2:$CT$249,X$4,FALSE)</f>
        <v>0</v>
      </c>
      <c r="Y113" s="13">
        <f t="shared" si="51"/>
        <v>0</v>
      </c>
      <c r="AA113" s="9">
        <f>VLOOKUP($B113,aquastat_more_extensive_table!$D$1216:$AO$1416,AA$4,FALSE)</f>
        <v>0</v>
      </c>
      <c r="AB113" s="13" t="e">
        <f t="shared" si="67"/>
        <v>#N/A</v>
      </c>
      <c r="AC113" s="9">
        <f>VLOOKUP($C113,domestic_water_demand_km3!$A$2:$CT$249,AC$4,FALSE)</f>
        <v>0</v>
      </c>
      <c r="AD113" s="13">
        <f t="shared" si="52"/>
        <v>0</v>
      </c>
      <c r="AF113" s="9">
        <f>VLOOKUP($B113,aquastat_more_extensive_table!$D$1216:$AO$1416,AF$4,FALSE)</f>
        <v>0</v>
      </c>
      <c r="AG113" s="13" t="e">
        <f t="shared" si="68"/>
        <v>#N/A</v>
      </c>
      <c r="AH113" s="9">
        <f>VLOOKUP($C113,domestic_water_demand_km3!$A$2:$CT$249,AH$4,FALSE)</f>
        <v>0</v>
      </c>
      <c r="AI113" s="13">
        <f t="shared" si="53"/>
        <v>0</v>
      </c>
      <c r="AK113" s="9">
        <f>VLOOKUP($B113,aquastat_more_extensive_table!$D$1216:$AO$1416,AK$4,FALSE)</f>
        <v>0</v>
      </c>
      <c r="AL113" s="13" t="e">
        <f t="shared" si="69"/>
        <v>#N/A</v>
      </c>
      <c r="AM113" s="9">
        <f>VLOOKUP($C113,domestic_water_demand_km3!$A$2:$CT$249,AM$4,FALSE)</f>
        <v>0</v>
      </c>
      <c r="AN113" s="13">
        <f t="shared" si="54"/>
        <v>0</v>
      </c>
      <c r="AP113" s="9">
        <f>VLOOKUP($B113,aquastat_more_extensive_table!$D$1216:$AO$1416,AP$4,FALSE)</f>
        <v>0.108</v>
      </c>
      <c r="AQ113" s="13">
        <f t="shared" si="70"/>
        <v>0.108</v>
      </c>
      <c r="AR113" s="9">
        <f>VLOOKUP($C113,domestic_water_demand_km3!$A$2:$CT$249,AR$4,FALSE)</f>
        <v>0</v>
      </c>
      <c r="AS113" s="13">
        <f t="shared" si="55"/>
        <v>0</v>
      </c>
      <c r="AU113" s="9">
        <f>VLOOKUP($B113,aquastat_more_extensive_table!$D$1216:$AO$1416,AU$4,FALSE)</f>
        <v>0</v>
      </c>
      <c r="AV113" s="13" t="e">
        <f t="shared" si="71"/>
        <v>#N/A</v>
      </c>
      <c r="AW113" s="9">
        <f>VLOOKUP($C113,domestic_water_demand_km3!$A$2:$CT$249,AW$4,FALSE)</f>
        <v>0</v>
      </c>
      <c r="AX113" s="13">
        <f t="shared" si="56"/>
        <v>0</v>
      </c>
      <c r="AZ113" s="9">
        <f>VLOOKUP($B113,aquastat_more_extensive_table!$D$1216:$AO$1416,AZ$4,FALSE)</f>
        <v>0.214</v>
      </c>
      <c r="BA113" s="13">
        <f t="shared" si="72"/>
        <v>0.214</v>
      </c>
      <c r="BB113" s="9">
        <f>VLOOKUP($C113,domestic_water_demand_km3!$A$2:$CT$249,BB$4,FALSE)</f>
        <v>0</v>
      </c>
      <c r="BC113" s="13">
        <f t="shared" si="57"/>
        <v>0</v>
      </c>
      <c r="BE113" s="9">
        <f>VLOOKUP($B113,aquastat_more_extensive_table!$D$1216:$AO$1416,BE$4,FALSE)</f>
        <v>0</v>
      </c>
      <c r="BF113" s="13" t="e">
        <f t="shared" si="73"/>
        <v>#N/A</v>
      </c>
      <c r="BG113" s="9">
        <f>VLOOKUP($C113,domestic_water_demand_km3!$A$2:$CT$249,BG$4,FALSE)</f>
        <v>0</v>
      </c>
      <c r="BH113" s="13">
        <f t="shared" si="58"/>
        <v>0</v>
      </c>
      <c r="BJ113" s="9">
        <f>VLOOKUP($B113,aquastat_more_extensive_table!$D$1216:$AO$1416,BJ$4,FALSE)</f>
        <v>0</v>
      </c>
      <c r="BK113" s="13" t="e">
        <f t="shared" si="59"/>
        <v>#N/A</v>
      </c>
      <c r="BL113" s="9">
        <f>VLOOKUP($C113,domestic_water_demand_km3!$A$2:$CT$249,BL$4,FALSE)</f>
        <v>0</v>
      </c>
      <c r="BM113" s="13">
        <f t="shared" si="60"/>
        <v>0</v>
      </c>
      <c r="BU113" s="7" t="e">
        <v>#N/A</v>
      </c>
      <c r="BV113" s="7">
        <v>0</v>
      </c>
      <c r="BW113" s="7" t="str">
        <f t="shared" si="61"/>
        <v/>
      </c>
      <c r="BX113" s="7" t="str">
        <f t="shared" si="62"/>
        <v/>
      </c>
    </row>
    <row r="114" spans="2:76" x14ac:dyDescent="0.25">
      <c r="B114" s="12">
        <f>fao_ids_unique!B109</f>
        <v>138</v>
      </c>
      <c r="C114" s="12">
        <f>fao_ids_unique!F109</f>
        <v>123</v>
      </c>
      <c r="D114" s="8" t="str">
        <f>fao_ids_unique!C109</f>
        <v>MEX</v>
      </c>
      <c r="E114" s="7" t="str">
        <f>fao_ids_unique!G109</f>
        <v>Mexico</v>
      </c>
      <c r="G114" s="9">
        <f>VLOOKUP($B114,aquastat_more_extensive_table!$D$1216:$AO$1416,G$4,FALSE)</f>
        <v>0</v>
      </c>
      <c r="H114" s="13" t="e">
        <f t="shared" si="63"/>
        <v>#N/A</v>
      </c>
      <c r="I114" s="9">
        <f>VLOOKUP($C114,domestic_water_demand_km3!$A$2:$CT$249,I$4,FALSE)</f>
        <v>1.4910600000000001</v>
      </c>
      <c r="J114" s="13">
        <f t="shared" si="48"/>
        <v>1.4910600000000001</v>
      </c>
      <c r="L114" s="9">
        <f>VLOOKUP($B114,aquastat_more_extensive_table!$D$1216:$AO$1416,L$4,FALSE)</f>
        <v>0</v>
      </c>
      <c r="M114" s="13" t="e">
        <f t="shared" si="64"/>
        <v>#N/A</v>
      </c>
      <c r="N114" s="9">
        <f>VLOOKUP($C114,domestic_water_demand_km3!$A$2:$CT$249,N$4,FALSE)</f>
        <v>1.9389940000000001</v>
      </c>
      <c r="O114" s="13">
        <f t="shared" si="49"/>
        <v>1.9389940000000001</v>
      </c>
      <c r="Q114" s="9">
        <f>VLOOKUP($B114,aquastat_more_extensive_table!$D$1216:$AO$1416,Q$4,FALSE)</f>
        <v>0</v>
      </c>
      <c r="R114" s="13" t="e">
        <f t="shared" si="65"/>
        <v>#N/A</v>
      </c>
      <c r="S114" s="9">
        <f>VLOOKUP($C114,domestic_water_demand_km3!$A$2:$CT$249,S$4,FALSE)</f>
        <v>2.6511680000000002</v>
      </c>
      <c r="T114" s="13">
        <f t="shared" si="50"/>
        <v>2.6511680000000002</v>
      </c>
      <c r="V114" s="9">
        <f>VLOOKUP($B114,aquastat_more_extensive_table!$D$1216:$AO$1416,V$4,FALSE)</f>
        <v>0</v>
      </c>
      <c r="W114" s="13" t="e">
        <f t="shared" si="66"/>
        <v>#N/A</v>
      </c>
      <c r="X114" s="9">
        <f>VLOOKUP($C114,domestic_water_demand_km3!$A$2:$CT$249,X$4,FALSE)</f>
        <v>3.9229940000000001</v>
      </c>
      <c r="Y114" s="13">
        <f t="shared" si="51"/>
        <v>3.9229940000000001</v>
      </c>
      <c r="AA114" s="9">
        <f>VLOOKUP($B114,aquastat_more_extensive_table!$D$1216:$AO$1416,AA$4,FALSE)</f>
        <v>0</v>
      </c>
      <c r="AB114" s="13" t="e">
        <f t="shared" si="67"/>
        <v>#N/A</v>
      </c>
      <c r="AC114" s="9">
        <f>VLOOKUP($C114,domestic_water_demand_km3!$A$2:$CT$249,AC$4,FALSE)</f>
        <v>5.4681579999999999</v>
      </c>
      <c r="AD114" s="13">
        <f t="shared" si="52"/>
        <v>5.4681579999999999</v>
      </c>
      <c r="AF114" s="9">
        <f>VLOOKUP($B114,aquastat_more_extensive_table!$D$1216:$AO$1416,AF$4,FALSE)</f>
        <v>0</v>
      </c>
      <c r="AG114" s="13" t="e">
        <f t="shared" si="68"/>
        <v>#N/A</v>
      </c>
      <c r="AH114" s="9">
        <f>VLOOKUP($C114,domestic_water_demand_km3!$A$2:$CT$249,AH$4,FALSE)</f>
        <v>5.7723800000000001</v>
      </c>
      <c r="AI114" s="13">
        <f t="shared" si="53"/>
        <v>5.7723800000000001</v>
      </c>
      <c r="AK114" s="9">
        <f>VLOOKUP($B114,aquastat_more_extensive_table!$D$1216:$AO$1416,AK$4,FALSE)</f>
        <v>0</v>
      </c>
      <c r="AL114" s="13" t="e">
        <f t="shared" si="69"/>
        <v>#N/A</v>
      </c>
      <c r="AM114" s="9">
        <f>VLOOKUP($C114,domestic_water_demand_km3!$A$2:$CT$249,AM$4,FALSE)</f>
        <v>7.2673719999999999</v>
      </c>
      <c r="AN114" s="13">
        <f t="shared" si="54"/>
        <v>7.2673719999999999</v>
      </c>
      <c r="AP114" s="9">
        <f>VLOOKUP($B114,aquastat_more_extensive_table!$D$1216:$AO$1416,AP$4,FALSE)</f>
        <v>0</v>
      </c>
      <c r="AQ114" s="13" t="e">
        <f t="shared" si="70"/>
        <v>#N/A</v>
      </c>
      <c r="AR114" s="9">
        <f>VLOOKUP($C114,domestic_water_demand_km3!$A$2:$CT$249,AR$4,FALSE)</f>
        <v>8.5884260000000001</v>
      </c>
      <c r="AS114" s="13">
        <f t="shared" si="55"/>
        <v>8.5884260000000001</v>
      </c>
      <c r="AU114" s="9">
        <f>VLOOKUP($B114,aquastat_more_extensive_table!$D$1216:$AO$1416,AU$4,FALSE)</f>
        <v>9.6</v>
      </c>
      <c r="AV114" s="13">
        <f t="shared" si="71"/>
        <v>9.6</v>
      </c>
      <c r="AW114" s="9">
        <f>VLOOKUP($C114,domestic_water_demand_km3!$A$2:$CT$249,AW$4,FALSE)</f>
        <v>10.32896</v>
      </c>
      <c r="AX114" s="13">
        <f t="shared" si="56"/>
        <v>10.32896</v>
      </c>
      <c r="AZ114" s="9">
        <f>VLOOKUP($B114,aquastat_more_extensive_table!$D$1216:$AO$1416,AZ$4,FALSE)</f>
        <v>11.16</v>
      </c>
      <c r="BA114" s="13">
        <f t="shared" si="72"/>
        <v>11.16</v>
      </c>
      <c r="BB114" s="9">
        <f>VLOOKUP($C114,domestic_water_demand_km3!$A$2:$CT$249,BB$4,FALSE)</f>
        <v>12.29772</v>
      </c>
      <c r="BC114" s="13">
        <f t="shared" si="57"/>
        <v>12.29772</v>
      </c>
      <c r="BE114" s="9">
        <f>VLOOKUP($B114,aquastat_more_extensive_table!$D$1216:$AO$1416,BE$4,FALSE)</f>
        <v>11.44</v>
      </c>
      <c r="BF114" s="13">
        <f t="shared" si="73"/>
        <v>11.44</v>
      </c>
      <c r="BG114" s="9">
        <f>VLOOKUP($C114,domestic_water_demand_km3!$A$2:$CT$249,BG$4,FALSE)</f>
        <v>13.3109</v>
      </c>
      <c r="BH114" s="13">
        <f t="shared" si="58"/>
        <v>13.3109</v>
      </c>
      <c r="BJ114" s="9">
        <f>VLOOKUP($B114,aquastat_more_extensive_table!$D$1216:$AO$1416,BJ$4,FALSE)</f>
        <v>0</v>
      </c>
      <c r="BK114" s="13" t="e">
        <f t="shared" si="59"/>
        <v>#N/A</v>
      </c>
      <c r="BL114" s="9">
        <f>VLOOKUP($C114,domestic_water_demand_km3!$A$2:$CT$249,BL$4,FALSE)</f>
        <v>13.4224</v>
      </c>
      <c r="BM114" s="13">
        <f t="shared" si="60"/>
        <v>13.4224</v>
      </c>
      <c r="BU114" s="7" t="e">
        <v>#N/A</v>
      </c>
      <c r="BV114" s="7">
        <v>1.3280000000000001</v>
      </c>
      <c r="BW114" s="7" t="str">
        <f t="shared" si="61"/>
        <v/>
      </c>
      <c r="BX114" s="7" t="str">
        <f t="shared" si="62"/>
        <v/>
      </c>
    </row>
    <row r="115" spans="2:76" x14ac:dyDescent="0.25">
      <c r="B115" s="12">
        <f>fao_ids_unique!B110</f>
        <v>140</v>
      </c>
      <c r="C115" s="12">
        <f>fao_ids_unique!F110</f>
        <v>119</v>
      </c>
      <c r="D115" s="8" t="str">
        <f>fao_ids_unique!C110</f>
        <v>MCO</v>
      </c>
      <c r="E115" s="7" t="str">
        <f>fao_ids_unique!G110</f>
        <v>Monaco</v>
      </c>
      <c r="G115" s="9">
        <f>VLOOKUP($B115,aquastat_more_extensive_table!$D$1216:$AO$1416,G$4,FALSE)</f>
        <v>0</v>
      </c>
      <c r="H115" s="13" t="e">
        <f t="shared" si="63"/>
        <v>#N/A</v>
      </c>
      <c r="I115" s="9" t="str">
        <f>VLOOKUP($C115,domestic_water_demand_km3!$A$2:$CT$249,I$4,FALSE)</f>
        <v>NA</v>
      </c>
      <c r="J115" s="13" t="str">
        <f t="shared" si="48"/>
        <v>NA</v>
      </c>
      <c r="L115" s="9">
        <f>VLOOKUP($B115,aquastat_more_extensive_table!$D$1216:$AO$1416,L$4,FALSE)</f>
        <v>0</v>
      </c>
      <c r="M115" s="13" t="e">
        <f t="shared" si="64"/>
        <v>#N/A</v>
      </c>
      <c r="N115" s="9" t="str">
        <f>VLOOKUP($C115,domestic_water_demand_km3!$A$2:$CT$249,N$4,FALSE)</f>
        <v>NA</v>
      </c>
      <c r="O115" s="13" t="str">
        <f t="shared" si="49"/>
        <v>NA</v>
      </c>
      <c r="Q115" s="9">
        <f>VLOOKUP($B115,aquastat_more_extensive_table!$D$1216:$AO$1416,Q$4,FALSE)</f>
        <v>0</v>
      </c>
      <c r="R115" s="13" t="e">
        <f t="shared" si="65"/>
        <v>#N/A</v>
      </c>
      <c r="S115" s="9" t="str">
        <f>VLOOKUP($C115,domestic_water_demand_km3!$A$2:$CT$249,S$4,FALSE)</f>
        <v>NA</v>
      </c>
      <c r="T115" s="13" t="str">
        <f t="shared" si="50"/>
        <v>NA</v>
      </c>
      <c r="V115" s="9">
        <f>VLOOKUP($B115,aquastat_more_extensive_table!$D$1216:$AO$1416,V$4,FALSE)</f>
        <v>0</v>
      </c>
      <c r="W115" s="13" t="e">
        <f t="shared" si="66"/>
        <v>#N/A</v>
      </c>
      <c r="X115" s="9" t="str">
        <f>VLOOKUP($C115,domestic_water_demand_km3!$A$2:$CT$249,X$4,FALSE)</f>
        <v>NA</v>
      </c>
      <c r="Y115" s="13" t="str">
        <f t="shared" si="51"/>
        <v>NA</v>
      </c>
      <c r="AA115" s="9">
        <f>VLOOKUP($B115,aquastat_more_extensive_table!$D$1216:$AO$1416,AA$4,FALSE)</f>
        <v>0</v>
      </c>
      <c r="AB115" s="13" t="e">
        <f t="shared" si="67"/>
        <v>#N/A</v>
      </c>
      <c r="AC115" s="9" t="str">
        <f>VLOOKUP($C115,domestic_water_demand_km3!$A$2:$CT$249,AC$4,FALSE)</f>
        <v>NA</v>
      </c>
      <c r="AD115" s="13" t="str">
        <f t="shared" si="52"/>
        <v>NA</v>
      </c>
      <c r="AF115" s="9">
        <f>VLOOKUP($B115,aquastat_more_extensive_table!$D$1216:$AO$1416,AF$4,FALSE)</f>
        <v>0</v>
      </c>
      <c r="AG115" s="13" t="e">
        <f t="shared" si="68"/>
        <v>#N/A</v>
      </c>
      <c r="AH115" s="9" t="str">
        <f>VLOOKUP($C115,domestic_water_demand_km3!$A$2:$CT$249,AH$4,FALSE)</f>
        <v>NA</v>
      </c>
      <c r="AI115" s="13" t="str">
        <f t="shared" si="53"/>
        <v>NA</v>
      </c>
      <c r="AK115" s="9">
        <f>VLOOKUP($B115,aquastat_more_extensive_table!$D$1216:$AO$1416,AK$4,FALSE)</f>
        <v>6.7000000000000002E-3</v>
      </c>
      <c r="AL115" s="13">
        <f t="shared" si="69"/>
        <v>6.7000000000000002E-3</v>
      </c>
      <c r="AM115" s="9" t="str">
        <f>VLOOKUP($C115,domestic_water_demand_km3!$A$2:$CT$249,AM$4,FALSE)</f>
        <v>NA</v>
      </c>
      <c r="AN115" s="13" t="str">
        <f t="shared" si="54"/>
        <v>NA</v>
      </c>
      <c r="AP115" s="9">
        <f>VLOOKUP($B115,aquastat_more_extensive_table!$D$1216:$AO$1416,AP$4,FALSE)</f>
        <v>6.0000000000000001E-3</v>
      </c>
      <c r="AQ115" s="13">
        <f t="shared" si="70"/>
        <v>6.0000000000000001E-3</v>
      </c>
      <c r="AR115" s="9" t="str">
        <f>VLOOKUP($C115,domestic_water_demand_km3!$A$2:$CT$249,AR$4,FALSE)</f>
        <v>NA</v>
      </c>
      <c r="AS115" s="13" t="str">
        <f t="shared" si="55"/>
        <v>NA</v>
      </c>
      <c r="AU115" s="9">
        <f>VLOOKUP($B115,aquastat_more_extensive_table!$D$1216:$AO$1416,AU$4,FALSE)</f>
        <v>5.7999999999999996E-3</v>
      </c>
      <c r="AV115" s="13">
        <f t="shared" si="71"/>
        <v>5.7999999999999996E-3</v>
      </c>
      <c r="AW115" s="9" t="str">
        <f>VLOOKUP($C115,domestic_water_demand_km3!$A$2:$CT$249,AW$4,FALSE)</f>
        <v>NA</v>
      </c>
      <c r="AX115" s="13" t="str">
        <f t="shared" si="56"/>
        <v>NA</v>
      </c>
      <c r="AZ115" s="9">
        <f>VLOOKUP($B115,aquastat_more_extensive_table!$D$1216:$AO$1416,AZ$4,FALSE)</f>
        <v>5.4999999999999997E-3</v>
      </c>
      <c r="BA115" s="13">
        <f t="shared" si="72"/>
        <v>5.4999999999999997E-3</v>
      </c>
      <c r="BB115" s="9" t="str">
        <f>VLOOKUP($C115,domestic_water_demand_km3!$A$2:$CT$249,BB$4,FALSE)</f>
        <v>NA</v>
      </c>
      <c r="BC115" s="13" t="str">
        <f t="shared" si="57"/>
        <v>NA</v>
      </c>
      <c r="BE115" s="9">
        <f>VLOOKUP($B115,aquastat_more_extensive_table!$D$1216:$AO$1416,BE$4,FALSE)</f>
        <v>5.0000000000000001E-3</v>
      </c>
      <c r="BF115" s="13">
        <f t="shared" si="73"/>
        <v>5.0000000000000001E-3</v>
      </c>
      <c r="BG115" s="9" t="str">
        <f>VLOOKUP($C115,domestic_water_demand_km3!$A$2:$CT$249,BG$4,FALSE)</f>
        <v>NA</v>
      </c>
      <c r="BH115" s="13" t="str">
        <f t="shared" si="58"/>
        <v>NA</v>
      </c>
      <c r="BJ115" s="9">
        <f>VLOOKUP($B115,aquastat_more_extensive_table!$D$1216:$AO$1416,BJ$4,FALSE)</f>
        <v>0</v>
      </c>
      <c r="BK115" s="13" t="e">
        <f t="shared" si="59"/>
        <v>#N/A</v>
      </c>
      <c r="BL115" s="9" t="str">
        <f>VLOOKUP($C115,domestic_water_demand_km3!$A$2:$CT$249,BL$4,FALSE)</f>
        <v>NA</v>
      </c>
      <c r="BM115" s="13" t="str">
        <f t="shared" si="60"/>
        <v>NA</v>
      </c>
      <c r="BU115" s="7" t="e">
        <v>#N/A</v>
      </c>
      <c r="BV115" s="7" t="s">
        <v>1901</v>
      </c>
      <c r="BW115" s="7" t="str">
        <f t="shared" si="61"/>
        <v/>
      </c>
      <c r="BX115" s="7" t="str">
        <f t="shared" si="62"/>
        <v/>
      </c>
    </row>
    <row r="116" spans="2:76" x14ac:dyDescent="0.25">
      <c r="B116" s="12">
        <f>fao_ids_unique!B111</f>
        <v>141</v>
      </c>
      <c r="C116" s="12">
        <f>fao_ids_unique!F111</f>
        <v>128</v>
      </c>
      <c r="D116" s="8" t="str">
        <f>fao_ids_unique!C111</f>
        <v>MNG</v>
      </c>
      <c r="E116" s="7" t="str">
        <f>fao_ids_unique!G111</f>
        <v>Mongolia</v>
      </c>
      <c r="G116" s="9">
        <f>VLOOKUP($B116,aquastat_more_extensive_table!$D$1216:$AO$1416,G$4,FALSE)</f>
        <v>0</v>
      </c>
      <c r="H116" s="13" t="e">
        <f t="shared" si="63"/>
        <v>#N/A</v>
      </c>
      <c r="I116" s="9">
        <f>VLOOKUP($C116,domestic_water_demand_km3!$A$2:$CT$249,I$4,FALSE)</f>
        <v>2.220722E-2</v>
      </c>
      <c r="J116" s="13">
        <f t="shared" si="48"/>
        <v>2.220722E-2</v>
      </c>
      <c r="L116" s="9">
        <f>VLOOKUP($B116,aquastat_more_extensive_table!$D$1216:$AO$1416,L$4,FALSE)</f>
        <v>0</v>
      </c>
      <c r="M116" s="13" t="e">
        <f t="shared" si="64"/>
        <v>#N/A</v>
      </c>
      <c r="N116" s="9">
        <f>VLOOKUP($C116,domestic_water_demand_km3!$A$2:$CT$249,N$4,FALSE)</f>
        <v>2.5138000000000001E-2</v>
      </c>
      <c r="O116" s="13">
        <f t="shared" si="49"/>
        <v>2.5138000000000001E-2</v>
      </c>
      <c r="Q116" s="9">
        <f>VLOOKUP($B116,aquastat_more_extensive_table!$D$1216:$AO$1416,Q$4,FALSE)</f>
        <v>0</v>
      </c>
      <c r="R116" s="13" t="e">
        <f t="shared" si="65"/>
        <v>#N/A</v>
      </c>
      <c r="S116" s="9">
        <f>VLOOKUP($C116,domestic_water_demand_km3!$A$2:$CT$249,S$4,FALSE)</f>
        <v>3.1516959999999997E-2</v>
      </c>
      <c r="T116" s="13">
        <f t="shared" si="50"/>
        <v>3.1516959999999997E-2</v>
      </c>
      <c r="V116" s="9">
        <f>VLOOKUP($B116,aquastat_more_extensive_table!$D$1216:$AO$1416,V$4,FALSE)</f>
        <v>0</v>
      </c>
      <c r="W116" s="13" t="e">
        <f t="shared" si="66"/>
        <v>#N/A</v>
      </c>
      <c r="X116" s="9">
        <f>VLOOKUP($C116,domestic_water_demand_km3!$A$2:$CT$249,X$4,FALSE)</f>
        <v>4.8183980000000001E-2</v>
      </c>
      <c r="Y116" s="13">
        <f t="shared" si="51"/>
        <v>4.8183980000000001E-2</v>
      </c>
      <c r="AA116" s="9">
        <f>VLOOKUP($B116,aquastat_more_extensive_table!$D$1216:$AO$1416,AA$4,FALSE)</f>
        <v>0</v>
      </c>
      <c r="AB116" s="13" t="e">
        <f t="shared" si="67"/>
        <v>#N/A</v>
      </c>
      <c r="AC116" s="9">
        <f>VLOOKUP($C116,domestic_water_demand_km3!$A$2:$CT$249,AC$4,FALSE)</f>
        <v>6.6470619999999994E-2</v>
      </c>
      <c r="AD116" s="13">
        <f t="shared" si="52"/>
        <v>6.6470619999999994E-2</v>
      </c>
      <c r="AF116" s="9">
        <f>VLOOKUP($B116,aquastat_more_extensive_table!$D$1216:$AO$1416,AF$4,FALSE)</f>
        <v>0</v>
      </c>
      <c r="AG116" s="13" t="e">
        <f t="shared" si="68"/>
        <v>#N/A</v>
      </c>
      <c r="AH116" s="9">
        <f>VLOOKUP($C116,domestic_water_demand_km3!$A$2:$CT$249,AH$4,FALSE)</f>
        <v>7.8562820000000005E-2</v>
      </c>
      <c r="AI116" s="13">
        <f t="shared" si="53"/>
        <v>7.8562820000000005E-2</v>
      </c>
      <c r="AK116" s="9">
        <f>VLOOKUP($B116,aquastat_more_extensive_table!$D$1216:$AO$1416,AK$4,FALSE)</f>
        <v>0</v>
      </c>
      <c r="AL116" s="13" t="e">
        <f t="shared" si="69"/>
        <v>#N/A</v>
      </c>
      <c r="AM116" s="9">
        <f>VLOOKUP($C116,domestic_water_demand_km3!$A$2:$CT$249,AM$4,FALSE)</f>
        <v>8.5809759999999999E-2</v>
      </c>
      <c r="AN116" s="13">
        <f t="shared" si="54"/>
        <v>8.5809759999999999E-2</v>
      </c>
      <c r="AP116" s="9">
        <f>VLOOKUP($B116,aquastat_more_extensive_table!$D$1216:$AO$1416,AP$4,FALSE)</f>
        <v>8.5000000000000006E-2</v>
      </c>
      <c r="AQ116" s="13">
        <f t="shared" si="70"/>
        <v>8.5000000000000006E-2</v>
      </c>
      <c r="AR116" s="9">
        <f>VLOOKUP($C116,domestic_water_demand_km3!$A$2:$CT$249,AR$4,FALSE)</f>
        <v>6.8468479999999998E-2</v>
      </c>
      <c r="AS116" s="13">
        <f t="shared" si="55"/>
        <v>6.8468479999999998E-2</v>
      </c>
      <c r="AU116" s="9">
        <f>VLOOKUP($B116,aquastat_more_extensive_table!$D$1216:$AO$1416,AU$4,FALSE)</f>
        <v>0</v>
      </c>
      <c r="AV116" s="13" t="e">
        <f t="shared" si="71"/>
        <v>#N/A</v>
      </c>
      <c r="AW116" s="9">
        <f>VLOOKUP($C116,domestic_water_demand_km3!$A$2:$CT$249,AW$4,FALSE)</f>
        <v>7.22714E-2</v>
      </c>
      <c r="AX116" s="13">
        <f t="shared" si="56"/>
        <v>7.22714E-2</v>
      </c>
      <c r="AZ116" s="9">
        <f>VLOOKUP($B116,aquastat_more_extensive_table!$D$1216:$AO$1416,AZ$4,FALSE)</f>
        <v>9.8000000000000004E-2</v>
      </c>
      <c r="BA116" s="13">
        <f t="shared" si="72"/>
        <v>9.8000000000000004E-2</v>
      </c>
      <c r="BB116" s="9">
        <f>VLOOKUP($C116,domestic_water_demand_km3!$A$2:$CT$249,BB$4,FALSE)</f>
        <v>9.6146980000000007E-2</v>
      </c>
      <c r="BC116" s="13">
        <f t="shared" si="57"/>
        <v>9.6146980000000007E-2</v>
      </c>
      <c r="BE116" s="9">
        <f>VLOOKUP($B116,aquastat_more_extensive_table!$D$1216:$AO$1416,BE$4,FALSE)</f>
        <v>7.0999999999999994E-2</v>
      </c>
      <c r="BF116" s="13">
        <f t="shared" si="73"/>
        <v>7.0999999999999994E-2</v>
      </c>
      <c r="BG116" s="9">
        <f>VLOOKUP($C116,domestic_water_demand_km3!$A$2:$CT$249,BG$4,FALSE)</f>
        <v>0.1254874</v>
      </c>
      <c r="BH116" s="13">
        <f t="shared" si="58"/>
        <v>0.1254874</v>
      </c>
      <c r="BJ116" s="9">
        <f>VLOOKUP($B116,aquastat_more_extensive_table!$D$1216:$AO$1416,BJ$4,FALSE)</f>
        <v>0</v>
      </c>
      <c r="BK116" s="13" t="e">
        <f t="shared" si="59"/>
        <v>#N/A</v>
      </c>
      <c r="BL116" s="9">
        <f>VLOOKUP($C116,domestic_water_demand_km3!$A$2:$CT$249,BL$4,FALSE)</f>
        <v>0.12871199999999999</v>
      </c>
      <c r="BM116" s="13">
        <f t="shared" si="60"/>
        <v>0.12871199999999999</v>
      </c>
      <c r="BU116" s="7" t="e">
        <v>#N/A</v>
      </c>
      <c r="BV116" s="7">
        <v>5.0000000000000001E-3</v>
      </c>
      <c r="BW116" s="7" t="str">
        <f t="shared" si="61"/>
        <v/>
      </c>
      <c r="BX116" s="7" t="str">
        <f t="shared" si="62"/>
        <v/>
      </c>
    </row>
    <row r="117" spans="2:76" x14ac:dyDescent="0.25">
      <c r="B117" s="12">
        <f>fao_ids_unique!B112</f>
        <v>143</v>
      </c>
      <c r="C117" s="12">
        <f>fao_ids_unique!F112</f>
        <v>118</v>
      </c>
      <c r="D117" s="8" t="str">
        <f>fao_ids_unique!C112</f>
        <v>MAR</v>
      </c>
      <c r="E117" s="7" t="str">
        <f>fao_ids_unique!G112</f>
        <v>Morocco</v>
      </c>
      <c r="G117" s="9">
        <f>VLOOKUP($B117,aquastat_more_extensive_table!$D$1216:$AO$1416,G$4,FALSE)</f>
        <v>0</v>
      </c>
      <c r="H117" s="13" t="e">
        <f t="shared" si="63"/>
        <v>#N/A</v>
      </c>
      <c r="I117" s="9">
        <f>VLOOKUP($C117,domestic_water_demand_km3!$A$2:$CT$249,I$4,FALSE)</f>
        <v>0.16398599999999999</v>
      </c>
      <c r="J117" s="13">
        <f t="shared" si="48"/>
        <v>0.16398599999999999</v>
      </c>
      <c r="L117" s="9">
        <f>VLOOKUP($B117,aquastat_more_extensive_table!$D$1216:$AO$1416,L$4,FALSE)</f>
        <v>0</v>
      </c>
      <c r="M117" s="13" t="e">
        <f t="shared" si="64"/>
        <v>#N/A</v>
      </c>
      <c r="N117" s="9">
        <f>VLOOKUP($C117,domestic_water_demand_km3!$A$2:$CT$249,N$4,FALSE)</f>
        <v>0.19645360000000001</v>
      </c>
      <c r="O117" s="13">
        <f t="shared" si="49"/>
        <v>0.19645360000000001</v>
      </c>
      <c r="Q117" s="9">
        <f>VLOOKUP($B117,aquastat_more_extensive_table!$D$1216:$AO$1416,Q$4,FALSE)</f>
        <v>0</v>
      </c>
      <c r="R117" s="13" t="e">
        <f t="shared" si="65"/>
        <v>#N/A</v>
      </c>
      <c r="S117" s="9">
        <f>VLOOKUP($C117,domestic_water_demand_km3!$A$2:$CT$249,S$4,FALSE)</f>
        <v>0.25129079999999998</v>
      </c>
      <c r="T117" s="13">
        <f t="shared" si="50"/>
        <v>0.25129079999999998</v>
      </c>
      <c r="V117" s="9">
        <f>VLOOKUP($B117,aquastat_more_extensive_table!$D$1216:$AO$1416,V$4,FALSE)</f>
        <v>0</v>
      </c>
      <c r="W117" s="13" t="e">
        <f t="shared" si="66"/>
        <v>#N/A</v>
      </c>
      <c r="X117" s="9">
        <f>VLOOKUP($C117,domestic_water_demand_km3!$A$2:$CT$249,X$4,FALSE)</f>
        <v>0.36578820000000001</v>
      </c>
      <c r="Y117" s="13">
        <f t="shared" si="51"/>
        <v>0.36578820000000001</v>
      </c>
      <c r="AA117" s="9">
        <f>VLOOKUP($B117,aquastat_more_extensive_table!$D$1216:$AO$1416,AA$4,FALSE)</f>
        <v>0</v>
      </c>
      <c r="AB117" s="13" t="e">
        <f t="shared" si="67"/>
        <v>#N/A</v>
      </c>
      <c r="AC117" s="9">
        <f>VLOOKUP($C117,domestic_water_demand_km3!$A$2:$CT$249,AC$4,FALSE)</f>
        <v>0.48194039999999999</v>
      </c>
      <c r="AD117" s="13">
        <f t="shared" si="52"/>
        <v>0.48194039999999999</v>
      </c>
      <c r="AF117" s="9">
        <f>VLOOKUP($B117,aquastat_more_extensive_table!$D$1216:$AO$1416,AF$4,FALSE)</f>
        <v>0</v>
      </c>
      <c r="AG117" s="13" t="e">
        <f t="shared" si="68"/>
        <v>#N/A</v>
      </c>
      <c r="AH117" s="9">
        <f>VLOOKUP($C117,domestic_water_demand_km3!$A$2:$CT$249,AH$4,FALSE)</f>
        <v>0.52268239999999999</v>
      </c>
      <c r="AI117" s="13">
        <f t="shared" si="53"/>
        <v>0.52268239999999999</v>
      </c>
      <c r="AK117" s="9">
        <f>VLOOKUP($B117,aquastat_more_extensive_table!$D$1216:$AO$1416,AK$4,FALSE)</f>
        <v>0.54300000000000004</v>
      </c>
      <c r="AL117" s="13">
        <f t="shared" si="69"/>
        <v>0.54300000000000004</v>
      </c>
      <c r="AM117" s="9">
        <f>VLOOKUP($C117,domestic_water_demand_km3!$A$2:$CT$249,AM$4,FALSE)</f>
        <v>0.66342659999999998</v>
      </c>
      <c r="AN117" s="13">
        <f t="shared" si="54"/>
        <v>0.66342659999999998</v>
      </c>
      <c r="AP117" s="9">
        <f>VLOOKUP($B117,aquastat_more_extensive_table!$D$1216:$AO$1416,AP$4,FALSE)</f>
        <v>0</v>
      </c>
      <c r="AQ117" s="13" t="e">
        <f t="shared" si="70"/>
        <v>#N/A</v>
      </c>
      <c r="AR117" s="9">
        <f>VLOOKUP($C117,domestic_water_demand_km3!$A$2:$CT$249,AR$4,FALSE)</f>
        <v>0.75682519999999998</v>
      </c>
      <c r="AS117" s="13">
        <f t="shared" si="55"/>
        <v>0.75682519999999998</v>
      </c>
      <c r="AU117" s="9">
        <f>VLOOKUP($B117,aquastat_more_extensive_table!$D$1216:$AO$1416,AU$4,FALSE)</f>
        <v>3</v>
      </c>
      <c r="AV117" s="13">
        <f t="shared" si="71"/>
        <v>3</v>
      </c>
      <c r="AW117" s="9">
        <f>VLOOKUP($C117,domestic_water_demand_km3!$A$2:$CT$249,AW$4,FALSE)</f>
        <v>0.84563120000000003</v>
      </c>
      <c r="AX117" s="13">
        <f t="shared" si="56"/>
        <v>0.84563120000000003</v>
      </c>
      <c r="AZ117" s="9">
        <f>VLOOKUP($B117,aquastat_more_extensive_table!$D$1216:$AO$1416,AZ$4,FALSE)</f>
        <v>0</v>
      </c>
      <c r="BA117" s="13" t="e">
        <f t="shared" si="72"/>
        <v>#N/A</v>
      </c>
      <c r="BB117" s="9">
        <f>VLOOKUP($C117,domestic_water_demand_km3!$A$2:$CT$249,BB$4,FALSE)</f>
        <v>1.0170218</v>
      </c>
      <c r="BC117" s="13">
        <f t="shared" si="57"/>
        <v>1.0170218</v>
      </c>
      <c r="BE117" s="9">
        <f>VLOOKUP($B117,aquastat_more_extensive_table!$D$1216:$AO$1416,BE$4,FALSE)</f>
        <v>1.0629999999999999</v>
      </c>
      <c r="BF117" s="13">
        <f t="shared" si="73"/>
        <v>1.0629999999999999</v>
      </c>
      <c r="BG117" s="9">
        <f>VLOOKUP($C117,domestic_water_demand_km3!$A$2:$CT$249,BG$4,FALSE)</f>
        <v>1.19797</v>
      </c>
      <c r="BH117" s="13">
        <f t="shared" si="58"/>
        <v>1.19797</v>
      </c>
      <c r="BJ117" s="9">
        <f>VLOOKUP($B117,aquastat_more_extensive_table!$D$1216:$AO$1416,BJ$4,FALSE)</f>
        <v>0</v>
      </c>
      <c r="BK117" s="13" t="e">
        <f t="shared" si="59"/>
        <v>#N/A</v>
      </c>
      <c r="BL117" s="9">
        <f>VLOOKUP($C117,domestic_water_demand_km3!$A$2:$CT$249,BL$4,FALSE)</f>
        <v>1.2056899999999999</v>
      </c>
      <c r="BM117" s="13">
        <f t="shared" si="60"/>
        <v>1.2056899999999999</v>
      </c>
      <c r="BU117" s="7" t="e">
        <v>#N/A</v>
      </c>
      <c r="BV117" s="7">
        <v>0.13</v>
      </c>
      <c r="BW117" s="7" t="str">
        <f t="shared" si="61"/>
        <v/>
      </c>
      <c r="BX117" s="7" t="str">
        <f t="shared" si="62"/>
        <v/>
      </c>
    </row>
    <row r="118" spans="2:76" x14ac:dyDescent="0.25">
      <c r="B118" s="12">
        <f>fao_ids_unique!B113</f>
        <v>144</v>
      </c>
      <c r="C118" s="12">
        <f>fao_ids_unique!F113</f>
        <v>131</v>
      </c>
      <c r="D118" s="8" t="str">
        <f>fao_ids_unique!C113</f>
        <v>MOZ</v>
      </c>
      <c r="E118" s="7" t="str">
        <f>fao_ids_unique!G113</f>
        <v>Mozambique</v>
      </c>
      <c r="G118" s="9">
        <f>VLOOKUP($B118,aquastat_more_extensive_table!$D$1216:$AO$1416,G$4,FALSE)</f>
        <v>0</v>
      </c>
      <c r="H118" s="13" t="e">
        <f t="shared" si="63"/>
        <v>#N/A</v>
      </c>
      <c r="I118" s="9">
        <f>VLOOKUP($C118,domestic_water_demand_km3!$A$2:$CT$249,I$4,FALSE)</f>
        <v>2.2449500000000001E-2</v>
      </c>
      <c r="J118" s="13">
        <f t="shared" si="48"/>
        <v>2.2449500000000001E-2</v>
      </c>
      <c r="L118" s="9">
        <f>VLOOKUP($B118,aquastat_more_extensive_table!$D$1216:$AO$1416,L$4,FALSE)</f>
        <v>0</v>
      </c>
      <c r="M118" s="13" t="e">
        <f t="shared" si="64"/>
        <v>#N/A</v>
      </c>
      <c r="N118" s="9">
        <f>VLOOKUP($C118,domestic_water_demand_km3!$A$2:$CT$249,N$4,FALSE)</f>
        <v>2.627492E-2</v>
      </c>
      <c r="O118" s="13">
        <f t="shared" si="49"/>
        <v>2.627492E-2</v>
      </c>
      <c r="Q118" s="9">
        <f>VLOOKUP($B118,aquastat_more_extensive_table!$D$1216:$AO$1416,Q$4,FALSE)</f>
        <v>0</v>
      </c>
      <c r="R118" s="13" t="e">
        <f t="shared" si="65"/>
        <v>#N/A</v>
      </c>
      <c r="S118" s="9">
        <f>VLOOKUP($C118,domestic_water_demand_km3!$A$2:$CT$249,S$4,FALSE)</f>
        <v>3.0958360000000001E-2</v>
      </c>
      <c r="T118" s="13">
        <f t="shared" si="50"/>
        <v>3.0958360000000001E-2</v>
      </c>
      <c r="V118" s="9">
        <f>VLOOKUP($B118,aquastat_more_extensive_table!$D$1216:$AO$1416,V$4,FALSE)</f>
        <v>0</v>
      </c>
      <c r="W118" s="13" t="e">
        <f t="shared" si="66"/>
        <v>#N/A</v>
      </c>
      <c r="X118" s="9">
        <f>VLOOKUP($C118,domestic_water_demand_km3!$A$2:$CT$249,X$4,FALSE)</f>
        <v>3.8946099999999997E-2</v>
      </c>
      <c r="Y118" s="13">
        <f t="shared" si="51"/>
        <v>3.8946099999999997E-2</v>
      </c>
      <c r="AA118" s="9">
        <f>VLOOKUP($B118,aquastat_more_extensive_table!$D$1216:$AO$1416,AA$4,FALSE)</f>
        <v>0</v>
      </c>
      <c r="AB118" s="13" t="e">
        <f t="shared" si="67"/>
        <v>#N/A</v>
      </c>
      <c r="AC118" s="9">
        <f>VLOOKUP($C118,domestic_water_demand_km3!$A$2:$CT$249,AC$4,FALSE)</f>
        <v>4.9099719999999999E-2</v>
      </c>
      <c r="AD118" s="13">
        <f t="shared" si="52"/>
        <v>4.9099719999999999E-2</v>
      </c>
      <c r="AF118" s="9">
        <f>VLOOKUP($B118,aquastat_more_extensive_table!$D$1216:$AO$1416,AF$4,FALSE)</f>
        <v>0</v>
      </c>
      <c r="AG118" s="13" t="e">
        <f t="shared" si="68"/>
        <v>#N/A</v>
      </c>
      <c r="AH118" s="9">
        <f>VLOOKUP($C118,domestic_water_demand_km3!$A$2:$CT$249,AH$4,FALSE)</f>
        <v>5.3948339999999997E-2</v>
      </c>
      <c r="AI118" s="13">
        <f t="shared" si="53"/>
        <v>5.3948339999999997E-2</v>
      </c>
      <c r="AK118" s="9">
        <f>VLOOKUP($B118,aquastat_more_extensive_table!$D$1216:$AO$1416,AK$4,FALSE)</f>
        <v>5.2999999999999999E-2</v>
      </c>
      <c r="AL118" s="13">
        <f t="shared" si="69"/>
        <v>5.2999999999999999E-2</v>
      </c>
      <c r="AM118" s="9">
        <f>VLOOKUP($C118,domestic_water_demand_km3!$A$2:$CT$249,AM$4,FALSE)</f>
        <v>5.2845000000000003E-2</v>
      </c>
      <c r="AN118" s="13">
        <f t="shared" si="54"/>
        <v>5.2845000000000003E-2</v>
      </c>
      <c r="AP118" s="9">
        <f>VLOOKUP($B118,aquastat_more_extensive_table!$D$1216:$AO$1416,AP$4,FALSE)</f>
        <v>0</v>
      </c>
      <c r="AQ118" s="13" t="e">
        <f t="shared" si="70"/>
        <v>#N/A</v>
      </c>
      <c r="AR118" s="9">
        <f>VLOOKUP($C118,domestic_water_demand_km3!$A$2:$CT$249,AR$4,FALSE)</f>
        <v>6.0444999999999999E-2</v>
      </c>
      <c r="AS118" s="13">
        <f t="shared" si="55"/>
        <v>6.0444999999999999E-2</v>
      </c>
      <c r="AU118" s="9">
        <f>VLOOKUP($B118,aquastat_more_extensive_table!$D$1216:$AO$1416,AU$4,FALSE)</f>
        <v>0.1699</v>
      </c>
      <c r="AV118" s="13">
        <f t="shared" si="71"/>
        <v>0.1699</v>
      </c>
      <c r="AW118" s="9">
        <f>VLOOKUP($C118,domestic_water_demand_km3!$A$2:$CT$249,AW$4,FALSE)</f>
        <v>7.4332140000000005E-2</v>
      </c>
      <c r="AX118" s="13">
        <f t="shared" si="56"/>
        <v>7.4332140000000005E-2</v>
      </c>
      <c r="AZ118" s="9">
        <f>VLOOKUP($B118,aquastat_more_extensive_table!$D$1216:$AO$1416,AZ$4,FALSE)</f>
        <v>0.25369999999999998</v>
      </c>
      <c r="BA118" s="13">
        <f t="shared" si="72"/>
        <v>0.25369999999999998</v>
      </c>
      <c r="BB118" s="9">
        <f>VLOOKUP($C118,domestic_water_demand_km3!$A$2:$CT$249,BB$4,FALSE)</f>
        <v>9.1616760000000005E-2</v>
      </c>
      <c r="BC118" s="13">
        <f t="shared" si="57"/>
        <v>9.1616760000000005E-2</v>
      </c>
      <c r="BE118" s="9">
        <f>VLOOKUP($B118,aquastat_more_extensive_table!$D$1216:$AO$1416,BE$4,FALSE)</f>
        <v>0</v>
      </c>
      <c r="BF118" s="13" t="e">
        <f t="shared" si="73"/>
        <v>#N/A</v>
      </c>
      <c r="BG118" s="9">
        <f>VLOOKUP($C118,domestic_water_demand_km3!$A$2:$CT$249,BG$4,FALSE)</f>
        <v>0.11133800000000001</v>
      </c>
      <c r="BH118" s="13">
        <f t="shared" si="58"/>
        <v>0.11133800000000001</v>
      </c>
      <c r="BJ118" s="9">
        <f>VLOOKUP($B118,aquastat_more_extensive_table!$D$1216:$AO$1416,BJ$4,FALSE)</f>
        <v>0.372</v>
      </c>
      <c r="BK118" s="13">
        <f t="shared" si="59"/>
        <v>0.372</v>
      </c>
      <c r="BL118" s="9">
        <f>VLOOKUP($C118,domestic_water_demand_km3!$A$2:$CT$249,BL$4,FALSE)</f>
        <v>0.112762</v>
      </c>
      <c r="BM118" s="13">
        <f t="shared" si="60"/>
        <v>0.112762</v>
      </c>
      <c r="BU118" s="7" t="e">
        <v>#N/A</v>
      </c>
      <c r="BV118" s="7">
        <v>2.1999999999999999E-2</v>
      </c>
      <c r="BW118" s="7" t="str">
        <f t="shared" si="61"/>
        <v/>
      </c>
      <c r="BX118" s="7" t="str">
        <f t="shared" si="62"/>
        <v/>
      </c>
    </row>
    <row r="119" spans="2:76" x14ac:dyDescent="0.25">
      <c r="B119" s="12">
        <f>fao_ids_unique!B114</f>
        <v>145</v>
      </c>
      <c r="C119" s="12">
        <f>fao_ids_unique!F114</f>
        <v>64</v>
      </c>
      <c r="D119" s="8" t="str">
        <f>fao_ids_unique!C114</f>
        <v>FSM</v>
      </c>
      <c r="E119" s="7" t="str">
        <f>fao_ids_unique!G114</f>
        <v>Micronesia, Federated States of</v>
      </c>
      <c r="G119" s="9">
        <f>VLOOKUP($B119,aquastat_more_extensive_table!$D$1216:$AO$1416,G$4,FALSE)</f>
        <v>0</v>
      </c>
      <c r="H119" s="13" t="e">
        <f t="shared" si="63"/>
        <v>#N/A</v>
      </c>
      <c r="I119" s="9">
        <f>VLOOKUP($C119,domestic_water_demand_km3!$A$2:$CT$249,I$4,FALSE)</f>
        <v>0</v>
      </c>
      <c r="J119" s="13">
        <f t="shared" si="48"/>
        <v>0</v>
      </c>
      <c r="L119" s="9">
        <f>VLOOKUP($B119,aquastat_more_extensive_table!$D$1216:$AO$1416,L$4,FALSE)</f>
        <v>0</v>
      </c>
      <c r="M119" s="13" t="e">
        <f t="shared" si="64"/>
        <v>#N/A</v>
      </c>
      <c r="N119" s="9">
        <f>VLOOKUP($C119,domestic_water_demand_km3!$A$2:$CT$249,N$4,FALSE)</f>
        <v>0</v>
      </c>
      <c r="O119" s="13">
        <f t="shared" si="49"/>
        <v>0</v>
      </c>
      <c r="Q119" s="9">
        <f>VLOOKUP($B119,aquastat_more_extensive_table!$D$1216:$AO$1416,Q$4,FALSE)</f>
        <v>0</v>
      </c>
      <c r="R119" s="13" t="e">
        <f t="shared" si="65"/>
        <v>#N/A</v>
      </c>
      <c r="S119" s="9">
        <f>VLOOKUP($C119,domestic_water_demand_km3!$A$2:$CT$249,S$4,FALSE)</f>
        <v>0</v>
      </c>
      <c r="T119" s="13">
        <f t="shared" si="50"/>
        <v>0</v>
      </c>
      <c r="V119" s="9">
        <f>VLOOKUP($B119,aquastat_more_extensive_table!$D$1216:$AO$1416,V$4,FALSE)</f>
        <v>0</v>
      </c>
      <c r="W119" s="13" t="e">
        <f t="shared" si="66"/>
        <v>#N/A</v>
      </c>
      <c r="X119" s="9">
        <f>VLOOKUP($C119,domestic_water_demand_km3!$A$2:$CT$249,X$4,FALSE)</f>
        <v>0</v>
      </c>
      <c r="Y119" s="13">
        <f t="shared" si="51"/>
        <v>0</v>
      </c>
      <c r="AA119" s="9">
        <f>VLOOKUP($B119,aquastat_more_extensive_table!$D$1216:$AO$1416,AA$4,FALSE)</f>
        <v>0</v>
      </c>
      <c r="AB119" s="13" t="e">
        <f t="shared" si="67"/>
        <v>#N/A</v>
      </c>
      <c r="AC119" s="9">
        <f>VLOOKUP($C119,domestic_water_demand_km3!$A$2:$CT$249,AC$4,FALSE)</f>
        <v>0</v>
      </c>
      <c r="AD119" s="13">
        <f t="shared" si="52"/>
        <v>0</v>
      </c>
      <c r="AF119" s="9">
        <f>VLOOKUP($B119,aquastat_more_extensive_table!$D$1216:$AO$1416,AF$4,FALSE)</f>
        <v>0</v>
      </c>
      <c r="AG119" s="13" t="e">
        <f t="shared" si="68"/>
        <v>#N/A</v>
      </c>
      <c r="AH119" s="9">
        <f>VLOOKUP($C119,domestic_water_demand_km3!$A$2:$CT$249,AH$4,FALSE)</f>
        <v>0</v>
      </c>
      <c r="AI119" s="13">
        <f t="shared" si="53"/>
        <v>0</v>
      </c>
      <c r="AK119" s="9">
        <f>VLOOKUP($B119,aquastat_more_extensive_table!$D$1216:$AO$1416,AK$4,FALSE)</f>
        <v>0</v>
      </c>
      <c r="AL119" s="13" t="e">
        <f t="shared" si="69"/>
        <v>#N/A</v>
      </c>
      <c r="AM119" s="9">
        <f>VLOOKUP($C119,domestic_water_demand_km3!$A$2:$CT$249,AM$4,FALSE)</f>
        <v>0</v>
      </c>
      <c r="AN119" s="13">
        <f t="shared" si="54"/>
        <v>0</v>
      </c>
      <c r="AP119" s="9">
        <f>VLOOKUP($B119,aquastat_more_extensive_table!$D$1216:$AO$1416,AP$4,FALSE)</f>
        <v>0</v>
      </c>
      <c r="AQ119" s="13" t="e">
        <f t="shared" si="70"/>
        <v>#N/A</v>
      </c>
      <c r="AR119" s="9">
        <f>VLOOKUP($C119,domestic_water_demand_km3!$A$2:$CT$249,AR$4,FALSE)</f>
        <v>0</v>
      </c>
      <c r="AS119" s="13">
        <f t="shared" si="55"/>
        <v>0</v>
      </c>
      <c r="AU119" s="9">
        <f>VLOOKUP($B119,aquastat_more_extensive_table!$D$1216:$AO$1416,AU$4,FALSE)</f>
        <v>0</v>
      </c>
      <c r="AV119" s="13" t="e">
        <f t="shared" si="71"/>
        <v>#N/A</v>
      </c>
      <c r="AW119" s="9">
        <f>VLOOKUP($C119,domestic_water_demand_km3!$A$2:$CT$249,AW$4,FALSE)</f>
        <v>0</v>
      </c>
      <c r="AX119" s="13">
        <f t="shared" si="56"/>
        <v>0</v>
      </c>
      <c r="AZ119" s="9">
        <f>VLOOKUP($B119,aquastat_more_extensive_table!$D$1216:$AO$1416,AZ$4,FALSE)</f>
        <v>0</v>
      </c>
      <c r="BA119" s="13" t="e">
        <f t="shared" si="72"/>
        <v>#N/A</v>
      </c>
      <c r="BB119" s="9">
        <f>VLOOKUP($C119,domestic_water_demand_km3!$A$2:$CT$249,BB$4,FALSE)</f>
        <v>0</v>
      </c>
      <c r="BC119" s="13">
        <f t="shared" si="57"/>
        <v>0</v>
      </c>
      <c r="BE119" s="9">
        <f>VLOOKUP($B119,aquastat_more_extensive_table!$D$1216:$AO$1416,BE$4,FALSE)</f>
        <v>0</v>
      </c>
      <c r="BF119" s="13" t="e">
        <f t="shared" si="73"/>
        <v>#N/A</v>
      </c>
      <c r="BG119" s="9">
        <f>VLOOKUP($C119,domestic_water_demand_km3!$A$2:$CT$249,BG$4,FALSE)</f>
        <v>0</v>
      </c>
      <c r="BH119" s="13">
        <f t="shared" si="58"/>
        <v>0</v>
      </c>
      <c r="BJ119" s="9">
        <f>VLOOKUP($B119,aquastat_more_extensive_table!$D$1216:$AO$1416,BJ$4,FALSE)</f>
        <v>0</v>
      </c>
      <c r="BK119" s="13" t="e">
        <f t="shared" si="59"/>
        <v>#N/A</v>
      </c>
      <c r="BL119" s="9">
        <f>VLOOKUP($C119,domestic_water_demand_km3!$A$2:$CT$249,BL$4,FALSE)</f>
        <v>0</v>
      </c>
      <c r="BM119" s="13">
        <f t="shared" si="60"/>
        <v>0</v>
      </c>
      <c r="BU119" s="7" t="e">
        <v>#N/A</v>
      </c>
      <c r="BV119" s="7">
        <v>0</v>
      </c>
      <c r="BW119" s="7" t="str">
        <f t="shared" si="61"/>
        <v/>
      </c>
      <c r="BX119" s="7" t="str">
        <f t="shared" si="62"/>
        <v/>
      </c>
    </row>
    <row r="120" spans="2:76" x14ac:dyDescent="0.25">
      <c r="B120" s="12">
        <f>fao_ids_unique!B115</f>
        <v>146</v>
      </c>
      <c r="C120" s="12">
        <f>fao_ids_unique!F115</f>
        <v>120</v>
      </c>
      <c r="D120" s="8" t="str">
        <f>fao_ids_unique!C115</f>
        <v>MDA</v>
      </c>
      <c r="E120" s="7" t="str">
        <f>fao_ids_unique!G115</f>
        <v>Moldova</v>
      </c>
      <c r="G120" s="9">
        <f>VLOOKUP($B120,aquastat_more_extensive_table!$D$1216:$AO$1416,G$4,FALSE)</f>
        <v>0</v>
      </c>
      <c r="H120" s="13" t="e">
        <f t="shared" si="63"/>
        <v>#N/A</v>
      </c>
      <c r="I120" s="9">
        <f>VLOOKUP($C120,domestic_water_demand_km3!$A$2:$CT$249,I$4,FALSE)</f>
        <v>0.1614196</v>
      </c>
      <c r="J120" s="13">
        <f t="shared" si="48"/>
        <v>0.1614196</v>
      </c>
      <c r="L120" s="9">
        <f>VLOOKUP($B120,aquastat_more_extensive_table!$D$1216:$AO$1416,L$4,FALSE)</f>
        <v>0</v>
      </c>
      <c r="M120" s="13" t="e">
        <f t="shared" si="64"/>
        <v>#N/A</v>
      </c>
      <c r="N120" s="9">
        <f>VLOOKUP($C120,domestic_water_demand_km3!$A$2:$CT$249,N$4,FALSE)</f>
        <v>0.17638239999999999</v>
      </c>
      <c r="O120" s="13">
        <f t="shared" si="49"/>
        <v>0.17638239999999999</v>
      </c>
      <c r="Q120" s="9">
        <f>VLOOKUP($B120,aquastat_more_extensive_table!$D$1216:$AO$1416,Q$4,FALSE)</f>
        <v>0</v>
      </c>
      <c r="R120" s="13" t="e">
        <f t="shared" si="65"/>
        <v>#N/A</v>
      </c>
      <c r="S120" s="9">
        <f>VLOOKUP($C120,domestic_water_demand_km3!$A$2:$CT$249,S$4,FALSE)</f>
        <v>0.1914854</v>
      </c>
      <c r="T120" s="13">
        <f t="shared" si="50"/>
        <v>0.1914854</v>
      </c>
      <c r="V120" s="9">
        <f>VLOOKUP($B120,aquastat_more_extensive_table!$D$1216:$AO$1416,V$4,FALSE)</f>
        <v>0</v>
      </c>
      <c r="W120" s="13" t="e">
        <f t="shared" si="66"/>
        <v>#N/A</v>
      </c>
      <c r="X120" s="9">
        <f>VLOOKUP($C120,domestic_water_demand_km3!$A$2:$CT$249,X$4,FALSE)</f>
        <v>0.2097928</v>
      </c>
      <c r="Y120" s="13">
        <f t="shared" si="51"/>
        <v>0.2097928</v>
      </c>
      <c r="AA120" s="9">
        <f>VLOOKUP($B120,aquastat_more_extensive_table!$D$1216:$AO$1416,AA$4,FALSE)</f>
        <v>0</v>
      </c>
      <c r="AB120" s="13" t="e">
        <f t="shared" si="67"/>
        <v>#N/A</v>
      </c>
      <c r="AC120" s="9">
        <f>VLOOKUP($C120,domestic_water_demand_km3!$A$2:$CT$249,AC$4,FALSE)</f>
        <v>0.2235808</v>
      </c>
      <c r="AD120" s="13">
        <f t="shared" si="52"/>
        <v>0.2235808</v>
      </c>
      <c r="AF120" s="9">
        <f>VLOOKUP($B120,aquastat_more_extensive_table!$D$1216:$AO$1416,AF$4,FALSE)</f>
        <v>0</v>
      </c>
      <c r="AG120" s="13" t="e">
        <f t="shared" si="68"/>
        <v>#N/A</v>
      </c>
      <c r="AH120" s="9">
        <f>VLOOKUP($C120,domestic_water_demand_km3!$A$2:$CT$249,AH$4,FALSE)</f>
        <v>0.23590359999999999</v>
      </c>
      <c r="AI120" s="13">
        <f t="shared" si="53"/>
        <v>0.23590359999999999</v>
      </c>
      <c r="AK120" s="9">
        <f>VLOOKUP($B120,aquastat_more_extensive_table!$D$1216:$AO$1416,AK$4,FALSE)</f>
        <v>0.26900000000000002</v>
      </c>
      <c r="AL120" s="13">
        <f t="shared" si="69"/>
        <v>0.26900000000000002</v>
      </c>
      <c r="AM120" s="9">
        <f>VLOOKUP($C120,domestic_water_demand_km3!$A$2:$CT$249,AM$4,FALSE)</f>
        <v>0.24456700000000001</v>
      </c>
      <c r="AN120" s="13">
        <f t="shared" si="54"/>
        <v>0.24456700000000001</v>
      </c>
      <c r="AP120" s="9">
        <f>VLOOKUP($B120,aquastat_more_extensive_table!$D$1216:$AO$1416,AP$4,FALSE)</f>
        <v>0</v>
      </c>
      <c r="AQ120" s="13" t="e">
        <f t="shared" si="70"/>
        <v>#N/A</v>
      </c>
      <c r="AR120" s="9">
        <f>VLOOKUP($C120,domestic_water_demand_km3!$A$2:$CT$249,AR$4,FALSE)</f>
        <v>0.23859520000000001</v>
      </c>
      <c r="AS120" s="13">
        <f t="shared" si="55"/>
        <v>0.23859520000000001</v>
      </c>
      <c r="AU120" s="9">
        <f>VLOOKUP($B120,aquastat_more_extensive_table!$D$1216:$AO$1416,AU$4,FALSE)</f>
        <v>0.16400000000000001</v>
      </c>
      <c r="AV120" s="13">
        <f t="shared" si="71"/>
        <v>0.16400000000000001</v>
      </c>
      <c r="AW120" s="9">
        <f>VLOOKUP($C120,domestic_water_demand_km3!$A$2:$CT$249,AW$4,FALSE)</f>
        <v>0.22345799999999999</v>
      </c>
      <c r="AX120" s="13">
        <f t="shared" si="56"/>
        <v>0.22345799999999999</v>
      </c>
      <c r="AZ120" s="9">
        <f>VLOOKUP($B120,aquastat_more_extensive_table!$D$1216:$AO$1416,AZ$4,FALSE)</f>
        <v>0.14599999999999999</v>
      </c>
      <c r="BA120" s="13">
        <f t="shared" si="72"/>
        <v>0.14599999999999999</v>
      </c>
      <c r="BB120" s="9">
        <f>VLOOKUP($C120,domestic_water_demand_km3!$A$2:$CT$249,BB$4,FALSE)</f>
        <v>0.21344440000000001</v>
      </c>
      <c r="BC120" s="13">
        <f t="shared" si="57"/>
        <v>0.21344440000000001</v>
      </c>
      <c r="BE120" s="9">
        <f>VLOOKUP($B120,aquastat_more_extensive_table!$D$1216:$AO$1416,BE$4,FALSE)</f>
        <v>0</v>
      </c>
      <c r="BF120" s="13" t="e">
        <f t="shared" si="73"/>
        <v>#N/A</v>
      </c>
      <c r="BG120" s="9">
        <f>VLOOKUP($C120,domestic_water_demand_km3!$A$2:$CT$249,BG$4,FALSE)</f>
        <v>0.2088016</v>
      </c>
      <c r="BH120" s="13">
        <f t="shared" si="58"/>
        <v>0.2088016</v>
      </c>
      <c r="BJ120" s="9">
        <f>VLOOKUP($B120,aquastat_more_extensive_table!$D$1216:$AO$1416,BJ$4,FALSE)</f>
        <v>0</v>
      </c>
      <c r="BK120" s="13" t="e">
        <f t="shared" si="59"/>
        <v>#N/A</v>
      </c>
      <c r="BL120" s="9">
        <f>VLOOKUP($C120,domestic_water_demand_km3!$A$2:$CT$249,BL$4,FALSE)</f>
        <v>0.20747199999999999</v>
      </c>
      <c r="BM120" s="13">
        <f t="shared" si="60"/>
        <v>0.20747199999999999</v>
      </c>
      <c r="BU120" s="7" t="e">
        <v>#N/A</v>
      </c>
      <c r="BV120" s="7">
        <v>0.154</v>
      </c>
      <c r="BW120" s="7" t="str">
        <f t="shared" si="61"/>
        <v/>
      </c>
      <c r="BX120" s="7" t="str">
        <f t="shared" si="62"/>
        <v/>
      </c>
    </row>
    <row r="121" spans="2:76" x14ac:dyDescent="0.25">
      <c r="B121" s="12">
        <f>fao_ids_unique!B116</f>
        <v>147</v>
      </c>
      <c r="C121" s="12">
        <f>fao_ids_unique!F116</f>
        <v>138</v>
      </c>
      <c r="D121" s="8" t="str">
        <f>fao_ids_unique!C116</f>
        <v>NAM</v>
      </c>
      <c r="E121" s="7" t="str">
        <f>fao_ids_unique!G116</f>
        <v>Namibia</v>
      </c>
      <c r="G121" s="9">
        <f>VLOOKUP($B121,aquastat_more_extensive_table!$D$1216:$AO$1416,G$4,FALSE)</f>
        <v>0</v>
      </c>
      <c r="H121" s="13" t="e">
        <f t="shared" si="63"/>
        <v>#N/A</v>
      </c>
      <c r="I121" s="9">
        <f>VLOOKUP($C121,domestic_water_demand_km3!$A$2:$CT$249,I$4,FALSE)</f>
        <v>1.392066E-2</v>
      </c>
      <c r="J121" s="13">
        <f t="shared" si="48"/>
        <v>1.392066E-2</v>
      </c>
      <c r="L121" s="9">
        <f>VLOOKUP($B121,aquastat_more_extensive_table!$D$1216:$AO$1416,L$4,FALSE)</f>
        <v>0</v>
      </c>
      <c r="M121" s="13" t="e">
        <f t="shared" si="64"/>
        <v>#N/A</v>
      </c>
      <c r="N121" s="9">
        <f>VLOOKUP($C121,domestic_water_demand_km3!$A$2:$CT$249,N$4,FALSE)</f>
        <v>1.622734E-2</v>
      </c>
      <c r="O121" s="13">
        <f t="shared" si="49"/>
        <v>1.622734E-2</v>
      </c>
      <c r="Q121" s="9">
        <f>VLOOKUP($B121,aquastat_more_extensive_table!$D$1216:$AO$1416,Q$4,FALSE)</f>
        <v>0</v>
      </c>
      <c r="R121" s="13" t="e">
        <f t="shared" si="65"/>
        <v>#N/A</v>
      </c>
      <c r="S121" s="9">
        <f>VLOOKUP($C121,domestic_water_demand_km3!$A$2:$CT$249,S$4,FALSE)</f>
        <v>2.0538859999999999E-2</v>
      </c>
      <c r="T121" s="13">
        <f t="shared" si="50"/>
        <v>2.0538859999999999E-2</v>
      </c>
      <c r="V121" s="9">
        <f>VLOOKUP($B121,aquastat_more_extensive_table!$D$1216:$AO$1416,V$4,FALSE)</f>
        <v>0</v>
      </c>
      <c r="W121" s="13" t="e">
        <f t="shared" si="66"/>
        <v>#N/A</v>
      </c>
      <c r="X121" s="9">
        <f>VLOOKUP($C121,domestic_water_demand_km3!$A$2:$CT$249,X$4,FALSE)</f>
        <v>2.944014E-2</v>
      </c>
      <c r="Y121" s="13">
        <f t="shared" si="51"/>
        <v>2.944014E-2</v>
      </c>
      <c r="AA121" s="9">
        <f>VLOOKUP($B121,aquastat_more_extensive_table!$D$1216:$AO$1416,AA$4,FALSE)</f>
        <v>0</v>
      </c>
      <c r="AB121" s="13" t="e">
        <f t="shared" si="67"/>
        <v>#N/A</v>
      </c>
      <c r="AC121" s="9">
        <f>VLOOKUP($C121,domestic_water_demand_km3!$A$2:$CT$249,AC$4,FALSE)</f>
        <v>3.5131639999999999E-2</v>
      </c>
      <c r="AD121" s="13">
        <f t="shared" si="52"/>
        <v>3.5131639999999999E-2</v>
      </c>
      <c r="AF121" s="9">
        <f>VLOOKUP($B121,aquastat_more_extensive_table!$D$1216:$AO$1416,AF$4,FALSE)</f>
        <v>0</v>
      </c>
      <c r="AG121" s="13" t="e">
        <f t="shared" si="68"/>
        <v>#N/A</v>
      </c>
      <c r="AH121" s="9">
        <f>VLOOKUP($C121,domestic_water_demand_km3!$A$2:$CT$249,AH$4,FALSE)</f>
        <v>3.57004E-2</v>
      </c>
      <c r="AI121" s="13">
        <f t="shared" si="53"/>
        <v>3.57004E-2</v>
      </c>
      <c r="AK121" s="9">
        <f>VLOOKUP($B121,aquastat_more_extensive_table!$D$1216:$AO$1416,AK$4,FALSE)</f>
        <v>7.0999999999999994E-2</v>
      </c>
      <c r="AL121" s="13">
        <f t="shared" si="69"/>
        <v>7.0999999999999994E-2</v>
      </c>
      <c r="AM121" s="9">
        <f>VLOOKUP($C121,domestic_water_demand_km3!$A$2:$CT$249,AM$4,FALSE)</f>
        <v>4.7508599999999998E-2</v>
      </c>
      <c r="AN121" s="13">
        <f t="shared" si="54"/>
        <v>4.7508599999999998E-2</v>
      </c>
      <c r="AP121" s="9">
        <f>VLOOKUP($B121,aquastat_more_extensive_table!$D$1216:$AO$1416,AP$4,FALSE)</f>
        <v>7.0999999999999994E-2</v>
      </c>
      <c r="AQ121" s="13">
        <f t="shared" si="70"/>
        <v>7.0999999999999994E-2</v>
      </c>
      <c r="AR121" s="9">
        <f>VLOOKUP($C121,domestic_water_demand_km3!$A$2:$CT$249,AR$4,FALSE)</f>
        <v>6.1025919999999997E-2</v>
      </c>
      <c r="AS121" s="13">
        <f t="shared" si="55"/>
        <v>6.1025919999999997E-2</v>
      </c>
      <c r="AU121" s="9">
        <f>VLOOKUP($B121,aquastat_more_extensive_table!$D$1216:$AO$1416,AU$4,FALSE)</f>
        <v>7.2999999999999995E-2</v>
      </c>
      <c r="AV121" s="13">
        <f t="shared" si="71"/>
        <v>7.2999999999999995E-2</v>
      </c>
      <c r="AW121" s="9">
        <f>VLOOKUP($C121,domestic_water_demand_km3!$A$2:$CT$249,AW$4,FALSE)</f>
        <v>6.728584E-2</v>
      </c>
      <c r="AX121" s="13">
        <f t="shared" si="56"/>
        <v>6.728584E-2</v>
      </c>
      <c r="AZ121" s="9">
        <f>VLOOKUP($B121,aquastat_more_extensive_table!$D$1216:$AO$1416,AZ$4,FALSE)</f>
        <v>0</v>
      </c>
      <c r="BA121" s="13" t="e">
        <f t="shared" si="72"/>
        <v>#N/A</v>
      </c>
      <c r="BB121" s="9">
        <f>VLOOKUP($C121,domestic_water_demand_km3!$A$2:$CT$249,BB$4,FALSE)</f>
        <v>8.9604619999999996E-2</v>
      </c>
      <c r="BC121" s="13">
        <f t="shared" si="57"/>
        <v>8.9604619999999996E-2</v>
      </c>
      <c r="BE121" s="9">
        <f>VLOOKUP($B121,aquastat_more_extensive_table!$D$1216:$AO$1416,BE$4,FALSE)</f>
        <v>0</v>
      </c>
      <c r="BF121" s="13" t="e">
        <f t="shared" si="73"/>
        <v>#N/A</v>
      </c>
      <c r="BG121" s="9">
        <f>VLOOKUP($C121,domestic_water_demand_km3!$A$2:$CT$249,BG$4,FALSE)</f>
        <v>0.109392</v>
      </c>
      <c r="BH121" s="13">
        <f t="shared" si="58"/>
        <v>0.109392</v>
      </c>
      <c r="BJ121" s="9">
        <f>VLOOKUP($B121,aquastat_more_extensive_table!$D$1216:$AO$1416,BJ$4,FALSE)</f>
        <v>0</v>
      </c>
      <c r="BK121" s="13" t="e">
        <f t="shared" si="59"/>
        <v>#N/A</v>
      </c>
      <c r="BL121" s="9">
        <f>VLOOKUP($C121,domestic_water_demand_km3!$A$2:$CT$249,BL$4,FALSE)</f>
        <v>0.11394</v>
      </c>
      <c r="BM121" s="13">
        <f t="shared" si="60"/>
        <v>0.11394</v>
      </c>
      <c r="BU121" s="7" t="e">
        <v>#N/A</v>
      </c>
      <c r="BV121" s="7">
        <v>3.0000000000000001E-3</v>
      </c>
      <c r="BW121" s="7" t="str">
        <f t="shared" si="61"/>
        <v/>
      </c>
      <c r="BX121" s="7" t="str">
        <f t="shared" si="62"/>
        <v/>
      </c>
    </row>
    <row r="122" spans="2:76" x14ac:dyDescent="0.25">
      <c r="B122" s="12">
        <f>fao_ids_unique!B117</f>
        <v>148</v>
      </c>
      <c r="C122" s="12">
        <f>fao_ids_unique!F117</f>
        <v>146</v>
      </c>
      <c r="D122" s="8" t="str">
        <f>fao_ids_unique!C117</f>
        <v>NRU</v>
      </c>
      <c r="E122" s="7" t="str">
        <f>fao_ids_unique!G117</f>
        <v>Nauru</v>
      </c>
      <c r="G122" s="9">
        <f>VLOOKUP($B122,aquastat_more_extensive_table!$D$1216:$AO$1416,G$4,FALSE)</f>
        <v>0</v>
      </c>
      <c r="H122" s="13" t="e">
        <f t="shared" si="63"/>
        <v>#N/A</v>
      </c>
      <c r="I122" s="9" t="str">
        <f>VLOOKUP($C122,domestic_water_demand_km3!$A$2:$CT$249,I$4,FALSE)</f>
        <v>NA</v>
      </c>
      <c r="J122" s="13" t="str">
        <f t="shared" si="48"/>
        <v>NA</v>
      </c>
      <c r="L122" s="9">
        <f>VLOOKUP($B122,aquastat_more_extensive_table!$D$1216:$AO$1416,L$4,FALSE)</f>
        <v>0</v>
      </c>
      <c r="M122" s="13" t="e">
        <f t="shared" si="64"/>
        <v>#N/A</v>
      </c>
      <c r="N122" s="9" t="str">
        <f>VLOOKUP($C122,domestic_water_demand_km3!$A$2:$CT$249,N$4,FALSE)</f>
        <v>NA</v>
      </c>
      <c r="O122" s="13" t="str">
        <f t="shared" si="49"/>
        <v>NA</v>
      </c>
      <c r="Q122" s="9">
        <f>VLOOKUP($B122,aquastat_more_extensive_table!$D$1216:$AO$1416,Q$4,FALSE)</f>
        <v>0</v>
      </c>
      <c r="R122" s="13" t="e">
        <f t="shared" si="65"/>
        <v>#N/A</v>
      </c>
      <c r="S122" s="9" t="str">
        <f>VLOOKUP($C122,domestic_water_demand_km3!$A$2:$CT$249,S$4,FALSE)</f>
        <v>NA</v>
      </c>
      <c r="T122" s="13" t="str">
        <f t="shared" si="50"/>
        <v>NA</v>
      </c>
      <c r="V122" s="9">
        <f>VLOOKUP($B122,aquastat_more_extensive_table!$D$1216:$AO$1416,V$4,FALSE)</f>
        <v>0</v>
      </c>
      <c r="W122" s="13" t="e">
        <f t="shared" si="66"/>
        <v>#N/A</v>
      </c>
      <c r="X122" s="9" t="str">
        <f>VLOOKUP($C122,domestic_water_demand_km3!$A$2:$CT$249,X$4,FALSE)</f>
        <v>NA</v>
      </c>
      <c r="Y122" s="13" t="str">
        <f t="shared" si="51"/>
        <v>NA</v>
      </c>
      <c r="AA122" s="9">
        <f>VLOOKUP($B122,aquastat_more_extensive_table!$D$1216:$AO$1416,AA$4,FALSE)</f>
        <v>0</v>
      </c>
      <c r="AB122" s="13" t="e">
        <f t="shared" si="67"/>
        <v>#N/A</v>
      </c>
      <c r="AC122" s="9" t="str">
        <f>VLOOKUP($C122,domestic_water_demand_km3!$A$2:$CT$249,AC$4,FALSE)</f>
        <v>NA</v>
      </c>
      <c r="AD122" s="13" t="str">
        <f t="shared" si="52"/>
        <v>NA</v>
      </c>
      <c r="AF122" s="9">
        <f>VLOOKUP($B122,aquastat_more_extensive_table!$D$1216:$AO$1416,AF$4,FALSE)</f>
        <v>0</v>
      </c>
      <c r="AG122" s="13" t="e">
        <f t="shared" si="68"/>
        <v>#N/A</v>
      </c>
      <c r="AH122" s="9" t="str">
        <f>VLOOKUP($C122,domestic_water_demand_km3!$A$2:$CT$249,AH$4,FALSE)</f>
        <v>NA</v>
      </c>
      <c r="AI122" s="13" t="str">
        <f t="shared" si="53"/>
        <v>NA</v>
      </c>
      <c r="AK122" s="9">
        <f>VLOOKUP($B122,aquastat_more_extensive_table!$D$1216:$AO$1416,AK$4,FALSE)</f>
        <v>0</v>
      </c>
      <c r="AL122" s="13" t="e">
        <f t="shared" si="69"/>
        <v>#N/A</v>
      </c>
      <c r="AM122" s="9" t="str">
        <f>VLOOKUP($C122,domestic_water_demand_km3!$A$2:$CT$249,AM$4,FALSE)</f>
        <v>NA</v>
      </c>
      <c r="AN122" s="13" t="str">
        <f t="shared" si="54"/>
        <v>NA</v>
      </c>
      <c r="AP122" s="9">
        <f>VLOOKUP($B122,aquastat_more_extensive_table!$D$1216:$AO$1416,AP$4,FALSE)</f>
        <v>0</v>
      </c>
      <c r="AQ122" s="13" t="e">
        <f t="shared" si="70"/>
        <v>#N/A</v>
      </c>
      <c r="AR122" s="9" t="str">
        <f>VLOOKUP($C122,domestic_water_demand_km3!$A$2:$CT$249,AR$4,FALSE)</f>
        <v>NA</v>
      </c>
      <c r="AS122" s="13" t="str">
        <f t="shared" si="55"/>
        <v>NA</v>
      </c>
      <c r="AU122" s="9">
        <f>VLOOKUP($B122,aquastat_more_extensive_table!$D$1216:$AO$1416,AU$4,FALSE)</f>
        <v>0</v>
      </c>
      <c r="AV122" s="13" t="e">
        <f t="shared" si="71"/>
        <v>#N/A</v>
      </c>
      <c r="AW122" s="9" t="str">
        <f>VLOOKUP($C122,domestic_water_demand_km3!$A$2:$CT$249,AW$4,FALSE)</f>
        <v>NA</v>
      </c>
      <c r="AX122" s="13" t="str">
        <f t="shared" si="56"/>
        <v>NA</v>
      </c>
      <c r="AZ122" s="9">
        <f>VLOOKUP($B122,aquastat_more_extensive_table!$D$1216:$AO$1416,AZ$4,FALSE)</f>
        <v>0</v>
      </c>
      <c r="BA122" s="13" t="e">
        <f t="shared" si="72"/>
        <v>#N/A</v>
      </c>
      <c r="BB122" s="9" t="str">
        <f>VLOOKUP($C122,domestic_water_demand_km3!$A$2:$CT$249,BB$4,FALSE)</f>
        <v>NA</v>
      </c>
      <c r="BC122" s="13" t="str">
        <f t="shared" si="57"/>
        <v>NA</v>
      </c>
      <c r="BE122" s="9">
        <f>VLOOKUP($B122,aquastat_more_extensive_table!$D$1216:$AO$1416,BE$4,FALSE)</f>
        <v>0</v>
      </c>
      <c r="BF122" s="13" t="e">
        <f t="shared" si="73"/>
        <v>#N/A</v>
      </c>
      <c r="BG122" s="9" t="str">
        <f>VLOOKUP($C122,domestic_water_demand_km3!$A$2:$CT$249,BG$4,FALSE)</f>
        <v>NA</v>
      </c>
      <c r="BH122" s="13" t="str">
        <f t="shared" si="58"/>
        <v>NA</v>
      </c>
      <c r="BJ122" s="9">
        <f>VLOOKUP($B122,aquastat_more_extensive_table!$D$1216:$AO$1416,BJ$4,FALSE)</f>
        <v>0</v>
      </c>
      <c r="BK122" s="13" t="e">
        <f t="shared" si="59"/>
        <v>#N/A</v>
      </c>
      <c r="BL122" s="9" t="str">
        <f>VLOOKUP($C122,domestic_water_demand_km3!$A$2:$CT$249,BL$4,FALSE)</f>
        <v>NA</v>
      </c>
      <c r="BM122" s="13" t="str">
        <f t="shared" si="60"/>
        <v>NA</v>
      </c>
      <c r="BU122" s="7" t="e">
        <v>#N/A</v>
      </c>
      <c r="BV122" s="7" t="s">
        <v>1901</v>
      </c>
      <c r="BW122" s="7" t="str">
        <f t="shared" si="61"/>
        <v/>
      </c>
      <c r="BX122" s="7" t="str">
        <f t="shared" si="62"/>
        <v/>
      </c>
    </row>
    <row r="123" spans="2:76" x14ac:dyDescent="0.25">
      <c r="B123" s="12">
        <f>fao_ids_unique!B118</f>
        <v>149</v>
      </c>
      <c r="C123" s="12">
        <f>fao_ids_unique!F118</f>
        <v>145</v>
      </c>
      <c r="D123" s="8" t="str">
        <f>fao_ids_unique!C118</f>
        <v>NPL</v>
      </c>
      <c r="E123" s="7" t="str">
        <f>fao_ids_unique!G118</f>
        <v>Nepal</v>
      </c>
      <c r="G123" s="9">
        <f>VLOOKUP($B123,aquastat_more_extensive_table!$D$1216:$AO$1416,G$4,FALSE)</f>
        <v>0</v>
      </c>
      <c r="H123" s="13" t="e">
        <f t="shared" si="63"/>
        <v>#N/A</v>
      </c>
      <c r="I123" s="9">
        <f>VLOOKUP($C123,domestic_water_demand_km3!$A$2:$CT$249,I$4,FALSE)</f>
        <v>7.3479240000000001E-2</v>
      </c>
      <c r="J123" s="13">
        <f t="shared" si="48"/>
        <v>7.3479240000000001E-2</v>
      </c>
      <c r="L123" s="9">
        <f>VLOOKUP($B123,aquastat_more_extensive_table!$D$1216:$AO$1416,L$4,FALSE)</f>
        <v>0</v>
      </c>
      <c r="M123" s="13" t="e">
        <f t="shared" si="64"/>
        <v>#N/A</v>
      </c>
      <c r="N123" s="9">
        <f>VLOOKUP($C123,domestic_water_demand_km3!$A$2:$CT$249,N$4,FALSE)</f>
        <v>8.5116239999999996E-2</v>
      </c>
      <c r="O123" s="13">
        <f t="shared" si="49"/>
        <v>8.5116239999999996E-2</v>
      </c>
      <c r="Q123" s="9">
        <f>VLOOKUP($B123,aquastat_more_extensive_table!$D$1216:$AO$1416,Q$4,FALSE)</f>
        <v>0</v>
      </c>
      <c r="R123" s="13" t="e">
        <f t="shared" si="65"/>
        <v>#N/A</v>
      </c>
      <c r="S123" s="9">
        <f>VLOOKUP($C123,domestic_water_demand_km3!$A$2:$CT$249,S$4,FALSE)</f>
        <v>9.5199900000000004E-2</v>
      </c>
      <c r="T123" s="13">
        <f t="shared" si="50"/>
        <v>9.5199900000000004E-2</v>
      </c>
      <c r="V123" s="9">
        <f>VLOOKUP($B123,aquastat_more_extensive_table!$D$1216:$AO$1416,V$4,FALSE)</f>
        <v>0</v>
      </c>
      <c r="W123" s="13" t="e">
        <f t="shared" si="66"/>
        <v>#N/A</v>
      </c>
      <c r="X123" s="9">
        <f>VLOOKUP($C123,domestic_water_demand_km3!$A$2:$CT$249,X$4,FALSE)</f>
        <v>0.1164786</v>
      </c>
      <c r="Y123" s="13">
        <f t="shared" si="51"/>
        <v>0.1164786</v>
      </c>
      <c r="AA123" s="9">
        <f>VLOOKUP($B123,aquastat_more_extensive_table!$D$1216:$AO$1416,AA$4,FALSE)</f>
        <v>0</v>
      </c>
      <c r="AB123" s="13" t="e">
        <f t="shared" si="67"/>
        <v>#N/A</v>
      </c>
      <c r="AC123" s="9">
        <f>VLOOKUP($C123,domestic_water_demand_km3!$A$2:$CT$249,AC$4,FALSE)</f>
        <v>0.1465484</v>
      </c>
      <c r="AD123" s="13">
        <f t="shared" si="52"/>
        <v>0.1465484</v>
      </c>
      <c r="AF123" s="9">
        <f>VLOOKUP($B123,aquastat_more_extensive_table!$D$1216:$AO$1416,AF$4,FALSE)</f>
        <v>0</v>
      </c>
      <c r="AG123" s="13" t="e">
        <f t="shared" si="68"/>
        <v>#N/A</v>
      </c>
      <c r="AH123" s="9">
        <f>VLOOKUP($C123,domestic_water_demand_km3!$A$2:$CT$249,AH$4,FALSE)</f>
        <v>0.1770728</v>
      </c>
      <c r="AI123" s="13">
        <f t="shared" si="53"/>
        <v>0.1770728</v>
      </c>
      <c r="AK123" s="9">
        <f>VLOOKUP($B123,aquastat_more_extensive_table!$D$1216:$AO$1416,AK$4,FALSE)</f>
        <v>0</v>
      </c>
      <c r="AL123" s="13" t="e">
        <f t="shared" si="69"/>
        <v>#N/A</v>
      </c>
      <c r="AM123" s="9">
        <f>VLOOKUP($C123,domestic_water_demand_km3!$A$2:$CT$249,AM$4,FALSE)</f>
        <v>0.20952119999999999</v>
      </c>
      <c r="AN123" s="13">
        <f t="shared" si="54"/>
        <v>0.20952119999999999</v>
      </c>
      <c r="AP123" s="9">
        <f>VLOOKUP($B123,aquastat_more_extensive_table!$D$1216:$AO$1416,AP$4,FALSE)</f>
        <v>0.246</v>
      </c>
      <c r="AQ123" s="13">
        <f t="shared" si="70"/>
        <v>0.246</v>
      </c>
      <c r="AR123" s="9">
        <f>VLOOKUP($C123,domestic_water_demand_km3!$A$2:$CT$249,AR$4,FALSE)</f>
        <v>0.24038039999999999</v>
      </c>
      <c r="AS123" s="13">
        <f t="shared" si="55"/>
        <v>0.24038039999999999</v>
      </c>
      <c r="AU123" s="9">
        <f>VLOOKUP($B123,aquastat_more_extensive_table!$D$1216:$AO$1416,AU$4,FALSE)</f>
        <v>0.2021</v>
      </c>
      <c r="AV123" s="13">
        <f t="shared" si="71"/>
        <v>0.2021</v>
      </c>
      <c r="AW123" s="9">
        <f>VLOOKUP($C123,domestic_water_demand_km3!$A$2:$CT$249,AW$4,FALSE)</f>
        <v>0.28249859999999999</v>
      </c>
      <c r="AX123" s="13">
        <f t="shared" si="56"/>
        <v>0.28249859999999999</v>
      </c>
      <c r="AZ123" s="9">
        <f>VLOOKUP($B123,aquastat_more_extensive_table!$D$1216:$AO$1416,AZ$4,FALSE)</f>
        <v>0.14760000000000001</v>
      </c>
      <c r="BA123" s="13">
        <f t="shared" si="72"/>
        <v>0.14760000000000001</v>
      </c>
      <c r="BB123" s="9">
        <f>VLOOKUP($C123,domestic_water_demand_km3!$A$2:$CT$249,BB$4,FALSE)</f>
        <v>0.35094140000000001</v>
      </c>
      <c r="BC123" s="13">
        <f t="shared" si="57"/>
        <v>0.35094140000000001</v>
      </c>
      <c r="BE123" s="9">
        <f>VLOOKUP($B123,aquastat_more_extensive_table!$D$1216:$AO$1416,BE$4,FALSE)</f>
        <v>0</v>
      </c>
      <c r="BF123" s="13" t="e">
        <f t="shared" si="73"/>
        <v>#N/A</v>
      </c>
      <c r="BG123" s="9">
        <f>VLOOKUP($C123,domestic_water_demand_km3!$A$2:$CT$249,BG$4,FALSE)</f>
        <v>0.4353746</v>
      </c>
      <c r="BH123" s="13">
        <f t="shared" si="58"/>
        <v>0.4353746</v>
      </c>
      <c r="BJ123" s="9">
        <f>VLOOKUP($B123,aquastat_more_extensive_table!$D$1216:$AO$1416,BJ$4,FALSE)</f>
        <v>0</v>
      </c>
      <c r="BK123" s="13" t="e">
        <f t="shared" si="59"/>
        <v>#N/A</v>
      </c>
      <c r="BL123" s="9">
        <f>VLOOKUP($C123,domestic_water_demand_km3!$A$2:$CT$249,BL$4,FALSE)</f>
        <v>0.44501099999999999</v>
      </c>
      <c r="BM123" s="13">
        <f t="shared" si="60"/>
        <v>0.44501099999999999</v>
      </c>
      <c r="BU123" s="7" t="e">
        <v>#N/A</v>
      </c>
      <c r="BV123" s="7">
        <v>6.2E-2</v>
      </c>
      <c r="BW123" s="7" t="str">
        <f t="shared" si="61"/>
        <v/>
      </c>
      <c r="BX123" s="7" t="str">
        <f t="shared" si="62"/>
        <v/>
      </c>
    </row>
    <row r="124" spans="2:76" x14ac:dyDescent="0.25">
      <c r="B124" s="12">
        <f>fao_ids_unique!B119</f>
        <v>150</v>
      </c>
      <c r="C124" s="12">
        <f>fao_ids_unique!F119</f>
        <v>143</v>
      </c>
      <c r="D124" s="8" t="str">
        <f>fao_ids_unique!C119</f>
        <v>NLD</v>
      </c>
      <c r="E124" s="7" t="str">
        <f>fao_ids_unique!G119</f>
        <v>Netherlands, The</v>
      </c>
      <c r="G124" s="9">
        <f>VLOOKUP($B124,aquastat_more_extensive_table!$D$1216:$AO$1416,G$4,FALSE)</f>
        <v>0</v>
      </c>
      <c r="H124" s="13" t="e">
        <f t="shared" si="63"/>
        <v>#N/A</v>
      </c>
      <c r="I124" s="9">
        <f>VLOOKUP($C124,domestic_water_demand_km3!$A$2:$CT$249,I$4,FALSE)</f>
        <v>0.18301980000000001</v>
      </c>
      <c r="J124" s="13">
        <f t="shared" si="48"/>
        <v>0.18301980000000001</v>
      </c>
      <c r="L124" s="9">
        <f>VLOOKUP($B124,aquastat_more_extensive_table!$D$1216:$AO$1416,L$4,FALSE)</f>
        <v>0</v>
      </c>
      <c r="M124" s="13" t="e">
        <f t="shared" si="64"/>
        <v>#N/A</v>
      </c>
      <c r="N124" s="9">
        <f>VLOOKUP($C124,domestic_water_demand_km3!$A$2:$CT$249,N$4,FALSE)</f>
        <v>0.21847440000000001</v>
      </c>
      <c r="O124" s="13">
        <f t="shared" si="49"/>
        <v>0.21847440000000001</v>
      </c>
      <c r="Q124" s="9">
        <f>VLOOKUP($B124,aquastat_more_extensive_table!$D$1216:$AO$1416,Q$4,FALSE)</f>
        <v>0</v>
      </c>
      <c r="R124" s="13" t="e">
        <f t="shared" si="65"/>
        <v>#N/A</v>
      </c>
      <c r="S124" s="9">
        <f>VLOOKUP($C124,domestic_water_demand_km3!$A$2:$CT$249,S$4,FALSE)</f>
        <v>0.27084380000000002</v>
      </c>
      <c r="T124" s="13">
        <f t="shared" si="50"/>
        <v>0.27084380000000002</v>
      </c>
      <c r="V124" s="9">
        <f>VLOOKUP($B124,aquastat_more_extensive_table!$D$1216:$AO$1416,V$4,FALSE)</f>
        <v>0</v>
      </c>
      <c r="W124" s="13" t="e">
        <f t="shared" si="66"/>
        <v>#N/A</v>
      </c>
      <c r="X124" s="9">
        <f>VLOOKUP($C124,domestic_water_demand_km3!$A$2:$CT$249,X$4,FALSE)</f>
        <v>0.36661339999999998</v>
      </c>
      <c r="Y124" s="13">
        <f t="shared" si="51"/>
        <v>0.36661339999999998</v>
      </c>
      <c r="AA124" s="9">
        <f>VLOOKUP($B124,aquastat_more_extensive_table!$D$1216:$AO$1416,AA$4,FALSE)</f>
        <v>0</v>
      </c>
      <c r="AB124" s="13" t="e">
        <f t="shared" si="67"/>
        <v>#N/A</v>
      </c>
      <c r="AC124" s="9">
        <f>VLOOKUP($C124,domestic_water_demand_km3!$A$2:$CT$249,AC$4,FALSE)</f>
        <v>0.4414286</v>
      </c>
      <c r="AD124" s="13">
        <f t="shared" si="52"/>
        <v>0.4414286</v>
      </c>
      <c r="AF124" s="9">
        <f>VLOOKUP($B124,aquastat_more_extensive_table!$D$1216:$AO$1416,AF$4,FALSE)</f>
        <v>0</v>
      </c>
      <c r="AG124" s="13" t="e">
        <f t="shared" si="68"/>
        <v>#N/A</v>
      </c>
      <c r="AH124" s="9">
        <f>VLOOKUP($C124,domestic_water_demand_km3!$A$2:$CT$249,AH$4,FALSE)</f>
        <v>0.44977679999999998</v>
      </c>
      <c r="AI124" s="13">
        <f t="shared" si="53"/>
        <v>0.44977679999999998</v>
      </c>
      <c r="AK124" s="9">
        <f>VLOOKUP($B124,aquastat_more_extensive_table!$D$1216:$AO$1416,AK$4,FALSE)</f>
        <v>1.28</v>
      </c>
      <c r="AL124" s="13">
        <f t="shared" si="69"/>
        <v>1.28</v>
      </c>
      <c r="AM124" s="9">
        <f>VLOOKUP($C124,domestic_water_demand_km3!$A$2:$CT$249,AM$4,FALSE)</f>
        <v>0.54778819999999995</v>
      </c>
      <c r="AN124" s="13">
        <f t="shared" si="54"/>
        <v>0.54778819999999995</v>
      </c>
      <c r="AP124" s="9">
        <f>VLOOKUP($B124,aquastat_more_extensive_table!$D$1216:$AO$1416,AP$4,FALSE)</f>
        <v>1.2669999999999999</v>
      </c>
      <c r="AQ124" s="13">
        <f t="shared" si="70"/>
        <v>1.2669999999999999</v>
      </c>
      <c r="AR124" s="9">
        <f>VLOOKUP($C124,domestic_water_demand_km3!$A$2:$CT$249,AR$4,FALSE)</f>
        <v>0.61370159999999996</v>
      </c>
      <c r="AS124" s="13">
        <f t="shared" si="55"/>
        <v>0.61370159999999996</v>
      </c>
      <c r="AU124" s="9">
        <f>VLOOKUP($B124,aquastat_more_extensive_table!$D$1216:$AO$1416,AU$4,FALSE)</f>
        <v>1.3029999999999999</v>
      </c>
      <c r="AV124" s="13">
        <f t="shared" si="71"/>
        <v>1.3029999999999999</v>
      </c>
      <c r="AW124" s="9">
        <f>VLOOKUP($C124,domestic_water_demand_km3!$A$2:$CT$249,AW$4,FALSE)</f>
        <v>0.63320140000000003</v>
      </c>
      <c r="AX124" s="13">
        <f t="shared" si="56"/>
        <v>0.63320140000000003</v>
      </c>
      <c r="AZ124" s="9">
        <f>VLOOKUP($B124,aquastat_more_extensive_table!$D$1216:$AO$1416,AZ$4,FALSE)</f>
        <v>1.248</v>
      </c>
      <c r="BA124" s="13">
        <f t="shared" si="72"/>
        <v>1.248</v>
      </c>
      <c r="BB124" s="9">
        <f>VLOOKUP($C124,domestic_water_demand_km3!$A$2:$CT$249,BB$4,FALSE)</f>
        <v>0.73684419999999995</v>
      </c>
      <c r="BC124" s="13">
        <f t="shared" si="57"/>
        <v>0.73684419999999995</v>
      </c>
      <c r="BE124" s="9">
        <f>VLOOKUP($B124,aquastat_more_extensive_table!$D$1216:$AO$1416,BE$4,FALSE)</f>
        <v>1.2170000000000001</v>
      </c>
      <c r="BF124" s="13">
        <f t="shared" si="73"/>
        <v>1.2170000000000001</v>
      </c>
      <c r="BG124" s="9">
        <f>VLOOKUP($C124,domestic_water_demand_km3!$A$2:$CT$249,BG$4,FALSE)</f>
        <v>0.79555580000000004</v>
      </c>
      <c r="BH124" s="13">
        <f t="shared" si="58"/>
        <v>0.79555580000000004</v>
      </c>
      <c r="BJ124" s="9">
        <f>VLOOKUP($B124,aquastat_more_extensive_table!$D$1216:$AO$1416,BJ$4,FALSE)</f>
        <v>0</v>
      </c>
      <c r="BK124" s="13" t="e">
        <f t="shared" si="59"/>
        <v>#N/A</v>
      </c>
      <c r="BL124" s="9">
        <f>VLOOKUP($C124,domestic_water_demand_km3!$A$2:$CT$249,BL$4,FALSE)</f>
        <v>0.79032199999999997</v>
      </c>
      <c r="BM124" s="13">
        <f t="shared" si="60"/>
        <v>0.79032199999999997</v>
      </c>
      <c r="BU124" s="7" t="e">
        <v>#N/A</v>
      </c>
      <c r="BV124" s="7">
        <v>0.123</v>
      </c>
      <c r="BW124" s="7" t="str">
        <f t="shared" si="61"/>
        <v/>
      </c>
      <c r="BX124" s="7" t="str">
        <f t="shared" si="62"/>
        <v/>
      </c>
    </row>
    <row r="125" spans="2:76" x14ac:dyDescent="0.25">
      <c r="B125" s="12">
        <f>fao_ids_unique!B120</f>
        <v>154</v>
      </c>
      <c r="C125" s="12">
        <f>fao_ids_unique!F120</f>
        <v>125</v>
      </c>
      <c r="D125" s="8" t="str">
        <f>fao_ids_unique!C120</f>
        <v>MKD</v>
      </c>
      <c r="E125" s="7" t="str">
        <f>fao_ids_unique!G120</f>
        <v>Macedonia, FYR</v>
      </c>
      <c r="G125" s="9">
        <f>VLOOKUP($B125,aquastat_more_extensive_table!$D$1216:$AO$1416,G$4,FALSE)</f>
        <v>0</v>
      </c>
      <c r="H125" s="13" t="e">
        <f t="shared" si="63"/>
        <v>#N/A</v>
      </c>
      <c r="I125" s="9">
        <f>VLOOKUP($C125,domestic_water_demand_km3!$A$2:$CT$249,I$4,FALSE)</f>
        <v>5.3306860000000003E-3</v>
      </c>
      <c r="J125" s="13">
        <f t="shared" si="48"/>
        <v>5.3306860000000003E-3</v>
      </c>
      <c r="L125" s="9">
        <f>VLOOKUP($B125,aquastat_more_extensive_table!$D$1216:$AO$1416,L$4,FALSE)</f>
        <v>0</v>
      </c>
      <c r="M125" s="13" t="e">
        <f t="shared" si="64"/>
        <v>#N/A</v>
      </c>
      <c r="N125" s="9">
        <f>VLOOKUP($C125,domestic_water_demand_km3!$A$2:$CT$249,N$4,FALSE)</f>
        <v>6.0966199999999996E-3</v>
      </c>
      <c r="O125" s="13">
        <f t="shared" si="49"/>
        <v>6.0966199999999996E-3</v>
      </c>
      <c r="Q125" s="9">
        <f>VLOOKUP($B125,aquastat_more_extensive_table!$D$1216:$AO$1416,Q$4,FALSE)</f>
        <v>0</v>
      </c>
      <c r="R125" s="13" t="e">
        <f t="shared" si="65"/>
        <v>#N/A</v>
      </c>
      <c r="S125" s="9">
        <f>VLOOKUP($C125,domestic_water_demand_km3!$A$2:$CT$249,S$4,FALSE)</f>
        <v>7.1365919999999998E-3</v>
      </c>
      <c r="T125" s="13">
        <f t="shared" si="50"/>
        <v>7.1365919999999998E-3</v>
      </c>
      <c r="V125" s="9">
        <f>VLOOKUP($B125,aquastat_more_extensive_table!$D$1216:$AO$1416,V$4,FALSE)</f>
        <v>0</v>
      </c>
      <c r="W125" s="13" t="e">
        <f t="shared" si="66"/>
        <v>#N/A</v>
      </c>
      <c r="X125" s="9">
        <f>VLOOKUP($C125,domestic_water_demand_km3!$A$2:$CT$249,X$4,FALSE)</f>
        <v>9.3754960000000005E-3</v>
      </c>
      <c r="Y125" s="13">
        <f t="shared" si="51"/>
        <v>9.3754960000000005E-3</v>
      </c>
      <c r="AA125" s="9">
        <f>VLOOKUP($B125,aquastat_more_extensive_table!$D$1216:$AO$1416,AA$4,FALSE)</f>
        <v>0</v>
      </c>
      <c r="AB125" s="13" t="e">
        <f t="shared" si="67"/>
        <v>#N/A</v>
      </c>
      <c r="AC125" s="9">
        <f>VLOOKUP($C125,domestic_water_demand_km3!$A$2:$CT$249,AC$4,FALSE)</f>
        <v>1.168012E-2</v>
      </c>
      <c r="AD125" s="13">
        <f t="shared" si="52"/>
        <v>1.168012E-2</v>
      </c>
      <c r="AF125" s="9">
        <f>VLOOKUP($B125,aquastat_more_extensive_table!$D$1216:$AO$1416,AF$4,FALSE)</f>
        <v>0</v>
      </c>
      <c r="AG125" s="13" t="e">
        <f t="shared" si="68"/>
        <v>#N/A</v>
      </c>
      <c r="AH125" s="9">
        <f>VLOOKUP($C125,domestic_water_demand_km3!$A$2:$CT$249,AH$4,FALSE)</f>
        <v>1.2709120000000001E-2</v>
      </c>
      <c r="AI125" s="13">
        <f t="shared" si="53"/>
        <v>1.2709120000000001E-2</v>
      </c>
      <c r="AK125" s="9">
        <f>VLOOKUP($B125,aquastat_more_extensive_table!$D$1216:$AO$1416,AK$4,FALSE)</f>
        <v>0</v>
      </c>
      <c r="AL125" s="13" t="e">
        <f t="shared" si="69"/>
        <v>#N/A</v>
      </c>
      <c r="AM125" s="9">
        <f>VLOOKUP($C125,domestic_water_demand_km3!$A$2:$CT$249,AM$4,FALSE)</f>
        <v>1.3786420000000001E-2</v>
      </c>
      <c r="AN125" s="13">
        <f t="shared" si="54"/>
        <v>1.3786420000000001E-2</v>
      </c>
      <c r="AP125" s="9">
        <f>VLOOKUP($B125,aquastat_more_extensive_table!$D$1216:$AO$1416,AP$4,FALSE)</f>
        <v>0.215</v>
      </c>
      <c r="AQ125" s="13">
        <f t="shared" si="70"/>
        <v>0.215</v>
      </c>
      <c r="AR125" s="9">
        <f>VLOOKUP($C125,domestic_water_demand_km3!$A$2:$CT$249,AR$4,FALSE)</f>
        <v>1.537342E-2</v>
      </c>
      <c r="AS125" s="13">
        <f t="shared" si="55"/>
        <v>1.537342E-2</v>
      </c>
      <c r="AU125" s="9">
        <f>VLOOKUP($B125,aquastat_more_extensive_table!$D$1216:$AO$1416,AU$4,FALSE)</f>
        <v>0.21210000000000001</v>
      </c>
      <c r="AV125" s="13">
        <f t="shared" si="71"/>
        <v>0.21210000000000001</v>
      </c>
      <c r="AW125" s="9">
        <f>VLOOKUP($C125,domestic_water_demand_km3!$A$2:$CT$249,AW$4,FALSE)</f>
        <v>1.669998E-2</v>
      </c>
      <c r="AX125" s="13">
        <f t="shared" si="56"/>
        <v>1.669998E-2</v>
      </c>
      <c r="AZ125" s="9">
        <f>VLOOKUP($B125,aquastat_more_extensive_table!$D$1216:$AO$1416,AZ$4,FALSE)</f>
        <v>0.22639999999999999</v>
      </c>
      <c r="BA125" s="13">
        <f t="shared" si="72"/>
        <v>0.22639999999999999</v>
      </c>
      <c r="BB125" s="9">
        <f>VLOOKUP($C125,domestic_water_demand_km3!$A$2:$CT$249,BB$4,FALSE)</f>
        <v>2.0891839999999998E-2</v>
      </c>
      <c r="BC125" s="13">
        <f t="shared" si="57"/>
        <v>2.0891839999999998E-2</v>
      </c>
      <c r="BE125" s="9">
        <f>VLOOKUP($B125,aquastat_more_extensive_table!$D$1216:$AO$1416,BE$4,FALSE)</f>
        <v>0</v>
      </c>
      <c r="BF125" s="13" t="e">
        <f t="shared" si="73"/>
        <v>#N/A</v>
      </c>
      <c r="BG125" s="9">
        <f>VLOOKUP($C125,domestic_water_demand_km3!$A$2:$CT$249,BG$4,FALSE)</f>
        <v>2.3728900000000001E-2</v>
      </c>
      <c r="BH125" s="13">
        <f t="shared" si="58"/>
        <v>2.3728900000000001E-2</v>
      </c>
      <c r="BJ125" s="9">
        <f>VLOOKUP($B125,aquastat_more_extensive_table!$D$1216:$AO$1416,BJ$4,FALSE)</f>
        <v>0.23169999999999999</v>
      </c>
      <c r="BK125" s="13">
        <f t="shared" si="59"/>
        <v>0.23169999999999999</v>
      </c>
      <c r="BL125" s="9">
        <f>VLOOKUP($C125,domestic_water_demand_km3!$A$2:$CT$249,BL$4,FALSE)</f>
        <v>2.3382699999999999E-2</v>
      </c>
      <c r="BM125" s="13">
        <f t="shared" si="60"/>
        <v>2.3382699999999999E-2</v>
      </c>
      <c r="BU125" s="7" t="e">
        <v>#N/A</v>
      </c>
      <c r="BV125" s="7">
        <v>5.0000000000000001E-3</v>
      </c>
      <c r="BW125" s="7" t="str">
        <f t="shared" si="61"/>
        <v/>
      </c>
      <c r="BX125" s="7" t="str">
        <f t="shared" si="62"/>
        <v/>
      </c>
    </row>
    <row r="126" spans="2:76" x14ac:dyDescent="0.25">
      <c r="B126" s="12">
        <f>fao_ids_unique!B121</f>
        <v>155</v>
      </c>
      <c r="C126" s="12">
        <f>fao_ids_unique!F121</f>
        <v>204</v>
      </c>
      <c r="D126" s="8" t="str">
        <f>fao_ids_unique!C121</f>
        <v>VUT</v>
      </c>
      <c r="E126" s="7" t="str">
        <f>fao_ids_unique!G121</f>
        <v>Vanuatu</v>
      </c>
      <c r="G126" s="9">
        <f>VLOOKUP($B126,aquastat_more_extensive_table!$D$1216:$AO$1416,G$4,FALSE)</f>
        <v>0</v>
      </c>
      <c r="H126" s="13" t="e">
        <f t="shared" si="63"/>
        <v>#N/A</v>
      </c>
      <c r="I126" s="9">
        <f>VLOOKUP($C126,domestic_water_demand_km3!$A$2:$CT$249,I$4,FALSE)</f>
        <v>0</v>
      </c>
      <c r="J126" s="13">
        <f t="shared" si="48"/>
        <v>0</v>
      </c>
      <c r="L126" s="9">
        <f>VLOOKUP($B126,aquastat_more_extensive_table!$D$1216:$AO$1416,L$4,FALSE)</f>
        <v>0</v>
      </c>
      <c r="M126" s="13" t="e">
        <f t="shared" si="64"/>
        <v>#N/A</v>
      </c>
      <c r="N126" s="9">
        <f>VLOOKUP($C126,domestic_water_demand_km3!$A$2:$CT$249,N$4,FALSE)</f>
        <v>0</v>
      </c>
      <c r="O126" s="13">
        <f t="shared" si="49"/>
        <v>0</v>
      </c>
      <c r="Q126" s="9">
        <f>VLOOKUP($B126,aquastat_more_extensive_table!$D$1216:$AO$1416,Q$4,FALSE)</f>
        <v>0</v>
      </c>
      <c r="R126" s="13" t="e">
        <f t="shared" si="65"/>
        <v>#N/A</v>
      </c>
      <c r="S126" s="9">
        <f>VLOOKUP($C126,domestic_water_demand_km3!$A$2:$CT$249,S$4,FALSE)</f>
        <v>0</v>
      </c>
      <c r="T126" s="13">
        <f t="shared" si="50"/>
        <v>0</v>
      </c>
      <c r="V126" s="9">
        <f>VLOOKUP($B126,aquastat_more_extensive_table!$D$1216:$AO$1416,V$4,FALSE)</f>
        <v>0</v>
      </c>
      <c r="W126" s="13" t="e">
        <f t="shared" si="66"/>
        <v>#N/A</v>
      </c>
      <c r="X126" s="9">
        <f>VLOOKUP($C126,domestic_water_demand_km3!$A$2:$CT$249,X$4,FALSE)</f>
        <v>0</v>
      </c>
      <c r="Y126" s="13">
        <f t="shared" si="51"/>
        <v>0</v>
      </c>
      <c r="AA126" s="9">
        <f>VLOOKUP($B126,aquastat_more_extensive_table!$D$1216:$AO$1416,AA$4,FALSE)</f>
        <v>0</v>
      </c>
      <c r="AB126" s="13" t="e">
        <f t="shared" si="67"/>
        <v>#N/A</v>
      </c>
      <c r="AC126" s="9">
        <f>VLOOKUP($C126,domestic_water_demand_km3!$A$2:$CT$249,AC$4,FALSE)</f>
        <v>0</v>
      </c>
      <c r="AD126" s="13">
        <f t="shared" si="52"/>
        <v>0</v>
      </c>
      <c r="AF126" s="9">
        <f>VLOOKUP($B126,aquastat_more_extensive_table!$D$1216:$AO$1416,AF$4,FALSE)</f>
        <v>0</v>
      </c>
      <c r="AG126" s="13" t="e">
        <f t="shared" si="68"/>
        <v>#N/A</v>
      </c>
      <c r="AH126" s="9">
        <f>VLOOKUP($C126,domestic_water_demand_km3!$A$2:$CT$249,AH$4,FALSE)</f>
        <v>0</v>
      </c>
      <c r="AI126" s="13">
        <f t="shared" si="53"/>
        <v>0</v>
      </c>
      <c r="AK126" s="9">
        <f>VLOOKUP($B126,aquastat_more_extensive_table!$D$1216:$AO$1416,AK$4,FALSE)</f>
        <v>0</v>
      </c>
      <c r="AL126" s="13" t="e">
        <f t="shared" si="69"/>
        <v>#N/A</v>
      </c>
      <c r="AM126" s="9">
        <f>VLOOKUP($C126,domestic_water_demand_km3!$A$2:$CT$249,AM$4,FALSE)</f>
        <v>0</v>
      </c>
      <c r="AN126" s="13">
        <f t="shared" si="54"/>
        <v>0</v>
      </c>
      <c r="AP126" s="9">
        <f>VLOOKUP($B126,aquastat_more_extensive_table!$D$1216:$AO$1416,AP$4,FALSE)</f>
        <v>0</v>
      </c>
      <c r="AQ126" s="13" t="e">
        <f t="shared" si="70"/>
        <v>#N/A</v>
      </c>
      <c r="AR126" s="9">
        <f>VLOOKUP($C126,domestic_water_demand_km3!$A$2:$CT$249,AR$4,FALSE)</f>
        <v>0</v>
      </c>
      <c r="AS126" s="13">
        <f t="shared" si="55"/>
        <v>0</v>
      </c>
      <c r="AU126" s="9">
        <f>VLOOKUP($B126,aquastat_more_extensive_table!$D$1216:$AO$1416,AU$4,FALSE)</f>
        <v>0</v>
      </c>
      <c r="AV126" s="13" t="e">
        <f t="shared" si="71"/>
        <v>#N/A</v>
      </c>
      <c r="AW126" s="9">
        <f>VLOOKUP($C126,domestic_water_demand_km3!$A$2:$CT$249,AW$4,FALSE)</f>
        <v>0</v>
      </c>
      <c r="AX126" s="13">
        <f t="shared" si="56"/>
        <v>0</v>
      </c>
      <c r="AZ126" s="9">
        <f>VLOOKUP($B126,aquastat_more_extensive_table!$D$1216:$AO$1416,AZ$4,FALSE)</f>
        <v>0</v>
      </c>
      <c r="BA126" s="13" t="e">
        <f t="shared" si="72"/>
        <v>#N/A</v>
      </c>
      <c r="BB126" s="9">
        <f>VLOOKUP($C126,domestic_water_demand_km3!$A$2:$CT$249,BB$4,FALSE)</f>
        <v>0</v>
      </c>
      <c r="BC126" s="13">
        <f t="shared" si="57"/>
        <v>0</v>
      </c>
      <c r="BE126" s="9">
        <f>VLOOKUP($B126,aquastat_more_extensive_table!$D$1216:$AO$1416,BE$4,FALSE)</f>
        <v>0</v>
      </c>
      <c r="BF126" s="13" t="e">
        <f t="shared" si="73"/>
        <v>#N/A</v>
      </c>
      <c r="BG126" s="9">
        <f>VLOOKUP($C126,domestic_water_demand_km3!$A$2:$CT$249,BG$4,FALSE)</f>
        <v>0</v>
      </c>
      <c r="BH126" s="13">
        <f t="shared" si="58"/>
        <v>0</v>
      </c>
      <c r="BJ126" s="9">
        <f>VLOOKUP($B126,aquastat_more_extensive_table!$D$1216:$AO$1416,BJ$4,FALSE)</f>
        <v>0</v>
      </c>
      <c r="BK126" s="13" t="e">
        <f t="shared" si="59"/>
        <v>#N/A</v>
      </c>
      <c r="BL126" s="9">
        <f>VLOOKUP($C126,domestic_water_demand_km3!$A$2:$CT$249,BL$4,FALSE)</f>
        <v>0</v>
      </c>
      <c r="BM126" s="13">
        <f t="shared" si="60"/>
        <v>0</v>
      </c>
      <c r="BU126" s="7" t="e">
        <v>#N/A</v>
      </c>
      <c r="BV126" s="7">
        <v>0</v>
      </c>
      <c r="BW126" s="7" t="str">
        <f t="shared" si="61"/>
        <v/>
      </c>
      <c r="BX126" s="7" t="str">
        <f t="shared" si="62"/>
        <v/>
      </c>
    </row>
    <row r="127" spans="2:76" x14ac:dyDescent="0.25">
      <c r="B127" s="12">
        <f>fao_ids_unique!B122</f>
        <v>156</v>
      </c>
      <c r="C127" s="12">
        <f>fao_ids_unique!F122</f>
        <v>147</v>
      </c>
      <c r="D127" s="8" t="str">
        <f>fao_ids_unique!C122</f>
        <v>NZL</v>
      </c>
      <c r="E127" s="7" t="str">
        <f>fao_ids_unique!G122</f>
        <v>New Zealand</v>
      </c>
      <c r="G127" s="9">
        <f>VLOOKUP($B127,aquastat_more_extensive_table!$D$1216:$AO$1416,G$4,FALSE)</f>
        <v>0</v>
      </c>
      <c r="H127" s="13" t="e">
        <f t="shared" si="63"/>
        <v>#N/A</v>
      </c>
      <c r="I127" s="9">
        <f>VLOOKUP($C127,domestic_water_demand_km3!$A$2:$CT$249,I$4,FALSE)</f>
        <v>0.33808280000000002</v>
      </c>
      <c r="J127" s="13">
        <f t="shared" si="48"/>
        <v>0.33808280000000002</v>
      </c>
      <c r="L127" s="9">
        <f>VLOOKUP($B127,aquastat_more_extensive_table!$D$1216:$AO$1416,L$4,FALSE)</f>
        <v>0</v>
      </c>
      <c r="M127" s="13" t="e">
        <f t="shared" si="64"/>
        <v>#N/A</v>
      </c>
      <c r="N127" s="9">
        <f>VLOOKUP($C127,domestic_water_demand_km3!$A$2:$CT$249,N$4,FALSE)</f>
        <v>0.37442779999999998</v>
      </c>
      <c r="O127" s="13">
        <f t="shared" si="49"/>
        <v>0.37442779999999998</v>
      </c>
      <c r="Q127" s="9">
        <f>VLOOKUP($B127,aquastat_more_extensive_table!$D$1216:$AO$1416,Q$4,FALSE)</f>
        <v>0</v>
      </c>
      <c r="R127" s="13" t="e">
        <f t="shared" si="65"/>
        <v>#N/A</v>
      </c>
      <c r="S127" s="9">
        <f>VLOOKUP($C127,domestic_water_demand_km3!$A$2:$CT$249,S$4,FALSE)</f>
        <v>0.4087846</v>
      </c>
      <c r="T127" s="13">
        <f t="shared" si="50"/>
        <v>0.4087846</v>
      </c>
      <c r="V127" s="9">
        <f>VLOOKUP($B127,aquastat_more_extensive_table!$D$1216:$AO$1416,V$4,FALSE)</f>
        <v>0</v>
      </c>
      <c r="W127" s="13" t="e">
        <f t="shared" si="66"/>
        <v>#N/A</v>
      </c>
      <c r="X127" s="9">
        <f>VLOOKUP($C127,domestic_water_demand_km3!$A$2:$CT$249,X$4,FALSE)</f>
        <v>0.53627979999999997</v>
      </c>
      <c r="Y127" s="13">
        <f t="shared" si="51"/>
        <v>0.53627979999999997</v>
      </c>
      <c r="AA127" s="9">
        <f>VLOOKUP($B127,aquastat_more_extensive_table!$D$1216:$AO$1416,AA$4,FALSE)</f>
        <v>0</v>
      </c>
      <c r="AB127" s="13" t="e">
        <f t="shared" si="67"/>
        <v>#N/A</v>
      </c>
      <c r="AC127" s="9">
        <f>VLOOKUP($C127,domestic_water_demand_km3!$A$2:$CT$249,AC$4,FALSE)</f>
        <v>0.63121240000000001</v>
      </c>
      <c r="AD127" s="13">
        <f t="shared" si="52"/>
        <v>0.63121240000000001</v>
      </c>
      <c r="AF127" s="9">
        <f>VLOOKUP($B127,aquastat_more_extensive_table!$D$1216:$AO$1416,AF$4,FALSE)</f>
        <v>0.874</v>
      </c>
      <c r="AG127" s="13">
        <f t="shared" si="68"/>
        <v>0.874</v>
      </c>
      <c r="AH127" s="9">
        <f>VLOOKUP($C127,domestic_water_demand_km3!$A$2:$CT$249,AH$4,FALSE)</f>
        <v>0.69594560000000005</v>
      </c>
      <c r="AI127" s="13">
        <f t="shared" si="53"/>
        <v>0.69594560000000005</v>
      </c>
      <c r="AK127" s="9">
        <f>VLOOKUP($B127,aquastat_more_extensive_table!$D$1216:$AO$1416,AK$4,FALSE)</f>
        <v>0</v>
      </c>
      <c r="AL127" s="13" t="e">
        <f t="shared" si="69"/>
        <v>#N/A</v>
      </c>
      <c r="AM127" s="9">
        <f>VLOOKUP($C127,domestic_water_demand_km3!$A$2:$CT$249,AM$4,FALSE)</f>
        <v>0.81874179999999996</v>
      </c>
      <c r="AN127" s="13">
        <f t="shared" si="54"/>
        <v>0.81874179999999996</v>
      </c>
      <c r="AP127" s="9">
        <f>VLOOKUP($B127,aquastat_more_extensive_table!$D$1216:$AO$1416,AP$4,FALSE)</f>
        <v>0</v>
      </c>
      <c r="AQ127" s="13" t="e">
        <f t="shared" si="70"/>
        <v>#N/A</v>
      </c>
      <c r="AR127" s="9">
        <f>VLOOKUP($C127,domestic_water_demand_km3!$A$2:$CT$249,AR$4,FALSE)</f>
        <v>0.95987080000000002</v>
      </c>
      <c r="AS127" s="13">
        <f t="shared" si="55"/>
        <v>0.95987080000000002</v>
      </c>
      <c r="AU127" s="9">
        <f>VLOOKUP($B127,aquastat_more_extensive_table!$D$1216:$AO$1416,AU$4,FALSE)</f>
        <v>1.02</v>
      </c>
      <c r="AV127" s="13">
        <f t="shared" si="71"/>
        <v>1.02</v>
      </c>
      <c r="AW127" s="9">
        <f>VLOOKUP($C127,domestic_water_demand_km3!$A$2:$CT$249,AW$4,FALSE)</f>
        <v>0.98645360000000004</v>
      </c>
      <c r="AX127" s="13">
        <f t="shared" si="56"/>
        <v>0.98645360000000004</v>
      </c>
      <c r="AZ127" s="9">
        <f>VLOOKUP($B127,aquastat_more_extensive_table!$D$1216:$AO$1416,AZ$4,FALSE)</f>
        <v>1.149</v>
      </c>
      <c r="BA127" s="13">
        <f t="shared" si="72"/>
        <v>1.149</v>
      </c>
      <c r="BB127" s="9">
        <f>VLOOKUP($C127,domestic_water_demand_km3!$A$2:$CT$249,BB$4,FALSE)</f>
        <v>1.2517259999999999</v>
      </c>
      <c r="BC127" s="13">
        <f t="shared" si="57"/>
        <v>1.2517259999999999</v>
      </c>
      <c r="BE127" s="9">
        <f>VLOOKUP($B127,aquastat_more_extensive_table!$D$1216:$AO$1416,BE$4,FALSE)</f>
        <v>0.81</v>
      </c>
      <c r="BF127" s="13">
        <f t="shared" si="73"/>
        <v>0.81</v>
      </c>
      <c r="BG127" s="9">
        <f>VLOOKUP($C127,domestic_water_demand_km3!$A$2:$CT$249,BG$4,FALSE)</f>
        <v>1.34318</v>
      </c>
      <c r="BH127" s="13">
        <f t="shared" si="58"/>
        <v>1.34318</v>
      </c>
      <c r="BJ127" s="9">
        <f>VLOOKUP($B127,aquastat_more_extensive_table!$D$1216:$AO$1416,BJ$4,FALSE)</f>
        <v>0</v>
      </c>
      <c r="BK127" s="13" t="e">
        <f t="shared" si="59"/>
        <v>#N/A</v>
      </c>
      <c r="BL127" s="9">
        <f>VLOOKUP($C127,domestic_water_demand_km3!$A$2:$CT$249,BL$4,FALSE)</f>
        <v>1.35463</v>
      </c>
      <c r="BM127" s="13">
        <f t="shared" si="60"/>
        <v>1.35463</v>
      </c>
      <c r="BU127" s="7" t="e">
        <v>#N/A</v>
      </c>
      <c r="BV127" s="7">
        <v>0.253</v>
      </c>
      <c r="BW127" s="7" t="str">
        <f t="shared" si="61"/>
        <v/>
      </c>
      <c r="BX127" s="7" t="str">
        <f t="shared" si="62"/>
        <v/>
      </c>
    </row>
    <row r="128" spans="2:76" x14ac:dyDescent="0.25">
      <c r="B128" s="12">
        <f>fao_ids_unique!B123</f>
        <v>157</v>
      </c>
      <c r="C128" s="12">
        <f>fao_ids_unique!F123</f>
        <v>142</v>
      </c>
      <c r="D128" s="8" t="str">
        <f>fao_ids_unique!C123</f>
        <v>NIC</v>
      </c>
      <c r="E128" s="7" t="str">
        <f>fao_ids_unique!G123</f>
        <v>Nicaragua</v>
      </c>
      <c r="G128" s="9">
        <f>VLOOKUP($B128,aquastat_more_extensive_table!$D$1216:$AO$1416,G$4,FALSE)</f>
        <v>0</v>
      </c>
      <c r="H128" s="13" t="e">
        <f t="shared" si="63"/>
        <v>#N/A</v>
      </c>
      <c r="I128" s="9">
        <f>VLOOKUP($C128,domestic_water_demand_km3!$A$2:$CT$249,I$4,FALSE)</f>
        <v>3.4756639999999998E-2</v>
      </c>
      <c r="J128" s="13">
        <f t="shared" si="48"/>
        <v>3.4756639999999998E-2</v>
      </c>
      <c r="L128" s="9">
        <f>VLOOKUP($B128,aquastat_more_extensive_table!$D$1216:$AO$1416,L$4,FALSE)</f>
        <v>0</v>
      </c>
      <c r="M128" s="13" t="e">
        <f t="shared" si="64"/>
        <v>#N/A</v>
      </c>
      <c r="N128" s="9">
        <f>VLOOKUP($C128,domestic_water_demand_km3!$A$2:$CT$249,N$4,FALSE)</f>
        <v>5.0193920000000003E-2</v>
      </c>
      <c r="O128" s="13">
        <f t="shared" si="49"/>
        <v>5.0193920000000003E-2</v>
      </c>
      <c r="Q128" s="9">
        <f>VLOOKUP($B128,aquastat_more_extensive_table!$D$1216:$AO$1416,Q$4,FALSE)</f>
        <v>0</v>
      </c>
      <c r="R128" s="13" t="e">
        <f t="shared" si="65"/>
        <v>#N/A</v>
      </c>
      <c r="S128" s="9">
        <f>VLOOKUP($C128,domestic_water_demand_km3!$A$2:$CT$249,S$4,FALSE)</f>
        <v>6.7198240000000006E-2</v>
      </c>
      <c r="T128" s="13">
        <f t="shared" si="50"/>
        <v>6.7198240000000006E-2</v>
      </c>
      <c r="V128" s="9">
        <f>VLOOKUP($B128,aquastat_more_extensive_table!$D$1216:$AO$1416,V$4,FALSE)</f>
        <v>0</v>
      </c>
      <c r="W128" s="13" t="e">
        <f t="shared" si="66"/>
        <v>#N/A</v>
      </c>
      <c r="X128" s="9">
        <f>VLOOKUP($C128,domestic_water_demand_km3!$A$2:$CT$249,X$4,FALSE)</f>
        <v>9.8834959999999999E-2</v>
      </c>
      <c r="Y128" s="13">
        <f t="shared" si="51"/>
        <v>9.8834959999999999E-2</v>
      </c>
      <c r="AA128" s="9">
        <f>VLOOKUP($B128,aquastat_more_extensive_table!$D$1216:$AO$1416,AA$4,FALSE)</f>
        <v>0</v>
      </c>
      <c r="AB128" s="13" t="e">
        <f t="shared" si="67"/>
        <v>#N/A</v>
      </c>
      <c r="AC128" s="9">
        <f>VLOOKUP($C128,domestic_water_demand_km3!$A$2:$CT$249,AC$4,FALSE)</f>
        <v>0.11846420000000001</v>
      </c>
      <c r="AD128" s="13">
        <f t="shared" si="52"/>
        <v>0.11846420000000001</v>
      </c>
      <c r="AF128" s="9">
        <f>VLOOKUP($B128,aquastat_more_extensive_table!$D$1216:$AO$1416,AF$4,FALSE)</f>
        <v>0</v>
      </c>
      <c r="AG128" s="13" t="e">
        <f t="shared" si="68"/>
        <v>#N/A</v>
      </c>
      <c r="AH128" s="9">
        <f>VLOOKUP($C128,domestic_water_demand_km3!$A$2:$CT$249,AH$4,FALSE)</f>
        <v>0.14434040000000001</v>
      </c>
      <c r="AI128" s="13">
        <f t="shared" si="53"/>
        <v>0.14434040000000001</v>
      </c>
      <c r="AK128" s="9">
        <f>VLOOKUP($B128,aquastat_more_extensive_table!$D$1216:$AO$1416,AK$4,FALSE)</f>
        <v>0</v>
      </c>
      <c r="AL128" s="13" t="e">
        <f t="shared" si="69"/>
        <v>#N/A</v>
      </c>
      <c r="AM128" s="9">
        <f>VLOOKUP($C128,domestic_water_demand_km3!$A$2:$CT$249,AM$4,FALSE)</f>
        <v>0.1277932</v>
      </c>
      <c r="AN128" s="13">
        <f t="shared" si="54"/>
        <v>0.1277932</v>
      </c>
      <c r="AP128" s="9">
        <f>VLOOKUP($B128,aquastat_more_extensive_table!$D$1216:$AO$1416,AP$4,FALSE)</f>
        <v>0</v>
      </c>
      <c r="AQ128" s="13" t="e">
        <f t="shared" si="70"/>
        <v>#N/A</v>
      </c>
      <c r="AR128" s="9">
        <f>VLOOKUP($C128,domestic_water_demand_km3!$A$2:$CT$249,AR$4,FALSE)</f>
        <v>0.16882839999999999</v>
      </c>
      <c r="AS128" s="13">
        <f t="shared" si="55"/>
        <v>0.16882839999999999</v>
      </c>
      <c r="AU128" s="9">
        <f>VLOOKUP($B128,aquastat_more_extensive_table!$D$1216:$AO$1416,AU$4,FALSE)</f>
        <v>0.18099999999999999</v>
      </c>
      <c r="AV128" s="13">
        <f t="shared" si="71"/>
        <v>0.18099999999999999</v>
      </c>
      <c r="AW128" s="9">
        <f>VLOOKUP($C128,domestic_water_demand_km3!$A$2:$CT$249,AW$4,FALSE)</f>
        <v>0.1984534</v>
      </c>
      <c r="AX128" s="13">
        <f t="shared" si="56"/>
        <v>0.1984534</v>
      </c>
      <c r="AZ128" s="9">
        <f>VLOOKUP($B128,aquastat_more_extensive_table!$D$1216:$AO$1416,AZ$4,FALSE)</f>
        <v>0</v>
      </c>
      <c r="BA128" s="13" t="e">
        <f t="shared" si="72"/>
        <v>#N/A</v>
      </c>
      <c r="BB128" s="9">
        <f>VLOOKUP($C128,domestic_water_demand_km3!$A$2:$CT$249,BB$4,FALSE)</f>
        <v>0.22437219999999999</v>
      </c>
      <c r="BC128" s="13">
        <f t="shared" si="57"/>
        <v>0.22437219999999999</v>
      </c>
      <c r="BE128" s="9">
        <f>VLOOKUP($B128,aquastat_more_extensive_table!$D$1216:$AO$1416,BE$4,FALSE)</f>
        <v>0.28599999999999998</v>
      </c>
      <c r="BF128" s="13">
        <f t="shared" si="73"/>
        <v>0.28599999999999998</v>
      </c>
      <c r="BG128" s="9">
        <f>VLOOKUP($C128,domestic_water_demand_km3!$A$2:$CT$249,BG$4,FALSE)</f>
        <v>0.25523220000000002</v>
      </c>
      <c r="BH128" s="13">
        <f t="shared" si="58"/>
        <v>0.25523220000000002</v>
      </c>
      <c r="BJ128" s="9">
        <f>VLOOKUP($B128,aquastat_more_extensive_table!$D$1216:$AO$1416,BJ$4,FALSE)</f>
        <v>0</v>
      </c>
      <c r="BK128" s="13" t="e">
        <f t="shared" si="59"/>
        <v>#N/A</v>
      </c>
      <c r="BL128" s="9">
        <f>VLOOKUP($C128,domestic_water_demand_km3!$A$2:$CT$249,BL$4,FALSE)</f>
        <v>0.257886</v>
      </c>
      <c r="BM128" s="13">
        <f t="shared" si="60"/>
        <v>0.257886</v>
      </c>
      <c r="BU128" s="7" t="e">
        <v>#N/A</v>
      </c>
      <c r="BV128" s="7">
        <v>3.4000000000000002E-2</v>
      </c>
      <c r="BW128" s="7" t="str">
        <f t="shared" si="61"/>
        <v/>
      </c>
      <c r="BX128" s="7" t="str">
        <f t="shared" si="62"/>
        <v/>
      </c>
    </row>
    <row r="129" spans="2:76" x14ac:dyDescent="0.25">
      <c r="B129" s="12">
        <f>fao_ids_unique!B124</f>
        <v>158</v>
      </c>
      <c r="C129" s="12">
        <f>fao_ids_unique!F124</f>
        <v>140</v>
      </c>
      <c r="D129" s="8" t="str">
        <f>fao_ids_unique!C124</f>
        <v>NER</v>
      </c>
      <c r="E129" s="7" t="str">
        <f>fao_ids_unique!G124</f>
        <v>Niger</v>
      </c>
      <c r="G129" s="9">
        <f>VLOOKUP($B129,aquastat_more_extensive_table!$D$1216:$AO$1416,G$4,FALSE)</f>
        <v>0</v>
      </c>
      <c r="H129" s="13" t="e">
        <f t="shared" si="63"/>
        <v>#N/A</v>
      </c>
      <c r="I129" s="9">
        <f>VLOOKUP($C129,domestic_water_demand_km3!$A$2:$CT$249,I$4,FALSE)</f>
        <v>2.32821E-2</v>
      </c>
      <c r="J129" s="13">
        <f t="shared" si="48"/>
        <v>2.32821E-2</v>
      </c>
      <c r="L129" s="9">
        <f>VLOOKUP($B129,aquastat_more_extensive_table!$D$1216:$AO$1416,L$4,FALSE)</f>
        <v>0</v>
      </c>
      <c r="M129" s="13" t="e">
        <f t="shared" si="64"/>
        <v>#N/A</v>
      </c>
      <c r="N129" s="9">
        <f>VLOOKUP($C129,domestic_water_demand_km3!$A$2:$CT$249,N$4,FALSE)</f>
        <v>2.7217080000000001E-2</v>
      </c>
      <c r="O129" s="13">
        <f t="shared" si="49"/>
        <v>2.7217080000000001E-2</v>
      </c>
      <c r="Q129" s="9">
        <f>VLOOKUP($B129,aquastat_more_extensive_table!$D$1216:$AO$1416,Q$4,FALSE)</f>
        <v>0</v>
      </c>
      <c r="R129" s="13" t="e">
        <f t="shared" si="65"/>
        <v>#N/A</v>
      </c>
      <c r="S129" s="9">
        <f>VLOOKUP($C129,domestic_water_demand_km3!$A$2:$CT$249,S$4,FALSE)</f>
        <v>3.0915379999999999E-2</v>
      </c>
      <c r="T129" s="13">
        <f t="shared" si="50"/>
        <v>3.0915379999999999E-2</v>
      </c>
      <c r="V129" s="9">
        <f>VLOOKUP($B129,aquastat_more_extensive_table!$D$1216:$AO$1416,V$4,FALSE)</f>
        <v>0</v>
      </c>
      <c r="W129" s="13" t="e">
        <f t="shared" si="66"/>
        <v>#N/A</v>
      </c>
      <c r="X129" s="9">
        <f>VLOOKUP($C129,domestic_water_demand_km3!$A$2:$CT$249,X$4,FALSE)</f>
        <v>4.035482E-2</v>
      </c>
      <c r="Y129" s="13">
        <f t="shared" si="51"/>
        <v>4.035482E-2</v>
      </c>
      <c r="AA129" s="9">
        <f>VLOOKUP($B129,aquastat_more_extensive_table!$D$1216:$AO$1416,AA$4,FALSE)</f>
        <v>0</v>
      </c>
      <c r="AB129" s="13" t="e">
        <f t="shared" si="67"/>
        <v>#N/A</v>
      </c>
      <c r="AC129" s="9">
        <f>VLOOKUP($C129,domestic_water_demand_km3!$A$2:$CT$249,AC$4,FALSE)</f>
        <v>5.4984900000000003E-2</v>
      </c>
      <c r="AD129" s="13">
        <f t="shared" si="52"/>
        <v>5.4984900000000003E-2</v>
      </c>
      <c r="AF129" s="9">
        <f>VLOOKUP($B129,aquastat_more_extensive_table!$D$1216:$AO$1416,AF$4,FALSE)</f>
        <v>0</v>
      </c>
      <c r="AG129" s="13" t="e">
        <f t="shared" si="68"/>
        <v>#N/A</v>
      </c>
      <c r="AH129" s="9">
        <f>VLOOKUP($C129,domestic_water_demand_km3!$A$2:$CT$249,AH$4,FALSE)</f>
        <v>5.6742979999999998E-2</v>
      </c>
      <c r="AI129" s="13">
        <f t="shared" si="53"/>
        <v>5.6742979999999998E-2</v>
      </c>
      <c r="AK129" s="9">
        <f>VLOOKUP($B129,aquastat_more_extensive_table!$D$1216:$AO$1416,AK$4,FALSE)</f>
        <v>0.08</v>
      </c>
      <c r="AL129" s="13">
        <f t="shared" si="69"/>
        <v>0.08</v>
      </c>
      <c r="AM129" s="9">
        <f>VLOOKUP($C129,domestic_water_demand_km3!$A$2:$CT$249,AM$4,FALSE)</f>
        <v>6.7875580000000005E-2</v>
      </c>
      <c r="AN129" s="13">
        <f t="shared" si="54"/>
        <v>6.7875580000000005E-2</v>
      </c>
      <c r="AP129" s="9">
        <f>VLOOKUP($B129,aquastat_more_extensive_table!$D$1216:$AO$1416,AP$4,FALSE)</f>
        <v>0</v>
      </c>
      <c r="AQ129" s="13" t="e">
        <f t="shared" si="70"/>
        <v>#N/A</v>
      </c>
      <c r="AR129" s="9">
        <f>VLOOKUP($C129,domestic_water_demand_km3!$A$2:$CT$249,AR$4,FALSE)</f>
        <v>7.0880879999999993E-2</v>
      </c>
      <c r="AS129" s="13">
        <f t="shared" si="55"/>
        <v>7.0880879999999993E-2</v>
      </c>
      <c r="AU129" s="9">
        <f>VLOOKUP($B129,aquastat_more_extensive_table!$D$1216:$AO$1416,AU$4,FALSE)</f>
        <v>0.25540000000000002</v>
      </c>
      <c r="AV129" s="13">
        <f t="shared" si="71"/>
        <v>0.25540000000000002</v>
      </c>
      <c r="AW129" s="9">
        <f>VLOOKUP($C129,domestic_water_demand_km3!$A$2:$CT$249,AW$4,FALSE)</f>
        <v>8.1784380000000004E-2</v>
      </c>
      <c r="AX129" s="13">
        <f t="shared" si="56"/>
        <v>8.1784380000000004E-2</v>
      </c>
      <c r="AZ129" s="9">
        <f>VLOOKUP($B129,aquastat_more_extensive_table!$D$1216:$AO$1416,AZ$4,FALSE)</f>
        <v>0.2944</v>
      </c>
      <c r="BA129" s="13">
        <f t="shared" si="72"/>
        <v>0.2944</v>
      </c>
      <c r="BB129" s="9">
        <f>VLOOKUP($C129,domestic_water_demand_km3!$A$2:$CT$249,BB$4,FALSE)</f>
        <v>0.11212784000000001</v>
      </c>
      <c r="BC129" s="13">
        <f t="shared" si="57"/>
        <v>0.11212784000000001</v>
      </c>
      <c r="BE129" s="9">
        <f>VLOOKUP($B129,aquastat_more_extensive_table!$D$1216:$AO$1416,BE$4,FALSE)</f>
        <v>6.1699999999999998E-2</v>
      </c>
      <c r="BF129" s="13">
        <f t="shared" si="73"/>
        <v>6.1699999999999998E-2</v>
      </c>
      <c r="BG129" s="9">
        <f>VLOOKUP($C129,domestic_water_demand_km3!$A$2:$CT$249,BG$4,FALSE)</f>
        <v>0.1453778</v>
      </c>
      <c r="BH129" s="13">
        <f t="shared" si="58"/>
        <v>0.1453778</v>
      </c>
      <c r="BJ129" s="9">
        <f>VLOOKUP($B129,aquastat_more_extensive_table!$D$1216:$AO$1416,BJ$4,FALSE)</f>
        <v>0</v>
      </c>
      <c r="BK129" s="13" t="e">
        <f t="shared" si="59"/>
        <v>#N/A</v>
      </c>
      <c r="BL129" s="9">
        <f>VLOOKUP($C129,domestic_water_demand_km3!$A$2:$CT$249,BL$4,FALSE)</f>
        <v>0.148311</v>
      </c>
      <c r="BM129" s="13">
        <f t="shared" si="60"/>
        <v>0.148311</v>
      </c>
      <c r="BU129" s="7" t="e">
        <v>#N/A</v>
      </c>
      <c r="BV129" s="7">
        <v>1.0999999999999999E-2</v>
      </c>
      <c r="BW129" s="7" t="str">
        <f t="shared" si="61"/>
        <v/>
      </c>
      <c r="BX129" s="7" t="str">
        <f t="shared" si="62"/>
        <v/>
      </c>
    </row>
    <row r="130" spans="2:76" x14ac:dyDescent="0.25">
      <c r="B130" s="12">
        <f>fao_ids_unique!B125</f>
        <v>159</v>
      </c>
      <c r="C130" s="12">
        <f>fao_ids_unique!F125</f>
        <v>141</v>
      </c>
      <c r="D130" s="8" t="str">
        <f>fao_ids_unique!C125</f>
        <v>NGA</v>
      </c>
      <c r="E130" s="7" t="str">
        <f>fao_ids_unique!G125</f>
        <v>Nigeria</v>
      </c>
      <c r="G130" s="9">
        <f>VLOOKUP($B130,aquastat_more_extensive_table!$D$1216:$AO$1416,G$4,FALSE)</f>
        <v>0</v>
      </c>
      <c r="H130" s="13" t="e">
        <f t="shared" si="63"/>
        <v>#N/A</v>
      </c>
      <c r="I130" s="9">
        <f>VLOOKUP($C130,domestic_water_demand_km3!$A$2:$CT$249,I$4,FALSE)</f>
        <v>0.30358600000000002</v>
      </c>
      <c r="J130" s="13">
        <f t="shared" si="48"/>
        <v>0.30358600000000002</v>
      </c>
      <c r="L130" s="9">
        <f>VLOOKUP($B130,aquastat_more_extensive_table!$D$1216:$AO$1416,L$4,FALSE)</f>
        <v>0</v>
      </c>
      <c r="M130" s="13" t="e">
        <f t="shared" si="64"/>
        <v>#N/A</v>
      </c>
      <c r="N130" s="9">
        <f>VLOOKUP($C130,domestic_water_demand_km3!$A$2:$CT$249,N$4,FALSE)</f>
        <v>0.37066320000000003</v>
      </c>
      <c r="O130" s="13">
        <f t="shared" si="49"/>
        <v>0.37066320000000003</v>
      </c>
      <c r="Q130" s="9">
        <f>VLOOKUP($B130,aquastat_more_extensive_table!$D$1216:$AO$1416,Q$4,FALSE)</f>
        <v>0</v>
      </c>
      <c r="R130" s="13" t="e">
        <f t="shared" si="65"/>
        <v>#N/A</v>
      </c>
      <c r="S130" s="9">
        <f>VLOOKUP($C130,domestic_water_demand_km3!$A$2:$CT$249,S$4,FALSE)</f>
        <v>0.44707259999999999</v>
      </c>
      <c r="T130" s="13">
        <f t="shared" si="50"/>
        <v>0.44707259999999999</v>
      </c>
      <c r="V130" s="9">
        <f>VLOOKUP($B130,aquastat_more_extensive_table!$D$1216:$AO$1416,V$4,FALSE)</f>
        <v>0</v>
      </c>
      <c r="W130" s="13" t="e">
        <f t="shared" si="66"/>
        <v>#N/A</v>
      </c>
      <c r="X130" s="9">
        <f>VLOOKUP($C130,domestic_water_demand_km3!$A$2:$CT$249,X$4,FALSE)</f>
        <v>0.66594059999999999</v>
      </c>
      <c r="Y130" s="13">
        <f t="shared" si="51"/>
        <v>0.66594059999999999</v>
      </c>
      <c r="AA130" s="9">
        <f>VLOOKUP($B130,aquastat_more_extensive_table!$D$1216:$AO$1416,AA$4,FALSE)</f>
        <v>0</v>
      </c>
      <c r="AB130" s="13" t="e">
        <f t="shared" si="67"/>
        <v>#N/A</v>
      </c>
      <c r="AC130" s="9">
        <f>VLOOKUP($C130,domestic_water_demand_km3!$A$2:$CT$249,AC$4,FALSE)</f>
        <v>0.90257900000000002</v>
      </c>
      <c r="AD130" s="13">
        <f t="shared" si="52"/>
        <v>0.90257900000000002</v>
      </c>
      <c r="AF130" s="9">
        <f>VLOOKUP($B130,aquastat_more_extensive_table!$D$1216:$AO$1416,AF$4,FALSE)</f>
        <v>1.125</v>
      </c>
      <c r="AG130" s="13">
        <f t="shared" si="68"/>
        <v>1.125</v>
      </c>
      <c r="AH130" s="9">
        <f>VLOOKUP($C130,domestic_water_demand_km3!$A$2:$CT$249,AH$4,FALSE)</f>
        <v>0.821828</v>
      </c>
      <c r="AI130" s="13">
        <f t="shared" si="53"/>
        <v>0.821828</v>
      </c>
      <c r="AK130" s="9">
        <f>VLOOKUP($B130,aquastat_more_extensive_table!$D$1216:$AO$1416,AK$4,FALSE)</f>
        <v>0</v>
      </c>
      <c r="AL130" s="13" t="e">
        <f t="shared" si="69"/>
        <v>#N/A</v>
      </c>
      <c r="AM130" s="9">
        <f>VLOOKUP($C130,domestic_water_demand_km3!$A$2:$CT$249,AM$4,FALSE)</f>
        <v>0.90937679999999999</v>
      </c>
      <c r="AN130" s="13">
        <f t="shared" si="54"/>
        <v>0.90937679999999999</v>
      </c>
      <c r="AP130" s="9">
        <f>VLOOKUP($B130,aquastat_more_extensive_table!$D$1216:$AO$1416,AP$4,FALSE)</f>
        <v>0</v>
      </c>
      <c r="AQ130" s="13" t="e">
        <f t="shared" si="70"/>
        <v>#N/A</v>
      </c>
      <c r="AR130" s="9">
        <f>VLOOKUP($C130,domestic_water_demand_km3!$A$2:$CT$249,AR$4,FALSE)</f>
        <v>1.0127898</v>
      </c>
      <c r="AS130" s="13">
        <f t="shared" si="55"/>
        <v>1.0127898</v>
      </c>
      <c r="AU130" s="9">
        <f>VLOOKUP($B130,aquastat_more_extensive_table!$D$1216:$AO$1416,AU$4,FALSE)</f>
        <v>3.242</v>
      </c>
      <c r="AV130" s="13">
        <f t="shared" si="71"/>
        <v>3.242</v>
      </c>
      <c r="AW130" s="9">
        <f>VLOOKUP($C130,domestic_water_demand_km3!$A$2:$CT$249,AW$4,FALSE)</f>
        <v>1.2478499999999999</v>
      </c>
      <c r="AX130" s="13">
        <f t="shared" si="56"/>
        <v>1.2478499999999999</v>
      </c>
      <c r="AZ130" s="9">
        <f>VLOOKUP($B130,aquastat_more_extensive_table!$D$1216:$AO$1416,AZ$4,FALSE)</f>
        <v>4.0990000000000002</v>
      </c>
      <c r="BA130" s="13">
        <f t="shared" si="72"/>
        <v>4.0990000000000002</v>
      </c>
      <c r="BB130" s="9">
        <f>VLOOKUP($C130,domestic_water_demand_km3!$A$2:$CT$249,BB$4,FALSE)</f>
        <v>1.8232600000000001</v>
      </c>
      <c r="BC130" s="13">
        <f t="shared" si="57"/>
        <v>1.8232600000000001</v>
      </c>
      <c r="BE130" s="9">
        <f>VLOOKUP($B130,aquastat_more_extensive_table!$D$1216:$AO$1416,BE$4,FALSE)</f>
        <v>5</v>
      </c>
      <c r="BF130" s="13">
        <f t="shared" si="73"/>
        <v>5</v>
      </c>
      <c r="BG130" s="9">
        <f>VLOOKUP($C130,domestic_water_demand_km3!$A$2:$CT$249,BG$4,FALSE)</f>
        <v>2.2875719999999999</v>
      </c>
      <c r="BH130" s="13">
        <f t="shared" si="58"/>
        <v>2.2875719999999999</v>
      </c>
      <c r="BJ130" s="9">
        <f>VLOOKUP($B130,aquastat_more_extensive_table!$D$1216:$AO$1416,BJ$4,FALSE)</f>
        <v>0</v>
      </c>
      <c r="BK130" s="13" t="e">
        <f t="shared" si="59"/>
        <v>#N/A</v>
      </c>
      <c r="BL130" s="9">
        <f>VLOOKUP($C130,domestic_water_demand_km3!$A$2:$CT$249,BL$4,FALSE)</f>
        <v>2.3156699999999999</v>
      </c>
      <c r="BM130" s="13">
        <f t="shared" si="60"/>
        <v>2.3156699999999999</v>
      </c>
      <c r="BU130" s="7" t="e">
        <v>#N/A</v>
      </c>
      <c r="BV130" s="7">
        <v>0.30199999999999999</v>
      </c>
      <c r="BW130" s="7" t="str">
        <f t="shared" si="61"/>
        <v/>
      </c>
      <c r="BX130" s="7" t="str">
        <f t="shared" si="62"/>
        <v/>
      </c>
    </row>
    <row r="131" spans="2:76" x14ac:dyDescent="0.25">
      <c r="B131" s="12">
        <f>fao_ids_unique!B126</f>
        <v>160</v>
      </c>
      <c r="C131" s="12">
        <f>fao_ids_unique!F126</f>
        <v>231</v>
      </c>
      <c r="D131" s="8" t="str">
        <f>fao_ids_unique!C126</f>
        <v>NIU</v>
      </c>
      <c r="E131" s="7" t="str">
        <f>fao_ids_unique!G126</f>
        <v>Niue (N.Z.)</v>
      </c>
      <c r="G131" s="9">
        <f>VLOOKUP($B131,aquastat_more_extensive_table!$D$1216:$AO$1416,G$4,FALSE)</f>
        <v>0</v>
      </c>
      <c r="H131" s="13" t="e">
        <f t="shared" si="63"/>
        <v>#N/A</v>
      </c>
      <c r="I131" s="9">
        <f>VLOOKUP($C131,domestic_water_demand_km3!$A$2:$CT$249,I$4,FALSE)</f>
        <v>0</v>
      </c>
      <c r="J131" s="13">
        <f t="shared" si="48"/>
        <v>0</v>
      </c>
      <c r="L131" s="9">
        <f>VLOOKUP($B131,aquastat_more_extensive_table!$D$1216:$AO$1416,L$4,FALSE)</f>
        <v>0</v>
      </c>
      <c r="M131" s="13" t="e">
        <f t="shared" si="64"/>
        <v>#N/A</v>
      </c>
      <c r="N131" s="9">
        <f>VLOOKUP($C131,domestic_water_demand_km3!$A$2:$CT$249,N$4,FALSE)</f>
        <v>0</v>
      </c>
      <c r="O131" s="13">
        <f t="shared" si="49"/>
        <v>0</v>
      </c>
      <c r="Q131" s="9">
        <f>VLOOKUP($B131,aquastat_more_extensive_table!$D$1216:$AO$1416,Q$4,FALSE)</f>
        <v>0</v>
      </c>
      <c r="R131" s="13" t="e">
        <f t="shared" si="65"/>
        <v>#N/A</v>
      </c>
      <c r="S131" s="9">
        <f>VLOOKUP($C131,domestic_water_demand_km3!$A$2:$CT$249,S$4,FALSE)</f>
        <v>0</v>
      </c>
      <c r="T131" s="13">
        <f t="shared" si="50"/>
        <v>0</v>
      </c>
      <c r="V131" s="9">
        <f>VLOOKUP($B131,aquastat_more_extensive_table!$D$1216:$AO$1416,V$4,FALSE)</f>
        <v>0</v>
      </c>
      <c r="W131" s="13" t="e">
        <f t="shared" si="66"/>
        <v>#N/A</v>
      </c>
      <c r="X131" s="9">
        <f>VLOOKUP($C131,domestic_water_demand_km3!$A$2:$CT$249,X$4,FALSE)</f>
        <v>0</v>
      </c>
      <c r="Y131" s="13">
        <f t="shared" si="51"/>
        <v>0</v>
      </c>
      <c r="AA131" s="9">
        <f>VLOOKUP($B131,aquastat_more_extensive_table!$D$1216:$AO$1416,AA$4,FALSE)</f>
        <v>0</v>
      </c>
      <c r="AB131" s="13" t="e">
        <f t="shared" si="67"/>
        <v>#N/A</v>
      </c>
      <c r="AC131" s="9">
        <f>VLOOKUP($C131,domestic_water_demand_km3!$A$2:$CT$249,AC$4,FALSE)</f>
        <v>0</v>
      </c>
      <c r="AD131" s="13">
        <f t="shared" si="52"/>
        <v>0</v>
      </c>
      <c r="AF131" s="9">
        <f>VLOOKUP($B131,aquastat_more_extensive_table!$D$1216:$AO$1416,AF$4,FALSE)</f>
        <v>0</v>
      </c>
      <c r="AG131" s="13" t="e">
        <f t="shared" si="68"/>
        <v>#N/A</v>
      </c>
      <c r="AH131" s="9">
        <f>VLOOKUP($C131,domestic_water_demand_km3!$A$2:$CT$249,AH$4,FALSE)</f>
        <v>0</v>
      </c>
      <c r="AI131" s="13">
        <f t="shared" si="53"/>
        <v>0</v>
      </c>
      <c r="AK131" s="9">
        <f>VLOOKUP($B131,aquastat_more_extensive_table!$D$1216:$AO$1416,AK$4,FALSE)</f>
        <v>0</v>
      </c>
      <c r="AL131" s="13" t="e">
        <f t="shared" si="69"/>
        <v>#N/A</v>
      </c>
      <c r="AM131" s="9">
        <f>VLOOKUP($C131,domestic_water_demand_km3!$A$2:$CT$249,AM$4,FALSE)</f>
        <v>0</v>
      </c>
      <c r="AN131" s="13">
        <f t="shared" si="54"/>
        <v>0</v>
      </c>
      <c r="AP131" s="9">
        <f>VLOOKUP($B131,aquastat_more_extensive_table!$D$1216:$AO$1416,AP$4,FALSE)</f>
        <v>0</v>
      </c>
      <c r="AQ131" s="13" t="e">
        <f t="shared" si="70"/>
        <v>#N/A</v>
      </c>
      <c r="AR131" s="9">
        <f>VLOOKUP($C131,domestic_water_demand_km3!$A$2:$CT$249,AR$4,FALSE)</f>
        <v>0</v>
      </c>
      <c r="AS131" s="13">
        <f t="shared" si="55"/>
        <v>0</v>
      </c>
      <c r="AU131" s="9">
        <f>VLOOKUP($B131,aquastat_more_extensive_table!$D$1216:$AO$1416,AU$4,FALSE)</f>
        <v>0</v>
      </c>
      <c r="AV131" s="13" t="e">
        <f t="shared" si="71"/>
        <v>#N/A</v>
      </c>
      <c r="AW131" s="9">
        <f>VLOOKUP($C131,domestic_water_demand_km3!$A$2:$CT$249,AW$4,FALSE)</f>
        <v>0</v>
      </c>
      <c r="AX131" s="13">
        <f t="shared" si="56"/>
        <v>0</v>
      </c>
      <c r="AZ131" s="9">
        <f>VLOOKUP($B131,aquastat_more_extensive_table!$D$1216:$AO$1416,AZ$4,FALSE)</f>
        <v>0</v>
      </c>
      <c r="BA131" s="13" t="e">
        <f t="shared" si="72"/>
        <v>#N/A</v>
      </c>
      <c r="BB131" s="9">
        <f>VLOOKUP($C131,domestic_water_demand_km3!$A$2:$CT$249,BB$4,FALSE)</f>
        <v>0</v>
      </c>
      <c r="BC131" s="13">
        <f t="shared" si="57"/>
        <v>0</v>
      </c>
      <c r="BE131" s="9">
        <f>VLOOKUP($B131,aquastat_more_extensive_table!$D$1216:$AO$1416,BE$4,FALSE)</f>
        <v>0</v>
      </c>
      <c r="BF131" s="13" t="e">
        <f t="shared" si="73"/>
        <v>#N/A</v>
      </c>
      <c r="BG131" s="9">
        <f>VLOOKUP($C131,domestic_water_demand_km3!$A$2:$CT$249,BG$4,FALSE)</f>
        <v>0</v>
      </c>
      <c r="BH131" s="13">
        <f t="shared" si="58"/>
        <v>0</v>
      </c>
      <c r="BJ131" s="9">
        <f>VLOOKUP($B131,aquastat_more_extensive_table!$D$1216:$AO$1416,BJ$4,FALSE)</f>
        <v>0</v>
      </c>
      <c r="BK131" s="13" t="e">
        <f t="shared" si="59"/>
        <v>#N/A</v>
      </c>
      <c r="BL131" s="9">
        <f>VLOOKUP($C131,domestic_water_demand_km3!$A$2:$CT$249,BL$4,FALSE)</f>
        <v>0</v>
      </c>
      <c r="BM131" s="13">
        <f t="shared" si="60"/>
        <v>0</v>
      </c>
      <c r="BU131" s="7" t="e">
        <v>#N/A</v>
      </c>
      <c r="BV131" s="7">
        <v>0</v>
      </c>
      <c r="BW131" s="7" t="str">
        <f t="shared" si="61"/>
        <v/>
      </c>
      <c r="BX131" s="7" t="str">
        <f t="shared" si="62"/>
        <v/>
      </c>
    </row>
    <row r="132" spans="2:76" x14ac:dyDescent="0.25">
      <c r="B132" s="12">
        <f>fao_ids_unique!B127</f>
        <v>162</v>
      </c>
      <c r="C132" s="12">
        <f>fao_ids_unique!F127</f>
        <v>144</v>
      </c>
      <c r="D132" s="8" t="str">
        <f>fao_ids_unique!C127</f>
        <v>NOR</v>
      </c>
      <c r="E132" s="7" t="str">
        <f>fao_ids_unique!G127</f>
        <v>Norway</v>
      </c>
      <c r="G132" s="9">
        <f>VLOOKUP($B132,aquastat_more_extensive_table!$D$1216:$AO$1416,G$4,FALSE)</f>
        <v>0</v>
      </c>
      <c r="H132" s="13" t="e">
        <f t="shared" si="63"/>
        <v>#N/A</v>
      </c>
      <c r="I132" s="9">
        <f>VLOOKUP($C132,domestic_water_demand_km3!$A$2:$CT$249,I$4,FALSE)</f>
        <v>0.13661039999999999</v>
      </c>
      <c r="J132" s="13">
        <f t="shared" si="48"/>
        <v>0.13661039999999999</v>
      </c>
      <c r="L132" s="9">
        <f>VLOOKUP($B132,aquastat_more_extensive_table!$D$1216:$AO$1416,L$4,FALSE)</f>
        <v>0</v>
      </c>
      <c r="M132" s="13" t="e">
        <f t="shared" si="64"/>
        <v>#N/A</v>
      </c>
      <c r="N132" s="9">
        <f>VLOOKUP($C132,domestic_water_demand_km3!$A$2:$CT$249,N$4,FALSE)</f>
        <v>0.15880920000000001</v>
      </c>
      <c r="O132" s="13">
        <f t="shared" si="49"/>
        <v>0.15880920000000001</v>
      </c>
      <c r="Q132" s="9">
        <f>VLOOKUP($B132,aquastat_more_extensive_table!$D$1216:$AO$1416,Q$4,FALSE)</f>
        <v>0</v>
      </c>
      <c r="R132" s="13" t="e">
        <f t="shared" si="65"/>
        <v>#N/A</v>
      </c>
      <c r="S132" s="9">
        <f>VLOOKUP($C132,domestic_water_demand_km3!$A$2:$CT$249,S$4,FALSE)</f>
        <v>0.1912364</v>
      </c>
      <c r="T132" s="13">
        <f t="shared" si="50"/>
        <v>0.1912364</v>
      </c>
      <c r="V132" s="9">
        <f>VLOOKUP($B132,aquastat_more_extensive_table!$D$1216:$AO$1416,V$4,FALSE)</f>
        <v>0</v>
      </c>
      <c r="W132" s="13" t="e">
        <f t="shared" si="66"/>
        <v>#N/A</v>
      </c>
      <c r="X132" s="9">
        <f>VLOOKUP($C132,domestic_water_demand_km3!$A$2:$CT$249,X$4,FALSE)</f>
        <v>0.25645820000000003</v>
      </c>
      <c r="Y132" s="13">
        <f t="shared" si="51"/>
        <v>0.25645820000000003</v>
      </c>
      <c r="AA132" s="9">
        <f>VLOOKUP($B132,aquastat_more_extensive_table!$D$1216:$AO$1416,AA$4,FALSE)</f>
        <v>0</v>
      </c>
      <c r="AB132" s="13" t="e">
        <f t="shared" si="67"/>
        <v>#N/A</v>
      </c>
      <c r="AC132" s="9">
        <f>VLOOKUP($C132,domestic_water_demand_km3!$A$2:$CT$249,AC$4,FALSE)</f>
        <v>0.31369019999999997</v>
      </c>
      <c r="AD132" s="13">
        <f t="shared" si="52"/>
        <v>0.31369019999999997</v>
      </c>
      <c r="AF132" s="9">
        <f>VLOOKUP($B132,aquastat_more_extensive_table!$D$1216:$AO$1416,AF$4,FALSE)</f>
        <v>0</v>
      </c>
      <c r="AG132" s="13" t="e">
        <f t="shared" si="68"/>
        <v>#N/A</v>
      </c>
      <c r="AH132" s="9">
        <f>VLOOKUP($C132,domestic_water_demand_km3!$A$2:$CT$249,AH$4,FALSE)</f>
        <v>0.34010940000000001</v>
      </c>
      <c r="AI132" s="13">
        <f t="shared" si="53"/>
        <v>0.34010940000000001</v>
      </c>
      <c r="AK132" s="9">
        <f>VLOOKUP($B132,aquastat_more_extensive_table!$D$1216:$AO$1416,AK$4,FALSE)</f>
        <v>0.75</v>
      </c>
      <c r="AL132" s="13">
        <f t="shared" si="69"/>
        <v>0.75</v>
      </c>
      <c r="AM132" s="9">
        <f>VLOOKUP($C132,domestic_water_demand_km3!$A$2:$CT$249,AM$4,FALSE)</f>
        <v>0.3985226</v>
      </c>
      <c r="AN132" s="13">
        <f t="shared" si="54"/>
        <v>0.3985226</v>
      </c>
      <c r="AP132" s="9">
        <f>VLOOKUP($B132,aquastat_more_extensive_table!$D$1216:$AO$1416,AP$4,FALSE)</f>
        <v>0.78100000000000003</v>
      </c>
      <c r="AQ132" s="13">
        <f t="shared" si="70"/>
        <v>0.78100000000000003</v>
      </c>
      <c r="AR132" s="9">
        <f>VLOOKUP($C132,domestic_water_demand_km3!$A$2:$CT$249,AR$4,FALSE)</f>
        <v>0.43571539999999997</v>
      </c>
      <c r="AS132" s="13">
        <f t="shared" si="55"/>
        <v>0.43571539999999997</v>
      </c>
      <c r="AU132" s="9">
        <f>VLOOKUP($B132,aquastat_more_extensive_table!$D$1216:$AO$1416,AU$4,FALSE)</f>
        <v>0.80800000000000005</v>
      </c>
      <c r="AV132" s="13">
        <f t="shared" si="71"/>
        <v>0.80800000000000005</v>
      </c>
      <c r="AW132" s="9">
        <f>VLOOKUP($C132,domestic_water_demand_km3!$A$2:$CT$249,AW$4,FALSE)</f>
        <v>0.46977740000000001</v>
      </c>
      <c r="AX132" s="13">
        <f t="shared" si="56"/>
        <v>0.46977740000000001</v>
      </c>
      <c r="AZ132" s="9">
        <f>VLOOKUP($B132,aquastat_more_extensive_table!$D$1216:$AO$1416,AZ$4,FALSE)</f>
        <v>0.94820000000000004</v>
      </c>
      <c r="BA132" s="13">
        <f t="shared" si="72"/>
        <v>0.94820000000000004</v>
      </c>
      <c r="BB132" s="9">
        <f>VLOOKUP($C132,domestic_water_demand_km3!$A$2:$CT$249,BB$4,FALSE)</f>
        <v>0.5735188</v>
      </c>
      <c r="BC132" s="13">
        <f t="shared" si="57"/>
        <v>0.5735188</v>
      </c>
      <c r="BE132" s="9">
        <f>VLOOKUP($B132,aquastat_more_extensive_table!$D$1216:$AO$1416,BE$4,FALSE)</f>
        <v>0.81599999999999995</v>
      </c>
      <c r="BF132" s="13">
        <f t="shared" si="73"/>
        <v>0.81599999999999995</v>
      </c>
      <c r="BG132" s="9">
        <f>VLOOKUP($C132,domestic_water_demand_km3!$A$2:$CT$249,BG$4,FALSE)</f>
        <v>0.64921799999999996</v>
      </c>
      <c r="BH132" s="13">
        <f t="shared" si="58"/>
        <v>0.64921799999999996</v>
      </c>
      <c r="BJ132" s="9">
        <f>VLOOKUP($B132,aquastat_more_extensive_table!$D$1216:$AO$1416,BJ$4,FALSE)</f>
        <v>0.83799999999999997</v>
      </c>
      <c r="BK132" s="13">
        <f t="shared" si="59"/>
        <v>0.83799999999999997</v>
      </c>
      <c r="BL132" s="9">
        <f>VLOOKUP($C132,domestic_water_demand_km3!$A$2:$CT$249,BL$4,FALSE)</f>
        <v>0.65223200000000003</v>
      </c>
      <c r="BM132" s="13">
        <f t="shared" si="60"/>
        <v>0.65223200000000003</v>
      </c>
      <c r="BU132" s="7" t="e">
        <v>#N/A</v>
      </c>
      <c r="BV132" s="7">
        <v>0.13500000000000001</v>
      </c>
      <c r="BW132" s="7" t="str">
        <f t="shared" si="61"/>
        <v/>
      </c>
      <c r="BX132" s="7" t="str">
        <f t="shared" si="62"/>
        <v/>
      </c>
    </row>
    <row r="133" spans="2:76" x14ac:dyDescent="0.25">
      <c r="B133" s="12">
        <f>fao_ids_unique!B128</f>
        <v>165</v>
      </c>
      <c r="C133" s="12">
        <f>fao_ids_unique!F128</f>
        <v>149</v>
      </c>
      <c r="D133" s="8" t="str">
        <f>fao_ids_unique!C128</f>
        <v>PAK</v>
      </c>
      <c r="E133" s="7" t="str">
        <f>fao_ids_unique!G128</f>
        <v>Pakistan</v>
      </c>
      <c r="G133" s="9">
        <f>VLOOKUP($B133,aquastat_more_extensive_table!$D$1216:$AO$1416,G$4,FALSE)</f>
        <v>0</v>
      </c>
      <c r="H133" s="13" t="e">
        <f t="shared" si="63"/>
        <v>#N/A</v>
      </c>
      <c r="I133" s="9">
        <f>VLOOKUP($C133,domestic_water_demand_km3!$A$2:$CT$249,I$4,FALSE)</f>
        <v>0.56404639999999995</v>
      </c>
      <c r="J133" s="13">
        <f t="shared" si="48"/>
        <v>0.56404639999999995</v>
      </c>
      <c r="L133" s="9">
        <f>VLOOKUP($B133,aquastat_more_extensive_table!$D$1216:$AO$1416,L$4,FALSE)</f>
        <v>0</v>
      </c>
      <c r="M133" s="13" t="e">
        <f t="shared" si="64"/>
        <v>#N/A</v>
      </c>
      <c r="N133" s="9">
        <f>VLOOKUP($C133,domestic_water_demand_km3!$A$2:$CT$249,N$4,FALSE)</f>
        <v>0.70461459999999998</v>
      </c>
      <c r="O133" s="13">
        <f t="shared" si="49"/>
        <v>0.70461459999999998</v>
      </c>
      <c r="Q133" s="9">
        <f>VLOOKUP($B133,aquastat_more_extensive_table!$D$1216:$AO$1416,Q$4,FALSE)</f>
        <v>0</v>
      </c>
      <c r="R133" s="13" t="e">
        <f t="shared" si="65"/>
        <v>#N/A</v>
      </c>
      <c r="S133" s="9">
        <f>VLOOKUP($C133,domestic_water_demand_km3!$A$2:$CT$249,S$4,FALSE)</f>
        <v>0.85591660000000003</v>
      </c>
      <c r="T133" s="13">
        <f t="shared" si="50"/>
        <v>0.85591660000000003</v>
      </c>
      <c r="V133" s="9">
        <f>VLOOKUP($B133,aquastat_more_extensive_table!$D$1216:$AO$1416,V$4,FALSE)</f>
        <v>1.534</v>
      </c>
      <c r="W133" s="13">
        <f t="shared" si="66"/>
        <v>1.534</v>
      </c>
      <c r="X133" s="9">
        <f>VLOOKUP($C133,domestic_water_demand_km3!$A$2:$CT$249,X$4,FALSE)</f>
        <v>0.94972500000000004</v>
      </c>
      <c r="Y133" s="13">
        <f t="shared" si="51"/>
        <v>0.94972500000000004</v>
      </c>
      <c r="AA133" s="9">
        <f>VLOOKUP($B133,aquastat_more_extensive_table!$D$1216:$AO$1416,AA$4,FALSE)</f>
        <v>0</v>
      </c>
      <c r="AB133" s="13" t="e">
        <f t="shared" si="67"/>
        <v>#N/A</v>
      </c>
      <c r="AC133" s="9">
        <f>VLOOKUP($C133,domestic_water_demand_km3!$A$2:$CT$249,AC$4,FALSE)</f>
        <v>1.3429359999999999</v>
      </c>
      <c r="AD133" s="13">
        <f t="shared" si="52"/>
        <v>1.3429359999999999</v>
      </c>
      <c r="AF133" s="9">
        <f>VLOOKUP($B133,aquastat_more_extensive_table!$D$1216:$AO$1416,AF$4,FALSE)</f>
        <v>0</v>
      </c>
      <c r="AG133" s="13" t="e">
        <f t="shared" si="68"/>
        <v>#N/A</v>
      </c>
      <c r="AH133" s="9">
        <f>VLOOKUP($C133,domestic_water_demand_km3!$A$2:$CT$249,AH$4,FALSE)</f>
        <v>1.6920759999999999</v>
      </c>
      <c r="AI133" s="13">
        <f t="shared" si="53"/>
        <v>1.6920759999999999</v>
      </c>
      <c r="AK133" s="9">
        <f>VLOOKUP($B133,aquastat_more_extensive_table!$D$1216:$AO$1416,AK$4,FALSE)</f>
        <v>2.5</v>
      </c>
      <c r="AL133" s="13">
        <f t="shared" si="69"/>
        <v>2.5</v>
      </c>
      <c r="AM133" s="9">
        <f>VLOOKUP($C133,domestic_water_demand_km3!$A$2:$CT$249,AM$4,FALSE)</f>
        <v>2.146506</v>
      </c>
      <c r="AN133" s="13">
        <f t="shared" si="54"/>
        <v>2.146506</v>
      </c>
      <c r="AP133" s="9">
        <f>VLOOKUP($B133,aquastat_more_extensive_table!$D$1216:$AO$1416,AP$4,FALSE)</f>
        <v>0</v>
      </c>
      <c r="AQ133" s="13" t="e">
        <f t="shared" si="70"/>
        <v>#N/A</v>
      </c>
      <c r="AR133" s="9">
        <f>VLOOKUP($C133,domestic_water_demand_km3!$A$2:$CT$249,AR$4,FALSE)</f>
        <v>2.5765720000000001</v>
      </c>
      <c r="AS133" s="13">
        <f t="shared" si="55"/>
        <v>2.5765720000000001</v>
      </c>
      <c r="AU133" s="9">
        <f>VLOOKUP($B133,aquastat_more_extensive_table!$D$1216:$AO$1416,AU$4,FALSE)</f>
        <v>6.39</v>
      </c>
      <c r="AV133" s="13">
        <f t="shared" si="71"/>
        <v>6.39</v>
      </c>
      <c r="AW133" s="9">
        <f>VLOOKUP($C133,domestic_water_demand_km3!$A$2:$CT$249,AW$4,FALSE)</f>
        <v>2.9715220000000002</v>
      </c>
      <c r="AX133" s="13">
        <f t="shared" si="56"/>
        <v>2.9715220000000002</v>
      </c>
      <c r="AZ133" s="9">
        <f>VLOOKUP($B133,aquastat_more_extensive_table!$D$1216:$AO$1416,AZ$4,FALSE)</f>
        <v>8</v>
      </c>
      <c r="BA133" s="13">
        <f t="shared" si="72"/>
        <v>8</v>
      </c>
      <c r="BB133" s="9">
        <f>VLOOKUP($C133,domestic_water_demand_km3!$A$2:$CT$249,BB$4,FALSE)</f>
        <v>3.7669060000000001</v>
      </c>
      <c r="BC133" s="13">
        <f t="shared" si="57"/>
        <v>3.7669060000000001</v>
      </c>
      <c r="BE133" s="9">
        <f>VLOOKUP($B133,aquastat_more_extensive_table!$D$1216:$AO$1416,BE$4,FALSE)</f>
        <v>9.65</v>
      </c>
      <c r="BF133" s="13">
        <f t="shared" si="73"/>
        <v>9.65</v>
      </c>
      <c r="BG133" s="9">
        <f>VLOOKUP($C133,domestic_water_demand_km3!$A$2:$CT$249,BG$4,FALSE)</f>
        <v>4.6192460000000004</v>
      </c>
      <c r="BH133" s="13">
        <f t="shared" si="58"/>
        <v>4.6192460000000004</v>
      </c>
      <c r="BJ133" s="9">
        <f>VLOOKUP($B133,aquastat_more_extensive_table!$D$1216:$AO$1416,BJ$4,FALSE)</f>
        <v>0</v>
      </c>
      <c r="BK133" s="13" t="e">
        <f t="shared" si="59"/>
        <v>#N/A</v>
      </c>
      <c r="BL133" s="9">
        <f>VLOOKUP($C133,domestic_water_demand_km3!$A$2:$CT$249,BL$4,FALSE)</f>
        <v>4.7113800000000001</v>
      </c>
      <c r="BM133" s="13">
        <f t="shared" si="60"/>
        <v>4.7113800000000001</v>
      </c>
      <c r="BU133" s="7" t="e">
        <v>#N/A</v>
      </c>
      <c r="BV133" s="7">
        <v>0.14799999999999999</v>
      </c>
      <c r="BW133" s="7" t="str">
        <f t="shared" si="61"/>
        <v/>
      </c>
      <c r="BX133" s="7" t="str">
        <f t="shared" si="62"/>
        <v/>
      </c>
    </row>
    <row r="134" spans="2:76" x14ac:dyDescent="0.25">
      <c r="B134" s="12">
        <f>fao_ids_unique!B129</f>
        <v>166</v>
      </c>
      <c r="C134" s="12">
        <f>fao_ids_unique!F129</f>
        <v>150</v>
      </c>
      <c r="D134" s="8" t="str">
        <f>fao_ids_unique!C129</f>
        <v>PAN</v>
      </c>
      <c r="E134" s="7" t="str">
        <f>fao_ids_unique!G129</f>
        <v>Panama</v>
      </c>
      <c r="G134" s="9">
        <f>VLOOKUP($B134,aquastat_more_extensive_table!$D$1216:$AO$1416,G$4,FALSE)</f>
        <v>0</v>
      </c>
      <c r="H134" s="13" t="e">
        <f t="shared" si="63"/>
        <v>#N/A</v>
      </c>
      <c r="I134" s="9">
        <f>VLOOKUP($C134,domestic_water_demand_km3!$A$2:$CT$249,I$4,FALSE)</f>
        <v>7.6968900000000007E-2</v>
      </c>
      <c r="J134" s="13">
        <f t="shared" si="48"/>
        <v>7.6968900000000007E-2</v>
      </c>
      <c r="L134" s="9">
        <f>VLOOKUP($B134,aquastat_more_extensive_table!$D$1216:$AO$1416,L$4,FALSE)</f>
        <v>0</v>
      </c>
      <c r="M134" s="13" t="e">
        <f t="shared" si="64"/>
        <v>#N/A</v>
      </c>
      <c r="N134" s="9">
        <f>VLOOKUP($C134,domestic_water_demand_km3!$A$2:$CT$249,N$4,FALSE)</f>
        <v>9.5860319999999999E-2</v>
      </c>
      <c r="O134" s="13">
        <f t="shared" si="49"/>
        <v>9.5860319999999999E-2</v>
      </c>
      <c r="Q134" s="9">
        <f>VLOOKUP($B134,aquastat_more_extensive_table!$D$1216:$AO$1416,Q$4,FALSE)</f>
        <v>0</v>
      </c>
      <c r="R134" s="13" t="e">
        <f t="shared" si="65"/>
        <v>#N/A</v>
      </c>
      <c r="S134" s="9">
        <f>VLOOKUP($C134,domestic_water_demand_km3!$A$2:$CT$249,S$4,FALSE)</f>
        <v>0.1201064</v>
      </c>
      <c r="T134" s="13">
        <f t="shared" si="50"/>
        <v>0.1201064</v>
      </c>
      <c r="V134" s="9">
        <f>VLOOKUP($B134,aquastat_more_extensive_table!$D$1216:$AO$1416,V$4,FALSE)</f>
        <v>0</v>
      </c>
      <c r="W134" s="13" t="e">
        <f t="shared" si="66"/>
        <v>#N/A</v>
      </c>
      <c r="X134" s="9">
        <f>VLOOKUP($C134,domestic_water_demand_km3!$A$2:$CT$249,X$4,FALSE)</f>
        <v>0.15182799999999999</v>
      </c>
      <c r="Y134" s="13">
        <f t="shared" si="51"/>
        <v>0.15182799999999999</v>
      </c>
      <c r="AA134" s="9">
        <f>VLOOKUP($B134,aquastat_more_extensive_table!$D$1216:$AO$1416,AA$4,FALSE)</f>
        <v>0</v>
      </c>
      <c r="AB134" s="13" t="e">
        <f t="shared" si="67"/>
        <v>#N/A</v>
      </c>
      <c r="AC134" s="9">
        <f>VLOOKUP($C134,domestic_water_demand_km3!$A$2:$CT$249,AC$4,FALSE)</f>
        <v>0.20613500000000001</v>
      </c>
      <c r="AD134" s="13">
        <f t="shared" si="52"/>
        <v>0.20613500000000001</v>
      </c>
      <c r="AF134" s="9">
        <f>VLOOKUP($B134,aquastat_more_extensive_table!$D$1216:$AO$1416,AF$4,FALSE)</f>
        <v>0</v>
      </c>
      <c r="AG134" s="13" t="e">
        <f t="shared" si="68"/>
        <v>#N/A</v>
      </c>
      <c r="AH134" s="9">
        <f>VLOOKUP($C134,domestic_water_demand_km3!$A$2:$CT$249,AH$4,FALSE)</f>
        <v>0.2539556</v>
      </c>
      <c r="AI134" s="13">
        <f t="shared" si="53"/>
        <v>0.2539556</v>
      </c>
      <c r="AK134" s="9">
        <f>VLOOKUP($B134,aquastat_more_extensive_table!$D$1216:$AO$1416,AK$4,FALSE)</f>
        <v>0</v>
      </c>
      <c r="AL134" s="13" t="e">
        <f t="shared" si="69"/>
        <v>#N/A</v>
      </c>
      <c r="AM134" s="9">
        <f>VLOOKUP($C134,domestic_water_demand_km3!$A$2:$CT$249,AM$4,FALSE)</f>
        <v>0.27703240000000001</v>
      </c>
      <c r="AN134" s="13">
        <f t="shared" si="54"/>
        <v>0.27703240000000001</v>
      </c>
      <c r="AP134" s="9">
        <f>VLOOKUP($B134,aquastat_more_extensive_table!$D$1216:$AO$1416,AP$4,FALSE)</f>
        <v>0</v>
      </c>
      <c r="AQ134" s="13" t="e">
        <f t="shared" si="70"/>
        <v>#N/A</v>
      </c>
      <c r="AR134" s="9">
        <f>VLOOKUP($C134,domestic_water_demand_km3!$A$2:$CT$249,AR$4,FALSE)</f>
        <v>0.33487739999999999</v>
      </c>
      <c r="AS134" s="13">
        <f t="shared" si="55"/>
        <v>0.33487739999999999</v>
      </c>
      <c r="AU134" s="9">
        <f>VLOOKUP($B134,aquastat_more_extensive_table!$D$1216:$AO$1416,AU$4,FALSE)</f>
        <v>0.20669999999999999</v>
      </c>
      <c r="AV134" s="13">
        <f t="shared" si="71"/>
        <v>0.20669999999999999</v>
      </c>
      <c r="AW134" s="9">
        <f>VLOOKUP($C134,domestic_water_demand_km3!$A$2:$CT$249,AW$4,FALSE)</f>
        <v>0.3936846</v>
      </c>
      <c r="AX134" s="13">
        <f t="shared" si="56"/>
        <v>0.3936846</v>
      </c>
      <c r="AZ134" s="9">
        <f>VLOOKUP($B134,aquastat_more_extensive_table!$D$1216:$AO$1416,AZ$4,FALSE)</f>
        <v>0.26290000000000002</v>
      </c>
      <c r="BA134" s="13">
        <f t="shared" si="72"/>
        <v>0.26290000000000002</v>
      </c>
      <c r="BB134" s="9">
        <f>VLOOKUP($C134,domestic_water_demand_km3!$A$2:$CT$249,BB$4,FALSE)</f>
        <v>0.46249180000000001</v>
      </c>
      <c r="BC134" s="13">
        <f t="shared" si="57"/>
        <v>0.46249180000000001</v>
      </c>
      <c r="BE134" s="9">
        <f>VLOOKUP($B134,aquastat_more_extensive_table!$D$1216:$AO$1416,BE$4,FALSE)</f>
        <v>0.58099999999999996</v>
      </c>
      <c r="BF134" s="13">
        <f t="shared" si="73"/>
        <v>0.58099999999999996</v>
      </c>
      <c r="BG134" s="9">
        <f>VLOOKUP($C134,domestic_water_demand_km3!$A$2:$CT$249,BG$4,FALSE)</f>
        <v>0.56632179999999999</v>
      </c>
      <c r="BH134" s="13">
        <f t="shared" si="58"/>
        <v>0.56632179999999999</v>
      </c>
      <c r="BJ134" s="9">
        <f>VLOOKUP($B134,aquastat_more_extensive_table!$D$1216:$AO$1416,BJ$4,FALSE)</f>
        <v>0</v>
      </c>
      <c r="BK134" s="13" t="e">
        <f t="shared" si="59"/>
        <v>#N/A</v>
      </c>
      <c r="BL134" s="9">
        <f>VLOOKUP($C134,domestic_water_demand_km3!$A$2:$CT$249,BL$4,FALSE)</f>
        <v>0.57766899999999999</v>
      </c>
      <c r="BM134" s="13">
        <f t="shared" si="60"/>
        <v>0.57766899999999999</v>
      </c>
      <c r="BU134" s="7" t="e">
        <v>#N/A</v>
      </c>
      <c r="BV134" s="7">
        <v>7.2999999999999995E-2</v>
      </c>
      <c r="BW134" s="7" t="str">
        <f t="shared" si="61"/>
        <v/>
      </c>
      <c r="BX134" s="7" t="str">
        <f t="shared" si="62"/>
        <v/>
      </c>
    </row>
    <row r="135" spans="2:76" x14ac:dyDescent="0.25">
      <c r="B135" s="12">
        <f>fao_ids_unique!B130</f>
        <v>167</v>
      </c>
      <c r="C135" s="12">
        <f>fao_ids_unique!F130</f>
        <v>47</v>
      </c>
      <c r="D135" s="8" t="str">
        <f>fao_ids_unique!C130</f>
        <v>CZE</v>
      </c>
      <c r="E135" s="7" t="str">
        <f>fao_ids_unique!G130</f>
        <v>Czech Republic</v>
      </c>
      <c r="G135" s="9">
        <f>VLOOKUP($B135,aquastat_more_extensive_table!$D$1216:$AO$1416,G$4,FALSE)</f>
        <v>0</v>
      </c>
      <c r="H135" s="13" t="e">
        <f t="shared" ref="H135:H166" si="74">IF(G135&gt;0,G135,NA())</f>
        <v>#N/A</v>
      </c>
      <c r="I135" s="9">
        <f>VLOOKUP($C135,domestic_water_demand_km3!$A$2:$CT$249,I$4,FALSE)</f>
        <v>0.2950854</v>
      </c>
      <c r="J135" s="13">
        <f t="shared" si="48"/>
        <v>0.2950854</v>
      </c>
      <c r="L135" s="9">
        <f>VLOOKUP($B135,aquastat_more_extensive_table!$D$1216:$AO$1416,L$4,FALSE)</f>
        <v>0</v>
      </c>
      <c r="M135" s="13" t="e">
        <f t="shared" ref="M135:M166" si="75">IF(L135&gt;0,L135,NA())</f>
        <v>#N/A</v>
      </c>
      <c r="N135" s="9">
        <f>VLOOKUP($C135,domestic_water_demand_km3!$A$2:$CT$249,N$4,FALSE)</f>
        <v>0.313083</v>
      </c>
      <c r="O135" s="13">
        <f t="shared" si="49"/>
        <v>0.313083</v>
      </c>
      <c r="Q135" s="9">
        <f>VLOOKUP($B135,aquastat_more_extensive_table!$D$1216:$AO$1416,Q$4,FALSE)</f>
        <v>0</v>
      </c>
      <c r="R135" s="13" t="e">
        <f t="shared" ref="R135:R166" si="76">IF(Q135&gt;0,Q135,NA())</f>
        <v>#N/A</v>
      </c>
      <c r="S135" s="9">
        <f>VLOOKUP($C135,domestic_water_demand_km3!$A$2:$CT$249,S$4,FALSE)</f>
        <v>0.34250340000000001</v>
      </c>
      <c r="T135" s="13">
        <f t="shared" si="50"/>
        <v>0.34250340000000001</v>
      </c>
      <c r="V135" s="9">
        <f>VLOOKUP($B135,aquastat_more_extensive_table!$D$1216:$AO$1416,V$4,FALSE)</f>
        <v>0</v>
      </c>
      <c r="W135" s="13" t="e">
        <f t="shared" ref="W135:W166" si="77">IF(V135&gt;0,V135,NA())</f>
        <v>#N/A</v>
      </c>
      <c r="X135" s="9">
        <f>VLOOKUP($C135,domestic_water_demand_km3!$A$2:$CT$249,X$4,FALSE)</f>
        <v>0.42541679999999998</v>
      </c>
      <c r="Y135" s="13">
        <f t="shared" si="51"/>
        <v>0.42541679999999998</v>
      </c>
      <c r="AA135" s="9">
        <f>VLOOKUP($B135,aquastat_more_extensive_table!$D$1216:$AO$1416,AA$4,FALSE)</f>
        <v>0</v>
      </c>
      <c r="AB135" s="13" t="e">
        <f t="shared" ref="AB135:AB166" si="78">IF(AA135&gt;0,AA135,NA())</f>
        <v>#N/A</v>
      </c>
      <c r="AC135" s="9">
        <f>VLOOKUP($C135,domestic_water_demand_km3!$A$2:$CT$249,AC$4,FALSE)</f>
        <v>0.51169940000000003</v>
      </c>
      <c r="AD135" s="13">
        <f t="shared" si="52"/>
        <v>0.51169940000000003</v>
      </c>
      <c r="AF135" s="9">
        <f>VLOOKUP($B135,aquastat_more_extensive_table!$D$1216:$AO$1416,AF$4,FALSE)</f>
        <v>0</v>
      </c>
      <c r="AG135" s="13" t="e">
        <f t="shared" ref="AG135:AG166" si="79">IF(AF135&gt;0,AF135,NA())</f>
        <v>#N/A</v>
      </c>
      <c r="AH135" s="9">
        <f>VLOOKUP($C135,domestic_water_demand_km3!$A$2:$CT$249,AH$4,FALSE)</f>
        <v>0.51415500000000003</v>
      </c>
      <c r="AI135" s="13">
        <f t="shared" si="53"/>
        <v>0.51415500000000003</v>
      </c>
      <c r="AK135" s="9">
        <f>VLOOKUP($B135,aquastat_more_extensive_table!$D$1216:$AO$1416,AK$4,FALSE)</f>
        <v>0</v>
      </c>
      <c r="AL135" s="13" t="e">
        <f t="shared" ref="AL135:AL166" si="80">IF(AK135&gt;0,AK135,NA())</f>
        <v>#N/A</v>
      </c>
      <c r="AM135" s="9">
        <f>VLOOKUP($C135,domestic_water_demand_km3!$A$2:$CT$249,AM$4,FALSE)</f>
        <v>0.57574400000000003</v>
      </c>
      <c r="AN135" s="13">
        <f t="shared" si="54"/>
        <v>0.57574400000000003</v>
      </c>
      <c r="AP135" s="9">
        <f>VLOOKUP($B135,aquastat_more_extensive_table!$D$1216:$AO$1416,AP$4,FALSE)</f>
        <v>0.95850000000000002</v>
      </c>
      <c r="AQ135" s="13">
        <f t="shared" ref="AQ135:AQ166" si="81">IF(AP135&gt;0,AP135,NA())</f>
        <v>0.95850000000000002</v>
      </c>
      <c r="AR135" s="9">
        <f>VLOOKUP($C135,domestic_water_demand_km3!$A$2:$CT$249,AR$4,FALSE)</f>
        <v>0.6833226</v>
      </c>
      <c r="AS135" s="13">
        <f t="shared" si="55"/>
        <v>0.6833226</v>
      </c>
      <c r="AU135" s="9">
        <f>VLOOKUP($B135,aquastat_more_extensive_table!$D$1216:$AO$1416,AU$4,FALSE)</f>
        <v>0</v>
      </c>
      <c r="AV135" s="13" t="e">
        <f t="shared" ref="AV135:AV166" si="82">IF(AU135&gt;0,AU135,NA())</f>
        <v>#N/A</v>
      </c>
      <c r="AW135" s="9">
        <f>VLOOKUP($C135,domestic_water_demand_km3!$A$2:$CT$249,AW$4,FALSE)</f>
        <v>0.72894619999999999</v>
      </c>
      <c r="AX135" s="13">
        <f t="shared" si="56"/>
        <v>0.72894619999999999</v>
      </c>
      <c r="AZ135" s="9">
        <f>VLOOKUP($B135,aquastat_more_extensive_table!$D$1216:$AO$1416,AZ$4,FALSE)</f>
        <v>0</v>
      </c>
      <c r="BA135" s="13" t="e">
        <f t="shared" ref="BA135:BA166" si="83">IF(AZ135&gt;0,AZ135,NA())</f>
        <v>#N/A</v>
      </c>
      <c r="BB135" s="9">
        <f>VLOOKUP($C135,domestic_water_demand_km3!$A$2:$CT$249,BB$4,FALSE)</f>
        <v>0.8967638</v>
      </c>
      <c r="BC135" s="13">
        <f t="shared" si="57"/>
        <v>0.8967638</v>
      </c>
      <c r="BE135" s="9">
        <f>VLOOKUP($B135,aquastat_more_extensive_table!$D$1216:$AO$1416,BE$4,FALSE)</f>
        <v>0</v>
      </c>
      <c r="BF135" s="13" t="e">
        <f t="shared" ref="BF135:BF166" si="84">IF(BE135&gt;0,BE135,NA())</f>
        <v>#N/A</v>
      </c>
      <c r="BG135" s="9">
        <f>VLOOKUP($C135,domestic_water_demand_km3!$A$2:$CT$249,BG$4,FALSE)</f>
        <v>1.030222</v>
      </c>
      <c r="BH135" s="13">
        <f t="shared" si="58"/>
        <v>1.030222</v>
      </c>
      <c r="BJ135" s="9">
        <f>VLOOKUP($B135,aquastat_more_extensive_table!$D$1216:$AO$1416,BJ$4,FALSE)</f>
        <v>0</v>
      </c>
      <c r="BK135" s="13" t="e">
        <f t="shared" si="59"/>
        <v>#N/A</v>
      </c>
      <c r="BL135" s="9">
        <f>VLOOKUP($C135,domestic_water_demand_km3!$A$2:$CT$249,BL$4,FALSE)</f>
        <v>1.02433</v>
      </c>
      <c r="BM135" s="13">
        <f t="shared" si="60"/>
        <v>1.02433</v>
      </c>
      <c r="BU135" s="7" t="e">
        <v>#N/A</v>
      </c>
      <c r="BV135" s="7">
        <v>0.27200000000000002</v>
      </c>
      <c r="BW135" s="7" t="str">
        <f t="shared" si="61"/>
        <v/>
      </c>
      <c r="BX135" s="7" t="str">
        <f t="shared" si="62"/>
        <v/>
      </c>
    </row>
    <row r="136" spans="2:76" x14ac:dyDescent="0.25">
      <c r="B136" s="12">
        <f>fao_ids_unique!B131</f>
        <v>168</v>
      </c>
      <c r="C136" s="12">
        <f>fao_ids_unique!F131</f>
        <v>154</v>
      </c>
      <c r="D136" s="8" t="str">
        <f>fao_ids_unique!C131</f>
        <v>PNG</v>
      </c>
      <c r="E136" s="7" t="str">
        <f>fao_ids_unique!G131</f>
        <v>Papua New Guinea</v>
      </c>
      <c r="G136" s="9">
        <f>VLOOKUP($B136,aquastat_more_extensive_table!$D$1216:$AO$1416,G$4,FALSE)</f>
        <v>0</v>
      </c>
      <c r="H136" s="13" t="e">
        <f t="shared" si="74"/>
        <v>#N/A</v>
      </c>
      <c r="I136" s="9">
        <f>VLOOKUP($C136,domestic_water_demand_km3!$A$2:$CT$249,I$4,FALSE)</f>
        <v>9.0017159999999999E-3</v>
      </c>
      <c r="J136" s="13">
        <f t="shared" ref="J136:J199" si="85">IF(I136&gt;=0,I136,NA())</f>
        <v>9.0017159999999999E-3</v>
      </c>
      <c r="L136" s="9">
        <f>VLOOKUP($B136,aquastat_more_extensive_table!$D$1216:$AO$1416,L$4,FALSE)</f>
        <v>0</v>
      </c>
      <c r="M136" s="13" t="e">
        <f t="shared" si="75"/>
        <v>#N/A</v>
      </c>
      <c r="N136" s="9">
        <f>VLOOKUP($C136,domestic_water_demand_km3!$A$2:$CT$249,N$4,FALSE)</f>
        <v>1.0067632E-2</v>
      </c>
      <c r="O136" s="13">
        <f t="shared" ref="O136:O199" si="86">IF(N136&gt;=0,N136,NA())</f>
        <v>1.0067632E-2</v>
      </c>
      <c r="Q136" s="9">
        <f>VLOOKUP($B136,aquastat_more_extensive_table!$D$1216:$AO$1416,Q$4,FALSE)</f>
        <v>0</v>
      </c>
      <c r="R136" s="13" t="e">
        <f t="shared" si="76"/>
        <v>#N/A</v>
      </c>
      <c r="S136" s="9">
        <f>VLOOKUP($C136,domestic_water_demand_km3!$A$2:$CT$249,S$4,FALSE)</f>
        <v>1.3137920000000001E-2</v>
      </c>
      <c r="T136" s="13">
        <f t="shared" ref="T136:T199" si="87">IF(S136&gt;=0,S136,NA())</f>
        <v>1.3137920000000001E-2</v>
      </c>
      <c r="V136" s="9">
        <f>VLOOKUP($B136,aquastat_more_extensive_table!$D$1216:$AO$1416,V$4,FALSE)</f>
        <v>0</v>
      </c>
      <c r="W136" s="13" t="e">
        <f t="shared" si="77"/>
        <v>#N/A</v>
      </c>
      <c r="X136" s="9">
        <f>VLOOKUP($C136,domestic_water_demand_km3!$A$2:$CT$249,X$4,FALSE)</f>
        <v>1.8079580000000001E-2</v>
      </c>
      <c r="Y136" s="13">
        <f t="shared" ref="Y136:Y199" si="88">IF(X136&gt;=0,X136,NA())</f>
        <v>1.8079580000000001E-2</v>
      </c>
      <c r="AA136" s="9">
        <f>VLOOKUP($B136,aquastat_more_extensive_table!$D$1216:$AO$1416,AA$4,FALSE)</f>
        <v>0</v>
      </c>
      <c r="AB136" s="13" t="e">
        <f t="shared" si="78"/>
        <v>#N/A</v>
      </c>
      <c r="AC136" s="9">
        <f>VLOOKUP($C136,domestic_water_demand_km3!$A$2:$CT$249,AC$4,FALSE)</f>
        <v>2.2410079999999999E-2</v>
      </c>
      <c r="AD136" s="13">
        <f t="shared" ref="AD136:AD199" si="89">IF(AC136&gt;=0,AC136,NA())</f>
        <v>2.2410079999999999E-2</v>
      </c>
      <c r="AF136" s="9">
        <f>VLOOKUP($B136,aquastat_more_extensive_table!$D$1216:$AO$1416,AF$4,FALSE)</f>
        <v>2.9000000000000001E-2</v>
      </c>
      <c r="AG136" s="13">
        <f t="shared" si="79"/>
        <v>2.9000000000000001E-2</v>
      </c>
      <c r="AH136" s="9">
        <f>VLOOKUP($C136,domestic_water_demand_km3!$A$2:$CT$249,AH$4,FALSE)</f>
        <v>2.5302680000000001E-2</v>
      </c>
      <c r="AI136" s="13">
        <f t="shared" ref="AI136:AI199" si="90">IF(AH136&gt;=0,AH136,NA())</f>
        <v>2.5302680000000001E-2</v>
      </c>
      <c r="AK136" s="9">
        <f>VLOOKUP($B136,aquastat_more_extensive_table!$D$1216:$AO$1416,AK$4,FALSE)</f>
        <v>0</v>
      </c>
      <c r="AL136" s="13" t="e">
        <f t="shared" si="80"/>
        <v>#N/A</v>
      </c>
      <c r="AM136" s="9">
        <f>VLOOKUP($C136,domestic_water_demand_km3!$A$2:$CT$249,AM$4,FALSE)</f>
        <v>3.0364240000000001E-2</v>
      </c>
      <c r="AN136" s="13">
        <f t="shared" ref="AN136:AN199" si="91">IF(AM136&gt;=0,AM136,NA())</f>
        <v>3.0364240000000001E-2</v>
      </c>
      <c r="AP136" s="9">
        <f>VLOOKUP($B136,aquastat_more_extensive_table!$D$1216:$AO$1416,AP$4,FALSE)</f>
        <v>0</v>
      </c>
      <c r="AQ136" s="13" t="e">
        <f t="shared" si="81"/>
        <v>#N/A</v>
      </c>
      <c r="AR136" s="9">
        <f>VLOOKUP($C136,domestic_water_demand_km3!$A$2:$CT$249,AR$4,FALSE)</f>
        <v>3.6738819999999998E-2</v>
      </c>
      <c r="AS136" s="13">
        <f t="shared" ref="AS136:AS199" si="92">IF(AR136&gt;=0,AR136,NA())</f>
        <v>3.6738819999999998E-2</v>
      </c>
      <c r="AU136" s="9">
        <f>VLOOKUP($B136,aquastat_more_extensive_table!$D$1216:$AO$1416,AU$4,FALSE)</f>
        <v>0.1545</v>
      </c>
      <c r="AV136" s="13">
        <f t="shared" si="82"/>
        <v>0.1545</v>
      </c>
      <c r="AW136" s="9">
        <f>VLOOKUP($C136,domestic_water_demand_km3!$A$2:$CT$249,AW$4,FALSE)</f>
        <v>3.5432100000000001E-2</v>
      </c>
      <c r="AX136" s="13">
        <f t="shared" ref="AX136:AX199" si="93">IF(AW136&gt;=0,AW136,NA())</f>
        <v>3.5432100000000001E-2</v>
      </c>
      <c r="AZ136" s="9">
        <f>VLOOKUP($B136,aquastat_more_extensive_table!$D$1216:$AO$1416,AZ$4,FALSE)</f>
        <v>0.2235</v>
      </c>
      <c r="BA136" s="13">
        <f t="shared" si="83"/>
        <v>0.2235</v>
      </c>
      <c r="BB136" s="9">
        <f>VLOOKUP($C136,domestic_water_demand_km3!$A$2:$CT$249,BB$4,FALSE)</f>
        <v>4.275632E-2</v>
      </c>
      <c r="BC136" s="13">
        <f t="shared" ref="BC136:BC199" si="94">IF(BB136&gt;=0,BB136,NA())</f>
        <v>4.275632E-2</v>
      </c>
      <c r="BE136" s="9">
        <f>VLOOKUP($B136,aquastat_more_extensive_table!$D$1216:$AO$1416,BE$4,FALSE)</f>
        <v>0</v>
      </c>
      <c r="BF136" s="13" t="e">
        <f t="shared" si="84"/>
        <v>#N/A</v>
      </c>
      <c r="BG136" s="9">
        <f>VLOOKUP($C136,domestic_water_demand_km3!$A$2:$CT$249,BG$4,FALSE)</f>
        <v>5.5711299999999998E-2</v>
      </c>
      <c r="BH136" s="13">
        <f t="shared" ref="BH136:BH199" si="95">IF(BG136&gt;=0,BG136,NA())</f>
        <v>5.5711299999999998E-2</v>
      </c>
      <c r="BJ136" s="9">
        <f>VLOOKUP($B136,aquastat_more_extensive_table!$D$1216:$AO$1416,BJ$4,FALSE)</f>
        <v>0</v>
      </c>
      <c r="BK136" s="13" t="e">
        <f t="shared" ref="BK136:BK199" si="96">IF(BJ136&gt;0,BJ136,NA())</f>
        <v>#N/A</v>
      </c>
      <c r="BL136" s="9">
        <f>VLOOKUP($C136,domestic_water_demand_km3!$A$2:$CT$249,BL$4,FALSE)</f>
        <v>5.7393300000000001E-2</v>
      </c>
      <c r="BM136" s="13">
        <f t="shared" ref="BM136:BM199" si="97">IF(BL136&gt;=0,BL136,NA())</f>
        <v>5.7393300000000001E-2</v>
      </c>
      <c r="BU136" s="7" t="e">
        <v>#N/A</v>
      </c>
      <c r="BV136" s="7">
        <v>8.9999999999999993E-3</v>
      </c>
      <c r="BW136" s="7" t="str">
        <f t="shared" ref="BW136:BW199" si="98">IF(ISNA(BU136),"",BU136)</f>
        <v/>
      </c>
      <c r="BX136" s="7" t="str">
        <f t="shared" ref="BX136:BX199" si="99">IF(BW136="","",BV136)</f>
        <v/>
      </c>
    </row>
    <row r="137" spans="2:76" x14ac:dyDescent="0.25">
      <c r="B137" s="12">
        <f>fao_ids_unique!B132</f>
        <v>169</v>
      </c>
      <c r="C137" s="12">
        <f>fao_ids_unique!F132</f>
        <v>159</v>
      </c>
      <c r="D137" s="8" t="str">
        <f>fao_ids_unique!C132</f>
        <v>PRY</v>
      </c>
      <c r="E137" s="7" t="str">
        <f>fao_ids_unique!G132</f>
        <v>Paraguay</v>
      </c>
      <c r="G137" s="9">
        <f>VLOOKUP($B137,aquastat_more_extensive_table!$D$1216:$AO$1416,G$4,FALSE)</f>
        <v>0</v>
      </c>
      <c r="H137" s="13" t="e">
        <f t="shared" si="74"/>
        <v>#N/A</v>
      </c>
      <c r="I137" s="9">
        <f>VLOOKUP($C137,domestic_water_demand_km3!$A$2:$CT$249,I$4,FALSE)</f>
        <v>2.926906E-2</v>
      </c>
      <c r="J137" s="13">
        <f t="shared" si="85"/>
        <v>2.926906E-2</v>
      </c>
      <c r="L137" s="9">
        <f>VLOOKUP($B137,aquastat_more_extensive_table!$D$1216:$AO$1416,L$4,FALSE)</f>
        <v>0</v>
      </c>
      <c r="M137" s="13" t="e">
        <f t="shared" si="75"/>
        <v>#N/A</v>
      </c>
      <c r="N137" s="9">
        <f>VLOOKUP($C137,domestic_water_demand_km3!$A$2:$CT$249,N$4,FALSE)</f>
        <v>3.5079440000000003E-2</v>
      </c>
      <c r="O137" s="13">
        <f t="shared" si="86"/>
        <v>3.5079440000000003E-2</v>
      </c>
      <c r="Q137" s="9">
        <f>VLOOKUP($B137,aquastat_more_extensive_table!$D$1216:$AO$1416,Q$4,FALSE)</f>
        <v>0</v>
      </c>
      <c r="R137" s="13" t="e">
        <f t="shared" si="76"/>
        <v>#N/A</v>
      </c>
      <c r="S137" s="9">
        <f>VLOOKUP($C137,domestic_water_demand_km3!$A$2:$CT$249,S$4,FALSE)</f>
        <v>4.2090059999999999E-2</v>
      </c>
      <c r="T137" s="13">
        <f t="shared" si="87"/>
        <v>4.2090059999999999E-2</v>
      </c>
      <c r="V137" s="9">
        <f>VLOOKUP($B137,aquastat_more_extensive_table!$D$1216:$AO$1416,V$4,FALSE)</f>
        <v>0</v>
      </c>
      <c r="W137" s="13" t="e">
        <f t="shared" si="77"/>
        <v>#N/A</v>
      </c>
      <c r="X137" s="9">
        <f>VLOOKUP($C137,domestic_water_demand_km3!$A$2:$CT$249,X$4,FALSE)</f>
        <v>5.8155579999999998E-2</v>
      </c>
      <c r="Y137" s="13">
        <f t="shared" si="88"/>
        <v>5.8155579999999998E-2</v>
      </c>
      <c r="AA137" s="9">
        <f>VLOOKUP($B137,aquastat_more_extensive_table!$D$1216:$AO$1416,AA$4,FALSE)</f>
        <v>0</v>
      </c>
      <c r="AB137" s="13" t="e">
        <f t="shared" si="78"/>
        <v>#N/A</v>
      </c>
      <c r="AC137" s="9">
        <f>VLOOKUP($C137,domestic_water_demand_km3!$A$2:$CT$249,AC$4,FALSE)</f>
        <v>7.7803499999999998E-2</v>
      </c>
      <c r="AD137" s="13">
        <f t="shared" si="89"/>
        <v>7.7803499999999998E-2</v>
      </c>
      <c r="AF137" s="9">
        <f>VLOOKUP($B137,aquastat_more_extensive_table!$D$1216:$AO$1416,AF$4,FALSE)</f>
        <v>6.4500000000000002E-2</v>
      </c>
      <c r="AG137" s="13">
        <f t="shared" si="79"/>
        <v>6.4500000000000002E-2</v>
      </c>
      <c r="AH137" s="9">
        <f>VLOOKUP($C137,domestic_water_demand_km3!$A$2:$CT$249,AH$4,FALSE)</f>
        <v>9.1080620000000001E-2</v>
      </c>
      <c r="AI137" s="13">
        <f t="shared" si="90"/>
        <v>9.1080620000000001E-2</v>
      </c>
      <c r="AK137" s="9">
        <f>VLOOKUP($B137,aquastat_more_extensive_table!$D$1216:$AO$1416,AK$4,FALSE)</f>
        <v>0</v>
      </c>
      <c r="AL137" s="13" t="e">
        <f t="shared" si="80"/>
        <v>#N/A</v>
      </c>
      <c r="AM137" s="9">
        <f>VLOOKUP($C137,domestic_water_demand_km3!$A$2:$CT$249,AM$4,FALSE)</f>
        <v>0.11190542000000001</v>
      </c>
      <c r="AN137" s="13">
        <f t="shared" si="91"/>
        <v>0.11190542000000001</v>
      </c>
      <c r="AP137" s="9">
        <f>VLOOKUP($B137,aquastat_more_extensive_table!$D$1216:$AO$1416,AP$4,FALSE)</f>
        <v>0</v>
      </c>
      <c r="AQ137" s="13" t="e">
        <f t="shared" si="81"/>
        <v>#N/A</v>
      </c>
      <c r="AR137" s="9">
        <f>VLOOKUP($C137,domestic_water_demand_km3!$A$2:$CT$249,AR$4,FALSE)</f>
        <v>0.144594</v>
      </c>
      <c r="AS137" s="13">
        <f t="shared" si="92"/>
        <v>0.144594</v>
      </c>
      <c r="AU137" s="9">
        <f>VLOOKUP($B137,aquastat_more_extensive_table!$D$1216:$AO$1416,AU$4,FALSE)</f>
        <v>0.1</v>
      </c>
      <c r="AV137" s="13">
        <f t="shared" si="82"/>
        <v>0.1</v>
      </c>
      <c r="AW137" s="9">
        <f>VLOOKUP($C137,domestic_water_demand_km3!$A$2:$CT$249,AW$4,FALSE)</f>
        <v>0.14835280000000001</v>
      </c>
      <c r="AX137" s="13">
        <f t="shared" si="93"/>
        <v>0.14835280000000001</v>
      </c>
      <c r="AZ137" s="9">
        <f>VLOOKUP($B137,aquastat_more_extensive_table!$D$1216:$AO$1416,AZ$4,FALSE)</f>
        <v>0</v>
      </c>
      <c r="BA137" s="13" t="e">
        <f t="shared" si="83"/>
        <v>#N/A</v>
      </c>
      <c r="BB137" s="9">
        <f>VLOOKUP($C137,domestic_water_demand_km3!$A$2:$CT$249,BB$4,FALSE)</f>
        <v>0.1587586</v>
      </c>
      <c r="BC137" s="13">
        <f t="shared" si="94"/>
        <v>0.1587586</v>
      </c>
      <c r="BE137" s="9">
        <f>VLOOKUP($B137,aquastat_more_extensive_table!$D$1216:$AO$1416,BE$4,FALSE)</f>
        <v>0.36199999999999999</v>
      </c>
      <c r="BF137" s="13">
        <f t="shared" si="84"/>
        <v>0.36199999999999999</v>
      </c>
      <c r="BG137" s="9">
        <f>VLOOKUP($C137,domestic_water_demand_km3!$A$2:$CT$249,BG$4,FALSE)</f>
        <v>0.2078092</v>
      </c>
      <c r="BH137" s="13">
        <f t="shared" si="95"/>
        <v>0.2078092</v>
      </c>
      <c r="BJ137" s="9">
        <f>VLOOKUP($B137,aquastat_more_extensive_table!$D$1216:$AO$1416,BJ$4,FALSE)</f>
        <v>0</v>
      </c>
      <c r="BK137" s="13" t="e">
        <f t="shared" si="96"/>
        <v>#N/A</v>
      </c>
      <c r="BL137" s="9">
        <f>VLOOKUP($C137,domestic_water_demand_km3!$A$2:$CT$249,BL$4,FALSE)</f>
        <v>0.212897</v>
      </c>
      <c r="BM137" s="13">
        <f t="shared" si="97"/>
        <v>0.212897</v>
      </c>
      <c r="BU137" s="7" t="e">
        <v>#N/A</v>
      </c>
      <c r="BV137" s="7">
        <v>2.9000000000000001E-2</v>
      </c>
      <c r="BW137" s="7" t="str">
        <f t="shared" si="98"/>
        <v/>
      </c>
      <c r="BX137" s="7" t="str">
        <f t="shared" si="99"/>
        <v/>
      </c>
    </row>
    <row r="138" spans="2:76" x14ac:dyDescent="0.25">
      <c r="B138" s="12">
        <f>fao_ids_unique!B133</f>
        <v>170</v>
      </c>
      <c r="C138" s="12">
        <f>fao_ids_unique!F133</f>
        <v>151</v>
      </c>
      <c r="D138" s="8" t="str">
        <f>fao_ids_unique!C133</f>
        <v>PER</v>
      </c>
      <c r="E138" s="7" t="str">
        <f>fao_ids_unique!G133</f>
        <v>Peru</v>
      </c>
      <c r="G138" s="9">
        <f>VLOOKUP($B138,aquastat_more_extensive_table!$D$1216:$AO$1416,G$4,FALSE)</f>
        <v>0</v>
      </c>
      <c r="H138" s="13" t="e">
        <f t="shared" si="74"/>
        <v>#N/A</v>
      </c>
      <c r="I138" s="9">
        <f>VLOOKUP($C138,domestic_water_demand_km3!$A$2:$CT$249,I$4,FALSE)</f>
        <v>0.25178640000000002</v>
      </c>
      <c r="J138" s="13">
        <f t="shared" si="85"/>
        <v>0.25178640000000002</v>
      </c>
      <c r="L138" s="9">
        <f>VLOOKUP($B138,aquastat_more_extensive_table!$D$1216:$AO$1416,L$4,FALSE)</f>
        <v>0</v>
      </c>
      <c r="M138" s="13" t="e">
        <f t="shared" si="75"/>
        <v>#N/A</v>
      </c>
      <c r="N138" s="9">
        <f>VLOOKUP($C138,domestic_water_demand_km3!$A$2:$CT$249,N$4,FALSE)</f>
        <v>0.33311479999999999</v>
      </c>
      <c r="O138" s="13">
        <f t="shared" si="86"/>
        <v>0.33311479999999999</v>
      </c>
      <c r="Q138" s="9">
        <f>VLOOKUP($B138,aquastat_more_extensive_table!$D$1216:$AO$1416,Q$4,FALSE)</f>
        <v>0</v>
      </c>
      <c r="R138" s="13" t="e">
        <f t="shared" si="76"/>
        <v>#N/A</v>
      </c>
      <c r="S138" s="9">
        <f>VLOOKUP($C138,domestic_water_demand_km3!$A$2:$CT$249,S$4,FALSE)</f>
        <v>0.43601440000000002</v>
      </c>
      <c r="T138" s="13">
        <f t="shared" si="87"/>
        <v>0.43601440000000002</v>
      </c>
      <c r="V138" s="9">
        <f>VLOOKUP($B138,aquastat_more_extensive_table!$D$1216:$AO$1416,V$4,FALSE)</f>
        <v>0</v>
      </c>
      <c r="W138" s="13" t="e">
        <f t="shared" si="77"/>
        <v>#N/A</v>
      </c>
      <c r="X138" s="9">
        <f>VLOOKUP($C138,domestic_water_demand_km3!$A$2:$CT$249,X$4,FALSE)</f>
        <v>0.62483219999999995</v>
      </c>
      <c r="Y138" s="13">
        <f t="shared" si="88"/>
        <v>0.62483219999999995</v>
      </c>
      <c r="AA138" s="9">
        <f>VLOOKUP($B138,aquastat_more_extensive_table!$D$1216:$AO$1416,AA$4,FALSE)</f>
        <v>0</v>
      </c>
      <c r="AB138" s="13" t="e">
        <f t="shared" si="78"/>
        <v>#N/A</v>
      </c>
      <c r="AC138" s="9">
        <f>VLOOKUP($C138,domestic_water_demand_km3!$A$2:$CT$249,AC$4,FALSE)</f>
        <v>0.75533220000000001</v>
      </c>
      <c r="AD138" s="13">
        <f t="shared" si="89"/>
        <v>0.75533220000000001</v>
      </c>
      <c r="AF138" s="9">
        <f>VLOOKUP($B138,aquastat_more_extensive_table!$D$1216:$AO$1416,AF$4,FALSE)</f>
        <v>0</v>
      </c>
      <c r="AG138" s="13" t="e">
        <f t="shared" si="79"/>
        <v>#N/A</v>
      </c>
      <c r="AH138" s="9">
        <f>VLOOKUP($C138,domestic_water_demand_km3!$A$2:$CT$249,AH$4,FALSE)</f>
        <v>0.82729600000000003</v>
      </c>
      <c r="AI138" s="13">
        <f t="shared" si="90"/>
        <v>0.82729600000000003</v>
      </c>
      <c r="AK138" s="9">
        <f>VLOOKUP($B138,aquastat_more_extensive_table!$D$1216:$AO$1416,AK$4,FALSE)</f>
        <v>1.26</v>
      </c>
      <c r="AL138" s="13">
        <f t="shared" si="80"/>
        <v>1.26</v>
      </c>
      <c r="AM138" s="9">
        <f>VLOOKUP($C138,domestic_water_demand_km3!$A$2:$CT$249,AM$4,FALSE)</f>
        <v>0.94786479999999995</v>
      </c>
      <c r="AN138" s="13">
        <f t="shared" si="91"/>
        <v>0.94786479999999995</v>
      </c>
      <c r="AP138" s="9">
        <f>VLOOKUP($B138,aquastat_more_extensive_table!$D$1216:$AO$1416,AP$4,FALSE)</f>
        <v>0</v>
      </c>
      <c r="AQ138" s="13" t="e">
        <f t="shared" si="81"/>
        <v>#N/A</v>
      </c>
      <c r="AR138" s="9">
        <f>VLOOKUP($C138,domestic_water_demand_km3!$A$2:$CT$249,AR$4,FALSE)</f>
        <v>1.243816</v>
      </c>
      <c r="AS138" s="13">
        <f t="shared" si="92"/>
        <v>1.243816</v>
      </c>
      <c r="AU138" s="9">
        <f>VLOOKUP($B138,aquastat_more_extensive_table!$D$1216:$AO$1416,AU$4,FALSE)</f>
        <v>0</v>
      </c>
      <c r="AV138" s="13" t="e">
        <f t="shared" si="82"/>
        <v>#N/A</v>
      </c>
      <c r="AW138" s="9">
        <f>VLOOKUP($C138,domestic_water_demand_km3!$A$2:$CT$249,AW$4,FALSE)</f>
        <v>1.363286</v>
      </c>
      <c r="AX138" s="13">
        <f t="shared" si="93"/>
        <v>1.363286</v>
      </c>
      <c r="AZ138" s="9">
        <f>VLOOKUP($B138,aquastat_more_extensive_table!$D$1216:$AO$1416,AZ$4,FALSE)</f>
        <v>0</v>
      </c>
      <c r="BA138" s="13" t="e">
        <f t="shared" si="83"/>
        <v>#N/A</v>
      </c>
      <c r="BB138" s="9">
        <f>VLOOKUP($C138,domestic_water_demand_km3!$A$2:$CT$249,BB$4,FALSE)</f>
        <v>1.6244799999999999</v>
      </c>
      <c r="BC138" s="13">
        <f t="shared" si="94"/>
        <v>1.6244799999999999</v>
      </c>
      <c r="BE138" s="9">
        <f>VLOOKUP($B138,aquastat_more_extensive_table!$D$1216:$AO$1416,BE$4,FALSE)</f>
        <v>1.254</v>
      </c>
      <c r="BF138" s="13">
        <f t="shared" si="84"/>
        <v>1.254</v>
      </c>
      <c r="BG138" s="9">
        <f>VLOOKUP($C138,domestic_water_demand_km3!$A$2:$CT$249,BG$4,FALSE)</f>
        <v>2.0257879999999999</v>
      </c>
      <c r="BH138" s="13">
        <f t="shared" si="95"/>
        <v>2.0257879999999999</v>
      </c>
      <c r="BJ138" s="9">
        <f>VLOOKUP($B138,aquastat_more_extensive_table!$D$1216:$AO$1416,BJ$4,FALSE)</f>
        <v>0</v>
      </c>
      <c r="BK138" s="13" t="e">
        <f t="shared" si="96"/>
        <v>#N/A</v>
      </c>
      <c r="BL138" s="9">
        <f>VLOOKUP($C138,domestic_water_demand_km3!$A$2:$CT$249,BL$4,FALSE)</f>
        <v>2.08683</v>
      </c>
      <c r="BM138" s="13">
        <f t="shared" si="97"/>
        <v>2.08683</v>
      </c>
      <c r="BU138" s="7" t="e">
        <v>#N/A</v>
      </c>
      <c r="BV138" s="7">
        <v>0.186</v>
      </c>
      <c r="BW138" s="7" t="str">
        <f t="shared" si="98"/>
        <v/>
      </c>
      <c r="BX138" s="7" t="str">
        <f t="shared" si="99"/>
        <v/>
      </c>
    </row>
    <row r="139" spans="2:76" x14ac:dyDescent="0.25">
      <c r="B139" s="12">
        <f>fao_ids_unique!B134</f>
        <v>171</v>
      </c>
      <c r="C139" s="12">
        <f>fao_ids_unique!F134</f>
        <v>152</v>
      </c>
      <c r="D139" s="8" t="str">
        <f>fao_ids_unique!C134</f>
        <v>PHL</v>
      </c>
      <c r="E139" s="7" t="str">
        <f>fao_ids_unique!G134</f>
        <v>Philippines</v>
      </c>
      <c r="G139" s="9">
        <f>VLOOKUP($B139,aquastat_more_extensive_table!$D$1216:$AO$1416,G$4,FALSE)</f>
        <v>0</v>
      </c>
      <c r="H139" s="13" t="e">
        <f t="shared" si="74"/>
        <v>#N/A</v>
      </c>
      <c r="I139" s="9">
        <f>VLOOKUP($C139,domestic_water_demand_km3!$A$2:$CT$249,I$4,FALSE)</f>
        <v>0.95768059999999999</v>
      </c>
      <c r="J139" s="13">
        <f t="shared" si="85"/>
        <v>0.95768059999999999</v>
      </c>
      <c r="L139" s="9">
        <f>VLOOKUP($B139,aquastat_more_extensive_table!$D$1216:$AO$1416,L$4,FALSE)</f>
        <v>0</v>
      </c>
      <c r="M139" s="13" t="e">
        <f t="shared" si="75"/>
        <v>#N/A</v>
      </c>
      <c r="N139" s="9">
        <f>VLOOKUP($C139,domestic_water_demand_km3!$A$2:$CT$249,N$4,FALSE)</f>
        <v>1.0336183999999999</v>
      </c>
      <c r="O139" s="13">
        <f t="shared" si="86"/>
        <v>1.0336183999999999</v>
      </c>
      <c r="Q139" s="9">
        <f>VLOOKUP($B139,aquastat_more_extensive_table!$D$1216:$AO$1416,Q$4,FALSE)</f>
        <v>0</v>
      </c>
      <c r="R139" s="13" t="e">
        <f t="shared" si="76"/>
        <v>#N/A</v>
      </c>
      <c r="S139" s="9">
        <f>VLOOKUP($C139,domestic_water_demand_km3!$A$2:$CT$249,S$4,FALSE)</f>
        <v>1.303248</v>
      </c>
      <c r="T139" s="13">
        <f t="shared" si="87"/>
        <v>1.303248</v>
      </c>
      <c r="V139" s="9">
        <f>VLOOKUP($B139,aquastat_more_extensive_table!$D$1216:$AO$1416,V$4,FALSE)</f>
        <v>0</v>
      </c>
      <c r="W139" s="13" t="e">
        <f t="shared" si="77"/>
        <v>#N/A</v>
      </c>
      <c r="X139" s="9">
        <f>VLOOKUP($C139,domestic_water_demand_km3!$A$2:$CT$249,X$4,FALSE)</f>
        <v>1.8799380000000001</v>
      </c>
      <c r="Y139" s="13">
        <f t="shared" si="88"/>
        <v>1.8799380000000001</v>
      </c>
      <c r="AA139" s="9">
        <f>VLOOKUP($B139,aquastat_more_extensive_table!$D$1216:$AO$1416,AA$4,FALSE)</f>
        <v>0</v>
      </c>
      <c r="AB139" s="13" t="e">
        <f t="shared" si="78"/>
        <v>#N/A</v>
      </c>
      <c r="AC139" s="9">
        <f>VLOOKUP($C139,domestic_water_demand_km3!$A$2:$CT$249,AC$4,FALSE)</f>
        <v>2.5739899999999998</v>
      </c>
      <c r="AD139" s="13">
        <f t="shared" si="89"/>
        <v>2.5739899999999998</v>
      </c>
      <c r="AF139" s="9">
        <f>VLOOKUP($B139,aquastat_more_extensive_table!$D$1216:$AO$1416,AF$4,FALSE)</f>
        <v>0</v>
      </c>
      <c r="AG139" s="13" t="e">
        <f t="shared" si="79"/>
        <v>#N/A</v>
      </c>
      <c r="AH139" s="9">
        <f>VLOOKUP($C139,domestic_water_demand_km3!$A$2:$CT$249,AH$4,FALSE)</f>
        <v>2.8371580000000001</v>
      </c>
      <c r="AI139" s="13">
        <f t="shared" si="90"/>
        <v>2.8371580000000001</v>
      </c>
      <c r="AK139" s="9">
        <f>VLOOKUP($B139,aquastat_more_extensive_table!$D$1216:$AO$1416,AK$4,FALSE)</f>
        <v>0</v>
      </c>
      <c r="AL139" s="13" t="e">
        <f t="shared" si="80"/>
        <v>#N/A</v>
      </c>
      <c r="AM139" s="9">
        <f>VLOOKUP($C139,domestic_water_demand_km3!$A$2:$CT$249,AM$4,FALSE)</f>
        <v>3.4348640000000001</v>
      </c>
      <c r="AN139" s="13">
        <f t="shared" si="91"/>
        <v>3.4348640000000001</v>
      </c>
      <c r="AP139" s="9">
        <f>VLOOKUP($B139,aquastat_more_extensive_table!$D$1216:$AO$1416,AP$4,FALSE)</f>
        <v>4.2690000000000001</v>
      </c>
      <c r="AQ139" s="13">
        <f t="shared" si="81"/>
        <v>4.2690000000000001</v>
      </c>
      <c r="AR139" s="9">
        <f>VLOOKUP($C139,domestic_water_demand_km3!$A$2:$CT$249,AR$4,FALSE)</f>
        <v>4.2945339999999996</v>
      </c>
      <c r="AS139" s="13">
        <f t="shared" si="92"/>
        <v>4.2945339999999996</v>
      </c>
      <c r="AU139" s="9">
        <f>VLOOKUP($B139,aquastat_more_extensive_table!$D$1216:$AO$1416,AU$4,FALSE)</f>
        <v>5.4059999999999997</v>
      </c>
      <c r="AV139" s="13">
        <f t="shared" si="82"/>
        <v>5.4059999999999997</v>
      </c>
      <c r="AW139" s="9">
        <f>VLOOKUP($C139,domestic_water_demand_km3!$A$2:$CT$249,AW$4,FALSE)</f>
        <v>4.7806439999999997</v>
      </c>
      <c r="AX139" s="13">
        <f t="shared" si="93"/>
        <v>4.7806439999999997</v>
      </c>
      <c r="AZ139" s="9">
        <f>VLOOKUP($B139,aquastat_more_extensive_table!$D$1216:$AO$1416,AZ$4,FALSE)</f>
        <v>5.8479999999999999</v>
      </c>
      <c r="BA139" s="13">
        <f t="shared" si="83"/>
        <v>5.8479999999999999</v>
      </c>
      <c r="BB139" s="9">
        <f>VLOOKUP($C139,domestic_water_demand_km3!$A$2:$CT$249,BB$4,FALSE)</f>
        <v>5.6425200000000002</v>
      </c>
      <c r="BC139" s="13">
        <f t="shared" si="94"/>
        <v>5.6425200000000002</v>
      </c>
      <c r="BE139" s="9">
        <f>VLOOKUP($B139,aquastat_more_extensive_table!$D$1216:$AO$1416,BE$4,FALSE)</f>
        <v>6.2350000000000003</v>
      </c>
      <c r="BF139" s="13">
        <f t="shared" si="84"/>
        <v>6.2350000000000003</v>
      </c>
      <c r="BG139" s="9">
        <f>VLOOKUP($C139,domestic_water_demand_km3!$A$2:$CT$249,BG$4,FALSE)</f>
        <v>7.0543659999999999</v>
      </c>
      <c r="BH139" s="13">
        <f t="shared" si="95"/>
        <v>7.0543659999999999</v>
      </c>
      <c r="BJ139" s="9">
        <f>VLOOKUP($B139,aquastat_more_extensive_table!$D$1216:$AO$1416,BJ$4,FALSE)</f>
        <v>0</v>
      </c>
      <c r="BK139" s="13" t="e">
        <f t="shared" si="96"/>
        <v>#N/A</v>
      </c>
      <c r="BL139" s="9">
        <f>VLOOKUP($C139,domestic_water_demand_km3!$A$2:$CT$249,BL$4,FALSE)</f>
        <v>7.2339200000000003</v>
      </c>
      <c r="BM139" s="13">
        <f t="shared" si="97"/>
        <v>7.2339200000000003</v>
      </c>
      <c r="BU139" s="7" t="e">
        <v>#N/A</v>
      </c>
      <c r="BV139" s="7">
        <v>0.82499999999999996</v>
      </c>
      <c r="BW139" s="7" t="str">
        <f t="shared" si="98"/>
        <v/>
      </c>
      <c r="BX139" s="7" t="str">
        <f t="shared" si="99"/>
        <v/>
      </c>
    </row>
    <row r="140" spans="2:76" x14ac:dyDescent="0.25">
      <c r="B140" s="12">
        <f>fao_ids_unique!B135</f>
        <v>173</v>
      </c>
      <c r="C140" s="12">
        <f>fao_ids_unique!F135</f>
        <v>155</v>
      </c>
      <c r="D140" s="8" t="str">
        <f>fao_ids_unique!C135</f>
        <v>POL</v>
      </c>
      <c r="E140" s="7" t="str">
        <f>fao_ids_unique!G135</f>
        <v>Poland</v>
      </c>
      <c r="G140" s="9">
        <f>VLOOKUP($B140,aquastat_more_extensive_table!$D$1216:$AO$1416,G$4,FALSE)</f>
        <v>0</v>
      </c>
      <c r="H140" s="13" t="e">
        <f t="shared" si="74"/>
        <v>#N/A</v>
      </c>
      <c r="I140" s="9">
        <f>VLOOKUP($C140,domestic_water_demand_km3!$A$2:$CT$249,I$4,FALSE)</f>
        <v>0.60584959999999999</v>
      </c>
      <c r="J140" s="13">
        <f t="shared" si="85"/>
        <v>0.60584959999999999</v>
      </c>
      <c r="L140" s="9">
        <f>VLOOKUP($B140,aquastat_more_extensive_table!$D$1216:$AO$1416,L$4,FALSE)</f>
        <v>0</v>
      </c>
      <c r="M140" s="13" t="e">
        <f t="shared" si="75"/>
        <v>#N/A</v>
      </c>
      <c r="N140" s="9">
        <f>VLOOKUP($C140,domestic_water_demand_km3!$A$2:$CT$249,N$4,FALSE)</f>
        <v>0.66851559999999999</v>
      </c>
      <c r="O140" s="13">
        <f t="shared" si="86"/>
        <v>0.66851559999999999</v>
      </c>
      <c r="Q140" s="9">
        <f>VLOOKUP($B140,aquastat_more_extensive_table!$D$1216:$AO$1416,Q$4,FALSE)</f>
        <v>0</v>
      </c>
      <c r="R140" s="13" t="e">
        <f t="shared" si="76"/>
        <v>#N/A</v>
      </c>
      <c r="S140" s="9">
        <f>VLOOKUP($C140,domestic_water_demand_km3!$A$2:$CT$249,S$4,FALSE)</f>
        <v>0.77730679999999996</v>
      </c>
      <c r="T140" s="13">
        <f t="shared" si="87"/>
        <v>0.77730679999999996</v>
      </c>
      <c r="V140" s="9">
        <f>VLOOKUP($B140,aquastat_more_extensive_table!$D$1216:$AO$1416,V$4,FALSE)</f>
        <v>0</v>
      </c>
      <c r="W140" s="13" t="e">
        <f t="shared" si="77"/>
        <v>#N/A</v>
      </c>
      <c r="X140" s="9">
        <f>VLOOKUP($C140,domestic_water_demand_km3!$A$2:$CT$249,X$4,FALSE)</f>
        <v>1.0176406</v>
      </c>
      <c r="Y140" s="13">
        <f t="shared" si="88"/>
        <v>1.0176406</v>
      </c>
      <c r="AA140" s="9">
        <f>VLOOKUP($B140,aquastat_more_extensive_table!$D$1216:$AO$1416,AA$4,FALSE)</f>
        <v>0</v>
      </c>
      <c r="AB140" s="13" t="e">
        <f t="shared" si="78"/>
        <v>#N/A</v>
      </c>
      <c r="AC140" s="9">
        <f>VLOOKUP($C140,domestic_water_demand_km3!$A$2:$CT$249,AC$4,FALSE)</f>
        <v>1.258354</v>
      </c>
      <c r="AD140" s="13">
        <f t="shared" si="89"/>
        <v>1.258354</v>
      </c>
      <c r="AF140" s="9">
        <f>VLOOKUP($B140,aquastat_more_extensive_table!$D$1216:$AO$1416,AF$4,FALSE)</f>
        <v>0</v>
      </c>
      <c r="AG140" s="13" t="e">
        <f t="shared" si="79"/>
        <v>#N/A</v>
      </c>
      <c r="AH140" s="9">
        <f>VLOOKUP($C140,domestic_water_demand_km3!$A$2:$CT$249,AH$4,FALSE)</f>
        <v>1.2825960000000001</v>
      </c>
      <c r="AI140" s="13">
        <f t="shared" si="90"/>
        <v>1.2825960000000001</v>
      </c>
      <c r="AK140" s="9">
        <f>VLOOKUP($B140,aquastat_more_extensive_table!$D$1216:$AO$1416,AK$4,FALSE)</f>
        <v>2.84</v>
      </c>
      <c r="AL140" s="13">
        <f t="shared" si="80"/>
        <v>2.84</v>
      </c>
      <c r="AM140" s="9">
        <f>VLOOKUP($C140,domestic_water_demand_km3!$A$2:$CT$249,AM$4,FALSE)</f>
        <v>1.365704</v>
      </c>
      <c r="AN140" s="13">
        <f t="shared" si="91"/>
        <v>1.365704</v>
      </c>
      <c r="AP140" s="9">
        <f>VLOOKUP($B140,aquastat_more_extensive_table!$D$1216:$AO$1416,AP$4,FALSE)</f>
        <v>2.2919999999999998</v>
      </c>
      <c r="AQ140" s="13">
        <f t="shared" si="81"/>
        <v>2.2919999999999998</v>
      </c>
      <c r="AR140" s="9">
        <f>VLOOKUP($C140,domestic_water_demand_km3!$A$2:$CT$249,AR$4,FALSE)</f>
        <v>1.61294</v>
      </c>
      <c r="AS140" s="13">
        <f t="shared" si="92"/>
        <v>1.61294</v>
      </c>
      <c r="AU140" s="9">
        <f>VLOOKUP($B140,aquastat_more_extensive_table!$D$1216:$AO$1416,AU$4,FALSE)</f>
        <v>0</v>
      </c>
      <c r="AV140" s="13" t="e">
        <f t="shared" si="82"/>
        <v>#N/A</v>
      </c>
      <c r="AW140" s="9">
        <f>VLOOKUP($C140,domestic_water_demand_km3!$A$2:$CT$249,AW$4,FALSE)</f>
        <v>1.776438</v>
      </c>
      <c r="AX140" s="13">
        <f t="shared" si="93"/>
        <v>1.776438</v>
      </c>
      <c r="AZ140" s="9">
        <f>VLOOKUP($B140,aquastat_more_extensive_table!$D$1216:$AO$1416,AZ$4,FALSE)</f>
        <v>0</v>
      </c>
      <c r="BA140" s="13" t="e">
        <f t="shared" si="83"/>
        <v>#N/A</v>
      </c>
      <c r="BB140" s="9">
        <f>VLOOKUP($C140,domestic_water_demand_km3!$A$2:$CT$249,BB$4,FALSE)</f>
        <v>2.0816279999999998</v>
      </c>
      <c r="BC140" s="13">
        <f t="shared" si="94"/>
        <v>2.0816279999999998</v>
      </c>
      <c r="BE140" s="9">
        <f>VLOOKUP($B140,aquastat_more_extensive_table!$D$1216:$AO$1416,BE$4,FALSE)</f>
        <v>0</v>
      </c>
      <c r="BF140" s="13" t="e">
        <f t="shared" si="84"/>
        <v>#N/A</v>
      </c>
      <c r="BG140" s="9">
        <f>VLOOKUP($C140,domestic_water_demand_km3!$A$2:$CT$249,BG$4,FALSE)</f>
        <v>2.3822100000000002</v>
      </c>
      <c r="BH140" s="13">
        <f t="shared" si="95"/>
        <v>2.3822100000000002</v>
      </c>
      <c r="BJ140" s="9">
        <f>VLOOKUP($B140,aquastat_more_extensive_table!$D$1216:$AO$1416,BJ$4,FALSE)</f>
        <v>0</v>
      </c>
      <c r="BK140" s="13" t="e">
        <f t="shared" si="96"/>
        <v>#N/A</v>
      </c>
      <c r="BL140" s="9">
        <f>VLOOKUP($C140,domestic_water_demand_km3!$A$2:$CT$249,BL$4,FALSE)</f>
        <v>2.3743099999999999</v>
      </c>
      <c r="BM140" s="13">
        <f t="shared" si="97"/>
        <v>2.3743099999999999</v>
      </c>
      <c r="BU140" s="7" t="e">
        <v>#N/A</v>
      </c>
      <c r="BV140" s="7">
        <v>0.495</v>
      </c>
      <c r="BW140" s="7" t="str">
        <f t="shared" si="98"/>
        <v/>
      </c>
      <c r="BX140" s="7" t="str">
        <f t="shared" si="99"/>
        <v/>
      </c>
    </row>
    <row r="141" spans="2:76" x14ac:dyDescent="0.25">
      <c r="B141" s="12">
        <f>fao_ids_unique!B136</f>
        <v>174</v>
      </c>
      <c r="C141" s="12">
        <f>fao_ids_unique!F136</f>
        <v>158</v>
      </c>
      <c r="D141" s="8" t="str">
        <f>fao_ids_unique!C136</f>
        <v>PRT</v>
      </c>
      <c r="E141" s="7" t="str">
        <f>fao_ids_unique!G136</f>
        <v>Portugal</v>
      </c>
      <c r="G141" s="9">
        <f>VLOOKUP($B141,aquastat_more_extensive_table!$D$1216:$AO$1416,G$4,FALSE)</f>
        <v>0</v>
      </c>
      <c r="H141" s="13" t="e">
        <f t="shared" si="74"/>
        <v>#N/A</v>
      </c>
      <c r="I141" s="9">
        <f>VLOOKUP($C141,domestic_water_demand_km3!$A$2:$CT$249,I$4,FALSE)</f>
        <v>0.30561640000000001</v>
      </c>
      <c r="J141" s="13">
        <f t="shared" si="85"/>
        <v>0.30561640000000001</v>
      </c>
      <c r="L141" s="9">
        <f>VLOOKUP($B141,aquastat_more_extensive_table!$D$1216:$AO$1416,L$4,FALSE)</f>
        <v>0</v>
      </c>
      <c r="M141" s="13" t="e">
        <f t="shared" si="75"/>
        <v>#N/A</v>
      </c>
      <c r="N141" s="9">
        <f>VLOOKUP($C141,domestic_water_demand_km3!$A$2:$CT$249,N$4,FALSE)</f>
        <v>0.34404760000000001</v>
      </c>
      <c r="O141" s="13">
        <f t="shared" si="86"/>
        <v>0.34404760000000001</v>
      </c>
      <c r="Q141" s="9">
        <f>VLOOKUP($B141,aquastat_more_extensive_table!$D$1216:$AO$1416,Q$4,FALSE)</f>
        <v>0</v>
      </c>
      <c r="R141" s="13" t="e">
        <f t="shared" si="76"/>
        <v>#N/A</v>
      </c>
      <c r="S141" s="9">
        <f>VLOOKUP($C141,domestic_water_demand_km3!$A$2:$CT$249,S$4,FALSE)</f>
        <v>0.40726699999999999</v>
      </c>
      <c r="T141" s="13">
        <f t="shared" si="87"/>
        <v>0.40726699999999999</v>
      </c>
      <c r="V141" s="9">
        <f>VLOOKUP($B141,aquastat_more_extensive_table!$D$1216:$AO$1416,V$4,FALSE)</f>
        <v>0</v>
      </c>
      <c r="W141" s="13" t="e">
        <f t="shared" si="77"/>
        <v>#N/A</v>
      </c>
      <c r="X141" s="9">
        <f>VLOOKUP($C141,domestic_water_demand_km3!$A$2:$CT$249,X$4,FALSE)</f>
        <v>0.54833960000000004</v>
      </c>
      <c r="Y141" s="13">
        <f t="shared" si="88"/>
        <v>0.54833960000000004</v>
      </c>
      <c r="AA141" s="9">
        <f>VLOOKUP($B141,aquastat_more_extensive_table!$D$1216:$AO$1416,AA$4,FALSE)</f>
        <v>0</v>
      </c>
      <c r="AB141" s="13" t="e">
        <f t="shared" si="78"/>
        <v>#N/A</v>
      </c>
      <c r="AC141" s="9">
        <f>VLOOKUP($C141,domestic_water_demand_km3!$A$2:$CT$249,AC$4,FALSE)</f>
        <v>0.66073099999999996</v>
      </c>
      <c r="AD141" s="13">
        <f t="shared" si="89"/>
        <v>0.66073099999999996</v>
      </c>
      <c r="AF141" s="9">
        <f>VLOOKUP($B141,aquastat_more_extensive_table!$D$1216:$AO$1416,AF$4,FALSE)</f>
        <v>0</v>
      </c>
      <c r="AG141" s="13" t="e">
        <f t="shared" si="79"/>
        <v>#N/A</v>
      </c>
      <c r="AH141" s="9">
        <f>VLOOKUP($C141,domestic_water_demand_km3!$A$2:$CT$249,AH$4,FALSE)</f>
        <v>0.702345</v>
      </c>
      <c r="AI141" s="13">
        <f t="shared" si="90"/>
        <v>0.702345</v>
      </c>
      <c r="AK141" s="9">
        <f>VLOOKUP($B141,aquastat_more_extensive_table!$D$1216:$AO$1416,AK$4,FALSE)</f>
        <v>0.4</v>
      </c>
      <c r="AL141" s="13">
        <f t="shared" si="80"/>
        <v>0.4</v>
      </c>
      <c r="AM141" s="9">
        <f>VLOOKUP($C141,domestic_water_demand_km3!$A$2:$CT$249,AM$4,FALSE)</f>
        <v>0.92129380000000005</v>
      </c>
      <c r="AN141" s="13">
        <f t="shared" si="91"/>
        <v>0.92129380000000005</v>
      </c>
      <c r="AP141" s="9">
        <f>VLOOKUP($B141,aquastat_more_extensive_table!$D$1216:$AO$1416,AP$4,FALSE)</f>
        <v>0</v>
      </c>
      <c r="AQ141" s="13" t="e">
        <f t="shared" si="81"/>
        <v>#N/A</v>
      </c>
      <c r="AR141" s="9">
        <f>VLOOKUP($C141,domestic_water_demand_km3!$A$2:$CT$249,AR$4,FALSE)</f>
        <v>1.0363637999999999</v>
      </c>
      <c r="AS141" s="13">
        <f t="shared" si="92"/>
        <v>1.0363637999999999</v>
      </c>
      <c r="AU141" s="9">
        <f>VLOOKUP($B141,aquastat_more_extensive_table!$D$1216:$AO$1416,AU$4,FALSE)</f>
        <v>0.872</v>
      </c>
      <c r="AV141" s="13">
        <f t="shared" si="82"/>
        <v>0.872</v>
      </c>
      <c r="AW141" s="9">
        <f>VLOOKUP($C141,domestic_water_demand_km3!$A$2:$CT$249,AW$4,FALSE)</f>
        <v>1.1020460000000001</v>
      </c>
      <c r="AX141" s="13">
        <f t="shared" si="93"/>
        <v>1.1020460000000001</v>
      </c>
      <c r="AZ141" s="9">
        <f>VLOOKUP($B141,aquastat_more_extensive_table!$D$1216:$AO$1416,AZ$4,FALSE)</f>
        <v>0.97629999999999995</v>
      </c>
      <c r="BA141" s="13">
        <f t="shared" si="83"/>
        <v>0.97629999999999995</v>
      </c>
      <c r="BB141" s="9">
        <f>VLOOKUP($C141,domestic_water_demand_km3!$A$2:$CT$249,BB$4,FALSE)</f>
        <v>1.2928200000000001</v>
      </c>
      <c r="BC141" s="13">
        <f t="shared" si="94"/>
        <v>1.2928200000000001</v>
      </c>
      <c r="BE141" s="9">
        <f>VLOOKUP($B141,aquastat_more_extensive_table!$D$1216:$AO$1416,BE$4,FALSE)</f>
        <v>0.91049999999999998</v>
      </c>
      <c r="BF141" s="13">
        <f t="shared" si="84"/>
        <v>0.91049999999999998</v>
      </c>
      <c r="BG141" s="9">
        <f>VLOOKUP($C141,domestic_water_demand_km3!$A$2:$CT$249,BG$4,FALSE)</f>
        <v>1.390166</v>
      </c>
      <c r="BH141" s="13">
        <f t="shared" si="95"/>
        <v>1.390166</v>
      </c>
      <c r="BJ141" s="9">
        <f>VLOOKUP($B141,aquastat_more_extensive_table!$D$1216:$AO$1416,BJ$4,FALSE)</f>
        <v>0</v>
      </c>
      <c r="BK141" s="13" t="e">
        <f t="shared" si="96"/>
        <v>#N/A</v>
      </c>
      <c r="BL141" s="9">
        <f>VLOOKUP($C141,domestic_water_demand_km3!$A$2:$CT$249,BL$4,FALSE)</f>
        <v>1.3809400000000001</v>
      </c>
      <c r="BM141" s="13">
        <f t="shared" si="97"/>
        <v>1.3809400000000001</v>
      </c>
      <c r="BU141" s="7" t="e">
        <v>#N/A</v>
      </c>
      <c r="BV141" s="7">
        <v>0.28599999999999998</v>
      </c>
      <c r="BW141" s="7" t="str">
        <f t="shared" si="98"/>
        <v/>
      </c>
      <c r="BX141" s="7" t="str">
        <f t="shared" si="99"/>
        <v/>
      </c>
    </row>
    <row r="142" spans="2:76" x14ac:dyDescent="0.25">
      <c r="B142" s="12">
        <f>fao_ids_unique!B137</f>
        <v>175</v>
      </c>
      <c r="C142" s="12">
        <f>fao_ids_unique!F137</f>
        <v>73</v>
      </c>
      <c r="D142" s="8" t="str">
        <f>fao_ids_unique!C137</f>
        <v>GNB</v>
      </c>
      <c r="E142" s="7" t="str">
        <f>fao_ids_unique!G137</f>
        <v>Guinea-Bissau</v>
      </c>
      <c r="G142" s="9">
        <f>VLOOKUP($B142,aquastat_more_extensive_table!$D$1216:$AO$1416,G$4,FALSE)</f>
        <v>0</v>
      </c>
      <c r="H142" s="13" t="e">
        <f t="shared" si="74"/>
        <v>#N/A</v>
      </c>
      <c r="I142" s="9">
        <f>VLOOKUP($C142,domestic_water_demand_km3!$A$2:$CT$249,I$4,FALSE)</f>
        <v>4.9603379999999999E-3</v>
      </c>
      <c r="J142" s="13">
        <f t="shared" si="85"/>
        <v>4.9603379999999999E-3</v>
      </c>
      <c r="L142" s="9">
        <f>VLOOKUP($B142,aquastat_more_extensive_table!$D$1216:$AO$1416,L$4,FALSE)</f>
        <v>0</v>
      </c>
      <c r="M142" s="13" t="e">
        <f t="shared" si="75"/>
        <v>#N/A</v>
      </c>
      <c r="N142" s="9">
        <f>VLOOKUP($C142,domestic_water_demand_km3!$A$2:$CT$249,N$4,FALSE)</f>
        <v>5.3804259999999998E-3</v>
      </c>
      <c r="O142" s="13">
        <f t="shared" si="86"/>
        <v>5.3804259999999998E-3</v>
      </c>
      <c r="Q142" s="9">
        <f>VLOOKUP($B142,aquastat_more_extensive_table!$D$1216:$AO$1416,Q$4,FALSE)</f>
        <v>0</v>
      </c>
      <c r="R142" s="13" t="e">
        <f t="shared" si="76"/>
        <v>#N/A</v>
      </c>
      <c r="S142" s="9">
        <f>VLOOKUP($C142,domestic_water_demand_km3!$A$2:$CT$249,S$4,FALSE)</f>
        <v>5.6747239999999999E-3</v>
      </c>
      <c r="T142" s="13">
        <f t="shared" si="87"/>
        <v>5.6747239999999999E-3</v>
      </c>
      <c r="V142" s="9">
        <f>VLOOKUP($B142,aquastat_more_extensive_table!$D$1216:$AO$1416,V$4,FALSE)</f>
        <v>0</v>
      </c>
      <c r="W142" s="13" t="e">
        <f t="shared" si="77"/>
        <v>#N/A</v>
      </c>
      <c r="X142" s="9">
        <f>VLOOKUP($C142,domestic_water_demand_km3!$A$2:$CT$249,X$4,FALSE)</f>
        <v>6.8098359999999997E-3</v>
      </c>
      <c r="Y142" s="13">
        <f t="shared" si="88"/>
        <v>6.8098359999999997E-3</v>
      </c>
      <c r="AA142" s="9">
        <f>VLOOKUP($B142,aquastat_more_extensive_table!$D$1216:$AO$1416,AA$4,FALSE)</f>
        <v>0</v>
      </c>
      <c r="AB142" s="13" t="e">
        <f t="shared" si="78"/>
        <v>#N/A</v>
      </c>
      <c r="AC142" s="9">
        <f>VLOOKUP($C142,domestic_water_demand_km3!$A$2:$CT$249,AC$4,FALSE)</f>
        <v>8.3600140000000007E-3</v>
      </c>
      <c r="AD142" s="13">
        <f t="shared" si="89"/>
        <v>8.3600140000000007E-3</v>
      </c>
      <c r="AF142" s="9">
        <f>VLOOKUP($B142,aquastat_more_extensive_table!$D$1216:$AO$1416,AF$4,FALSE)</f>
        <v>0</v>
      </c>
      <c r="AG142" s="13" t="e">
        <f t="shared" si="79"/>
        <v>#N/A</v>
      </c>
      <c r="AH142" s="9">
        <f>VLOOKUP($C142,domestic_water_demand_km3!$A$2:$CT$249,AH$4,FALSE)</f>
        <v>9.2240380000000004E-3</v>
      </c>
      <c r="AI142" s="13">
        <f t="shared" si="90"/>
        <v>9.2240380000000004E-3</v>
      </c>
      <c r="AK142" s="9">
        <f>VLOOKUP($B142,aquastat_more_extensive_table!$D$1216:$AO$1416,AK$4,FALSE)</f>
        <v>0.01</v>
      </c>
      <c r="AL142" s="13">
        <f t="shared" si="80"/>
        <v>0.01</v>
      </c>
      <c r="AM142" s="9">
        <f>VLOOKUP($C142,domestic_water_demand_km3!$A$2:$CT$249,AM$4,FALSE)</f>
        <v>1.0736466E-2</v>
      </c>
      <c r="AN142" s="13">
        <f t="shared" si="91"/>
        <v>1.0736466E-2</v>
      </c>
      <c r="AP142" s="9">
        <f>VLOOKUP($B142,aquastat_more_extensive_table!$D$1216:$AO$1416,AP$4,FALSE)</f>
        <v>2.3E-2</v>
      </c>
      <c r="AQ142" s="13">
        <f t="shared" si="81"/>
        <v>2.3E-2</v>
      </c>
      <c r="AR142" s="9">
        <f>VLOOKUP($C142,domestic_water_demand_km3!$A$2:$CT$249,AR$4,FALSE)</f>
        <v>1.23406E-2</v>
      </c>
      <c r="AS142" s="13">
        <f t="shared" si="92"/>
        <v>1.23406E-2</v>
      </c>
      <c r="AU142" s="9">
        <f>VLOOKUP($B142,aquastat_more_extensive_table!$D$1216:$AO$1416,AU$4,FALSE)</f>
        <v>2.3E-2</v>
      </c>
      <c r="AV142" s="13">
        <f t="shared" si="82"/>
        <v>2.3E-2</v>
      </c>
      <c r="AW142" s="9">
        <f>VLOOKUP($C142,domestic_water_demand_km3!$A$2:$CT$249,AW$4,FALSE)</f>
        <v>1.245398E-2</v>
      </c>
      <c r="AX142" s="13">
        <f t="shared" si="93"/>
        <v>1.245398E-2</v>
      </c>
      <c r="AZ142" s="9">
        <f>VLOOKUP($B142,aquastat_more_extensive_table!$D$1216:$AO$1416,AZ$4,FALSE)</f>
        <v>3.4099999999999998E-2</v>
      </c>
      <c r="BA142" s="13">
        <f t="shared" si="83"/>
        <v>3.4099999999999998E-2</v>
      </c>
      <c r="BB142" s="9">
        <f>VLOOKUP($C142,domestic_water_demand_km3!$A$2:$CT$249,BB$4,FALSE)</f>
        <v>1.5227539999999999E-2</v>
      </c>
      <c r="BC142" s="13">
        <f t="shared" si="94"/>
        <v>1.5227539999999999E-2</v>
      </c>
      <c r="BE142" s="9">
        <f>VLOOKUP($B142,aquastat_more_extensive_table!$D$1216:$AO$1416,BE$4,FALSE)</f>
        <v>0</v>
      </c>
      <c r="BF142" s="13" t="e">
        <f t="shared" si="84"/>
        <v>#N/A</v>
      </c>
      <c r="BG142" s="9">
        <f>VLOOKUP($C142,domestic_water_demand_km3!$A$2:$CT$249,BG$4,FALSE)</f>
        <v>1.640788E-2</v>
      </c>
      <c r="BH142" s="13">
        <f t="shared" si="95"/>
        <v>1.640788E-2</v>
      </c>
      <c r="BJ142" s="9">
        <f>VLOOKUP($B142,aquastat_more_extensive_table!$D$1216:$AO$1416,BJ$4,FALSE)</f>
        <v>0</v>
      </c>
      <c r="BK142" s="13" t="e">
        <f t="shared" si="96"/>
        <v>#N/A</v>
      </c>
      <c r="BL142" s="9">
        <f>VLOOKUP($C142,domestic_water_demand_km3!$A$2:$CT$249,BL$4,FALSE)</f>
        <v>1.6624099999999999E-2</v>
      </c>
      <c r="BM142" s="13">
        <f t="shared" si="97"/>
        <v>1.6624099999999999E-2</v>
      </c>
      <c r="BU142" s="7" t="e">
        <v>#N/A</v>
      </c>
      <c r="BV142" s="7">
        <v>5.0000000000000001E-3</v>
      </c>
      <c r="BW142" s="7" t="str">
        <f t="shared" si="98"/>
        <v/>
      </c>
      <c r="BX142" s="7" t="str">
        <f t="shared" si="99"/>
        <v/>
      </c>
    </row>
    <row r="143" spans="2:76" x14ac:dyDescent="0.25">
      <c r="B143" s="12">
        <f>fao_ids_unique!B138</f>
        <v>176</v>
      </c>
      <c r="C143" s="12">
        <f>fao_ids_unique!F138</f>
        <v>243</v>
      </c>
      <c r="D143" s="8" t="str">
        <f>fao_ids_unique!C138</f>
        <v>TLS</v>
      </c>
      <c r="E143" s="7" t="str">
        <f>fao_ids_unique!G138</f>
        <v>Timor-Leste</v>
      </c>
      <c r="G143" s="9">
        <f>VLOOKUP($B143,aquastat_more_extensive_table!$D$1216:$AO$1416,G$4,FALSE)</f>
        <v>0</v>
      </c>
      <c r="H143" s="13" t="e">
        <f t="shared" si="74"/>
        <v>#N/A</v>
      </c>
      <c r="I143" s="9">
        <f>VLOOKUP($C143,domestic_water_demand_km3!$A$2:$CT$249,I$4,FALSE)</f>
        <v>0</v>
      </c>
      <c r="J143" s="13">
        <f t="shared" si="85"/>
        <v>0</v>
      </c>
      <c r="L143" s="9">
        <f>VLOOKUP($B143,aquastat_more_extensive_table!$D$1216:$AO$1416,L$4,FALSE)</f>
        <v>0</v>
      </c>
      <c r="M143" s="13" t="e">
        <f t="shared" si="75"/>
        <v>#N/A</v>
      </c>
      <c r="N143" s="9">
        <f>VLOOKUP($C143,domestic_water_demand_km3!$A$2:$CT$249,N$4,FALSE)</f>
        <v>0</v>
      </c>
      <c r="O143" s="13">
        <f t="shared" si="86"/>
        <v>0</v>
      </c>
      <c r="Q143" s="9">
        <f>VLOOKUP($B143,aquastat_more_extensive_table!$D$1216:$AO$1416,Q$4,FALSE)</f>
        <v>0</v>
      </c>
      <c r="R143" s="13" t="e">
        <f t="shared" si="76"/>
        <v>#N/A</v>
      </c>
      <c r="S143" s="9">
        <f>VLOOKUP($C143,domestic_water_demand_km3!$A$2:$CT$249,S$4,FALSE)</f>
        <v>0</v>
      </c>
      <c r="T143" s="13">
        <f t="shared" si="87"/>
        <v>0</v>
      </c>
      <c r="V143" s="9">
        <f>VLOOKUP($B143,aquastat_more_extensive_table!$D$1216:$AO$1416,V$4,FALSE)</f>
        <v>0</v>
      </c>
      <c r="W143" s="13" t="e">
        <f t="shared" si="77"/>
        <v>#N/A</v>
      </c>
      <c r="X143" s="9">
        <f>VLOOKUP($C143,domestic_water_demand_km3!$A$2:$CT$249,X$4,FALSE)</f>
        <v>0</v>
      </c>
      <c r="Y143" s="13">
        <f t="shared" si="88"/>
        <v>0</v>
      </c>
      <c r="AA143" s="9">
        <f>VLOOKUP($B143,aquastat_more_extensive_table!$D$1216:$AO$1416,AA$4,FALSE)</f>
        <v>0</v>
      </c>
      <c r="AB143" s="13" t="e">
        <f t="shared" si="78"/>
        <v>#N/A</v>
      </c>
      <c r="AC143" s="9">
        <f>VLOOKUP($C143,domestic_water_demand_km3!$A$2:$CT$249,AC$4,FALSE)</f>
        <v>0</v>
      </c>
      <c r="AD143" s="13">
        <f t="shared" si="89"/>
        <v>0</v>
      </c>
      <c r="AF143" s="9">
        <f>VLOOKUP($B143,aquastat_more_extensive_table!$D$1216:$AO$1416,AF$4,FALSE)</f>
        <v>0</v>
      </c>
      <c r="AG143" s="13" t="e">
        <f t="shared" si="79"/>
        <v>#N/A</v>
      </c>
      <c r="AH143" s="9">
        <f>VLOOKUP($C143,domestic_water_demand_km3!$A$2:$CT$249,AH$4,FALSE)</f>
        <v>0</v>
      </c>
      <c r="AI143" s="13">
        <f t="shared" si="90"/>
        <v>0</v>
      </c>
      <c r="AK143" s="9">
        <f>VLOOKUP($B143,aquastat_more_extensive_table!$D$1216:$AO$1416,AK$4,FALSE)</f>
        <v>0</v>
      </c>
      <c r="AL143" s="13" t="e">
        <f t="shared" si="80"/>
        <v>#N/A</v>
      </c>
      <c r="AM143" s="9">
        <f>VLOOKUP($C143,domestic_water_demand_km3!$A$2:$CT$249,AM$4,FALSE)</f>
        <v>0</v>
      </c>
      <c r="AN143" s="13">
        <f t="shared" si="91"/>
        <v>0</v>
      </c>
      <c r="AP143" s="9">
        <f>VLOOKUP($B143,aquastat_more_extensive_table!$D$1216:$AO$1416,AP$4,FALSE)</f>
        <v>0</v>
      </c>
      <c r="AQ143" s="13" t="e">
        <f t="shared" si="81"/>
        <v>#N/A</v>
      </c>
      <c r="AR143" s="9">
        <f>VLOOKUP($C143,domestic_water_demand_km3!$A$2:$CT$249,AR$4,FALSE)</f>
        <v>0</v>
      </c>
      <c r="AS143" s="13">
        <f t="shared" si="92"/>
        <v>0</v>
      </c>
      <c r="AU143" s="9">
        <f>VLOOKUP($B143,aquastat_more_extensive_table!$D$1216:$AO$1416,AU$4,FALSE)</f>
        <v>1.0699999999999999E-2</v>
      </c>
      <c r="AV143" s="13">
        <f t="shared" si="82"/>
        <v>1.0699999999999999E-2</v>
      </c>
      <c r="AW143" s="9">
        <f>VLOOKUP($C143,domestic_water_demand_km3!$A$2:$CT$249,AW$4,FALSE)</f>
        <v>0</v>
      </c>
      <c r="AX143" s="13">
        <f t="shared" si="93"/>
        <v>0</v>
      </c>
      <c r="AZ143" s="9">
        <f>VLOOKUP($B143,aquastat_more_extensive_table!$D$1216:$AO$1416,AZ$4,FALSE)</f>
        <v>9.9000000000000005E-2</v>
      </c>
      <c r="BA143" s="13">
        <f t="shared" si="83"/>
        <v>9.9000000000000005E-2</v>
      </c>
      <c r="BB143" s="9">
        <f>VLOOKUP($C143,domestic_water_demand_km3!$A$2:$CT$249,BB$4,FALSE)</f>
        <v>0</v>
      </c>
      <c r="BC143" s="13">
        <f t="shared" si="94"/>
        <v>0</v>
      </c>
      <c r="BE143" s="9">
        <f>VLOOKUP($B143,aquastat_more_extensive_table!$D$1216:$AO$1416,BE$4,FALSE)</f>
        <v>0</v>
      </c>
      <c r="BF143" s="13" t="e">
        <f t="shared" si="84"/>
        <v>#N/A</v>
      </c>
      <c r="BG143" s="9">
        <f>VLOOKUP($C143,domestic_water_demand_km3!$A$2:$CT$249,BG$4,FALSE)</f>
        <v>0</v>
      </c>
      <c r="BH143" s="13">
        <f t="shared" si="95"/>
        <v>0</v>
      </c>
      <c r="BJ143" s="9">
        <f>VLOOKUP($B143,aquastat_more_extensive_table!$D$1216:$AO$1416,BJ$4,FALSE)</f>
        <v>0</v>
      </c>
      <c r="BK143" s="13" t="e">
        <f t="shared" si="96"/>
        <v>#N/A</v>
      </c>
      <c r="BL143" s="9">
        <f>VLOOKUP($C143,domestic_water_demand_km3!$A$2:$CT$249,BL$4,FALSE)</f>
        <v>0</v>
      </c>
      <c r="BM143" s="13">
        <f t="shared" si="97"/>
        <v>0</v>
      </c>
      <c r="BU143" s="7" t="e">
        <v>#N/A</v>
      </c>
      <c r="BV143" s="7">
        <v>0</v>
      </c>
      <c r="BW143" s="7" t="str">
        <f t="shared" si="98"/>
        <v/>
      </c>
      <c r="BX143" s="7" t="str">
        <f t="shared" si="99"/>
        <v/>
      </c>
    </row>
    <row r="144" spans="2:76" x14ac:dyDescent="0.25">
      <c r="B144" s="12">
        <f>fao_ids_unique!B139</f>
        <v>177</v>
      </c>
      <c r="C144" s="12">
        <f>fao_ids_unique!F139</f>
        <v>156</v>
      </c>
      <c r="D144" s="8" t="str">
        <f>fao_ids_unique!C139</f>
        <v>PRI</v>
      </c>
      <c r="E144" s="7" t="str">
        <f>fao_ids_unique!G139</f>
        <v>Puerto Rico (U.S.)</v>
      </c>
      <c r="G144" s="9">
        <f>VLOOKUP($B144,aquastat_more_extensive_table!$D$1216:$AO$1416,G$4,FALSE)</f>
        <v>0</v>
      </c>
      <c r="H144" s="13" t="e">
        <f t="shared" si="74"/>
        <v>#N/A</v>
      </c>
      <c r="I144" s="9">
        <f>VLOOKUP($C144,domestic_water_demand_km3!$A$2:$CT$249,I$4,FALSE)</f>
        <v>4.5422499999999998E-2</v>
      </c>
      <c r="J144" s="13">
        <f t="shared" si="85"/>
        <v>4.5422499999999998E-2</v>
      </c>
      <c r="L144" s="9">
        <f>VLOOKUP($B144,aquastat_more_extensive_table!$D$1216:$AO$1416,L$4,FALSE)</f>
        <v>0</v>
      </c>
      <c r="M144" s="13" t="e">
        <f t="shared" si="75"/>
        <v>#N/A</v>
      </c>
      <c r="N144" s="9">
        <f>VLOOKUP($C144,domestic_water_demand_km3!$A$2:$CT$249,N$4,FALSE)</f>
        <v>5.4441099999999999E-2</v>
      </c>
      <c r="O144" s="13">
        <f t="shared" si="86"/>
        <v>5.4441099999999999E-2</v>
      </c>
      <c r="Q144" s="9">
        <f>VLOOKUP($B144,aquastat_more_extensive_table!$D$1216:$AO$1416,Q$4,FALSE)</f>
        <v>0</v>
      </c>
      <c r="R144" s="13" t="e">
        <f t="shared" si="76"/>
        <v>#N/A</v>
      </c>
      <c r="S144" s="9">
        <f>VLOOKUP($C144,domestic_water_demand_km3!$A$2:$CT$249,S$4,FALSE)</f>
        <v>6.691598E-2</v>
      </c>
      <c r="T144" s="13">
        <f t="shared" si="87"/>
        <v>6.691598E-2</v>
      </c>
      <c r="V144" s="9">
        <f>VLOOKUP($B144,aquastat_more_extensive_table!$D$1216:$AO$1416,V$4,FALSE)</f>
        <v>0</v>
      </c>
      <c r="W144" s="13" t="e">
        <f t="shared" si="77"/>
        <v>#N/A</v>
      </c>
      <c r="X144" s="9">
        <f>VLOOKUP($C144,domestic_water_demand_km3!$A$2:$CT$249,X$4,FALSE)</f>
        <v>8.3111879999999999E-2</v>
      </c>
      <c r="Y144" s="13">
        <f t="shared" si="88"/>
        <v>8.3111879999999999E-2</v>
      </c>
      <c r="AA144" s="9">
        <f>VLOOKUP($B144,aquastat_more_extensive_table!$D$1216:$AO$1416,AA$4,FALSE)</f>
        <v>0</v>
      </c>
      <c r="AB144" s="13" t="e">
        <f t="shared" si="78"/>
        <v>#N/A</v>
      </c>
      <c r="AC144" s="9">
        <f>VLOOKUP($C144,domestic_water_demand_km3!$A$2:$CT$249,AC$4,FALSE)</f>
        <v>0.10413266</v>
      </c>
      <c r="AD144" s="13">
        <f t="shared" si="89"/>
        <v>0.10413266</v>
      </c>
      <c r="AF144" s="9">
        <f>VLOOKUP($B144,aquastat_more_extensive_table!$D$1216:$AO$1416,AF$4,FALSE)</f>
        <v>0</v>
      </c>
      <c r="AG144" s="13" t="e">
        <f t="shared" si="79"/>
        <v>#N/A</v>
      </c>
      <c r="AH144" s="9">
        <f>VLOOKUP($C144,domestic_water_demand_km3!$A$2:$CT$249,AH$4,FALSE)</f>
        <v>0.1225448</v>
      </c>
      <c r="AI144" s="13">
        <f t="shared" si="90"/>
        <v>0.1225448</v>
      </c>
      <c r="AK144" s="9">
        <f>VLOOKUP($B144,aquastat_more_extensive_table!$D$1216:$AO$1416,AK$4,FALSE)</f>
        <v>0.56889999999999996</v>
      </c>
      <c r="AL144" s="13">
        <f t="shared" si="80"/>
        <v>0.56889999999999996</v>
      </c>
      <c r="AM144" s="9">
        <f>VLOOKUP($C144,domestic_water_demand_km3!$A$2:$CT$249,AM$4,FALSE)</f>
        <v>0.14403340000000001</v>
      </c>
      <c r="AN144" s="13">
        <f t="shared" si="91"/>
        <v>0.14403340000000001</v>
      </c>
      <c r="AP144" s="9">
        <f>VLOOKUP($B144,aquastat_more_extensive_table!$D$1216:$AO$1416,AP$4,FALSE)</f>
        <v>0</v>
      </c>
      <c r="AQ144" s="13" t="e">
        <f t="shared" si="81"/>
        <v>#N/A</v>
      </c>
      <c r="AR144" s="9">
        <f>VLOOKUP($C144,domestic_water_demand_km3!$A$2:$CT$249,AR$4,FALSE)</f>
        <v>0.16466720000000001</v>
      </c>
      <c r="AS144" s="13">
        <f t="shared" si="92"/>
        <v>0.16466720000000001</v>
      </c>
      <c r="AU144" s="9">
        <f>VLOOKUP($B144,aquastat_more_extensive_table!$D$1216:$AO$1416,AU$4,FALSE)</f>
        <v>0.70989999999999998</v>
      </c>
      <c r="AV144" s="13">
        <f t="shared" si="82"/>
        <v>0.70989999999999998</v>
      </c>
      <c r="AW144" s="9">
        <f>VLOOKUP($C144,domestic_water_demand_km3!$A$2:$CT$249,AW$4,FALSE)</f>
        <v>0.1865</v>
      </c>
      <c r="AX144" s="13">
        <f t="shared" si="93"/>
        <v>0.1865</v>
      </c>
      <c r="AZ144" s="9">
        <f>VLOOKUP($B144,aquastat_more_extensive_table!$D$1216:$AO$1416,AZ$4,FALSE)</f>
        <v>0.90369999999999995</v>
      </c>
      <c r="BA144" s="13">
        <f t="shared" si="83"/>
        <v>0.90369999999999995</v>
      </c>
      <c r="BB144" s="9">
        <f>VLOOKUP($C144,domestic_water_demand_km3!$A$2:$CT$249,BB$4,FALSE)</f>
        <v>0.2025122</v>
      </c>
      <c r="BC144" s="13">
        <f t="shared" si="94"/>
        <v>0.2025122</v>
      </c>
      <c r="BE144" s="9">
        <f>VLOOKUP($B144,aquastat_more_extensive_table!$D$1216:$AO$1416,BE$4,FALSE)</f>
        <v>0.93859999999999999</v>
      </c>
      <c r="BF144" s="13">
        <f t="shared" si="84"/>
        <v>0.93859999999999999</v>
      </c>
      <c r="BG144" s="9">
        <f>VLOOKUP($C144,domestic_water_demand_km3!$A$2:$CT$249,BG$4,FALSE)</f>
        <v>0.22503039999999999</v>
      </c>
      <c r="BH144" s="13">
        <f t="shared" si="95"/>
        <v>0.22503039999999999</v>
      </c>
      <c r="BJ144" s="9">
        <f>VLOOKUP($B144,aquastat_more_extensive_table!$D$1216:$AO$1416,BJ$4,FALSE)</f>
        <v>0</v>
      </c>
      <c r="BK144" s="13" t="e">
        <f t="shared" si="96"/>
        <v>#N/A</v>
      </c>
      <c r="BL144" s="9">
        <f>VLOOKUP($C144,domestic_water_demand_km3!$A$2:$CT$249,BL$4,FALSE)</f>
        <v>0.22572600000000001</v>
      </c>
      <c r="BM144" s="13">
        <f t="shared" si="97"/>
        <v>0.22572600000000001</v>
      </c>
      <c r="BU144" s="7" t="e">
        <v>#N/A</v>
      </c>
      <c r="BV144" s="7">
        <v>4.2999999999999997E-2</v>
      </c>
      <c r="BW144" s="7" t="str">
        <f t="shared" si="98"/>
        <v/>
      </c>
      <c r="BX144" s="7" t="str">
        <f t="shared" si="99"/>
        <v/>
      </c>
    </row>
    <row r="145" spans="2:76" x14ac:dyDescent="0.25">
      <c r="B145" s="12">
        <f>fao_ids_unique!B140</f>
        <v>178</v>
      </c>
      <c r="C145" s="12">
        <f>fao_ids_unique!F140</f>
        <v>56</v>
      </c>
      <c r="D145" s="8" t="str">
        <f>fao_ids_unique!C140</f>
        <v>ERI</v>
      </c>
      <c r="E145" s="7" t="str">
        <f>fao_ids_unique!G140</f>
        <v>Eritrea</v>
      </c>
      <c r="G145" s="9">
        <f>VLOOKUP($B145,aquastat_more_extensive_table!$D$1216:$AO$1416,G$4,FALSE)</f>
        <v>0</v>
      </c>
      <c r="H145" s="13" t="e">
        <f t="shared" si="74"/>
        <v>#N/A</v>
      </c>
      <c r="I145" s="9">
        <f>VLOOKUP($C145,domestic_water_demand_km3!$A$2:$CT$249,I$4,FALSE)</f>
        <v>3.0396120000000001E-3</v>
      </c>
      <c r="J145" s="13">
        <f t="shared" si="85"/>
        <v>3.0396120000000001E-3</v>
      </c>
      <c r="L145" s="9">
        <f>VLOOKUP($B145,aquastat_more_extensive_table!$D$1216:$AO$1416,L$4,FALSE)</f>
        <v>0</v>
      </c>
      <c r="M145" s="13" t="e">
        <f t="shared" si="75"/>
        <v>#N/A</v>
      </c>
      <c r="N145" s="9">
        <f>VLOOKUP($C145,domestic_water_demand_km3!$A$2:$CT$249,N$4,FALSE)</f>
        <v>3.693464E-3</v>
      </c>
      <c r="O145" s="13">
        <f t="shared" si="86"/>
        <v>3.693464E-3</v>
      </c>
      <c r="Q145" s="9">
        <f>VLOOKUP($B145,aquastat_more_extensive_table!$D$1216:$AO$1416,Q$4,FALSE)</f>
        <v>0</v>
      </c>
      <c r="R145" s="13" t="e">
        <f t="shared" si="76"/>
        <v>#N/A</v>
      </c>
      <c r="S145" s="9">
        <f>VLOOKUP($C145,domestic_water_demand_km3!$A$2:$CT$249,S$4,FALSE)</f>
        <v>4.5124479999999996E-3</v>
      </c>
      <c r="T145" s="13">
        <f t="shared" si="87"/>
        <v>4.5124479999999996E-3</v>
      </c>
      <c r="V145" s="9">
        <f>VLOOKUP($B145,aquastat_more_extensive_table!$D$1216:$AO$1416,V$4,FALSE)</f>
        <v>0</v>
      </c>
      <c r="W145" s="13" t="e">
        <f t="shared" si="77"/>
        <v>#N/A</v>
      </c>
      <c r="X145" s="9">
        <f>VLOOKUP($C145,domestic_water_demand_km3!$A$2:$CT$249,X$4,FALSE)</f>
        <v>5.940608E-3</v>
      </c>
      <c r="Y145" s="13">
        <f t="shared" si="88"/>
        <v>5.940608E-3</v>
      </c>
      <c r="AA145" s="9">
        <f>VLOOKUP($B145,aquastat_more_extensive_table!$D$1216:$AO$1416,AA$4,FALSE)</f>
        <v>0</v>
      </c>
      <c r="AB145" s="13" t="e">
        <f t="shared" si="78"/>
        <v>#N/A</v>
      </c>
      <c r="AC145" s="9">
        <f>VLOOKUP($C145,domestic_water_demand_km3!$A$2:$CT$249,AC$4,FALSE)</f>
        <v>7.4680600000000003E-3</v>
      </c>
      <c r="AD145" s="13">
        <f t="shared" si="89"/>
        <v>7.4680600000000003E-3</v>
      </c>
      <c r="AF145" s="9">
        <f>VLOOKUP($B145,aquastat_more_extensive_table!$D$1216:$AO$1416,AF$4,FALSE)</f>
        <v>0</v>
      </c>
      <c r="AG145" s="13" t="e">
        <f t="shared" si="79"/>
        <v>#N/A</v>
      </c>
      <c r="AH145" s="9">
        <f>VLOOKUP($C145,domestic_water_demand_km3!$A$2:$CT$249,AH$4,FALSE)</f>
        <v>8.5380200000000003E-3</v>
      </c>
      <c r="AI145" s="13">
        <f t="shared" si="90"/>
        <v>8.5380200000000003E-3</v>
      </c>
      <c r="AK145" s="9">
        <f>VLOOKUP($B145,aquastat_more_extensive_table!$D$1216:$AO$1416,AK$4,FALSE)</f>
        <v>0</v>
      </c>
      <c r="AL145" s="13" t="e">
        <f t="shared" si="80"/>
        <v>#N/A</v>
      </c>
      <c r="AM145" s="9">
        <f>VLOOKUP($C145,domestic_water_demand_km3!$A$2:$CT$249,AM$4,FALSE)</f>
        <v>9.3961040000000006E-3</v>
      </c>
      <c r="AN145" s="13">
        <f t="shared" si="91"/>
        <v>9.3961040000000006E-3</v>
      </c>
      <c r="AP145" s="9">
        <f>VLOOKUP($B145,aquastat_more_extensive_table!$D$1216:$AO$1416,AP$4,FALSE)</f>
        <v>0</v>
      </c>
      <c r="AQ145" s="13" t="e">
        <f t="shared" si="81"/>
        <v>#N/A</v>
      </c>
      <c r="AR145" s="9">
        <f>VLOOKUP($C145,domestic_water_demand_km3!$A$2:$CT$249,AR$4,FALSE)</f>
        <v>9.3360160000000008E-3</v>
      </c>
      <c r="AS145" s="13">
        <f t="shared" si="92"/>
        <v>9.3360160000000008E-3</v>
      </c>
      <c r="AU145" s="9">
        <f>VLOOKUP($B145,aquastat_more_extensive_table!$D$1216:$AO$1416,AU$4,FALSE)</f>
        <v>6.1699999999999998E-2</v>
      </c>
      <c r="AV145" s="13">
        <f t="shared" si="82"/>
        <v>6.1699999999999998E-2</v>
      </c>
      <c r="AW145" s="9">
        <f>VLOOKUP($C145,domestic_water_demand_km3!$A$2:$CT$249,AW$4,FALSE)</f>
        <v>1.0568900000000001E-2</v>
      </c>
      <c r="AX145" s="13">
        <f t="shared" si="93"/>
        <v>1.0568900000000001E-2</v>
      </c>
      <c r="AZ145" s="9">
        <f>VLOOKUP($B145,aquastat_more_extensive_table!$D$1216:$AO$1416,AZ$4,FALSE)</f>
        <v>3.1E-2</v>
      </c>
      <c r="BA145" s="13">
        <f t="shared" si="83"/>
        <v>3.1E-2</v>
      </c>
      <c r="BB145" s="9">
        <f>VLOOKUP($C145,domestic_water_demand_km3!$A$2:$CT$249,BB$4,FALSE)</f>
        <v>1.4170840000000001E-2</v>
      </c>
      <c r="BC145" s="13">
        <f t="shared" si="94"/>
        <v>1.4170840000000001E-2</v>
      </c>
      <c r="BE145" s="9">
        <f>VLOOKUP($B145,aquastat_more_extensive_table!$D$1216:$AO$1416,BE$4,FALSE)</f>
        <v>0</v>
      </c>
      <c r="BF145" s="13" t="e">
        <f t="shared" si="84"/>
        <v>#N/A</v>
      </c>
      <c r="BG145" s="9">
        <f>VLOOKUP($C145,domestic_water_demand_km3!$A$2:$CT$249,BG$4,FALSE)</f>
        <v>1.8552320000000001E-2</v>
      </c>
      <c r="BH145" s="13">
        <f t="shared" si="95"/>
        <v>1.8552320000000001E-2</v>
      </c>
      <c r="BJ145" s="9">
        <f>VLOOKUP($B145,aquastat_more_extensive_table!$D$1216:$AO$1416,BJ$4,FALSE)</f>
        <v>0</v>
      </c>
      <c r="BK145" s="13" t="e">
        <f t="shared" si="96"/>
        <v>#N/A</v>
      </c>
      <c r="BL145" s="9">
        <f>VLOOKUP($C145,domestic_water_demand_km3!$A$2:$CT$249,BL$4,FALSE)</f>
        <v>1.9217100000000001E-2</v>
      </c>
      <c r="BM145" s="13">
        <f t="shared" si="97"/>
        <v>1.9217100000000001E-2</v>
      </c>
      <c r="BU145" s="7" t="e">
        <v>#N/A</v>
      </c>
      <c r="BV145" s="7">
        <v>2E-3</v>
      </c>
      <c r="BW145" s="7" t="str">
        <f t="shared" si="98"/>
        <v/>
      </c>
      <c r="BX145" s="7" t="str">
        <f t="shared" si="99"/>
        <v/>
      </c>
    </row>
    <row r="146" spans="2:76" x14ac:dyDescent="0.25">
      <c r="B146" s="12">
        <f>fao_ids_unique!B141</f>
        <v>179</v>
      </c>
      <c r="C146" s="12">
        <f>fao_ids_unique!F141</f>
        <v>161</v>
      </c>
      <c r="D146" s="8" t="str">
        <f>fao_ids_unique!C141</f>
        <v>QAT</v>
      </c>
      <c r="E146" s="7" t="str">
        <f>fao_ids_unique!G141</f>
        <v>Qatar</v>
      </c>
      <c r="G146" s="9">
        <f>VLOOKUP($B146,aquastat_more_extensive_table!$D$1216:$AO$1416,G$4,FALSE)</f>
        <v>0</v>
      </c>
      <c r="H146" s="13" t="e">
        <f t="shared" si="74"/>
        <v>#N/A</v>
      </c>
      <c r="I146" s="9">
        <f>VLOOKUP($C146,domestic_water_demand_km3!$A$2:$CT$249,I$4,FALSE)</f>
        <v>2.3169919999999999E-3</v>
      </c>
      <c r="J146" s="13">
        <f t="shared" si="85"/>
        <v>2.3169919999999999E-3</v>
      </c>
      <c r="L146" s="9">
        <f>VLOOKUP($B146,aquastat_more_extensive_table!$D$1216:$AO$1416,L$4,FALSE)</f>
        <v>0</v>
      </c>
      <c r="M146" s="13" t="e">
        <f t="shared" si="75"/>
        <v>#N/A</v>
      </c>
      <c r="N146" s="9">
        <f>VLOOKUP($C146,domestic_water_demand_km3!$A$2:$CT$249,N$4,FALSE)</f>
        <v>3.7841900000000002E-3</v>
      </c>
      <c r="O146" s="13">
        <f t="shared" si="86"/>
        <v>3.7841900000000002E-3</v>
      </c>
      <c r="Q146" s="9">
        <f>VLOOKUP($B146,aquastat_more_extensive_table!$D$1216:$AO$1416,Q$4,FALSE)</f>
        <v>0</v>
      </c>
      <c r="R146" s="13" t="e">
        <f t="shared" si="76"/>
        <v>#N/A</v>
      </c>
      <c r="S146" s="9">
        <f>VLOOKUP($C146,domestic_water_demand_km3!$A$2:$CT$249,S$4,FALSE)</f>
        <v>6.3719520000000002E-3</v>
      </c>
      <c r="T146" s="13">
        <f t="shared" si="87"/>
        <v>6.3719520000000002E-3</v>
      </c>
      <c r="V146" s="9">
        <f>VLOOKUP($B146,aquastat_more_extensive_table!$D$1216:$AO$1416,V$4,FALSE)</f>
        <v>3.5000000000000003E-2</v>
      </c>
      <c r="W146" s="13">
        <f t="shared" si="77"/>
        <v>3.5000000000000003E-2</v>
      </c>
      <c r="X146" s="9">
        <f>VLOOKUP($C146,domestic_water_demand_km3!$A$2:$CT$249,X$4,FALSE)</f>
        <v>1.4811124E-2</v>
      </c>
      <c r="Y146" s="13">
        <f t="shared" si="88"/>
        <v>1.4811124E-2</v>
      </c>
      <c r="AA146" s="9">
        <f>VLOOKUP($B146,aquastat_more_extensive_table!$D$1216:$AO$1416,AA$4,FALSE)</f>
        <v>0</v>
      </c>
      <c r="AB146" s="13" t="e">
        <f t="shared" si="78"/>
        <v>#N/A</v>
      </c>
      <c r="AC146" s="9">
        <f>VLOOKUP($C146,domestic_water_demand_km3!$A$2:$CT$249,AC$4,FALSE)</f>
        <v>2.6075339999999999E-2</v>
      </c>
      <c r="AD146" s="13">
        <f t="shared" si="89"/>
        <v>2.6075339999999999E-2</v>
      </c>
      <c r="AF146" s="9">
        <f>VLOOKUP($B146,aquastat_more_extensive_table!$D$1216:$AO$1416,AF$4,FALSE)</f>
        <v>0</v>
      </c>
      <c r="AG146" s="13" t="e">
        <f t="shared" si="79"/>
        <v>#N/A</v>
      </c>
      <c r="AH146" s="9">
        <f>VLOOKUP($C146,domestic_water_demand_km3!$A$2:$CT$249,AH$4,FALSE)</f>
        <v>3.3344899999999997E-2</v>
      </c>
      <c r="AI146" s="13">
        <f t="shared" si="90"/>
        <v>3.3344899999999997E-2</v>
      </c>
      <c r="AK146" s="9">
        <f>VLOOKUP($B146,aquastat_more_extensive_table!$D$1216:$AO$1416,AK$4,FALSE)</f>
        <v>0</v>
      </c>
      <c r="AL146" s="13" t="e">
        <f t="shared" si="80"/>
        <v>#N/A</v>
      </c>
      <c r="AM146" s="9">
        <f>VLOOKUP($C146,domestic_water_demand_km3!$A$2:$CT$249,AM$4,FALSE)</f>
        <v>4.2085299999999999E-2</v>
      </c>
      <c r="AN146" s="13">
        <f t="shared" si="91"/>
        <v>4.2085299999999999E-2</v>
      </c>
      <c r="AP146" s="9">
        <f>VLOOKUP($B146,aquastat_more_extensive_table!$D$1216:$AO$1416,AP$4,FALSE)</f>
        <v>6.59E-2</v>
      </c>
      <c r="AQ146" s="13">
        <f t="shared" si="81"/>
        <v>6.59E-2</v>
      </c>
      <c r="AR146" s="9">
        <f>VLOOKUP($C146,domestic_water_demand_km3!$A$2:$CT$249,AR$4,FALSE)</f>
        <v>5.0956599999999998E-2</v>
      </c>
      <c r="AS146" s="13">
        <f t="shared" si="92"/>
        <v>5.0956599999999998E-2</v>
      </c>
      <c r="AU146" s="9">
        <f>VLOOKUP($B146,aquastat_more_extensive_table!$D$1216:$AO$1416,AU$4,FALSE)</f>
        <v>7.0000000000000007E-2</v>
      </c>
      <c r="AV146" s="13">
        <f t="shared" si="82"/>
        <v>7.0000000000000007E-2</v>
      </c>
      <c r="AW146" s="9">
        <f>VLOOKUP($C146,domestic_water_demand_km3!$A$2:$CT$249,AW$4,FALSE)</f>
        <v>6.870192E-2</v>
      </c>
      <c r="AX146" s="13">
        <f t="shared" si="93"/>
        <v>6.870192E-2</v>
      </c>
      <c r="AZ146" s="9">
        <f>VLOOKUP($B146,aquastat_more_extensive_table!$D$1216:$AO$1416,AZ$4,FALSE)</f>
        <v>0.17399999999999999</v>
      </c>
      <c r="BA146" s="13">
        <f t="shared" si="83"/>
        <v>0.17399999999999999</v>
      </c>
      <c r="BB146" s="9">
        <f>VLOOKUP($C146,domestic_water_demand_km3!$A$2:$CT$249,BB$4,FALSE)</f>
        <v>0.11893652</v>
      </c>
      <c r="BC146" s="13">
        <f t="shared" si="94"/>
        <v>0.11893652</v>
      </c>
      <c r="BE146" s="9">
        <f>VLOOKUP($B146,aquastat_more_extensive_table!$D$1216:$AO$1416,BE$4,FALSE)</f>
        <v>0</v>
      </c>
      <c r="BF146" s="13" t="e">
        <f t="shared" si="84"/>
        <v>#N/A</v>
      </c>
      <c r="BG146" s="9">
        <f>VLOOKUP($C146,domestic_water_demand_km3!$A$2:$CT$249,BG$4,FALSE)</f>
        <v>0.18925839999999999</v>
      </c>
      <c r="BH146" s="13">
        <f t="shared" si="95"/>
        <v>0.18925839999999999</v>
      </c>
      <c r="BJ146" s="9">
        <f>VLOOKUP($B146,aquastat_more_extensive_table!$D$1216:$AO$1416,BJ$4,FALSE)</f>
        <v>0</v>
      </c>
      <c r="BK146" s="13" t="e">
        <f t="shared" si="96"/>
        <v>#N/A</v>
      </c>
      <c r="BL146" s="9">
        <f>VLOOKUP($C146,domestic_water_demand_km3!$A$2:$CT$249,BL$4,FALSE)</f>
        <v>0.19450799999999999</v>
      </c>
      <c r="BM146" s="13">
        <f t="shared" si="97"/>
        <v>0.19450799999999999</v>
      </c>
      <c r="BU146" s="7" t="e">
        <v>#N/A</v>
      </c>
      <c r="BV146" s="7">
        <v>0</v>
      </c>
      <c r="BW146" s="7" t="str">
        <f t="shared" si="98"/>
        <v/>
      </c>
      <c r="BX146" s="7" t="str">
        <f t="shared" si="99"/>
        <v/>
      </c>
    </row>
    <row r="147" spans="2:76" x14ac:dyDescent="0.25">
      <c r="B147" s="12">
        <f>fao_ids_unique!B142</f>
        <v>180</v>
      </c>
      <c r="C147" s="12">
        <f>fao_ids_unique!F142</f>
        <v>153</v>
      </c>
      <c r="D147" s="8" t="str">
        <f>fao_ids_unique!C142</f>
        <v>PLW</v>
      </c>
      <c r="E147" s="7" t="str">
        <f>fao_ids_unique!G142</f>
        <v>Palau</v>
      </c>
      <c r="G147" s="9">
        <f>VLOOKUP($B147,aquastat_more_extensive_table!$D$1216:$AO$1416,G$4,FALSE)</f>
        <v>0</v>
      </c>
      <c r="H147" s="13" t="e">
        <f t="shared" si="74"/>
        <v>#N/A</v>
      </c>
      <c r="I147" s="9">
        <f>VLOOKUP($C147,domestic_water_demand_km3!$A$2:$CT$249,I$4,FALSE)</f>
        <v>0</v>
      </c>
      <c r="J147" s="13">
        <f t="shared" si="85"/>
        <v>0</v>
      </c>
      <c r="L147" s="9">
        <f>VLOOKUP($B147,aquastat_more_extensive_table!$D$1216:$AO$1416,L$4,FALSE)</f>
        <v>0</v>
      </c>
      <c r="M147" s="13" t="e">
        <f t="shared" si="75"/>
        <v>#N/A</v>
      </c>
      <c r="N147" s="9">
        <f>VLOOKUP($C147,domestic_water_demand_km3!$A$2:$CT$249,N$4,FALSE)</f>
        <v>0</v>
      </c>
      <c r="O147" s="13">
        <f t="shared" si="86"/>
        <v>0</v>
      </c>
      <c r="Q147" s="9">
        <f>VLOOKUP($B147,aquastat_more_extensive_table!$D$1216:$AO$1416,Q$4,FALSE)</f>
        <v>0</v>
      </c>
      <c r="R147" s="13" t="e">
        <f t="shared" si="76"/>
        <v>#N/A</v>
      </c>
      <c r="S147" s="9">
        <f>VLOOKUP($C147,domestic_water_demand_km3!$A$2:$CT$249,S$4,FALSE)</f>
        <v>0</v>
      </c>
      <c r="T147" s="13">
        <f t="shared" si="87"/>
        <v>0</v>
      </c>
      <c r="V147" s="9">
        <f>VLOOKUP($B147,aquastat_more_extensive_table!$D$1216:$AO$1416,V$4,FALSE)</f>
        <v>0</v>
      </c>
      <c r="W147" s="13" t="e">
        <f t="shared" si="77"/>
        <v>#N/A</v>
      </c>
      <c r="X147" s="9">
        <f>VLOOKUP($C147,domestic_water_demand_km3!$A$2:$CT$249,X$4,FALSE)</f>
        <v>0</v>
      </c>
      <c r="Y147" s="13">
        <f t="shared" si="88"/>
        <v>0</v>
      </c>
      <c r="AA147" s="9">
        <f>VLOOKUP($B147,aquastat_more_extensive_table!$D$1216:$AO$1416,AA$4,FALSE)</f>
        <v>0</v>
      </c>
      <c r="AB147" s="13" t="e">
        <f t="shared" si="78"/>
        <v>#N/A</v>
      </c>
      <c r="AC147" s="9">
        <f>VLOOKUP($C147,domestic_water_demand_km3!$A$2:$CT$249,AC$4,FALSE)</f>
        <v>0</v>
      </c>
      <c r="AD147" s="13">
        <f t="shared" si="89"/>
        <v>0</v>
      </c>
      <c r="AF147" s="9">
        <f>VLOOKUP($B147,aquastat_more_extensive_table!$D$1216:$AO$1416,AF$4,FALSE)</f>
        <v>0</v>
      </c>
      <c r="AG147" s="13" t="e">
        <f t="shared" si="79"/>
        <v>#N/A</v>
      </c>
      <c r="AH147" s="9">
        <f>VLOOKUP($C147,domestic_water_demand_km3!$A$2:$CT$249,AH$4,FALSE)</f>
        <v>0</v>
      </c>
      <c r="AI147" s="13">
        <f t="shared" si="90"/>
        <v>0</v>
      </c>
      <c r="AK147" s="9">
        <f>VLOOKUP($B147,aquastat_more_extensive_table!$D$1216:$AO$1416,AK$4,FALSE)</f>
        <v>0</v>
      </c>
      <c r="AL147" s="13" t="e">
        <f t="shared" si="80"/>
        <v>#N/A</v>
      </c>
      <c r="AM147" s="9">
        <f>VLOOKUP($C147,domestic_water_demand_km3!$A$2:$CT$249,AM$4,FALSE)</f>
        <v>0</v>
      </c>
      <c r="AN147" s="13">
        <f t="shared" si="91"/>
        <v>0</v>
      </c>
      <c r="AP147" s="9">
        <f>VLOOKUP($B147,aquastat_more_extensive_table!$D$1216:$AO$1416,AP$4,FALSE)</f>
        <v>0</v>
      </c>
      <c r="AQ147" s="13" t="e">
        <f t="shared" si="81"/>
        <v>#N/A</v>
      </c>
      <c r="AR147" s="9">
        <f>VLOOKUP($C147,domestic_water_demand_km3!$A$2:$CT$249,AR$4,FALSE)</f>
        <v>0</v>
      </c>
      <c r="AS147" s="13">
        <f t="shared" si="92"/>
        <v>0</v>
      </c>
      <c r="AU147" s="9">
        <f>VLOOKUP($B147,aquastat_more_extensive_table!$D$1216:$AO$1416,AU$4,FALSE)</f>
        <v>0</v>
      </c>
      <c r="AV147" s="13" t="e">
        <f t="shared" si="82"/>
        <v>#N/A</v>
      </c>
      <c r="AW147" s="9">
        <f>VLOOKUP($C147,domestic_water_demand_km3!$A$2:$CT$249,AW$4,FALSE)</f>
        <v>0</v>
      </c>
      <c r="AX147" s="13">
        <f t="shared" si="93"/>
        <v>0</v>
      </c>
      <c r="AZ147" s="9">
        <f>VLOOKUP($B147,aquastat_more_extensive_table!$D$1216:$AO$1416,AZ$4,FALSE)</f>
        <v>0</v>
      </c>
      <c r="BA147" s="13" t="e">
        <f t="shared" si="83"/>
        <v>#N/A</v>
      </c>
      <c r="BB147" s="9">
        <f>VLOOKUP($C147,domestic_water_demand_km3!$A$2:$CT$249,BB$4,FALSE)</f>
        <v>0</v>
      </c>
      <c r="BC147" s="13">
        <f t="shared" si="94"/>
        <v>0</v>
      </c>
      <c r="BE147" s="9">
        <f>VLOOKUP($B147,aquastat_more_extensive_table!$D$1216:$AO$1416,BE$4,FALSE)</f>
        <v>0</v>
      </c>
      <c r="BF147" s="13" t="e">
        <f t="shared" si="84"/>
        <v>#N/A</v>
      </c>
      <c r="BG147" s="9">
        <f>VLOOKUP($C147,domestic_water_demand_km3!$A$2:$CT$249,BG$4,FALSE)</f>
        <v>0</v>
      </c>
      <c r="BH147" s="13">
        <f t="shared" si="95"/>
        <v>0</v>
      </c>
      <c r="BJ147" s="9">
        <f>VLOOKUP($B147,aquastat_more_extensive_table!$D$1216:$AO$1416,BJ$4,FALSE)</f>
        <v>0</v>
      </c>
      <c r="BK147" s="13" t="e">
        <f t="shared" si="96"/>
        <v>#N/A</v>
      </c>
      <c r="BL147" s="9">
        <f>VLOOKUP($C147,domestic_water_demand_km3!$A$2:$CT$249,BL$4,FALSE)</f>
        <v>0</v>
      </c>
      <c r="BM147" s="13">
        <f t="shared" si="97"/>
        <v>0</v>
      </c>
      <c r="BU147" s="7" t="e">
        <v>#N/A</v>
      </c>
      <c r="BV147" s="7">
        <v>0</v>
      </c>
      <c r="BW147" s="7" t="str">
        <f t="shared" si="98"/>
        <v/>
      </c>
      <c r="BX147" s="7" t="str">
        <f t="shared" si="99"/>
        <v/>
      </c>
    </row>
    <row r="148" spans="2:76" x14ac:dyDescent="0.25">
      <c r="B148" s="12">
        <f>fao_ids_unique!B143</f>
        <v>181</v>
      </c>
      <c r="C148" s="12">
        <f>fao_ids_unique!F143</f>
        <v>211</v>
      </c>
      <c r="D148" s="8" t="str">
        <f>fao_ids_unique!C143</f>
        <v>ZWE</v>
      </c>
      <c r="E148" s="7" t="str">
        <f>fao_ids_unique!G143</f>
        <v>Zimbabwe</v>
      </c>
      <c r="G148" s="9">
        <f>VLOOKUP($B148,aquastat_more_extensive_table!$D$1216:$AO$1416,G$4,FALSE)</f>
        <v>0</v>
      </c>
      <c r="H148" s="13" t="e">
        <f t="shared" si="74"/>
        <v>#N/A</v>
      </c>
      <c r="I148" s="9">
        <f>VLOOKUP($C148,domestic_water_demand_km3!$A$2:$CT$249,I$4,FALSE)</f>
        <v>9.0763800000000006E-2</v>
      </c>
      <c r="J148" s="13">
        <f t="shared" si="85"/>
        <v>9.0763800000000006E-2</v>
      </c>
      <c r="L148" s="9">
        <f>VLOOKUP($B148,aquastat_more_extensive_table!$D$1216:$AO$1416,L$4,FALSE)</f>
        <v>0</v>
      </c>
      <c r="M148" s="13" t="e">
        <f t="shared" si="75"/>
        <v>#N/A</v>
      </c>
      <c r="N148" s="9">
        <f>VLOOKUP($C148,domestic_water_demand_km3!$A$2:$CT$249,N$4,FALSE)</f>
        <v>0.10634871999999999</v>
      </c>
      <c r="O148" s="13">
        <f t="shared" si="86"/>
        <v>0.10634871999999999</v>
      </c>
      <c r="Q148" s="9">
        <f>VLOOKUP($B148,aquastat_more_extensive_table!$D$1216:$AO$1416,Q$4,FALSE)</f>
        <v>0</v>
      </c>
      <c r="R148" s="13" t="e">
        <f t="shared" si="76"/>
        <v>#N/A</v>
      </c>
      <c r="S148" s="9">
        <f>VLOOKUP($C148,domestic_water_demand_km3!$A$2:$CT$249,S$4,FALSE)</f>
        <v>0.13422039999999999</v>
      </c>
      <c r="T148" s="13">
        <f t="shared" si="87"/>
        <v>0.13422039999999999</v>
      </c>
      <c r="V148" s="9">
        <f>VLOOKUP($B148,aquastat_more_extensive_table!$D$1216:$AO$1416,V$4,FALSE)</f>
        <v>0</v>
      </c>
      <c r="W148" s="13" t="e">
        <f t="shared" si="77"/>
        <v>#N/A</v>
      </c>
      <c r="X148" s="9">
        <f>VLOOKUP($C148,domestic_water_demand_km3!$A$2:$CT$249,X$4,FALSE)</f>
        <v>0.18471280000000001</v>
      </c>
      <c r="Y148" s="13">
        <f t="shared" si="88"/>
        <v>0.18471280000000001</v>
      </c>
      <c r="AA148" s="9">
        <f>VLOOKUP($B148,aquastat_more_extensive_table!$D$1216:$AO$1416,AA$4,FALSE)</f>
        <v>0</v>
      </c>
      <c r="AB148" s="13" t="e">
        <f t="shared" si="78"/>
        <v>#N/A</v>
      </c>
      <c r="AC148" s="9">
        <f>VLOOKUP($C148,domestic_water_demand_km3!$A$2:$CT$249,AC$4,FALSE)</f>
        <v>0.23854539999999999</v>
      </c>
      <c r="AD148" s="13">
        <f t="shared" si="89"/>
        <v>0.23854539999999999</v>
      </c>
      <c r="AF148" s="9">
        <f>VLOOKUP($B148,aquastat_more_extensive_table!$D$1216:$AO$1416,AF$4,FALSE)</f>
        <v>0.17100000000000001</v>
      </c>
      <c r="AG148" s="13">
        <f t="shared" si="79"/>
        <v>0.17100000000000001</v>
      </c>
      <c r="AH148" s="9">
        <f>VLOOKUP($C148,domestic_water_demand_km3!$A$2:$CT$249,AH$4,FALSE)</f>
        <v>0.27249640000000003</v>
      </c>
      <c r="AI148" s="13">
        <f t="shared" si="90"/>
        <v>0.27249640000000003</v>
      </c>
      <c r="AK148" s="9">
        <f>VLOOKUP($B148,aquastat_more_extensive_table!$D$1216:$AO$1416,AK$4,FALSE)</f>
        <v>0</v>
      </c>
      <c r="AL148" s="13" t="e">
        <f t="shared" si="80"/>
        <v>#N/A</v>
      </c>
      <c r="AM148" s="9">
        <f>VLOOKUP($C148,domestic_water_demand_km3!$A$2:$CT$249,AM$4,FALSE)</f>
        <v>0.326486</v>
      </c>
      <c r="AN148" s="13">
        <f t="shared" si="91"/>
        <v>0.326486</v>
      </c>
      <c r="AP148" s="9">
        <f>VLOOKUP($B148,aquastat_more_extensive_table!$D$1216:$AO$1416,AP$4,FALSE)</f>
        <v>0</v>
      </c>
      <c r="AQ148" s="13" t="e">
        <f t="shared" si="81"/>
        <v>#N/A</v>
      </c>
      <c r="AR148" s="9">
        <f>VLOOKUP($C148,domestic_water_demand_km3!$A$2:$CT$249,AR$4,FALSE)</f>
        <v>0.34496520000000003</v>
      </c>
      <c r="AS148" s="13">
        <f t="shared" si="92"/>
        <v>0.34496520000000003</v>
      </c>
      <c r="AU148" s="9">
        <f>VLOOKUP($B148,aquastat_more_extensive_table!$D$1216:$AO$1416,AU$4,FALSE)</f>
        <v>0.58899999999999997</v>
      </c>
      <c r="AV148" s="13">
        <f t="shared" si="82"/>
        <v>0.58899999999999997</v>
      </c>
      <c r="AW148" s="9">
        <f>VLOOKUP($C148,domestic_water_demand_km3!$A$2:$CT$249,AW$4,FALSE)</f>
        <v>0.34760580000000002</v>
      </c>
      <c r="AX148" s="13">
        <f t="shared" si="93"/>
        <v>0.34760580000000002</v>
      </c>
      <c r="AZ148" s="9">
        <f>VLOOKUP($B148,aquastat_more_extensive_table!$D$1216:$AO$1416,AZ$4,FALSE)</f>
        <v>0.42499999999999999</v>
      </c>
      <c r="BA148" s="13">
        <f t="shared" si="83"/>
        <v>0.42499999999999999</v>
      </c>
      <c r="BB148" s="9">
        <f>VLOOKUP($C148,domestic_water_demand_km3!$A$2:$CT$249,BB$4,FALSE)</f>
        <v>0.32822620000000002</v>
      </c>
      <c r="BC148" s="13">
        <f t="shared" si="94"/>
        <v>0.32822620000000002</v>
      </c>
      <c r="BE148" s="9">
        <f>VLOOKUP($B148,aquastat_more_extensive_table!$D$1216:$AO$1416,BE$4,FALSE)</f>
        <v>0</v>
      </c>
      <c r="BF148" s="13" t="e">
        <f t="shared" si="84"/>
        <v>#N/A</v>
      </c>
      <c r="BG148" s="9">
        <f>VLOOKUP($C148,domestic_water_demand_km3!$A$2:$CT$249,BG$4,FALSE)</f>
        <v>0.35090900000000003</v>
      </c>
      <c r="BH148" s="13">
        <f t="shared" si="95"/>
        <v>0.35090900000000003</v>
      </c>
      <c r="BJ148" s="9">
        <f>VLOOKUP($B148,aquastat_more_extensive_table!$D$1216:$AO$1416,BJ$4,FALSE)</f>
        <v>0</v>
      </c>
      <c r="BK148" s="13" t="e">
        <f t="shared" si="96"/>
        <v>#N/A</v>
      </c>
      <c r="BL148" s="9">
        <f>VLOOKUP($C148,domestic_water_demand_km3!$A$2:$CT$249,BL$4,FALSE)</f>
        <v>0.36782500000000001</v>
      </c>
      <c r="BM148" s="13">
        <f t="shared" si="97"/>
        <v>0.36782500000000001</v>
      </c>
      <c r="BU148" s="7" t="e">
        <v>#N/A</v>
      </c>
      <c r="BV148" s="7">
        <v>7.3999999999999996E-2</v>
      </c>
      <c r="BW148" s="7" t="str">
        <f t="shared" si="98"/>
        <v/>
      </c>
      <c r="BX148" s="7" t="str">
        <f t="shared" si="99"/>
        <v/>
      </c>
    </row>
    <row r="149" spans="2:76" x14ac:dyDescent="0.25">
      <c r="B149" s="12">
        <f>fao_ids_unique!B144</f>
        <v>183</v>
      </c>
      <c r="C149" s="12">
        <f>fao_ids_unique!F144</f>
        <v>163</v>
      </c>
      <c r="D149" s="8" t="str">
        <f>fao_ids_unique!C144</f>
        <v>ROU</v>
      </c>
      <c r="E149" s="7" t="str">
        <f>fao_ids_unique!G144</f>
        <v>Romania</v>
      </c>
      <c r="G149" s="9">
        <f>VLOOKUP($B149,aquastat_more_extensive_table!$D$1216:$AO$1416,G$4,FALSE)</f>
        <v>0</v>
      </c>
      <c r="H149" s="13" t="e">
        <f t="shared" si="74"/>
        <v>#N/A</v>
      </c>
      <c r="I149" s="9">
        <f>VLOOKUP($C149,domestic_water_demand_km3!$A$2:$CT$249,I$4,FALSE)</f>
        <v>0.72137419999999997</v>
      </c>
      <c r="J149" s="13">
        <f t="shared" si="85"/>
        <v>0.72137419999999997</v>
      </c>
      <c r="L149" s="9">
        <f>VLOOKUP($B149,aquastat_more_extensive_table!$D$1216:$AO$1416,L$4,FALSE)</f>
        <v>0</v>
      </c>
      <c r="M149" s="13" t="e">
        <f t="shared" si="75"/>
        <v>#N/A</v>
      </c>
      <c r="N149" s="9">
        <f>VLOOKUP($C149,domestic_water_demand_km3!$A$2:$CT$249,N$4,FALSE)</f>
        <v>0.79078539999999997</v>
      </c>
      <c r="O149" s="13">
        <f t="shared" si="86"/>
        <v>0.79078539999999997</v>
      </c>
      <c r="Q149" s="9">
        <f>VLOOKUP($B149,aquastat_more_extensive_table!$D$1216:$AO$1416,Q$4,FALSE)</f>
        <v>1.47</v>
      </c>
      <c r="R149" s="13">
        <f t="shared" si="76"/>
        <v>1.47</v>
      </c>
      <c r="S149" s="9">
        <f>VLOOKUP($C149,domestic_water_demand_km3!$A$2:$CT$249,S$4,FALSE)</f>
        <v>0.89714419999999995</v>
      </c>
      <c r="T149" s="13">
        <f t="shared" si="87"/>
        <v>0.89714419999999995</v>
      </c>
      <c r="V149" s="9">
        <f>VLOOKUP($B149,aquastat_more_extensive_table!$D$1216:$AO$1416,V$4,FALSE)</f>
        <v>2</v>
      </c>
      <c r="W149" s="13">
        <f t="shared" si="77"/>
        <v>2</v>
      </c>
      <c r="X149" s="9">
        <f>VLOOKUP($C149,domestic_water_demand_km3!$A$2:$CT$249,X$4,FALSE)</f>
        <v>1.145392</v>
      </c>
      <c r="Y149" s="13">
        <f t="shared" si="88"/>
        <v>1.145392</v>
      </c>
      <c r="AA149" s="9">
        <f>VLOOKUP($B149,aquastat_more_extensive_table!$D$1216:$AO$1416,AA$4,FALSE)</f>
        <v>2.2000000000000002</v>
      </c>
      <c r="AB149" s="13">
        <f t="shared" si="78"/>
        <v>2.2000000000000002</v>
      </c>
      <c r="AC149" s="9">
        <f>VLOOKUP($C149,domestic_water_demand_km3!$A$2:$CT$249,AC$4,FALSE)</f>
        <v>1.4064540000000001</v>
      </c>
      <c r="AD149" s="13">
        <f t="shared" si="89"/>
        <v>1.4064540000000001</v>
      </c>
      <c r="AF149" s="9">
        <f>VLOOKUP($B149,aquastat_more_extensive_table!$D$1216:$AO$1416,AF$4,FALSE)</f>
        <v>2.67</v>
      </c>
      <c r="AG149" s="13">
        <f t="shared" si="79"/>
        <v>2.67</v>
      </c>
      <c r="AH149" s="9">
        <f>VLOOKUP($C149,domestic_water_demand_km3!$A$2:$CT$249,AH$4,FALSE)</f>
        <v>1.4155580000000001</v>
      </c>
      <c r="AI149" s="13">
        <f t="shared" si="90"/>
        <v>1.4155580000000001</v>
      </c>
      <c r="AK149" s="9">
        <f>VLOOKUP($B149,aquastat_more_extensive_table!$D$1216:$AO$1416,AK$4,FALSE)</f>
        <v>2.25</v>
      </c>
      <c r="AL149" s="13">
        <f t="shared" si="80"/>
        <v>2.25</v>
      </c>
      <c r="AM149" s="9">
        <f>VLOOKUP($C149,domestic_water_demand_km3!$A$2:$CT$249,AM$4,FALSE)</f>
        <v>1.406922</v>
      </c>
      <c r="AN149" s="13">
        <f t="shared" si="91"/>
        <v>1.406922</v>
      </c>
      <c r="AP149" s="9">
        <f>VLOOKUP($B149,aquastat_more_extensive_table!$D$1216:$AO$1416,AP$4,FALSE)</f>
        <v>2.0499999999999998</v>
      </c>
      <c r="AQ149" s="13">
        <f t="shared" si="81"/>
        <v>2.0499999999999998</v>
      </c>
      <c r="AR149" s="9">
        <f>VLOOKUP($C149,domestic_water_demand_km3!$A$2:$CT$249,AR$4,FALSE)</f>
        <v>1.365102</v>
      </c>
      <c r="AS149" s="13">
        <f t="shared" si="92"/>
        <v>1.365102</v>
      </c>
      <c r="AU149" s="9">
        <f>VLOOKUP($B149,aquastat_more_extensive_table!$D$1216:$AO$1416,AU$4,FALSE)</f>
        <v>1.86</v>
      </c>
      <c r="AV149" s="13">
        <f t="shared" si="82"/>
        <v>1.86</v>
      </c>
      <c r="AW149" s="9">
        <f>VLOOKUP($C149,domestic_water_demand_km3!$A$2:$CT$249,AW$4,FALSE)</f>
        <v>1.4099619999999999</v>
      </c>
      <c r="AX149" s="13">
        <f t="shared" si="93"/>
        <v>1.4099619999999999</v>
      </c>
      <c r="AZ149" s="9">
        <f>VLOOKUP($B149,aquastat_more_extensive_table!$D$1216:$AO$1416,AZ$4,FALSE)</f>
        <v>0</v>
      </c>
      <c r="BA149" s="13" t="e">
        <f t="shared" si="83"/>
        <v>#N/A</v>
      </c>
      <c r="BB149" s="9">
        <f>VLOOKUP($C149,domestic_water_demand_km3!$A$2:$CT$249,BB$4,FALSE)</f>
        <v>1.8345659999999999</v>
      </c>
      <c r="BC149" s="13">
        <f t="shared" si="94"/>
        <v>1.8345659999999999</v>
      </c>
      <c r="BE149" s="9">
        <f>VLOOKUP($B149,aquastat_more_extensive_table!$D$1216:$AO$1416,BE$4,FALSE)</f>
        <v>1.0529999999999999</v>
      </c>
      <c r="BF149" s="13">
        <f t="shared" si="84"/>
        <v>1.0529999999999999</v>
      </c>
      <c r="BG149" s="9">
        <f>VLOOKUP($C149,domestic_water_demand_km3!$A$2:$CT$249,BG$4,FALSE)</f>
        <v>2.1071620000000002</v>
      </c>
      <c r="BH149" s="13">
        <f t="shared" si="95"/>
        <v>2.1071620000000002</v>
      </c>
      <c r="BJ149" s="9">
        <f>VLOOKUP($B149,aquastat_more_extensive_table!$D$1216:$AO$1416,BJ$4,FALSE)</f>
        <v>0.98</v>
      </c>
      <c r="BK149" s="13">
        <f t="shared" si="96"/>
        <v>0.98</v>
      </c>
      <c r="BL149" s="9">
        <f>VLOOKUP($C149,domestic_water_demand_km3!$A$2:$CT$249,BL$4,FALSE)</f>
        <v>2.0735899999999998</v>
      </c>
      <c r="BM149" s="13">
        <f t="shared" si="97"/>
        <v>2.0735899999999998</v>
      </c>
      <c r="BU149" s="7" t="e">
        <v>#N/A</v>
      </c>
      <c r="BV149" s="7">
        <v>0.68500000000000005</v>
      </c>
      <c r="BW149" s="7" t="str">
        <f t="shared" si="98"/>
        <v/>
      </c>
      <c r="BX149" s="7" t="str">
        <f t="shared" si="99"/>
        <v/>
      </c>
    </row>
    <row r="150" spans="2:76" x14ac:dyDescent="0.25">
      <c r="B150" s="12">
        <f>fao_ids_unique!B145</f>
        <v>184</v>
      </c>
      <c r="C150" s="12">
        <f>fao_ids_unique!F145</f>
        <v>165</v>
      </c>
      <c r="D150" s="8" t="str">
        <f>fao_ids_unique!C145</f>
        <v>RWA</v>
      </c>
      <c r="E150" s="7" t="str">
        <f>fao_ids_unique!G145</f>
        <v>Rwanda</v>
      </c>
      <c r="G150" s="9">
        <f>VLOOKUP($B150,aquastat_more_extensive_table!$D$1216:$AO$1416,G$4,FALSE)</f>
        <v>0</v>
      </c>
      <c r="H150" s="13" t="e">
        <f t="shared" si="74"/>
        <v>#N/A</v>
      </c>
      <c r="I150" s="9">
        <f>VLOOKUP($C150,domestic_water_demand_km3!$A$2:$CT$249,I$4,FALSE)</f>
        <v>9.1422159999999999E-3</v>
      </c>
      <c r="J150" s="13">
        <f t="shared" si="85"/>
        <v>9.1422159999999999E-3</v>
      </c>
      <c r="L150" s="9">
        <f>VLOOKUP($B150,aquastat_more_extensive_table!$D$1216:$AO$1416,L$4,FALSE)</f>
        <v>0</v>
      </c>
      <c r="M150" s="13" t="e">
        <f t="shared" si="75"/>
        <v>#N/A</v>
      </c>
      <c r="N150" s="9">
        <f>VLOOKUP($C150,domestic_water_demand_km3!$A$2:$CT$249,N$4,FALSE)</f>
        <v>1.0072447999999999E-2</v>
      </c>
      <c r="O150" s="13">
        <f t="shared" si="86"/>
        <v>1.0072447999999999E-2</v>
      </c>
      <c r="Q150" s="9">
        <f>VLOOKUP($B150,aquastat_more_extensive_table!$D$1216:$AO$1416,Q$4,FALSE)</f>
        <v>0</v>
      </c>
      <c r="R150" s="13" t="e">
        <f t="shared" si="76"/>
        <v>#N/A</v>
      </c>
      <c r="S150" s="9">
        <f>VLOOKUP($C150,domestic_water_demand_km3!$A$2:$CT$249,S$4,FALSE)</f>
        <v>1.2428679999999999E-2</v>
      </c>
      <c r="T150" s="13">
        <f t="shared" si="87"/>
        <v>1.2428679999999999E-2</v>
      </c>
      <c r="V150" s="9">
        <f>VLOOKUP($B150,aquastat_more_extensive_table!$D$1216:$AO$1416,V$4,FALSE)</f>
        <v>0</v>
      </c>
      <c r="W150" s="13" t="e">
        <f t="shared" si="77"/>
        <v>#N/A</v>
      </c>
      <c r="X150" s="9">
        <f>VLOOKUP($C150,domestic_water_demand_km3!$A$2:$CT$249,X$4,FALSE)</f>
        <v>1.7433799999999999E-2</v>
      </c>
      <c r="Y150" s="13">
        <f t="shared" si="88"/>
        <v>1.7433799999999999E-2</v>
      </c>
      <c r="AA150" s="9">
        <f>VLOOKUP($B150,aquastat_more_extensive_table!$D$1216:$AO$1416,AA$4,FALSE)</f>
        <v>0</v>
      </c>
      <c r="AB150" s="13" t="e">
        <f t="shared" si="78"/>
        <v>#N/A</v>
      </c>
      <c r="AC150" s="9">
        <f>VLOOKUP($C150,domestic_water_demand_km3!$A$2:$CT$249,AC$4,FALSE)</f>
        <v>2.4551099999999999E-2</v>
      </c>
      <c r="AD150" s="13">
        <f t="shared" si="89"/>
        <v>2.4551099999999999E-2</v>
      </c>
      <c r="AF150" s="9">
        <f>VLOOKUP($B150,aquastat_more_extensive_table!$D$1216:$AO$1416,AF$4,FALSE)</f>
        <v>3.5999999999999997E-2</v>
      </c>
      <c r="AG150" s="13">
        <f t="shared" si="79"/>
        <v>3.5999999999999997E-2</v>
      </c>
      <c r="AH150" s="9">
        <f>VLOOKUP($C150,domestic_water_demand_km3!$A$2:$CT$249,AH$4,FALSE)</f>
        <v>3.1124599999999999E-2</v>
      </c>
      <c r="AI150" s="13">
        <f t="shared" si="90"/>
        <v>3.1124599999999999E-2</v>
      </c>
      <c r="AK150" s="9">
        <f>VLOOKUP($B150,aquastat_more_extensive_table!$D$1216:$AO$1416,AK$4,FALSE)</f>
        <v>0</v>
      </c>
      <c r="AL150" s="13" t="e">
        <f t="shared" si="80"/>
        <v>#N/A</v>
      </c>
      <c r="AM150" s="9">
        <f>VLOOKUP($C150,domestic_water_demand_km3!$A$2:$CT$249,AM$4,FALSE)</f>
        <v>3.6015900000000003E-2</v>
      </c>
      <c r="AN150" s="13">
        <f t="shared" si="91"/>
        <v>3.6015900000000003E-2</v>
      </c>
      <c r="AP150" s="9">
        <f>VLOOKUP($B150,aquastat_more_extensive_table!$D$1216:$AO$1416,AP$4,FALSE)</f>
        <v>0</v>
      </c>
      <c r="AQ150" s="13" t="e">
        <f t="shared" si="81"/>
        <v>#N/A</v>
      </c>
      <c r="AR150" s="9">
        <f>VLOOKUP($C150,domestic_water_demand_km3!$A$2:$CT$249,AR$4,FALSE)</f>
        <v>2.9008699999999998E-2</v>
      </c>
      <c r="AS150" s="13">
        <f t="shared" si="92"/>
        <v>2.9008699999999998E-2</v>
      </c>
      <c r="AU150" s="9">
        <f>VLOOKUP($B150,aquastat_more_extensive_table!$D$1216:$AO$1416,AU$4,FALSE)</f>
        <v>3.5999999999999997E-2</v>
      </c>
      <c r="AV150" s="13">
        <f t="shared" si="82"/>
        <v>3.5999999999999997E-2</v>
      </c>
      <c r="AW150" s="9">
        <f>VLOOKUP($C150,domestic_water_demand_km3!$A$2:$CT$249,AW$4,FALSE)</f>
        <v>3.5634739999999998E-2</v>
      </c>
      <c r="AX150" s="13">
        <f t="shared" si="93"/>
        <v>3.5634739999999998E-2</v>
      </c>
      <c r="AZ150" s="9">
        <f>VLOOKUP($B150,aquastat_more_extensive_table!$D$1216:$AO$1416,AZ$4,FALSE)</f>
        <v>6.1400000000000003E-2</v>
      </c>
      <c r="BA150" s="13">
        <f t="shared" si="83"/>
        <v>6.1400000000000003E-2</v>
      </c>
      <c r="BB150" s="9">
        <f>VLOOKUP($C150,domestic_water_demand_km3!$A$2:$CT$249,BB$4,FALSE)</f>
        <v>4.433438E-2</v>
      </c>
      <c r="BC150" s="13">
        <f t="shared" si="94"/>
        <v>4.433438E-2</v>
      </c>
      <c r="BE150" s="9">
        <f>VLOOKUP($B150,aquastat_more_extensive_table!$D$1216:$AO$1416,BE$4,FALSE)</f>
        <v>0</v>
      </c>
      <c r="BF150" s="13" t="e">
        <f t="shared" si="84"/>
        <v>#N/A</v>
      </c>
      <c r="BG150" s="9">
        <f>VLOOKUP($C150,domestic_water_demand_km3!$A$2:$CT$249,BG$4,FALSE)</f>
        <v>5.8929099999999998E-2</v>
      </c>
      <c r="BH150" s="13">
        <f t="shared" si="95"/>
        <v>5.8929099999999998E-2</v>
      </c>
      <c r="BJ150" s="9">
        <f>VLOOKUP($B150,aquastat_more_extensive_table!$D$1216:$AO$1416,BJ$4,FALSE)</f>
        <v>0</v>
      </c>
      <c r="BK150" s="13" t="e">
        <f t="shared" si="96"/>
        <v>#N/A</v>
      </c>
      <c r="BL150" s="9">
        <f>VLOOKUP($C150,domestic_water_demand_km3!$A$2:$CT$249,BL$4,FALSE)</f>
        <v>6.0510700000000001E-2</v>
      </c>
      <c r="BM150" s="13">
        <f t="shared" si="97"/>
        <v>6.0510700000000001E-2</v>
      </c>
      <c r="BU150" s="7" t="e">
        <v>#N/A</v>
      </c>
      <c r="BV150" s="7">
        <v>8.9999999999999993E-3</v>
      </c>
      <c r="BW150" s="7" t="str">
        <f t="shared" si="98"/>
        <v/>
      </c>
      <c r="BX150" s="7" t="str">
        <f t="shared" si="99"/>
        <v/>
      </c>
    </row>
    <row r="151" spans="2:76" x14ac:dyDescent="0.25">
      <c r="B151" s="12">
        <f>fao_ids_unique!B146</f>
        <v>185</v>
      </c>
      <c r="C151" s="12">
        <f>fao_ids_unique!F146</f>
        <v>164</v>
      </c>
      <c r="D151" s="8" t="str">
        <f>fao_ids_unique!C146</f>
        <v>RUS</v>
      </c>
      <c r="E151" s="7" t="str">
        <f>fao_ids_unique!G146</f>
        <v>Russian Federation</v>
      </c>
      <c r="G151" s="9">
        <f>VLOOKUP($B151,aquastat_more_extensive_table!$D$1216:$AO$1416,G$4,FALSE)</f>
        <v>0</v>
      </c>
      <c r="H151" s="13" t="e">
        <f t="shared" si="74"/>
        <v>#N/A</v>
      </c>
      <c r="I151" s="9">
        <f>VLOOKUP($C151,domestic_water_demand_km3!$A$2:$CT$249,I$4,FALSE)</f>
        <v>8.1054860000000009</v>
      </c>
      <c r="J151" s="13">
        <f t="shared" si="85"/>
        <v>8.1054860000000009</v>
      </c>
      <c r="L151" s="9">
        <f>VLOOKUP($B151,aquastat_more_extensive_table!$D$1216:$AO$1416,L$4,FALSE)</f>
        <v>0</v>
      </c>
      <c r="M151" s="13" t="e">
        <f t="shared" si="75"/>
        <v>#N/A</v>
      </c>
      <c r="N151" s="9">
        <f>VLOOKUP($C151,domestic_water_demand_km3!$A$2:$CT$249,N$4,FALSE)</f>
        <v>9.132498</v>
      </c>
      <c r="O151" s="13">
        <f t="shared" si="86"/>
        <v>9.132498</v>
      </c>
      <c r="Q151" s="9">
        <f>VLOOKUP($B151,aquastat_more_extensive_table!$D$1216:$AO$1416,Q$4,FALSE)</f>
        <v>0</v>
      </c>
      <c r="R151" s="13" t="e">
        <f t="shared" si="76"/>
        <v>#N/A</v>
      </c>
      <c r="S151" s="9">
        <f>VLOOKUP($C151,domestic_water_demand_km3!$A$2:$CT$249,S$4,FALSE)</f>
        <v>10.375818000000001</v>
      </c>
      <c r="T151" s="13">
        <f t="shared" si="87"/>
        <v>10.375818000000001</v>
      </c>
      <c r="V151" s="9">
        <f>VLOOKUP($B151,aquastat_more_extensive_table!$D$1216:$AO$1416,V$4,FALSE)</f>
        <v>0</v>
      </c>
      <c r="W151" s="13" t="e">
        <f t="shared" si="77"/>
        <v>#N/A</v>
      </c>
      <c r="X151" s="9">
        <f>VLOOKUP($C151,domestic_water_demand_km3!$A$2:$CT$249,X$4,FALSE)</f>
        <v>12.69938</v>
      </c>
      <c r="Y151" s="13">
        <f t="shared" si="88"/>
        <v>12.69938</v>
      </c>
      <c r="AA151" s="9">
        <f>VLOOKUP($B151,aquastat_more_extensive_table!$D$1216:$AO$1416,AA$4,FALSE)</f>
        <v>0</v>
      </c>
      <c r="AB151" s="13" t="e">
        <f t="shared" si="78"/>
        <v>#N/A</v>
      </c>
      <c r="AC151" s="9">
        <f>VLOOKUP($C151,domestic_water_demand_km3!$A$2:$CT$249,AC$4,FALSE)</f>
        <v>15.2425</v>
      </c>
      <c r="AD151" s="13">
        <f t="shared" si="89"/>
        <v>15.2425</v>
      </c>
      <c r="AF151" s="9">
        <f>VLOOKUP($B151,aquastat_more_extensive_table!$D$1216:$AO$1416,AF$4,FALSE)</f>
        <v>0</v>
      </c>
      <c r="AG151" s="13" t="e">
        <f t="shared" si="79"/>
        <v>#N/A</v>
      </c>
      <c r="AH151" s="9">
        <f>VLOOKUP($C151,domestic_water_demand_km3!$A$2:$CT$249,AH$4,FALSE)</f>
        <v>16.60294</v>
      </c>
      <c r="AI151" s="13">
        <f t="shared" si="90"/>
        <v>16.60294</v>
      </c>
      <c r="AK151" s="9">
        <f>VLOOKUP($B151,aquastat_more_extensive_table!$D$1216:$AO$1416,AK$4,FALSE)</f>
        <v>0</v>
      </c>
      <c r="AL151" s="13" t="e">
        <f t="shared" si="80"/>
        <v>#N/A</v>
      </c>
      <c r="AM151" s="9">
        <f>VLOOKUP($C151,domestic_water_demand_km3!$A$2:$CT$249,AM$4,FALSE)</f>
        <v>18.344080000000002</v>
      </c>
      <c r="AN151" s="13">
        <f t="shared" si="91"/>
        <v>18.344080000000002</v>
      </c>
      <c r="AP151" s="9">
        <f>VLOOKUP($B151,aquastat_more_extensive_table!$D$1216:$AO$1416,AP$4,FALSE)</f>
        <v>14.3</v>
      </c>
      <c r="AQ151" s="13">
        <f t="shared" si="81"/>
        <v>14.3</v>
      </c>
      <c r="AR151" s="9">
        <f>VLOOKUP($C151,domestic_water_demand_km3!$A$2:$CT$249,AR$4,FALSE)</f>
        <v>17.130279999999999</v>
      </c>
      <c r="AS151" s="13">
        <f t="shared" si="92"/>
        <v>17.130279999999999</v>
      </c>
      <c r="AU151" s="9">
        <f>VLOOKUP($B151,aquastat_more_extensive_table!$D$1216:$AO$1416,AU$4,FALSE)</f>
        <v>13.4</v>
      </c>
      <c r="AV151" s="13">
        <f t="shared" si="82"/>
        <v>13.4</v>
      </c>
      <c r="AW151" s="9">
        <f>VLOOKUP($C151,domestic_water_demand_km3!$A$2:$CT$249,AW$4,FALSE)</f>
        <v>15.14996</v>
      </c>
      <c r="AX151" s="13">
        <f t="shared" si="93"/>
        <v>15.14996</v>
      </c>
      <c r="AZ151" s="9">
        <f>VLOOKUP($B151,aquastat_more_extensive_table!$D$1216:$AO$1416,AZ$4,FALSE)</f>
        <v>0</v>
      </c>
      <c r="BA151" s="13" t="e">
        <f t="shared" si="83"/>
        <v>#N/A</v>
      </c>
      <c r="BB151" s="9">
        <f>VLOOKUP($C151,domestic_water_demand_km3!$A$2:$CT$249,BB$4,FALSE)</f>
        <v>20.587019999999999</v>
      </c>
      <c r="BC151" s="13">
        <f t="shared" si="94"/>
        <v>20.587019999999999</v>
      </c>
      <c r="BE151" s="9">
        <f>VLOOKUP($B151,aquastat_more_extensive_table!$D$1216:$AO$1416,BE$4,FALSE)</f>
        <v>0</v>
      </c>
      <c r="BF151" s="13" t="e">
        <f t="shared" si="84"/>
        <v>#N/A</v>
      </c>
      <c r="BG151" s="9">
        <f>VLOOKUP($C151,domestic_water_demand_km3!$A$2:$CT$249,BG$4,FALSE)</f>
        <v>24.66574</v>
      </c>
      <c r="BH151" s="13">
        <f t="shared" si="95"/>
        <v>24.66574</v>
      </c>
      <c r="BJ151" s="9">
        <f>VLOOKUP($B151,aquastat_more_extensive_table!$D$1216:$AO$1416,BJ$4,FALSE)</f>
        <v>0</v>
      </c>
      <c r="BK151" s="13" t="e">
        <f t="shared" si="96"/>
        <v>#N/A</v>
      </c>
      <c r="BL151" s="9">
        <f>VLOOKUP($C151,domestic_water_demand_km3!$A$2:$CT$249,BL$4,FALSE)</f>
        <v>24.6797</v>
      </c>
      <c r="BM151" s="13">
        <f t="shared" si="97"/>
        <v>24.6797</v>
      </c>
      <c r="BU151" s="7" t="e">
        <v>#N/A</v>
      </c>
      <c r="BV151" s="7">
        <v>7.6840000000000002</v>
      </c>
      <c r="BW151" s="7" t="str">
        <f t="shared" si="98"/>
        <v/>
      </c>
      <c r="BX151" s="7" t="str">
        <f t="shared" si="99"/>
        <v/>
      </c>
    </row>
    <row r="152" spans="2:76" x14ac:dyDescent="0.25">
      <c r="B152" s="12">
        <f>fao_ids_unique!B147</f>
        <v>188</v>
      </c>
      <c r="C152" s="12">
        <f>fao_ids_unique!F147</f>
        <v>103</v>
      </c>
      <c r="D152" s="8" t="str">
        <f>fao_ids_unique!C147</f>
        <v>KNA</v>
      </c>
      <c r="E152" s="7" t="str">
        <f>fao_ids_unique!G147</f>
        <v>Saint Kitts and Nevis</v>
      </c>
      <c r="G152" s="9">
        <f>VLOOKUP($B152,aquastat_more_extensive_table!$D$1216:$AO$1416,G$4,FALSE)</f>
        <v>0</v>
      </c>
      <c r="H152" s="13" t="e">
        <f t="shared" si="74"/>
        <v>#N/A</v>
      </c>
      <c r="I152" s="9">
        <f>VLOOKUP($C152,domestic_water_demand_km3!$A$2:$CT$249,I$4,FALSE)</f>
        <v>0</v>
      </c>
      <c r="J152" s="13">
        <f t="shared" si="85"/>
        <v>0</v>
      </c>
      <c r="L152" s="9">
        <f>VLOOKUP($B152,aquastat_more_extensive_table!$D$1216:$AO$1416,L$4,FALSE)</f>
        <v>0</v>
      </c>
      <c r="M152" s="13" t="e">
        <f t="shared" si="75"/>
        <v>#N/A</v>
      </c>
      <c r="N152" s="9">
        <f>VLOOKUP($C152,domestic_water_demand_km3!$A$2:$CT$249,N$4,FALSE)</f>
        <v>0</v>
      </c>
      <c r="O152" s="13">
        <f t="shared" si="86"/>
        <v>0</v>
      </c>
      <c r="Q152" s="9">
        <f>VLOOKUP($B152,aquastat_more_extensive_table!$D$1216:$AO$1416,Q$4,FALSE)</f>
        <v>0</v>
      </c>
      <c r="R152" s="13" t="e">
        <f t="shared" si="76"/>
        <v>#N/A</v>
      </c>
      <c r="S152" s="9">
        <f>VLOOKUP($C152,domestic_water_demand_km3!$A$2:$CT$249,S$4,FALSE)</f>
        <v>0</v>
      </c>
      <c r="T152" s="13">
        <f t="shared" si="87"/>
        <v>0</v>
      </c>
      <c r="V152" s="9">
        <f>VLOOKUP($B152,aquastat_more_extensive_table!$D$1216:$AO$1416,V$4,FALSE)</f>
        <v>0</v>
      </c>
      <c r="W152" s="13" t="e">
        <f t="shared" si="77"/>
        <v>#N/A</v>
      </c>
      <c r="X152" s="9">
        <f>VLOOKUP($C152,domestic_water_demand_km3!$A$2:$CT$249,X$4,FALSE)</f>
        <v>0</v>
      </c>
      <c r="Y152" s="13">
        <f t="shared" si="88"/>
        <v>0</v>
      </c>
      <c r="AA152" s="9">
        <f>VLOOKUP($B152,aquastat_more_extensive_table!$D$1216:$AO$1416,AA$4,FALSE)</f>
        <v>0</v>
      </c>
      <c r="AB152" s="13" t="e">
        <f t="shared" si="78"/>
        <v>#N/A</v>
      </c>
      <c r="AC152" s="9">
        <f>VLOOKUP($C152,domestic_water_demand_km3!$A$2:$CT$249,AC$4,FALSE)</f>
        <v>0</v>
      </c>
      <c r="AD152" s="13">
        <f t="shared" si="89"/>
        <v>0</v>
      </c>
      <c r="AF152" s="9">
        <f>VLOOKUP($B152,aquastat_more_extensive_table!$D$1216:$AO$1416,AF$4,FALSE)</f>
        <v>0</v>
      </c>
      <c r="AG152" s="13" t="e">
        <f t="shared" si="79"/>
        <v>#N/A</v>
      </c>
      <c r="AH152" s="9">
        <f>VLOOKUP($C152,domestic_water_demand_km3!$A$2:$CT$249,AH$4,FALSE)</f>
        <v>0</v>
      </c>
      <c r="AI152" s="13">
        <f t="shared" si="90"/>
        <v>0</v>
      </c>
      <c r="AK152" s="9">
        <f>VLOOKUP($B152,aquastat_more_extensive_table!$D$1216:$AO$1416,AK$4,FALSE)</f>
        <v>0</v>
      </c>
      <c r="AL152" s="13" t="e">
        <f t="shared" si="80"/>
        <v>#N/A</v>
      </c>
      <c r="AM152" s="9">
        <f>VLOOKUP($C152,domestic_water_demand_km3!$A$2:$CT$249,AM$4,FALSE)</f>
        <v>0</v>
      </c>
      <c r="AN152" s="13">
        <f t="shared" si="91"/>
        <v>0</v>
      </c>
      <c r="AP152" s="9">
        <f>VLOOKUP($B152,aquastat_more_extensive_table!$D$1216:$AO$1416,AP$4,FALSE)</f>
        <v>0</v>
      </c>
      <c r="AQ152" s="13" t="e">
        <f t="shared" si="81"/>
        <v>#N/A</v>
      </c>
      <c r="AR152" s="9">
        <f>VLOOKUP($C152,domestic_water_demand_km3!$A$2:$CT$249,AR$4,FALSE)</f>
        <v>0</v>
      </c>
      <c r="AS152" s="13">
        <f t="shared" si="92"/>
        <v>0</v>
      </c>
      <c r="AU152" s="9">
        <f>VLOOKUP($B152,aquastat_more_extensive_table!$D$1216:$AO$1416,AU$4,FALSE)</f>
        <v>0</v>
      </c>
      <c r="AV152" s="13" t="e">
        <f t="shared" si="82"/>
        <v>#N/A</v>
      </c>
      <c r="AW152" s="9">
        <f>VLOOKUP($C152,domestic_water_demand_km3!$A$2:$CT$249,AW$4,FALSE)</f>
        <v>0</v>
      </c>
      <c r="AX152" s="13">
        <f t="shared" si="93"/>
        <v>0</v>
      </c>
      <c r="AZ152" s="9">
        <f>VLOOKUP($B152,aquastat_more_extensive_table!$D$1216:$AO$1416,AZ$4,FALSE)</f>
        <v>0</v>
      </c>
      <c r="BA152" s="13" t="e">
        <f t="shared" si="83"/>
        <v>#N/A</v>
      </c>
      <c r="BB152" s="9">
        <f>VLOOKUP($C152,domestic_water_demand_km3!$A$2:$CT$249,BB$4,FALSE)</f>
        <v>0</v>
      </c>
      <c r="BC152" s="13">
        <f t="shared" si="94"/>
        <v>0</v>
      </c>
      <c r="BE152" s="9">
        <f>VLOOKUP($B152,aquastat_more_extensive_table!$D$1216:$AO$1416,BE$4,FALSE)</f>
        <v>1.54E-2</v>
      </c>
      <c r="BF152" s="13">
        <f t="shared" si="84"/>
        <v>1.54E-2</v>
      </c>
      <c r="BG152" s="9">
        <f>VLOOKUP($C152,domestic_water_demand_km3!$A$2:$CT$249,BG$4,FALSE)</f>
        <v>0</v>
      </c>
      <c r="BH152" s="13">
        <f t="shared" si="95"/>
        <v>0</v>
      </c>
      <c r="BJ152" s="9">
        <f>VLOOKUP($B152,aquastat_more_extensive_table!$D$1216:$AO$1416,BJ$4,FALSE)</f>
        <v>0</v>
      </c>
      <c r="BK152" s="13" t="e">
        <f t="shared" si="96"/>
        <v>#N/A</v>
      </c>
      <c r="BL152" s="9">
        <f>VLOOKUP($C152,domestic_water_demand_km3!$A$2:$CT$249,BL$4,FALSE)</f>
        <v>0</v>
      </c>
      <c r="BM152" s="13">
        <f t="shared" si="97"/>
        <v>0</v>
      </c>
      <c r="BU152" s="7" t="e">
        <v>#N/A</v>
      </c>
      <c r="BV152" s="7">
        <v>0</v>
      </c>
      <c r="BW152" s="7" t="str">
        <f t="shared" si="98"/>
        <v/>
      </c>
      <c r="BX152" s="7" t="str">
        <f t="shared" si="99"/>
        <v/>
      </c>
    </row>
    <row r="153" spans="2:76" x14ac:dyDescent="0.25">
      <c r="B153" s="12">
        <f>fao_ids_unique!B148</f>
        <v>189</v>
      </c>
      <c r="C153" s="12">
        <f>fao_ids_unique!F148</f>
        <v>110</v>
      </c>
      <c r="D153" s="8" t="str">
        <f>fao_ids_unique!C148</f>
        <v>LCA</v>
      </c>
      <c r="E153" s="7" t="str">
        <f>fao_ids_unique!G148</f>
        <v>Saint Lucia</v>
      </c>
      <c r="G153" s="9">
        <f>VLOOKUP($B153,aquastat_more_extensive_table!$D$1216:$AO$1416,G$4,FALSE)</f>
        <v>0</v>
      </c>
      <c r="H153" s="13" t="e">
        <f t="shared" si="74"/>
        <v>#N/A</v>
      </c>
      <c r="I153" s="9">
        <f>VLOOKUP($C153,domestic_water_demand_km3!$A$2:$CT$249,I$4,FALSE)</f>
        <v>0</v>
      </c>
      <c r="J153" s="13">
        <f t="shared" si="85"/>
        <v>0</v>
      </c>
      <c r="L153" s="9">
        <f>VLOOKUP($B153,aquastat_more_extensive_table!$D$1216:$AO$1416,L$4,FALSE)</f>
        <v>0</v>
      </c>
      <c r="M153" s="13" t="e">
        <f t="shared" si="75"/>
        <v>#N/A</v>
      </c>
      <c r="N153" s="9">
        <f>VLOOKUP($C153,domestic_water_demand_km3!$A$2:$CT$249,N$4,FALSE)</f>
        <v>0</v>
      </c>
      <c r="O153" s="13">
        <f t="shared" si="86"/>
        <v>0</v>
      </c>
      <c r="Q153" s="9">
        <f>VLOOKUP($B153,aquastat_more_extensive_table!$D$1216:$AO$1416,Q$4,FALSE)</f>
        <v>0</v>
      </c>
      <c r="R153" s="13" t="e">
        <f t="shared" si="76"/>
        <v>#N/A</v>
      </c>
      <c r="S153" s="9">
        <f>VLOOKUP($C153,domestic_water_demand_km3!$A$2:$CT$249,S$4,FALSE)</f>
        <v>0</v>
      </c>
      <c r="T153" s="13">
        <f t="shared" si="87"/>
        <v>0</v>
      </c>
      <c r="V153" s="9">
        <f>VLOOKUP($B153,aquastat_more_extensive_table!$D$1216:$AO$1416,V$4,FALSE)</f>
        <v>0</v>
      </c>
      <c r="W153" s="13" t="e">
        <f t="shared" si="77"/>
        <v>#N/A</v>
      </c>
      <c r="X153" s="9">
        <f>VLOOKUP($C153,domestic_water_demand_km3!$A$2:$CT$249,X$4,FALSE)</f>
        <v>0</v>
      </c>
      <c r="Y153" s="13">
        <f t="shared" si="88"/>
        <v>0</v>
      </c>
      <c r="AA153" s="9">
        <f>VLOOKUP($B153,aquastat_more_extensive_table!$D$1216:$AO$1416,AA$4,FALSE)</f>
        <v>0</v>
      </c>
      <c r="AB153" s="13" t="e">
        <f t="shared" si="78"/>
        <v>#N/A</v>
      </c>
      <c r="AC153" s="9">
        <f>VLOOKUP($C153,domestic_water_demand_km3!$A$2:$CT$249,AC$4,FALSE)</f>
        <v>0</v>
      </c>
      <c r="AD153" s="13">
        <f t="shared" si="89"/>
        <v>0</v>
      </c>
      <c r="AF153" s="9">
        <f>VLOOKUP($B153,aquastat_more_extensive_table!$D$1216:$AO$1416,AF$4,FALSE)</f>
        <v>0</v>
      </c>
      <c r="AG153" s="13" t="e">
        <f t="shared" si="79"/>
        <v>#N/A</v>
      </c>
      <c r="AH153" s="9">
        <f>VLOOKUP($C153,domestic_water_demand_km3!$A$2:$CT$249,AH$4,FALSE)</f>
        <v>0</v>
      </c>
      <c r="AI153" s="13">
        <f t="shared" si="90"/>
        <v>0</v>
      </c>
      <c r="AK153" s="9">
        <f>VLOOKUP($B153,aquastat_more_extensive_table!$D$1216:$AO$1416,AK$4,FALSE)</f>
        <v>0</v>
      </c>
      <c r="AL153" s="13" t="e">
        <f t="shared" si="80"/>
        <v>#N/A</v>
      </c>
      <c r="AM153" s="9">
        <f>VLOOKUP($C153,domestic_water_demand_km3!$A$2:$CT$249,AM$4,FALSE)</f>
        <v>0</v>
      </c>
      <c r="AN153" s="13">
        <f t="shared" si="91"/>
        <v>0</v>
      </c>
      <c r="AP153" s="9">
        <f>VLOOKUP($B153,aquastat_more_extensive_table!$D$1216:$AO$1416,AP$4,FALSE)</f>
        <v>0</v>
      </c>
      <c r="AQ153" s="13" t="e">
        <f t="shared" si="81"/>
        <v>#N/A</v>
      </c>
      <c r="AR153" s="9">
        <f>VLOOKUP($C153,domestic_water_demand_km3!$A$2:$CT$249,AR$4,FALSE)</f>
        <v>0</v>
      </c>
      <c r="AS153" s="13">
        <f t="shared" si="92"/>
        <v>0</v>
      </c>
      <c r="AU153" s="9">
        <f>VLOOKUP($B153,aquastat_more_extensive_table!$D$1216:$AO$1416,AU$4,FALSE)</f>
        <v>0</v>
      </c>
      <c r="AV153" s="13" t="e">
        <f t="shared" si="82"/>
        <v>#N/A</v>
      </c>
      <c r="AW153" s="9">
        <f>VLOOKUP($C153,domestic_water_demand_km3!$A$2:$CT$249,AW$4,FALSE)</f>
        <v>0</v>
      </c>
      <c r="AX153" s="13">
        <f t="shared" si="93"/>
        <v>0</v>
      </c>
      <c r="AZ153" s="9">
        <f>VLOOKUP($B153,aquastat_more_extensive_table!$D$1216:$AO$1416,AZ$4,FALSE)</f>
        <v>1.2500000000000001E-2</v>
      </c>
      <c r="BA153" s="13">
        <f t="shared" si="83"/>
        <v>1.2500000000000001E-2</v>
      </c>
      <c r="BB153" s="9">
        <f>VLOOKUP($C153,domestic_water_demand_km3!$A$2:$CT$249,BB$4,FALSE)</f>
        <v>0</v>
      </c>
      <c r="BC153" s="13">
        <f t="shared" si="94"/>
        <v>0</v>
      </c>
      <c r="BE153" s="9">
        <f>VLOOKUP($B153,aquastat_more_extensive_table!$D$1216:$AO$1416,BE$4,FALSE)</f>
        <v>0</v>
      </c>
      <c r="BF153" s="13" t="e">
        <f t="shared" si="84"/>
        <v>#N/A</v>
      </c>
      <c r="BG153" s="9">
        <f>VLOOKUP($C153,domestic_water_demand_km3!$A$2:$CT$249,BG$4,FALSE)</f>
        <v>0</v>
      </c>
      <c r="BH153" s="13">
        <f t="shared" si="95"/>
        <v>0</v>
      </c>
      <c r="BJ153" s="9">
        <f>VLOOKUP($B153,aquastat_more_extensive_table!$D$1216:$AO$1416,BJ$4,FALSE)</f>
        <v>0</v>
      </c>
      <c r="BK153" s="13" t="e">
        <f t="shared" si="96"/>
        <v>#N/A</v>
      </c>
      <c r="BL153" s="9">
        <f>VLOOKUP($C153,domestic_water_demand_km3!$A$2:$CT$249,BL$4,FALSE)</f>
        <v>0</v>
      </c>
      <c r="BM153" s="13">
        <f t="shared" si="97"/>
        <v>0</v>
      </c>
      <c r="BU153" s="7" t="e">
        <v>#N/A</v>
      </c>
      <c r="BV153" s="7">
        <v>0</v>
      </c>
      <c r="BW153" s="7" t="str">
        <f t="shared" si="98"/>
        <v/>
      </c>
      <c r="BX153" s="7" t="str">
        <f t="shared" si="99"/>
        <v/>
      </c>
    </row>
    <row r="154" spans="2:76" x14ac:dyDescent="0.25">
      <c r="B154" s="12">
        <f>fao_ids_unique!B149</f>
        <v>191</v>
      </c>
      <c r="C154" s="12">
        <f>fao_ids_unique!F149</f>
        <v>200</v>
      </c>
      <c r="D154" s="8" t="str">
        <f>fao_ids_unique!C149</f>
        <v>VCT</v>
      </c>
      <c r="E154" s="7" t="str">
        <f>fao_ids_unique!G149</f>
        <v>Saint Vincent and the Grenadines</v>
      </c>
      <c r="G154" s="9">
        <f>VLOOKUP($B154,aquastat_more_extensive_table!$D$1216:$AO$1416,G$4,FALSE)</f>
        <v>0</v>
      </c>
      <c r="H154" s="13" t="e">
        <f t="shared" si="74"/>
        <v>#N/A</v>
      </c>
      <c r="I154" s="9">
        <f>VLOOKUP($C154,domestic_water_demand_km3!$A$2:$CT$249,I$4,FALSE)</f>
        <v>0</v>
      </c>
      <c r="J154" s="13">
        <f t="shared" si="85"/>
        <v>0</v>
      </c>
      <c r="L154" s="9">
        <f>VLOOKUP($B154,aquastat_more_extensive_table!$D$1216:$AO$1416,L$4,FALSE)</f>
        <v>0</v>
      </c>
      <c r="M154" s="13" t="e">
        <f t="shared" si="75"/>
        <v>#N/A</v>
      </c>
      <c r="N154" s="9">
        <f>VLOOKUP($C154,domestic_water_demand_km3!$A$2:$CT$249,N$4,FALSE)</f>
        <v>0</v>
      </c>
      <c r="O154" s="13">
        <f t="shared" si="86"/>
        <v>0</v>
      </c>
      <c r="Q154" s="9">
        <f>VLOOKUP($B154,aquastat_more_extensive_table!$D$1216:$AO$1416,Q$4,FALSE)</f>
        <v>0</v>
      </c>
      <c r="R154" s="13" t="e">
        <f t="shared" si="76"/>
        <v>#N/A</v>
      </c>
      <c r="S154" s="9">
        <f>VLOOKUP($C154,domestic_water_demand_km3!$A$2:$CT$249,S$4,FALSE)</f>
        <v>0</v>
      </c>
      <c r="T154" s="13">
        <f t="shared" si="87"/>
        <v>0</v>
      </c>
      <c r="V154" s="9">
        <f>VLOOKUP($B154,aquastat_more_extensive_table!$D$1216:$AO$1416,V$4,FALSE)</f>
        <v>0</v>
      </c>
      <c r="W154" s="13" t="e">
        <f t="shared" si="77"/>
        <v>#N/A</v>
      </c>
      <c r="X154" s="9">
        <f>VLOOKUP($C154,domestic_water_demand_km3!$A$2:$CT$249,X$4,FALSE)</f>
        <v>0</v>
      </c>
      <c r="Y154" s="13">
        <f t="shared" si="88"/>
        <v>0</v>
      </c>
      <c r="AA154" s="9">
        <f>VLOOKUP($B154,aquastat_more_extensive_table!$D$1216:$AO$1416,AA$4,FALSE)</f>
        <v>0</v>
      </c>
      <c r="AB154" s="13" t="e">
        <f t="shared" si="78"/>
        <v>#N/A</v>
      </c>
      <c r="AC154" s="9">
        <f>VLOOKUP($C154,domestic_water_demand_km3!$A$2:$CT$249,AC$4,FALSE)</f>
        <v>0</v>
      </c>
      <c r="AD154" s="13">
        <f t="shared" si="89"/>
        <v>0</v>
      </c>
      <c r="AF154" s="9">
        <f>VLOOKUP($B154,aquastat_more_extensive_table!$D$1216:$AO$1416,AF$4,FALSE)</f>
        <v>0</v>
      </c>
      <c r="AG154" s="13" t="e">
        <f t="shared" si="79"/>
        <v>#N/A</v>
      </c>
      <c r="AH154" s="9">
        <f>VLOOKUP($C154,domestic_water_demand_km3!$A$2:$CT$249,AH$4,FALSE)</f>
        <v>0</v>
      </c>
      <c r="AI154" s="13">
        <f t="shared" si="90"/>
        <v>0</v>
      </c>
      <c r="AK154" s="9">
        <f>VLOOKUP($B154,aquastat_more_extensive_table!$D$1216:$AO$1416,AK$4,FALSE)</f>
        <v>0</v>
      </c>
      <c r="AL154" s="13" t="e">
        <f t="shared" si="80"/>
        <v>#N/A</v>
      </c>
      <c r="AM154" s="9">
        <f>VLOOKUP($C154,domestic_water_demand_km3!$A$2:$CT$249,AM$4,FALSE)</f>
        <v>0</v>
      </c>
      <c r="AN154" s="13">
        <f t="shared" si="91"/>
        <v>0</v>
      </c>
      <c r="AP154" s="9">
        <f>VLOOKUP($B154,aquastat_more_extensive_table!$D$1216:$AO$1416,AP$4,FALSE)</f>
        <v>0</v>
      </c>
      <c r="AQ154" s="13" t="e">
        <f t="shared" si="81"/>
        <v>#N/A</v>
      </c>
      <c r="AR154" s="9">
        <f>VLOOKUP($C154,domestic_water_demand_km3!$A$2:$CT$249,AR$4,FALSE)</f>
        <v>0</v>
      </c>
      <c r="AS154" s="13">
        <f t="shared" si="92"/>
        <v>0</v>
      </c>
      <c r="AU154" s="9">
        <f>VLOOKUP($B154,aquastat_more_extensive_table!$D$1216:$AO$1416,AU$4,FALSE)</f>
        <v>0</v>
      </c>
      <c r="AV154" s="13" t="e">
        <f t="shared" si="82"/>
        <v>#N/A</v>
      </c>
      <c r="AW154" s="9">
        <f>VLOOKUP($C154,domestic_water_demand_km3!$A$2:$CT$249,AW$4,FALSE)</f>
        <v>0</v>
      </c>
      <c r="AX154" s="13">
        <f t="shared" si="93"/>
        <v>0</v>
      </c>
      <c r="AZ154" s="9">
        <f>VLOOKUP($B154,aquastat_more_extensive_table!$D$1216:$AO$1416,AZ$4,FALSE)</f>
        <v>0</v>
      </c>
      <c r="BA154" s="13" t="e">
        <f t="shared" si="83"/>
        <v>#N/A</v>
      </c>
      <c r="BB154" s="9">
        <f>VLOOKUP($C154,domestic_water_demand_km3!$A$2:$CT$249,BB$4,FALSE)</f>
        <v>0</v>
      </c>
      <c r="BC154" s="13">
        <f t="shared" si="94"/>
        <v>0</v>
      </c>
      <c r="BE154" s="9">
        <f>VLOOKUP($B154,aquastat_more_extensive_table!$D$1216:$AO$1416,BE$4,FALSE)</f>
        <v>0</v>
      </c>
      <c r="BF154" s="13" t="e">
        <f t="shared" si="84"/>
        <v>#N/A</v>
      </c>
      <c r="BG154" s="9">
        <f>VLOOKUP($C154,domestic_water_demand_km3!$A$2:$CT$249,BG$4,FALSE)</f>
        <v>0</v>
      </c>
      <c r="BH154" s="13">
        <f t="shared" si="95"/>
        <v>0</v>
      </c>
      <c r="BJ154" s="9">
        <f>VLOOKUP($B154,aquastat_more_extensive_table!$D$1216:$AO$1416,BJ$4,FALSE)</f>
        <v>8.5000000000000006E-3</v>
      </c>
      <c r="BK154" s="13">
        <f t="shared" si="96"/>
        <v>8.5000000000000006E-3</v>
      </c>
      <c r="BL154" s="9">
        <f>VLOOKUP($C154,domestic_water_demand_km3!$A$2:$CT$249,BL$4,FALSE)</f>
        <v>0</v>
      </c>
      <c r="BM154" s="13">
        <f t="shared" si="97"/>
        <v>0</v>
      </c>
      <c r="BU154" s="7" t="e">
        <v>#N/A</v>
      </c>
      <c r="BV154" s="7">
        <v>0</v>
      </c>
      <c r="BW154" s="7" t="str">
        <f t="shared" si="98"/>
        <v/>
      </c>
      <c r="BX154" s="7" t="str">
        <f t="shared" si="99"/>
        <v/>
      </c>
    </row>
    <row r="155" spans="2:76" x14ac:dyDescent="0.25">
      <c r="B155" s="12">
        <f>fao_ids_unique!B150</f>
        <v>192</v>
      </c>
      <c r="C155" s="12">
        <f>fao_ids_unique!F150</f>
        <v>172</v>
      </c>
      <c r="D155" s="8" t="str">
        <f>fao_ids_unique!C150</f>
        <v>SMR</v>
      </c>
      <c r="E155" s="7" t="str">
        <f>fao_ids_unique!G150</f>
        <v>San Marino</v>
      </c>
      <c r="G155" s="9">
        <f>VLOOKUP($B155,aquastat_more_extensive_table!$D$1216:$AO$1416,G$4,FALSE)</f>
        <v>0</v>
      </c>
      <c r="H155" s="13" t="e">
        <f t="shared" si="74"/>
        <v>#N/A</v>
      </c>
      <c r="I155" s="9">
        <f>VLOOKUP($C155,domestic_water_demand_km3!$A$2:$CT$249,I$4,FALSE)</f>
        <v>1.481388E-4</v>
      </c>
      <c r="J155" s="13">
        <f t="shared" si="85"/>
        <v>1.481388E-4</v>
      </c>
      <c r="L155" s="9">
        <f>VLOOKUP($B155,aquastat_more_extensive_table!$D$1216:$AO$1416,L$4,FALSE)</f>
        <v>0</v>
      </c>
      <c r="M155" s="13" t="e">
        <f t="shared" si="75"/>
        <v>#N/A</v>
      </c>
      <c r="N155" s="9">
        <f>VLOOKUP($C155,domestic_water_demand_km3!$A$2:$CT$249,N$4,FALSE)</f>
        <v>1.738062E-4</v>
      </c>
      <c r="O155" s="13">
        <f t="shared" si="86"/>
        <v>1.738062E-4</v>
      </c>
      <c r="Q155" s="9">
        <f>VLOOKUP($B155,aquastat_more_extensive_table!$D$1216:$AO$1416,Q$4,FALSE)</f>
        <v>0</v>
      </c>
      <c r="R155" s="13" t="e">
        <f t="shared" si="76"/>
        <v>#N/A</v>
      </c>
      <c r="S155" s="9">
        <f>VLOOKUP($C155,domestic_water_demand_km3!$A$2:$CT$249,S$4,FALSE)</f>
        <v>2.073334E-4</v>
      </c>
      <c r="T155" s="13">
        <f t="shared" si="87"/>
        <v>2.073334E-4</v>
      </c>
      <c r="V155" s="9">
        <f>VLOOKUP($B155,aquastat_more_extensive_table!$D$1216:$AO$1416,V$4,FALSE)</f>
        <v>0</v>
      </c>
      <c r="W155" s="13" t="e">
        <f t="shared" si="77"/>
        <v>#N/A</v>
      </c>
      <c r="X155" s="9">
        <f>VLOOKUP($C155,domestic_water_demand_km3!$A$2:$CT$249,X$4,FALSE)</f>
        <v>2.556638E-4</v>
      </c>
      <c r="Y155" s="13">
        <f t="shared" si="88"/>
        <v>2.556638E-4</v>
      </c>
      <c r="AA155" s="9">
        <f>VLOOKUP($B155,aquastat_more_extensive_table!$D$1216:$AO$1416,AA$4,FALSE)</f>
        <v>0</v>
      </c>
      <c r="AB155" s="13" t="e">
        <f t="shared" si="78"/>
        <v>#N/A</v>
      </c>
      <c r="AC155" s="9">
        <f>VLOOKUP($C155,domestic_water_demand_km3!$A$2:$CT$249,AC$4,FALSE)</f>
        <v>3.1293020000000001E-4</v>
      </c>
      <c r="AD155" s="13">
        <f t="shared" si="89"/>
        <v>3.1293020000000001E-4</v>
      </c>
      <c r="AF155" s="9">
        <f>VLOOKUP($B155,aquastat_more_extensive_table!$D$1216:$AO$1416,AF$4,FALSE)</f>
        <v>0</v>
      </c>
      <c r="AG155" s="13" t="e">
        <f t="shared" si="79"/>
        <v>#N/A</v>
      </c>
      <c r="AH155" s="9">
        <f>VLOOKUP($C155,domestic_water_demand_km3!$A$2:$CT$249,AH$4,FALSE)</f>
        <v>3.41207E-4</v>
      </c>
      <c r="AI155" s="13">
        <f t="shared" si="90"/>
        <v>3.41207E-4</v>
      </c>
      <c r="AK155" s="9">
        <f>VLOOKUP($B155,aquastat_more_extensive_table!$D$1216:$AO$1416,AK$4,FALSE)</f>
        <v>0</v>
      </c>
      <c r="AL155" s="13" t="e">
        <f t="shared" si="80"/>
        <v>#N/A</v>
      </c>
      <c r="AM155" s="9">
        <f>VLOOKUP($C155,domestic_water_demand_km3!$A$2:$CT$249,AM$4,FALSE)</f>
        <v>4.2233499999999997E-4</v>
      </c>
      <c r="AN155" s="13">
        <f t="shared" si="91"/>
        <v>4.2233499999999997E-4</v>
      </c>
      <c r="AP155" s="9">
        <f>VLOOKUP($B155,aquastat_more_extensive_table!$D$1216:$AO$1416,AP$4,FALSE)</f>
        <v>0</v>
      </c>
      <c r="AQ155" s="13" t="e">
        <f t="shared" si="81"/>
        <v>#N/A</v>
      </c>
      <c r="AR155" s="9">
        <f>VLOOKUP($C155,domestic_water_demand_km3!$A$2:$CT$249,AR$4,FALSE)</f>
        <v>4.2645459999999998E-4</v>
      </c>
      <c r="AS155" s="13">
        <f t="shared" si="92"/>
        <v>4.2645459999999998E-4</v>
      </c>
      <c r="AU155" s="9">
        <f>VLOOKUP($B155,aquastat_more_extensive_table!$D$1216:$AO$1416,AU$4,FALSE)</f>
        <v>0</v>
      </c>
      <c r="AV155" s="13" t="e">
        <f t="shared" si="82"/>
        <v>#N/A</v>
      </c>
      <c r="AW155" s="9">
        <f>VLOOKUP($C155,domestic_water_demand_km3!$A$2:$CT$249,AW$4,FALSE)</f>
        <v>4.2969759999999998E-4</v>
      </c>
      <c r="AX155" s="13">
        <f t="shared" si="93"/>
        <v>4.2969759999999998E-4</v>
      </c>
      <c r="AZ155" s="9">
        <f>VLOOKUP($B155,aquastat_more_extensive_table!$D$1216:$AO$1416,AZ$4,FALSE)</f>
        <v>0</v>
      </c>
      <c r="BA155" s="13" t="e">
        <f t="shared" si="83"/>
        <v>#N/A</v>
      </c>
      <c r="BB155" s="9">
        <f>VLOOKUP($C155,domestic_water_demand_km3!$A$2:$CT$249,BB$4,FALSE)</f>
        <v>4.9702100000000005E-4</v>
      </c>
      <c r="BC155" s="13">
        <f t="shared" si="94"/>
        <v>4.9702100000000005E-4</v>
      </c>
      <c r="BE155" s="9">
        <f>VLOOKUP($B155,aquastat_more_extensive_table!$D$1216:$AO$1416,BE$4,FALSE)</f>
        <v>0</v>
      </c>
      <c r="BF155" s="13" t="e">
        <f t="shared" si="84"/>
        <v>#N/A</v>
      </c>
      <c r="BG155" s="9">
        <f>VLOOKUP($C155,domestic_water_demand_km3!$A$2:$CT$249,BG$4,FALSE)</f>
        <v>5.2733659999999998E-4</v>
      </c>
      <c r="BH155" s="13">
        <f t="shared" si="95"/>
        <v>5.2733659999999998E-4</v>
      </c>
      <c r="BJ155" s="9">
        <f>VLOOKUP($B155,aquastat_more_extensive_table!$D$1216:$AO$1416,BJ$4,FALSE)</f>
        <v>0</v>
      </c>
      <c r="BK155" s="13" t="e">
        <f t="shared" si="96"/>
        <v>#N/A</v>
      </c>
      <c r="BL155" s="9">
        <f>VLOOKUP($C155,domestic_water_demand_km3!$A$2:$CT$249,BL$4,FALSE)</f>
        <v>5.2302100000000003E-4</v>
      </c>
      <c r="BM155" s="13">
        <f t="shared" si="97"/>
        <v>5.2302100000000003E-4</v>
      </c>
      <c r="BU155" s="7" t="e">
        <v>#N/A</v>
      </c>
      <c r="BV155" s="7">
        <v>0</v>
      </c>
      <c r="BW155" s="7" t="str">
        <f t="shared" si="98"/>
        <v/>
      </c>
      <c r="BX155" s="7" t="str">
        <f t="shared" si="99"/>
        <v/>
      </c>
    </row>
    <row r="156" spans="2:76" x14ac:dyDescent="0.25">
      <c r="B156" s="12">
        <f>fao_ids_unique!B151</f>
        <v>193</v>
      </c>
      <c r="C156" s="12">
        <f>fao_ids_unique!F151</f>
        <v>175</v>
      </c>
      <c r="D156" s="8" t="str">
        <f>fao_ids_unique!C151</f>
        <v>STP</v>
      </c>
      <c r="E156" s="7" t="str">
        <f>fao_ids_unique!G151</f>
        <v>Sao Tome and Principe</v>
      </c>
      <c r="G156" s="9">
        <f>VLOOKUP($B156,aquastat_more_extensive_table!$D$1216:$AO$1416,G$4,FALSE)</f>
        <v>0</v>
      </c>
      <c r="H156" s="13" t="e">
        <f t="shared" si="74"/>
        <v>#N/A</v>
      </c>
      <c r="I156" s="9">
        <f>VLOOKUP($C156,domestic_water_demand_km3!$A$2:$CT$249,I$4,FALSE)</f>
        <v>0</v>
      </c>
      <c r="J156" s="13">
        <f t="shared" si="85"/>
        <v>0</v>
      </c>
      <c r="L156" s="9">
        <f>VLOOKUP($B156,aquastat_more_extensive_table!$D$1216:$AO$1416,L$4,FALSE)</f>
        <v>0</v>
      </c>
      <c r="M156" s="13" t="e">
        <f t="shared" si="75"/>
        <v>#N/A</v>
      </c>
      <c r="N156" s="9">
        <f>VLOOKUP($C156,domestic_water_demand_km3!$A$2:$CT$249,N$4,FALSE)</f>
        <v>0</v>
      </c>
      <c r="O156" s="13">
        <f t="shared" si="86"/>
        <v>0</v>
      </c>
      <c r="Q156" s="9">
        <f>VLOOKUP($B156,aquastat_more_extensive_table!$D$1216:$AO$1416,Q$4,FALSE)</f>
        <v>0</v>
      </c>
      <c r="R156" s="13" t="e">
        <f t="shared" si="76"/>
        <v>#N/A</v>
      </c>
      <c r="S156" s="9">
        <f>VLOOKUP($C156,domestic_water_demand_km3!$A$2:$CT$249,S$4,FALSE)</f>
        <v>0</v>
      </c>
      <c r="T156" s="13">
        <f t="shared" si="87"/>
        <v>0</v>
      </c>
      <c r="V156" s="9">
        <f>VLOOKUP($B156,aquastat_more_extensive_table!$D$1216:$AO$1416,V$4,FALSE)</f>
        <v>0</v>
      </c>
      <c r="W156" s="13" t="e">
        <f t="shared" si="77"/>
        <v>#N/A</v>
      </c>
      <c r="X156" s="9">
        <f>VLOOKUP($C156,domestic_water_demand_km3!$A$2:$CT$249,X$4,FALSE)</f>
        <v>0</v>
      </c>
      <c r="Y156" s="13">
        <f t="shared" si="88"/>
        <v>0</v>
      </c>
      <c r="AA156" s="9">
        <f>VLOOKUP($B156,aquastat_more_extensive_table!$D$1216:$AO$1416,AA$4,FALSE)</f>
        <v>0</v>
      </c>
      <c r="AB156" s="13" t="e">
        <f t="shared" si="78"/>
        <v>#N/A</v>
      </c>
      <c r="AC156" s="9">
        <f>VLOOKUP($C156,domestic_water_demand_km3!$A$2:$CT$249,AC$4,FALSE)</f>
        <v>0</v>
      </c>
      <c r="AD156" s="13">
        <f t="shared" si="89"/>
        <v>0</v>
      </c>
      <c r="AF156" s="9">
        <f>VLOOKUP($B156,aquastat_more_extensive_table!$D$1216:$AO$1416,AF$4,FALSE)</f>
        <v>0</v>
      </c>
      <c r="AG156" s="13" t="e">
        <f t="shared" si="79"/>
        <v>#N/A</v>
      </c>
      <c r="AH156" s="9">
        <f>VLOOKUP($C156,domestic_water_demand_km3!$A$2:$CT$249,AH$4,FALSE)</f>
        <v>0</v>
      </c>
      <c r="AI156" s="13">
        <f t="shared" si="90"/>
        <v>0</v>
      </c>
      <c r="AK156" s="9">
        <f>VLOOKUP($B156,aquastat_more_extensive_table!$D$1216:$AO$1416,AK$4,FALSE)</f>
        <v>0</v>
      </c>
      <c r="AL156" s="13" t="e">
        <f t="shared" si="80"/>
        <v>#N/A</v>
      </c>
      <c r="AM156" s="9">
        <f>VLOOKUP($C156,domestic_water_demand_km3!$A$2:$CT$249,AM$4,FALSE)</f>
        <v>0</v>
      </c>
      <c r="AN156" s="13">
        <f t="shared" si="91"/>
        <v>0</v>
      </c>
      <c r="AP156" s="9">
        <f>VLOOKUP($B156,aquastat_more_extensive_table!$D$1216:$AO$1416,AP$4,FALSE)</f>
        <v>0</v>
      </c>
      <c r="AQ156" s="13" t="e">
        <f t="shared" si="81"/>
        <v>#N/A</v>
      </c>
      <c r="AR156" s="9">
        <f>VLOOKUP($C156,domestic_water_demand_km3!$A$2:$CT$249,AR$4,FALSE)</f>
        <v>0</v>
      </c>
      <c r="AS156" s="13">
        <f t="shared" si="92"/>
        <v>0</v>
      </c>
      <c r="AU156" s="9">
        <f>VLOOKUP($B156,aquastat_more_extensive_table!$D$1216:$AO$1416,AU$4,FALSE)</f>
        <v>0</v>
      </c>
      <c r="AV156" s="13" t="e">
        <f t="shared" si="82"/>
        <v>#N/A</v>
      </c>
      <c r="AW156" s="9">
        <f>VLOOKUP($C156,domestic_water_demand_km3!$A$2:$CT$249,AW$4,FALSE)</f>
        <v>0</v>
      </c>
      <c r="AX156" s="13">
        <f t="shared" si="93"/>
        <v>0</v>
      </c>
      <c r="AZ156" s="9">
        <f>VLOOKUP($B156,aquastat_more_extensive_table!$D$1216:$AO$1416,AZ$4,FALSE)</f>
        <v>0</v>
      </c>
      <c r="BA156" s="13" t="e">
        <f t="shared" si="83"/>
        <v>#N/A</v>
      </c>
      <c r="BB156" s="9">
        <f>VLOOKUP($C156,domestic_water_demand_km3!$A$2:$CT$249,BB$4,FALSE)</f>
        <v>0</v>
      </c>
      <c r="BC156" s="13">
        <f t="shared" si="94"/>
        <v>0</v>
      </c>
      <c r="BE156" s="9">
        <f>VLOOKUP($B156,aquastat_more_extensive_table!$D$1216:$AO$1416,BE$4,FALSE)</f>
        <v>0</v>
      </c>
      <c r="BF156" s="13" t="e">
        <f t="shared" si="84"/>
        <v>#N/A</v>
      </c>
      <c r="BG156" s="9">
        <f>VLOOKUP($C156,domestic_water_demand_km3!$A$2:$CT$249,BG$4,FALSE)</f>
        <v>0</v>
      </c>
      <c r="BH156" s="13">
        <f t="shared" si="95"/>
        <v>0</v>
      </c>
      <c r="BJ156" s="9">
        <f>VLOOKUP($B156,aquastat_more_extensive_table!$D$1216:$AO$1416,BJ$4,FALSE)</f>
        <v>0</v>
      </c>
      <c r="BK156" s="13" t="e">
        <f t="shared" si="96"/>
        <v>#N/A</v>
      </c>
      <c r="BL156" s="9">
        <f>VLOOKUP($C156,domestic_water_demand_km3!$A$2:$CT$249,BL$4,FALSE)</f>
        <v>0</v>
      </c>
      <c r="BM156" s="13">
        <f t="shared" si="97"/>
        <v>0</v>
      </c>
      <c r="BU156" s="7" t="e">
        <v>#N/A</v>
      </c>
      <c r="BV156" s="7">
        <v>0</v>
      </c>
      <c r="BW156" s="7" t="str">
        <f t="shared" si="98"/>
        <v/>
      </c>
      <c r="BX156" s="7" t="str">
        <f t="shared" si="99"/>
        <v/>
      </c>
    </row>
    <row r="157" spans="2:76" x14ac:dyDescent="0.25">
      <c r="B157" s="12">
        <f>fao_ids_unique!B152</f>
        <v>194</v>
      </c>
      <c r="C157" s="12">
        <f>fao_ids_unique!F152</f>
        <v>166</v>
      </c>
      <c r="D157" s="8" t="str">
        <f>fao_ids_unique!C152</f>
        <v>SAU</v>
      </c>
      <c r="E157" s="7" t="str">
        <f>fao_ids_unique!G152</f>
        <v>Saudi Arabia</v>
      </c>
      <c r="G157" s="9">
        <f>VLOOKUP($B157,aquastat_more_extensive_table!$D$1216:$AO$1416,G$4,FALSE)</f>
        <v>0</v>
      </c>
      <c r="H157" s="13" t="e">
        <f t="shared" si="74"/>
        <v>#N/A</v>
      </c>
      <c r="I157" s="9">
        <f>VLOOKUP($C157,domestic_water_demand_km3!$A$2:$CT$249,I$4,FALSE)</f>
        <v>0.1138178</v>
      </c>
      <c r="J157" s="13">
        <f t="shared" si="85"/>
        <v>0.1138178</v>
      </c>
      <c r="L157" s="9">
        <f>VLOOKUP($B157,aquastat_more_extensive_table!$D$1216:$AO$1416,L$4,FALSE)</f>
        <v>0</v>
      </c>
      <c r="M157" s="13" t="e">
        <f t="shared" si="75"/>
        <v>#N/A</v>
      </c>
      <c r="N157" s="9">
        <f>VLOOKUP($C157,domestic_water_demand_km3!$A$2:$CT$249,N$4,FALSE)</f>
        <v>0.1397834</v>
      </c>
      <c r="O157" s="13">
        <f t="shared" si="86"/>
        <v>0.1397834</v>
      </c>
      <c r="Q157" s="9">
        <f>VLOOKUP($B157,aquastat_more_extensive_table!$D$1216:$AO$1416,Q$4,FALSE)</f>
        <v>0</v>
      </c>
      <c r="R157" s="13" t="e">
        <f t="shared" si="76"/>
        <v>#N/A</v>
      </c>
      <c r="S157" s="9">
        <f>VLOOKUP($C157,domestic_water_demand_km3!$A$2:$CT$249,S$4,FALSE)</f>
        <v>0.185058</v>
      </c>
      <c r="T157" s="13">
        <f t="shared" si="87"/>
        <v>0.185058</v>
      </c>
      <c r="V157" s="9">
        <f>VLOOKUP($B157,aquastat_more_extensive_table!$D$1216:$AO$1416,V$4,FALSE)</f>
        <v>0</v>
      </c>
      <c r="W157" s="13" t="e">
        <f t="shared" si="77"/>
        <v>#N/A</v>
      </c>
      <c r="X157" s="9">
        <f>VLOOKUP($C157,domestic_water_demand_km3!$A$2:$CT$249,X$4,FALSE)</f>
        <v>0.37366759999999999</v>
      </c>
      <c r="Y157" s="13">
        <f t="shared" si="88"/>
        <v>0.37366759999999999</v>
      </c>
      <c r="AA157" s="9">
        <f>VLOOKUP($B157,aquastat_more_extensive_table!$D$1216:$AO$1416,AA$4,FALSE)</f>
        <v>0</v>
      </c>
      <c r="AB157" s="13" t="e">
        <f t="shared" si="78"/>
        <v>#N/A</v>
      </c>
      <c r="AC157" s="9">
        <f>VLOOKUP($C157,domestic_water_demand_km3!$A$2:$CT$249,AC$4,FALSE)</f>
        <v>0.65806940000000003</v>
      </c>
      <c r="AD157" s="13">
        <f t="shared" si="89"/>
        <v>0.65806940000000003</v>
      </c>
      <c r="AF157" s="9">
        <f>VLOOKUP($B157,aquastat_more_extensive_table!$D$1216:$AO$1416,AF$4,FALSE)</f>
        <v>0</v>
      </c>
      <c r="AG157" s="13" t="e">
        <f t="shared" si="79"/>
        <v>#N/A</v>
      </c>
      <c r="AH157" s="9">
        <f>VLOOKUP($C157,domestic_water_demand_km3!$A$2:$CT$249,AH$4,FALSE)</f>
        <v>0.75142960000000003</v>
      </c>
      <c r="AI157" s="13">
        <f t="shared" si="90"/>
        <v>0.75142960000000003</v>
      </c>
      <c r="AK157" s="9">
        <f>VLOOKUP($B157,aquastat_more_extensive_table!$D$1216:$AO$1416,AK$4,FALSE)</f>
        <v>1.5169999999999999</v>
      </c>
      <c r="AL157" s="13">
        <f t="shared" si="80"/>
        <v>1.5169999999999999</v>
      </c>
      <c r="AM157" s="9">
        <f>VLOOKUP($C157,domestic_water_demand_km3!$A$2:$CT$249,AM$4,FALSE)</f>
        <v>0.92100800000000005</v>
      </c>
      <c r="AN157" s="13">
        <f t="shared" si="91"/>
        <v>0.92100800000000005</v>
      </c>
      <c r="AP157" s="9">
        <f>VLOOKUP($B157,aquastat_more_extensive_table!$D$1216:$AO$1416,AP$4,FALSE)</f>
        <v>0</v>
      </c>
      <c r="AQ157" s="13" t="e">
        <f t="shared" si="81"/>
        <v>#N/A</v>
      </c>
      <c r="AR157" s="9">
        <f>VLOOKUP($C157,domestic_water_demand_km3!$A$2:$CT$249,AR$4,FALSE)</f>
        <v>1.0987480000000001</v>
      </c>
      <c r="AS157" s="13">
        <f t="shared" si="92"/>
        <v>1.0987480000000001</v>
      </c>
      <c r="AU157" s="9">
        <f>VLOOKUP($B157,aquastat_more_extensive_table!$D$1216:$AO$1416,AU$4,FALSE)</f>
        <v>2.2770000000000001</v>
      </c>
      <c r="AV157" s="13">
        <f t="shared" si="82"/>
        <v>2.2770000000000001</v>
      </c>
      <c r="AW157" s="9">
        <f>VLOOKUP($C157,domestic_water_demand_km3!$A$2:$CT$249,AW$4,FALSE)</f>
        <v>1.324408</v>
      </c>
      <c r="AX157" s="13">
        <f t="shared" si="93"/>
        <v>1.324408</v>
      </c>
      <c r="AZ157" s="9">
        <f>VLOOKUP($B157,aquastat_more_extensive_table!$D$1216:$AO$1416,AZ$4,FALSE)</f>
        <v>2.13</v>
      </c>
      <c r="BA157" s="13">
        <f t="shared" si="83"/>
        <v>2.13</v>
      </c>
      <c r="BB157" s="9">
        <f>VLOOKUP($C157,domestic_water_demand_km3!$A$2:$CT$249,BB$4,FALSE)</f>
        <v>1.6888840000000001</v>
      </c>
      <c r="BC157" s="13">
        <f t="shared" si="94"/>
        <v>1.6888840000000001</v>
      </c>
      <c r="BE157" s="9">
        <f>VLOOKUP($B157,aquastat_more_extensive_table!$D$1216:$AO$1416,BE$4,FALSE)</f>
        <v>0</v>
      </c>
      <c r="BF157" s="13" t="e">
        <f t="shared" si="84"/>
        <v>#N/A</v>
      </c>
      <c r="BG157" s="9">
        <f>VLOOKUP($C157,domestic_water_demand_km3!$A$2:$CT$249,BG$4,FALSE)</f>
        <v>1.918086</v>
      </c>
      <c r="BH157" s="13">
        <f t="shared" si="95"/>
        <v>1.918086</v>
      </c>
      <c r="BJ157" s="9">
        <f>VLOOKUP($B157,aquastat_more_extensive_table!$D$1216:$AO$1416,BJ$4,FALSE)</f>
        <v>0</v>
      </c>
      <c r="BK157" s="13" t="e">
        <f t="shared" si="96"/>
        <v>#N/A</v>
      </c>
      <c r="BL157" s="9">
        <f>VLOOKUP($C157,domestic_water_demand_km3!$A$2:$CT$249,BL$4,FALSE)</f>
        <v>1.93936</v>
      </c>
      <c r="BM157" s="13">
        <f t="shared" si="97"/>
        <v>1.93936</v>
      </c>
      <c r="BU157" s="7" t="e">
        <v>#N/A</v>
      </c>
      <c r="BV157" s="7">
        <v>3.0000000000000001E-3</v>
      </c>
      <c r="BW157" s="7" t="str">
        <f t="shared" si="98"/>
        <v/>
      </c>
      <c r="BX157" s="7" t="str">
        <f t="shared" si="99"/>
        <v/>
      </c>
    </row>
    <row r="158" spans="2:76" x14ac:dyDescent="0.25">
      <c r="B158" s="12">
        <f>fao_ids_unique!B153</f>
        <v>195</v>
      </c>
      <c r="C158" s="12">
        <f>fao_ids_unique!F153</f>
        <v>167</v>
      </c>
      <c r="D158" s="8" t="str">
        <f>fao_ids_unique!C153</f>
        <v>SEN</v>
      </c>
      <c r="E158" s="7" t="str">
        <f>fao_ids_unique!G153</f>
        <v>Senegal</v>
      </c>
      <c r="G158" s="9">
        <f>VLOOKUP($B158,aquastat_more_extensive_table!$D$1216:$AO$1416,G$4,FALSE)</f>
        <v>0</v>
      </c>
      <c r="H158" s="13" t="e">
        <f t="shared" si="74"/>
        <v>#N/A</v>
      </c>
      <c r="I158" s="9">
        <f>VLOOKUP($C158,domestic_water_demand_km3!$A$2:$CT$249,I$4,FALSE)</f>
        <v>1.9864179999999999E-2</v>
      </c>
      <c r="J158" s="13">
        <f t="shared" si="85"/>
        <v>1.9864179999999999E-2</v>
      </c>
      <c r="L158" s="9">
        <f>VLOOKUP($B158,aquastat_more_extensive_table!$D$1216:$AO$1416,L$4,FALSE)</f>
        <v>0</v>
      </c>
      <c r="M158" s="13" t="e">
        <f t="shared" si="75"/>
        <v>#N/A</v>
      </c>
      <c r="N158" s="9">
        <f>VLOOKUP($C158,domestic_water_demand_km3!$A$2:$CT$249,N$4,FALSE)</f>
        <v>2.1491880000000001E-2</v>
      </c>
      <c r="O158" s="13">
        <f t="shared" si="86"/>
        <v>2.1491880000000001E-2</v>
      </c>
      <c r="Q158" s="9">
        <f>VLOOKUP($B158,aquastat_more_extensive_table!$D$1216:$AO$1416,Q$4,FALSE)</f>
        <v>0</v>
      </c>
      <c r="R158" s="13" t="e">
        <f t="shared" si="76"/>
        <v>#N/A</v>
      </c>
      <c r="S158" s="9">
        <f>VLOOKUP($C158,domestic_water_demand_km3!$A$2:$CT$249,S$4,FALSE)</f>
        <v>2.6035280000000001E-2</v>
      </c>
      <c r="T158" s="13">
        <f t="shared" si="87"/>
        <v>2.6035280000000001E-2</v>
      </c>
      <c r="V158" s="9">
        <f>VLOOKUP($B158,aquastat_more_extensive_table!$D$1216:$AO$1416,V$4,FALSE)</f>
        <v>0</v>
      </c>
      <c r="W158" s="13" t="e">
        <f t="shared" si="77"/>
        <v>#N/A</v>
      </c>
      <c r="X158" s="9">
        <f>VLOOKUP($C158,domestic_water_demand_km3!$A$2:$CT$249,X$4,FALSE)</f>
        <v>3.6961180000000003E-2</v>
      </c>
      <c r="Y158" s="13">
        <f t="shared" si="88"/>
        <v>3.6961180000000003E-2</v>
      </c>
      <c r="AA158" s="9">
        <f>VLOOKUP($B158,aquastat_more_extensive_table!$D$1216:$AO$1416,AA$4,FALSE)</f>
        <v>0</v>
      </c>
      <c r="AB158" s="13" t="e">
        <f t="shared" si="78"/>
        <v>#N/A</v>
      </c>
      <c r="AC158" s="9">
        <f>VLOOKUP($C158,domestic_water_demand_km3!$A$2:$CT$249,AC$4,FALSE)</f>
        <v>4.7180819999999998E-2</v>
      </c>
      <c r="AD158" s="13">
        <f t="shared" si="89"/>
        <v>4.7180819999999998E-2</v>
      </c>
      <c r="AF158" s="9">
        <f>VLOOKUP($B158,aquastat_more_extensive_table!$D$1216:$AO$1416,AF$4,FALSE)</f>
        <v>6.8000000000000005E-2</v>
      </c>
      <c r="AG158" s="13">
        <f t="shared" si="79"/>
        <v>6.8000000000000005E-2</v>
      </c>
      <c r="AH158" s="9">
        <f>VLOOKUP($C158,domestic_water_demand_km3!$A$2:$CT$249,AH$4,FALSE)</f>
        <v>5.416414E-2</v>
      </c>
      <c r="AI158" s="13">
        <f t="shared" si="90"/>
        <v>5.416414E-2</v>
      </c>
      <c r="AK158" s="9">
        <f>VLOOKUP($B158,aquastat_more_extensive_table!$D$1216:$AO$1416,AK$4,FALSE)</f>
        <v>0</v>
      </c>
      <c r="AL158" s="13" t="e">
        <f t="shared" si="80"/>
        <v>#N/A</v>
      </c>
      <c r="AM158" s="9">
        <f>VLOOKUP($C158,domestic_water_demand_km3!$A$2:$CT$249,AM$4,FALSE)</f>
        <v>6.813118E-2</v>
      </c>
      <c r="AN158" s="13">
        <f t="shared" si="91"/>
        <v>6.813118E-2</v>
      </c>
      <c r="AP158" s="9">
        <f>VLOOKUP($B158,aquastat_more_extensive_table!$D$1216:$AO$1416,AP$4,FALSE)</f>
        <v>0</v>
      </c>
      <c r="AQ158" s="13" t="e">
        <f t="shared" si="81"/>
        <v>#N/A</v>
      </c>
      <c r="AR158" s="9">
        <f>VLOOKUP($C158,domestic_water_demand_km3!$A$2:$CT$249,AR$4,FALSE)</f>
        <v>7.2968240000000004E-2</v>
      </c>
      <c r="AS158" s="13">
        <f t="shared" si="92"/>
        <v>7.2968240000000004E-2</v>
      </c>
      <c r="AU158" s="9">
        <f>VLOOKUP($B158,aquastat_more_extensive_table!$D$1216:$AO$1416,AU$4,FALSE)</f>
        <v>9.8000000000000004E-2</v>
      </c>
      <c r="AV158" s="13">
        <f t="shared" si="82"/>
        <v>9.8000000000000004E-2</v>
      </c>
      <c r="AW158" s="9">
        <f>VLOOKUP($C158,domestic_water_demand_km3!$A$2:$CT$249,AW$4,FALSE)</f>
        <v>8.0167299999999997E-2</v>
      </c>
      <c r="AX158" s="13">
        <f t="shared" si="93"/>
        <v>8.0167299999999997E-2</v>
      </c>
      <c r="AZ158" s="9">
        <f>VLOOKUP($B158,aquastat_more_extensive_table!$D$1216:$AO$1416,AZ$4,FALSE)</f>
        <v>0</v>
      </c>
      <c r="BA158" s="13" t="e">
        <f t="shared" si="83"/>
        <v>#N/A</v>
      </c>
      <c r="BB158" s="9">
        <f>VLOOKUP($C158,domestic_water_demand_km3!$A$2:$CT$249,BB$4,FALSE)</f>
        <v>0.10386463999999999</v>
      </c>
      <c r="BC158" s="13">
        <f t="shared" si="94"/>
        <v>0.10386463999999999</v>
      </c>
      <c r="BE158" s="9">
        <f>VLOOKUP($B158,aquastat_more_extensive_table!$D$1216:$AO$1416,BE$4,FALSE)</f>
        <v>0</v>
      </c>
      <c r="BF158" s="13" t="e">
        <f t="shared" si="84"/>
        <v>#N/A</v>
      </c>
      <c r="BG158" s="9">
        <f>VLOOKUP($C158,domestic_water_demand_km3!$A$2:$CT$249,BG$4,FALSE)</f>
        <v>0.12703980000000001</v>
      </c>
      <c r="BH158" s="13">
        <f t="shared" si="95"/>
        <v>0.12703980000000001</v>
      </c>
      <c r="BJ158" s="9">
        <f>VLOOKUP($B158,aquastat_more_extensive_table!$D$1216:$AO$1416,BJ$4,FALSE)</f>
        <v>0</v>
      </c>
      <c r="BK158" s="13" t="e">
        <f t="shared" si="96"/>
        <v>#N/A</v>
      </c>
      <c r="BL158" s="9">
        <f>VLOOKUP($C158,domestic_water_demand_km3!$A$2:$CT$249,BL$4,FALSE)</f>
        <v>0.128473</v>
      </c>
      <c r="BM158" s="13">
        <f t="shared" si="97"/>
        <v>0.128473</v>
      </c>
      <c r="BU158" s="7" t="e">
        <v>#N/A</v>
      </c>
      <c r="BV158" s="7">
        <v>1.7000000000000001E-2</v>
      </c>
      <c r="BW158" s="7" t="str">
        <f t="shared" si="98"/>
        <v/>
      </c>
      <c r="BX158" s="7" t="str">
        <f t="shared" si="99"/>
        <v/>
      </c>
    </row>
    <row r="159" spans="2:76" x14ac:dyDescent="0.25">
      <c r="B159" s="12">
        <f>fao_ids_unique!B154</f>
        <v>196</v>
      </c>
      <c r="C159" s="12">
        <f>fao_ids_unique!F154</f>
        <v>181</v>
      </c>
      <c r="D159" s="8" t="str">
        <f>fao_ids_unique!C154</f>
        <v>SYC</v>
      </c>
      <c r="E159" s="7" t="str">
        <f>fao_ids_unique!G154</f>
        <v>Seychelles</v>
      </c>
      <c r="G159" s="9">
        <f>VLOOKUP($B159,aquastat_more_extensive_table!$D$1216:$AO$1416,G$4,FALSE)</f>
        <v>0</v>
      </c>
      <c r="H159" s="13" t="e">
        <f t="shared" si="74"/>
        <v>#N/A</v>
      </c>
      <c r="I159" s="9">
        <f>VLOOKUP($C159,domestic_water_demand_km3!$A$2:$CT$249,I$4,FALSE)</f>
        <v>0</v>
      </c>
      <c r="J159" s="13">
        <f t="shared" si="85"/>
        <v>0</v>
      </c>
      <c r="L159" s="9">
        <f>VLOOKUP($B159,aquastat_more_extensive_table!$D$1216:$AO$1416,L$4,FALSE)</f>
        <v>0</v>
      </c>
      <c r="M159" s="13" t="e">
        <f t="shared" si="75"/>
        <v>#N/A</v>
      </c>
      <c r="N159" s="9">
        <f>VLOOKUP($C159,domestic_water_demand_km3!$A$2:$CT$249,N$4,FALSE)</f>
        <v>0</v>
      </c>
      <c r="O159" s="13">
        <f t="shared" si="86"/>
        <v>0</v>
      </c>
      <c r="Q159" s="9">
        <f>VLOOKUP($B159,aquastat_more_extensive_table!$D$1216:$AO$1416,Q$4,FALSE)</f>
        <v>0</v>
      </c>
      <c r="R159" s="13" t="e">
        <f t="shared" si="76"/>
        <v>#N/A</v>
      </c>
      <c r="S159" s="9">
        <f>VLOOKUP($C159,domestic_water_demand_km3!$A$2:$CT$249,S$4,FALSE)</f>
        <v>0</v>
      </c>
      <c r="T159" s="13">
        <f t="shared" si="87"/>
        <v>0</v>
      </c>
      <c r="V159" s="9">
        <f>VLOOKUP($B159,aquastat_more_extensive_table!$D$1216:$AO$1416,V$4,FALSE)</f>
        <v>0</v>
      </c>
      <c r="W159" s="13" t="e">
        <f t="shared" si="77"/>
        <v>#N/A</v>
      </c>
      <c r="X159" s="9">
        <f>VLOOKUP($C159,domestic_water_demand_km3!$A$2:$CT$249,X$4,FALSE)</f>
        <v>0</v>
      </c>
      <c r="Y159" s="13">
        <f t="shared" si="88"/>
        <v>0</v>
      </c>
      <c r="AA159" s="9">
        <f>VLOOKUP($B159,aquastat_more_extensive_table!$D$1216:$AO$1416,AA$4,FALSE)</f>
        <v>0</v>
      </c>
      <c r="AB159" s="13" t="e">
        <f t="shared" si="78"/>
        <v>#N/A</v>
      </c>
      <c r="AC159" s="9">
        <f>VLOOKUP($C159,domestic_water_demand_km3!$A$2:$CT$249,AC$4,FALSE)</f>
        <v>0</v>
      </c>
      <c r="AD159" s="13">
        <f t="shared" si="89"/>
        <v>0</v>
      </c>
      <c r="AF159" s="9">
        <f>VLOOKUP($B159,aquastat_more_extensive_table!$D$1216:$AO$1416,AF$4,FALSE)</f>
        <v>0</v>
      </c>
      <c r="AG159" s="13" t="e">
        <f t="shared" si="79"/>
        <v>#N/A</v>
      </c>
      <c r="AH159" s="9">
        <f>VLOOKUP($C159,domestic_water_demand_km3!$A$2:$CT$249,AH$4,FALSE)</f>
        <v>0</v>
      </c>
      <c r="AI159" s="13">
        <f t="shared" si="90"/>
        <v>0</v>
      </c>
      <c r="AK159" s="9">
        <f>VLOOKUP($B159,aquastat_more_extensive_table!$D$1216:$AO$1416,AK$4,FALSE)</f>
        <v>9.9000000000000008E-3</v>
      </c>
      <c r="AL159" s="13">
        <f t="shared" si="80"/>
        <v>9.9000000000000008E-3</v>
      </c>
      <c r="AM159" s="9">
        <f>VLOOKUP($C159,domestic_water_demand_km3!$A$2:$CT$249,AM$4,FALSE)</f>
        <v>0</v>
      </c>
      <c r="AN159" s="13">
        <f t="shared" si="91"/>
        <v>0</v>
      </c>
      <c r="AP159" s="9">
        <f>VLOOKUP($B159,aquastat_more_extensive_table!$D$1216:$AO$1416,AP$4,FALSE)</f>
        <v>0</v>
      </c>
      <c r="AQ159" s="13" t="e">
        <f t="shared" si="81"/>
        <v>#N/A</v>
      </c>
      <c r="AR159" s="9">
        <f>VLOOKUP($C159,domestic_water_demand_km3!$A$2:$CT$249,AR$4,FALSE)</f>
        <v>0</v>
      </c>
      <c r="AS159" s="13">
        <f t="shared" si="92"/>
        <v>0</v>
      </c>
      <c r="AU159" s="9">
        <f>VLOOKUP($B159,aquastat_more_extensive_table!$D$1216:$AO$1416,AU$4,FALSE)</f>
        <v>1.0800000000000001E-2</v>
      </c>
      <c r="AV159" s="13">
        <f t="shared" si="82"/>
        <v>1.0800000000000001E-2</v>
      </c>
      <c r="AW159" s="9">
        <f>VLOOKUP($C159,domestic_water_demand_km3!$A$2:$CT$249,AW$4,FALSE)</f>
        <v>0</v>
      </c>
      <c r="AX159" s="13">
        <f t="shared" si="93"/>
        <v>0</v>
      </c>
      <c r="AZ159" s="9">
        <f>VLOOKUP($B159,aquastat_more_extensive_table!$D$1216:$AO$1416,AZ$4,FALSE)</f>
        <v>8.9999999999999993E-3</v>
      </c>
      <c r="BA159" s="13">
        <f t="shared" si="83"/>
        <v>8.9999999999999993E-3</v>
      </c>
      <c r="BB159" s="9">
        <f>VLOOKUP($C159,domestic_water_demand_km3!$A$2:$CT$249,BB$4,FALSE)</f>
        <v>0</v>
      </c>
      <c r="BC159" s="13">
        <f t="shared" si="94"/>
        <v>0</v>
      </c>
      <c r="BE159" s="9">
        <f>VLOOKUP($B159,aquastat_more_extensive_table!$D$1216:$AO$1416,BE$4,FALSE)</f>
        <v>0</v>
      </c>
      <c r="BF159" s="13" t="e">
        <f t="shared" si="84"/>
        <v>#N/A</v>
      </c>
      <c r="BG159" s="9">
        <f>VLOOKUP($C159,domestic_water_demand_km3!$A$2:$CT$249,BG$4,FALSE)</f>
        <v>0</v>
      </c>
      <c r="BH159" s="13">
        <f t="shared" si="95"/>
        <v>0</v>
      </c>
      <c r="BJ159" s="9">
        <f>VLOOKUP($B159,aquastat_more_extensive_table!$D$1216:$AO$1416,BJ$4,FALSE)</f>
        <v>0</v>
      </c>
      <c r="BK159" s="13" t="e">
        <f t="shared" si="96"/>
        <v>#N/A</v>
      </c>
      <c r="BL159" s="9">
        <f>VLOOKUP($C159,domestic_water_demand_km3!$A$2:$CT$249,BL$4,FALSE)</f>
        <v>0</v>
      </c>
      <c r="BM159" s="13">
        <f t="shared" si="97"/>
        <v>0</v>
      </c>
      <c r="BU159" s="7" t="e">
        <v>#N/A</v>
      </c>
      <c r="BV159" s="7">
        <v>0</v>
      </c>
      <c r="BW159" s="7" t="str">
        <f t="shared" si="98"/>
        <v/>
      </c>
      <c r="BX159" s="7" t="str">
        <f t="shared" si="99"/>
        <v/>
      </c>
    </row>
    <row r="160" spans="2:76" x14ac:dyDescent="0.25">
      <c r="B160" s="12">
        <f>fao_ids_unique!B155</f>
        <v>197</v>
      </c>
      <c r="C160" s="12">
        <f>fao_ids_unique!F155</f>
        <v>170</v>
      </c>
      <c r="D160" s="8" t="str">
        <f>fao_ids_unique!C155</f>
        <v>SLE</v>
      </c>
      <c r="E160" s="7" t="str">
        <f>fao_ids_unique!G155</f>
        <v>Sierra Leone</v>
      </c>
      <c r="G160" s="9">
        <f>VLOOKUP($B160,aquastat_more_extensive_table!$D$1216:$AO$1416,G$4,FALSE)</f>
        <v>0</v>
      </c>
      <c r="H160" s="13" t="e">
        <f t="shared" si="74"/>
        <v>#N/A</v>
      </c>
      <c r="I160" s="9">
        <f>VLOOKUP($C160,domestic_water_demand_km3!$A$2:$CT$249,I$4,FALSE)</f>
        <v>9.7101099999999992E-3</v>
      </c>
      <c r="J160" s="13">
        <f t="shared" si="85"/>
        <v>9.7101099999999992E-3</v>
      </c>
      <c r="L160" s="9">
        <f>VLOOKUP($B160,aquastat_more_extensive_table!$D$1216:$AO$1416,L$4,FALSE)</f>
        <v>0</v>
      </c>
      <c r="M160" s="13" t="e">
        <f t="shared" si="75"/>
        <v>#N/A</v>
      </c>
      <c r="N160" s="9">
        <f>VLOOKUP($C160,domestic_water_demand_km3!$A$2:$CT$249,N$4,FALSE)</f>
        <v>1.053306E-2</v>
      </c>
      <c r="O160" s="13">
        <f t="shared" si="86"/>
        <v>1.053306E-2</v>
      </c>
      <c r="Q160" s="9">
        <f>VLOOKUP($B160,aquastat_more_extensive_table!$D$1216:$AO$1416,Q$4,FALSE)</f>
        <v>0</v>
      </c>
      <c r="R160" s="13" t="e">
        <f t="shared" si="76"/>
        <v>#N/A</v>
      </c>
      <c r="S160" s="9">
        <f>VLOOKUP($C160,domestic_water_demand_km3!$A$2:$CT$249,S$4,FALSE)</f>
        <v>1.1656740000000001E-2</v>
      </c>
      <c r="T160" s="13">
        <f t="shared" si="87"/>
        <v>1.1656740000000001E-2</v>
      </c>
      <c r="V160" s="9">
        <f>VLOOKUP($B160,aquastat_more_extensive_table!$D$1216:$AO$1416,V$4,FALSE)</f>
        <v>0</v>
      </c>
      <c r="W160" s="13" t="e">
        <f t="shared" si="77"/>
        <v>#N/A</v>
      </c>
      <c r="X160" s="9">
        <f>VLOOKUP($C160,domestic_water_demand_km3!$A$2:$CT$249,X$4,FALSE)</f>
        <v>1.4256019999999999E-2</v>
      </c>
      <c r="Y160" s="13">
        <f t="shared" si="88"/>
        <v>1.4256019999999999E-2</v>
      </c>
      <c r="AA160" s="9">
        <f>VLOOKUP($B160,aquastat_more_extensive_table!$D$1216:$AO$1416,AA$4,FALSE)</f>
        <v>0</v>
      </c>
      <c r="AB160" s="13" t="e">
        <f t="shared" si="78"/>
        <v>#N/A</v>
      </c>
      <c r="AC160" s="9">
        <f>VLOOKUP($C160,domestic_water_demand_km3!$A$2:$CT$249,AC$4,FALSE)</f>
        <v>1.8172399999999998E-2</v>
      </c>
      <c r="AD160" s="13">
        <f t="shared" si="89"/>
        <v>1.8172399999999998E-2</v>
      </c>
      <c r="AF160" s="9">
        <f>VLOOKUP($B160,aquastat_more_extensive_table!$D$1216:$AO$1416,AF$4,FALSE)</f>
        <v>2.5999999999999999E-2</v>
      </c>
      <c r="AG160" s="13">
        <f t="shared" si="79"/>
        <v>2.5999999999999999E-2</v>
      </c>
      <c r="AH160" s="9">
        <f>VLOOKUP($C160,domestic_water_demand_km3!$A$2:$CT$249,AH$4,FALSE)</f>
        <v>1.7867319999999999E-2</v>
      </c>
      <c r="AI160" s="13">
        <f t="shared" si="90"/>
        <v>1.7867319999999999E-2</v>
      </c>
      <c r="AK160" s="9">
        <f>VLOOKUP($B160,aquastat_more_extensive_table!$D$1216:$AO$1416,AK$4,FALSE)</f>
        <v>0</v>
      </c>
      <c r="AL160" s="13" t="e">
        <f t="shared" si="80"/>
        <v>#N/A</v>
      </c>
      <c r="AM160" s="9">
        <f>VLOOKUP($C160,domestic_water_demand_km3!$A$2:$CT$249,AM$4,FALSE)</f>
        <v>1.911088E-2</v>
      </c>
      <c r="AN160" s="13">
        <f t="shared" si="91"/>
        <v>1.911088E-2</v>
      </c>
      <c r="AP160" s="9">
        <f>VLOOKUP($B160,aquastat_more_extensive_table!$D$1216:$AO$1416,AP$4,FALSE)</f>
        <v>0</v>
      </c>
      <c r="AQ160" s="13" t="e">
        <f t="shared" si="81"/>
        <v>#N/A</v>
      </c>
      <c r="AR160" s="9">
        <f>VLOOKUP($C160,domestic_water_demand_km3!$A$2:$CT$249,AR$4,FALSE)</f>
        <v>1.922428E-2</v>
      </c>
      <c r="AS160" s="13">
        <f t="shared" si="92"/>
        <v>1.922428E-2</v>
      </c>
      <c r="AU160" s="9">
        <f>VLOOKUP($B160,aquastat_more_extensive_table!$D$1216:$AO$1416,AU$4,FALSE)</f>
        <v>9.5500000000000002E-2</v>
      </c>
      <c r="AV160" s="13">
        <f t="shared" si="82"/>
        <v>9.5500000000000002E-2</v>
      </c>
      <c r="AW160" s="9">
        <f>VLOOKUP($C160,domestic_water_demand_km3!$A$2:$CT$249,AW$4,FALSE)</f>
        <v>1.8914279999999999E-2</v>
      </c>
      <c r="AX160" s="13">
        <f t="shared" si="93"/>
        <v>1.8914279999999999E-2</v>
      </c>
      <c r="AZ160" s="9">
        <f>VLOOKUP($B160,aquastat_more_extensive_table!$D$1216:$AO$1416,AZ$4,FALSE)</f>
        <v>0.111</v>
      </c>
      <c r="BA160" s="13">
        <f t="shared" si="83"/>
        <v>0.111</v>
      </c>
      <c r="BB160" s="9">
        <f>VLOOKUP($C160,domestic_water_demand_km3!$A$2:$CT$249,BB$4,FALSE)</f>
        <v>2.540684E-2</v>
      </c>
      <c r="BC160" s="13">
        <f t="shared" si="94"/>
        <v>2.540684E-2</v>
      </c>
      <c r="BE160" s="9">
        <f>VLOOKUP($B160,aquastat_more_extensive_table!$D$1216:$AO$1416,BE$4,FALSE)</f>
        <v>0</v>
      </c>
      <c r="BF160" s="13" t="e">
        <f t="shared" si="84"/>
        <v>#N/A</v>
      </c>
      <c r="BG160" s="9">
        <f>VLOOKUP($C160,domestic_water_demand_km3!$A$2:$CT$249,BG$4,FALSE)</f>
        <v>3.1284979999999997E-2</v>
      </c>
      <c r="BH160" s="13">
        <f t="shared" si="95"/>
        <v>3.1284979999999997E-2</v>
      </c>
      <c r="BJ160" s="9">
        <f>VLOOKUP($B160,aquastat_more_extensive_table!$D$1216:$AO$1416,BJ$4,FALSE)</f>
        <v>0</v>
      </c>
      <c r="BK160" s="13" t="e">
        <f t="shared" si="96"/>
        <v>#N/A</v>
      </c>
      <c r="BL160" s="9">
        <f>VLOOKUP($C160,domestic_water_demand_km3!$A$2:$CT$249,BL$4,FALSE)</f>
        <v>3.1618300000000002E-2</v>
      </c>
      <c r="BM160" s="13">
        <f t="shared" si="97"/>
        <v>3.1618300000000002E-2</v>
      </c>
      <c r="BU160" s="7" t="e">
        <v>#N/A</v>
      </c>
      <c r="BV160" s="7">
        <v>0.01</v>
      </c>
      <c r="BW160" s="7" t="str">
        <f t="shared" si="98"/>
        <v/>
      </c>
      <c r="BX160" s="7" t="str">
        <f t="shared" si="99"/>
        <v/>
      </c>
    </row>
    <row r="161" spans="2:76" x14ac:dyDescent="0.25">
      <c r="B161" s="12">
        <f>fao_ids_unique!B156</f>
        <v>198</v>
      </c>
      <c r="C161" s="12">
        <f>fao_ids_unique!F156</f>
        <v>178</v>
      </c>
      <c r="D161" s="8" t="str">
        <f>fao_ids_unique!C156</f>
        <v>SVN</v>
      </c>
      <c r="E161" s="7" t="str">
        <f>fao_ids_unique!G156</f>
        <v>Slovenia</v>
      </c>
      <c r="G161" s="9">
        <f>VLOOKUP($B161,aquastat_more_extensive_table!$D$1216:$AO$1416,G$4,FALSE)</f>
        <v>0</v>
      </c>
      <c r="H161" s="13" t="e">
        <f t="shared" si="74"/>
        <v>#N/A</v>
      </c>
      <c r="I161" s="9">
        <f>VLOOKUP($C161,domestic_water_demand_km3!$A$2:$CT$249,I$4,FALSE)</f>
        <v>2.02325E-2</v>
      </c>
      <c r="J161" s="13">
        <f t="shared" si="85"/>
        <v>2.02325E-2</v>
      </c>
      <c r="L161" s="9">
        <f>VLOOKUP($B161,aquastat_more_extensive_table!$D$1216:$AO$1416,L$4,FALSE)</f>
        <v>0</v>
      </c>
      <c r="M161" s="13" t="e">
        <f t="shared" si="75"/>
        <v>#N/A</v>
      </c>
      <c r="N161" s="9">
        <f>VLOOKUP($C161,domestic_water_demand_km3!$A$2:$CT$249,N$4,FALSE)</f>
        <v>2.2696399999999999E-2</v>
      </c>
      <c r="O161" s="13">
        <f t="shared" si="86"/>
        <v>2.2696399999999999E-2</v>
      </c>
      <c r="Q161" s="9">
        <f>VLOOKUP($B161,aquastat_more_extensive_table!$D$1216:$AO$1416,Q$4,FALSE)</f>
        <v>0</v>
      </c>
      <c r="R161" s="13" t="e">
        <f t="shared" si="76"/>
        <v>#N/A</v>
      </c>
      <c r="S161" s="9">
        <f>VLOOKUP($C161,domestic_water_demand_km3!$A$2:$CT$249,S$4,FALSE)</f>
        <v>2.681946E-2</v>
      </c>
      <c r="T161" s="13">
        <f t="shared" si="87"/>
        <v>2.681946E-2</v>
      </c>
      <c r="V161" s="9">
        <f>VLOOKUP($B161,aquastat_more_extensive_table!$D$1216:$AO$1416,V$4,FALSE)</f>
        <v>0</v>
      </c>
      <c r="W161" s="13" t="e">
        <f t="shared" si="77"/>
        <v>#N/A</v>
      </c>
      <c r="X161" s="9">
        <f>VLOOKUP($C161,domestic_water_demand_km3!$A$2:$CT$249,X$4,FALSE)</f>
        <v>3.7901860000000002E-2</v>
      </c>
      <c r="Y161" s="13">
        <f t="shared" si="88"/>
        <v>3.7901860000000002E-2</v>
      </c>
      <c r="AA161" s="9">
        <f>VLOOKUP($B161,aquastat_more_extensive_table!$D$1216:$AO$1416,AA$4,FALSE)</f>
        <v>0</v>
      </c>
      <c r="AB161" s="13" t="e">
        <f t="shared" si="78"/>
        <v>#N/A</v>
      </c>
      <c r="AC161" s="9">
        <f>VLOOKUP($C161,domestic_water_demand_km3!$A$2:$CT$249,AC$4,FALSE)</f>
        <v>4.8430099999999997E-2</v>
      </c>
      <c r="AD161" s="13">
        <f t="shared" si="89"/>
        <v>4.8430099999999997E-2</v>
      </c>
      <c r="AF161" s="9">
        <f>VLOOKUP($B161,aquastat_more_extensive_table!$D$1216:$AO$1416,AF$4,FALSE)</f>
        <v>0</v>
      </c>
      <c r="AG161" s="13" t="e">
        <f t="shared" si="79"/>
        <v>#N/A</v>
      </c>
      <c r="AH161" s="9">
        <f>VLOOKUP($C161,domestic_water_demand_km3!$A$2:$CT$249,AH$4,FALSE)</f>
        <v>5.0264400000000001E-2</v>
      </c>
      <c r="AI161" s="13">
        <f t="shared" si="90"/>
        <v>5.0264400000000001E-2</v>
      </c>
      <c r="AK161" s="9">
        <f>VLOOKUP($B161,aquastat_more_extensive_table!$D$1216:$AO$1416,AK$4,FALSE)</f>
        <v>0.25929999999999997</v>
      </c>
      <c r="AL161" s="13">
        <f t="shared" si="80"/>
        <v>0.25929999999999997</v>
      </c>
      <c r="AM161" s="9">
        <f>VLOOKUP($C161,domestic_water_demand_km3!$A$2:$CT$249,AM$4,FALSE)</f>
        <v>5.6290100000000003E-2</v>
      </c>
      <c r="AN161" s="13">
        <f t="shared" si="91"/>
        <v>5.6290100000000003E-2</v>
      </c>
      <c r="AP161" s="9">
        <f>VLOOKUP($B161,aquastat_more_extensive_table!$D$1216:$AO$1416,AP$4,FALSE)</f>
        <v>0.25359999999999999</v>
      </c>
      <c r="AQ161" s="13">
        <f t="shared" si="81"/>
        <v>0.25359999999999999</v>
      </c>
      <c r="AR161" s="9">
        <f>VLOOKUP($C161,domestic_water_demand_km3!$A$2:$CT$249,AR$4,FALSE)</f>
        <v>6.0378439999999998E-2</v>
      </c>
      <c r="AS161" s="13">
        <f t="shared" si="92"/>
        <v>6.0378439999999998E-2</v>
      </c>
      <c r="AU161" s="9">
        <f>VLOOKUP($B161,aquastat_more_extensive_table!$D$1216:$AO$1416,AU$4,FALSE)</f>
        <v>0.18709999999999999</v>
      </c>
      <c r="AV161" s="13">
        <f t="shared" si="82"/>
        <v>0.18709999999999999</v>
      </c>
      <c r="AW161" s="9">
        <f>VLOOKUP($C161,domestic_water_demand_km3!$A$2:$CT$249,AW$4,FALSE)</f>
        <v>6.3002619999999995E-2</v>
      </c>
      <c r="AX161" s="13">
        <f t="shared" si="93"/>
        <v>6.3002619999999995E-2</v>
      </c>
      <c r="AZ161" s="9">
        <f>VLOOKUP($B161,aquastat_more_extensive_table!$D$1216:$AO$1416,AZ$4,FALSE)</f>
        <v>0.16739999999999999</v>
      </c>
      <c r="BA161" s="13">
        <f t="shared" si="83"/>
        <v>0.16739999999999999</v>
      </c>
      <c r="BB161" s="9">
        <f>VLOOKUP($C161,domestic_water_demand_km3!$A$2:$CT$249,BB$4,FALSE)</f>
        <v>7.4105420000000005E-2</v>
      </c>
      <c r="BC161" s="13">
        <f t="shared" si="94"/>
        <v>7.4105420000000005E-2</v>
      </c>
      <c r="BE161" s="9">
        <f>VLOOKUP($B161,aquastat_more_extensive_table!$D$1216:$AO$1416,BE$4,FALSE)</f>
        <v>0.16170000000000001</v>
      </c>
      <c r="BF161" s="13">
        <f t="shared" si="84"/>
        <v>0.16170000000000001</v>
      </c>
      <c r="BG161" s="9">
        <f>VLOOKUP($C161,domestic_water_demand_km3!$A$2:$CT$249,BG$4,FALSE)</f>
        <v>8.0728999999999995E-2</v>
      </c>
      <c r="BH161" s="13">
        <f t="shared" si="95"/>
        <v>8.0728999999999995E-2</v>
      </c>
      <c r="BJ161" s="9">
        <f>VLOOKUP($B161,aquastat_more_extensive_table!$D$1216:$AO$1416,BJ$4,FALSE)</f>
        <v>0.16400000000000001</v>
      </c>
      <c r="BK161" s="13">
        <f t="shared" si="96"/>
        <v>0.16400000000000001</v>
      </c>
      <c r="BL161" s="9">
        <f>VLOOKUP($C161,domestic_water_demand_km3!$A$2:$CT$249,BL$4,FALSE)</f>
        <v>7.9912300000000006E-2</v>
      </c>
      <c r="BM161" s="13">
        <f t="shared" si="97"/>
        <v>7.9912300000000006E-2</v>
      </c>
      <c r="BU161" s="7" t="e">
        <v>#N/A</v>
      </c>
      <c r="BV161" s="7">
        <v>0.02</v>
      </c>
      <c r="BW161" s="7" t="str">
        <f t="shared" si="98"/>
        <v/>
      </c>
      <c r="BX161" s="7" t="str">
        <f t="shared" si="99"/>
        <v/>
      </c>
    </row>
    <row r="162" spans="2:76" x14ac:dyDescent="0.25">
      <c r="B162" s="12">
        <f>fao_ids_unique!B157</f>
        <v>199</v>
      </c>
      <c r="C162" s="12">
        <f>fao_ids_unique!F157</f>
        <v>177</v>
      </c>
      <c r="D162" s="8" t="str">
        <f>fao_ids_unique!C157</f>
        <v>SVK</v>
      </c>
      <c r="E162" s="7" t="str">
        <f>fao_ids_unique!G157</f>
        <v>Slovak Republic</v>
      </c>
      <c r="G162" s="9">
        <f>VLOOKUP($B162,aquastat_more_extensive_table!$D$1216:$AO$1416,G$4,FALSE)</f>
        <v>0</v>
      </c>
      <c r="H162" s="13" t="e">
        <f t="shared" si="74"/>
        <v>#N/A</v>
      </c>
      <c r="I162" s="9">
        <f>VLOOKUP($C162,domestic_water_demand_km3!$A$2:$CT$249,I$4,FALSE)</f>
        <v>4.4577940000000003E-2</v>
      </c>
      <c r="J162" s="13">
        <f t="shared" si="85"/>
        <v>4.4577940000000003E-2</v>
      </c>
      <c r="L162" s="9">
        <f>VLOOKUP($B162,aquastat_more_extensive_table!$D$1216:$AO$1416,L$4,FALSE)</f>
        <v>0</v>
      </c>
      <c r="M162" s="13" t="e">
        <f t="shared" si="75"/>
        <v>#N/A</v>
      </c>
      <c r="N162" s="9">
        <f>VLOOKUP($C162,domestic_water_demand_km3!$A$2:$CT$249,N$4,FALSE)</f>
        <v>4.9989039999999998E-2</v>
      </c>
      <c r="O162" s="13">
        <f t="shared" si="86"/>
        <v>4.9989039999999998E-2</v>
      </c>
      <c r="Q162" s="9">
        <f>VLOOKUP($B162,aquastat_more_extensive_table!$D$1216:$AO$1416,Q$4,FALSE)</f>
        <v>0</v>
      </c>
      <c r="R162" s="13" t="e">
        <f t="shared" si="76"/>
        <v>#N/A</v>
      </c>
      <c r="S162" s="9">
        <f>VLOOKUP($C162,domestic_water_demand_km3!$A$2:$CT$249,S$4,FALSE)</f>
        <v>5.6167340000000003E-2</v>
      </c>
      <c r="T162" s="13">
        <f t="shared" si="87"/>
        <v>5.6167340000000003E-2</v>
      </c>
      <c r="V162" s="9">
        <f>VLOOKUP($B162,aquastat_more_extensive_table!$D$1216:$AO$1416,V$4,FALSE)</f>
        <v>0</v>
      </c>
      <c r="W162" s="13" t="e">
        <f t="shared" si="77"/>
        <v>#N/A</v>
      </c>
      <c r="X162" s="9">
        <f>VLOOKUP($C162,domestic_water_demand_km3!$A$2:$CT$249,X$4,FALSE)</f>
        <v>6.8800040000000007E-2</v>
      </c>
      <c r="Y162" s="13">
        <f t="shared" si="88"/>
        <v>6.8800040000000007E-2</v>
      </c>
      <c r="AA162" s="9">
        <f>VLOOKUP($B162,aquastat_more_extensive_table!$D$1216:$AO$1416,AA$4,FALSE)</f>
        <v>0</v>
      </c>
      <c r="AB162" s="13" t="e">
        <f t="shared" si="78"/>
        <v>#N/A</v>
      </c>
      <c r="AC162" s="9">
        <f>VLOOKUP($C162,domestic_water_demand_km3!$A$2:$CT$249,AC$4,FALSE)</f>
        <v>8.1958059999999999E-2</v>
      </c>
      <c r="AD162" s="13">
        <f t="shared" si="89"/>
        <v>8.1958059999999999E-2</v>
      </c>
      <c r="AF162" s="9">
        <f>VLOOKUP($B162,aquastat_more_extensive_table!$D$1216:$AO$1416,AF$4,FALSE)</f>
        <v>0</v>
      </c>
      <c r="AG162" s="13" t="e">
        <f t="shared" si="79"/>
        <v>#N/A</v>
      </c>
      <c r="AH162" s="9">
        <f>VLOOKUP($C162,domestic_water_demand_km3!$A$2:$CT$249,AH$4,FALSE)</f>
        <v>7.7171199999999995E-2</v>
      </c>
      <c r="AI162" s="13">
        <f t="shared" si="90"/>
        <v>7.7171199999999995E-2</v>
      </c>
      <c r="AK162" s="9">
        <f>VLOOKUP($B162,aquastat_more_extensive_table!$D$1216:$AO$1416,AK$4,FALSE)</f>
        <v>0</v>
      </c>
      <c r="AL162" s="13" t="e">
        <f t="shared" si="80"/>
        <v>#N/A</v>
      </c>
      <c r="AM162" s="9">
        <f>VLOOKUP($C162,domestic_water_demand_km3!$A$2:$CT$249,AM$4,FALSE)</f>
        <v>9.0420600000000004E-2</v>
      </c>
      <c r="AN162" s="13">
        <f t="shared" si="91"/>
        <v>9.0420600000000004E-2</v>
      </c>
      <c r="AP162" s="9">
        <f>VLOOKUP($B162,aquastat_more_extensive_table!$D$1216:$AO$1416,AP$4,FALSE)</f>
        <v>0.48199999999999998</v>
      </c>
      <c r="AQ162" s="13">
        <f t="shared" si="81"/>
        <v>0.48199999999999998</v>
      </c>
      <c r="AR162" s="9">
        <f>VLOOKUP($C162,domestic_water_demand_km3!$A$2:$CT$249,AR$4,FALSE)</f>
        <v>0.11247939999999999</v>
      </c>
      <c r="AS162" s="13">
        <f t="shared" si="92"/>
        <v>0.11247939999999999</v>
      </c>
      <c r="AU162" s="9">
        <f>VLOOKUP($B162,aquastat_more_extensive_table!$D$1216:$AO$1416,AU$4,FALSE)</f>
        <v>0.41589999999999999</v>
      </c>
      <c r="AV162" s="13">
        <f t="shared" si="82"/>
        <v>0.41589999999999999</v>
      </c>
      <c r="AW162" s="9">
        <f>VLOOKUP($C162,domestic_water_demand_km3!$A$2:$CT$249,AW$4,FALSE)</f>
        <v>0.12307360000000001</v>
      </c>
      <c r="AX162" s="13">
        <f t="shared" si="93"/>
        <v>0.12307360000000001</v>
      </c>
      <c r="AZ162" s="9">
        <f>VLOOKUP($B162,aquastat_more_extensive_table!$D$1216:$AO$1416,AZ$4,FALSE)</f>
        <v>0.35849999999999999</v>
      </c>
      <c r="BA162" s="13">
        <f t="shared" si="83"/>
        <v>0.35849999999999999</v>
      </c>
      <c r="BB162" s="9">
        <f>VLOOKUP($C162,domestic_water_demand_km3!$A$2:$CT$249,BB$4,FALSE)</f>
        <v>0.1531624</v>
      </c>
      <c r="BC162" s="13">
        <f t="shared" si="94"/>
        <v>0.1531624</v>
      </c>
      <c r="BE162" s="9">
        <f>VLOOKUP($B162,aquastat_more_extensive_table!$D$1216:$AO$1416,BE$4,FALSE)</f>
        <v>0.30580000000000002</v>
      </c>
      <c r="BF162" s="13">
        <f t="shared" si="84"/>
        <v>0.30580000000000002</v>
      </c>
      <c r="BG162" s="9">
        <f>VLOOKUP($C162,domestic_water_demand_km3!$A$2:$CT$249,BG$4,FALSE)</f>
        <v>0.17092599999999999</v>
      </c>
      <c r="BH162" s="13">
        <f t="shared" si="95"/>
        <v>0.17092599999999999</v>
      </c>
      <c r="BJ162" s="9">
        <f>VLOOKUP($B162,aquastat_more_extensive_table!$D$1216:$AO$1416,BJ$4,FALSE)</f>
        <v>0</v>
      </c>
      <c r="BK162" s="13" t="e">
        <f t="shared" si="96"/>
        <v>#N/A</v>
      </c>
      <c r="BL162" s="9">
        <f>VLOOKUP($C162,domestic_water_demand_km3!$A$2:$CT$249,BL$4,FALSE)</f>
        <v>0.16960800000000001</v>
      </c>
      <c r="BM162" s="13">
        <f t="shared" si="97"/>
        <v>0.16960800000000001</v>
      </c>
      <c r="BU162" s="7" t="e">
        <v>#N/A</v>
      </c>
      <c r="BV162" s="7">
        <v>4.1000000000000002E-2</v>
      </c>
      <c r="BW162" s="7" t="str">
        <f t="shared" si="98"/>
        <v/>
      </c>
      <c r="BX162" s="7" t="str">
        <f t="shared" si="99"/>
        <v/>
      </c>
    </row>
    <row r="163" spans="2:76" x14ac:dyDescent="0.25">
      <c r="B163" s="12">
        <f>fao_ids_unique!B158</f>
        <v>200</v>
      </c>
      <c r="C163" s="12">
        <f>fao_ids_unique!F158</f>
        <v>168</v>
      </c>
      <c r="D163" s="8" t="str">
        <f>fao_ids_unique!C158</f>
        <v>SGP</v>
      </c>
      <c r="E163" s="7" t="str">
        <f>fao_ids_unique!G158</f>
        <v>Singapore</v>
      </c>
      <c r="G163" s="9">
        <f>VLOOKUP($B163,aquastat_more_extensive_table!$D$1216:$AO$1416,G$4,FALSE)</f>
        <v>0</v>
      </c>
      <c r="H163" s="13" t="e">
        <f t="shared" si="74"/>
        <v>#N/A</v>
      </c>
      <c r="I163" s="9">
        <f>VLOOKUP($C163,domestic_water_demand_km3!$A$2:$CT$249,I$4,FALSE)</f>
        <v>6.2909680000000001E-3</v>
      </c>
      <c r="J163" s="13">
        <f t="shared" si="85"/>
        <v>6.2909680000000001E-3</v>
      </c>
      <c r="L163" s="9">
        <f>VLOOKUP($B163,aquastat_more_extensive_table!$D$1216:$AO$1416,L$4,FALSE)</f>
        <v>0</v>
      </c>
      <c r="M163" s="13" t="e">
        <f t="shared" si="75"/>
        <v>#N/A</v>
      </c>
      <c r="N163" s="9">
        <f>VLOOKUP($C163,domestic_water_demand_km3!$A$2:$CT$249,N$4,FALSE)</f>
        <v>7.1499140000000003E-3</v>
      </c>
      <c r="O163" s="13">
        <f t="shared" si="86"/>
        <v>7.1499140000000003E-3</v>
      </c>
      <c r="Q163" s="9">
        <f>VLOOKUP($B163,aquastat_more_extensive_table!$D$1216:$AO$1416,Q$4,FALSE)</f>
        <v>0</v>
      </c>
      <c r="R163" s="13" t="e">
        <f t="shared" si="76"/>
        <v>#N/A</v>
      </c>
      <c r="S163" s="9">
        <f>VLOOKUP($C163,domestic_water_demand_km3!$A$2:$CT$249,S$4,FALSE)</f>
        <v>7.9477339999999997E-3</v>
      </c>
      <c r="T163" s="13">
        <f t="shared" si="87"/>
        <v>7.9477339999999997E-3</v>
      </c>
      <c r="V163" s="9">
        <f>VLOOKUP($B163,aquastat_more_extensive_table!$D$1216:$AO$1416,V$4,FALSE)</f>
        <v>8.5500000000000007E-2</v>
      </c>
      <c r="W163" s="13">
        <f t="shared" si="77"/>
        <v>8.5500000000000007E-2</v>
      </c>
      <c r="X163" s="9">
        <f>VLOOKUP($C163,domestic_water_demand_km3!$A$2:$CT$249,X$4,FALSE)</f>
        <v>1.268764E-2</v>
      </c>
      <c r="Y163" s="13">
        <f t="shared" si="88"/>
        <v>1.268764E-2</v>
      </c>
      <c r="AA163" s="9">
        <f>VLOOKUP($B163,aquastat_more_extensive_table!$D$1216:$AO$1416,AA$4,FALSE)</f>
        <v>0</v>
      </c>
      <c r="AB163" s="13" t="e">
        <f t="shared" si="78"/>
        <v>#N/A</v>
      </c>
      <c r="AC163" s="9">
        <f>VLOOKUP($C163,domestic_water_demand_km3!$A$2:$CT$249,AC$4,FALSE)</f>
        <v>1.7557440000000001E-2</v>
      </c>
      <c r="AD163" s="13">
        <f t="shared" si="89"/>
        <v>1.7557440000000001E-2</v>
      </c>
      <c r="AF163" s="9">
        <f>VLOOKUP($B163,aquastat_more_extensive_table!$D$1216:$AO$1416,AF$4,FALSE)</f>
        <v>0</v>
      </c>
      <c r="AG163" s="13" t="e">
        <f t="shared" si="79"/>
        <v>#N/A</v>
      </c>
      <c r="AH163" s="9">
        <f>VLOOKUP($C163,domestic_water_demand_km3!$A$2:$CT$249,AH$4,FALSE)</f>
        <v>2.0277300000000002E-2</v>
      </c>
      <c r="AI163" s="13">
        <f t="shared" si="90"/>
        <v>2.0277300000000002E-2</v>
      </c>
      <c r="AK163" s="9">
        <f>VLOOKUP($B163,aquastat_more_extensive_table!$D$1216:$AO$1416,AK$4,FALSE)</f>
        <v>0</v>
      </c>
      <c r="AL163" s="13" t="e">
        <f t="shared" si="80"/>
        <v>#N/A</v>
      </c>
      <c r="AM163" s="9">
        <f>VLOOKUP($C163,domestic_water_demand_km3!$A$2:$CT$249,AM$4,FALSE)</f>
        <v>2.4413219999999999E-2</v>
      </c>
      <c r="AN163" s="13">
        <f t="shared" si="91"/>
        <v>2.4413219999999999E-2</v>
      </c>
      <c r="AP163" s="9">
        <f>VLOOKUP($B163,aquastat_more_extensive_table!$D$1216:$AO$1416,AP$4,FALSE)</f>
        <v>0</v>
      </c>
      <c r="AQ163" s="13" t="e">
        <f t="shared" si="81"/>
        <v>#N/A</v>
      </c>
      <c r="AR163" s="9">
        <f>VLOOKUP($C163,domestic_water_demand_km3!$A$2:$CT$249,AR$4,FALSE)</f>
        <v>3.3258059999999999E-2</v>
      </c>
      <c r="AS163" s="13">
        <f t="shared" si="92"/>
        <v>3.3258059999999999E-2</v>
      </c>
      <c r="AU163" s="9">
        <f>VLOOKUP($B163,aquastat_more_extensive_table!$D$1216:$AO$1416,AU$4,FALSE)</f>
        <v>0.87709999999999999</v>
      </c>
      <c r="AV163" s="13">
        <f t="shared" si="82"/>
        <v>0.87709999999999999</v>
      </c>
      <c r="AW163" s="9">
        <f>VLOOKUP($C163,domestic_water_demand_km3!$A$2:$CT$249,AW$4,FALSE)</f>
        <v>3.3910179999999998E-2</v>
      </c>
      <c r="AX163" s="13">
        <f t="shared" si="93"/>
        <v>3.3910179999999998E-2</v>
      </c>
      <c r="AZ163" s="9">
        <f>VLOOKUP($B163,aquastat_more_extensive_table!$D$1216:$AO$1416,AZ$4,FALSE)</f>
        <v>1.0780000000000001</v>
      </c>
      <c r="BA163" s="13">
        <f t="shared" si="83"/>
        <v>1.0780000000000001</v>
      </c>
      <c r="BB163" s="9">
        <f>VLOOKUP($C163,domestic_water_demand_km3!$A$2:$CT$249,BB$4,FALSE)</f>
        <v>4.5263079999999997E-2</v>
      </c>
      <c r="BC163" s="13">
        <f t="shared" si="94"/>
        <v>4.5263079999999997E-2</v>
      </c>
      <c r="BE163" s="9">
        <f>VLOOKUP($B163,aquastat_more_extensive_table!$D$1216:$AO$1416,BE$4,FALSE)</f>
        <v>0</v>
      </c>
      <c r="BF163" s="13" t="e">
        <f t="shared" si="84"/>
        <v>#N/A</v>
      </c>
      <c r="BG163" s="9">
        <f>VLOOKUP($C163,domestic_water_demand_km3!$A$2:$CT$249,BG$4,FALSE)</f>
        <v>5.9022239999999997E-2</v>
      </c>
      <c r="BH163" s="13">
        <f t="shared" si="95"/>
        <v>5.9022239999999997E-2</v>
      </c>
      <c r="BJ163" s="9">
        <f>VLOOKUP($B163,aquastat_more_extensive_table!$D$1216:$AO$1416,BJ$4,FALSE)</f>
        <v>0</v>
      </c>
      <c r="BK163" s="13" t="e">
        <f t="shared" si="96"/>
        <v>#N/A</v>
      </c>
      <c r="BL163" s="9">
        <f>VLOOKUP($C163,domestic_water_demand_km3!$A$2:$CT$249,BL$4,FALSE)</f>
        <v>6.1374600000000001E-2</v>
      </c>
      <c r="BM163" s="13">
        <f t="shared" si="97"/>
        <v>6.1374600000000001E-2</v>
      </c>
      <c r="BU163" s="7" t="e">
        <v>#N/A</v>
      </c>
      <c r="BV163" s="7">
        <v>2E-3</v>
      </c>
      <c r="BW163" s="7" t="str">
        <f t="shared" si="98"/>
        <v/>
      </c>
      <c r="BX163" s="7" t="str">
        <f t="shared" si="99"/>
        <v/>
      </c>
    </row>
    <row r="164" spans="2:76" x14ac:dyDescent="0.25">
      <c r="B164" s="12">
        <f>fao_ids_unique!B159</f>
        <v>201</v>
      </c>
      <c r="C164" s="12">
        <f>fao_ids_unique!F159</f>
        <v>174</v>
      </c>
      <c r="D164" s="8" t="str">
        <f>fao_ids_unique!C159</f>
        <v>SOM</v>
      </c>
      <c r="E164" s="7" t="str">
        <f>fao_ids_unique!G159</f>
        <v>Somalia</v>
      </c>
      <c r="G164" s="9">
        <f>VLOOKUP($B164,aquastat_more_extensive_table!$D$1216:$AO$1416,G$4,FALSE)</f>
        <v>0</v>
      </c>
      <c r="H164" s="13" t="e">
        <f t="shared" si="74"/>
        <v>#N/A</v>
      </c>
      <c r="I164" s="9">
        <f>VLOOKUP($C164,domestic_water_demand_km3!$A$2:$CT$249,I$4,FALSE)</f>
        <v>3.4916819999999999E-3</v>
      </c>
      <c r="J164" s="13">
        <f t="shared" si="85"/>
        <v>3.4916819999999999E-3</v>
      </c>
      <c r="L164" s="9">
        <f>VLOOKUP($B164,aquastat_more_extensive_table!$D$1216:$AO$1416,L$4,FALSE)</f>
        <v>0</v>
      </c>
      <c r="M164" s="13" t="e">
        <f t="shared" si="75"/>
        <v>#N/A</v>
      </c>
      <c r="N164" s="9">
        <f>VLOOKUP($C164,domestic_water_demand_km3!$A$2:$CT$249,N$4,FALSE)</f>
        <v>4.0557639999999999E-3</v>
      </c>
      <c r="O164" s="13">
        <f t="shared" si="86"/>
        <v>4.0557639999999999E-3</v>
      </c>
      <c r="Q164" s="9">
        <f>VLOOKUP($B164,aquastat_more_extensive_table!$D$1216:$AO$1416,Q$4,FALSE)</f>
        <v>0</v>
      </c>
      <c r="R164" s="13" t="e">
        <f t="shared" si="76"/>
        <v>#N/A</v>
      </c>
      <c r="S164" s="9">
        <f>VLOOKUP($C164,domestic_water_demand_km3!$A$2:$CT$249,S$4,FALSE)</f>
        <v>4.8066840000000003E-3</v>
      </c>
      <c r="T164" s="13">
        <f t="shared" si="87"/>
        <v>4.8066840000000003E-3</v>
      </c>
      <c r="V164" s="9">
        <f>VLOOKUP($B164,aquastat_more_extensive_table!$D$1216:$AO$1416,V$4,FALSE)</f>
        <v>0</v>
      </c>
      <c r="W164" s="13" t="e">
        <f t="shared" si="77"/>
        <v>#N/A</v>
      </c>
      <c r="X164" s="9">
        <f>VLOOKUP($C164,domestic_water_demand_km3!$A$2:$CT$249,X$4,FALSE)</f>
        <v>6.4685680000000001E-3</v>
      </c>
      <c r="Y164" s="13">
        <f t="shared" si="88"/>
        <v>6.4685680000000001E-3</v>
      </c>
      <c r="AA164" s="9">
        <f>VLOOKUP($B164,aquastat_more_extensive_table!$D$1216:$AO$1416,AA$4,FALSE)</f>
        <v>0</v>
      </c>
      <c r="AB164" s="13" t="e">
        <f t="shared" si="78"/>
        <v>#N/A</v>
      </c>
      <c r="AC164" s="9">
        <f>VLOOKUP($C164,domestic_water_demand_km3!$A$2:$CT$249,AC$4,FALSE)</f>
        <v>8.71568E-3</v>
      </c>
      <c r="AD164" s="13">
        <f t="shared" si="89"/>
        <v>8.71568E-3</v>
      </c>
      <c r="AF164" s="9">
        <f>VLOOKUP($B164,aquastat_more_extensive_table!$D$1216:$AO$1416,AF$4,FALSE)</f>
        <v>2.4E-2</v>
      </c>
      <c r="AG164" s="13">
        <f t="shared" si="79"/>
        <v>2.4E-2</v>
      </c>
      <c r="AH164" s="9">
        <f>VLOOKUP($C164,domestic_water_demand_km3!$A$2:$CT$249,AH$4,FALSE)</f>
        <v>9.5248639999999992E-3</v>
      </c>
      <c r="AI164" s="13">
        <f t="shared" si="90"/>
        <v>9.5248639999999992E-3</v>
      </c>
      <c r="AK164" s="9">
        <f>VLOOKUP($B164,aquastat_more_extensive_table!$D$1216:$AO$1416,AK$4,FALSE)</f>
        <v>0</v>
      </c>
      <c r="AL164" s="13" t="e">
        <f t="shared" si="80"/>
        <v>#N/A</v>
      </c>
      <c r="AM164" s="9">
        <f>VLOOKUP($C164,domestic_water_demand_km3!$A$2:$CT$249,AM$4,FALSE)</f>
        <v>1.0864459999999999E-2</v>
      </c>
      <c r="AN164" s="13">
        <f t="shared" si="91"/>
        <v>1.0864459999999999E-2</v>
      </c>
      <c r="AP164" s="9">
        <f>VLOOKUP($B164,aquastat_more_extensive_table!$D$1216:$AO$1416,AP$4,FALSE)</f>
        <v>0</v>
      </c>
      <c r="AQ164" s="13" t="e">
        <f t="shared" si="81"/>
        <v>#N/A</v>
      </c>
      <c r="AR164" s="9">
        <f>VLOOKUP($C164,domestic_water_demand_km3!$A$2:$CT$249,AR$4,FALSE)</f>
        <v>1.167202E-2</v>
      </c>
      <c r="AS164" s="13">
        <f t="shared" si="92"/>
        <v>1.167202E-2</v>
      </c>
      <c r="AU164" s="9">
        <f>VLOOKUP($B164,aquastat_more_extensive_table!$D$1216:$AO$1416,AU$4,FALSE)</f>
        <v>0.01</v>
      </c>
      <c r="AV164" s="13">
        <f t="shared" si="82"/>
        <v>0.01</v>
      </c>
      <c r="AW164" s="9">
        <f>VLOOKUP($C164,domestic_water_demand_km3!$A$2:$CT$249,AW$4,FALSE)</f>
        <v>1.324374E-2</v>
      </c>
      <c r="AX164" s="13">
        <f t="shared" si="93"/>
        <v>1.324374E-2</v>
      </c>
      <c r="AZ164" s="9">
        <f>VLOOKUP($B164,aquastat_more_extensive_table!$D$1216:$AO$1416,AZ$4,FALSE)</f>
        <v>1.4999999999999999E-2</v>
      </c>
      <c r="BA164" s="13">
        <f t="shared" si="83"/>
        <v>1.4999999999999999E-2</v>
      </c>
      <c r="BB164" s="9">
        <f>VLOOKUP($C164,domestic_water_demand_km3!$A$2:$CT$249,BB$4,FALSE)</f>
        <v>1.7104399999999999E-2</v>
      </c>
      <c r="BC164" s="13">
        <f t="shared" si="94"/>
        <v>1.7104399999999999E-2</v>
      </c>
      <c r="BE164" s="9">
        <f>VLOOKUP($B164,aquastat_more_extensive_table!$D$1216:$AO$1416,BE$4,FALSE)</f>
        <v>0</v>
      </c>
      <c r="BF164" s="13" t="e">
        <f t="shared" si="84"/>
        <v>#N/A</v>
      </c>
      <c r="BG164" s="9">
        <f>VLOOKUP($C164,domestic_water_demand_km3!$A$2:$CT$249,BG$4,FALSE)</f>
        <v>2.1881020000000001E-2</v>
      </c>
      <c r="BH164" s="13">
        <f t="shared" si="95"/>
        <v>2.1881020000000001E-2</v>
      </c>
      <c r="BJ164" s="9">
        <f>VLOOKUP($B164,aquastat_more_extensive_table!$D$1216:$AO$1416,BJ$4,FALSE)</f>
        <v>0</v>
      </c>
      <c r="BK164" s="13" t="e">
        <f t="shared" si="96"/>
        <v>#N/A</v>
      </c>
      <c r="BL164" s="9">
        <f>VLOOKUP($C164,domestic_water_demand_km3!$A$2:$CT$249,BL$4,FALSE)</f>
        <v>2.21833E-2</v>
      </c>
      <c r="BM164" s="13">
        <f t="shared" si="97"/>
        <v>2.21833E-2</v>
      </c>
      <c r="BU164" s="7" t="e">
        <v>#N/A</v>
      </c>
      <c r="BV164" s="7">
        <v>2E-3</v>
      </c>
      <c r="BW164" s="7" t="str">
        <f t="shared" si="98"/>
        <v/>
      </c>
      <c r="BX164" s="7" t="str">
        <f t="shared" si="99"/>
        <v/>
      </c>
    </row>
    <row r="165" spans="2:76" x14ac:dyDescent="0.25">
      <c r="B165" s="12">
        <f>fao_ids_unique!B160</f>
        <v>202</v>
      </c>
      <c r="C165" s="12">
        <f>fao_ids_unique!F160</f>
        <v>208</v>
      </c>
      <c r="D165" s="8" t="str">
        <f>fao_ids_unique!C160</f>
        <v>ZAF</v>
      </c>
      <c r="E165" s="7" t="str">
        <f>fao_ids_unique!G160</f>
        <v>South Africa</v>
      </c>
      <c r="G165" s="9">
        <f>VLOOKUP($B165,aquastat_more_extensive_table!$D$1216:$AO$1416,G$4,FALSE)</f>
        <v>0</v>
      </c>
      <c r="H165" s="13" t="e">
        <f t="shared" si="74"/>
        <v>#N/A</v>
      </c>
      <c r="I165" s="9">
        <f>VLOOKUP($C165,domestic_water_demand_km3!$A$2:$CT$249,I$4,FALSE)</f>
        <v>0.55694359999999998</v>
      </c>
      <c r="J165" s="13">
        <f t="shared" si="85"/>
        <v>0.55694359999999998</v>
      </c>
      <c r="L165" s="9">
        <f>VLOOKUP($B165,aquastat_more_extensive_table!$D$1216:$AO$1416,L$4,FALSE)</f>
        <v>0</v>
      </c>
      <c r="M165" s="13" t="e">
        <f t="shared" si="75"/>
        <v>#N/A</v>
      </c>
      <c r="N165" s="9">
        <f>VLOOKUP($C165,domestic_water_demand_km3!$A$2:$CT$249,N$4,FALSE)</f>
        <v>0.68039179999999999</v>
      </c>
      <c r="O165" s="13">
        <f t="shared" si="86"/>
        <v>0.68039179999999999</v>
      </c>
      <c r="Q165" s="9">
        <f>VLOOKUP($B165,aquastat_more_extensive_table!$D$1216:$AO$1416,Q$4,FALSE)</f>
        <v>0</v>
      </c>
      <c r="R165" s="13" t="e">
        <f t="shared" si="76"/>
        <v>#N/A</v>
      </c>
      <c r="S165" s="9">
        <f>VLOOKUP($C165,domestic_water_demand_km3!$A$2:$CT$249,S$4,FALSE)</f>
        <v>0.90883619999999998</v>
      </c>
      <c r="T165" s="13">
        <f t="shared" si="87"/>
        <v>0.90883619999999998</v>
      </c>
      <c r="V165" s="9">
        <f>VLOOKUP($B165,aquastat_more_extensive_table!$D$1216:$AO$1416,V$4,FALSE)</f>
        <v>0</v>
      </c>
      <c r="W165" s="13" t="e">
        <f t="shared" si="77"/>
        <v>#N/A</v>
      </c>
      <c r="X165" s="9">
        <f>VLOOKUP($C165,domestic_water_demand_km3!$A$2:$CT$249,X$4,FALSE)</f>
        <v>1.3107679999999999</v>
      </c>
      <c r="Y165" s="13">
        <f t="shared" si="88"/>
        <v>1.3107679999999999</v>
      </c>
      <c r="AA165" s="9">
        <f>VLOOKUP($B165,aquastat_more_extensive_table!$D$1216:$AO$1416,AA$4,FALSE)</f>
        <v>0</v>
      </c>
      <c r="AB165" s="13" t="e">
        <f t="shared" si="78"/>
        <v>#N/A</v>
      </c>
      <c r="AC165" s="9">
        <f>VLOOKUP($C165,domestic_water_demand_km3!$A$2:$CT$249,AC$4,FALSE)</f>
        <v>1.767374</v>
      </c>
      <c r="AD165" s="13">
        <f t="shared" si="89"/>
        <v>1.767374</v>
      </c>
      <c r="AF165" s="9">
        <f>VLOOKUP($B165,aquastat_more_extensive_table!$D$1216:$AO$1416,AF$4,FALSE)</f>
        <v>0</v>
      </c>
      <c r="AG165" s="13" t="e">
        <f t="shared" si="79"/>
        <v>#N/A</v>
      </c>
      <c r="AH165" s="9">
        <f>VLOOKUP($C165,domestic_water_demand_km3!$A$2:$CT$249,AH$4,FALSE)</f>
        <v>2.0562320000000001</v>
      </c>
      <c r="AI165" s="13">
        <f t="shared" si="90"/>
        <v>2.0562320000000001</v>
      </c>
      <c r="AK165" s="9">
        <f>VLOOKUP($B165,aquastat_more_extensive_table!$D$1216:$AO$1416,AK$4,FALSE)</f>
        <v>2.2810000000000001</v>
      </c>
      <c r="AL165" s="13">
        <f t="shared" si="80"/>
        <v>2.2810000000000001</v>
      </c>
      <c r="AM165" s="9">
        <f>VLOOKUP($C165,domestic_water_demand_km3!$A$2:$CT$249,AM$4,FALSE)</f>
        <v>2.473112</v>
      </c>
      <c r="AN165" s="13">
        <f t="shared" si="91"/>
        <v>2.473112</v>
      </c>
      <c r="AP165" s="9">
        <f>VLOOKUP($B165,aquastat_more_extensive_table!$D$1216:$AO$1416,AP$4,FALSE)</f>
        <v>3.0920000000000001</v>
      </c>
      <c r="AQ165" s="13">
        <f t="shared" si="81"/>
        <v>3.0920000000000001</v>
      </c>
      <c r="AR165" s="9">
        <f>VLOOKUP($C165,domestic_water_demand_km3!$A$2:$CT$249,AR$4,FALSE)</f>
        <v>2.8261159999999999</v>
      </c>
      <c r="AS165" s="13">
        <f t="shared" si="92"/>
        <v>2.8261159999999999</v>
      </c>
      <c r="AU165" s="9">
        <f>VLOOKUP($B165,aquastat_more_extensive_table!$D$1216:$AO$1416,AU$4,FALSE)</f>
        <v>3.9039999999999999</v>
      </c>
      <c r="AV165" s="13">
        <f t="shared" si="82"/>
        <v>3.9039999999999999</v>
      </c>
      <c r="AW165" s="9">
        <f>VLOOKUP($C165,domestic_water_demand_km3!$A$2:$CT$249,AW$4,FALSE)</f>
        <v>2.86374</v>
      </c>
      <c r="AX165" s="13">
        <f t="shared" si="93"/>
        <v>2.86374</v>
      </c>
      <c r="AZ165" s="9">
        <f>VLOOKUP($B165,aquastat_more_extensive_table!$D$1216:$AO$1416,AZ$4,FALSE)</f>
        <v>0</v>
      </c>
      <c r="BA165" s="13" t="e">
        <f t="shared" si="83"/>
        <v>#N/A</v>
      </c>
      <c r="BB165" s="9">
        <f>VLOOKUP($C165,domestic_water_demand_km3!$A$2:$CT$249,BB$4,FALSE)</f>
        <v>3.6329639999999999</v>
      </c>
      <c r="BC165" s="13">
        <f t="shared" si="94"/>
        <v>3.6329639999999999</v>
      </c>
      <c r="BE165" s="9">
        <f>VLOOKUP($B165,aquastat_more_extensive_table!$D$1216:$AO$1416,BE$4,FALSE)</f>
        <v>0</v>
      </c>
      <c r="BF165" s="13" t="e">
        <f t="shared" si="84"/>
        <v>#N/A</v>
      </c>
      <c r="BG165" s="9">
        <f>VLOOKUP($C165,domestic_water_demand_km3!$A$2:$CT$249,BG$4,FALSE)</f>
        <v>4.15076</v>
      </c>
      <c r="BH165" s="13">
        <f t="shared" si="95"/>
        <v>4.15076</v>
      </c>
      <c r="BJ165" s="9">
        <f>VLOOKUP($B165,aquastat_more_extensive_table!$D$1216:$AO$1416,BJ$4,FALSE)</f>
        <v>4.1849999999999996</v>
      </c>
      <c r="BK165" s="13">
        <f t="shared" si="96"/>
        <v>4.1849999999999996</v>
      </c>
      <c r="BL165" s="9">
        <f>VLOOKUP($C165,domestic_water_demand_km3!$A$2:$CT$249,BL$4,FALSE)</f>
        <v>4.2876099999999999</v>
      </c>
      <c r="BM165" s="13">
        <f t="shared" si="97"/>
        <v>4.2876099999999999</v>
      </c>
      <c r="BU165" s="7" t="e">
        <v>#N/A</v>
      </c>
      <c r="BV165" s="7">
        <v>0.374</v>
      </c>
      <c r="BW165" s="7" t="str">
        <f t="shared" si="98"/>
        <v/>
      </c>
      <c r="BX165" s="7" t="str">
        <f t="shared" si="99"/>
        <v/>
      </c>
    </row>
    <row r="166" spans="2:76" x14ac:dyDescent="0.25">
      <c r="B166" s="12">
        <f>fao_ids_unique!B161</f>
        <v>203</v>
      </c>
      <c r="C166" s="12">
        <f>fao_ids_unique!F161</f>
        <v>57</v>
      </c>
      <c r="D166" s="8" t="str">
        <f>fao_ids_unique!C161</f>
        <v>ESP</v>
      </c>
      <c r="E166" s="7" t="str">
        <f>fao_ids_unique!G161</f>
        <v>Spain</v>
      </c>
      <c r="G166" s="9">
        <f>VLOOKUP($B166,aquastat_more_extensive_table!$D$1216:$AO$1416,G$4,FALSE)</f>
        <v>0</v>
      </c>
      <c r="H166" s="13" t="e">
        <f t="shared" si="74"/>
        <v>#N/A</v>
      </c>
      <c r="I166" s="9">
        <f>VLOOKUP($C166,domestic_water_demand_km3!$A$2:$CT$249,I$4,FALSE)</f>
        <v>1.0708960000000001</v>
      </c>
      <c r="J166" s="13">
        <f t="shared" si="85"/>
        <v>1.0708960000000001</v>
      </c>
      <c r="L166" s="9">
        <f>VLOOKUP($B166,aquastat_more_extensive_table!$D$1216:$AO$1416,L$4,FALSE)</f>
        <v>0</v>
      </c>
      <c r="M166" s="13" t="e">
        <f t="shared" si="75"/>
        <v>#N/A</v>
      </c>
      <c r="N166" s="9">
        <f>VLOOKUP($C166,domestic_water_demand_km3!$A$2:$CT$249,N$4,FALSE)</f>
        <v>1.358762</v>
      </c>
      <c r="O166" s="13">
        <f t="shared" si="86"/>
        <v>1.358762</v>
      </c>
      <c r="Q166" s="9">
        <f>VLOOKUP($B166,aquastat_more_extensive_table!$D$1216:$AO$1416,Q$4,FALSE)</f>
        <v>0</v>
      </c>
      <c r="R166" s="13" t="e">
        <f t="shared" si="76"/>
        <v>#N/A</v>
      </c>
      <c r="S166" s="9">
        <f>VLOOKUP($C166,domestic_water_demand_km3!$A$2:$CT$249,S$4,FALSE)</f>
        <v>1.6746559999999999</v>
      </c>
      <c r="T166" s="13">
        <f t="shared" si="87"/>
        <v>1.6746559999999999</v>
      </c>
      <c r="V166" s="9">
        <f>VLOOKUP($B166,aquastat_more_extensive_table!$D$1216:$AO$1416,V$4,FALSE)</f>
        <v>0</v>
      </c>
      <c r="W166" s="13" t="e">
        <f t="shared" si="77"/>
        <v>#N/A</v>
      </c>
      <c r="X166" s="9">
        <f>VLOOKUP($C166,domestic_water_demand_km3!$A$2:$CT$249,X$4,FALSE)</f>
        <v>2.3317899999999998</v>
      </c>
      <c r="Y166" s="13">
        <f t="shared" si="88"/>
        <v>2.3317899999999998</v>
      </c>
      <c r="AA166" s="9">
        <f>VLOOKUP($B166,aquastat_more_extensive_table!$D$1216:$AO$1416,AA$4,FALSE)</f>
        <v>0</v>
      </c>
      <c r="AB166" s="13" t="e">
        <f t="shared" si="78"/>
        <v>#N/A</v>
      </c>
      <c r="AC166" s="9">
        <f>VLOOKUP($C166,domestic_water_demand_km3!$A$2:$CT$249,AC$4,FALSE)</f>
        <v>2.9233560000000001</v>
      </c>
      <c r="AD166" s="13">
        <f t="shared" si="89"/>
        <v>2.9233560000000001</v>
      </c>
      <c r="AF166" s="9">
        <f>VLOOKUP($B166,aquastat_more_extensive_table!$D$1216:$AO$1416,AF$4,FALSE)</f>
        <v>5.5019999999999998</v>
      </c>
      <c r="AG166" s="13">
        <f t="shared" si="79"/>
        <v>5.5019999999999998</v>
      </c>
      <c r="AH166" s="9">
        <f>VLOOKUP($C166,domestic_water_demand_km3!$A$2:$CT$249,AH$4,FALSE)</f>
        <v>3.040724</v>
      </c>
      <c r="AI166" s="13">
        <f t="shared" si="90"/>
        <v>3.040724</v>
      </c>
      <c r="AK166" s="9">
        <f>VLOOKUP($B166,aquastat_more_extensive_table!$D$1216:$AO$1416,AK$4,FALSE)</f>
        <v>6.8</v>
      </c>
      <c r="AL166" s="13">
        <f t="shared" si="80"/>
        <v>6.8</v>
      </c>
      <c r="AM166" s="9">
        <f>VLOOKUP($C166,domestic_water_demand_km3!$A$2:$CT$249,AM$4,FALSE)</f>
        <v>3.990942</v>
      </c>
      <c r="AN166" s="13">
        <f t="shared" si="91"/>
        <v>3.990942</v>
      </c>
      <c r="AP166" s="9">
        <f>VLOOKUP($B166,aquastat_more_extensive_table!$D$1216:$AO$1416,AP$4,FALSE)</f>
        <v>4.5090000000000003</v>
      </c>
      <c r="AQ166" s="13">
        <f t="shared" si="81"/>
        <v>4.5090000000000003</v>
      </c>
      <c r="AR166" s="9">
        <f>VLOOKUP($C166,domestic_water_demand_km3!$A$2:$CT$249,AR$4,FALSE)</f>
        <v>4.2296680000000002</v>
      </c>
      <c r="AS166" s="13">
        <f t="shared" si="92"/>
        <v>4.2296680000000002</v>
      </c>
      <c r="AU166" s="9">
        <f>VLOOKUP($B166,aquastat_more_extensive_table!$D$1216:$AO$1416,AU$4,FALSE)</f>
        <v>5.4480000000000004</v>
      </c>
      <c r="AV166" s="13">
        <f t="shared" si="82"/>
        <v>5.4480000000000004</v>
      </c>
      <c r="AW166" s="9">
        <f>VLOOKUP($C166,domestic_water_demand_km3!$A$2:$CT$249,AW$4,FALSE)</f>
        <v>4.4727100000000002</v>
      </c>
      <c r="AX166" s="13">
        <f t="shared" si="93"/>
        <v>4.4727100000000002</v>
      </c>
      <c r="AZ166" s="9">
        <f>VLOOKUP($B166,aquastat_more_extensive_table!$D$1216:$AO$1416,AZ$4,FALSE)</f>
        <v>5.8979999999999997</v>
      </c>
      <c r="BA166" s="13">
        <f t="shared" si="83"/>
        <v>5.8979999999999997</v>
      </c>
      <c r="BB166" s="9">
        <f>VLOOKUP($C166,domestic_water_demand_km3!$A$2:$CT$249,BB$4,FALSE)</f>
        <v>5.6296520000000001</v>
      </c>
      <c r="BC166" s="13">
        <f t="shared" si="94"/>
        <v>5.6296520000000001</v>
      </c>
      <c r="BE166" s="9">
        <f>VLOOKUP($B166,aquastat_more_extensive_table!$D$1216:$AO$1416,BE$4,FALSE)</f>
        <v>5.3079999999999998</v>
      </c>
      <c r="BF166" s="13">
        <f t="shared" si="84"/>
        <v>5.3079999999999998</v>
      </c>
      <c r="BG166" s="9">
        <f>VLOOKUP($C166,domestic_water_demand_km3!$A$2:$CT$249,BG$4,FALSE)</f>
        <v>6.2318639999999998</v>
      </c>
      <c r="BH166" s="13">
        <f t="shared" si="95"/>
        <v>6.2318639999999998</v>
      </c>
      <c r="BJ166" s="9">
        <f>VLOOKUP($B166,aquastat_more_extensive_table!$D$1216:$AO$1416,BJ$4,FALSE)</f>
        <v>0</v>
      </c>
      <c r="BK166" s="13" t="e">
        <f t="shared" si="96"/>
        <v>#N/A</v>
      </c>
      <c r="BL166" s="9">
        <f>VLOOKUP($C166,domestic_water_demand_km3!$A$2:$CT$249,BL$4,FALSE)</f>
        <v>6.1920999999999999</v>
      </c>
      <c r="BM166" s="13">
        <f t="shared" si="97"/>
        <v>6.1920999999999999</v>
      </c>
      <c r="BU166" s="7" t="e">
        <v>#N/A</v>
      </c>
      <c r="BV166" s="7">
        <v>0.999</v>
      </c>
      <c r="BW166" s="7" t="str">
        <f t="shared" si="98"/>
        <v/>
      </c>
      <c r="BX166" s="7" t="str">
        <f t="shared" si="99"/>
        <v/>
      </c>
    </row>
    <row r="167" spans="2:76" x14ac:dyDescent="0.25">
      <c r="B167" s="12">
        <f>fao_ids_unique!B162</f>
        <v>207</v>
      </c>
      <c r="C167" s="12">
        <f>fao_ids_unique!F162</f>
        <v>176</v>
      </c>
      <c r="D167" s="8" t="str">
        <f>fao_ids_unique!C162</f>
        <v>SUR</v>
      </c>
      <c r="E167" s="7" t="str">
        <f>fao_ids_unique!G162</f>
        <v>Suriname</v>
      </c>
      <c r="G167" s="9">
        <f>VLOOKUP($B167,aquastat_more_extensive_table!$D$1216:$AO$1416,G$4,FALSE)</f>
        <v>0</v>
      </c>
      <c r="H167" s="13" t="e">
        <f t="shared" ref="H167:H198" si="100">IF(G167&gt;0,G167,NA())</f>
        <v>#N/A</v>
      </c>
      <c r="I167" s="9">
        <f>VLOOKUP($C167,domestic_water_demand_km3!$A$2:$CT$249,I$4,FALSE)</f>
        <v>1.1323720000000001E-2</v>
      </c>
      <c r="J167" s="13">
        <f t="shared" si="85"/>
        <v>1.1323720000000001E-2</v>
      </c>
      <c r="L167" s="9">
        <f>VLOOKUP($B167,aquastat_more_extensive_table!$D$1216:$AO$1416,L$4,FALSE)</f>
        <v>0</v>
      </c>
      <c r="M167" s="13" t="e">
        <f t="shared" ref="M167:M198" si="101">IF(L167&gt;0,L167,NA())</f>
        <v>#N/A</v>
      </c>
      <c r="N167" s="9">
        <f>VLOOKUP($C167,domestic_water_demand_km3!$A$2:$CT$249,N$4,FALSE)</f>
        <v>1.3928619999999999E-2</v>
      </c>
      <c r="O167" s="13">
        <f t="shared" si="86"/>
        <v>1.3928619999999999E-2</v>
      </c>
      <c r="Q167" s="9">
        <f>VLOOKUP($B167,aquastat_more_extensive_table!$D$1216:$AO$1416,Q$4,FALSE)</f>
        <v>0</v>
      </c>
      <c r="R167" s="13" t="e">
        <f t="shared" ref="R167:R198" si="102">IF(Q167&gt;0,Q167,NA())</f>
        <v>#N/A</v>
      </c>
      <c r="S167" s="9">
        <f>VLOOKUP($C167,domestic_water_demand_km3!$A$2:$CT$249,S$4,FALSE)</f>
        <v>1.7655500000000001E-2</v>
      </c>
      <c r="T167" s="13">
        <f t="shared" si="87"/>
        <v>1.7655500000000001E-2</v>
      </c>
      <c r="V167" s="9">
        <f>VLOOKUP($B167,aquastat_more_extensive_table!$D$1216:$AO$1416,V$4,FALSE)</f>
        <v>0</v>
      </c>
      <c r="W167" s="13" t="e">
        <f t="shared" ref="W167:W198" si="103">IF(V167&gt;0,V167,NA())</f>
        <v>#N/A</v>
      </c>
      <c r="X167" s="9">
        <f>VLOOKUP($C167,domestic_water_demand_km3!$A$2:$CT$249,X$4,FALSE)</f>
        <v>2.108492E-2</v>
      </c>
      <c r="Y167" s="13">
        <f t="shared" si="88"/>
        <v>2.108492E-2</v>
      </c>
      <c r="AA167" s="9">
        <f>VLOOKUP($B167,aquastat_more_extensive_table!$D$1216:$AO$1416,AA$4,FALSE)</f>
        <v>0</v>
      </c>
      <c r="AB167" s="13" t="e">
        <f t="shared" ref="AB167:AB198" si="104">IF(AA167&gt;0,AA167,NA())</f>
        <v>#N/A</v>
      </c>
      <c r="AC167" s="9">
        <f>VLOOKUP($C167,domestic_water_demand_km3!$A$2:$CT$249,AC$4,FALSE)</f>
        <v>2.5329620000000001E-2</v>
      </c>
      <c r="AD167" s="13">
        <f t="shared" si="89"/>
        <v>2.5329620000000001E-2</v>
      </c>
      <c r="AF167" s="9">
        <f>VLOOKUP($B167,aquastat_more_extensive_table!$D$1216:$AO$1416,AF$4,FALSE)</f>
        <v>2.8000000000000001E-2</v>
      </c>
      <c r="AG167" s="13">
        <f t="shared" ref="AG167:AG198" si="105">IF(AF167&gt;0,AF167,NA())</f>
        <v>2.8000000000000001E-2</v>
      </c>
      <c r="AH167" s="9">
        <f>VLOOKUP($C167,domestic_water_demand_km3!$A$2:$CT$249,AH$4,FALSE)</f>
        <v>2.6555780000000001E-2</v>
      </c>
      <c r="AI167" s="13">
        <f t="shared" si="90"/>
        <v>2.6555780000000001E-2</v>
      </c>
      <c r="AK167" s="9">
        <f>VLOOKUP($B167,aquastat_more_extensive_table!$D$1216:$AO$1416,AK$4,FALSE)</f>
        <v>0</v>
      </c>
      <c r="AL167" s="13" t="e">
        <f t="shared" ref="AL167:AL198" si="106">IF(AK167&gt;0,AK167,NA())</f>
        <v>#N/A</v>
      </c>
      <c r="AM167" s="9">
        <f>VLOOKUP($C167,domestic_water_demand_km3!$A$2:$CT$249,AM$4,FALSE)</f>
        <v>2.4529140000000001E-2</v>
      </c>
      <c r="AN167" s="13">
        <f t="shared" si="91"/>
        <v>2.4529140000000001E-2</v>
      </c>
      <c r="AP167" s="9">
        <f>VLOOKUP($B167,aquastat_more_extensive_table!$D$1216:$AO$1416,AP$4,FALSE)</f>
        <v>0</v>
      </c>
      <c r="AQ167" s="13" t="e">
        <f t="shared" ref="AQ167:AQ198" si="107">IF(AP167&gt;0,AP167,NA())</f>
        <v>#N/A</v>
      </c>
      <c r="AR167" s="9">
        <f>VLOOKUP($C167,domestic_water_demand_km3!$A$2:$CT$249,AR$4,FALSE)</f>
        <v>2.6120919999999999E-2</v>
      </c>
      <c r="AS167" s="13">
        <f t="shared" si="92"/>
        <v>2.6120919999999999E-2</v>
      </c>
      <c r="AU167" s="9">
        <f>VLOOKUP($B167,aquastat_more_extensive_table!$D$1216:$AO$1416,AU$4,FALSE)</f>
        <v>0.03</v>
      </c>
      <c r="AV167" s="13">
        <f t="shared" ref="AV167:AV198" si="108">IF(AU167&gt;0,AU167,NA())</f>
        <v>0.03</v>
      </c>
      <c r="AW167" s="9">
        <f>VLOOKUP($C167,domestic_water_demand_km3!$A$2:$CT$249,AW$4,FALSE)</f>
        <v>2.898152E-2</v>
      </c>
      <c r="AX167" s="13">
        <f t="shared" si="93"/>
        <v>2.898152E-2</v>
      </c>
      <c r="AZ167" s="9">
        <f>VLOOKUP($B167,aquastat_more_extensive_table!$D$1216:$AO$1416,AZ$4,FALSE)</f>
        <v>4.9299999999999997E-2</v>
      </c>
      <c r="BA167" s="13">
        <f t="shared" ref="BA167:BA198" si="109">IF(AZ167&gt;0,AZ167,NA())</f>
        <v>4.9299999999999997E-2</v>
      </c>
      <c r="BB167" s="9">
        <f>VLOOKUP($C167,domestic_water_demand_km3!$A$2:$CT$249,BB$4,FALSE)</f>
        <v>3.1913579999999997E-2</v>
      </c>
      <c r="BC167" s="13">
        <f t="shared" si="94"/>
        <v>3.1913579999999997E-2</v>
      </c>
      <c r="BE167" s="9">
        <f>VLOOKUP($B167,aquastat_more_extensive_table!$D$1216:$AO$1416,BE$4,FALSE)</f>
        <v>0</v>
      </c>
      <c r="BF167" s="13" t="e">
        <f t="shared" ref="BF167:BF198" si="110">IF(BE167&gt;0,BE167,NA())</f>
        <v>#N/A</v>
      </c>
      <c r="BG167" s="9">
        <f>VLOOKUP($C167,domestic_water_demand_km3!$A$2:$CT$249,BG$4,FALSE)</f>
        <v>3.2693079999999999E-2</v>
      </c>
      <c r="BH167" s="13">
        <f t="shared" si="95"/>
        <v>3.2693079999999999E-2</v>
      </c>
      <c r="BJ167" s="9">
        <f>VLOOKUP($B167,aquastat_more_extensive_table!$D$1216:$AO$1416,BJ$4,FALSE)</f>
        <v>0</v>
      </c>
      <c r="BK167" s="13" t="e">
        <f t="shared" si="96"/>
        <v>#N/A</v>
      </c>
      <c r="BL167" s="9">
        <f>VLOOKUP($C167,domestic_water_demand_km3!$A$2:$CT$249,BL$4,FALSE)</f>
        <v>3.2843299999999999E-2</v>
      </c>
      <c r="BM167" s="13">
        <f t="shared" si="97"/>
        <v>3.2843299999999999E-2</v>
      </c>
      <c r="BU167" s="7" t="e">
        <v>#N/A</v>
      </c>
      <c r="BV167" s="7">
        <v>1.0999999999999999E-2</v>
      </c>
      <c r="BW167" s="7" t="str">
        <f t="shared" si="98"/>
        <v/>
      </c>
      <c r="BX167" s="7" t="str">
        <f t="shared" si="99"/>
        <v/>
      </c>
    </row>
    <row r="168" spans="2:76" x14ac:dyDescent="0.25">
      <c r="B168" s="12">
        <f>fao_ids_unique!B163</f>
        <v>208</v>
      </c>
      <c r="C168" s="12">
        <f>fao_ids_unique!F163</f>
        <v>186</v>
      </c>
      <c r="D168" s="8" t="str">
        <f>fao_ids_unique!C163</f>
        <v>TJK</v>
      </c>
      <c r="E168" s="7" t="str">
        <f>fao_ids_unique!G163</f>
        <v>Tajikistan</v>
      </c>
      <c r="G168" s="9">
        <f>VLOOKUP($B168,aquastat_more_extensive_table!$D$1216:$AO$1416,G$4,FALSE)</f>
        <v>0</v>
      </c>
      <c r="H168" s="13" t="e">
        <f t="shared" si="100"/>
        <v>#N/A</v>
      </c>
      <c r="I168" s="9">
        <f>VLOOKUP($C168,domestic_water_demand_km3!$A$2:$CT$249,I$4,FALSE)</f>
        <v>0.1123504</v>
      </c>
      <c r="J168" s="13">
        <f t="shared" si="85"/>
        <v>0.1123504</v>
      </c>
      <c r="L168" s="9">
        <f>VLOOKUP($B168,aquastat_more_extensive_table!$D$1216:$AO$1416,L$4,FALSE)</f>
        <v>0</v>
      </c>
      <c r="M168" s="13" t="e">
        <f t="shared" si="101"/>
        <v>#N/A</v>
      </c>
      <c r="N168" s="9">
        <f>VLOOKUP($C168,domestic_water_demand_km3!$A$2:$CT$249,N$4,FALSE)</f>
        <v>0.13515740000000001</v>
      </c>
      <c r="O168" s="13">
        <f t="shared" si="86"/>
        <v>0.13515740000000001</v>
      </c>
      <c r="Q168" s="9">
        <f>VLOOKUP($B168,aquastat_more_extensive_table!$D$1216:$AO$1416,Q$4,FALSE)</f>
        <v>0</v>
      </c>
      <c r="R168" s="13" t="e">
        <f t="shared" si="102"/>
        <v>#N/A</v>
      </c>
      <c r="S168" s="9">
        <f>VLOOKUP($C168,domestic_water_demand_km3!$A$2:$CT$249,S$4,FALSE)</f>
        <v>0.16871839999999999</v>
      </c>
      <c r="T168" s="13">
        <f t="shared" si="87"/>
        <v>0.16871839999999999</v>
      </c>
      <c r="V168" s="9">
        <f>VLOOKUP($B168,aquastat_more_extensive_table!$D$1216:$AO$1416,V$4,FALSE)</f>
        <v>0</v>
      </c>
      <c r="W168" s="13" t="e">
        <f t="shared" si="103"/>
        <v>#N/A</v>
      </c>
      <c r="X168" s="9">
        <f>VLOOKUP($C168,domestic_water_demand_km3!$A$2:$CT$249,X$4,FALSE)</f>
        <v>0.230604</v>
      </c>
      <c r="Y168" s="13">
        <f t="shared" si="88"/>
        <v>0.230604</v>
      </c>
      <c r="AA168" s="9">
        <f>VLOOKUP($B168,aquastat_more_extensive_table!$D$1216:$AO$1416,AA$4,FALSE)</f>
        <v>0</v>
      </c>
      <c r="AB168" s="13" t="e">
        <f t="shared" si="104"/>
        <v>#N/A</v>
      </c>
      <c r="AC168" s="9">
        <f>VLOOKUP($C168,domestic_water_demand_km3!$A$2:$CT$249,AC$4,FALSE)</f>
        <v>0.293325</v>
      </c>
      <c r="AD168" s="13">
        <f t="shared" si="89"/>
        <v>0.293325</v>
      </c>
      <c r="AF168" s="9">
        <f>VLOOKUP($B168,aquastat_more_extensive_table!$D$1216:$AO$1416,AF$4,FALSE)</f>
        <v>0</v>
      </c>
      <c r="AG168" s="13" t="e">
        <f t="shared" si="105"/>
        <v>#N/A</v>
      </c>
      <c r="AH168" s="9">
        <f>VLOOKUP($C168,domestic_water_demand_km3!$A$2:$CT$249,AH$4,FALSE)</f>
        <v>0.36096980000000001</v>
      </c>
      <c r="AI168" s="13">
        <f t="shared" si="90"/>
        <v>0.36096980000000001</v>
      </c>
      <c r="AK168" s="9">
        <f>VLOOKUP($B168,aquastat_more_extensive_table!$D$1216:$AO$1416,AK$4,FALSE)</f>
        <v>0</v>
      </c>
      <c r="AL168" s="13" t="e">
        <f t="shared" si="106"/>
        <v>#N/A</v>
      </c>
      <c r="AM168" s="9">
        <f>VLOOKUP($C168,domestic_water_demand_km3!$A$2:$CT$249,AM$4,FALSE)</f>
        <v>0.44584259999999998</v>
      </c>
      <c r="AN168" s="13">
        <f t="shared" si="91"/>
        <v>0.44584259999999998</v>
      </c>
      <c r="AP168" s="9">
        <f>VLOOKUP($B168,aquastat_more_extensive_table!$D$1216:$AO$1416,AP$4,FALSE)</f>
        <v>0.41199999999999998</v>
      </c>
      <c r="AQ168" s="13">
        <f t="shared" si="107"/>
        <v>0.41199999999999998</v>
      </c>
      <c r="AR168" s="9">
        <f>VLOOKUP($C168,domestic_water_demand_km3!$A$2:$CT$249,AR$4,FALSE)</f>
        <v>0.39455040000000002</v>
      </c>
      <c r="AS168" s="13">
        <f t="shared" si="92"/>
        <v>0.39455040000000002</v>
      </c>
      <c r="AU168" s="9">
        <f>VLOOKUP($B168,aquastat_more_extensive_table!$D$1216:$AO$1416,AU$4,FALSE)</f>
        <v>0.44</v>
      </c>
      <c r="AV168" s="13">
        <f t="shared" si="108"/>
        <v>0.44</v>
      </c>
      <c r="AW168" s="9">
        <f>VLOOKUP($C168,domestic_water_demand_km3!$A$2:$CT$249,AW$4,FALSE)</f>
        <v>0.40012799999999998</v>
      </c>
      <c r="AX168" s="13">
        <f t="shared" si="93"/>
        <v>0.40012799999999998</v>
      </c>
      <c r="AZ168" s="9">
        <f>VLOOKUP($B168,aquastat_more_extensive_table!$D$1216:$AO$1416,AZ$4,FALSE)</f>
        <v>0.64700000000000002</v>
      </c>
      <c r="BA168" s="13">
        <f t="shared" si="109"/>
        <v>0.64700000000000002</v>
      </c>
      <c r="BB168" s="9">
        <f>VLOOKUP($C168,domestic_water_demand_km3!$A$2:$CT$249,BB$4,FALSE)</f>
        <v>0.51615580000000005</v>
      </c>
      <c r="BC168" s="13">
        <f t="shared" si="94"/>
        <v>0.51615580000000005</v>
      </c>
      <c r="BE168" s="9">
        <f>VLOOKUP($B168,aquastat_more_extensive_table!$D$1216:$AO$1416,BE$4,FALSE)</f>
        <v>0</v>
      </c>
      <c r="BF168" s="13" t="e">
        <f t="shared" si="110"/>
        <v>#N/A</v>
      </c>
      <c r="BG168" s="9">
        <f>VLOOKUP($C168,domestic_water_demand_km3!$A$2:$CT$249,BG$4,FALSE)</f>
        <v>0.68861099999999997</v>
      </c>
      <c r="BH168" s="13">
        <f t="shared" si="95"/>
        <v>0.68861099999999997</v>
      </c>
      <c r="BJ168" s="9">
        <f>VLOOKUP($B168,aquastat_more_extensive_table!$D$1216:$AO$1416,BJ$4,FALSE)</f>
        <v>0</v>
      </c>
      <c r="BK168" s="13" t="e">
        <f t="shared" si="96"/>
        <v>#N/A</v>
      </c>
      <c r="BL168" s="9">
        <f>VLOOKUP($C168,domestic_water_demand_km3!$A$2:$CT$249,BL$4,FALSE)</f>
        <v>0.70302299999999995</v>
      </c>
      <c r="BM168" s="13">
        <f t="shared" si="97"/>
        <v>0.70302299999999995</v>
      </c>
      <c r="BU168" s="7" t="e">
        <v>#N/A</v>
      </c>
      <c r="BV168" s="7">
        <v>0.06</v>
      </c>
      <c r="BW168" s="7" t="str">
        <f t="shared" si="98"/>
        <v/>
      </c>
      <c r="BX168" s="7" t="str">
        <f t="shared" si="99"/>
        <v/>
      </c>
    </row>
    <row r="169" spans="2:76" x14ac:dyDescent="0.25">
      <c r="B169" s="12">
        <f>fao_ids_unique!B164</f>
        <v>209</v>
      </c>
      <c r="C169" s="12">
        <f>fao_ids_unique!F164</f>
        <v>180</v>
      </c>
      <c r="D169" s="8" t="str">
        <f>fao_ids_unique!C164</f>
        <v>SWZ</v>
      </c>
      <c r="E169" s="7" t="str">
        <f>fao_ids_unique!G164</f>
        <v>Swaziland</v>
      </c>
      <c r="G169" s="9">
        <f>VLOOKUP($B169,aquastat_more_extensive_table!$D$1216:$AO$1416,G$4,FALSE)</f>
        <v>0</v>
      </c>
      <c r="H169" s="13" t="e">
        <f t="shared" si="100"/>
        <v>#N/A</v>
      </c>
      <c r="I169" s="9">
        <f>VLOOKUP($C169,domestic_water_demand_km3!$A$2:$CT$249,I$4,FALSE)</f>
        <v>6.4570160000000003E-3</v>
      </c>
      <c r="J169" s="13">
        <f t="shared" si="85"/>
        <v>6.4570160000000003E-3</v>
      </c>
      <c r="L169" s="9">
        <f>VLOOKUP($B169,aquastat_more_extensive_table!$D$1216:$AO$1416,L$4,FALSE)</f>
        <v>0</v>
      </c>
      <c r="M169" s="13" t="e">
        <f t="shared" si="101"/>
        <v>#N/A</v>
      </c>
      <c r="N169" s="9">
        <f>VLOOKUP($C169,domestic_water_demand_km3!$A$2:$CT$249,N$4,FALSE)</f>
        <v>8.1506679999999998E-3</v>
      </c>
      <c r="O169" s="13">
        <f t="shared" si="86"/>
        <v>8.1506679999999998E-3</v>
      </c>
      <c r="Q169" s="9">
        <f>VLOOKUP($B169,aquastat_more_extensive_table!$D$1216:$AO$1416,Q$4,FALSE)</f>
        <v>0</v>
      </c>
      <c r="R169" s="13" t="e">
        <f t="shared" si="102"/>
        <v>#N/A</v>
      </c>
      <c r="S169" s="9">
        <f>VLOOKUP($C169,domestic_water_demand_km3!$A$2:$CT$249,S$4,FALSE)</f>
        <v>1.0724288E-2</v>
      </c>
      <c r="T169" s="13">
        <f t="shared" si="87"/>
        <v>1.0724288E-2</v>
      </c>
      <c r="V169" s="9">
        <f>VLOOKUP($B169,aquastat_more_extensive_table!$D$1216:$AO$1416,V$4,FALSE)</f>
        <v>0</v>
      </c>
      <c r="W169" s="13" t="e">
        <f t="shared" si="103"/>
        <v>#N/A</v>
      </c>
      <c r="X169" s="9">
        <f>VLOOKUP($C169,domestic_water_demand_km3!$A$2:$CT$249,X$4,FALSE)</f>
        <v>1.592828E-2</v>
      </c>
      <c r="Y169" s="13">
        <f t="shared" si="88"/>
        <v>1.592828E-2</v>
      </c>
      <c r="AA169" s="9">
        <f>VLOOKUP($B169,aquastat_more_extensive_table!$D$1216:$AO$1416,AA$4,FALSE)</f>
        <v>1.0999999999999999E-2</v>
      </c>
      <c r="AB169" s="13">
        <f t="shared" si="104"/>
        <v>1.0999999999999999E-2</v>
      </c>
      <c r="AC169" s="9">
        <f>VLOOKUP($C169,domestic_water_demand_km3!$A$2:$CT$249,AC$4,FALSE)</f>
        <v>2.120652E-2</v>
      </c>
      <c r="AD169" s="13">
        <f t="shared" si="89"/>
        <v>2.120652E-2</v>
      </c>
      <c r="AF169" s="9">
        <f>VLOOKUP($B169,aquastat_more_extensive_table!$D$1216:$AO$1416,AF$4,FALSE)</f>
        <v>0</v>
      </c>
      <c r="AG169" s="13" t="e">
        <f t="shared" si="105"/>
        <v>#N/A</v>
      </c>
      <c r="AH169" s="9">
        <f>VLOOKUP($C169,domestic_water_demand_km3!$A$2:$CT$249,AH$4,FALSE)</f>
        <v>2.370982E-2</v>
      </c>
      <c r="AI169" s="13">
        <f t="shared" si="90"/>
        <v>2.370982E-2</v>
      </c>
      <c r="AK169" s="9">
        <f>VLOOKUP($B169,aquastat_more_extensive_table!$D$1216:$AO$1416,AK$4,FALSE)</f>
        <v>0</v>
      </c>
      <c r="AL169" s="13" t="e">
        <f t="shared" si="106"/>
        <v>#N/A</v>
      </c>
      <c r="AM169" s="9">
        <f>VLOOKUP($C169,domestic_water_demand_km3!$A$2:$CT$249,AM$4,FALSE)</f>
        <v>3.0105400000000001E-2</v>
      </c>
      <c r="AN169" s="13">
        <f t="shared" si="91"/>
        <v>3.0105400000000001E-2</v>
      </c>
      <c r="AP169" s="9">
        <f>VLOOKUP($B169,aquastat_more_extensive_table!$D$1216:$AO$1416,AP$4,FALSE)</f>
        <v>0</v>
      </c>
      <c r="AQ169" s="13" t="e">
        <f t="shared" si="107"/>
        <v>#N/A</v>
      </c>
      <c r="AR169" s="9">
        <f>VLOOKUP($C169,domestic_water_demand_km3!$A$2:$CT$249,AR$4,FALSE)</f>
        <v>3.3048420000000002E-2</v>
      </c>
      <c r="AS169" s="13">
        <f t="shared" si="92"/>
        <v>3.3048420000000002E-2</v>
      </c>
      <c r="AU169" s="9">
        <f>VLOOKUP($B169,aquastat_more_extensive_table!$D$1216:$AO$1416,AU$4,FALSE)</f>
        <v>2.4E-2</v>
      </c>
      <c r="AV169" s="13">
        <f t="shared" si="108"/>
        <v>2.4E-2</v>
      </c>
      <c r="AW169" s="9">
        <f>VLOOKUP($C169,domestic_water_demand_km3!$A$2:$CT$249,AW$4,FALSE)</f>
        <v>3.2682320000000001E-2</v>
      </c>
      <c r="AX169" s="13">
        <f t="shared" si="93"/>
        <v>3.2682320000000001E-2</v>
      </c>
      <c r="AZ169" s="9">
        <f>VLOOKUP($B169,aquastat_more_extensive_table!$D$1216:$AO$1416,AZ$4,FALSE)</f>
        <v>4.1300000000000003E-2</v>
      </c>
      <c r="BA169" s="13">
        <f t="shared" si="109"/>
        <v>4.1300000000000003E-2</v>
      </c>
      <c r="BB169" s="9">
        <f>VLOOKUP($C169,domestic_water_demand_km3!$A$2:$CT$249,BB$4,FALSE)</f>
        <v>3.9896300000000003E-2</v>
      </c>
      <c r="BC169" s="13">
        <f t="shared" si="94"/>
        <v>3.9896300000000003E-2</v>
      </c>
      <c r="BE169" s="9">
        <f>VLOOKUP($B169,aquastat_more_extensive_table!$D$1216:$AO$1416,BE$4,FALSE)</f>
        <v>0</v>
      </c>
      <c r="BF169" s="13" t="e">
        <f t="shared" si="110"/>
        <v>#N/A</v>
      </c>
      <c r="BG169" s="9">
        <f>VLOOKUP($C169,domestic_water_demand_km3!$A$2:$CT$249,BG$4,FALSE)</f>
        <v>4.4141100000000003E-2</v>
      </c>
      <c r="BH169" s="13">
        <f t="shared" si="95"/>
        <v>4.4141100000000003E-2</v>
      </c>
      <c r="BJ169" s="9">
        <f>VLOOKUP($B169,aquastat_more_extensive_table!$D$1216:$AO$1416,BJ$4,FALSE)</f>
        <v>0</v>
      </c>
      <c r="BK169" s="13" t="e">
        <f t="shared" si="96"/>
        <v>#N/A</v>
      </c>
      <c r="BL169" s="9">
        <f>VLOOKUP($C169,domestic_water_demand_km3!$A$2:$CT$249,BL$4,FALSE)</f>
        <v>4.5147399999999997E-2</v>
      </c>
      <c r="BM169" s="13">
        <f t="shared" si="97"/>
        <v>4.5147399999999997E-2</v>
      </c>
      <c r="BU169" s="7" t="e">
        <v>#N/A</v>
      </c>
      <c r="BV169" s="7">
        <v>6.0000000000000001E-3</v>
      </c>
      <c r="BW169" s="7" t="str">
        <f t="shared" si="98"/>
        <v/>
      </c>
      <c r="BX169" s="7" t="str">
        <f t="shared" si="99"/>
        <v/>
      </c>
    </row>
    <row r="170" spans="2:76" x14ac:dyDescent="0.25">
      <c r="B170" s="12">
        <f>fao_ids_unique!B165</f>
        <v>210</v>
      </c>
      <c r="C170" s="12">
        <f>fao_ids_unique!F165</f>
        <v>179</v>
      </c>
      <c r="D170" s="8" t="str">
        <f>fao_ids_unique!C165</f>
        <v>SWE</v>
      </c>
      <c r="E170" s="7" t="str">
        <f>fao_ids_unique!G165</f>
        <v>Sweden</v>
      </c>
      <c r="G170" s="9">
        <f>VLOOKUP($B170,aquastat_more_extensive_table!$D$1216:$AO$1416,G$4,FALSE)</f>
        <v>0</v>
      </c>
      <c r="H170" s="13" t="e">
        <f t="shared" si="100"/>
        <v>#N/A</v>
      </c>
      <c r="I170" s="9">
        <f>VLOOKUP($C170,domestic_water_demand_km3!$A$2:$CT$249,I$4,FALSE)</f>
        <v>0.38801540000000001</v>
      </c>
      <c r="J170" s="13">
        <f t="shared" si="85"/>
        <v>0.38801540000000001</v>
      </c>
      <c r="L170" s="9">
        <f>VLOOKUP($B170,aquastat_more_extensive_table!$D$1216:$AO$1416,L$4,FALSE)</f>
        <v>0</v>
      </c>
      <c r="M170" s="13" t="e">
        <f t="shared" si="101"/>
        <v>#N/A</v>
      </c>
      <c r="N170" s="9">
        <f>VLOOKUP($C170,domestic_water_demand_km3!$A$2:$CT$249,N$4,FALSE)</f>
        <v>0.45055879999999998</v>
      </c>
      <c r="O170" s="13">
        <f t="shared" si="86"/>
        <v>0.45055879999999998</v>
      </c>
      <c r="Q170" s="9">
        <f>VLOOKUP($B170,aquastat_more_extensive_table!$D$1216:$AO$1416,Q$4,FALSE)</f>
        <v>0.98099999999999998</v>
      </c>
      <c r="R170" s="13">
        <f t="shared" si="102"/>
        <v>0.98099999999999998</v>
      </c>
      <c r="S170" s="9">
        <f>VLOOKUP($C170,domestic_water_demand_km3!$A$2:$CT$249,S$4,FALSE)</f>
        <v>0.53299580000000002</v>
      </c>
      <c r="T170" s="13">
        <f t="shared" si="87"/>
        <v>0.53299580000000002</v>
      </c>
      <c r="V170" s="9">
        <f>VLOOKUP($B170,aquastat_more_extensive_table!$D$1216:$AO$1416,V$4,FALSE)</f>
        <v>1.038</v>
      </c>
      <c r="W170" s="13">
        <f t="shared" si="103"/>
        <v>1.038</v>
      </c>
      <c r="X170" s="9">
        <f>VLOOKUP($C170,domestic_water_demand_km3!$A$2:$CT$249,X$4,FALSE)</f>
        <v>0.67108639999999997</v>
      </c>
      <c r="Y170" s="13">
        <f t="shared" si="88"/>
        <v>0.67108639999999997</v>
      </c>
      <c r="AA170" s="9">
        <f>VLOOKUP($B170,aquastat_more_extensive_table!$D$1216:$AO$1416,AA$4,FALSE)</f>
        <v>1.006</v>
      </c>
      <c r="AB170" s="13">
        <f t="shared" si="104"/>
        <v>1.006</v>
      </c>
      <c r="AC170" s="9">
        <f>VLOOKUP($C170,domestic_water_demand_km3!$A$2:$CT$249,AC$4,FALSE)</f>
        <v>0.77824059999999995</v>
      </c>
      <c r="AD170" s="13">
        <f t="shared" si="89"/>
        <v>0.77824059999999995</v>
      </c>
      <c r="AF170" s="9">
        <f>VLOOKUP($B170,aquastat_more_extensive_table!$D$1216:$AO$1416,AF$4,FALSE)</f>
        <v>0</v>
      </c>
      <c r="AG170" s="13" t="e">
        <f t="shared" si="105"/>
        <v>#N/A</v>
      </c>
      <c r="AH170" s="9">
        <f>VLOOKUP($C170,domestic_water_demand_km3!$A$2:$CT$249,AH$4,FALSE)</f>
        <v>0.80348220000000004</v>
      </c>
      <c r="AI170" s="13">
        <f t="shared" si="90"/>
        <v>0.80348220000000004</v>
      </c>
      <c r="AK170" s="9">
        <f>VLOOKUP($B170,aquastat_more_extensive_table!$D$1216:$AO$1416,AK$4,FALSE)</f>
        <v>1.016</v>
      </c>
      <c r="AL170" s="13">
        <f t="shared" si="106"/>
        <v>1.016</v>
      </c>
      <c r="AM170" s="9">
        <f>VLOOKUP($C170,domestic_water_demand_km3!$A$2:$CT$249,AM$4,FALSE)</f>
        <v>0.99423300000000003</v>
      </c>
      <c r="AN170" s="13">
        <f t="shared" si="91"/>
        <v>0.99423300000000003</v>
      </c>
      <c r="AP170" s="9">
        <f>VLOOKUP($B170,aquastat_more_extensive_table!$D$1216:$AO$1416,AP$4,FALSE)</f>
        <v>1.052</v>
      </c>
      <c r="AQ170" s="13">
        <f t="shared" si="107"/>
        <v>1.052</v>
      </c>
      <c r="AR170" s="9">
        <f>VLOOKUP($C170,domestic_water_demand_km3!$A$2:$CT$249,AR$4,FALSE)</f>
        <v>1.0256946</v>
      </c>
      <c r="AS170" s="13">
        <f t="shared" si="92"/>
        <v>1.0256946</v>
      </c>
      <c r="AU170" s="9">
        <f>VLOOKUP($B170,aquastat_more_extensive_table!$D$1216:$AO$1416,AU$4,FALSE)</f>
        <v>1.038</v>
      </c>
      <c r="AV170" s="13">
        <f t="shared" si="108"/>
        <v>1.038</v>
      </c>
      <c r="AW170" s="9">
        <f>VLOOKUP($C170,domestic_water_demand_km3!$A$2:$CT$249,AW$4,FALSE)</f>
        <v>1.0437419999999999</v>
      </c>
      <c r="AX170" s="13">
        <f t="shared" si="93"/>
        <v>1.0437419999999999</v>
      </c>
      <c r="AZ170" s="9">
        <f>VLOOKUP($B170,aquastat_more_extensive_table!$D$1216:$AO$1416,AZ$4,FALSE)</f>
        <v>1</v>
      </c>
      <c r="BA170" s="13">
        <f t="shared" si="109"/>
        <v>1</v>
      </c>
      <c r="BB170" s="9">
        <f>VLOOKUP($C170,domestic_water_demand_km3!$A$2:$CT$249,BB$4,FALSE)</f>
        <v>1.2080120000000001</v>
      </c>
      <c r="BC170" s="13">
        <f t="shared" si="94"/>
        <v>1.2080120000000001</v>
      </c>
      <c r="BE170" s="9">
        <f>VLOOKUP($B170,aquastat_more_extensive_table!$D$1216:$AO$1416,BE$4,FALSE)</f>
        <v>1.0189999999999999</v>
      </c>
      <c r="BF170" s="13">
        <f t="shared" si="110"/>
        <v>1.0189999999999999</v>
      </c>
      <c r="BG170" s="9">
        <f>VLOOKUP($C170,domestic_water_demand_km3!$A$2:$CT$249,BG$4,FALSE)</f>
        <v>1.2880819999999999</v>
      </c>
      <c r="BH170" s="13">
        <f t="shared" si="95"/>
        <v>1.2880819999999999</v>
      </c>
      <c r="BJ170" s="9">
        <f>VLOOKUP($B170,aquastat_more_extensive_table!$D$1216:$AO$1416,BJ$4,FALSE)</f>
        <v>0</v>
      </c>
      <c r="BK170" s="13" t="e">
        <f t="shared" si="96"/>
        <v>#N/A</v>
      </c>
      <c r="BL170" s="9">
        <f>VLOOKUP($C170,domestic_water_demand_km3!$A$2:$CT$249,BL$4,FALSE)</f>
        <v>1.29359</v>
      </c>
      <c r="BM170" s="13">
        <f t="shared" si="97"/>
        <v>1.29359</v>
      </c>
      <c r="BU170" s="7" t="e">
        <v>#N/A</v>
      </c>
      <c r="BV170" s="7">
        <v>0.371</v>
      </c>
      <c r="BW170" s="7" t="str">
        <f t="shared" si="98"/>
        <v/>
      </c>
      <c r="BX170" s="7" t="str">
        <f t="shared" si="99"/>
        <v/>
      </c>
    </row>
    <row r="171" spans="2:76" x14ac:dyDescent="0.25">
      <c r="B171" s="12">
        <f>fao_ids_unique!B166</f>
        <v>211</v>
      </c>
      <c r="C171" s="12">
        <f>fao_ids_unique!F166</f>
        <v>34</v>
      </c>
      <c r="D171" s="8" t="str">
        <f>fao_ids_unique!C166</f>
        <v>CHE</v>
      </c>
      <c r="E171" s="7" t="str">
        <f>fao_ids_unique!G166</f>
        <v>Switzerland</v>
      </c>
      <c r="G171" s="9">
        <f>VLOOKUP($B171,aquastat_more_extensive_table!$D$1216:$AO$1416,G$4,FALSE)</f>
        <v>0</v>
      </c>
      <c r="H171" s="13" t="e">
        <f t="shared" si="100"/>
        <v>#N/A</v>
      </c>
      <c r="I171" s="9">
        <f>VLOOKUP($C171,domestic_water_demand_km3!$A$2:$CT$249,I$4,FALSE)</f>
        <v>0.2000604</v>
      </c>
      <c r="J171" s="13">
        <f t="shared" si="85"/>
        <v>0.2000604</v>
      </c>
      <c r="L171" s="9">
        <f>VLOOKUP($B171,aquastat_more_extensive_table!$D$1216:$AO$1416,L$4,FALSE)</f>
        <v>0</v>
      </c>
      <c r="M171" s="13" t="e">
        <f t="shared" si="101"/>
        <v>#N/A</v>
      </c>
      <c r="N171" s="9">
        <f>VLOOKUP($C171,domestic_water_demand_km3!$A$2:$CT$249,N$4,FALSE)</f>
        <v>0.2419586</v>
      </c>
      <c r="O171" s="13">
        <f t="shared" si="86"/>
        <v>0.2419586</v>
      </c>
      <c r="Q171" s="9">
        <f>VLOOKUP($B171,aquastat_more_extensive_table!$D$1216:$AO$1416,Q$4,FALSE)</f>
        <v>1.1399999999999999</v>
      </c>
      <c r="R171" s="13">
        <f t="shared" si="102"/>
        <v>1.1399999999999999</v>
      </c>
      <c r="S171" s="9">
        <f>VLOOKUP($C171,domestic_water_demand_km3!$A$2:$CT$249,S$4,FALSE)</f>
        <v>0.29172999999999999</v>
      </c>
      <c r="T171" s="13">
        <f t="shared" si="87"/>
        <v>0.29172999999999999</v>
      </c>
      <c r="V171" s="9">
        <f>VLOOKUP($B171,aquastat_more_extensive_table!$D$1216:$AO$1416,V$4,FALSE)</f>
        <v>1.129</v>
      </c>
      <c r="W171" s="13">
        <f t="shared" si="103"/>
        <v>1.129</v>
      </c>
      <c r="X171" s="9">
        <f>VLOOKUP($C171,domestic_water_demand_km3!$A$2:$CT$249,X$4,FALSE)</f>
        <v>0.38386740000000003</v>
      </c>
      <c r="Y171" s="13">
        <f t="shared" si="88"/>
        <v>0.38386740000000003</v>
      </c>
      <c r="AA171" s="9">
        <f>VLOOKUP($B171,aquastat_more_extensive_table!$D$1216:$AO$1416,AA$4,FALSE)</f>
        <v>1.103</v>
      </c>
      <c r="AB171" s="13">
        <f t="shared" si="104"/>
        <v>1.103</v>
      </c>
      <c r="AC171" s="9">
        <f>VLOOKUP($C171,domestic_water_demand_km3!$A$2:$CT$249,AC$4,FALSE)</f>
        <v>0.46114620000000001</v>
      </c>
      <c r="AD171" s="13">
        <f t="shared" si="89"/>
        <v>0.46114620000000001</v>
      </c>
      <c r="AF171" s="9">
        <f>VLOOKUP($B171,aquastat_more_extensive_table!$D$1216:$AO$1416,AF$4,FALSE)</f>
        <v>1.143</v>
      </c>
      <c r="AG171" s="13">
        <f t="shared" si="105"/>
        <v>1.143</v>
      </c>
      <c r="AH171" s="9">
        <f>VLOOKUP($C171,domestic_water_demand_km3!$A$2:$CT$249,AH$4,FALSE)</f>
        <v>0.4963302</v>
      </c>
      <c r="AI171" s="13">
        <f t="shared" si="90"/>
        <v>0.4963302</v>
      </c>
      <c r="AK171" s="9">
        <f>VLOOKUP($B171,aquastat_more_extensive_table!$D$1216:$AO$1416,AK$4,FALSE)</f>
        <v>1.1919999999999999</v>
      </c>
      <c r="AL171" s="13">
        <f t="shared" si="106"/>
        <v>1.1919999999999999</v>
      </c>
      <c r="AM171" s="9">
        <f>VLOOKUP($C171,domestic_water_demand_km3!$A$2:$CT$249,AM$4,FALSE)</f>
        <v>0.61288379999999998</v>
      </c>
      <c r="AN171" s="13">
        <f t="shared" si="91"/>
        <v>0.61288379999999998</v>
      </c>
      <c r="AP171" s="9">
        <f>VLOOKUP($B171,aquastat_more_extensive_table!$D$1216:$AO$1416,AP$4,FALSE)</f>
        <v>1.056</v>
      </c>
      <c r="AQ171" s="13">
        <f t="shared" si="107"/>
        <v>1.056</v>
      </c>
      <c r="AR171" s="9">
        <f>VLOOKUP($C171,domestic_water_demand_km3!$A$2:$CT$249,AR$4,FALSE)</f>
        <v>0.67706719999999998</v>
      </c>
      <c r="AS171" s="13">
        <f t="shared" si="92"/>
        <v>0.67706719999999998</v>
      </c>
      <c r="AU171" s="9">
        <f>VLOOKUP($B171,aquastat_more_extensive_table!$D$1216:$AO$1416,AU$4,FALSE)</f>
        <v>1.069</v>
      </c>
      <c r="AV171" s="13">
        <f t="shared" si="108"/>
        <v>1.069</v>
      </c>
      <c r="AW171" s="9">
        <f>VLOOKUP($C171,domestic_water_demand_km3!$A$2:$CT$249,AW$4,FALSE)</f>
        <v>0.67945840000000002</v>
      </c>
      <c r="AX171" s="13">
        <f t="shared" si="93"/>
        <v>0.67945840000000002</v>
      </c>
      <c r="AZ171" s="9">
        <f>VLOOKUP($B171,aquastat_more_extensive_table!$D$1216:$AO$1416,AZ$4,FALSE)</f>
        <v>0.98099999999999998</v>
      </c>
      <c r="BA171" s="13">
        <f t="shared" si="109"/>
        <v>0.98099999999999998</v>
      </c>
      <c r="BB171" s="9">
        <f>VLOOKUP($C171,domestic_water_demand_km3!$A$2:$CT$249,BB$4,FALSE)</f>
        <v>0.77417460000000005</v>
      </c>
      <c r="BC171" s="13">
        <f t="shared" si="94"/>
        <v>0.77417460000000005</v>
      </c>
      <c r="BE171" s="9">
        <f>VLOOKUP($B171,aquastat_more_extensive_table!$D$1216:$AO$1416,BE$4,FALSE)</f>
        <v>1.202</v>
      </c>
      <c r="BF171" s="13">
        <f t="shared" si="110"/>
        <v>1.202</v>
      </c>
      <c r="BG171" s="9">
        <f>VLOOKUP($C171,domestic_water_demand_km3!$A$2:$CT$249,BG$4,FALSE)</f>
        <v>0.85188240000000004</v>
      </c>
      <c r="BH171" s="13">
        <f t="shared" si="95"/>
        <v>0.85188240000000004</v>
      </c>
      <c r="BJ171" s="9">
        <f>VLOOKUP($B171,aquastat_more_extensive_table!$D$1216:$AO$1416,BJ$4,FALSE)</f>
        <v>0.91700000000000004</v>
      </c>
      <c r="BK171" s="13">
        <f t="shared" si="96"/>
        <v>0.91700000000000004</v>
      </c>
      <c r="BL171" s="9">
        <f>VLOOKUP($C171,domestic_water_demand_km3!$A$2:$CT$249,BL$4,FALSE)</f>
        <v>0.85538999999999998</v>
      </c>
      <c r="BM171" s="13">
        <f t="shared" si="97"/>
        <v>0.85538999999999998</v>
      </c>
      <c r="BU171" s="7" t="e">
        <v>#N/A</v>
      </c>
      <c r="BV171" s="7">
        <v>0.191</v>
      </c>
      <c r="BW171" s="7" t="str">
        <f t="shared" si="98"/>
        <v/>
      </c>
      <c r="BX171" s="7" t="str">
        <f t="shared" si="99"/>
        <v/>
      </c>
    </row>
    <row r="172" spans="2:76" x14ac:dyDescent="0.25">
      <c r="B172" s="12">
        <f>fao_ids_unique!B167</f>
        <v>212</v>
      </c>
      <c r="C172" s="12">
        <f>fao_ids_unique!F167</f>
        <v>182</v>
      </c>
      <c r="D172" s="8" t="str">
        <f>fao_ids_unique!C167</f>
        <v>SYR</v>
      </c>
      <c r="E172" s="7" t="str">
        <f>fao_ids_unique!G167</f>
        <v>Syrian Arab Republic</v>
      </c>
      <c r="G172" s="9">
        <f>VLOOKUP($B172,aquastat_more_extensive_table!$D$1216:$AO$1416,G$4,FALSE)</f>
        <v>0</v>
      </c>
      <c r="H172" s="13" t="e">
        <f t="shared" si="100"/>
        <v>#N/A</v>
      </c>
      <c r="I172" s="9">
        <f>VLOOKUP($C172,domestic_water_demand_km3!$A$2:$CT$249,I$4,FALSE)</f>
        <v>9.0708819999999996E-2</v>
      </c>
      <c r="J172" s="13">
        <f t="shared" si="85"/>
        <v>9.0708819999999996E-2</v>
      </c>
      <c r="L172" s="9">
        <f>VLOOKUP($B172,aquastat_more_extensive_table!$D$1216:$AO$1416,L$4,FALSE)</f>
        <v>0</v>
      </c>
      <c r="M172" s="13" t="e">
        <f t="shared" si="101"/>
        <v>#N/A</v>
      </c>
      <c r="N172" s="9">
        <f>VLOOKUP($C172,domestic_water_demand_km3!$A$2:$CT$249,N$4,FALSE)</f>
        <v>0.1123012</v>
      </c>
      <c r="O172" s="13">
        <f t="shared" si="86"/>
        <v>0.1123012</v>
      </c>
      <c r="Q172" s="9">
        <f>VLOOKUP($B172,aquastat_more_extensive_table!$D$1216:$AO$1416,Q$4,FALSE)</f>
        <v>0</v>
      </c>
      <c r="R172" s="13" t="e">
        <f t="shared" si="102"/>
        <v>#N/A</v>
      </c>
      <c r="S172" s="9">
        <f>VLOOKUP($C172,domestic_water_demand_km3!$A$2:$CT$249,S$4,FALSE)</f>
        <v>0.14074739999999999</v>
      </c>
      <c r="T172" s="13">
        <f t="shared" si="87"/>
        <v>0.14074739999999999</v>
      </c>
      <c r="V172" s="9">
        <f>VLOOKUP($B172,aquastat_more_extensive_table!$D$1216:$AO$1416,V$4,FALSE)</f>
        <v>0</v>
      </c>
      <c r="W172" s="13" t="e">
        <f t="shared" si="103"/>
        <v>#N/A</v>
      </c>
      <c r="X172" s="9">
        <f>VLOOKUP($C172,domestic_water_demand_km3!$A$2:$CT$249,X$4,FALSE)</f>
        <v>0.2087996</v>
      </c>
      <c r="Y172" s="13">
        <f t="shared" si="88"/>
        <v>0.2087996</v>
      </c>
      <c r="AA172" s="9">
        <f>VLOOKUP($B172,aquastat_more_extensive_table!$D$1216:$AO$1416,AA$4,FALSE)</f>
        <v>0</v>
      </c>
      <c r="AB172" s="13" t="e">
        <f t="shared" si="104"/>
        <v>#N/A</v>
      </c>
      <c r="AC172" s="9">
        <f>VLOOKUP($C172,domestic_water_demand_km3!$A$2:$CT$249,AC$4,FALSE)</f>
        <v>0.30637920000000002</v>
      </c>
      <c r="AD172" s="13">
        <f t="shared" si="89"/>
        <v>0.30637920000000002</v>
      </c>
      <c r="AF172" s="9">
        <f>VLOOKUP($B172,aquastat_more_extensive_table!$D$1216:$AO$1416,AF$4,FALSE)</f>
        <v>0</v>
      </c>
      <c r="AG172" s="13" t="e">
        <f t="shared" si="105"/>
        <v>#N/A</v>
      </c>
      <c r="AH172" s="9">
        <f>VLOOKUP($C172,domestic_water_demand_km3!$A$2:$CT$249,AH$4,FALSE)</f>
        <v>0.3723418</v>
      </c>
      <c r="AI172" s="13">
        <f t="shared" si="90"/>
        <v>0.3723418</v>
      </c>
      <c r="AK172" s="9">
        <f>VLOOKUP($B172,aquastat_more_extensive_table!$D$1216:$AO$1416,AK$4,FALSE)</f>
        <v>0</v>
      </c>
      <c r="AL172" s="13" t="e">
        <f t="shared" si="106"/>
        <v>#N/A</v>
      </c>
      <c r="AM172" s="9">
        <f>VLOOKUP($C172,domestic_water_demand_km3!$A$2:$CT$249,AM$4,FALSE)</f>
        <v>0.4009006</v>
      </c>
      <c r="AN172" s="13">
        <f t="shared" si="91"/>
        <v>0.4009006</v>
      </c>
      <c r="AP172" s="9">
        <f>VLOOKUP($B172,aquastat_more_extensive_table!$D$1216:$AO$1416,AP$4,FALSE)</f>
        <v>1.169</v>
      </c>
      <c r="AQ172" s="13">
        <f t="shared" si="107"/>
        <v>1.169</v>
      </c>
      <c r="AR172" s="9">
        <f>VLOOKUP($C172,domestic_water_demand_km3!$A$2:$CT$249,AR$4,FALSE)</f>
        <v>0.45523740000000001</v>
      </c>
      <c r="AS172" s="13">
        <f t="shared" si="92"/>
        <v>0.45523740000000001</v>
      </c>
      <c r="AU172" s="9">
        <f>VLOOKUP($B172,aquastat_more_extensive_table!$D$1216:$AO$1416,AU$4,FALSE)</f>
        <v>1.38</v>
      </c>
      <c r="AV172" s="13">
        <f t="shared" si="108"/>
        <v>1.38</v>
      </c>
      <c r="AW172" s="9">
        <f>VLOOKUP($C172,domestic_water_demand_km3!$A$2:$CT$249,AW$4,FALSE)</f>
        <v>0.55908040000000003</v>
      </c>
      <c r="AX172" s="13">
        <f t="shared" si="93"/>
        <v>0.55908040000000003</v>
      </c>
      <c r="AZ172" s="9">
        <f>VLOOKUP($B172,aquastat_more_extensive_table!$D$1216:$AO$1416,AZ$4,FALSE)</f>
        <v>1.4750000000000001</v>
      </c>
      <c r="BA172" s="13">
        <f t="shared" si="109"/>
        <v>1.4750000000000001</v>
      </c>
      <c r="BB172" s="9">
        <f>VLOOKUP($C172,domestic_water_demand_km3!$A$2:$CT$249,BB$4,FALSE)</f>
        <v>0.72484720000000002</v>
      </c>
      <c r="BC172" s="13">
        <f t="shared" si="94"/>
        <v>0.72484720000000002</v>
      </c>
      <c r="BE172" s="9">
        <f>VLOOKUP($B172,aquastat_more_extensive_table!$D$1216:$AO$1416,BE$4,FALSE)</f>
        <v>0</v>
      </c>
      <c r="BF172" s="13" t="e">
        <f t="shared" si="110"/>
        <v>#N/A</v>
      </c>
      <c r="BG172" s="9">
        <f>VLOOKUP($C172,domestic_water_demand_km3!$A$2:$CT$249,BG$4,FALSE)</f>
        <v>0.98607840000000002</v>
      </c>
      <c r="BH172" s="13">
        <f t="shared" si="95"/>
        <v>0.98607840000000002</v>
      </c>
      <c r="BJ172" s="9">
        <f>VLOOKUP($B172,aquastat_more_extensive_table!$D$1216:$AO$1416,BJ$4,FALSE)</f>
        <v>0</v>
      </c>
      <c r="BK172" s="13" t="e">
        <f t="shared" si="96"/>
        <v>#N/A</v>
      </c>
      <c r="BL172" s="9">
        <f>VLOOKUP($C172,domestic_water_demand_km3!$A$2:$CT$249,BL$4,FALSE)</f>
        <v>1.00997</v>
      </c>
      <c r="BM172" s="13">
        <f t="shared" si="97"/>
        <v>1.00997</v>
      </c>
      <c r="BU172" s="7" t="e">
        <v>#N/A</v>
      </c>
      <c r="BV172" s="7">
        <v>0.04</v>
      </c>
      <c r="BW172" s="7" t="str">
        <f t="shared" si="98"/>
        <v/>
      </c>
      <c r="BX172" s="7" t="str">
        <f t="shared" si="99"/>
        <v/>
      </c>
    </row>
    <row r="173" spans="2:76" x14ac:dyDescent="0.25">
      <c r="B173" s="12">
        <f>fao_ids_unique!B168</f>
        <v>213</v>
      </c>
      <c r="C173" s="12">
        <f>fao_ids_unique!F168</f>
        <v>187</v>
      </c>
      <c r="D173" s="8" t="str">
        <f>fao_ids_unique!C168</f>
        <v>TKM</v>
      </c>
      <c r="E173" s="7" t="str">
        <f>fao_ids_unique!G168</f>
        <v>Turkmenistan</v>
      </c>
      <c r="G173" s="9">
        <f>VLOOKUP($B173,aquastat_more_extensive_table!$D$1216:$AO$1416,G$4,FALSE)</f>
        <v>0</v>
      </c>
      <c r="H173" s="13" t="e">
        <f t="shared" si="100"/>
        <v>#N/A</v>
      </c>
      <c r="I173" s="9">
        <f>VLOOKUP($C173,domestic_water_demand_km3!$A$2:$CT$249,I$4,FALSE)</f>
        <v>8.5584560000000004E-2</v>
      </c>
      <c r="J173" s="13">
        <f t="shared" si="85"/>
        <v>8.5584560000000004E-2</v>
      </c>
      <c r="L173" s="9">
        <f>VLOOKUP($B173,aquastat_more_extensive_table!$D$1216:$AO$1416,L$4,FALSE)</f>
        <v>0</v>
      </c>
      <c r="M173" s="13" t="e">
        <f t="shared" si="101"/>
        <v>#N/A</v>
      </c>
      <c r="N173" s="9">
        <f>VLOOKUP($C173,domestic_water_demand_km3!$A$2:$CT$249,N$4,FALSE)</f>
        <v>0.10419114</v>
      </c>
      <c r="O173" s="13">
        <f t="shared" si="86"/>
        <v>0.10419114</v>
      </c>
      <c r="Q173" s="9">
        <f>VLOOKUP($B173,aquastat_more_extensive_table!$D$1216:$AO$1416,Q$4,FALSE)</f>
        <v>0</v>
      </c>
      <c r="R173" s="13" t="e">
        <f t="shared" si="102"/>
        <v>#N/A</v>
      </c>
      <c r="S173" s="9">
        <f>VLOOKUP($C173,domestic_water_demand_km3!$A$2:$CT$249,S$4,FALSE)</f>
        <v>0.1301406</v>
      </c>
      <c r="T173" s="13">
        <f t="shared" si="87"/>
        <v>0.1301406</v>
      </c>
      <c r="V173" s="9">
        <f>VLOOKUP($B173,aquastat_more_extensive_table!$D$1216:$AO$1416,V$4,FALSE)</f>
        <v>0</v>
      </c>
      <c r="W173" s="13" t="e">
        <f t="shared" si="103"/>
        <v>#N/A</v>
      </c>
      <c r="X173" s="9">
        <f>VLOOKUP($C173,domestic_water_demand_km3!$A$2:$CT$249,X$4,FALSE)</f>
        <v>0.18321180000000001</v>
      </c>
      <c r="Y173" s="13">
        <f t="shared" si="88"/>
        <v>0.18321180000000001</v>
      </c>
      <c r="AA173" s="9">
        <f>VLOOKUP($B173,aquastat_more_extensive_table!$D$1216:$AO$1416,AA$4,FALSE)</f>
        <v>0</v>
      </c>
      <c r="AB173" s="13" t="e">
        <f t="shared" si="104"/>
        <v>#N/A</v>
      </c>
      <c r="AC173" s="9">
        <f>VLOOKUP($C173,domestic_water_demand_km3!$A$2:$CT$249,AC$4,FALSE)</f>
        <v>0.24107000000000001</v>
      </c>
      <c r="AD173" s="13">
        <f t="shared" si="89"/>
        <v>0.24107000000000001</v>
      </c>
      <c r="AF173" s="9">
        <f>VLOOKUP($B173,aquastat_more_extensive_table!$D$1216:$AO$1416,AF$4,FALSE)</f>
        <v>0</v>
      </c>
      <c r="AG173" s="13" t="e">
        <f t="shared" si="105"/>
        <v>#N/A</v>
      </c>
      <c r="AH173" s="9">
        <f>VLOOKUP($C173,domestic_water_demand_km3!$A$2:$CT$249,AH$4,FALSE)</f>
        <v>0.28195819999999999</v>
      </c>
      <c r="AI173" s="13">
        <f t="shared" si="90"/>
        <v>0.28195819999999999</v>
      </c>
      <c r="AK173" s="9">
        <f>VLOOKUP($B173,aquastat_more_extensive_table!$D$1216:$AO$1416,AK$4,FALSE)</f>
        <v>0</v>
      </c>
      <c r="AL173" s="13" t="e">
        <f t="shared" si="106"/>
        <v>#N/A</v>
      </c>
      <c r="AM173" s="9">
        <f>VLOOKUP($C173,domestic_water_demand_km3!$A$2:$CT$249,AM$4,FALSE)</f>
        <v>0.32785700000000001</v>
      </c>
      <c r="AN173" s="13">
        <f t="shared" si="91"/>
        <v>0.32785700000000001</v>
      </c>
      <c r="AP173" s="9">
        <f>VLOOKUP($B173,aquastat_more_extensive_table!$D$1216:$AO$1416,AP$4,FALSE)</f>
        <v>0.34899999999999998</v>
      </c>
      <c r="AQ173" s="13">
        <f t="shared" si="107"/>
        <v>0.34899999999999998</v>
      </c>
      <c r="AR173" s="9">
        <f>VLOOKUP($C173,domestic_water_demand_km3!$A$2:$CT$249,AR$4,FALSE)</f>
        <v>0.33797120000000003</v>
      </c>
      <c r="AS173" s="13">
        <f t="shared" si="92"/>
        <v>0.33797120000000003</v>
      </c>
      <c r="AU173" s="9">
        <f>VLOOKUP($B173,aquastat_more_extensive_table!$D$1216:$AO$1416,AU$4,FALSE)</f>
        <v>0.59699999999999998</v>
      </c>
      <c r="AV173" s="13">
        <f t="shared" si="108"/>
        <v>0.59699999999999998</v>
      </c>
      <c r="AW173" s="9">
        <f>VLOOKUP($C173,domestic_water_demand_km3!$A$2:$CT$249,AW$4,FALSE)</f>
        <v>0.37964179999999997</v>
      </c>
      <c r="AX173" s="13">
        <f t="shared" si="93"/>
        <v>0.37964179999999997</v>
      </c>
      <c r="AZ173" s="9">
        <f>VLOOKUP($B173,aquastat_more_extensive_table!$D$1216:$AO$1416,AZ$4,FALSE)</f>
        <v>0.755</v>
      </c>
      <c r="BA173" s="13">
        <f t="shared" si="109"/>
        <v>0.755</v>
      </c>
      <c r="BB173" s="9">
        <f>VLOOKUP($C173,domestic_water_demand_km3!$A$2:$CT$249,BB$4,FALSE)</f>
        <v>0.50866040000000001</v>
      </c>
      <c r="BC173" s="13">
        <f t="shared" si="94"/>
        <v>0.50866040000000001</v>
      </c>
      <c r="BE173" s="9">
        <f>VLOOKUP($B173,aquastat_more_extensive_table!$D$1216:$AO$1416,BE$4,FALSE)</f>
        <v>0</v>
      </c>
      <c r="BF173" s="13" t="e">
        <f t="shared" si="110"/>
        <v>#N/A</v>
      </c>
      <c r="BG173" s="9">
        <f>VLOOKUP($C173,domestic_water_demand_km3!$A$2:$CT$249,BG$4,FALSE)</f>
        <v>0.68181139999999996</v>
      </c>
      <c r="BH173" s="13">
        <f t="shared" si="95"/>
        <v>0.68181139999999996</v>
      </c>
      <c r="BJ173" s="9">
        <f>VLOOKUP($B173,aquastat_more_extensive_table!$D$1216:$AO$1416,BJ$4,FALSE)</f>
        <v>0</v>
      </c>
      <c r="BK173" s="13" t="e">
        <f t="shared" si="96"/>
        <v>#N/A</v>
      </c>
      <c r="BL173" s="9">
        <f>VLOOKUP($C173,domestic_water_demand_km3!$A$2:$CT$249,BL$4,FALSE)</f>
        <v>0.692218</v>
      </c>
      <c r="BM173" s="13">
        <f t="shared" si="97"/>
        <v>0.692218</v>
      </c>
      <c r="BU173" s="7" t="e">
        <v>#N/A</v>
      </c>
      <c r="BV173" s="7">
        <v>1.2999999999999999E-2</v>
      </c>
      <c r="BW173" s="7" t="str">
        <f t="shared" si="98"/>
        <v/>
      </c>
      <c r="BX173" s="7" t="str">
        <f t="shared" si="99"/>
        <v/>
      </c>
    </row>
    <row r="174" spans="2:76" x14ac:dyDescent="0.25">
      <c r="B174" s="12">
        <f>fao_ids_unique!B169</f>
        <v>215</v>
      </c>
      <c r="C174" s="12">
        <f>fao_ids_unique!F169</f>
        <v>194</v>
      </c>
      <c r="D174" s="8" t="str">
        <f>fao_ids_unique!C169</f>
        <v>TZA</v>
      </c>
      <c r="E174" s="7" t="str">
        <f>fao_ids_unique!G169</f>
        <v>Tanzania</v>
      </c>
      <c r="G174" s="9">
        <f>VLOOKUP($B174,aquastat_more_extensive_table!$D$1216:$AO$1416,G$4,FALSE)</f>
        <v>0</v>
      </c>
      <c r="H174" s="13" t="e">
        <f t="shared" si="100"/>
        <v>#N/A</v>
      </c>
      <c r="I174" s="9">
        <f>VLOOKUP($C174,domestic_water_demand_km3!$A$2:$CT$249,I$4,FALSE)</f>
        <v>5.8184760000000002E-2</v>
      </c>
      <c r="J174" s="13">
        <f t="shared" si="85"/>
        <v>5.8184760000000002E-2</v>
      </c>
      <c r="L174" s="9">
        <f>VLOOKUP($B174,aquastat_more_extensive_table!$D$1216:$AO$1416,L$4,FALSE)</f>
        <v>0</v>
      </c>
      <c r="M174" s="13" t="e">
        <f t="shared" si="101"/>
        <v>#N/A</v>
      </c>
      <c r="N174" s="9">
        <f>VLOOKUP($C174,domestic_water_demand_km3!$A$2:$CT$249,N$4,FALSE)</f>
        <v>7.1682319999999994E-2</v>
      </c>
      <c r="O174" s="13">
        <f t="shared" si="86"/>
        <v>7.1682319999999994E-2</v>
      </c>
      <c r="Q174" s="9">
        <f>VLOOKUP($B174,aquastat_more_extensive_table!$D$1216:$AO$1416,Q$4,FALSE)</f>
        <v>0.10100000000000001</v>
      </c>
      <c r="R174" s="13">
        <f t="shared" si="102"/>
        <v>0.10100000000000001</v>
      </c>
      <c r="S174" s="9">
        <f>VLOOKUP($C174,domestic_water_demand_km3!$A$2:$CT$249,S$4,FALSE)</f>
        <v>8.7421680000000002E-2</v>
      </c>
      <c r="T174" s="13">
        <f t="shared" si="87"/>
        <v>8.7421680000000002E-2</v>
      </c>
      <c r="V174" s="9">
        <f>VLOOKUP($B174,aquastat_more_extensive_table!$D$1216:$AO$1416,V$4,FALSE)</f>
        <v>0</v>
      </c>
      <c r="W174" s="13" t="e">
        <f t="shared" si="103"/>
        <v>#N/A</v>
      </c>
      <c r="X174" s="9">
        <f>VLOOKUP($C174,domestic_water_demand_km3!$A$2:$CT$249,X$4,FALSE)</f>
        <v>0.1126269</v>
      </c>
      <c r="Y174" s="13">
        <f t="shared" si="88"/>
        <v>0.1126269</v>
      </c>
      <c r="AA174" s="9">
        <f>VLOOKUP($B174,aquastat_more_extensive_table!$D$1216:$AO$1416,AA$4,FALSE)</f>
        <v>0</v>
      </c>
      <c r="AB174" s="13" t="e">
        <f t="shared" si="104"/>
        <v>#N/A</v>
      </c>
      <c r="AC174" s="9">
        <f>VLOOKUP($C174,domestic_water_demand_km3!$A$2:$CT$249,AC$4,FALSE)</f>
        <v>0.14334179999999999</v>
      </c>
      <c r="AD174" s="13">
        <f t="shared" si="89"/>
        <v>0.14334179999999999</v>
      </c>
      <c r="AF174" s="9">
        <f>VLOOKUP($B174,aquastat_more_extensive_table!$D$1216:$AO$1416,AF$4,FALSE)</f>
        <v>0</v>
      </c>
      <c r="AG174" s="13" t="e">
        <f t="shared" si="105"/>
        <v>#N/A</v>
      </c>
      <c r="AH174" s="9">
        <f>VLOOKUP($C174,domestic_water_demand_km3!$A$2:$CT$249,AH$4,FALSE)</f>
        <v>0.16578860000000001</v>
      </c>
      <c r="AI174" s="13">
        <f t="shared" si="90"/>
        <v>0.16578860000000001</v>
      </c>
      <c r="AK174" s="9">
        <f>VLOOKUP($B174,aquastat_more_extensive_table!$D$1216:$AO$1416,AK$4,FALSE)</f>
        <v>0</v>
      </c>
      <c r="AL174" s="13" t="e">
        <f t="shared" si="106"/>
        <v>#N/A</v>
      </c>
      <c r="AM174" s="9">
        <f>VLOOKUP($C174,domestic_water_demand_km3!$A$2:$CT$249,AM$4,FALSE)</f>
        <v>0.17526320000000001</v>
      </c>
      <c r="AN174" s="13">
        <f t="shared" si="91"/>
        <v>0.17526320000000001</v>
      </c>
      <c r="AP174" s="9">
        <f>VLOOKUP($B174,aquastat_more_extensive_table!$D$1216:$AO$1416,AP$4,FALSE)</f>
        <v>0</v>
      </c>
      <c r="AQ174" s="13" t="e">
        <f t="shared" si="107"/>
        <v>#N/A</v>
      </c>
      <c r="AR174" s="9">
        <f>VLOOKUP($C174,domestic_water_demand_km3!$A$2:$CT$249,AR$4,FALSE)</f>
        <v>0.2098178</v>
      </c>
      <c r="AS174" s="13">
        <f t="shared" si="92"/>
        <v>0.2098178</v>
      </c>
      <c r="AU174" s="9">
        <f>VLOOKUP($B174,aquastat_more_extensive_table!$D$1216:$AO$1416,AU$4,FALSE)</f>
        <v>0.52700000000000002</v>
      </c>
      <c r="AV174" s="13">
        <f t="shared" si="108"/>
        <v>0.52700000000000002</v>
      </c>
      <c r="AW174" s="9">
        <f>VLOOKUP($C174,domestic_water_demand_km3!$A$2:$CT$249,AW$4,FALSE)</f>
        <v>0.27556239999999999</v>
      </c>
      <c r="AX174" s="13">
        <f t="shared" si="93"/>
        <v>0.27556239999999999</v>
      </c>
      <c r="AZ174" s="9">
        <f>VLOOKUP($B174,aquastat_more_extensive_table!$D$1216:$AO$1416,AZ$4,FALSE)</f>
        <v>0</v>
      </c>
      <c r="BA174" s="13" t="e">
        <f t="shared" si="109"/>
        <v>#N/A</v>
      </c>
      <c r="BB174" s="9">
        <f>VLOOKUP($C174,domestic_water_demand_km3!$A$2:$CT$249,BB$4,FALSE)</f>
        <v>0.33538240000000002</v>
      </c>
      <c r="BC174" s="13">
        <f t="shared" si="94"/>
        <v>0.33538240000000002</v>
      </c>
      <c r="BE174" s="9">
        <f>VLOOKUP($B174,aquastat_more_extensive_table!$D$1216:$AO$1416,BE$4,FALSE)</f>
        <v>0</v>
      </c>
      <c r="BF174" s="13" t="e">
        <f t="shared" si="110"/>
        <v>#N/A</v>
      </c>
      <c r="BG174" s="9">
        <f>VLOOKUP($C174,domestic_water_demand_km3!$A$2:$CT$249,BG$4,FALSE)</f>
        <v>0.424236</v>
      </c>
      <c r="BH174" s="13">
        <f t="shared" si="95"/>
        <v>0.424236</v>
      </c>
      <c r="BJ174" s="9">
        <f>VLOOKUP($B174,aquastat_more_extensive_table!$D$1216:$AO$1416,BJ$4,FALSE)</f>
        <v>0</v>
      </c>
      <c r="BK174" s="13" t="e">
        <f t="shared" si="96"/>
        <v>#N/A</v>
      </c>
      <c r="BL174" s="9">
        <f>VLOOKUP($C174,domestic_water_demand_km3!$A$2:$CT$249,BL$4,FALSE)</f>
        <v>0.43389299999999997</v>
      </c>
      <c r="BM174" s="13">
        <f t="shared" si="97"/>
        <v>0.43389299999999997</v>
      </c>
      <c r="BU174" s="7" t="e">
        <v>#N/A</v>
      </c>
      <c r="BV174" s="7">
        <v>5.6000000000000001E-2</v>
      </c>
      <c r="BW174" s="7" t="str">
        <f t="shared" si="98"/>
        <v/>
      </c>
      <c r="BX174" s="7" t="str">
        <f t="shared" si="99"/>
        <v/>
      </c>
    </row>
    <row r="175" spans="2:76" x14ac:dyDescent="0.25">
      <c r="B175" s="12">
        <f>fao_ids_unique!B170</f>
        <v>216</v>
      </c>
      <c r="C175" s="12">
        <f>fao_ids_unique!F170</f>
        <v>185</v>
      </c>
      <c r="D175" s="8" t="str">
        <f>fao_ids_unique!C170</f>
        <v>THA</v>
      </c>
      <c r="E175" s="7" t="str">
        <f>fao_ids_unique!G170</f>
        <v>Thailand</v>
      </c>
      <c r="G175" s="9">
        <f>VLOOKUP($B175,aquastat_more_extensive_table!$D$1216:$AO$1416,G$4,FALSE)</f>
        <v>0</v>
      </c>
      <c r="H175" s="13" t="e">
        <f t="shared" si="100"/>
        <v>#N/A</v>
      </c>
      <c r="I175" s="9">
        <f>VLOOKUP($C175,domestic_water_demand_km3!$A$2:$CT$249,I$4,FALSE)</f>
        <v>0.25464799999999999</v>
      </c>
      <c r="J175" s="13">
        <f t="shared" si="85"/>
        <v>0.25464799999999999</v>
      </c>
      <c r="L175" s="9">
        <f>VLOOKUP($B175,aquastat_more_extensive_table!$D$1216:$AO$1416,L$4,FALSE)</f>
        <v>0</v>
      </c>
      <c r="M175" s="13" t="e">
        <f t="shared" si="101"/>
        <v>#N/A</v>
      </c>
      <c r="N175" s="9">
        <f>VLOOKUP($C175,domestic_water_demand_km3!$A$2:$CT$249,N$4,FALSE)</f>
        <v>0.32752199999999998</v>
      </c>
      <c r="O175" s="13">
        <f t="shared" si="86"/>
        <v>0.32752199999999998</v>
      </c>
      <c r="Q175" s="9">
        <f>VLOOKUP($B175,aquastat_more_extensive_table!$D$1216:$AO$1416,Q$4,FALSE)</f>
        <v>0</v>
      </c>
      <c r="R175" s="13" t="e">
        <f t="shared" si="102"/>
        <v>#N/A</v>
      </c>
      <c r="S175" s="9">
        <f>VLOOKUP($C175,domestic_water_demand_km3!$A$2:$CT$249,S$4,FALSE)</f>
        <v>0.43319099999999999</v>
      </c>
      <c r="T175" s="13">
        <f t="shared" si="87"/>
        <v>0.43319099999999999</v>
      </c>
      <c r="V175" s="9">
        <f>VLOOKUP($B175,aquastat_more_extensive_table!$D$1216:$AO$1416,V$4,FALSE)</f>
        <v>0</v>
      </c>
      <c r="W175" s="13" t="e">
        <f t="shared" si="103"/>
        <v>#N/A</v>
      </c>
      <c r="X175" s="9">
        <f>VLOOKUP($C175,domestic_water_demand_km3!$A$2:$CT$249,X$4,FALSE)</f>
        <v>0.63061999999999996</v>
      </c>
      <c r="Y175" s="13">
        <f t="shared" si="88"/>
        <v>0.63061999999999996</v>
      </c>
      <c r="AA175" s="9">
        <f>VLOOKUP($B175,aquastat_more_extensive_table!$D$1216:$AO$1416,AA$4,FALSE)</f>
        <v>0.89800000000000002</v>
      </c>
      <c r="AB175" s="13">
        <f t="shared" si="104"/>
        <v>0.89800000000000002</v>
      </c>
      <c r="AC175" s="9">
        <f>VLOOKUP($C175,domestic_water_demand_km3!$A$2:$CT$249,AC$4,FALSE)</f>
        <v>0.85514900000000005</v>
      </c>
      <c r="AD175" s="13">
        <f t="shared" si="89"/>
        <v>0.85514900000000005</v>
      </c>
      <c r="AF175" s="9">
        <f>VLOOKUP($B175,aquastat_more_extensive_table!$D$1216:$AO$1416,AF$4,FALSE)</f>
        <v>1.262</v>
      </c>
      <c r="AG175" s="13">
        <f t="shared" si="105"/>
        <v>1.262</v>
      </c>
      <c r="AH175" s="9">
        <f>VLOOKUP($C175,domestic_water_demand_km3!$A$2:$CT$249,AH$4,FALSE)</f>
        <v>1.0212406000000001</v>
      </c>
      <c r="AI175" s="13">
        <f t="shared" si="90"/>
        <v>1.0212406000000001</v>
      </c>
      <c r="AK175" s="9">
        <f>VLOOKUP($B175,aquastat_more_extensive_table!$D$1216:$AO$1416,AK$4,FALSE)</f>
        <v>1.496</v>
      </c>
      <c r="AL175" s="13">
        <f t="shared" si="106"/>
        <v>1.496</v>
      </c>
      <c r="AM175" s="9">
        <f>VLOOKUP($C175,domestic_water_demand_km3!$A$2:$CT$249,AM$4,FALSE)</f>
        <v>1.3407340000000001</v>
      </c>
      <c r="AN175" s="13">
        <f t="shared" si="91"/>
        <v>1.3407340000000001</v>
      </c>
      <c r="AP175" s="9">
        <f>VLOOKUP($B175,aquastat_more_extensive_table!$D$1216:$AO$1416,AP$4,FALSE)</f>
        <v>0</v>
      </c>
      <c r="AQ175" s="13" t="e">
        <f t="shared" si="107"/>
        <v>#N/A</v>
      </c>
      <c r="AR175" s="9">
        <f>VLOOKUP($C175,domestic_water_demand_km3!$A$2:$CT$249,AR$4,FALSE)</f>
        <v>1.7054020000000001</v>
      </c>
      <c r="AS175" s="13">
        <f t="shared" si="92"/>
        <v>1.7054020000000001</v>
      </c>
      <c r="AU175" s="9">
        <f>VLOOKUP($B175,aquastat_more_extensive_table!$D$1216:$AO$1416,AU$4,FALSE)</f>
        <v>0</v>
      </c>
      <c r="AV175" s="13" t="e">
        <f t="shared" si="108"/>
        <v>#N/A</v>
      </c>
      <c r="AW175" s="9">
        <f>VLOOKUP($C175,domestic_water_demand_km3!$A$2:$CT$249,AW$4,FALSE)</f>
        <v>1.6304479999999999</v>
      </c>
      <c r="AX175" s="13">
        <f t="shared" si="93"/>
        <v>1.6304479999999999</v>
      </c>
      <c r="AZ175" s="9">
        <f>VLOOKUP($B175,aquastat_more_extensive_table!$D$1216:$AO$1416,AZ$4,FALSE)</f>
        <v>2.7389999999999999</v>
      </c>
      <c r="BA175" s="13">
        <f t="shared" si="109"/>
        <v>2.7389999999999999</v>
      </c>
      <c r="BB175" s="9">
        <f>VLOOKUP($C175,domestic_water_demand_km3!$A$2:$CT$249,BB$4,FALSE)</f>
        <v>1.943662</v>
      </c>
      <c r="BC175" s="13">
        <f t="shared" si="94"/>
        <v>1.943662</v>
      </c>
      <c r="BE175" s="9">
        <f>VLOOKUP($B175,aquastat_more_extensive_table!$D$1216:$AO$1416,BE$4,FALSE)</f>
        <v>0</v>
      </c>
      <c r="BF175" s="13" t="e">
        <f t="shared" si="110"/>
        <v>#N/A</v>
      </c>
      <c r="BG175" s="9">
        <f>VLOOKUP($C175,domestic_water_demand_km3!$A$2:$CT$249,BG$4,FALSE)</f>
        <v>2.2982619999999998</v>
      </c>
      <c r="BH175" s="13">
        <f t="shared" si="95"/>
        <v>2.2982619999999998</v>
      </c>
      <c r="BJ175" s="9">
        <f>VLOOKUP($B175,aquastat_more_extensive_table!$D$1216:$AO$1416,BJ$4,FALSE)</f>
        <v>0</v>
      </c>
      <c r="BK175" s="13" t="e">
        <f t="shared" si="96"/>
        <v>#N/A</v>
      </c>
      <c r="BL175" s="9">
        <f>VLOOKUP($C175,domestic_water_demand_km3!$A$2:$CT$249,BL$4,FALSE)</f>
        <v>2.3492600000000001</v>
      </c>
      <c r="BM175" s="13">
        <f t="shared" si="97"/>
        <v>2.3492600000000001</v>
      </c>
      <c r="BU175" s="7" t="e">
        <v>#N/A</v>
      </c>
      <c r="BV175" s="7">
        <v>0.16700000000000001</v>
      </c>
      <c r="BW175" s="7" t="str">
        <f t="shared" si="98"/>
        <v/>
      </c>
      <c r="BX175" s="7" t="str">
        <f t="shared" si="99"/>
        <v/>
      </c>
    </row>
    <row r="176" spans="2:76" x14ac:dyDescent="0.25">
      <c r="B176" s="12">
        <f>fao_ids_unique!B171</f>
        <v>217</v>
      </c>
      <c r="C176" s="12">
        <f>fao_ids_unique!F171</f>
        <v>184</v>
      </c>
      <c r="D176" s="8" t="str">
        <f>fao_ids_unique!C171</f>
        <v>TGO</v>
      </c>
      <c r="E176" s="7" t="str">
        <f>fao_ids_unique!G171</f>
        <v>Togo</v>
      </c>
      <c r="G176" s="9">
        <f>VLOOKUP($B176,aquastat_more_extensive_table!$D$1216:$AO$1416,G$4,FALSE)</f>
        <v>0</v>
      </c>
      <c r="H176" s="13" t="e">
        <f t="shared" si="100"/>
        <v>#N/A</v>
      </c>
      <c r="I176" s="9">
        <f>VLOOKUP($C176,domestic_water_demand_km3!$A$2:$CT$249,I$4,FALSE)</f>
        <v>1.2878580000000001E-2</v>
      </c>
      <c r="J176" s="13">
        <f t="shared" si="85"/>
        <v>1.2878580000000001E-2</v>
      </c>
      <c r="L176" s="9">
        <f>VLOOKUP($B176,aquastat_more_extensive_table!$D$1216:$AO$1416,L$4,FALSE)</f>
        <v>0</v>
      </c>
      <c r="M176" s="13" t="e">
        <f t="shared" si="101"/>
        <v>#N/A</v>
      </c>
      <c r="N176" s="9">
        <f>VLOOKUP($C176,domestic_water_demand_km3!$A$2:$CT$249,N$4,FALSE)</f>
        <v>1.5638800000000001E-2</v>
      </c>
      <c r="O176" s="13">
        <f t="shared" si="86"/>
        <v>1.5638800000000001E-2</v>
      </c>
      <c r="Q176" s="9">
        <f>VLOOKUP($B176,aquastat_more_extensive_table!$D$1216:$AO$1416,Q$4,FALSE)</f>
        <v>0</v>
      </c>
      <c r="R176" s="13" t="e">
        <f t="shared" si="102"/>
        <v>#N/A</v>
      </c>
      <c r="S176" s="9">
        <f>VLOOKUP($C176,domestic_water_demand_km3!$A$2:$CT$249,S$4,FALSE)</f>
        <v>2.0943179999999999E-2</v>
      </c>
      <c r="T176" s="13">
        <f t="shared" si="87"/>
        <v>2.0943179999999999E-2</v>
      </c>
      <c r="V176" s="9">
        <f>VLOOKUP($B176,aquastat_more_extensive_table!$D$1216:$AO$1416,V$4,FALSE)</f>
        <v>0</v>
      </c>
      <c r="W176" s="13" t="e">
        <f t="shared" si="103"/>
        <v>#N/A</v>
      </c>
      <c r="X176" s="9">
        <f>VLOOKUP($C176,domestic_water_demand_km3!$A$2:$CT$249,X$4,FALSE)</f>
        <v>3.0342500000000001E-2</v>
      </c>
      <c r="Y176" s="13">
        <f t="shared" si="88"/>
        <v>3.0342500000000001E-2</v>
      </c>
      <c r="AA176" s="9">
        <f>VLOOKUP($B176,aquastat_more_extensive_table!$D$1216:$AO$1416,AA$4,FALSE)</f>
        <v>0</v>
      </c>
      <c r="AB176" s="13" t="e">
        <f t="shared" si="104"/>
        <v>#N/A</v>
      </c>
      <c r="AC176" s="9">
        <f>VLOOKUP($C176,domestic_water_demand_km3!$A$2:$CT$249,AC$4,FALSE)</f>
        <v>3.839654E-2</v>
      </c>
      <c r="AD176" s="13">
        <f t="shared" si="89"/>
        <v>3.839654E-2</v>
      </c>
      <c r="AF176" s="9">
        <f>VLOOKUP($B176,aquastat_more_extensive_table!$D$1216:$AO$1416,AF$4,FALSE)</f>
        <v>5.6000000000000001E-2</v>
      </c>
      <c r="AG176" s="13">
        <f t="shared" si="105"/>
        <v>5.6000000000000001E-2</v>
      </c>
      <c r="AH176" s="9">
        <f>VLOOKUP($C176,domestic_water_demand_km3!$A$2:$CT$249,AH$4,FALSE)</f>
        <v>4.2958759999999999E-2</v>
      </c>
      <c r="AI176" s="13">
        <f t="shared" si="90"/>
        <v>4.2958759999999999E-2</v>
      </c>
      <c r="AK176" s="9">
        <f>VLOOKUP($B176,aquastat_more_extensive_table!$D$1216:$AO$1416,AK$4,FALSE)</f>
        <v>0</v>
      </c>
      <c r="AL176" s="13" t="e">
        <f t="shared" si="106"/>
        <v>#N/A</v>
      </c>
      <c r="AM176" s="9">
        <f>VLOOKUP($C176,domestic_water_demand_km3!$A$2:$CT$249,AM$4,FALSE)</f>
        <v>5.5998899999999997E-2</v>
      </c>
      <c r="AN176" s="13">
        <f t="shared" si="91"/>
        <v>5.5998899999999997E-2</v>
      </c>
      <c r="AP176" s="9">
        <f>VLOOKUP($B176,aquastat_more_extensive_table!$D$1216:$AO$1416,AP$4,FALSE)</f>
        <v>0</v>
      </c>
      <c r="AQ176" s="13" t="e">
        <f t="shared" si="107"/>
        <v>#N/A</v>
      </c>
      <c r="AR176" s="9">
        <f>VLOOKUP($C176,domestic_water_demand_km3!$A$2:$CT$249,AR$4,FALSE)</f>
        <v>5.9002680000000002E-2</v>
      </c>
      <c r="AS176" s="13">
        <f t="shared" si="92"/>
        <v>5.9002680000000002E-2</v>
      </c>
      <c r="AU176" s="9">
        <f>VLOOKUP($B176,aquastat_more_extensive_table!$D$1216:$AO$1416,AU$4,FALSE)</f>
        <v>8.8999999999999996E-2</v>
      </c>
      <c r="AV176" s="13">
        <f t="shared" si="108"/>
        <v>8.8999999999999996E-2</v>
      </c>
      <c r="AW176" s="9">
        <f>VLOOKUP($C176,domestic_water_demand_km3!$A$2:$CT$249,AW$4,FALSE)</f>
        <v>6.915694E-2</v>
      </c>
      <c r="AX176" s="13">
        <f t="shared" si="93"/>
        <v>6.915694E-2</v>
      </c>
      <c r="AZ176" s="9">
        <f>VLOOKUP($B176,aquastat_more_extensive_table!$D$1216:$AO$1416,AZ$4,FALSE)</f>
        <v>0.14069999999999999</v>
      </c>
      <c r="BA176" s="13">
        <f t="shared" si="109"/>
        <v>0.14069999999999999</v>
      </c>
      <c r="BB176" s="9">
        <f>VLOOKUP($C176,domestic_water_demand_km3!$A$2:$CT$249,BB$4,FALSE)</f>
        <v>8.6685880000000007E-2</v>
      </c>
      <c r="BC176" s="13">
        <f t="shared" si="94"/>
        <v>8.6685880000000007E-2</v>
      </c>
      <c r="BE176" s="9">
        <f>VLOOKUP($B176,aquastat_more_extensive_table!$D$1216:$AO$1416,BE$4,FALSE)</f>
        <v>0</v>
      </c>
      <c r="BF176" s="13" t="e">
        <f t="shared" si="110"/>
        <v>#N/A</v>
      </c>
      <c r="BG176" s="9">
        <f>VLOOKUP($C176,domestic_water_demand_km3!$A$2:$CT$249,BG$4,FALSE)</f>
        <v>0.106528</v>
      </c>
      <c r="BH176" s="13">
        <f t="shared" si="95"/>
        <v>0.106528</v>
      </c>
      <c r="BJ176" s="9">
        <f>VLOOKUP($B176,aquastat_more_extensive_table!$D$1216:$AO$1416,BJ$4,FALSE)</f>
        <v>0</v>
      </c>
      <c r="BK176" s="13" t="e">
        <f t="shared" si="96"/>
        <v>#N/A</v>
      </c>
      <c r="BL176" s="9">
        <f>VLOOKUP($C176,domestic_water_demand_km3!$A$2:$CT$249,BL$4,FALSE)</f>
        <v>0.107669</v>
      </c>
      <c r="BM176" s="13">
        <f t="shared" si="97"/>
        <v>0.107669</v>
      </c>
      <c r="BU176" s="7" t="e">
        <v>#N/A</v>
      </c>
      <c r="BV176" s="7">
        <v>1.2999999999999999E-2</v>
      </c>
      <c r="BW176" s="7" t="str">
        <f t="shared" si="98"/>
        <v/>
      </c>
      <c r="BX176" s="7" t="str">
        <f t="shared" si="99"/>
        <v/>
      </c>
    </row>
    <row r="177" spans="2:76" x14ac:dyDescent="0.25">
      <c r="B177" s="12">
        <f>fao_ids_unique!B172</f>
        <v>218</v>
      </c>
      <c r="C177" s="12">
        <f>fao_ids_unique!F172</f>
        <v>230</v>
      </c>
      <c r="D177" s="8" t="str">
        <f>fao_ids_unique!C172</f>
        <v>TKL</v>
      </c>
      <c r="E177" s="7" t="str">
        <f>fao_ids_unique!G172</f>
        <v>Tokelau (N.Z.)</v>
      </c>
      <c r="G177" s="9">
        <f>VLOOKUP($B177,aquastat_more_extensive_table!$D$1216:$AO$1416,G$4,FALSE)</f>
        <v>0</v>
      </c>
      <c r="H177" s="13" t="e">
        <f t="shared" si="100"/>
        <v>#N/A</v>
      </c>
      <c r="I177" s="9" t="str">
        <f>VLOOKUP($C177,domestic_water_demand_km3!$A$2:$CT$249,I$4,FALSE)</f>
        <v>NA</v>
      </c>
      <c r="J177" s="13" t="str">
        <f t="shared" si="85"/>
        <v>NA</v>
      </c>
      <c r="L177" s="9">
        <f>VLOOKUP($B177,aquastat_more_extensive_table!$D$1216:$AO$1416,L$4,FALSE)</f>
        <v>0</v>
      </c>
      <c r="M177" s="13" t="e">
        <f t="shared" si="101"/>
        <v>#N/A</v>
      </c>
      <c r="N177" s="9" t="str">
        <f>VLOOKUP($C177,domestic_water_demand_km3!$A$2:$CT$249,N$4,FALSE)</f>
        <v>NA</v>
      </c>
      <c r="O177" s="13" t="str">
        <f t="shared" si="86"/>
        <v>NA</v>
      </c>
      <c r="Q177" s="9">
        <f>VLOOKUP($B177,aquastat_more_extensive_table!$D$1216:$AO$1416,Q$4,FALSE)</f>
        <v>0</v>
      </c>
      <c r="R177" s="13" t="e">
        <f t="shared" si="102"/>
        <v>#N/A</v>
      </c>
      <c r="S177" s="9" t="str">
        <f>VLOOKUP($C177,domestic_water_demand_km3!$A$2:$CT$249,S$4,FALSE)</f>
        <v>NA</v>
      </c>
      <c r="T177" s="13" t="str">
        <f t="shared" si="87"/>
        <v>NA</v>
      </c>
      <c r="V177" s="9">
        <f>VLOOKUP($B177,aquastat_more_extensive_table!$D$1216:$AO$1416,V$4,FALSE)</f>
        <v>0</v>
      </c>
      <c r="W177" s="13" t="e">
        <f t="shared" si="103"/>
        <v>#N/A</v>
      </c>
      <c r="X177" s="9" t="str">
        <f>VLOOKUP($C177,domestic_water_demand_km3!$A$2:$CT$249,X$4,FALSE)</f>
        <v>NA</v>
      </c>
      <c r="Y177" s="13" t="str">
        <f t="shared" si="88"/>
        <v>NA</v>
      </c>
      <c r="AA177" s="9">
        <f>VLOOKUP($B177,aquastat_more_extensive_table!$D$1216:$AO$1416,AA$4,FALSE)</f>
        <v>0</v>
      </c>
      <c r="AB177" s="13" t="e">
        <f t="shared" si="104"/>
        <v>#N/A</v>
      </c>
      <c r="AC177" s="9" t="str">
        <f>VLOOKUP($C177,domestic_water_demand_km3!$A$2:$CT$249,AC$4,FALSE)</f>
        <v>NA</v>
      </c>
      <c r="AD177" s="13" t="str">
        <f t="shared" si="89"/>
        <v>NA</v>
      </c>
      <c r="AF177" s="9">
        <f>VLOOKUP($B177,aquastat_more_extensive_table!$D$1216:$AO$1416,AF$4,FALSE)</f>
        <v>0</v>
      </c>
      <c r="AG177" s="13" t="e">
        <f t="shared" si="105"/>
        <v>#N/A</v>
      </c>
      <c r="AH177" s="9" t="str">
        <f>VLOOKUP($C177,domestic_water_demand_km3!$A$2:$CT$249,AH$4,FALSE)</f>
        <v>NA</v>
      </c>
      <c r="AI177" s="13" t="str">
        <f t="shared" si="90"/>
        <v>NA</v>
      </c>
      <c r="AK177" s="9">
        <f>VLOOKUP($B177,aquastat_more_extensive_table!$D$1216:$AO$1416,AK$4,FALSE)</f>
        <v>0</v>
      </c>
      <c r="AL177" s="13" t="e">
        <f t="shared" si="106"/>
        <v>#N/A</v>
      </c>
      <c r="AM177" s="9" t="str">
        <f>VLOOKUP($C177,domestic_water_demand_km3!$A$2:$CT$249,AM$4,FALSE)</f>
        <v>NA</v>
      </c>
      <c r="AN177" s="13" t="str">
        <f t="shared" si="91"/>
        <v>NA</v>
      </c>
      <c r="AP177" s="9">
        <f>VLOOKUP($B177,aquastat_more_extensive_table!$D$1216:$AO$1416,AP$4,FALSE)</f>
        <v>0</v>
      </c>
      <c r="AQ177" s="13" t="e">
        <f t="shared" si="107"/>
        <v>#N/A</v>
      </c>
      <c r="AR177" s="9" t="str">
        <f>VLOOKUP($C177,domestic_water_demand_km3!$A$2:$CT$249,AR$4,FALSE)</f>
        <v>NA</v>
      </c>
      <c r="AS177" s="13" t="str">
        <f t="shared" si="92"/>
        <v>NA</v>
      </c>
      <c r="AU177" s="9">
        <f>VLOOKUP($B177,aquastat_more_extensive_table!$D$1216:$AO$1416,AU$4,FALSE)</f>
        <v>0</v>
      </c>
      <c r="AV177" s="13" t="e">
        <f t="shared" si="108"/>
        <v>#N/A</v>
      </c>
      <c r="AW177" s="9" t="str">
        <f>VLOOKUP($C177,domestic_water_demand_km3!$A$2:$CT$249,AW$4,FALSE)</f>
        <v>NA</v>
      </c>
      <c r="AX177" s="13" t="str">
        <f t="shared" si="93"/>
        <v>NA</v>
      </c>
      <c r="AZ177" s="9">
        <f>VLOOKUP($B177,aquastat_more_extensive_table!$D$1216:$AO$1416,AZ$4,FALSE)</f>
        <v>0</v>
      </c>
      <c r="BA177" s="13" t="e">
        <f t="shared" si="109"/>
        <v>#N/A</v>
      </c>
      <c r="BB177" s="9" t="str">
        <f>VLOOKUP($C177,domestic_water_demand_km3!$A$2:$CT$249,BB$4,FALSE)</f>
        <v>NA</v>
      </c>
      <c r="BC177" s="13" t="str">
        <f t="shared" si="94"/>
        <v>NA</v>
      </c>
      <c r="BE177" s="9">
        <f>VLOOKUP($B177,aquastat_more_extensive_table!$D$1216:$AO$1416,BE$4,FALSE)</f>
        <v>0</v>
      </c>
      <c r="BF177" s="13" t="e">
        <f t="shared" si="110"/>
        <v>#N/A</v>
      </c>
      <c r="BG177" s="9" t="str">
        <f>VLOOKUP($C177,domestic_water_demand_km3!$A$2:$CT$249,BG$4,FALSE)</f>
        <v>NA</v>
      </c>
      <c r="BH177" s="13" t="str">
        <f t="shared" si="95"/>
        <v>NA</v>
      </c>
      <c r="BJ177" s="9">
        <f>VLOOKUP($B177,aquastat_more_extensive_table!$D$1216:$AO$1416,BJ$4,FALSE)</f>
        <v>0</v>
      </c>
      <c r="BK177" s="13" t="e">
        <f t="shared" si="96"/>
        <v>#N/A</v>
      </c>
      <c r="BL177" s="9" t="str">
        <f>VLOOKUP($C177,domestic_water_demand_km3!$A$2:$CT$249,BL$4,FALSE)</f>
        <v>NA</v>
      </c>
      <c r="BM177" s="13" t="str">
        <f t="shared" si="97"/>
        <v>NA</v>
      </c>
      <c r="BU177" s="7" t="e">
        <v>#N/A</v>
      </c>
      <c r="BV177" s="7" t="s">
        <v>1901</v>
      </c>
      <c r="BW177" s="7" t="str">
        <f t="shared" si="98"/>
        <v/>
      </c>
      <c r="BX177" s="7" t="str">
        <f t="shared" si="99"/>
        <v/>
      </c>
    </row>
    <row r="178" spans="2:76" x14ac:dyDescent="0.25">
      <c r="B178" s="12">
        <f>fao_ids_unique!B173</f>
        <v>219</v>
      </c>
      <c r="C178" s="12">
        <f>fao_ids_unique!F173</f>
        <v>188</v>
      </c>
      <c r="D178" s="8" t="str">
        <f>fao_ids_unique!C173</f>
        <v>TON</v>
      </c>
      <c r="E178" s="7" t="str">
        <f>fao_ids_unique!G173</f>
        <v>Tonga</v>
      </c>
      <c r="G178" s="9">
        <f>VLOOKUP($B178,aquastat_more_extensive_table!$D$1216:$AO$1416,G$4,FALSE)</f>
        <v>0</v>
      </c>
      <c r="H178" s="13" t="e">
        <f t="shared" si="100"/>
        <v>#N/A</v>
      </c>
      <c r="I178" s="9">
        <f>VLOOKUP($C178,domestic_water_demand_km3!$A$2:$CT$249,I$4,FALSE)</f>
        <v>0</v>
      </c>
      <c r="J178" s="13">
        <f t="shared" si="85"/>
        <v>0</v>
      </c>
      <c r="L178" s="9">
        <f>VLOOKUP($B178,aquastat_more_extensive_table!$D$1216:$AO$1416,L$4,FALSE)</f>
        <v>0</v>
      </c>
      <c r="M178" s="13" t="e">
        <f t="shared" si="101"/>
        <v>#N/A</v>
      </c>
      <c r="N178" s="9">
        <f>VLOOKUP($C178,domestic_water_demand_km3!$A$2:$CT$249,N$4,FALSE)</f>
        <v>0</v>
      </c>
      <c r="O178" s="13">
        <f t="shared" si="86"/>
        <v>0</v>
      </c>
      <c r="Q178" s="9">
        <f>VLOOKUP($B178,aquastat_more_extensive_table!$D$1216:$AO$1416,Q$4,FALSE)</f>
        <v>0</v>
      </c>
      <c r="R178" s="13" t="e">
        <f t="shared" si="102"/>
        <v>#N/A</v>
      </c>
      <c r="S178" s="9">
        <f>VLOOKUP($C178,domestic_water_demand_km3!$A$2:$CT$249,S$4,FALSE)</f>
        <v>0</v>
      </c>
      <c r="T178" s="13">
        <f t="shared" si="87"/>
        <v>0</v>
      </c>
      <c r="V178" s="9">
        <f>VLOOKUP($B178,aquastat_more_extensive_table!$D$1216:$AO$1416,V$4,FALSE)</f>
        <v>0</v>
      </c>
      <c r="W178" s="13" t="e">
        <f t="shared" si="103"/>
        <v>#N/A</v>
      </c>
      <c r="X178" s="9">
        <f>VLOOKUP($C178,domestic_water_demand_km3!$A$2:$CT$249,X$4,FALSE)</f>
        <v>0</v>
      </c>
      <c r="Y178" s="13">
        <f t="shared" si="88"/>
        <v>0</v>
      </c>
      <c r="AA178" s="9">
        <f>VLOOKUP($B178,aquastat_more_extensive_table!$D$1216:$AO$1416,AA$4,FALSE)</f>
        <v>0</v>
      </c>
      <c r="AB178" s="13" t="e">
        <f t="shared" si="104"/>
        <v>#N/A</v>
      </c>
      <c r="AC178" s="9">
        <f>VLOOKUP($C178,domestic_water_demand_km3!$A$2:$CT$249,AC$4,FALSE)</f>
        <v>0</v>
      </c>
      <c r="AD178" s="13">
        <f t="shared" si="89"/>
        <v>0</v>
      </c>
      <c r="AF178" s="9">
        <f>VLOOKUP($B178,aquastat_more_extensive_table!$D$1216:$AO$1416,AF$4,FALSE)</f>
        <v>0</v>
      </c>
      <c r="AG178" s="13" t="e">
        <f t="shared" si="105"/>
        <v>#N/A</v>
      </c>
      <c r="AH178" s="9">
        <f>VLOOKUP($C178,domestic_water_demand_km3!$A$2:$CT$249,AH$4,FALSE)</f>
        <v>0</v>
      </c>
      <c r="AI178" s="13">
        <f t="shared" si="90"/>
        <v>0</v>
      </c>
      <c r="AK178" s="9">
        <f>VLOOKUP($B178,aquastat_more_extensive_table!$D$1216:$AO$1416,AK$4,FALSE)</f>
        <v>0</v>
      </c>
      <c r="AL178" s="13" t="e">
        <f t="shared" si="106"/>
        <v>#N/A</v>
      </c>
      <c r="AM178" s="9">
        <f>VLOOKUP($C178,domestic_water_demand_km3!$A$2:$CT$249,AM$4,FALSE)</f>
        <v>0</v>
      </c>
      <c r="AN178" s="13">
        <f t="shared" si="91"/>
        <v>0</v>
      </c>
      <c r="AP178" s="9">
        <f>VLOOKUP($B178,aquastat_more_extensive_table!$D$1216:$AO$1416,AP$4,FALSE)</f>
        <v>0</v>
      </c>
      <c r="AQ178" s="13" t="e">
        <f t="shared" si="107"/>
        <v>#N/A</v>
      </c>
      <c r="AR178" s="9">
        <f>VLOOKUP($C178,domestic_water_demand_km3!$A$2:$CT$249,AR$4,FALSE)</f>
        <v>0</v>
      </c>
      <c r="AS178" s="13">
        <f t="shared" si="92"/>
        <v>0</v>
      </c>
      <c r="AU178" s="9">
        <f>VLOOKUP($B178,aquastat_more_extensive_table!$D$1216:$AO$1416,AU$4,FALSE)</f>
        <v>0</v>
      </c>
      <c r="AV178" s="13" t="e">
        <f t="shared" si="108"/>
        <v>#N/A</v>
      </c>
      <c r="AW178" s="9">
        <f>VLOOKUP($C178,domestic_water_demand_km3!$A$2:$CT$249,AW$4,FALSE)</f>
        <v>0</v>
      </c>
      <c r="AX178" s="13">
        <f t="shared" si="93"/>
        <v>0</v>
      </c>
      <c r="AZ178" s="9">
        <f>VLOOKUP($B178,aquastat_more_extensive_table!$D$1216:$AO$1416,AZ$4,FALSE)</f>
        <v>0</v>
      </c>
      <c r="BA178" s="13" t="e">
        <f t="shared" si="109"/>
        <v>#N/A</v>
      </c>
      <c r="BB178" s="9">
        <f>VLOOKUP($C178,domestic_water_demand_km3!$A$2:$CT$249,BB$4,FALSE)</f>
        <v>0</v>
      </c>
      <c r="BC178" s="13">
        <f t="shared" si="94"/>
        <v>0</v>
      </c>
      <c r="BE178" s="9">
        <f>VLOOKUP($B178,aquastat_more_extensive_table!$D$1216:$AO$1416,BE$4,FALSE)</f>
        <v>0</v>
      </c>
      <c r="BF178" s="13" t="e">
        <f t="shared" si="110"/>
        <v>#N/A</v>
      </c>
      <c r="BG178" s="9">
        <f>VLOOKUP($C178,domestic_water_demand_km3!$A$2:$CT$249,BG$4,FALSE)</f>
        <v>0</v>
      </c>
      <c r="BH178" s="13">
        <f t="shared" si="95"/>
        <v>0</v>
      </c>
      <c r="BJ178" s="9">
        <f>VLOOKUP($B178,aquastat_more_extensive_table!$D$1216:$AO$1416,BJ$4,FALSE)</f>
        <v>0</v>
      </c>
      <c r="BK178" s="13" t="e">
        <f t="shared" si="96"/>
        <v>#N/A</v>
      </c>
      <c r="BL178" s="9">
        <f>VLOOKUP($C178,domestic_water_demand_km3!$A$2:$CT$249,BL$4,FALSE)</f>
        <v>0</v>
      </c>
      <c r="BM178" s="13">
        <f t="shared" si="97"/>
        <v>0</v>
      </c>
      <c r="BU178" s="7" t="e">
        <v>#N/A</v>
      </c>
      <c r="BV178" s="7">
        <v>0</v>
      </c>
      <c r="BW178" s="7" t="str">
        <f t="shared" si="98"/>
        <v/>
      </c>
      <c r="BX178" s="7" t="str">
        <f t="shared" si="99"/>
        <v/>
      </c>
    </row>
    <row r="179" spans="2:76" x14ac:dyDescent="0.25">
      <c r="B179" s="12">
        <f>fao_ids_unique!B174</f>
        <v>220</v>
      </c>
      <c r="C179" s="12">
        <f>fao_ids_unique!F174</f>
        <v>189</v>
      </c>
      <c r="D179" s="8" t="str">
        <f>fao_ids_unique!C174</f>
        <v>TTO</v>
      </c>
      <c r="E179" s="7" t="str">
        <f>fao_ids_unique!G174</f>
        <v>Trinidad and Tobago</v>
      </c>
      <c r="G179" s="9">
        <f>VLOOKUP($B179,aquastat_more_extensive_table!$D$1216:$AO$1416,G$4,FALSE)</f>
        <v>0</v>
      </c>
      <c r="H179" s="13" t="e">
        <f t="shared" si="100"/>
        <v>#N/A</v>
      </c>
      <c r="I179" s="9">
        <f>VLOOKUP($C179,domestic_water_demand_km3!$A$2:$CT$249,I$4,FALSE)</f>
        <v>4.7504940000000002E-2</v>
      </c>
      <c r="J179" s="13">
        <f t="shared" si="85"/>
        <v>4.7504940000000002E-2</v>
      </c>
      <c r="L179" s="9">
        <f>VLOOKUP($B179,aquastat_more_extensive_table!$D$1216:$AO$1416,L$4,FALSE)</f>
        <v>0</v>
      </c>
      <c r="M179" s="13" t="e">
        <f t="shared" si="101"/>
        <v>#N/A</v>
      </c>
      <c r="N179" s="9">
        <f>VLOOKUP($C179,domestic_water_demand_km3!$A$2:$CT$249,N$4,FALSE)</f>
        <v>5.3385059999999998E-2</v>
      </c>
      <c r="O179" s="13">
        <f t="shared" si="86"/>
        <v>5.3385059999999998E-2</v>
      </c>
      <c r="Q179" s="9">
        <f>VLOOKUP($B179,aquastat_more_extensive_table!$D$1216:$AO$1416,Q$4,FALSE)</f>
        <v>0</v>
      </c>
      <c r="R179" s="13" t="e">
        <f t="shared" si="102"/>
        <v>#N/A</v>
      </c>
      <c r="S179" s="9">
        <f>VLOOKUP($C179,domestic_water_demand_km3!$A$2:$CT$249,S$4,FALSE)</f>
        <v>6.1351879999999998E-2</v>
      </c>
      <c r="T179" s="13">
        <f t="shared" si="87"/>
        <v>6.1351879999999998E-2</v>
      </c>
      <c r="V179" s="9">
        <f>VLOOKUP($B179,aquastat_more_extensive_table!$D$1216:$AO$1416,V$4,FALSE)</f>
        <v>0</v>
      </c>
      <c r="W179" s="13" t="e">
        <f t="shared" si="103"/>
        <v>#N/A</v>
      </c>
      <c r="X179" s="9">
        <f>VLOOKUP($C179,domestic_water_demand_km3!$A$2:$CT$249,X$4,FALSE)</f>
        <v>8.7686539999999993E-2</v>
      </c>
      <c r="Y179" s="13">
        <f t="shared" si="88"/>
        <v>8.7686539999999993E-2</v>
      </c>
      <c r="AA179" s="9">
        <f>VLOOKUP($B179,aquastat_more_extensive_table!$D$1216:$AO$1416,AA$4,FALSE)</f>
        <v>0</v>
      </c>
      <c r="AB179" s="13" t="e">
        <f t="shared" si="104"/>
        <v>#N/A</v>
      </c>
      <c r="AC179" s="9">
        <f>VLOOKUP($C179,domestic_water_demand_km3!$A$2:$CT$249,AC$4,FALSE)</f>
        <v>0.1235154</v>
      </c>
      <c r="AD179" s="13">
        <f t="shared" si="89"/>
        <v>0.1235154</v>
      </c>
      <c r="AF179" s="9">
        <f>VLOOKUP($B179,aquastat_more_extensive_table!$D$1216:$AO$1416,AF$4,FALSE)</f>
        <v>0</v>
      </c>
      <c r="AG179" s="13" t="e">
        <f t="shared" si="105"/>
        <v>#N/A</v>
      </c>
      <c r="AH179" s="9">
        <f>VLOOKUP($C179,domestic_water_demand_km3!$A$2:$CT$249,AH$4,FALSE)</f>
        <v>0.13408619999999999</v>
      </c>
      <c r="AI179" s="13">
        <f t="shared" si="90"/>
        <v>0.13408619999999999</v>
      </c>
      <c r="AK179" s="9">
        <f>VLOOKUP($B179,aquastat_more_extensive_table!$D$1216:$AO$1416,AK$4,FALSE)</f>
        <v>0</v>
      </c>
      <c r="AL179" s="13" t="e">
        <f t="shared" si="106"/>
        <v>#N/A</v>
      </c>
      <c r="AM179" s="9">
        <f>VLOOKUP($C179,domestic_water_demand_km3!$A$2:$CT$249,AM$4,FALSE)</f>
        <v>0.12754399999999999</v>
      </c>
      <c r="AN179" s="13">
        <f t="shared" si="91"/>
        <v>0.12754399999999999</v>
      </c>
      <c r="AP179" s="9">
        <f>VLOOKUP($B179,aquastat_more_extensive_table!$D$1216:$AO$1416,AP$4,FALSE)</f>
        <v>0.18759999999999999</v>
      </c>
      <c r="AQ179" s="13">
        <f t="shared" si="107"/>
        <v>0.18759999999999999</v>
      </c>
      <c r="AR179" s="9">
        <f>VLOOKUP($C179,domestic_water_demand_km3!$A$2:$CT$249,AR$4,FALSE)</f>
        <v>0.133349</v>
      </c>
      <c r="AS179" s="13">
        <f t="shared" si="92"/>
        <v>0.133349</v>
      </c>
      <c r="AU179" s="9">
        <f>VLOOKUP($B179,aquastat_more_extensive_table!$D$1216:$AO$1416,AU$4,FALSE)</f>
        <v>0.19800000000000001</v>
      </c>
      <c r="AV179" s="13">
        <f t="shared" si="108"/>
        <v>0.19800000000000001</v>
      </c>
      <c r="AW179" s="9">
        <f>VLOOKUP($C179,domestic_water_demand_km3!$A$2:$CT$249,AW$4,FALSE)</f>
        <v>0.1543506</v>
      </c>
      <c r="AX179" s="13">
        <f t="shared" si="93"/>
        <v>0.1543506</v>
      </c>
      <c r="AZ179" s="9">
        <f>VLOOKUP($B179,aquastat_more_extensive_table!$D$1216:$AO$1416,AZ$4,FALSE)</f>
        <v>0.214</v>
      </c>
      <c r="BA179" s="13">
        <f t="shared" si="109"/>
        <v>0.214</v>
      </c>
      <c r="BB179" s="9">
        <f>VLOOKUP($C179,domestic_water_demand_km3!$A$2:$CT$249,BB$4,FALSE)</f>
        <v>0.19584480000000001</v>
      </c>
      <c r="BC179" s="13">
        <f t="shared" si="94"/>
        <v>0.19584480000000001</v>
      </c>
      <c r="BE179" s="9">
        <f>VLOOKUP($B179,aquastat_more_extensive_table!$D$1216:$AO$1416,BE$4,FALSE)</f>
        <v>0.23760000000000001</v>
      </c>
      <c r="BF179" s="13">
        <f t="shared" si="110"/>
        <v>0.23760000000000001</v>
      </c>
      <c r="BG179" s="9">
        <f>VLOOKUP($C179,domestic_water_demand_km3!$A$2:$CT$249,BG$4,FALSE)</f>
        <v>0.22161400000000001</v>
      </c>
      <c r="BH179" s="13">
        <f t="shared" si="95"/>
        <v>0.22161400000000001</v>
      </c>
      <c r="BJ179" s="9">
        <f>VLOOKUP($B179,aquastat_more_extensive_table!$D$1216:$AO$1416,BJ$4,FALSE)</f>
        <v>0</v>
      </c>
      <c r="BK179" s="13" t="e">
        <f t="shared" si="96"/>
        <v>#N/A</v>
      </c>
      <c r="BL179" s="9">
        <f>VLOOKUP($C179,domestic_water_demand_km3!$A$2:$CT$249,BL$4,FALSE)</f>
        <v>0.21934000000000001</v>
      </c>
      <c r="BM179" s="13">
        <f t="shared" si="97"/>
        <v>0.21934000000000001</v>
      </c>
      <c r="BU179" s="7" t="e">
        <v>#N/A</v>
      </c>
      <c r="BV179" s="7">
        <v>4.7E-2</v>
      </c>
      <c r="BW179" s="7" t="str">
        <f t="shared" si="98"/>
        <v/>
      </c>
      <c r="BX179" s="7" t="str">
        <f t="shared" si="99"/>
        <v/>
      </c>
    </row>
    <row r="180" spans="2:76" x14ac:dyDescent="0.25">
      <c r="B180" s="12">
        <f>fao_ids_unique!B175</f>
        <v>221</v>
      </c>
      <c r="C180" s="12">
        <f>fao_ids_unique!F175</f>
        <v>148</v>
      </c>
      <c r="D180" s="8" t="str">
        <f>fao_ids_unique!C175</f>
        <v>OMN</v>
      </c>
      <c r="E180" s="7" t="str">
        <f>fao_ids_unique!G175</f>
        <v>Oman</v>
      </c>
      <c r="G180" s="9">
        <f>VLOOKUP($B180,aquastat_more_extensive_table!$D$1216:$AO$1416,G$4,FALSE)</f>
        <v>0</v>
      </c>
      <c r="H180" s="13" t="e">
        <f t="shared" si="100"/>
        <v>#N/A</v>
      </c>
      <c r="I180" s="9">
        <f>VLOOKUP($C180,domestic_water_demand_km3!$A$2:$CT$249,I$4,FALSE)</f>
        <v>4.9295579999999997E-3</v>
      </c>
      <c r="J180" s="13">
        <f t="shared" si="85"/>
        <v>4.9295579999999997E-3</v>
      </c>
      <c r="L180" s="9">
        <f>VLOOKUP($B180,aquastat_more_extensive_table!$D$1216:$AO$1416,L$4,FALSE)</f>
        <v>0</v>
      </c>
      <c r="M180" s="13" t="e">
        <f t="shared" si="101"/>
        <v>#N/A</v>
      </c>
      <c r="N180" s="9">
        <f>VLOOKUP($C180,domestic_water_demand_km3!$A$2:$CT$249,N$4,FALSE)</f>
        <v>6.2273659999999998E-3</v>
      </c>
      <c r="O180" s="13">
        <f t="shared" si="86"/>
        <v>6.2273659999999998E-3</v>
      </c>
      <c r="Q180" s="9">
        <f>VLOOKUP($B180,aquastat_more_extensive_table!$D$1216:$AO$1416,Q$4,FALSE)</f>
        <v>0</v>
      </c>
      <c r="R180" s="13" t="e">
        <f t="shared" si="102"/>
        <v>#N/A</v>
      </c>
      <c r="S180" s="9">
        <f>VLOOKUP($C180,domestic_water_demand_km3!$A$2:$CT$249,S$4,FALSE)</f>
        <v>9.5189320000000008E-3</v>
      </c>
      <c r="T180" s="13">
        <f t="shared" si="87"/>
        <v>9.5189320000000008E-3</v>
      </c>
      <c r="V180" s="9">
        <f>VLOOKUP($B180,aquastat_more_extensive_table!$D$1216:$AO$1416,V$4,FALSE)</f>
        <v>0</v>
      </c>
      <c r="W180" s="13" t="e">
        <f t="shared" si="103"/>
        <v>#N/A</v>
      </c>
      <c r="X180" s="9">
        <f>VLOOKUP($C180,domestic_water_demand_km3!$A$2:$CT$249,X$4,FALSE)</f>
        <v>2.1638600000000001E-2</v>
      </c>
      <c r="Y180" s="13">
        <f t="shared" si="88"/>
        <v>2.1638600000000001E-2</v>
      </c>
      <c r="AA180" s="9">
        <f>VLOOKUP($B180,aquastat_more_extensive_table!$D$1216:$AO$1416,AA$4,FALSE)</f>
        <v>0</v>
      </c>
      <c r="AB180" s="13" t="e">
        <f t="shared" si="104"/>
        <v>#N/A</v>
      </c>
      <c r="AC180" s="9">
        <f>VLOOKUP($C180,domestic_water_demand_km3!$A$2:$CT$249,AC$4,FALSE)</f>
        <v>4.112876E-2</v>
      </c>
      <c r="AD180" s="13">
        <f t="shared" si="89"/>
        <v>4.112876E-2</v>
      </c>
      <c r="AF180" s="9">
        <f>VLOOKUP($B180,aquastat_more_extensive_table!$D$1216:$AO$1416,AF$4,FALSE)</f>
        <v>0</v>
      </c>
      <c r="AG180" s="13" t="e">
        <f t="shared" si="105"/>
        <v>#N/A</v>
      </c>
      <c r="AH180" s="9">
        <f>VLOOKUP($C180,domestic_water_demand_km3!$A$2:$CT$249,AH$4,FALSE)</f>
        <v>5.6015879999999997E-2</v>
      </c>
      <c r="AI180" s="13">
        <f t="shared" si="90"/>
        <v>5.6015879999999997E-2</v>
      </c>
      <c r="AK180" s="9">
        <f>VLOOKUP($B180,aquastat_more_extensive_table!$D$1216:$AO$1416,AK$4,FALSE)</f>
        <v>5.6000000000000001E-2</v>
      </c>
      <c r="AL180" s="13">
        <f t="shared" si="106"/>
        <v>5.6000000000000001E-2</v>
      </c>
      <c r="AM180" s="9">
        <f>VLOOKUP($C180,domestic_water_demand_km3!$A$2:$CT$249,AM$4,FALSE)</f>
        <v>7.1641220000000005E-2</v>
      </c>
      <c r="AN180" s="13">
        <f t="shared" si="91"/>
        <v>7.1641220000000005E-2</v>
      </c>
      <c r="AP180" s="9">
        <f>VLOOKUP($B180,aquastat_more_extensive_table!$D$1216:$AO$1416,AP$4,FALSE)</f>
        <v>0</v>
      </c>
      <c r="AQ180" s="13" t="e">
        <f t="shared" si="107"/>
        <v>#N/A</v>
      </c>
      <c r="AR180" s="9">
        <f>VLOOKUP($C180,domestic_water_demand_km3!$A$2:$CT$249,AR$4,FALSE)</f>
        <v>9.9750019999999995E-2</v>
      </c>
      <c r="AS180" s="13">
        <f t="shared" si="92"/>
        <v>9.9750019999999995E-2</v>
      </c>
      <c r="AU180" s="9">
        <f>VLOOKUP($B180,aquastat_more_extensive_table!$D$1216:$AO$1416,AU$4,FALSE)</f>
        <v>0.1</v>
      </c>
      <c r="AV180" s="13">
        <f t="shared" si="108"/>
        <v>0.1</v>
      </c>
      <c r="AW180" s="9">
        <f>VLOOKUP($C180,domestic_water_demand_km3!$A$2:$CT$249,AW$4,FALSE)</f>
        <v>0.1316464</v>
      </c>
      <c r="AX180" s="13">
        <f t="shared" si="93"/>
        <v>0.1316464</v>
      </c>
      <c r="AZ180" s="9">
        <f>VLOOKUP($B180,aquastat_more_extensive_table!$D$1216:$AO$1416,AZ$4,FALSE)</f>
        <v>0.13400000000000001</v>
      </c>
      <c r="BA180" s="13">
        <f t="shared" si="109"/>
        <v>0.13400000000000001</v>
      </c>
      <c r="BB180" s="9">
        <f>VLOOKUP($C180,domestic_water_demand_km3!$A$2:$CT$249,BB$4,FALSE)</f>
        <v>0.17407880000000001</v>
      </c>
      <c r="BC180" s="13">
        <f t="shared" si="94"/>
        <v>0.17407880000000001</v>
      </c>
      <c r="BE180" s="9">
        <f>VLOOKUP($B180,aquastat_more_extensive_table!$D$1216:$AO$1416,BE$4,FALSE)</f>
        <v>0</v>
      </c>
      <c r="BF180" s="13" t="e">
        <f t="shared" si="110"/>
        <v>#N/A</v>
      </c>
      <c r="BG180" s="9">
        <f>VLOOKUP($C180,domestic_water_demand_km3!$A$2:$CT$249,BG$4,FALSE)</f>
        <v>0.2050022</v>
      </c>
      <c r="BH180" s="13">
        <f t="shared" si="95"/>
        <v>0.2050022</v>
      </c>
      <c r="BJ180" s="9">
        <f>VLOOKUP($B180,aquastat_more_extensive_table!$D$1216:$AO$1416,BJ$4,FALSE)</f>
        <v>0</v>
      </c>
      <c r="BK180" s="13" t="e">
        <f t="shared" si="96"/>
        <v>#N/A</v>
      </c>
      <c r="BL180" s="9">
        <f>VLOOKUP($C180,domestic_water_demand_km3!$A$2:$CT$249,BL$4,FALSE)</f>
        <v>0.20441500000000001</v>
      </c>
      <c r="BM180" s="13">
        <f t="shared" si="97"/>
        <v>0.20441500000000001</v>
      </c>
      <c r="BU180" s="7" t="e">
        <v>#N/A</v>
      </c>
      <c r="BV180" s="7">
        <v>0</v>
      </c>
      <c r="BW180" s="7" t="str">
        <f t="shared" si="98"/>
        <v/>
      </c>
      <c r="BX180" s="7" t="str">
        <f t="shared" si="99"/>
        <v/>
      </c>
    </row>
    <row r="181" spans="2:76" x14ac:dyDescent="0.25">
      <c r="B181" s="12">
        <f>fao_ids_unique!B176</f>
        <v>222</v>
      </c>
      <c r="C181" s="12">
        <f>fao_ids_unique!F176</f>
        <v>190</v>
      </c>
      <c r="D181" s="8" t="str">
        <f>fao_ids_unique!C176</f>
        <v>TUN</v>
      </c>
      <c r="E181" s="7" t="str">
        <f>fao_ids_unique!G176</f>
        <v>Tunisia</v>
      </c>
      <c r="G181" s="9">
        <f>VLOOKUP($B181,aquastat_more_extensive_table!$D$1216:$AO$1416,G$4,FALSE)</f>
        <v>0</v>
      </c>
      <c r="H181" s="13" t="e">
        <f t="shared" si="100"/>
        <v>#N/A</v>
      </c>
      <c r="I181" s="9">
        <f>VLOOKUP($C181,domestic_water_demand_km3!$A$2:$CT$249,I$4,FALSE)</f>
        <v>6.0163700000000001E-2</v>
      </c>
      <c r="J181" s="13">
        <f t="shared" si="85"/>
        <v>6.0163700000000001E-2</v>
      </c>
      <c r="L181" s="9">
        <f>VLOOKUP($B181,aquastat_more_extensive_table!$D$1216:$AO$1416,L$4,FALSE)</f>
        <v>0</v>
      </c>
      <c r="M181" s="13" t="e">
        <f t="shared" si="101"/>
        <v>#N/A</v>
      </c>
      <c r="N181" s="9">
        <f>VLOOKUP($C181,domestic_water_demand_km3!$A$2:$CT$249,N$4,FALSE)</f>
        <v>6.3032459999999998E-2</v>
      </c>
      <c r="O181" s="13">
        <f t="shared" si="86"/>
        <v>6.3032459999999998E-2</v>
      </c>
      <c r="Q181" s="9">
        <f>VLOOKUP($B181,aquastat_more_extensive_table!$D$1216:$AO$1416,Q$4,FALSE)</f>
        <v>0</v>
      </c>
      <c r="R181" s="13" t="e">
        <f t="shared" si="102"/>
        <v>#N/A</v>
      </c>
      <c r="S181" s="9">
        <f>VLOOKUP($C181,domestic_water_demand_km3!$A$2:$CT$249,S$4,FALSE)</f>
        <v>8.0572000000000005E-2</v>
      </c>
      <c r="T181" s="13">
        <f t="shared" si="87"/>
        <v>8.0572000000000005E-2</v>
      </c>
      <c r="V181" s="9">
        <f>VLOOKUP($B181,aquastat_more_extensive_table!$D$1216:$AO$1416,V$4,FALSE)</f>
        <v>0</v>
      </c>
      <c r="W181" s="13" t="e">
        <f t="shared" si="103"/>
        <v>#N/A</v>
      </c>
      <c r="X181" s="9">
        <f>VLOOKUP($C181,domestic_water_demand_km3!$A$2:$CT$249,X$4,FALSE)</f>
        <v>0.12434340000000001</v>
      </c>
      <c r="Y181" s="13">
        <f t="shared" si="88"/>
        <v>0.12434340000000001</v>
      </c>
      <c r="AA181" s="9">
        <f>VLOOKUP($B181,aquastat_more_extensive_table!$D$1216:$AO$1416,AA$4,FALSE)</f>
        <v>0</v>
      </c>
      <c r="AB181" s="13" t="e">
        <f t="shared" si="104"/>
        <v>#N/A</v>
      </c>
      <c r="AC181" s="9">
        <f>VLOOKUP($C181,domestic_water_demand_km3!$A$2:$CT$249,AC$4,FALSE)</f>
        <v>0.1686674</v>
      </c>
      <c r="AD181" s="13">
        <f t="shared" si="89"/>
        <v>0.1686674</v>
      </c>
      <c r="AF181" s="9">
        <f>VLOOKUP($B181,aquastat_more_extensive_table!$D$1216:$AO$1416,AF$4,FALSE)</f>
        <v>0</v>
      </c>
      <c r="AG181" s="13" t="e">
        <f t="shared" si="105"/>
        <v>#N/A</v>
      </c>
      <c r="AH181" s="9">
        <f>VLOOKUP($C181,domestic_water_demand_km3!$A$2:$CT$249,AH$4,FALSE)</f>
        <v>0.19365379999999999</v>
      </c>
      <c r="AI181" s="13">
        <f t="shared" si="90"/>
        <v>0.19365379999999999</v>
      </c>
      <c r="AK181" s="9">
        <f>VLOOKUP($B181,aquastat_more_extensive_table!$D$1216:$AO$1416,AK$4,FALSE)</f>
        <v>0.26100000000000001</v>
      </c>
      <c r="AL181" s="13">
        <f t="shared" si="106"/>
        <v>0.26100000000000001</v>
      </c>
      <c r="AM181" s="9">
        <f>VLOOKUP($C181,domestic_water_demand_km3!$A$2:$CT$249,AM$4,FALSE)</f>
        <v>0.2313228</v>
      </c>
      <c r="AN181" s="13">
        <f t="shared" si="91"/>
        <v>0.2313228</v>
      </c>
      <c r="AP181" s="9">
        <f>VLOOKUP($B181,aquastat_more_extensive_table!$D$1216:$AO$1416,AP$4,FALSE)</f>
        <v>0.313</v>
      </c>
      <c r="AQ181" s="13">
        <f t="shared" si="107"/>
        <v>0.313</v>
      </c>
      <c r="AR181" s="9">
        <f>VLOOKUP($C181,domestic_water_demand_km3!$A$2:$CT$249,AR$4,FALSE)</f>
        <v>0.27432879999999998</v>
      </c>
      <c r="AS181" s="13">
        <f t="shared" si="92"/>
        <v>0.27432879999999998</v>
      </c>
      <c r="AU181" s="9">
        <f>VLOOKUP($B181,aquastat_more_extensive_table!$D$1216:$AO$1416,AU$4,FALSE)</f>
        <v>0.36499999999999999</v>
      </c>
      <c r="AV181" s="13">
        <f t="shared" si="108"/>
        <v>0.36499999999999999</v>
      </c>
      <c r="AW181" s="9">
        <f>VLOOKUP($C181,domestic_water_demand_km3!$A$2:$CT$249,AW$4,FALSE)</f>
        <v>0.30805979999999999</v>
      </c>
      <c r="AX181" s="13">
        <f t="shared" si="93"/>
        <v>0.30805979999999999</v>
      </c>
      <c r="AZ181" s="9">
        <f>VLOOKUP($B181,aquastat_more_extensive_table!$D$1216:$AO$1416,AZ$4,FALSE)</f>
        <v>0</v>
      </c>
      <c r="BA181" s="13" t="e">
        <f t="shared" si="109"/>
        <v>#N/A</v>
      </c>
      <c r="BB181" s="9">
        <f>VLOOKUP($C181,domestic_water_demand_km3!$A$2:$CT$249,BB$4,FALSE)</f>
        <v>0.36032039999999999</v>
      </c>
      <c r="BC181" s="13">
        <f t="shared" si="94"/>
        <v>0.36032039999999999</v>
      </c>
      <c r="BE181" s="9">
        <f>VLOOKUP($B181,aquastat_more_extensive_table!$D$1216:$AO$1416,BE$4,FALSE)</f>
        <v>0.496</v>
      </c>
      <c r="BF181" s="13">
        <f t="shared" si="110"/>
        <v>0.496</v>
      </c>
      <c r="BG181" s="9">
        <f>VLOOKUP($C181,domestic_water_demand_km3!$A$2:$CT$249,BG$4,FALSE)</f>
        <v>0.40946840000000001</v>
      </c>
      <c r="BH181" s="13">
        <f t="shared" si="95"/>
        <v>0.40946840000000001</v>
      </c>
      <c r="BJ181" s="9">
        <f>VLOOKUP($B181,aquastat_more_extensive_table!$D$1216:$AO$1416,BJ$4,FALSE)</f>
        <v>0</v>
      </c>
      <c r="BK181" s="13" t="e">
        <f t="shared" si="96"/>
        <v>#N/A</v>
      </c>
      <c r="BL181" s="9">
        <f>VLOOKUP($C181,domestic_water_demand_km3!$A$2:$CT$249,BL$4,FALSE)</f>
        <v>0.41123700000000002</v>
      </c>
      <c r="BM181" s="13">
        <f t="shared" si="97"/>
        <v>0.41123700000000002</v>
      </c>
      <c r="BU181" s="7" t="e">
        <v>#N/A</v>
      </c>
      <c r="BV181" s="7">
        <v>4.3999999999999997E-2</v>
      </c>
      <c r="BW181" s="7" t="str">
        <f t="shared" si="98"/>
        <v/>
      </c>
      <c r="BX181" s="7" t="str">
        <f t="shared" si="99"/>
        <v/>
      </c>
    </row>
    <row r="182" spans="2:76" x14ac:dyDescent="0.25">
      <c r="B182" s="12">
        <f>fao_ids_unique!B177</f>
        <v>223</v>
      </c>
      <c r="C182" s="12">
        <f>fao_ids_unique!F177</f>
        <v>191</v>
      </c>
      <c r="D182" s="8" t="str">
        <f>fao_ids_unique!C177</f>
        <v>TUR</v>
      </c>
      <c r="E182" s="7" t="str">
        <f>fao_ids_unique!G177</f>
        <v>Turkey</v>
      </c>
      <c r="G182" s="9">
        <f>VLOOKUP($B182,aquastat_more_extensive_table!$D$1216:$AO$1416,G$4,FALSE)</f>
        <v>0</v>
      </c>
      <c r="H182" s="13" t="e">
        <f t="shared" si="100"/>
        <v>#N/A</v>
      </c>
      <c r="I182" s="9">
        <f>VLOOKUP($C182,domestic_water_demand_km3!$A$2:$CT$249,I$4,FALSE)</f>
        <v>0.99053259999999999</v>
      </c>
      <c r="J182" s="13">
        <f t="shared" si="85"/>
        <v>0.99053259999999999</v>
      </c>
      <c r="L182" s="9">
        <f>VLOOKUP($B182,aquastat_more_extensive_table!$D$1216:$AO$1416,L$4,FALSE)</f>
        <v>0</v>
      </c>
      <c r="M182" s="13" t="e">
        <f t="shared" si="101"/>
        <v>#N/A</v>
      </c>
      <c r="N182" s="9">
        <f>VLOOKUP($C182,domestic_water_demand_km3!$A$2:$CT$249,N$4,FALSE)</f>
        <v>1.13547</v>
      </c>
      <c r="O182" s="13">
        <f t="shared" si="86"/>
        <v>1.13547</v>
      </c>
      <c r="Q182" s="9">
        <f>VLOOKUP($B182,aquastat_more_extensive_table!$D$1216:$AO$1416,Q$4,FALSE)</f>
        <v>0</v>
      </c>
      <c r="R182" s="13" t="e">
        <f t="shared" si="102"/>
        <v>#N/A</v>
      </c>
      <c r="S182" s="9">
        <f>VLOOKUP($C182,domestic_water_demand_km3!$A$2:$CT$249,S$4,FALSE)</f>
        <v>1.4069579999999999</v>
      </c>
      <c r="T182" s="13">
        <f t="shared" si="87"/>
        <v>1.4069579999999999</v>
      </c>
      <c r="V182" s="9">
        <f>VLOOKUP($B182,aquastat_more_extensive_table!$D$1216:$AO$1416,V$4,FALSE)</f>
        <v>0</v>
      </c>
      <c r="W182" s="13" t="e">
        <f t="shared" si="103"/>
        <v>#N/A</v>
      </c>
      <c r="X182" s="9">
        <f>VLOOKUP($C182,domestic_water_demand_km3!$A$2:$CT$249,X$4,FALSE)</f>
        <v>2.029636</v>
      </c>
      <c r="Y182" s="13">
        <f t="shared" si="88"/>
        <v>2.029636</v>
      </c>
      <c r="AA182" s="9">
        <f>VLOOKUP($B182,aquastat_more_extensive_table!$D$1216:$AO$1416,AA$4,FALSE)</f>
        <v>0</v>
      </c>
      <c r="AB182" s="13" t="e">
        <f t="shared" si="104"/>
        <v>#N/A</v>
      </c>
      <c r="AC182" s="9">
        <f>VLOOKUP($C182,domestic_water_demand_km3!$A$2:$CT$249,AC$4,FALSE)</f>
        <v>2.5956220000000001</v>
      </c>
      <c r="AD182" s="13">
        <f t="shared" si="89"/>
        <v>2.5956220000000001</v>
      </c>
      <c r="AF182" s="9">
        <f>VLOOKUP($B182,aquastat_more_extensive_table!$D$1216:$AO$1416,AF$4,FALSE)</f>
        <v>0</v>
      </c>
      <c r="AG182" s="13" t="e">
        <f t="shared" si="105"/>
        <v>#N/A</v>
      </c>
      <c r="AH182" s="9">
        <f>VLOOKUP($C182,domestic_water_demand_km3!$A$2:$CT$249,AH$4,FALSE)</f>
        <v>2.824722</v>
      </c>
      <c r="AI182" s="13">
        <f t="shared" si="90"/>
        <v>2.824722</v>
      </c>
      <c r="AK182" s="9">
        <f>VLOOKUP($B182,aquastat_more_extensive_table!$D$1216:$AO$1416,AK$4,FALSE)</f>
        <v>5.2</v>
      </c>
      <c r="AL182" s="13">
        <f t="shared" si="106"/>
        <v>5.2</v>
      </c>
      <c r="AM182" s="9">
        <f>VLOOKUP($C182,domestic_water_demand_km3!$A$2:$CT$249,AM$4,FALSE)</f>
        <v>3.7604120000000001</v>
      </c>
      <c r="AN182" s="13">
        <f t="shared" si="91"/>
        <v>3.7604120000000001</v>
      </c>
      <c r="AP182" s="9">
        <f>VLOOKUP($B182,aquastat_more_extensive_table!$D$1216:$AO$1416,AP$4,FALSE)</f>
        <v>0</v>
      </c>
      <c r="AQ182" s="13" t="e">
        <f t="shared" si="107"/>
        <v>#N/A</v>
      </c>
      <c r="AR182" s="9">
        <f>VLOOKUP($C182,domestic_water_demand_km3!$A$2:$CT$249,AR$4,FALSE)</f>
        <v>4.3464580000000002</v>
      </c>
      <c r="AS182" s="13">
        <f t="shared" si="92"/>
        <v>4.3464580000000002</v>
      </c>
      <c r="AU182" s="9">
        <f>VLOOKUP($B182,aquastat_more_extensive_table!$D$1216:$AO$1416,AU$4,FALSE)</f>
        <v>6.4</v>
      </c>
      <c r="AV182" s="13">
        <f t="shared" si="108"/>
        <v>6.4</v>
      </c>
      <c r="AW182" s="9">
        <f>VLOOKUP($C182,domestic_water_demand_km3!$A$2:$CT$249,AW$4,FALSE)</f>
        <v>5.1440039999999998</v>
      </c>
      <c r="AX182" s="13">
        <f t="shared" si="93"/>
        <v>5.1440039999999998</v>
      </c>
      <c r="AZ182" s="9">
        <f>VLOOKUP($B182,aquastat_more_extensive_table!$D$1216:$AO$1416,AZ$4,FALSE)</f>
        <v>6.2</v>
      </c>
      <c r="BA182" s="13">
        <f t="shared" si="109"/>
        <v>6.2</v>
      </c>
      <c r="BB182" s="9">
        <f>VLOOKUP($C182,domestic_water_demand_km3!$A$2:$CT$249,BB$4,FALSE)</f>
        <v>6.6229019999999998</v>
      </c>
      <c r="BC182" s="13">
        <f t="shared" si="94"/>
        <v>6.6229019999999998</v>
      </c>
      <c r="BE182" s="9">
        <f>VLOOKUP($B182,aquastat_more_extensive_table!$D$1216:$AO$1416,BE$4,FALSE)</f>
        <v>0</v>
      </c>
      <c r="BF182" s="13" t="e">
        <f t="shared" si="110"/>
        <v>#N/A</v>
      </c>
      <c r="BG182" s="9">
        <f>VLOOKUP($C182,domestic_water_demand_km3!$A$2:$CT$249,BG$4,FALSE)</f>
        <v>7.8572899999999999</v>
      </c>
      <c r="BH182" s="13">
        <f t="shared" si="95"/>
        <v>7.8572899999999999</v>
      </c>
      <c r="BJ182" s="9">
        <f>VLOOKUP($B182,aquastat_more_extensive_table!$D$1216:$AO$1416,BJ$4,FALSE)</f>
        <v>0</v>
      </c>
      <c r="BK182" s="13" t="e">
        <f t="shared" si="96"/>
        <v>#N/A</v>
      </c>
      <c r="BL182" s="9">
        <f>VLOOKUP($C182,domestic_water_demand_km3!$A$2:$CT$249,BL$4,FALSE)</f>
        <v>7.9724399999999997</v>
      </c>
      <c r="BM182" s="13">
        <f t="shared" si="97"/>
        <v>7.9724399999999997</v>
      </c>
      <c r="BU182" s="7" t="e">
        <v>#N/A</v>
      </c>
      <c r="BV182" s="7">
        <v>0.88400000000000001</v>
      </c>
      <c r="BW182" s="7" t="str">
        <f t="shared" si="98"/>
        <v/>
      </c>
      <c r="BX182" s="7" t="str">
        <f t="shared" si="99"/>
        <v/>
      </c>
    </row>
    <row r="183" spans="2:76" x14ac:dyDescent="0.25">
      <c r="B183" s="12">
        <f>fao_ids_unique!B178</f>
        <v>225</v>
      </c>
      <c r="C183" s="12">
        <f>fao_ids_unique!F178</f>
        <v>6</v>
      </c>
      <c r="D183" s="8" t="str">
        <f>fao_ids_unique!C178</f>
        <v>ARE</v>
      </c>
      <c r="E183" s="7" t="str">
        <f>fao_ids_unique!G178</f>
        <v>United Arab Emirates</v>
      </c>
      <c r="G183" s="9">
        <f>VLOOKUP($B183,aquastat_more_extensive_table!$D$1216:$AO$1416,G$4,FALSE)</f>
        <v>0</v>
      </c>
      <c r="H183" s="13" t="e">
        <f t="shared" si="100"/>
        <v>#N/A</v>
      </c>
      <c r="I183" s="9">
        <f>VLOOKUP($C183,domestic_water_demand_km3!$A$2:$CT$249,I$4,FALSE)</f>
        <v>6.25035E-3</v>
      </c>
      <c r="J183" s="13">
        <f t="shared" si="85"/>
        <v>6.25035E-3</v>
      </c>
      <c r="L183" s="9">
        <f>VLOOKUP($B183,aquastat_more_extensive_table!$D$1216:$AO$1416,L$4,FALSE)</f>
        <v>0</v>
      </c>
      <c r="M183" s="13" t="e">
        <f t="shared" si="101"/>
        <v>#N/A</v>
      </c>
      <c r="N183" s="9">
        <f>VLOOKUP($C183,domestic_water_demand_km3!$A$2:$CT$249,N$4,FALSE)</f>
        <v>1.0419084E-2</v>
      </c>
      <c r="O183" s="13">
        <f t="shared" si="86"/>
        <v>1.0419084E-2</v>
      </c>
      <c r="Q183" s="9">
        <f>VLOOKUP($B183,aquastat_more_extensive_table!$D$1216:$AO$1416,Q$4,FALSE)</f>
        <v>0</v>
      </c>
      <c r="R183" s="13" t="e">
        <f t="shared" si="102"/>
        <v>#N/A</v>
      </c>
      <c r="S183" s="9">
        <f>VLOOKUP($C183,domestic_water_demand_km3!$A$2:$CT$249,S$4,FALSE)</f>
        <v>1.8087720000000002E-2</v>
      </c>
      <c r="T183" s="13">
        <f t="shared" si="87"/>
        <v>1.8087720000000002E-2</v>
      </c>
      <c r="V183" s="9">
        <f>VLOOKUP($B183,aquastat_more_extensive_table!$D$1216:$AO$1416,V$4,FALSE)</f>
        <v>0</v>
      </c>
      <c r="W183" s="13" t="e">
        <f t="shared" si="103"/>
        <v>#N/A</v>
      </c>
      <c r="X183" s="9">
        <f>VLOOKUP($C183,domestic_water_demand_km3!$A$2:$CT$249,X$4,FALSE)</f>
        <v>7.3881879999999997E-2</v>
      </c>
      <c r="Y183" s="13">
        <f t="shared" si="88"/>
        <v>7.3881879999999997E-2</v>
      </c>
      <c r="AA183" s="9">
        <f>VLOOKUP($B183,aquastat_more_extensive_table!$D$1216:$AO$1416,AA$4,FALSE)</f>
        <v>9.9000000000000005E-2</v>
      </c>
      <c r="AB183" s="13">
        <f t="shared" si="104"/>
        <v>9.9000000000000005E-2</v>
      </c>
      <c r="AC183" s="9">
        <f>VLOOKUP($C183,domestic_water_demand_km3!$A$2:$CT$249,AC$4,FALSE)</f>
        <v>0.16258359999999999</v>
      </c>
      <c r="AD183" s="13">
        <f t="shared" si="89"/>
        <v>0.16258359999999999</v>
      </c>
      <c r="AF183" s="9">
        <f>VLOOKUP($B183,aquastat_more_extensive_table!$D$1216:$AO$1416,AF$4,FALSE)</f>
        <v>0</v>
      </c>
      <c r="AG183" s="13" t="e">
        <f t="shared" si="105"/>
        <v>#N/A</v>
      </c>
      <c r="AH183" s="9">
        <f>VLOOKUP($C183,domestic_water_demand_km3!$A$2:$CT$249,AH$4,FALSE)</f>
        <v>0.21220820000000001</v>
      </c>
      <c r="AI183" s="13">
        <f t="shared" si="90"/>
        <v>0.21220820000000001</v>
      </c>
      <c r="AK183" s="9">
        <f>VLOOKUP($B183,aquastat_more_extensive_table!$D$1216:$AO$1416,AK$4,FALSE)</f>
        <v>0</v>
      </c>
      <c r="AL183" s="13" t="e">
        <f t="shared" si="106"/>
        <v>#N/A</v>
      </c>
      <c r="AM183" s="9">
        <f>VLOOKUP($C183,domestic_water_demand_km3!$A$2:$CT$249,AM$4,FALSE)</f>
        <v>0.27072259999999998</v>
      </c>
      <c r="AN183" s="13">
        <f t="shared" si="91"/>
        <v>0.27072259999999998</v>
      </c>
      <c r="AP183" s="9">
        <f>VLOOKUP($B183,aquastat_more_extensive_table!$D$1216:$AO$1416,AP$4,FALSE)</f>
        <v>0.5</v>
      </c>
      <c r="AQ183" s="13">
        <f t="shared" si="107"/>
        <v>0.5</v>
      </c>
      <c r="AR183" s="9">
        <f>VLOOKUP($C183,domestic_water_demand_km3!$A$2:$CT$249,AR$4,FALSE)</f>
        <v>0.42548819999999998</v>
      </c>
      <c r="AS183" s="13">
        <f t="shared" si="92"/>
        <v>0.42548819999999998</v>
      </c>
      <c r="AU183" s="9">
        <f>VLOOKUP($B183,aquastat_more_extensive_table!$D$1216:$AO$1416,AU$4,FALSE)</f>
        <v>0.51380000000000003</v>
      </c>
      <c r="AV183" s="13">
        <f t="shared" si="108"/>
        <v>0.51380000000000003</v>
      </c>
      <c r="AW183" s="9">
        <f>VLOOKUP($C183,domestic_water_demand_km3!$A$2:$CT$249,AW$4,FALSE)</f>
        <v>0.59959359999999995</v>
      </c>
      <c r="AX183" s="13">
        <f t="shared" si="93"/>
        <v>0.59959359999999995</v>
      </c>
      <c r="AZ183" s="9">
        <f>VLOOKUP($B183,aquastat_more_extensive_table!$D$1216:$AO$1416,AZ$4,FALSE)</f>
        <v>0.61699999999999999</v>
      </c>
      <c r="BA183" s="13">
        <f t="shared" si="109"/>
        <v>0.61699999999999999</v>
      </c>
      <c r="BB183" s="9">
        <f>VLOOKUP($C183,domestic_water_demand_km3!$A$2:$CT$249,BB$4,FALSE)</f>
        <v>0.8451322</v>
      </c>
      <c r="BC183" s="13">
        <f t="shared" si="94"/>
        <v>0.8451322</v>
      </c>
      <c r="BE183" s="9">
        <f>VLOOKUP($B183,aquastat_more_extensive_table!$D$1216:$AO$1416,BE$4,FALSE)</f>
        <v>0</v>
      </c>
      <c r="BF183" s="13" t="e">
        <f t="shared" si="110"/>
        <v>#N/A</v>
      </c>
      <c r="BG183" s="9">
        <f>VLOOKUP($C183,domestic_water_demand_km3!$A$2:$CT$249,BG$4,FALSE)</f>
        <v>0.97876920000000001</v>
      </c>
      <c r="BH183" s="13">
        <f t="shared" si="95"/>
        <v>0.97876920000000001</v>
      </c>
      <c r="BJ183" s="9">
        <f>VLOOKUP($B183,aquastat_more_extensive_table!$D$1216:$AO$1416,BJ$4,FALSE)</f>
        <v>0</v>
      </c>
      <c r="BK183" s="13" t="e">
        <f t="shared" si="96"/>
        <v>#N/A</v>
      </c>
      <c r="BL183" s="9">
        <f>VLOOKUP($C183,domestic_water_demand_km3!$A$2:$CT$249,BL$4,FALSE)</f>
        <v>0.98014599999999996</v>
      </c>
      <c r="BM183" s="13">
        <f t="shared" si="97"/>
        <v>0.98014599999999996</v>
      </c>
      <c r="BU183" s="7" t="e">
        <v>#N/A</v>
      </c>
      <c r="BV183" s="7">
        <v>0</v>
      </c>
      <c r="BW183" s="7" t="str">
        <f t="shared" si="98"/>
        <v/>
      </c>
      <c r="BX183" s="7" t="str">
        <f t="shared" si="99"/>
        <v/>
      </c>
    </row>
    <row r="184" spans="2:76" x14ac:dyDescent="0.25">
      <c r="B184" s="12">
        <f>fao_ids_unique!B179</f>
        <v>226</v>
      </c>
      <c r="C184" s="12">
        <f>fao_ids_unique!F179</f>
        <v>195</v>
      </c>
      <c r="D184" s="8" t="str">
        <f>fao_ids_unique!C179</f>
        <v>UGA</v>
      </c>
      <c r="E184" s="7" t="str">
        <f>fao_ids_unique!G179</f>
        <v>Uganda</v>
      </c>
      <c r="G184" s="9">
        <f>VLOOKUP($B184,aquastat_more_extensive_table!$D$1216:$AO$1416,G$4,FALSE)</f>
        <v>0</v>
      </c>
      <c r="H184" s="13" t="e">
        <f t="shared" si="100"/>
        <v>#N/A</v>
      </c>
      <c r="I184" s="9">
        <f>VLOOKUP($C184,domestic_water_demand_km3!$A$2:$CT$249,I$4,FALSE)</f>
        <v>1.8542820000000002E-2</v>
      </c>
      <c r="J184" s="13">
        <f t="shared" si="85"/>
        <v>1.8542820000000002E-2</v>
      </c>
      <c r="L184" s="9">
        <f>VLOOKUP($B184,aquastat_more_extensive_table!$D$1216:$AO$1416,L$4,FALSE)</f>
        <v>0</v>
      </c>
      <c r="M184" s="13" t="e">
        <f t="shared" si="101"/>
        <v>#N/A</v>
      </c>
      <c r="N184" s="9">
        <f>VLOOKUP($C184,domestic_water_demand_km3!$A$2:$CT$249,N$4,FALSE)</f>
        <v>2.4240379999999999E-2</v>
      </c>
      <c r="O184" s="13">
        <f t="shared" si="86"/>
        <v>2.4240379999999999E-2</v>
      </c>
      <c r="Q184" s="9">
        <f>VLOOKUP($B184,aquastat_more_extensive_table!$D$1216:$AO$1416,Q$4,FALSE)</f>
        <v>6.4000000000000001E-2</v>
      </c>
      <c r="R184" s="13">
        <f t="shared" si="102"/>
        <v>6.4000000000000001E-2</v>
      </c>
      <c r="S184" s="9">
        <f>VLOOKUP($C184,domestic_water_demand_km3!$A$2:$CT$249,S$4,FALSE)</f>
        <v>3.1467780000000001E-2</v>
      </c>
      <c r="T184" s="13">
        <f t="shared" si="87"/>
        <v>3.1467780000000001E-2</v>
      </c>
      <c r="V184" s="9">
        <f>VLOOKUP($B184,aquastat_more_extensive_table!$D$1216:$AO$1416,V$4,FALSE)</f>
        <v>0</v>
      </c>
      <c r="W184" s="13" t="e">
        <f t="shared" si="103"/>
        <v>#N/A</v>
      </c>
      <c r="X184" s="9">
        <f>VLOOKUP($C184,domestic_water_demand_km3!$A$2:$CT$249,X$4,FALSE)</f>
        <v>4.2107659999999998E-2</v>
      </c>
      <c r="Y184" s="13">
        <f t="shared" si="88"/>
        <v>4.2107659999999998E-2</v>
      </c>
      <c r="AA184" s="9">
        <f>VLOOKUP($B184,aquastat_more_extensive_table!$D$1216:$AO$1416,AA$4,FALSE)</f>
        <v>0</v>
      </c>
      <c r="AB184" s="13" t="e">
        <f t="shared" si="104"/>
        <v>#N/A</v>
      </c>
      <c r="AC184" s="9">
        <f>VLOOKUP($C184,domestic_water_demand_km3!$A$2:$CT$249,AC$4,FALSE)</f>
        <v>4.4449839999999997E-2</v>
      </c>
      <c r="AD184" s="13">
        <f t="shared" si="89"/>
        <v>4.4449839999999997E-2</v>
      </c>
      <c r="AF184" s="9">
        <f>VLOOKUP($B184,aquastat_more_extensive_table!$D$1216:$AO$1416,AF$4,FALSE)</f>
        <v>0</v>
      </c>
      <c r="AG184" s="13" t="e">
        <f t="shared" si="105"/>
        <v>#N/A</v>
      </c>
      <c r="AH184" s="9">
        <f>VLOOKUP($C184,domestic_water_demand_km3!$A$2:$CT$249,AH$4,FALSE)</f>
        <v>5.5235439999999997E-2</v>
      </c>
      <c r="AI184" s="13">
        <f t="shared" si="90"/>
        <v>5.5235439999999997E-2</v>
      </c>
      <c r="AK184" s="9">
        <f>VLOOKUP($B184,aquastat_more_extensive_table!$D$1216:$AO$1416,AK$4,FALSE)</f>
        <v>0</v>
      </c>
      <c r="AL184" s="13" t="e">
        <f t="shared" si="106"/>
        <v>#N/A</v>
      </c>
      <c r="AM184" s="9">
        <f>VLOOKUP($C184,domestic_water_demand_km3!$A$2:$CT$249,AM$4,FALSE)</f>
        <v>6.4317159999999998E-2</v>
      </c>
      <c r="AN184" s="13">
        <f t="shared" si="91"/>
        <v>6.4317159999999998E-2</v>
      </c>
      <c r="AP184" s="9">
        <f>VLOOKUP($B184,aquastat_more_extensive_table!$D$1216:$AO$1416,AP$4,FALSE)</f>
        <v>0</v>
      </c>
      <c r="AQ184" s="13" t="e">
        <f t="shared" si="107"/>
        <v>#N/A</v>
      </c>
      <c r="AR184" s="9">
        <f>VLOOKUP($C184,domestic_water_demand_km3!$A$2:$CT$249,AR$4,FALSE)</f>
        <v>7.5191380000000002E-2</v>
      </c>
      <c r="AS184" s="13">
        <f t="shared" si="92"/>
        <v>7.5191380000000002E-2</v>
      </c>
      <c r="AU184" s="9">
        <f>VLOOKUP($B184,aquastat_more_extensive_table!$D$1216:$AO$1416,AU$4,FALSE)</f>
        <v>0.15140000000000001</v>
      </c>
      <c r="AV184" s="13">
        <f t="shared" si="108"/>
        <v>0.15140000000000001</v>
      </c>
      <c r="AW184" s="9">
        <f>VLOOKUP($C184,domestic_water_demand_km3!$A$2:$CT$249,AW$4,FALSE)</f>
        <v>8.9508900000000002E-2</v>
      </c>
      <c r="AX184" s="13">
        <f t="shared" si="93"/>
        <v>8.9508900000000002E-2</v>
      </c>
      <c r="AZ184" s="9">
        <f>VLOOKUP($B184,aquastat_more_extensive_table!$D$1216:$AO$1416,AZ$4,FALSE)</f>
        <v>0</v>
      </c>
      <c r="BA184" s="13" t="e">
        <f t="shared" si="109"/>
        <v>#N/A</v>
      </c>
      <c r="BB184" s="9">
        <f>VLOOKUP($C184,domestic_water_demand_km3!$A$2:$CT$249,BB$4,FALSE)</f>
        <v>0.11159634</v>
      </c>
      <c r="BC184" s="13">
        <f t="shared" si="94"/>
        <v>0.11159634</v>
      </c>
      <c r="BE184" s="9">
        <f>VLOOKUP($B184,aquastat_more_extensive_table!$D$1216:$AO$1416,BE$4,FALSE)</f>
        <v>0.32800000000000001</v>
      </c>
      <c r="BF184" s="13">
        <f t="shared" si="110"/>
        <v>0.32800000000000001</v>
      </c>
      <c r="BG184" s="9">
        <f>VLOOKUP($C184,domestic_water_demand_km3!$A$2:$CT$249,BG$4,FALSE)</f>
        <v>0.1510396</v>
      </c>
      <c r="BH184" s="13">
        <f t="shared" si="95"/>
        <v>0.1510396</v>
      </c>
      <c r="BJ184" s="9">
        <f>VLOOKUP($B184,aquastat_more_extensive_table!$D$1216:$AO$1416,BJ$4,FALSE)</f>
        <v>0</v>
      </c>
      <c r="BK184" s="13" t="e">
        <f t="shared" si="96"/>
        <v>#N/A</v>
      </c>
      <c r="BL184" s="9">
        <f>VLOOKUP($C184,domestic_water_demand_km3!$A$2:$CT$249,BL$4,FALSE)</f>
        <v>0.15507799999999999</v>
      </c>
      <c r="BM184" s="13">
        <f t="shared" si="97"/>
        <v>0.15507799999999999</v>
      </c>
      <c r="BU184" s="7" t="e">
        <v>#N/A</v>
      </c>
      <c r="BV184" s="7">
        <v>1.7999999999999999E-2</v>
      </c>
      <c r="BW184" s="7" t="str">
        <f t="shared" si="98"/>
        <v/>
      </c>
      <c r="BX184" s="7" t="str">
        <f t="shared" si="99"/>
        <v/>
      </c>
    </row>
    <row r="185" spans="2:76" x14ac:dyDescent="0.25">
      <c r="B185" s="12">
        <f>fao_ids_unique!B180</f>
        <v>227</v>
      </c>
      <c r="C185" s="12">
        <f>fao_ids_unique!F180</f>
        <v>192</v>
      </c>
      <c r="D185" s="8" t="str">
        <f>fao_ids_unique!C180</f>
        <v>TUV</v>
      </c>
      <c r="E185" s="7" t="str">
        <f>fao_ids_unique!G180</f>
        <v>Tuvalu</v>
      </c>
      <c r="G185" s="9">
        <f>VLOOKUP($B185,aquastat_more_extensive_table!$D$1216:$AO$1416,G$4,FALSE)</f>
        <v>0</v>
      </c>
      <c r="H185" s="13" t="e">
        <f t="shared" si="100"/>
        <v>#N/A</v>
      </c>
      <c r="I185" s="9" t="str">
        <f>VLOOKUP($C185,domestic_water_demand_km3!$A$2:$CT$249,I$4,FALSE)</f>
        <v>NA</v>
      </c>
      <c r="J185" s="13" t="str">
        <f t="shared" si="85"/>
        <v>NA</v>
      </c>
      <c r="L185" s="9">
        <f>VLOOKUP($B185,aquastat_more_extensive_table!$D$1216:$AO$1416,L$4,FALSE)</f>
        <v>0</v>
      </c>
      <c r="M185" s="13" t="e">
        <f t="shared" si="101"/>
        <v>#N/A</v>
      </c>
      <c r="N185" s="9" t="str">
        <f>VLOOKUP($C185,domestic_water_demand_km3!$A$2:$CT$249,N$4,FALSE)</f>
        <v>NA</v>
      </c>
      <c r="O185" s="13" t="str">
        <f t="shared" si="86"/>
        <v>NA</v>
      </c>
      <c r="Q185" s="9">
        <f>VLOOKUP($B185,aquastat_more_extensive_table!$D$1216:$AO$1416,Q$4,FALSE)</f>
        <v>0</v>
      </c>
      <c r="R185" s="13" t="e">
        <f t="shared" si="102"/>
        <v>#N/A</v>
      </c>
      <c r="S185" s="9" t="str">
        <f>VLOOKUP($C185,domestic_water_demand_km3!$A$2:$CT$249,S$4,FALSE)</f>
        <v>NA</v>
      </c>
      <c r="T185" s="13" t="str">
        <f t="shared" si="87"/>
        <v>NA</v>
      </c>
      <c r="V185" s="9">
        <f>VLOOKUP($B185,aquastat_more_extensive_table!$D$1216:$AO$1416,V$4,FALSE)</f>
        <v>0</v>
      </c>
      <c r="W185" s="13" t="e">
        <f t="shared" si="103"/>
        <v>#N/A</v>
      </c>
      <c r="X185" s="9" t="str">
        <f>VLOOKUP($C185,domestic_water_demand_km3!$A$2:$CT$249,X$4,FALSE)</f>
        <v>NA</v>
      </c>
      <c r="Y185" s="13" t="str">
        <f t="shared" si="88"/>
        <v>NA</v>
      </c>
      <c r="AA185" s="9">
        <f>VLOOKUP($B185,aquastat_more_extensive_table!$D$1216:$AO$1416,AA$4,FALSE)</f>
        <v>0</v>
      </c>
      <c r="AB185" s="13" t="e">
        <f t="shared" si="104"/>
        <v>#N/A</v>
      </c>
      <c r="AC185" s="9" t="str">
        <f>VLOOKUP($C185,domestic_water_demand_km3!$A$2:$CT$249,AC$4,FALSE)</f>
        <v>NA</v>
      </c>
      <c r="AD185" s="13" t="str">
        <f t="shared" si="89"/>
        <v>NA</v>
      </c>
      <c r="AF185" s="9">
        <f>VLOOKUP($B185,aquastat_more_extensive_table!$D$1216:$AO$1416,AF$4,FALSE)</f>
        <v>0</v>
      </c>
      <c r="AG185" s="13" t="e">
        <f t="shared" si="105"/>
        <v>#N/A</v>
      </c>
      <c r="AH185" s="9" t="str">
        <f>VLOOKUP($C185,domestic_water_demand_km3!$A$2:$CT$249,AH$4,FALSE)</f>
        <v>NA</v>
      </c>
      <c r="AI185" s="13" t="str">
        <f t="shared" si="90"/>
        <v>NA</v>
      </c>
      <c r="AK185" s="9">
        <f>VLOOKUP($B185,aquastat_more_extensive_table!$D$1216:$AO$1416,AK$4,FALSE)</f>
        <v>0</v>
      </c>
      <c r="AL185" s="13" t="e">
        <f t="shared" si="106"/>
        <v>#N/A</v>
      </c>
      <c r="AM185" s="9" t="str">
        <f>VLOOKUP($C185,domestic_water_demand_km3!$A$2:$CT$249,AM$4,FALSE)</f>
        <v>NA</v>
      </c>
      <c r="AN185" s="13" t="str">
        <f t="shared" si="91"/>
        <v>NA</v>
      </c>
      <c r="AP185" s="9">
        <f>VLOOKUP($B185,aquastat_more_extensive_table!$D$1216:$AO$1416,AP$4,FALSE)</f>
        <v>0</v>
      </c>
      <c r="AQ185" s="13" t="e">
        <f t="shared" si="107"/>
        <v>#N/A</v>
      </c>
      <c r="AR185" s="9" t="str">
        <f>VLOOKUP($C185,domestic_water_demand_km3!$A$2:$CT$249,AR$4,FALSE)</f>
        <v>NA</v>
      </c>
      <c r="AS185" s="13" t="str">
        <f t="shared" si="92"/>
        <v>NA</v>
      </c>
      <c r="AU185" s="9">
        <f>VLOOKUP($B185,aquastat_more_extensive_table!$D$1216:$AO$1416,AU$4,FALSE)</f>
        <v>0</v>
      </c>
      <c r="AV185" s="13" t="e">
        <f t="shared" si="108"/>
        <v>#N/A</v>
      </c>
      <c r="AW185" s="9" t="str">
        <f>VLOOKUP($C185,domestic_water_demand_km3!$A$2:$CT$249,AW$4,FALSE)</f>
        <v>NA</v>
      </c>
      <c r="AX185" s="13" t="str">
        <f t="shared" si="93"/>
        <v>NA</v>
      </c>
      <c r="AZ185" s="9">
        <f>VLOOKUP($B185,aquastat_more_extensive_table!$D$1216:$AO$1416,AZ$4,FALSE)</f>
        <v>0</v>
      </c>
      <c r="BA185" s="13" t="e">
        <f t="shared" si="109"/>
        <v>#N/A</v>
      </c>
      <c r="BB185" s="9" t="str">
        <f>VLOOKUP($C185,domestic_water_demand_km3!$A$2:$CT$249,BB$4,FALSE)</f>
        <v>NA</v>
      </c>
      <c r="BC185" s="13" t="str">
        <f t="shared" si="94"/>
        <v>NA</v>
      </c>
      <c r="BE185" s="9">
        <f>VLOOKUP($B185,aquastat_more_extensive_table!$D$1216:$AO$1416,BE$4,FALSE)</f>
        <v>0</v>
      </c>
      <c r="BF185" s="13" t="e">
        <f t="shared" si="110"/>
        <v>#N/A</v>
      </c>
      <c r="BG185" s="9" t="str">
        <f>VLOOKUP($C185,domestic_water_demand_km3!$A$2:$CT$249,BG$4,FALSE)</f>
        <v>NA</v>
      </c>
      <c r="BH185" s="13" t="str">
        <f t="shared" si="95"/>
        <v>NA</v>
      </c>
      <c r="BJ185" s="9">
        <f>VLOOKUP($B185,aquastat_more_extensive_table!$D$1216:$AO$1416,BJ$4,FALSE)</f>
        <v>0</v>
      </c>
      <c r="BK185" s="13" t="e">
        <f t="shared" si="96"/>
        <v>#N/A</v>
      </c>
      <c r="BL185" s="9" t="str">
        <f>VLOOKUP($C185,domestic_water_demand_km3!$A$2:$CT$249,BL$4,FALSE)</f>
        <v>NA</v>
      </c>
      <c r="BM185" s="13" t="str">
        <f t="shared" si="97"/>
        <v>NA</v>
      </c>
      <c r="BU185" s="7" t="e">
        <v>#N/A</v>
      </c>
      <c r="BV185" s="7" t="s">
        <v>1901</v>
      </c>
      <c r="BW185" s="7" t="str">
        <f t="shared" si="98"/>
        <v/>
      </c>
      <c r="BX185" s="7" t="str">
        <f t="shared" si="99"/>
        <v/>
      </c>
    </row>
    <row r="186" spans="2:76" x14ac:dyDescent="0.25">
      <c r="B186" s="12">
        <f>fao_ids_unique!B181</f>
        <v>229</v>
      </c>
      <c r="C186" s="12">
        <f>fao_ids_unique!F181</f>
        <v>66</v>
      </c>
      <c r="D186" s="8" t="str">
        <f>fao_ids_unique!C181</f>
        <v>GBR</v>
      </c>
      <c r="E186" s="7" t="str">
        <f>fao_ids_unique!G181</f>
        <v>United Kingdom</v>
      </c>
      <c r="G186" s="9">
        <f>VLOOKUP($B186,aquastat_more_extensive_table!$D$1216:$AO$1416,G$4,FALSE)</f>
        <v>0</v>
      </c>
      <c r="H186" s="13" t="e">
        <f t="shared" si="100"/>
        <v>#N/A</v>
      </c>
      <c r="I186" s="9">
        <f>VLOOKUP($C186,domestic_water_demand_km3!$A$2:$CT$249,I$4,FALSE)</f>
        <v>0.88920359999999998</v>
      </c>
      <c r="J186" s="13">
        <f t="shared" si="85"/>
        <v>0.88920359999999998</v>
      </c>
      <c r="L186" s="9">
        <f>VLOOKUP($B186,aquastat_more_extensive_table!$D$1216:$AO$1416,L$4,FALSE)</f>
        <v>0</v>
      </c>
      <c r="M186" s="13" t="e">
        <f t="shared" si="101"/>
        <v>#N/A</v>
      </c>
      <c r="N186" s="9">
        <f>VLOOKUP($C186,domestic_water_demand_km3!$A$2:$CT$249,N$4,FALSE)</f>
        <v>1.0000248</v>
      </c>
      <c r="O186" s="13">
        <f t="shared" si="86"/>
        <v>1.0000248</v>
      </c>
      <c r="Q186" s="9">
        <f>VLOOKUP($B186,aquastat_more_extensive_table!$D$1216:$AO$1416,Q$4,FALSE)</f>
        <v>0</v>
      </c>
      <c r="R186" s="13" t="e">
        <f t="shared" si="102"/>
        <v>#N/A</v>
      </c>
      <c r="S186" s="9">
        <f>VLOOKUP($C186,domestic_water_demand_km3!$A$2:$CT$249,S$4,FALSE)</f>
        <v>1.105248</v>
      </c>
      <c r="T186" s="13">
        <f t="shared" si="87"/>
        <v>1.105248</v>
      </c>
      <c r="V186" s="9">
        <f>VLOOKUP($B186,aquastat_more_extensive_table!$D$1216:$AO$1416,V$4,FALSE)</f>
        <v>0</v>
      </c>
      <c r="W186" s="13" t="e">
        <f t="shared" si="103"/>
        <v>#N/A</v>
      </c>
      <c r="X186" s="9">
        <f>VLOOKUP($C186,domestic_water_demand_km3!$A$2:$CT$249,X$4,FALSE)</f>
        <v>1.312506</v>
      </c>
      <c r="Y186" s="13">
        <f t="shared" si="88"/>
        <v>1.312506</v>
      </c>
      <c r="AA186" s="9">
        <f>VLOOKUP($B186,aquastat_more_extensive_table!$D$1216:$AO$1416,AA$4,FALSE)</f>
        <v>6.9749999999999996</v>
      </c>
      <c r="AB186" s="13">
        <f t="shared" si="104"/>
        <v>6.9749999999999996</v>
      </c>
      <c r="AC186" s="9">
        <f>VLOOKUP($C186,domestic_water_demand_km3!$A$2:$CT$249,AC$4,FALSE)</f>
        <v>1.637524</v>
      </c>
      <c r="AD186" s="13">
        <f t="shared" si="89"/>
        <v>1.637524</v>
      </c>
      <c r="AF186" s="9">
        <f>VLOOKUP($B186,aquastat_more_extensive_table!$D$1216:$AO$1416,AF$4,FALSE)</f>
        <v>7.1429999999999998</v>
      </c>
      <c r="AG186" s="13">
        <f t="shared" si="105"/>
        <v>7.1429999999999998</v>
      </c>
      <c r="AH186" s="9">
        <f>VLOOKUP($C186,domestic_water_demand_km3!$A$2:$CT$249,AH$4,FALSE)</f>
        <v>1.716906</v>
      </c>
      <c r="AI186" s="13">
        <f t="shared" si="90"/>
        <v>1.716906</v>
      </c>
      <c r="AK186" s="9">
        <f>VLOOKUP($B186,aquastat_more_extensive_table!$D$1216:$AO$1416,AK$4,FALSE)</f>
        <v>0</v>
      </c>
      <c r="AL186" s="13" t="e">
        <f t="shared" si="106"/>
        <v>#N/A</v>
      </c>
      <c r="AM186" s="9">
        <f>VLOOKUP($C186,domestic_water_demand_km3!$A$2:$CT$249,AM$4,FALSE)</f>
        <v>2.096228</v>
      </c>
      <c r="AN186" s="13">
        <f t="shared" si="91"/>
        <v>2.096228</v>
      </c>
      <c r="AP186" s="9">
        <f>VLOOKUP($B186,aquastat_more_extensive_table!$D$1216:$AO$1416,AP$4,FALSE)</f>
        <v>0</v>
      </c>
      <c r="AQ186" s="13" t="e">
        <f t="shared" si="107"/>
        <v>#N/A</v>
      </c>
      <c r="AR186" s="9">
        <f>VLOOKUP($C186,domestic_water_demand_km3!$A$2:$CT$249,AR$4,FALSE)</f>
        <v>2.233466</v>
      </c>
      <c r="AS186" s="13">
        <f t="shared" si="92"/>
        <v>2.233466</v>
      </c>
      <c r="AU186" s="9">
        <f>VLOOKUP($B186,aquastat_more_extensive_table!$D$1216:$AO$1416,AU$4,FALSE)</f>
        <v>7.3120000000000003</v>
      </c>
      <c r="AV186" s="13">
        <f t="shared" si="108"/>
        <v>7.3120000000000003</v>
      </c>
      <c r="AW186" s="9">
        <f>VLOOKUP($C186,domestic_water_demand_km3!$A$2:$CT$249,AW$4,FALSE)</f>
        <v>2.4563459999999999</v>
      </c>
      <c r="AX186" s="13">
        <f t="shared" si="93"/>
        <v>2.4563459999999999</v>
      </c>
      <c r="AZ186" s="9">
        <f>VLOOKUP($B186,aquastat_more_extensive_table!$D$1216:$AO$1416,AZ$4,FALSE)</f>
        <v>5.99</v>
      </c>
      <c r="BA186" s="13">
        <f t="shared" si="109"/>
        <v>5.99</v>
      </c>
      <c r="BB186" s="9">
        <f>VLOOKUP($C186,domestic_water_demand_km3!$A$2:$CT$249,BB$4,FALSE)</f>
        <v>2.8427199999999999</v>
      </c>
      <c r="BC186" s="13">
        <f t="shared" si="94"/>
        <v>2.8427199999999999</v>
      </c>
      <c r="BE186" s="9">
        <f>VLOOKUP($B186,aquastat_more_extensive_table!$D$1216:$AO$1416,BE$4,FALSE)</f>
        <v>5.8659999999999997</v>
      </c>
      <c r="BF186" s="13">
        <f t="shared" si="110"/>
        <v>5.8659999999999997</v>
      </c>
      <c r="BG186" s="9">
        <f>VLOOKUP($C186,domestic_water_demand_km3!$A$2:$CT$249,BG$4,FALSE)</f>
        <v>2.879686</v>
      </c>
      <c r="BH186" s="13">
        <f t="shared" si="95"/>
        <v>2.879686</v>
      </c>
      <c r="BJ186" s="9">
        <f>VLOOKUP($B186,aquastat_more_extensive_table!$D$1216:$AO$1416,BJ$4,FALSE)</f>
        <v>0</v>
      </c>
      <c r="BK186" s="13" t="e">
        <f t="shared" si="96"/>
        <v>#N/A</v>
      </c>
      <c r="BL186" s="9">
        <f>VLOOKUP($C186,domestic_water_demand_km3!$A$2:$CT$249,BL$4,FALSE)</f>
        <v>2.8591199999999999</v>
      </c>
      <c r="BM186" s="13">
        <f t="shared" si="97"/>
        <v>2.8591199999999999</v>
      </c>
      <c r="BU186" s="7" t="e">
        <v>#N/A</v>
      </c>
      <c r="BV186" s="7">
        <v>0.57299999999999995</v>
      </c>
      <c r="BW186" s="7" t="str">
        <f t="shared" si="98"/>
        <v/>
      </c>
      <c r="BX186" s="7" t="str">
        <f t="shared" si="99"/>
        <v/>
      </c>
    </row>
    <row r="187" spans="2:76" x14ac:dyDescent="0.25">
      <c r="B187" s="12">
        <f>fao_ids_unique!B182</f>
        <v>230</v>
      </c>
      <c r="C187" s="12">
        <f>fao_ids_unique!F182</f>
        <v>196</v>
      </c>
      <c r="D187" s="8" t="str">
        <f>fao_ids_unique!C182</f>
        <v>UKR</v>
      </c>
      <c r="E187" s="7" t="str">
        <f>fao_ids_unique!G182</f>
        <v>Ukraine</v>
      </c>
      <c r="G187" s="9">
        <f>VLOOKUP($B187,aquastat_more_extensive_table!$D$1216:$AO$1416,G$4,FALSE)</f>
        <v>0</v>
      </c>
      <c r="H187" s="13" t="e">
        <f t="shared" si="100"/>
        <v>#N/A</v>
      </c>
      <c r="I187" s="9">
        <f>VLOOKUP($C187,domestic_water_demand_km3!$A$2:$CT$249,I$4,FALSE)</f>
        <v>2.7007599999999998</v>
      </c>
      <c r="J187" s="13">
        <f t="shared" si="85"/>
        <v>2.7007599999999998</v>
      </c>
      <c r="L187" s="9">
        <f>VLOOKUP($B187,aquastat_more_extensive_table!$D$1216:$AO$1416,L$4,FALSE)</f>
        <v>0</v>
      </c>
      <c r="M187" s="13" t="e">
        <f t="shared" si="101"/>
        <v>#N/A</v>
      </c>
      <c r="N187" s="9">
        <f>VLOOKUP($C187,domestic_water_demand_km3!$A$2:$CT$249,N$4,FALSE)</f>
        <v>2.8533940000000002</v>
      </c>
      <c r="O187" s="13">
        <f t="shared" si="86"/>
        <v>2.8533940000000002</v>
      </c>
      <c r="Q187" s="9">
        <f>VLOOKUP($B187,aquastat_more_extensive_table!$D$1216:$AO$1416,Q$4,FALSE)</f>
        <v>0</v>
      </c>
      <c r="R187" s="13" t="e">
        <f t="shared" si="102"/>
        <v>#N/A</v>
      </c>
      <c r="S187" s="9">
        <f>VLOOKUP($C187,domestic_water_demand_km3!$A$2:$CT$249,S$4,FALSE)</f>
        <v>3.2660119999999999</v>
      </c>
      <c r="T187" s="13">
        <f t="shared" si="87"/>
        <v>3.2660119999999999</v>
      </c>
      <c r="V187" s="9">
        <f>VLOOKUP($B187,aquastat_more_extensive_table!$D$1216:$AO$1416,V$4,FALSE)</f>
        <v>0</v>
      </c>
      <c r="W187" s="13" t="e">
        <f t="shared" si="103"/>
        <v>#N/A</v>
      </c>
      <c r="X187" s="9">
        <f>VLOOKUP($C187,domestic_water_demand_km3!$A$2:$CT$249,X$4,FALSE)</f>
        <v>4.5224679999999999</v>
      </c>
      <c r="Y187" s="13">
        <f t="shared" si="88"/>
        <v>4.5224679999999999</v>
      </c>
      <c r="AA187" s="9">
        <f>VLOOKUP($B187,aquastat_more_extensive_table!$D$1216:$AO$1416,AA$4,FALSE)</f>
        <v>0</v>
      </c>
      <c r="AB187" s="13" t="e">
        <f t="shared" si="104"/>
        <v>#N/A</v>
      </c>
      <c r="AC187" s="9">
        <f>VLOOKUP($C187,domestic_water_demand_km3!$A$2:$CT$249,AC$4,FALSE)</f>
        <v>5.4907019999999997</v>
      </c>
      <c r="AD187" s="13">
        <f t="shared" si="89"/>
        <v>5.4907019999999997</v>
      </c>
      <c r="AF187" s="9">
        <f>VLOOKUP($B187,aquastat_more_extensive_table!$D$1216:$AO$1416,AF$4,FALSE)</f>
        <v>0</v>
      </c>
      <c r="AG187" s="13" t="e">
        <f t="shared" si="105"/>
        <v>#N/A</v>
      </c>
      <c r="AH187" s="9">
        <f>VLOOKUP($C187,domestic_water_demand_km3!$A$2:$CT$249,AH$4,FALSE)</f>
        <v>5.9934200000000004</v>
      </c>
      <c r="AI187" s="13">
        <f t="shared" si="90"/>
        <v>5.9934200000000004</v>
      </c>
      <c r="AK187" s="9">
        <f>VLOOKUP($B187,aquastat_more_extensive_table!$D$1216:$AO$1416,AK$4,FALSE)</f>
        <v>4.6369999999999996</v>
      </c>
      <c r="AL187" s="13">
        <f t="shared" si="106"/>
        <v>4.6369999999999996</v>
      </c>
      <c r="AM187" s="9">
        <f>VLOOKUP($C187,domestic_water_demand_km3!$A$2:$CT$249,AM$4,FALSE)</f>
        <v>6.3284099999999999</v>
      </c>
      <c r="AN187" s="13">
        <f t="shared" si="91"/>
        <v>6.3284099999999999</v>
      </c>
      <c r="AP187" s="9">
        <f>VLOOKUP($B187,aquastat_more_extensive_table!$D$1216:$AO$1416,AP$4,FALSE)</f>
        <v>0</v>
      </c>
      <c r="AQ187" s="13" t="e">
        <f t="shared" si="107"/>
        <v>#N/A</v>
      </c>
      <c r="AR187" s="9">
        <f>VLOOKUP($C187,domestic_water_demand_km3!$A$2:$CT$249,AR$4,FALSE)</f>
        <v>5.4851479999999997</v>
      </c>
      <c r="AS187" s="13">
        <f t="shared" si="92"/>
        <v>5.4851479999999997</v>
      </c>
      <c r="AU187" s="9">
        <f>VLOOKUP($B187,aquastat_more_extensive_table!$D$1216:$AO$1416,AU$4,FALSE)</f>
        <v>3.3109999999999999</v>
      </c>
      <c r="AV187" s="13">
        <f t="shared" si="108"/>
        <v>3.3109999999999999</v>
      </c>
      <c r="AW187" s="9">
        <f>VLOOKUP($C187,domestic_water_demand_km3!$A$2:$CT$249,AW$4,FALSE)</f>
        <v>4.7900960000000001</v>
      </c>
      <c r="AX187" s="13">
        <f t="shared" si="93"/>
        <v>4.7900960000000001</v>
      </c>
      <c r="AZ187" s="9">
        <f>VLOOKUP($B187,aquastat_more_extensive_table!$D$1216:$AO$1416,AZ$4,FALSE)</f>
        <v>3.3180000000000001</v>
      </c>
      <c r="BA187" s="13">
        <f t="shared" si="109"/>
        <v>3.3180000000000001</v>
      </c>
      <c r="BB187" s="9">
        <f>VLOOKUP($C187,domestic_water_demand_km3!$A$2:$CT$249,BB$4,FALSE)</f>
        <v>6.0951459999999997</v>
      </c>
      <c r="BC187" s="13">
        <f t="shared" si="94"/>
        <v>6.0951459999999997</v>
      </c>
      <c r="BE187" s="9">
        <f>VLOOKUP($B187,aquastat_more_extensive_table!$D$1216:$AO$1416,BE$4,FALSE)</f>
        <v>3.266</v>
      </c>
      <c r="BF187" s="13">
        <f t="shared" si="110"/>
        <v>3.266</v>
      </c>
      <c r="BG187" s="9">
        <f>VLOOKUP($C187,domestic_water_demand_km3!$A$2:$CT$249,BG$4,FALSE)</f>
        <v>6.9509379999999998</v>
      </c>
      <c r="BH187" s="13">
        <f t="shared" si="95"/>
        <v>6.9509379999999998</v>
      </c>
      <c r="BJ187" s="9">
        <f>VLOOKUP($B187,aquastat_more_extensive_table!$D$1216:$AO$1416,BJ$4,FALSE)</f>
        <v>0</v>
      </c>
      <c r="BK187" s="13" t="e">
        <f t="shared" si="96"/>
        <v>#N/A</v>
      </c>
      <c r="BL187" s="9">
        <f>VLOOKUP($C187,domestic_water_demand_km3!$A$2:$CT$249,BL$4,FALSE)</f>
        <v>6.8686499999999997</v>
      </c>
      <c r="BM187" s="13">
        <f t="shared" si="97"/>
        <v>6.8686499999999997</v>
      </c>
      <c r="BU187" s="7" t="e">
        <v>#N/A</v>
      </c>
      <c r="BV187" s="7">
        <v>2.5920000000000001</v>
      </c>
      <c r="BW187" s="7" t="str">
        <f t="shared" si="98"/>
        <v/>
      </c>
      <c r="BX187" s="7" t="str">
        <f t="shared" si="99"/>
        <v/>
      </c>
    </row>
    <row r="188" spans="2:76" x14ac:dyDescent="0.25">
      <c r="B188" s="12">
        <f>fao_ids_unique!B183</f>
        <v>231</v>
      </c>
      <c r="C188" s="12">
        <f>fao_ids_unique!F183</f>
        <v>198</v>
      </c>
      <c r="D188" s="8" t="str">
        <f>fao_ids_unique!C183</f>
        <v>USA</v>
      </c>
      <c r="E188" s="7" t="str">
        <f>fao_ids_unique!G183</f>
        <v>United States</v>
      </c>
      <c r="G188" s="9">
        <f>VLOOKUP($B188,aquastat_more_extensive_table!$D$1216:$AO$1416,G$4,FALSE)</f>
        <v>0</v>
      </c>
      <c r="H188" s="13" t="e">
        <f t="shared" si="100"/>
        <v>#N/A</v>
      </c>
      <c r="I188" s="9">
        <f>VLOOKUP($C188,domestic_water_demand_km3!$A$2:$CT$249,I$4,FALSE)</f>
        <v>16.361460000000001</v>
      </c>
      <c r="J188" s="13">
        <f t="shared" si="85"/>
        <v>16.361460000000001</v>
      </c>
      <c r="L188" s="9">
        <f>VLOOKUP($B188,aquastat_more_extensive_table!$D$1216:$AO$1416,L$4,FALSE)</f>
        <v>0</v>
      </c>
      <c r="M188" s="13" t="e">
        <f t="shared" si="101"/>
        <v>#N/A</v>
      </c>
      <c r="N188" s="9">
        <f>VLOOKUP($C188,domestic_water_demand_km3!$A$2:$CT$249,N$4,FALSE)</f>
        <v>19.068999999999999</v>
      </c>
      <c r="O188" s="13">
        <f t="shared" si="86"/>
        <v>19.068999999999999</v>
      </c>
      <c r="Q188" s="9">
        <f>VLOOKUP($B188,aquastat_more_extensive_table!$D$1216:$AO$1416,Q$4,FALSE)</f>
        <v>0</v>
      </c>
      <c r="R188" s="13" t="e">
        <f t="shared" si="102"/>
        <v>#N/A</v>
      </c>
      <c r="S188" s="9">
        <f>VLOOKUP($C188,domestic_water_demand_km3!$A$2:$CT$249,S$4,FALSE)</f>
        <v>22.817499999999999</v>
      </c>
      <c r="T188" s="13">
        <f t="shared" si="87"/>
        <v>22.817499999999999</v>
      </c>
      <c r="V188" s="9">
        <f>VLOOKUP($B188,aquastat_more_extensive_table!$D$1216:$AO$1416,V$4,FALSE)</f>
        <v>0</v>
      </c>
      <c r="W188" s="13" t="e">
        <f t="shared" si="103"/>
        <v>#N/A</v>
      </c>
      <c r="X188" s="9">
        <f>VLOOKUP($C188,domestic_water_demand_km3!$A$2:$CT$249,X$4,FALSE)</f>
        <v>27.497679999999999</v>
      </c>
      <c r="Y188" s="13">
        <f t="shared" si="88"/>
        <v>27.497679999999999</v>
      </c>
      <c r="AA188" s="9">
        <f>VLOOKUP($B188,aquastat_more_extensive_table!$D$1216:$AO$1416,AA$4,FALSE)</f>
        <v>0</v>
      </c>
      <c r="AB188" s="13" t="e">
        <f t="shared" si="104"/>
        <v>#N/A</v>
      </c>
      <c r="AC188" s="9">
        <f>VLOOKUP($C188,domestic_water_demand_km3!$A$2:$CT$249,AC$4,FALSE)</f>
        <v>33.204300000000003</v>
      </c>
      <c r="AD188" s="13">
        <f t="shared" si="89"/>
        <v>33.204300000000003</v>
      </c>
      <c r="AF188" s="9">
        <f>VLOOKUP($B188,aquastat_more_extensive_table!$D$1216:$AO$1416,AF$4,FALSE)</f>
        <v>0</v>
      </c>
      <c r="AG188" s="13" t="e">
        <f t="shared" si="105"/>
        <v>#N/A</v>
      </c>
      <c r="AH188" s="9">
        <f>VLOOKUP($C188,domestic_water_demand_km3!$A$2:$CT$249,AH$4,FALSE)</f>
        <v>38.776499999999999</v>
      </c>
      <c r="AI188" s="13">
        <f t="shared" si="90"/>
        <v>38.776499999999999</v>
      </c>
      <c r="AK188" s="9">
        <f>VLOOKUP($B188,aquastat_more_extensive_table!$D$1216:$AO$1416,AK$4,FALSE)</f>
        <v>60.67</v>
      </c>
      <c r="AL188" s="13">
        <f t="shared" si="106"/>
        <v>60.67</v>
      </c>
      <c r="AM188" s="9">
        <f>VLOOKUP($C188,domestic_water_demand_km3!$A$2:$CT$249,AM$4,FALSE)</f>
        <v>44.688479999999998</v>
      </c>
      <c r="AN188" s="13">
        <f t="shared" si="91"/>
        <v>44.688479999999998</v>
      </c>
      <c r="AP188" s="9">
        <f>VLOOKUP($B188,aquastat_more_extensive_table!$D$1216:$AO$1416,AP$4,FALSE)</f>
        <v>0</v>
      </c>
      <c r="AQ188" s="13" t="e">
        <f t="shared" si="107"/>
        <v>#N/A</v>
      </c>
      <c r="AR188" s="9">
        <f>VLOOKUP($C188,domestic_water_demand_km3!$A$2:$CT$249,AR$4,FALSE)</f>
        <v>50.483319999999999</v>
      </c>
      <c r="AS188" s="13">
        <f t="shared" si="92"/>
        <v>50.483319999999999</v>
      </c>
      <c r="AU188" s="9">
        <f>VLOOKUP($B188,aquastat_more_extensive_table!$D$1216:$AO$1416,AU$4,FALSE)</f>
        <v>64</v>
      </c>
      <c r="AV188" s="13">
        <f t="shared" si="108"/>
        <v>64</v>
      </c>
      <c r="AW188" s="9">
        <f>VLOOKUP($C188,domestic_water_demand_km3!$A$2:$CT$249,AW$4,FALSE)</f>
        <v>57.506900000000002</v>
      </c>
      <c r="AX188" s="13">
        <f t="shared" si="93"/>
        <v>57.506900000000002</v>
      </c>
      <c r="AZ188" s="9">
        <f>VLOOKUP($B188,aquastat_more_extensive_table!$D$1216:$AO$1416,AZ$4,FALSE)</f>
        <v>65.44</v>
      </c>
      <c r="BA188" s="13">
        <f t="shared" si="109"/>
        <v>65.44</v>
      </c>
      <c r="BB188" s="9">
        <f>VLOOKUP($C188,domestic_water_demand_km3!$A$2:$CT$249,BB$4,FALSE)</f>
        <v>64.486980000000003</v>
      </c>
      <c r="BC188" s="13">
        <f t="shared" si="94"/>
        <v>64.486980000000003</v>
      </c>
      <c r="BE188" s="9">
        <f>VLOOKUP($B188,aquastat_more_extensive_table!$D$1216:$AO$1416,BE$4,FALSE)</f>
        <v>62.09</v>
      </c>
      <c r="BF188" s="13">
        <f t="shared" si="110"/>
        <v>62.09</v>
      </c>
      <c r="BG188" s="9">
        <f>VLOOKUP($C188,domestic_water_demand_km3!$A$2:$CT$249,BG$4,FALSE)</f>
        <v>69.259360000000001</v>
      </c>
      <c r="BH188" s="13">
        <f t="shared" si="95"/>
        <v>69.259360000000001</v>
      </c>
      <c r="BJ188" s="9">
        <f>VLOOKUP($B188,aquastat_more_extensive_table!$D$1216:$AO$1416,BJ$4,FALSE)</f>
        <v>0</v>
      </c>
      <c r="BK188" s="13" t="e">
        <f t="shared" si="96"/>
        <v>#N/A</v>
      </c>
      <c r="BL188" s="9">
        <f>VLOOKUP($C188,domestic_water_demand_km3!$A$2:$CT$249,BL$4,FALSE)</f>
        <v>69.744</v>
      </c>
      <c r="BM188" s="13">
        <f t="shared" si="97"/>
        <v>69.744</v>
      </c>
      <c r="BU188" s="7" t="e">
        <v>#N/A</v>
      </c>
      <c r="BV188" s="7">
        <v>13.832000000000001</v>
      </c>
      <c r="BW188" s="7" t="str">
        <f t="shared" si="98"/>
        <v/>
      </c>
      <c r="BX188" s="7" t="str">
        <f t="shared" si="99"/>
        <v/>
      </c>
    </row>
    <row r="189" spans="2:76" x14ac:dyDescent="0.25">
      <c r="B189" s="12">
        <f>fao_ids_unique!B184</f>
        <v>233</v>
      </c>
      <c r="C189" s="12">
        <f>fao_ids_unique!F184</f>
        <v>17</v>
      </c>
      <c r="D189" s="8" t="str">
        <f>fao_ids_unique!C184</f>
        <v>BFA</v>
      </c>
      <c r="E189" s="7" t="str">
        <f>fao_ids_unique!G184</f>
        <v>Burkina Faso</v>
      </c>
      <c r="G189" s="9">
        <f>VLOOKUP($B189,aquastat_more_extensive_table!$D$1216:$AO$1416,G$4,FALSE)</f>
        <v>0</v>
      </c>
      <c r="H189" s="13" t="e">
        <f t="shared" si="100"/>
        <v>#N/A</v>
      </c>
      <c r="I189" s="9">
        <f>VLOOKUP($C189,domestic_water_demand_km3!$A$2:$CT$249,I$4,FALSE)</f>
        <v>2.4658179999999998E-2</v>
      </c>
      <c r="J189" s="13">
        <f t="shared" si="85"/>
        <v>2.4658179999999998E-2</v>
      </c>
      <c r="L189" s="9">
        <f>VLOOKUP($B189,aquastat_more_extensive_table!$D$1216:$AO$1416,L$4,FALSE)</f>
        <v>0</v>
      </c>
      <c r="M189" s="13" t="e">
        <f t="shared" si="101"/>
        <v>#N/A</v>
      </c>
      <c r="N189" s="9">
        <f>VLOOKUP($C189,domestic_water_demand_km3!$A$2:$CT$249,N$4,FALSE)</f>
        <v>2.6684079999999999E-2</v>
      </c>
      <c r="O189" s="13">
        <f t="shared" si="86"/>
        <v>2.6684079999999999E-2</v>
      </c>
      <c r="Q189" s="9">
        <f>VLOOKUP($B189,aquastat_more_extensive_table!$D$1216:$AO$1416,Q$4,FALSE)</f>
        <v>0</v>
      </c>
      <c r="R189" s="13" t="e">
        <f t="shared" si="102"/>
        <v>#N/A</v>
      </c>
      <c r="S189" s="9">
        <f>VLOOKUP($C189,domestic_water_demand_km3!$A$2:$CT$249,S$4,FALSE)</f>
        <v>2.81338E-2</v>
      </c>
      <c r="T189" s="13">
        <f t="shared" si="87"/>
        <v>2.81338E-2</v>
      </c>
      <c r="V189" s="9">
        <f>VLOOKUP($B189,aquastat_more_extensive_table!$D$1216:$AO$1416,V$4,FALSE)</f>
        <v>0</v>
      </c>
      <c r="W189" s="13" t="e">
        <f t="shared" si="103"/>
        <v>#N/A</v>
      </c>
      <c r="X189" s="9">
        <f>VLOOKUP($C189,domestic_water_demand_km3!$A$2:$CT$249,X$4,FALSE)</f>
        <v>3.5809599999999997E-2</v>
      </c>
      <c r="Y189" s="13">
        <f t="shared" si="88"/>
        <v>3.5809599999999997E-2</v>
      </c>
      <c r="AA189" s="9">
        <f>VLOOKUP($B189,aquastat_more_extensive_table!$D$1216:$AO$1416,AA$4,FALSE)</f>
        <v>0</v>
      </c>
      <c r="AB189" s="13" t="e">
        <f t="shared" si="104"/>
        <v>#N/A</v>
      </c>
      <c r="AC189" s="9">
        <f>VLOOKUP($C189,domestic_water_demand_km3!$A$2:$CT$249,AC$4,FALSE)</f>
        <v>4.7145279999999998E-2</v>
      </c>
      <c r="AD189" s="13">
        <f t="shared" si="89"/>
        <v>4.7145279999999998E-2</v>
      </c>
      <c r="AF189" s="9">
        <f>VLOOKUP($B189,aquastat_more_extensive_table!$D$1216:$AO$1416,AF$4,FALSE)</f>
        <v>0.06</v>
      </c>
      <c r="AG189" s="13">
        <f t="shared" si="105"/>
        <v>0.06</v>
      </c>
      <c r="AH189" s="9">
        <f>VLOOKUP($C189,domestic_water_demand_km3!$A$2:$CT$249,AH$4,FALSE)</f>
        <v>5.1280340000000001E-2</v>
      </c>
      <c r="AI189" s="13">
        <f t="shared" si="90"/>
        <v>5.1280340000000001E-2</v>
      </c>
      <c r="AK189" s="9">
        <f>VLOOKUP($B189,aquastat_more_extensive_table!$D$1216:$AO$1416,AK$4,FALSE)</f>
        <v>7.2999999999999995E-2</v>
      </c>
      <c r="AL189" s="13">
        <f t="shared" si="106"/>
        <v>7.2999999999999995E-2</v>
      </c>
      <c r="AM189" s="9">
        <f>VLOOKUP($C189,domestic_water_demand_km3!$A$2:$CT$249,AM$4,FALSE)</f>
        <v>6.3537339999999998E-2</v>
      </c>
      <c r="AN189" s="13">
        <f t="shared" si="91"/>
        <v>6.3537339999999998E-2</v>
      </c>
      <c r="AP189" s="9">
        <f>VLOOKUP($B189,aquastat_more_extensive_table!$D$1216:$AO$1416,AP$4,FALSE)</f>
        <v>8.8499999999999995E-2</v>
      </c>
      <c r="AQ189" s="13">
        <f t="shared" si="107"/>
        <v>8.8499999999999995E-2</v>
      </c>
      <c r="AR189" s="9">
        <f>VLOOKUP($C189,domestic_water_demand_km3!$A$2:$CT$249,AR$4,FALSE)</f>
        <v>6.6718399999999997E-2</v>
      </c>
      <c r="AS189" s="13">
        <f t="shared" si="92"/>
        <v>6.6718399999999997E-2</v>
      </c>
      <c r="AU189" s="9">
        <f>VLOOKUP($B189,aquastat_more_extensive_table!$D$1216:$AO$1416,AU$4,FALSE)</f>
        <v>0.27889999999999998</v>
      </c>
      <c r="AV189" s="13">
        <f t="shared" si="108"/>
        <v>0.27889999999999998</v>
      </c>
      <c r="AW189" s="9">
        <f>VLOOKUP($C189,domestic_water_demand_km3!$A$2:$CT$249,AW$4,FALSE)</f>
        <v>7.9430920000000002E-2</v>
      </c>
      <c r="AX189" s="13">
        <f t="shared" si="93"/>
        <v>7.9430920000000002E-2</v>
      </c>
      <c r="AZ189" s="9">
        <f>VLOOKUP($B189,aquastat_more_extensive_table!$D$1216:$AO$1416,AZ$4,FALSE)</f>
        <v>0.37559999999999999</v>
      </c>
      <c r="BA189" s="13">
        <f t="shared" si="109"/>
        <v>0.37559999999999999</v>
      </c>
      <c r="BB189" s="9">
        <f>VLOOKUP($C189,domestic_water_demand_km3!$A$2:$CT$249,BB$4,FALSE)</f>
        <v>0.11075198</v>
      </c>
      <c r="BC189" s="13">
        <f t="shared" si="94"/>
        <v>0.11075198</v>
      </c>
      <c r="BE189" s="9">
        <f>VLOOKUP($B189,aquastat_more_extensive_table!$D$1216:$AO$1416,BE$4,FALSE)</f>
        <v>0</v>
      </c>
      <c r="BF189" s="13" t="e">
        <f t="shared" si="110"/>
        <v>#N/A</v>
      </c>
      <c r="BG189" s="9">
        <f>VLOOKUP($C189,domestic_water_demand_km3!$A$2:$CT$249,BG$4,FALSE)</f>
        <v>0.15281980000000001</v>
      </c>
      <c r="BH189" s="13">
        <f t="shared" si="95"/>
        <v>0.15281980000000001</v>
      </c>
      <c r="BJ189" s="9">
        <f>VLOOKUP($B189,aquastat_more_extensive_table!$D$1216:$AO$1416,BJ$4,FALSE)</f>
        <v>0</v>
      </c>
      <c r="BK189" s="13" t="e">
        <f t="shared" si="96"/>
        <v>#N/A</v>
      </c>
      <c r="BL189" s="9">
        <f>VLOOKUP($C189,domestic_water_demand_km3!$A$2:$CT$249,BL$4,FALSE)</f>
        <v>0.156447</v>
      </c>
      <c r="BM189" s="13">
        <f t="shared" si="97"/>
        <v>0.156447</v>
      </c>
      <c r="BU189" s="7" t="e">
        <v>#N/A</v>
      </c>
      <c r="BV189" s="7">
        <v>2.4E-2</v>
      </c>
      <c r="BW189" s="7" t="str">
        <f t="shared" si="98"/>
        <v/>
      </c>
      <c r="BX189" s="7" t="str">
        <f t="shared" si="99"/>
        <v/>
      </c>
    </row>
    <row r="190" spans="2:76" x14ac:dyDescent="0.25">
      <c r="B190" s="12">
        <f>fao_ids_unique!B185</f>
        <v>234</v>
      </c>
      <c r="C190" s="12">
        <f>fao_ids_unique!F185</f>
        <v>197</v>
      </c>
      <c r="D190" s="8" t="str">
        <f>fao_ids_unique!C185</f>
        <v>URY</v>
      </c>
      <c r="E190" s="7" t="str">
        <f>fao_ids_unique!G185</f>
        <v>Uruguay</v>
      </c>
      <c r="G190" s="9">
        <f>VLOOKUP($B190,aquastat_more_extensive_table!$D$1216:$AO$1416,G$4,FALSE)</f>
        <v>0</v>
      </c>
      <c r="H190" s="13" t="e">
        <f t="shared" si="100"/>
        <v>#N/A</v>
      </c>
      <c r="I190" s="9">
        <f>VLOOKUP($C190,domestic_water_demand_km3!$A$2:$CT$249,I$4,FALSE)</f>
        <v>2.240696E-2</v>
      </c>
      <c r="J190" s="13">
        <f t="shared" si="85"/>
        <v>2.240696E-2</v>
      </c>
      <c r="L190" s="9">
        <f>VLOOKUP($B190,aquastat_more_extensive_table!$D$1216:$AO$1416,L$4,FALSE)</f>
        <v>3.9E-2</v>
      </c>
      <c r="M190" s="13">
        <f t="shared" si="101"/>
        <v>3.9E-2</v>
      </c>
      <c r="N190" s="9">
        <f>VLOOKUP($C190,domestic_water_demand_km3!$A$2:$CT$249,N$4,FALSE)</f>
        <v>2.4599280000000001E-2</v>
      </c>
      <c r="O190" s="13">
        <f t="shared" si="86"/>
        <v>2.4599280000000001E-2</v>
      </c>
      <c r="Q190" s="9">
        <f>VLOOKUP($B190,aquastat_more_extensive_table!$D$1216:$AO$1416,Q$4,FALSE)</f>
        <v>0</v>
      </c>
      <c r="R190" s="13" t="e">
        <f t="shared" si="102"/>
        <v>#N/A</v>
      </c>
      <c r="S190" s="9">
        <f>VLOOKUP($C190,domestic_water_demand_km3!$A$2:$CT$249,S$4,FALSE)</f>
        <v>2.778974E-2</v>
      </c>
      <c r="T190" s="13">
        <f t="shared" si="87"/>
        <v>2.778974E-2</v>
      </c>
      <c r="V190" s="9">
        <f>VLOOKUP($B190,aquastat_more_extensive_table!$D$1216:$AO$1416,V$4,FALSE)</f>
        <v>0</v>
      </c>
      <c r="W190" s="13" t="e">
        <f t="shared" si="103"/>
        <v>#N/A</v>
      </c>
      <c r="X190" s="9">
        <f>VLOOKUP($C190,domestic_water_demand_km3!$A$2:$CT$249,X$4,FALSE)</f>
        <v>3.5122779999999999E-2</v>
      </c>
      <c r="Y190" s="13">
        <f t="shared" si="88"/>
        <v>3.5122779999999999E-2</v>
      </c>
      <c r="AA190" s="9">
        <f>VLOOKUP($B190,aquastat_more_extensive_table!$D$1216:$AO$1416,AA$4,FALSE)</f>
        <v>0</v>
      </c>
      <c r="AB190" s="13" t="e">
        <f t="shared" si="104"/>
        <v>#N/A</v>
      </c>
      <c r="AC190" s="9">
        <f>VLOOKUP($C190,domestic_water_demand_km3!$A$2:$CT$249,AC$4,FALSE)</f>
        <v>4.4070779999999997E-2</v>
      </c>
      <c r="AD190" s="13">
        <f t="shared" si="89"/>
        <v>4.4070779999999997E-2</v>
      </c>
      <c r="AF190" s="9">
        <f>VLOOKUP($B190,aquastat_more_extensive_table!$D$1216:$AO$1416,AF$4,FALSE)</f>
        <v>0</v>
      </c>
      <c r="AG190" s="13" t="e">
        <f t="shared" si="105"/>
        <v>#N/A</v>
      </c>
      <c r="AH190" s="9">
        <f>VLOOKUP($C190,domestic_water_demand_km3!$A$2:$CT$249,AH$4,FALSE)</f>
        <v>4.1304460000000001E-2</v>
      </c>
      <c r="AI190" s="13">
        <f t="shared" si="90"/>
        <v>4.1304460000000001E-2</v>
      </c>
      <c r="AK190" s="9">
        <f>VLOOKUP($B190,aquastat_more_extensive_table!$D$1216:$AO$1416,AK$4,FALSE)</f>
        <v>0</v>
      </c>
      <c r="AL190" s="13" t="e">
        <f t="shared" si="106"/>
        <v>#N/A</v>
      </c>
      <c r="AM190" s="9">
        <f>VLOOKUP($C190,domestic_water_demand_km3!$A$2:$CT$249,AM$4,FALSE)</f>
        <v>5.0173719999999998E-2</v>
      </c>
      <c r="AN190" s="13">
        <f t="shared" si="91"/>
        <v>5.0173719999999998E-2</v>
      </c>
      <c r="AP190" s="9">
        <f>VLOOKUP($B190,aquastat_more_extensive_table!$D$1216:$AO$1416,AP$4,FALSE)</f>
        <v>0</v>
      </c>
      <c r="AQ190" s="13" t="e">
        <f t="shared" si="107"/>
        <v>#N/A</v>
      </c>
      <c r="AR190" s="9">
        <f>VLOOKUP($C190,domestic_water_demand_km3!$A$2:$CT$249,AR$4,FALSE)</f>
        <v>6.3033140000000001E-2</v>
      </c>
      <c r="AS190" s="13">
        <f t="shared" si="92"/>
        <v>6.3033140000000001E-2</v>
      </c>
      <c r="AU190" s="9">
        <f>VLOOKUP($B190,aquastat_more_extensive_table!$D$1216:$AO$1416,AU$4,FALSE)</f>
        <v>0.41</v>
      </c>
      <c r="AV190" s="13">
        <f t="shared" si="108"/>
        <v>0.41</v>
      </c>
      <c r="AW190" s="9">
        <f>VLOOKUP($C190,domestic_water_demand_km3!$A$2:$CT$249,AW$4,FALSE)</f>
        <v>6.5689919999999999E-2</v>
      </c>
      <c r="AX190" s="13">
        <f t="shared" si="93"/>
        <v>6.5689919999999999E-2</v>
      </c>
      <c r="AZ190" s="9">
        <f>VLOOKUP($B190,aquastat_more_extensive_table!$D$1216:$AO$1416,AZ$4,FALSE)</f>
        <v>0</v>
      </c>
      <c r="BA190" s="13" t="e">
        <f t="shared" si="109"/>
        <v>#N/A</v>
      </c>
      <c r="BB190" s="9">
        <f>VLOOKUP($C190,domestic_water_demand_km3!$A$2:$CT$249,BB$4,FALSE)</f>
        <v>6.2282959999999998E-2</v>
      </c>
      <c r="BC190" s="13">
        <f t="shared" si="94"/>
        <v>6.2282959999999998E-2</v>
      </c>
      <c r="BE190" s="9">
        <f>VLOOKUP($B190,aquastat_more_extensive_table!$D$1216:$AO$1416,BE$4,FALSE)</f>
        <v>0</v>
      </c>
      <c r="BF190" s="13" t="e">
        <f t="shared" si="110"/>
        <v>#N/A</v>
      </c>
      <c r="BG190" s="9">
        <f>VLOOKUP($C190,domestic_water_demand_km3!$A$2:$CT$249,BG$4,FALSE)</f>
        <v>7.9488119999999995E-2</v>
      </c>
      <c r="BH190" s="13">
        <f t="shared" si="95"/>
        <v>7.9488119999999995E-2</v>
      </c>
      <c r="BJ190" s="9">
        <f>VLOOKUP($B190,aquastat_more_extensive_table!$D$1216:$AO$1416,BJ$4,FALSE)</f>
        <v>0</v>
      </c>
      <c r="BK190" s="13" t="e">
        <f t="shared" si="96"/>
        <v>#N/A</v>
      </c>
      <c r="BL190" s="9">
        <f>VLOOKUP($C190,domestic_water_demand_km3!$A$2:$CT$249,BL$4,FALSE)</f>
        <v>8.1855600000000001E-2</v>
      </c>
      <c r="BM190" s="13">
        <f t="shared" si="97"/>
        <v>8.1855600000000001E-2</v>
      </c>
      <c r="BU190" s="7" t="e">
        <v>#N/A</v>
      </c>
      <c r="BV190" s="7">
        <v>1.7000000000000001E-2</v>
      </c>
      <c r="BW190" s="7" t="str">
        <f t="shared" si="98"/>
        <v/>
      </c>
      <c r="BX190" s="7" t="str">
        <f t="shared" si="99"/>
        <v/>
      </c>
    </row>
    <row r="191" spans="2:76" x14ac:dyDescent="0.25">
      <c r="B191" s="12">
        <f>fao_ids_unique!B186</f>
        <v>235</v>
      </c>
      <c r="C191" s="12">
        <f>fao_ids_unique!F186</f>
        <v>199</v>
      </c>
      <c r="D191" s="8" t="str">
        <f>fao_ids_unique!C186</f>
        <v>UZB</v>
      </c>
      <c r="E191" s="7" t="str">
        <f>fao_ids_unique!G186</f>
        <v>Uzbekistan</v>
      </c>
      <c r="G191" s="9">
        <f>VLOOKUP($B191,aquastat_more_extensive_table!$D$1216:$AO$1416,G$4,FALSE)</f>
        <v>0</v>
      </c>
      <c r="H191" s="13" t="e">
        <f t="shared" si="100"/>
        <v>#N/A</v>
      </c>
      <c r="I191" s="9">
        <f>VLOOKUP($C191,domestic_water_demand_km3!$A$2:$CT$249,I$4,FALSE)</f>
        <v>0.52334060000000004</v>
      </c>
      <c r="J191" s="13">
        <f t="shared" si="85"/>
        <v>0.52334060000000004</v>
      </c>
      <c r="L191" s="9">
        <f>VLOOKUP($B191,aquastat_more_extensive_table!$D$1216:$AO$1416,L$4,FALSE)</f>
        <v>0</v>
      </c>
      <c r="M191" s="13" t="e">
        <f t="shared" si="101"/>
        <v>#N/A</v>
      </c>
      <c r="N191" s="9">
        <f>VLOOKUP($C191,domestic_water_demand_km3!$A$2:$CT$249,N$4,FALSE)</f>
        <v>0.64720599999999995</v>
      </c>
      <c r="O191" s="13">
        <f t="shared" si="86"/>
        <v>0.64720599999999995</v>
      </c>
      <c r="Q191" s="9">
        <f>VLOOKUP($B191,aquastat_more_extensive_table!$D$1216:$AO$1416,Q$4,FALSE)</f>
        <v>0</v>
      </c>
      <c r="R191" s="13" t="e">
        <f t="shared" si="102"/>
        <v>#N/A</v>
      </c>
      <c r="S191" s="9">
        <f>VLOOKUP($C191,domestic_water_demand_km3!$A$2:$CT$249,S$4,FALSE)</f>
        <v>0.82008179999999997</v>
      </c>
      <c r="T191" s="13">
        <f t="shared" si="87"/>
        <v>0.82008179999999997</v>
      </c>
      <c r="V191" s="9">
        <f>VLOOKUP($B191,aquastat_more_extensive_table!$D$1216:$AO$1416,V$4,FALSE)</f>
        <v>0</v>
      </c>
      <c r="W191" s="13" t="e">
        <f t="shared" si="103"/>
        <v>#N/A</v>
      </c>
      <c r="X191" s="9">
        <f>VLOOKUP($C191,domestic_water_demand_km3!$A$2:$CT$249,X$4,FALSE)</f>
        <v>1.159232</v>
      </c>
      <c r="Y191" s="13">
        <f t="shared" si="88"/>
        <v>1.159232</v>
      </c>
      <c r="AA191" s="9">
        <f>VLOOKUP($B191,aquastat_more_extensive_table!$D$1216:$AO$1416,AA$4,FALSE)</f>
        <v>0</v>
      </c>
      <c r="AB191" s="13" t="e">
        <f t="shared" si="104"/>
        <v>#N/A</v>
      </c>
      <c r="AC191" s="9">
        <f>VLOOKUP($C191,domestic_water_demand_km3!$A$2:$CT$249,AC$4,FALSE)</f>
        <v>1.52854</v>
      </c>
      <c r="AD191" s="13">
        <f t="shared" si="89"/>
        <v>1.52854</v>
      </c>
      <c r="AF191" s="9">
        <f>VLOOKUP($B191,aquastat_more_extensive_table!$D$1216:$AO$1416,AF$4,FALSE)</f>
        <v>0</v>
      </c>
      <c r="AG191" s="13" t="e">
        <f t="shared" si="105"/>
        <v>#N/A</v>
      </c>
      <c r="AH191" s="9">
        <f>VLOOKUP($C191,domestic_water_demand_km3!$A$2:$CT$249,AH$4,FALSE)</f>
        <v>1.784084</v>
      </c>
      <c r="AI191" s="13">
        <f t="shared" si="90"/>
        <v>1.784084</v>
      </c>
      <c r="AK191" s="9">
        <f>VLOOKUP($B191,aquastat_more_extensive_table!$D$1216:$AO$1416,AK$4,FALSE)</f>
        <v>0</v>
      </c>
      <c r="AL191" s="13" t="e">
        <f t="shared" si="106"/>
        <v>#N/A</v>
      </c>
      <c r="AM191" s="9">
        <f>VLOOKUP($C191,domestic_water_demand_km3!$A$2:$CT$249,AM$4,FALSE)</f>
        <v>1.942342</v>
      </c>
      <c r="AN191" s="13">
        <f t="shared" si="91"/>
        <v>1.942342</v>
      </c>
      <c r="AP191" s="9">
        <f>VLOOKUP($B191,aquastat_more_extensive_table!$D$1216:$AO$1416,AP$4,FALSE)</f>
        <v>2.5819999999999999</v>
      </c>
      <c r="AQ191" s="13">
        <f t="shared" si="107"/>
        <v>2.5819999999999999</v>
      </c>
      <c r="AR191" s="9">
        <f>VLOOKUP($C191,domestic_water_demand_km3!$A$2:$CT$249,AR$4,FALSE)</f>
        <v>1.993628</v>
      </c>
      <c r="AS191" s="13">
        <f t="shared" si="92"/>
        <v>1.993628</v>
      </c>
      <c r="AU191" s="9">
        <f>VLOOKUP($B191,aquastat_more_extensive_table!$D$1216:$AO$1416,AU$4,FALSE)</f>
        <v>3.45</v>
      </c>
      <c r="AV191" s="13">
        <f t="shared" si="108"/>
        <v>3.45</v>
      </c>
      <c r="AW191" s="9">
        <f>VLOOKUP($C191,domestic_water_demand_km3!$A$2:$CT$249,AW$4,FALSE)</f>
        <v>2.1004520000000002</v>
      </c>
      <c r="AX191" s="13">
        <f t="shared" si="93"/>
        <v>2.1004520000000002</v>
      </c>
      <c r="AZ191" s="9">
        <f>VLOOKUP($B191,aquastat_more_extensive_table!$D$1216:$AO$1416,AZ$4,FALSE)</f>
        <v>4.0999999999999996</v>
      </c>
      <c r="BA191" s="13">
        <f t="shared" si="109"/>
        <v>4.0999999999999996</v>
      </c>
      <c r="BB191" s="9">
        <f>VLOOKUP($C191,domestic_water_demand_km3!$A$2:$CT$249,BB$4,FALSE)</f>
        <v>2.2693180000000002</v>
      </c>
      <c r="BC191" s="13">
        <f t="shared" si="94"/>
        <v>2.2693180000000002</v>
      </c>
      <c r="BE191" s="9">
        <f>VLOOKUP($B191,aquastat_more_extensive_table!$D$1216:$AO$1416,BE$4,FALSE)</f>
        <v>0</v>
      </c>
      <c r="BF191" s="13" t="e">
        <f t="shared" si="110"/>
        <v>#N/A</v>
      </c>
      <c r="BG191" s="9">
        <f>VLOOKUP($C191,domestic_water_demand_km3!$A$2:$CT$249,BG$4,FALSE)</f>
        <v>3.023164</v>
      </c>
      <c r="BH191" s="13">
        <f t="shared" si="95"/>
        <v>3.023164</v>
      </c>
      <c r="BJ191" s="9">
        <f>VLOOKUP($B191,aquastat_more_extensive_table!$D$1216:$AO$1416,BJ$4,FALSE)</f>
        <v>0</v>
      </c>
      <c r="BK191" s="13" t="e">
        <f t="shared" si="96"/>
        <v>#N/A</v>
      </c>
      <c r="BL191" s="9">
        <f>VLOOKUP($C191,domestic_water_demand_km3!$A$2:$CT$249,BL$4,FALSE)</f>
        <v>3.1190899999999999</v>
      </c>
      <c r="BM191" s="13">
        <f t="shared" si="97"/>
        <v>3.1190899999999999</v>
      </c>
      <c r="BU191" s="7" t="e">
        <v>#N/A</v>
      </c>
      <c r="BV191" s="7">
        <v>0.187</v>
      </c>
      <c r="BW191" s="7" t="str">
        <f t="shared" si="98"/>
        <v/>
      </c>
      <c r="BX191" s="7" t="str">
        <f t="shared" si="99"/>
        <v/>
      </c>
    </row>
    <row r="192" spans="2:76" x14ac:dyDescent="0.25">
      <c r="B192" s="12">
        <f>fao_ids_unique!B187</f>
        <v>236</v>
      </c>
      <c r="C192" s="12">
        <f>fao_ids_unique!F187</f>
        <v>201</v>
      </c>
      <c r="D192" s="8" t="str">
        <f>fao_ids_unique!C187</f>
        <v>VEN</v>
      </c>
      <c r="E192" s="7" t="str">
        <f>fao_ids_unique!G187</f>
        <v>Venezuela, Republica Bolivariana de</v>
      </c>
      <c r="G192" s="9">
        <f>VLOOKUP($B192,aquastat_more_extensive_table!$D$1216:$AO$1416,G$4,FALSE)</f>
        <v>0</v>
      </c>
      <c r="H192" s="13" t="e">
        <f t="shared" si="100"/>
        <v>#N/A</v>
      </c>
      <c r="I192" s="9">
        <f>VLOOKUP($C192,domestic_water_demand_km3!$A$2:$CT$249,I$4,FALSE)</f>
        <v>0.22785839999999999</v>
      </c>
      <c r="J192" s="13">
        <f t="shared" si="85"/>
        <v>0.22785839999999999</v>
      </c>
      <c r="L192" s="9">
        <f>VLOOKUP($B192,aquastat_more_extensive_table!$D$1216:$AO$1416,L$4,FALSE)</f>
        <v>0</v>
      </c>
      <c r="M192" s="13" t="e">
        <f t="shared" si="101"/>
        <v>#N/A</v>
      </c>
      <c r="N192" s="9">
        <f>VLOOKUP($C192,domestic_water_demand_km3!$A$2:$CT$249,N$4,FALSE)</f>
        <v>0.26507459999999999</v>
      </c>
      <c r="O192" s="13">
        <f t="shared" si="86"/>
        <v>0.26507459999999999</v>
      </c>
      <c r="Q192" s="9">
        <f>VLOOKUP($B192,aquastat_more_extensive_table!$D$1216:$AO$1416,Q$4,FALSE)</f>
        <v>1.7629999999999999</v>
      </c>
      <c r="R192" s="13">
        <f t="shared" si="102"/>
        <v>1.7629999999999999</v>
      </c>
      <c r="S192" s="9">
        <f>VLOOKUP($C192,domestic_water_demand_km3!$A$2:$CT$249,S$4,FALSE)</f>
        <v>0.31690160000000001</v>
      </c>
      <c r="T192" s="13">
        <f t="shared" si="87"/>
        <v>0.31690160000000001</v>
      </c>
      <c r="V192" s="9">
        <f>VLOOKUP($B192,aquastat_more_extensive_table!$D$1216:$AO$1416,V$4,FALSE)</f>
        <v>0</v>
      </c>
      <c r="W192" s="13" t="e">
        <f t="shared" si="103"/>
        <v>#N/A</v>
      </c>
      <c r="X192" s="9">
        <f>VLOOKUP($C192,domestic_water_demand_km3!$A$2:$CT$249,X$4,FALSE)</f>
        <v>0.46713759999999999</v>
      </c>
      <c r="Y192" s="13">
        <f t="shared" si="88"/>
        <v>0.46713759999999999</v>
      </c>
      <c r="AA192" s="9">
        <f>VLOOKUP($B192,aquastat_more_extensive_table!$D$1216:$AO$1416,AA$4,FALSE)</f>
        <v>0</v>
      </c>
      <c r="AB192" s="13" t="e">
        <f t="shared" si="104"/>
        <v>#N/A</v>
      </c>
      <c r="AC192" s="9">
        <f>VLOOKUP($C192,domestic_water_demand_km3!$A$2:$CT$249,AC$4,FALSE)</f>
        <v>0.66534020000000005</v>
      </c>
      <c r="AD192" s="13">
        <f t="shared" si="89"/>
        <v>0.66534020000000005</v>
      </c>
      <c r="AF192" s="9">
        <f>VLOOKUP($B192,aquastat_more_extensive_table!$D$1216:$AO$1416,AF$4,FALSE)</f>
        <v>0</v>
      </c>
      <c r="AG192" s="13" t="e">
        <f t="shared" si="105"/>
        <v>#N/A</v>
      </c>
      <c r="AH192" s="9">
        <f>VLOOKUP($C192,domestic_water_demand_km3!$A$2:$CT$249,AH$4,FALSE)</f>
        <v>0.71632300000000004</v>
      </c>
      <c r="AI192" s="13">
        <f t="shared" si="90"/>
        <v>0.71632300000000004</v>
      </c>
      <c r="AK192" s="9">
        <f>VLOOKUP($B192,aquastat_more_extensive_table!$D$1216:$AO$1416,AK$4,FALSE)</f>
        <v>0</v>
      </c>
      <c r="AL192" s="13" t="e">
        <f t="shared" si="106"/>
        <v>#N/A</v>
      </c>
      <c r="AM192" s="9">
        <f>VLOOKUP($C192,domestic_water_demand_km3!$A$2:$CT$249,AM$4,FALSE)</f>
        <v>0.75829179999999996</v>
      </c>
      <c r="AN192" s="13">
        <f t="shared" si="91"/>
        <v>0.75829179999999996</v>
      </c>
      <c r="AP192" s="9">
        <f>VLOOKUP($B192,aquastat_more_extensive_table!$D$1216:$AO$1416,AP$4,FALSE)</f>
        <v>0</v>
      </c>
      <c r="AQ192" s="13" t="e">
        <f t="shared" si="107"/>
        <v>#N/A</v>
      </c>
      <c r="AR192" s="9">
        <f>VLOOKUP($C192,domestic_water_demand_km3!$A$2:$CT$249,AR$4,FALSE)</f>
        <v>0.90101759999999997</v>
      </c>
      <c r="AS192" s="13">
        <f t="shared" si="92"/>
        <v>0.90101759999999997</v>
      </c>
      <c r="AU192" s="9">
        <f>VLOOKUP($B192,aquastat_more_extensive_table!$D$1216:$AO$1416,AU$4,FALSE)</f>
        <v>4.4109999999999996</v>
      </c>
      <c r="AV192" s="13">
        <f t="shared" si="108"/>
        <v>4.4109999999999996</v>
      </c>
      <c r="AW192" s="9">
        <f>VLOOKUP($C192,domestic_water_demand_km3!$A$2:$CT$249,AW$4,FALSE)</f>
        <v>1.094776</v>
      </c>
      <c r="AX192" s="13">
        <f t="shared" si="93"/>
        <v>1.094776</v>
      </c>
      <c r="AZ192" s="9">
        <f>VLOOKUP($B192,aquastat_more_extensive_table!$D$1216:$AO$1416,AZ$4,FALSE)</f>
        <v>5.1230000000000002</v>
      </c>
      <c r="BA192" s="13">
        <f t="shared" si="109"/>
        <v>5.1230000000000002</v>
      </c>
      <c r="BB192" s="9">
        <f>VLOOKUP($C192,domestic_water_demand_km3!$A$2:$CT$249,BB$4,FALSE)</f>
        <v>1.297472</v>
      </c>
      <c r="BC192" s="13">
        <f t="shared" si="94"/>
        <v>1.297472</v>
      </c>
      <c r="BE192" s="9">
        <f>VLOOKUP($B192,aquastat_more_extensive_table!$D$1216:$AO$1416,BE$4,FALSE)</f>
        <v>0</v>
      </c>
      <c r="BF192" s="13" t="e">
        <f t="shared" si="110"/>
        <v>#N/A</v>
      </c>
      <c r="BG192" s="9">
        <f>VLOOKUP($C192,domestic_water_demand_km3!$A$2:$CT$249,BG$4,FALSE)</f>
        <v>1.8077939999999999</v>
      </c>
      <c r="BH192" s="13">
        <f t="shared" si="95"/>
        <v>1.8077939999999999</v>
      </c>
      <c r="BJ192" s="9">
        <f>VLOOKUP($B192,aquastat_more_extensive_table!$D$1216:$AO$1416,BJ$4,FALSE)</f>
        <v>0</v>
      </c>
      <c r="BK192" s="13" t="e">
        <f t="shared" si="96"/>
        <v>#N/A</v>
      </c>
      <c r="BL192" s="9">
        <f>VLOOKUP($C192,domestic_water_demand_km3!$A$2:$CT$249,BL$4,FALSE)</f>
        <v>1.8631</v>
      </c>
      <c r="BM192" s="13">
        <f t="shared" si="97"/>
        <v>1.8631</v>
      </c>
      <c r="BU192" s="7" t="e">
        <v>#N/A</v>
      </c>
      <c r="BV192" s="7">
        <v>0.223</v>
      </c>
      <c r="BW192" s="7" t="str">
        <f t="shared" si="98"/>
        <v/>
      </c>
      <c r="BX192" s="7" t="str">
        <f t="shared" si="99"/>
        <v/>
      </c>
    </row>
    <row r="193" spans="2:76" x14ac:dyDescent="0.25">
      <c r="B193" s="12">
        <f>fao_ids_unique!B188</f>
        <v>237</v>
      </c>
      <c r="C193" s="12">
        <f>fao_ids_unique!F188</f>
        <v>203</v>
      </c>
      <c r="D193" s="8" t="str">
        <f>fao_ids_unique!C188</f>
        <v>VNM</v>
      </c>
      <c r="E193" s="7" t="str">
        <f>fao_ids_unique!G188</f>
        <v>Vietnam</v>
      </c>
      <c r="G193" s="9">
        <f>VLOOKUP($B193,aquastat_more_extensive_table!$D$1216:$AO$1416,G$4,FALSE)</f>
        <v>0</v>
      </c>
      <c r="H193" s="13" t="e">
        <f t="shared" si="100"/>
        <v>#N/A</v>
      </c>
      <c r="I193" s="9">
        <f>VLOOKUP($C193,domestic_water_demand_km3!$A$2:$CT$249,I$4,FALSE)</f>
        <v>1.0057240000000001</v>
      </c>
      <c r="J193" s="13">
        <f t="shared" si="85"/>
        <v>1.0057240000000001</v>
      </c>
      <c r="L193" s="9">
        <f>VLOOKUP($B193,aquastat_more_extensive_table!$D$1216:$AO$1416,L$4,FALSE)</f>
        <v>0</v>
      </c>
      <c r="M193" s="13" t="e">
        <f t="shared" si="101"/>
        <v>#N/A</v>
      </c>
      <c r="N193" s="9">
        <f>VLOOKUP($C193,domestic_water_demand_km3!$A$2:$CT$249,N$4,FALSE)</f>
        <v>1.1730560000000001</v>
      </c>
      <c r="O193" s="13">
        <f t="shared" si="86"/>
        <v>1.1730560000000001</v>
      </c>
      <c r="Q193" s="9">
        <f>VLOOKUP($B193,aquastat_more_extensive_table!$D$1216:$AO$1416,Q$4,FALSE)</f>
        <v>0</v>
      </c>
      <c r="R193" s="13" t="e">
        <f t="shared" si="102"/>
        <v>#N/A</v>
      </c>
      <c r="S193" s="9">
        <f>VLOOKUP($C193,domestic_water_demand_km3!$A$2:$CT$249,S$4,FALSE)</f>
        <v>1.317256</v>
      </c>
      <c r="T193" s="13">
        <f t="shared" si="87"/>
        <v>1.317256</v>
      </c>
      <c r="V193" s="9">
        <f>VLOOKUP($B193,aquastat_more_extensive_table!$D$1216:$AO$1416,V$4,FALSE)</f>
        <v>0</v>
      </c>
      <c r="W193" s="13" t="e">
        <f t="shared" si="103"/>
        <v>#N/A</v>
      </c>
      <c r="X193" s="9">
        <f>VLOOKUP($C193,domestic_water_demand_km3!$A$2:$CT$249,X$4,FALSE)</f>
        <v>1.5434140000000001</v>
      </c>
      <c r="Y193" s="13">
        <f t="shared" si="88"/>
        <v>1.5434140000000001</v>
      </c>
      <c r="AA193" s="9">
        <f>VLOOKUP($B193,aquastat_more_extensive_table!$D$1216:$AO$1416,AA$4,FALSE)</f>
        <v>1.32</v>
      </c>
      <c r="AB193" s="13">
        <f t="shared" si="104"/>
        <v>1.32</v>
      </c>
      <c r="AC193" s="9">
        <f>VLOOKUP($C193,domestic_water_demand_km3!$A$2:$CT$249,AC$4,FALSE)</f>
        <v>1.9482839999999999</v>
      </c>
      <c r="AD193" s="13">
        <f t="shared" si="89"/>
        <v>1.9482839999999999</v>
      </c>
      <c r="AF193" s="9">
        <f>VLOOKUP($B193,aquastat_more_extensive_table!$D$1216:$AO$1416,AF$4,FALSE)</f>
        <v>1.75</v>
      </c>
      <c r="AG193" s="13">
        <f t="shared" si="105"/>
        <v>1.75</v>
      </c>
      <c r="AH193" s="9">
        <f>VLOOKUP($C193,domestic_water_demand_km3!$A$2:$CT$249,AH$4,FALSE)</f>
        <v>2.4527019999999999</v>
      </c>
      <c r="AI193" s="13">
        <f t="shared" si="90"/>
        <v>2.4527019999999999</v>
      </c>
      <c r="AK193" s="9">
        <f>VLOOKUP($B193,aquastat_more_extensive_table!$D$1216:$AO$1416,AK$4,FALSE)</f>
        <v>0</v>
      </c>
      <c r="AL193" s="13" t="e">
        <f t="shared" si="106"/>
        <v>#N/A</v>
      </c>
      <c r="AM193" s="9">
        <f>VLOOKUP($C193,domestic_water_demand_km3!$A$2:$CT$249,AM$4,FALSE)</f>
        <v>2.1485099999999999</v>
      </c>
      <c r="AN193" s="13">
        <f t="shared" si="91"/>
        <v>2.1485099999999999</v>
      </c>
      <c r="AP193" s="9">
        <f>VLOOKUP($B193,aquastat_more_extensive_table!$D$1216:$AO$1416,AP$4,FALSE)</f>
        <v>0</v>
      </c>
      <c r="AQ193" s="13" t="e">
        <f t="shared" si="107"/>
        <v>#N/A</v>
      </c>
      <c r="AR193" s="9">
        <f>VLOOKUP($C193,domestic_water_demand_km3!$A$2:$CT$249,AR$4,FALSE)</f>
        <v>2.9498920000000002</v>
      </c>
      <c r="AS193" s="13">
        <f t="shared" si="92"/>
        <v>2.9498920000000002</v>
      </c>
      <c r="AU193" s="9">
        <f>VLOOKUP($B193,aquastat_more_extensive_table!$D$1216:$AO$1416,AU$4,FALSE)</f>
        <v>1.0509999999999999</v>
      </c>
      <c r="AV193" s="13">
        <f t="shared" si="108"/>
        <v>1.0509999999999999</v>
      </c>
      <c r="AW193" s="9">
        <f>VLOOKUP($C193,domestic_water_demand_km3!$A$2:$CT$249,AW$4,FALSE)</f>
        <v>3.6305399999999999</v>
      </c>
      <c r="AX193" s="13">
        <f t="shared" si="93"/>
        <v>3.6305399999999999</v>
      </c>
      <c r="AZ193" s="9">
        <f>VLOOKUP($B193,aquastat_more_extensive_table!$D$1216:$AO$1416,AZ$4,FALSE)</f>
        <v>1.206</v>
      </c>
      <c r="BA193" s="13">
        <f t="shared" si="109"/>
        <v>1.206</v>
      </c>
      <c r="BB193" s="9">
        <f>VLOOKUP($C193,domestic_water_demand_km3!$A$2:$CT$249,BB$4,FALSE)</f>
        <v>4.5770960000000001</v>
      </c>
      <c r="BC193" s="13">
        <f t="shared" si="94"/>
        <v>4.5770960000000001</v>
      </c>
      <c r="BE193" s="9">
        <f>VLOOKUP($B193,aquastat_more_extensive_table!$D$1216:$AO$1416,BE$4,FALSE)</f>
        <v>0</v>
      </c>
      <c r="BF193" s="13" t="e">
        <f t="shared" si="110"/>
        <v>#N/A</v>
      </c>
      <c r="BG193" s="9">
        <f>VLOOKUP($C193,domestic_water_demand_km3!$A$2:$CT$249,BG$4,FALSE)</f>
        <v>5.8506819999999999</v>
      </c>
      <c r="BH193" s="13">
        <f t="shared" si="95"/>
        <v>5.8506819999999999</v>
      </c>
      <c r="BJ193" s="9">
        <f>VLOOKUP($B193,aquastat_more_extensive_table!$D$1216:$AO$1416,BJ$4,FALSE)</f>
        <v>0</v>
      </c>
      <c r="BK193" s="13" t="e">
        <f t="shared" si="96"/>
        <v>#N/A</v>
      </c>
      <c r="BL193" s="9">
        <f>VLOOKUP($C193,domestic_water_demand_km3!$A$2:$CT$249,BL$4,FALSE)</f>
        <v>5.9657299999999998</v>
      </c>
      <c r="BM193" s="13">
        <f t="shared" si="97"/>
        <v>5.9657299999999998</v>
      </c>
      <c r="BU193" s="7" t="e">
        <v>#N/A</v>
      </c>
      <c r="BV193" s="7">
        <v>0.61799999999999999</v>
      </c>
      <c r="BW193" s="7" t="str">
        <f t="shared" si="98"/>
        <v/>
      </c>
      <c r="BX193" s="7" t="str">
        <f t="shared" si="99"/>
        <v/>
      </c>
    </row>
    <row r="194" spans="2:76" x14ac:dyDescent="0.25">
      <c r="B194" s="12">
        <f>fao_ids_unique!B189</f>
        <v>238</v>
      </c>
      <c r="C194" s="12">
        <f>fao_ids_unique!F189</f>
        <v>59</v>
      </c>
      <c r="D194" s="8" t="str">
        <f>fao_ids_unique!C189</f>
        <v>ETH</v>
      </c>
      <c r="E194" s="7" t="str">
        <f>fao_ids_unique!G189</f>
        <v>Ethiopia</v>
      </c>
      <c r="G194" s="9">
        <f>VLOOKUP($B194,aquastat_more_extensive_table!$D$1216:$AO$1416,G$4,FALSE)</f>
        <v>0</v>
      </c>
      <c r="H194" s="13" t="e">
        <f t="shared" si="100"/>
        <v>#N/A</v>
      </c>
      <c r="I194" s="9">
        <f>VLOOKUP($C194,domestic_water_demand_km3!$A$2:$CT$249,I$4,FALSE)</f>
        <v>8.3207660000000003E-2</v>
      </c>
      <c r="J194" s="13">
        <f t="shared" si="85"/>
        <v>8.3207660000000003E-2</v>
      </c>
      <c r="L194" s="9">
        <f>VLOOKUP($B194,aquastat_more_extensive_table!$D$1216:$AO$1416,L$4,FALSE)</f>
        <v>0</v>
      </c>
      <c r="M194" s="13" t="e">
        <f t="shared" si="101"/>
        <v>#N/A</v>
      </c>
      <c r="N194" s="9">
        <f>VLOOKUP($C194,domestic_water_demand_km3!$A$2:$CT$249,N$4,FALSE)</f>
        <v>0.10338393999999999</v>
      </c>
      <c r="O194" s="13">
        <f t="shared" si="86"/>
        <v>0.10338393999999999</v>
      </c>
      <c r="Q194" s="9">
        <f>VLOOKUP($B194,aquastat_more_extensive_table!$D$1216:$AO$1416,Q$4,FALSE)</f>
        <v>0</v>
      </c>
      <c r="R194" s="13" t="e">
        <f t="shared" si="102"/>
        <v>#N/A</v>
      </c>
      <c r="S194" s="9">
        <f>VLOOKUP($C194,domestic_water_demand_km3!$A$2:$CT$249,S$4,FALSE)</f>
        <v>0.12346360000000001</v>
      </c>
      <c r="T194" s="13">
        <f t="shared" si="87"/>
        <v>0.12346360000000001</v>
      </c>
      <c r="V194" s="9">
        <f>VLOOKUP($B194,aquastat_more_extensive_table!$D$1216:$AO$1416,V$4,FALSE)</f>
        <v>0</v>
      </c>
      <c r="W194" s="13" t="e">
        <f t="shared" si="103"/>
        <v>#N/A</v>
      </c>
      <c r="X194" s="9">
        <f>VLOOKUP($C194,domestic_water_demand_km3!$A$2:$CT$249,X$4,FALSE)</f>
        <v>0.15371280000000001</v>
      </c>
      <c r="Y194" s="13">
        <f t="shared" si="88"/>
        <v>0.15371280000000001</v>
      </c>
      <c r="AA194" s="9">
        <f>VLOOKUP($B194,aquastat_more_extensive_table!$D$1216:$AO$1416,AA$4,FALSE)</f>
        <v>0</v>
      </c>
      <c r="AB194" s="13" t="e">
        <f t="shared" si="104"/>
        <v>#N/A</v>
      </c>
      <c r="AC194" s="9">
        <f>VLOOKUP($C194,domestic_water_demand_km3!$A$2:$CT$249,AC$4,FALSE)</f>
        <v>0.1786182</v>
      </c>
      <c r="AD194" s="13">
        <f t="shared" si="89"/>
        <v>0.1786182</v>
      </c>
      <c r="AF194" s="9">
        <f>VLOOKUP($B194,aquastat_more_extensive_table!$D$1216:$AO$1416,AF$4,FALSE)</f>
        <v>0</v>
      </c>
      <c r="AG194" s="13" t="e">
        <f t="shared" si="105"/>
        <v>#N/A</v>
      </c>
      <c r="AH194" s="9">
        <f>VLOOKUP($C194,domestic_water_demand_km3!$A$2:$CT$249,AH$4,FALSE)</f>
        <v>0.2046</v>
      </c>
      <c r="AI194" s="13">
        <f t="shared" si="90"/>
        <v>0.2046</v>
      </c>
      <c r="AK194" s="9">
        <f>VLOOKUP($B194,aquastat_more_extensive_table!$D$1216:$AO$1416,AK$4,FALSE)</f>
        <v>0</v>
      </c>
      <c r="AL194" s="13" t="e">
        <f t="shared" si="106"/>
        <v>#N/A</v>
      </c>
      <c r="AM194" s="9">
        <f>VLOOKUP($C194,domestic_water_demand_km3!$A$2:$CT$249,AM$4,FALSE)</f>
        <v>0.24858179999999999</v>
      </c>
      <c r="AN194" s="13">
        <f t="shared" si="91"/>
        <v>0.24858179999999999</v>
      </c>
      <c r="AP194" s="9">
        <f>VLOOKUP($B194,aquastat_more_extensive_table!$D$1216:$AO$1416,AP$4,FALSE)</f>
        <v>0</v>
      </c>
      <c r="AQ194" s="13" t="e">
        <f t="shared" si="107"/>
        <v>#N/A</v>
      </c>
      <c r="AR194" s="9">
        <f>VLOOKUP($C194,domestic_water_demand_km3!$A$2:$CT$249,AR$4,FALSE)</f>
        <v>0.2316666</v>
      </c>
      <c r="AS194" s="13">
        <f t="shared" si="92"/>
        <v>0.2316666</v>
      </c>
      <c r="AU194" s="9">
        <f>VLOOKUP($B194,aquastat_more_extensive_table!$D$1216:$AO$1416,AU$4,FALSE)</f>
        <v>0.33300000000000002</v>
      </c>
      <c r="AV194" s="13">
        <f t="shared" si="108"/>
        <v>0.33300000000000002</v>
      </c>
      <c r="AW194" s="9">
        <f>VLOOKUP($C194,domestic_water_demand_km3!$A$2:$CT$249,AW$4,FALSE)</f>
        <v>0.25502659999999999</v>
      </c>
      <c r="AX194" s="13">
        <f t="shared" si="93"/>
        <v>0.25502659999999999</v>
      </c>
      <c r="AZ194" s="9">
        <f>VLOOKUP($B194,aquastat_more_extensive_table!$D$1216:$AO$1416,AZ$4,FALSE)</f>
        <v>0.81</v>
      </c>
      <c r="BA194" s="13">
        <f t="shared" si="109"/>
        <v>0.81</v>
      </c>
      <c r="BB194" s="9">
        <f>VLOOKUP($C194,domestic_water_demand_km3!$A$2:$CT$249,BB$4,FALSE)</f>
        <v>0.32675799999999999</v>
      </c>
      <c r="BC194" s="13">
        <f t="shared" si="94"/>
        <v>0.32675799999999999</v>
      </c>
      <c r="BE194" s="9">
        <f>VLOOKUP($B194,aquastat_more_extensive_table!$D$1216:$AO$1416,BE$4,FALSE)</f>
        <v>0</v>
      </c>
      <c r="BF194" s="13" t="e">
        <f t="shared" si="110"/>
        <v>#N/A</v>
      </c>
      <c r="BG194" s="9">
        <f>VLOOKUP($C194,domestic_water_demand_km3!$A$2:$CT$249,BG$4,FALSE)</f>
        <v>0.46247359999999998</v>
      </c>
      <c r="BH194" s="13">
        <f t="shared" si="95"/>
        <v>0.46247359999999998</v>
      </c>
      <c r="BJ194" s="9">
        <f>VLOOKUP($B194,aquastat_more_extensive_table!$D$1216:$AO$1416,BJ$4,FALSE)</f>
        <v>0</v>
      </c>
      <c r="BK194" s="13" t="e">
        <f t="shared" si="96"/>
        <v>#N/A</v>
      </c>
      <c r="BL194" s="9">
        <f>VLOOKUP($C194,domestic_water_demand_km3!$A$2:$CT$249,BL$4,FALSE)</f>
        <v>0.46868399999999999</v>
      </c>
      <c r="BM194" s="13">
        <f t="shared" si="97"/>
        <v>0.46868399999999999</v>
      </c>
      <c r="BU194" s="7" t="e">
        <v>#N/A</v>
      </c>
      <c r="BV194" s="7">
        <v>7.5999999999999998E-2</v>
      </c>
      <c r="BW194" s="7" t="str">
        <f t="shared" si="98"/>
        <v/>
      </c>
      <c r="BX194" s="7" t="str">
        <f t="shared" si="99"/>
        <v/>
      </c>
    </row>
    <row r="195" spans="2:76" x14ac:dyDescent="0.25">
      <c r="B195" s="12">
        <f>fao_ids_unique!B190</f>
        <v>244</v>
      </c>
      <c r="C195" s="12">
        <f>fao_ids_unique!F190</f>
        <v>206</v>
      </c>
      <c r="D195" s="8" t="str">
        <f>fao_ids_unique!C190</f>
        <v>WSM</v>
      </c>
      <c r="E195" s="7" t="str">
        <f>fao_ids_unique!G190</f>
        <v>Samoa</v>
      </c>
      <c r="G195" s="9">
        <f>VLOOKUP($B195,aquastat_more_extensive_table!$D$1216:$AO$1416,G$4,FALSE)</f>
        <v>0</v>
      </c>
      <c r="H195" s="13" t="e">
        <f t="shared" si="100"/>
        <v>#N/A</v>
      </c>
      <c r="I195" s="9">
        <f>VLOOKUP($C195,domestic_water_demand_km3!$A$2:$CT$249,I$4,FALSE)</f>
        <v>0</v>
      </c>
      <c r="J195" s="13">
        <f t="shared" si="85"/>
        <v>0</v>
      </c>
      <c r="L195" s="9">
        <f>VLOOKUP($B195,aquastat_more_extensive_table!$D$1216:$AO$1416,L$4,FALSE)</f>
        <v>0</v>
      </c>
      <c r="M195" s="13" t="e">
        <f t="shared" si="101"/>
        <v>#N/A</v>
      </c>
      <c r="N195" s="9">
        <f>VLOOKUP($C195,domestic_water_demand_km3!$A$2:$CT$249,N$4,FALSE)</f>
        <v>0</v>
      </c>
      <c r="O195" s="13">
        <f t="shared" si="86"/>
        <v>0</v>
      </c>
      <c r="Q195" s="9">
        <f>VLOOKUP($B195,aquastat_more_extensive_table!$D$1216:$AO$1416,Q$4,FALSE)</f>
        <v>0</v>
      </c>
      <c r="R195" s="13" t="e">
        <f t="shared" si="102"/>
        <v>#N/A</v>
      </c>
      <c r="S195" s="9">
        <f>VLOOKUP($C195,domestic_water_demand_km3!$A$2:$CT$249,S$4,FALSE)</f>
        <v>0</v>
      </c>
      <c r="T195" s="13">
        <f t="shared" si="87"/>
        <v>0</v>
      </c>
      <c r="V195" s="9">
        <f>VLOOKUP($B195,aquastat_more_extensive_table!$D$1216:$AO$1416,V$4,FALSE)</f>
        <v>0</v>
      </c>
      <c r="W195" s="13" t="e">
        <f t="shared" si="103"/>
        <v>#N/A</v>
      </c>
      <c r="X195" s="9">
        <f>VLOOKUP($C195,domestic_water_demand_km3!$A$2:$CT$249,X$4,FALSE)</f>
        <v>0</v>
      </c>
      <c r="Y195" s="13">
        <f t="shared" si="88"/>
        <v>0</v>
      </c>
      <c r="AA195" s="9">
        <f>VLOOKUP($B195,aquastat_more_extensive_table!$D$1216:$AO$1416,AA$4,FALSE)</f>
        <v>0</v>
      </c>
      <c r="AB195" s="13" t="e">
        <f t="shared" si="104"/>
        <v>#N/A</v>
      </c>
      <c r="AC195" s="9">
        <f>VLOOKUP($C195,domestic_water_demand_km3!$A$2:$CT$249,AC$4,FALSE)</f>
        <v>0</v>
      </c>
      <c r="AD195" s="13">
        <f t="shared" si="89"/>
        <v>0</v>
      </c>
      <c r="AF195" s="9">
        <f>VLOOKUP($B195,aquastat_more_extensive_table!$D$1216:$AO$1416,AF$4,FALSE)</f>
        <v>0</v>
      </c>
      <c r="AG195" s="13" t="e">
        <f t="shared" si="105"/>
        <v>#N/A</v>
      </c>
      <c r="AH195" s="9">
        <f>VLOOKUP($C195,domestic_water_demand_km3!$A$2:$CT$249,AH$4,FALSE)</f>
        <v>0</v>
      </c>
      <c r="AI195" s="13">
        <f t="shared" si="90"/>
        <v>0</v>
      </c>
      <c r="AK195" s="9">
        <f>VLOOKUP($B195,aquastat_more_extensive_table!$D$1216:$AO$1416,AK$4,FALSE)</f>
        <v>0</v>
      </c>
      <c r="AL195" s="13" t="e">
        <f t="shared" si="106"/>
        <v>#N/A</v>
      </c>
      <c r="AM195" s="9">
        <f>VLOOKUP($C195,domestic_water_demand_km3!$A$2:$CT$249,AM$4,FALSE)</f>
        <v>0</v>
      </c>
      <c r="AN195" s="13">
        <f t="shared" si="91"/>
        <v>0</v>
      </c>
      <c r="AP195" s="9">
        <f>VLOOKUP($B195,aquastat_more_extensive_table!$D$1216:$AO$1416,AP$4,FALSE)</f>
        <v>0</v>
      </c>
      <c r="AQ195" s="13" t="e">
        <f t="shared" si="107"/>
        <v>#N/A</v>
      </c>
      <c r="AR195" s="9">
        <f>VLOOKUP($C195,domestic_water_demand_km3!$A$2:$CT$249,AR$4,FALSE)</f>
        <v>0</v>
      </c>
      <c r="AS195" s="13">
        <f t="shared" si="92"/>
        <v>0</v>
      </c>
      <c r="AU195" s="9">
        <f>VLOOKUP($B195,aquastat_more_extensive_table!$D$1216:$AO$1416,AU$4,FALSE)</f>
        <v>0</v>
      </c>
      <c r="AV195" s="13" t="e">
        <f t="shared" si="108"/>
        <v>#N/A</v>
      </c>
      <c r="AW195" s="9">
        <f>VLOOKUP($C195,domestic_water_demand_km3!$A$2:$CT$249,AW$4,FALSE)</f>
        <v>0</v>
      </c>
      <c r="AX195" s="13">
        <f t="shared" si="93"/>
        <v>0</v>
      </c>
      <c r="AZ195" s="9">
        <f>VLOOKUP($B195,aquastat_more_extensive_table!$D$1216:$AO$1416,AZ$4,FALSE)</f>
        <v>0</v>
      </c>
      <c r="BA195" s="13" t="e">
        <f t="shared" si="109"/>
        <v>#N/A</v>
      </c>
      <c r="BB195" s="9">
        <f>VLOOKUP($C195,domestic_water_demand_km3!$A$2:$CT$249,BB$4,FALSE)</f>
        <v>0</v>
      </c>
      <c r="BC195" s="13">
        <f t="shared" si="94"/>
        <v>0</v>
      </c>
      <c r="BE195" s="9">
        <f>VLOOKUP($B195,aquastat_more_extensive_table!$D$1216:$AO$1416,BE$4,FALSE)</f>
        <v>0</v>
      </c>
      <c r="BF195" s="13" t="e">
        <f t="shared" si="110"/>
        <v>#N/A</v>
      </c>
      <c r="BG195" s="9">
        <f>VLOOKUP($C195,domestic_water_demand_km3!$A$2:$CT$249,BG$4,FALSE)</f>
        <v>0</v>
      </c>
      <c r="BH195" s="13">
        <f t="shared" si="95"/>
        <v>0</v>
      </c>
      <c r="BJ195" s="9">
        <f>VLOOKUP($B195,aquastat_more_extensive_table!$D$1216:$AO$1416,BJ$4,FALSE)</f>
        <v>0</v>
      </c>
      <c r="BK195" s="13" t="e">
        <f t="shared" si="96"/>
        <v>#N/A</v>
      </c>
      <c r="BL195" s="9">
        <f>VLOOKUP($C195,domestic_water_demand_km3!$A$2:$CT$249,BL$4,FALSE)</f>
        <v>0</v>
      </c>
      <c r="BM195" s="13">
        <f t="shared" si="97"/>
        <v>0</v>
      </c>
      <c r="BU195" s="7" t="e">
        <v>#N/A</v>
      </c>
      <c r="BV195" s="7">
        <v>0</v>
      </c>
      <c r="BW195" s="7" t="str">
        <f t="shared" si="98"/>
        <v/>
      </c>
      <c r="BX195" s="7" t="str">
        <f t="shared" si="99"/>
        <v/>
      </c>
    </row>
    <row r="196" spans="2:76" x14ac:dyDescent="0.25">
      <c r="B196" s="12">
        <f>fao_ids_unique!B191</f>
        <v>249</v>
      </c>
      <c r="C196" s="12">
        <f>fao_ids_unique!F191</f>
        <v>207</v>
      </c>
      <c r="D196" s="8" t="str">
        <f>fao_ids_unique!C191</f>
        <v>YEM</v>
      </c>
      <c r="E196" s="7" t="str">
        <f>fao_ids_unique!G191</f>
        <v>Yemen, Republic of</v>
      </c>
      <c r="G196" s="9">
        <f>VLOOKUP($B196,aquastat_more_extensive_table!$D$1216:$AO$1416,G$4,FALSE)</f>
        <v>0</v>
      </c>
      <c r="H196" s="13" t="e">
        <f t="shared" si="100"/>
        <v>#N/A</v>
      </c>
      <c r="I196" s="9">
        <f>VLOOKUP($C196,domestic_water_demand_km3!$A$2:$CT$249,I$4,FALSE)</f>
        <v>4.0275600000000002E-2</v>
      </c>
      <c r="J196" s="13">
        <f t="shared" si="85"/>
        <v>4.0275600000000002E-2</v>
      </c>
      <c r="L196" s="9">
        <f>VLOOKUP($B196,aquastat_more_extensive_table!$D$1216:$AO$1416,L$4,FALSE)</f>
        <v>0</v>
      </c>
      <c r="M196" s="13" t="e">
        <f t="shared" si="101"/>
        <v>#N/A</v>
      </c>
      <c r="N196" s="9">
        <f>VLOOKUP($C196,domestic_water_demand_km3!$A$2:$CT$249,N$4,FALSE)</f>
        <v>4.6250880000000001E-2</v>
      </c>
      <c r="O196" s="13">
        <f t="shared" si="86"/>
        <v>4.6250880000000001E-2</v>
      </c>
      <c r="Q196" s="9">
        <f>VLOOKUP($B196,aquastat_more_extensive_table!$D$1216:$AO$1416,Q$4,FALSE)</f>
        <v>0</v>
      </c>
      <c r="R196" s="13" t="e">
        <f t="shared" si="102"/>
        <v>#N/A</v>
      </c>
      <c r="S196" s="9">
        <f>VLOOKUP($C196,domestic_water_demand_km3!$A$2:$CT$249,S$4,FALSE)</f>
        <v>5.1184899999999998E-2</v>
      </c>
      <c r="T196" s="13">
        <f t="shared" si="87"/>
        <v>5.1184899999999998E-2</v>
      </c>
      <c r="V196" s="9">
        <f>VLOOKUP($B196,aquastat_more_extensive_table!$D$1216:$AO$1416,V$4,FALSE)</f>
        <v>0</v>
      </c>
      <c r="W196" s="13" t="e">
        <f t="shared" si="103"/>
        <v>#N/A</v>
      </c>
      <c r="X196" s="9">
        <f>VLOOKUP($C196,domestic_water_demand_km3!$A$2:$CT$249,X$4,FALSE)</f>
        <v>6.3071360000000007E-2</v>
      </c>
      <c r="Y196" s="13">
        <f t="shared" si="88"/>
        <v>6.3071360000000007E-2</v>
      </c>
      <c r="AA196" s="9">
        <f>VLOOKUP($B196,aquastat_more_extensive_table!$D$1216:$AO$1416,AA$4,FALSE)</f>
        <v>0</v>
      </c>
      <c r="AB196" s="13" t="e">
        <f t="shared" si="104"/>
        <v>#N/A</v>
      </c>
      <c r="AC196" s="9">
        <f>VLOOKUP($C196,domestic_water_demand_km3!$A$2:$CT$249,AC$4,FALSE)</f>
        <v>8.4601620000000002E-2</v>
      </c>
      <c r="AD196" s="13">
        <f t="shared" si="89"/>
        <v>8.4601620000000002E-2</v>
      </c>
      <c r="AF196" s="9">
        <f>VLOOKUP($B196,aquastat_more_extensive_table!$D$1216:$AO$1416,AF$4,FALSE)</f>
        <v>0</v>
      </c>
      <c r="AG196" s="13" t="e">
        <f t="shared" si="105"/>
        <v>#N/A</v>
      </c>
      <c r="AH196" s="9">
        <f>VLOOKUP($C196,domestic_water_demand_km3!$A$2:$CT$249,AH$4,FALSE)</f>
        <v>0.10293152</v>
      </c>
      <c r="AI196" s="13">
        <f t="shared" si="90"/>
        <v>0.10293152</v>
      </c>
      <c r="AK196" s="9">
        <f>VLOOKUP($B196,aquastat_more_extensive_table!$D$1216:$AO$1416,AK$4,FALSE)</f>
        <v>0.20100000000000001</v>
      </c>
      <c r="AL196" s="13">
        <f t="shared" si="106"/>
        <v>0.20100000000000001</v>
      </c>
      <c r="AM196" s="9">
        <f>VLOOKUP($C196,domestic_water_demand_km3!$A$2:$CT$249,AM$4,FALSE)</f>
        <v>0.13294320000000001</v>
      </c>
      <c r="AN196" s="13">
        <f t="shared" si="91"/>
        <v>0.13294320000000001</v>
      </c>
      <c r="AP196" s="9">
        <f>VLOOKUP($B196,aquastat_more_extensive_table!$D$1216:$AO$1416,AP$4,FALSE)</f>
        <v>0</v>
      </c>
      <c r="AQ196" s="13" t="e">
        <f t="shared" si="107"/>
        <v>#N/A</v>
      </c>
      <c r="AR196" s="9">
        <f>VLOOKUP($C196,domestic_water_demand_km3!$A$2:$CT$249,AR$4,FALSE)</f>
        <v>0.16060840000000001</v>
      </c>
      <c r="AS196" s="13">
        <f t="shared" si="92"/>
        <v>0.16060840000000001</v>
      </c>
      <c r="AU196" s="9">
        <f>VLOOKUP($B196,aquastat_more_extensive_table!$D$1216:$AO$1416,AU$4,FALSE)</f>
        <v>0.27200000000000002</v>
      </c>
      <c r="AV196" s="13">
        <f t="shared" si="108"/>
        <v>0.27200000000000002</v>
      </c>
      <c r="AW196" s="9">
        <f>VLOOKUP($C196,domestic_water_demand_km3!$A$2:$CT$249,AW$4,FALSE)</f>
        <v>0.21058740000000001</v>
      </c>
      <c r="AX196" s="13">
        <f t="shared" si="93"/>
        <v>0.21058740000000001</v>
      </c>
      <c r="AZ196" s="9">
        <f>VLOOKUP($B196,aquastat_more_extensive_table!$D$1216:$AO$1416,AZ$4,FALSE)</f>
        <v>0.26500000000000001</v>
      </c>
      <c r="BA196" s="13">
        <f t="shared" si="109"/>
        <v>0.26500000000000001</v>
      </c>
      <c r="BB196" s="9">
        <f>VLOOKUP($C196,domestic_water_demand_km3!$A$2:$CT$249,BB$4,FALSE)</f>
        <v>0.2850222</v>
      </c>
      <c r="BC196" s="13">
        <f t="shared" si="94"/>
        <v>0.2850222</v>
      </c>
      <c r="BE196" s="9">
        <f>VLOOKUP($B196,aquastat_more_extensive_table!$D$1216:$AO$1416,BE$4,FALSE)</f>
        <v>0</v>
      </c>
      <c r="BF196" s="13" t="e">
        <f t="shared" si="110"/>
        <v>#N/A</v>
      </c>
      <c r="BG196" s="9">
        <f>VLOOKUP($C196,domestic_water_demand_km3!$A$2:$CT$249,BG$4,FALSE)</f>
        <v>0.36341859999999998</v>
      </c>
      <c r="BH196" s="13">
        <f t="shared" si="95"/>
        <v>0.36341859999999998</v>
      </c>
      <c r="BJ196" s="9">
        <f>VLOOKUP($B196,aquastat_more_extensive_table!$D$1216:$AO$1416,BJ$4,FALSE)</f>
        <v>0</v>
      </c>
      <c r="BK196" s="13" t="e">
        <f t="shared" si="96"/>
        <v>#N/A</v>
      </c>
      <c r="BL196" s="9">
        <f>VLOOKUP($C196,domestic_water_demand_km3!$A$2:$CT$249,BL$4,FALSE)</f>
        <v>0.36828499999999997</v>
      </c>
      <c r="BM196" s="13">
        <f t="shared" si="97"/>
        <v>0.36828499999999997</v>
      </c>
      <c r="BU196" s="7" t="e">
        <v>#N/A</v>
      </c>
      <c r="BV196" s="7">
        <v>2E-3</v>
      </c>
      <c r="BW196" s="7" t="str">
        <f t="shared" si="98"/>
        <v/>
      </c>
      <c r="BX196" s="7" t="str">
        <f t="shared" si="99"/>
        <v/>
      </c>
    </row>
    <row r="197" spans="2:76" x14ac:dyDescent="0.25">
      <c r="B197" s="12">
        <f>fao_ids_unique!B192</f>
        <v>250</v>
      </c>
      <c r="C197" s="12">
        <f>fao_ids_unique!F192</f>
        <v>209</v>
      </c>
      <c r="D197" s="8" t="str">
        <f>fao_ids_unique!C192</f>
        <v>COD</v>
      </c>
      <c r="E197" s="7" t="str">
        <f>fao_ids_unique!G192</f>
        <v>Congo, Dem. Rep.</v>
      </c>
      <c r="G197" s="9">
        <f>VLOOKUP($B197,aquastat_more_extensive_table!$D$1216:$AO$1416,G$4,FALSE)</f>
        <v>0</v>
      </c>
      <c r="H197" s="13" t="e">
        <f t="shared" si="100"/>
        <v>#N/A</v>
      </c>
      <c r="I197" s="9">
        <f>VLOOKUP($C197,domestic_water_demand_km3!$A$2:$CT$249,I$4,FALSE)</f>
        <v>7.7808959999999996E-2</v>
      </c>
      <c r="J197" s="13">
        <f t="shared" si="85"/>
        <v>7.7808959999999996E-2</v>
      </c>
      <c r="L197" s="9">
        <f>VLOOKUP($B197,aquastat_more_extensive_table!$D$1216:$AO$1416,L$4,FALSE)</f>
        <v>0</v>
      </c>
      <c r="M197" s="13" t="e">
        <f t="shared" si="101"/>
        <v>#N/A</v>
      </c>
      <c r="N197" s="9">
        <f>VLOOKUP($C197,domestic_water_demand_km3!$A$2:$CT$249,N$4,FALSE)</f>
        <v>8.8973239999999995E-2</v>
      </c>
      <c r="O197" s="13">
        <f t="shared" si="86"/>
        <v>8.8973239999999995E-2</v>
      </c>
      <c r="Q197" s="9">
        <f>VLOOKUP($B197,aquastat_more_extensive_table!$D$1216:$AO$1416,Q$4,FALSE)</f>
        <v>0</v>
      </c>
      <c r="R197" s="13" t="e">
        <f t="shared" si="102"/>
        <v>#N/A</v>
      </c>
      <c r="S197" s="9">
        <f>VLOOKUP($C197,domestic_water_demand_km3!$A$2:$CT$249,S$4,FALSE)</f>
        <v>0.10461962</v>
      </c>
      <c r="T197" s="13">
        <f t="shared" si="87"/>
        <v>0.10461962</v>
      </c>
      <c r="V197" s="9">
        <f>VLOOKUP($B197,aquastat_more_extensive_table!$D$1216:$AO$1416,V$4,FALSE)</f>
        <v>0</v>
      </c>
      <c r="W197" s="13" t="e">
        <f t="shared" si="103"/>
        <v>#N/A</v>
      </c>
      <c r="X197" s="9">
        <f>VLOOKUP($C197,domestic_water_demand_km3!$A$2:$CT$249,X$4,FALSE)</f>
        <v>0.13966219999999999</v>
      </c>
      <c r="Y197" s="13">
        <f t="shared" si="88"/>
        <v>0.13966219999999999</v>
      </c>
      <c r="AA197" s="9">
        <f>VLOOKUP($B197,aquastat_more_extensive_table!$D$1216:$AO$1416,AA$4,FALSE)</f>
        <v>0</v>
      </c>
      <c r="AB197" s="13" t="e">
        <f t="shared" si="104"/>
        <v>#N/A</v>
      </c>
      <c r="AC197" s="9">
        <f>VLOOKUP($C197,domestic_water_demand_km3!$A$2:$CT$249,AC$4,FALSE)</f>
        <v>0.17235619999999999</v>
      </c>
      <c r="AD197" s="13">
        <f t="shared" si="89"/>
        <v>0.17235619999999999</v>
      </c>
      <c r="AF197" s="9">
        <f>VLOOKUP($B197,aquastat_more_extensive_table!$D$1216:$AO$1416,AF$4,FALSE)</f>
        <v>0</v>
      </c>
      <c r="AG197" s="13" t="e">
        <f t="shared" si="105"/>
        <v>#N/A</v>
      </c>
      <c r="AH197" s="9">
        <f>VLOOKUP($C197,domestic_water_demand_km3!$A$2:$CT$249,AH$4,FALSE)</f>
        <v>0.16588700000000001</v>
      </c>
      <c r="AI197" s="13">
        <f t="shared" si="90"/>
        <v>0.16588700000000001</v>
      </c>
      <c r="AK197" s="9">
        <f>VLOOKUP($B197,aquastat_more_extensive_table!$D$1216:$AO$1416,AK$4,FALSE)</f>
        <v>0.216</v>
      </c>
      <c r="AL197" s="13">
        <f t="shared" si="106"/>
        <v>0.216</v>
      </c>
      <c r="AM197" s="9">
        <f>VLOOKUP($C197,domestic_water_demand_km3!$A$2:$CT$249,AM$4,FALSE)</f>
        <v>0.19068560000000001</v>
      </c>
      <c r="AN197" s="13">
        <f t="shared" si="91"/>
        <v>0.19068560000000001</v>
      </c>
      <c r="AP197" s="9">
        <f>VLOOKUP($B197,aquastat_more_extensive_table!$D$1216:$AO$1416,AP$4,FALSE)</f>
        <v>0</v>
      </c>
      <c r="AQ197" s="13" t="e">
        <f t="shared" si="107"/>
        <v>#N/A</v>
      </c>
      <c r="AR197" s="9">
        <f>VLOOKUP($C197,domestic_water_demand_km3!$A$2:$CT$249,AR$4,FALSE)</f>
        <v>0.20543919999999999</v>
      </c>
      <c r="AS197" s="13">
        <f t="shared" si="92"/>
        <v>0.20543919999999999</v>
      </c>
      <c r="AU197" s="9">
        <f>VLOOKUP($B197,aquastat_more_extensive_table!$D$1216:$AO$1416,AU$4,FALSE)</f>
        <v>0.38929999999999998</v>
      </c>
      <c r="AV197" s="13">
        <f t="shared" si="108"/>
        <v>0.38929999999999998</v>
      </c>
      <c r="AW197" s="9">
        <f>VLOOKUP($C197,domestic_water_demand_km3!$A$2:$CT$249,AW$4,FALSE)</f>
        <v>0.20970820000000001</v>
      </c>
      <c r="AX197" s="13">
        <f t="shared" si="93"/>
        <v>0.20970820000000001</v>
      </c>
      <c r="AZ197" s="9">
        <f>VLOOKUP($B197,aquastat_more_extensive_table!$D$1216:$AO$1416,AZ$4,FALSE)</f>
        <v>0.46489999999999998</v>
      </c>
      <c r="BA197" s="13">
        <f t="shared" si="109"/>
        <v>0.46489999999999998</v>
      </c>
      <c r="BB197" s="9">
        <f>VLOOKUP($C197,domestic_water_demand_km3!$A$2:$CT$249,BB$4,FALSE)</f>
        <v>0.2541928</v>
      </c>
      <c r="BC197" s="13">
        <f t="shared" si="94"/>
        <v>0.2541928</v>
      </c>
      <c r="BE197" s="9">
        <f>VLOOKUP($B197,aquastat_more_extensive_table!$D$1216:$AO$1416,BE$4,FALSE)</f>
        <v>0</v>
      </c>
      <c r="BF197" s="13" t="e">
        <f t="shared" si="110"/>
        <v>#N/A</v>
      </c>
      <c r="BG197" s="9">
        <f>VLOOKUP($C197,domestic_water_demand_km3!$A$2:$CT$249,BG$4,FALSE)</f>
        <v>0.32520120000000002</v>
      </c>
      <c r="BH197" s="13">
        <f t="shared" si="95"/>
        <v>0.32520120000000002</v>
      </c>
      <c r="BJ197" s="9">
        <f>VLOOKUP($B197,aquastat_more_extensive_table!$D$1216:$AO$1416,BJ$4,FALSE)</f>
        <v>0</v>
      </c>
      <c r="BK197" s="13" t="e">
        <f t="shared" si="96"/>
        <v>#N/A</v>
      </c>
      <c r="BL197" s="9">
        <f>VLOOKUP($C197,domestic_water_demand_km3!$A$2:$CT$249,BL$4,FALSE)</f>
        <v>0.33417000000000002</v>
      </c>
      <c r="BM197" s="13">
        <f t="shared" si="97"/>
        <v>0.33417000000000002</v>
      </c>
      <c r="BU197" s="7" t="e">
        <v>#N/A</v>
      </c>
      <c r="BV197" s="7">
        <v>7.6999999999999999E-2</v>
      </c>
      <c r="BW197" s="7" t="str">
        <f t="shared" si="98"/>
        <v/>
      </c>
      <c r="BX197" s="7" t="str">
        <f t="shared" si="99"/>
        <v/>
      </c>
    </row>
    <row r="198" spans="2:76" x14ac:dyDescent="0.25">
      <c r="B198" s="12">
        <f>fao_ids_unique!B193</f>
        <v>251</v>
      </c>
      <c r="C198" s="12">
        <f>fao_ids_unique!F193</f>
        <v>210</v>
      </c>
      <c r="D198" s="8" t="str">
        <f>fao_ids_unique!C193</f>
        <v>ZMB</v>
      </c>
      <c r="E198" s="7" t="str">
        <f>fao_ids_unique!G193</f>
        <v>Zambia</v>
      </c>
      <c r="G198" s="9">
        <f>VLOOKUP($B198,aquastat_more_extensive_table!$D$1216:$AO$1416,G$4,FALSE)</f>
        <v>0</v>
      </c>
      <c r="H198" s="13" t="e">
        <f t="shared" si="100"/>
        <v>#N/A</v>
      </c>
      <c r="I198" s="9">
        <f>VLOOKUP($C198,domestic_water_demand_km3!$A$2:$CT$249,I$4,FALSE)</f>
        <v>6.9257739999999998E-2</v>
      </c>
      <c r="J198" s="13">
        <f t="shared" si="85"/>
        <v>6.9257739999999998E-2</v>
      </c>
      <c r="L198" s="9">
        <f>VLOOKUP($B198,aquastat_more_extensive_table!$D$1216:$AO$1416,L$4,FALSE)</f>
        <v>0</v>
      </c>
      <c r="M198" s="13" t="e">
        <f t="shared" si="101"/>
        <v>#N/A</v>
      </c>
      <c r="N198" s="9">
        <f>VLOOKUP($C198,domestic_water_demand_km3!$A$2:$CT$249,N$4,FALSE)</f>
        <v>8.4822900000000007E-2</v>
      </c>
      <c r="O198" s="13">
        <f t="shared" si="86"/>
        <v>8.4822900000000007E-2</v>
      </c>
      <c r="Q198" s="9">
        <f>VLOOKUP($B198,aquastat_more_extensive_table!$D$1216:$AO$1416,Q$4,FALSE)</f>
        <v>0</v>
      </c>
      <c r="R198" s="13" t="e">
        <f t="shared" si="102"/>
        <v>#N/A</v>
      </c>
      <c r="S198" s="9">
        <f>VLOOKUP($C198,domestic_water_demand_km3!$A$2:$CT$249,S$4,FALSE)</f>
        <v>0.1166326</v>
      </c>
      <c r="T198" s="13">
        <f t="shared" si="87"/>
        <v>0.1166326</v>
      </c>
      <c r="V198" s="9">
        <f>VLOOKUP($B198,aquastat_more_extensive_table!$D$1216:$AO$1416,V$4,FALSE)</f>
        <v>0</v>
      </c>
      <c r="W198" s="13" t="e">
        <f t="shared" si="103"/>
        <v>#N/A</v>
      </c>
      <c r="X198" s="9">
        <f>VLOOKUP($C198,domestic_water_demand_km3!$A$2:$CT$249,X$4,FALSE)</f>
        <v>0.15607699999999999</v>
      </c>
      <c r="Y198" s="13">
        <f t="shared" si="88"/>
        <v>0.15607699999999999</v>
      </c>
      <c r="AA198" s="9">
        <f>VLOOKUP($B198,aquastat_more_extensive_table!$D$1216:$AO$1416,AA$4,FALSE)</f>
        <v>0</v>
      </c>
      <c r="AB198" s="13" t="e">
        <f t="shared" si="104"/>
        <v>#N/A</v>
      </c>
      <c r="AC198" s="9">
        <f>VLOOKUP($C198,domestic_water_demand_km3!$A$2:$CT$249,AC$4,FALSE)</f>
        <v>0.19247159999999999</v>
      </c>
      <c r="AD198" s="13">
        <f t="shared" si="89"/>
        <v>0.19247159999999999</v>
      </c>
      <c r="AF198" s="9">
        <f>VLOOKUP($B198,aquastat_more_extensive_table!$D$1216:$AO$1416,AF$4,FALSE)</f>
        <v>0</v>
      </c>
      <c r="AG198" s="13" t="e">
        <f t="shared" si="105"/>
        <v>#N/A</v>
      </c>
      <c r="AH198" s="9">
        <f>VLOOKUP($C198,domestic_water_demand_km3!$A$2:$CT$249,AH$4,FALSE)</f>
        <v>0.19034760000000001</v>
      </c>
      <c r="AI198" s="13">
        <f t="shared" si="90"/>
        <v>0.19034760000000001</v>
      </c>
      <c r="AK198" s="9">
        <f>VLOOKUP($B198,aquastat_more_extensive_table!$D$1216:$AO$1416,AK$4,FALSE)</f>
        <v>0.30099999999999999</v>
      </c>
      <c r="AL198" s="13">
        <f t="shared" si="106"/>
        <v>0.30099999999999999</v>
      </c>
      <c r="AM198" s="9">
        <f>VLOOKUP($C198,domestic_water_demand_km3!$A$2:$CT$249,AM$4,FALSE)</f>
        <v>0.2360418</v>
      </c>
      <c r="AN198" s="13">
        <f t="shared" si="91"/>
        <v>0.2360418</v>
      </c>
      <c r="AP198" s="9">
        <f>VLOOKUP($B198,aquastat_more_extensive_table!$D$1216:$AO$1416,AP$4,FALSE)</f>
        <v>0.27</v>
      </c>
      <c r="AQ198" s="13">
        <f t="shared" si="107"/>
        <v>0.27</v>
      </c>
      <c r="AR198" s="9">
        <f>VLOOKUP($C198,domestic_water_demand_km3!$A$2:$CT$249,AR$4,FALSE)</f>
        <v>0.257969</v>
      </c>
      <c r="AS198" s="13">
        <f t="shared" si="92"/>
        <v>0.257969</v>
      </c>
      <c r="AU198" s="9">
        <f>VLOOKUP($B198,aquastat_more_extensive_table!$D$1216:$AO$1416,AU$4,FALSE)</f>
        <v>0.28999999999999998</v>
      </c>
      <c r="AV198" s="13">
        <f t="shared" si="108"/>
        <v>0.28999999999999998</v>
      </c>
      <c r="AW198" s="9">
        <f>VLOOKUP($C198,domestic_water_demand_km3!$A$2:$CT$249,AW$4,FALSE)</f>
        <v>0.28235500000000002</v>
      </c>
      <c r="AX198" s="13">
        <f t="shared" si="93"/>
        <v>0.28235500000000002</v>
      </c>
      <c r="AZ198" s="9">
        <f>VLOOKUP($B198,aquastat_more_extensive_table!$D$1216:$AO$1416,AZ$4,FALSE)</f>
        <v>0</v>
      </c>
      <c r="BA198" s="13" t="e">
        <f t="shared" si="109"/>
        <v>#N/A</v>
      </c>
      <c r="BB198" s="9">
        <f>VLOOKUP($C198,domestic_water_demand_km3!$A$2:$CT$249,BB$4,FALSE)</f>
        <v>0.38860260000000002</v>
      </c>
      <c r="BC198" s="13">
        <f t="shared" si="94"/>
        <v>0.38860260000000002</v>
      </c>
      <c r="BE198" s="9">
        <f>VLOOKUP($B198,aquastat_more_extensive_table!$D$1216:$AO$1416,BE$4,FALSE)</f>
        <v>0</v>
      </c>
      <c r="BF198" s="13" t="e">
        <f t="shared" si="110"/>
        <v>#N/A</v>
      </c>
      <c r="BG198" s="9">
        <f>VLOOKUP($C198,domestic_water_demand_km3!$A$2:$CT$249,BG$4,FALSE)</f>
        <v>0.51484200000000002</v>
      </c>
      <c r="BH198" s="13">
        <f t="shared" si="95"/>
        <v>0.51484200000000002</v>
      </c>
      <c r="BJ198" s="9">
        <f>VLOOKUP($B198,aquastat_more_extensive_table!$D$1216:$AO$1416,BJ$4,FALSE)</f>
        <v>0</v>
      </c>
      <c r="BK198" s="13" t="e">
        <f t="shared" si="96"/>
        <v>#N/A</v>
      </c>
      <c r="BL198" s="9">
        <f>VLOOKUP($C198,domestic_water_demand_km3!$A$2:$CT$249,BL$4,FALSE)</f>
        <v>0.53071500000000005</v>
      </c>
      <c r="BM198" s="13">
        <f t="shared" si="97"/>
        <v>0.53071500000000005</v>
      </c>
      <c r="BU198" s="7" t="e">
        <v>#N/A</v>
      </c>
      <c r="BV198" s="7">
        <v>6.8000000000000005E-2</v>
      </c>
      <c r="BW198" s="7" t="str">
        <f t="shared" si="98"/>
        <v/>
      </c>
      <c r="BX198" s="7" t="str">
        <f t="shared" si="99"/>
        <v/>
      </c>
    </row>
    <row r="199" spans="2:76" x14ac:dyDescent="0.25">
      <c r="B199" s="12">
        <f>fao_ids_unique!B194</f>
        <v>255</v>
      </c>
      <c r="C199" s="12">
        <f>fao_ids_unique!F194</f>
        <v>15</v>
      </c>
      <c r="D199" s="8" t="str">
        <f>fao_ids_unique!C194</f>
        <v>BEL</v>
      </c>
      <c r="E199" s="7" t="str">
        <f>fao_ids_unique!G194</f>
        <v>Belgium</v>
      </c>
      <c r="G199" s="9">
        <f>VLOOKUP($B199,aquastat_more_extensive_table!$D$1216:$AO$1416,G$4,FALSE)</f>
        <v>0</v>
      </c>
      <c r="H199" s="13" t="e">
        <f t="shared" ref="H199:H206" si="111">IF(G199&gt;0,G199,NA())</f>
        <v>#N/A</v>
      </c>
      <c r="I199" s="9">
        <f>VLOOKUP($C199,domestic_water_demand_km3!$A$2:$CT$249,I$4,FALSE)</f>
        <v>0.31726339999999997</v>
      </c>
      <c r="J199" s="13">
        <f t="shared" si="85"/>
        <v>0.31726339999999997</v>
      </c>
      <c r="L199" s="9">
        <f>VLOOKUP($B199,aquastat_more_extensive_table!$D$1216:$AO$1416,L$4,FALSE)</f>
        <v>0</v>
      </c>
      <c r="M199" s="13" t="e">
        <f t="shared" ref="M199:M206" si="112">IF(L199&gt;0,L199,NA())</f>
        <v>#N/A</v>
      </c>
      <c r="N199" s="9">
        <f>VLOOKUP($C199,domestic_water_demand_km3!$A$2:$CT$249,N$4,FALSE)</f>
        <v>0.3636356</v>
      </c>
      <c r="O199" s="13">
        <f t="shared" si="86"/>
        <v>0.3636356</v>
      </c>
      <c r="Q199" s="9">
        <f>VLOOKUP($B199,aquastat_more_extensive_table!$D$1216:$AO$1416,Q$4,FALSE)</f>
        <v>0</v>
      </c>
      <c r="R199" s="13" t="e">
        <f t="shared" ref="R199:R206" si="113">IF(Q199&gt;0,Q199,NA())</f>
        <v>#N/A</v>
      </c>
      <c r="S199" s="9">
        <f>VLOOKUP($C199,domestic_water_demand_km3!$A$2:$CT$249,S$4,FALSE)</f>
        <v>0.42924780000000001</v>
      </c>
      <c r="T199" s="13">
        <f t="shared" si="87"/>
        <v>0.42924780000000001</v>
      </c>
      <c r="V199" s="9">
        <f>VLOOKUP($B199,aquastat_more_extensive_table!$D$1216:$AO$1416,V$4,FALSE)</f>
        <v>0</v>
      </c>
      <c r="W199" s="13" t="e">
        <f t="shared" ref="W199:W206" si="114">IF(V199&gt;0,V199,NA())</f>
        <v>#N/A</v>
      </c>
      <c r="X199" s="9">
        <f>VLOOKUP($C199,domestic_water_demand_km3!$A$2:$CT$249,X$4,FALSE)</f>
        <v>0.56197859999999999</v>
      </c>
      <c r="Y199" s="13">
        <f t="shared" si="88"/>
        <v>0.56197859999999999</v>
      </c>
      <c r="AA199" s="9">
        <f>VLOOKUP($B199,aquastat_more_extensive_table!$D$1216:$AO$1416,AA$4,FALSE)</f>
        <v>0.99329999999999996</v>
      </c>
      <c r="AB199" s="13">
        <f t="shared" ref="AB199:AB206" si="115">IF(AA199&gt;0,AA199,NA())</f>
        <v>0.99329999999999996</v>
      </c>
      <c r="AC199" s="9">
        <f>VLOOKUP($C199,domestic_water_demand_km3!$A$2:$CT$249,AC$4,FALSE)</f>
        <v>0.66337520000000005</v>
      </c>
      <c r="AD199" s="13">
        <f t="shared" si="89"/>
        <v>0.66337520000000005</v>
      </c>
      <c r="AF199" s="9">
        <f>VLOOKUP($B199,aquastat_more_extensive_table!$D$1216:$AO$1416,AF$4,FALSE)</f>
        <v>0</v>
      </c>
      <c r="AG199" s="13" t="e">
        <f t="shared" ref="AG199:AG206" si="116">IF(AF199&gt;0,AF199,NA())</f>
        <v>#N/A</v>
      </c>
      <c r="AH199" s="9">
        <f>VLOOKUP($C199,domestic_water_demand_km3!$A$2:$CT$249,AH$4,FALSE)</f>
        <v>0.65838059999999998</v>
      </c>
      <c r="AI199" s="13">
        <f t="shared" si="90"/>
        <v>0.65838059999999998</v>
      </c>
      <c r="AK199" s="9">
        <f>VLOOKUP($B199,aquastat_more_extensive_table!$D$1216:$AO$1416,AK$4,FALSE)</f>
        <v>0</v>
      </c>
      <c r="AL199" s="13" t="e">
        <f t="shared" ref="AL199:AL206" si="117">IF(AK199&gt;0,AK199,NA())</f>
        <v>#N/A</v>
      </c>
      <c r="AM199" s="9">
        <f>VLOOKUP($C199,domestic_water_demand_km3!$A$2:$CT$249,AM$4,FALSE)</f>
        <v>0.80579480000000003</v>
      </c>
      <c r="AN199" s="13">
        <f t="shared" si="91"/>
        <v>0.80579480000000003</v>
      </c>
      <c r="AP199" s="9">
        <f>VLOOKUP($B199,aquastat_more_extensive_table!$D$1216:$AO$1416,AP$4,FALSE)</f>
        <v>0.874</v>
      </c>
      <c r="AQ199" s="13">
        <f t="shared" ref="AQ199:AQ206" si="118">IF(AP199&gt;0,AP199,NA())</f>
        <v>0.874</v>
      </c>
      <c r="AR199" s="9">
        <f>VLOOKUP($C199,domestic_water_demand_km3!$A$2:$CT$249,AR$4,FALSE)</f>
        <v>0.88875899999999997</v>
      </c>
      <c r="AS199" s="13">
        <f t="shared" si="92"/>
        <v>0.88875899999999997</v>
      </c>
      <c r="AU199" s="9">
        <f>VLOOKUP($B199,aquastat_more_extensive_table!$D$1216:$AO$1416,AU$4,FALSE)</f>
        <v>0.73580000000000001</v>
      </c>
      <c r="AV199" s="13">
        <f t="shared" ref="AV199:AV206" si="119">IF(AU199&gt;0,AU199,NA())</f>
        <v>0.73580000000000001</v>
      </c>
      <c r="AW199" s="9">
        <f>VLOOKUP($C199,domestic_water_demand_km3!$A$2:$CT$249,AW$4,FALSE)</f>
        <v>0.8870036</v>
      </c>
      <c r="AX199" s="13">
        <f t="shared" si="93"/>
        <v>0.8870036</v>
      </c>
      <c r="AZ199" s="9">
        <f>VLOOKUP($B199,aquastat_more_extensive_table!$D$1216:$AO$1416,AZ$4,FALSE)</f>
        <v>0.73040000000000005</v>
      </c>
      <c r="BA199" s="13">
        <f t="shared" ref="BA199:BA206" si="120">IF(AZ199&gt;0,AZ199,NA())</f>
        <v>0.73040000000000005</v>
      </c>
      <c r="BB199" s="9">
        <f>VLOOKUP($C199,domestic_water_demand_km3!$A$2:$CT$249,BB$4,FALSE)</f>
        <v>1.0243244</v>
      </c>
      <c r="BC199" s="13">
        <f t="shared" si="94"/>
        <v>1.0243244</v>
      </c>
      <c r="BE199" s="9">
        <f>VLOOKUP($B199,aquastat_more_extensive_table!$D$1216:$AO$1416,BE$4,FALSE)</f>
        <v>0.70930000000000004</v>
      </c>
      <c r="BF199" s="13">
        <f t="shared" ref="BF199:BF206" si="121">IF(BE199&gt;0,BE199,NA())</f>
        <v>0.70930000000000004</v>
      </c>
      <c r="BG199" s="9">
        <f>VLOOKUP($C199,domestic_water_demand_km3!$A$2:$CT$249,BG$4,FALSE)</f>
        <v>1.110012</v>
      </c>
      <c r="BH199" s="13">
        <f t="shared" si="95"/>
        <v>1.110012</v>
      </c>
      <c r="BJ199" s="9">
        <f>VLOOKUP($B199,aquastat_more_extensive_table!$D$1216:$AO$1416,BJ$4,FALSE)</f>
        <v>0</v>
      </c>
      <c r="BK199" s="13" t="e">
        <f t="shared" si="96"/>
        <v>#N/A</v>
      </c>
      <c r="BL199" s="9">
        <f>VLOOKUP($C199,domestic_water_demand_km3!$A$2:$CT$249,BL$4,FALSE)</f>
        <v>1.1049</v>
      </c>
      <c r="BM199" s="13">
        <f t="shared" si="97"/>
        <v>1.1049</v>
      </c>
      <c r="BU199" s="7" t="e">
        <v>#N/A</v>
      </c>
      <c r="BV199" s="7">
        <v>0.185</v>
      </c>
      <c r="BW199" s="7" t="str">
        <f t="shared" si="98"/>
        <v/>
      </c>
      <c r="BX199" s="7" t="str">
        <f t="shared" si="99"/>
        <v/>
      </c>
    </row>
    <row r="200" spans="2:76" x14ac:dyDescent="0.25">
      <c r="B200" s="12">
        <f>fao_ids_unique!B195</f>
        <v>256</v>
      </c>
      <c r="C200" s="12">
        <f>fao_ids_unique!F195</f>
        <v>115</v>
      </c>
      <c r="D200" s="8" t="str">
        <f>fao_ids_unique!C195</f>
        <v>LUX</v>
      </c>
      <c r="E200" s="7" t="str">
        <f>fao_ids_unique!G195</f>
        <v>Luxembourg</v>
      </c>
      <c r="G200" s="9">
        <f>VLOOKUP($B200,aquastat_more_extensive_table!$D$1216:$AO$1416,G$4,FALSE)</f>
        <v>0</v>
      </c>
      <c r="H200" s="13" t="e">
        <f t="shared" si="111"/>
        <v>#N/A</v>
      </c>
      <c r="I200" s="9">
        <f>VLOOKUP($C200,domestic_water_demand_km3!$A$2:$CT$249,I$4,FALSE)</f>
        <v>8.2290179999999994E-3</v>
      </c>
      <c r="J200" s="13">
        <f t="shared" ref="J200:J206" si="122">IF(I200&gt;=0,I200,NA())</f>
        <v>8.2290179999999994E-3</v>
      </c>
      <c r="L200" s="9">
        <f>VLOOKUP($B200,aquastat_more_extensive_table!$D$1216:$AO$1416,L$4,FALSE)</f>
        <v>0</v>
      </c>
      <c r="M200" s="13" t="e">
        <f t="shared" si="112"/>
        <v>#N/A</v>
      </c>
      <c r="N200" s="9">
        <f>VLOOKUP($C200,domestic_water_demand_km3!$A$2:$CT$249,N$4,FALSE)</f>
        <v>9.3224480000000005E-3</v>
      </c>
      <c r="O200" s="13">
        <f t="shared" ref="O200:O206" si="123">IF(N200&gt;=0,N200,NA())</f>
        <v>9.3224480000000005E-3</v>
      </c>
      <c r="Q200" s="9">
        <f>VLOOKUP($B200,aquastat_more_extensive_table!$D$1216:$AO$1416,Q$4,FALSE)</f>
        <v>0</v>
      </c>
      <c r="R200" s="13" t="e">
        <f t="shared" si="113"/>
        <v>#N/A</v>
      </c>
      <c r="S200" s="9">
        <f>VLOOKUP($C200,domestic_water_demand_km3!$A$2:$CT$249,S$4,FALSE)</f>
        <v>1.095082E-2</v>
      </c>
      <c r="T200" s="13">
        <f t="shared" ref="T200:T206" si="124">IF(S200&gt;=0,S200,NA())</f>
        <v>1.095082E-2</v>
      </c>
      <c r="V200" s="9">
        <f>VLOOKUP($B200,aquastat_more_extensive_table!$D$1216:$AO$1416,V$4,FALSE)</f>
        <v>0</v>
      </c>
      <c r="W200" s="13" t="e">
        <f t="shared" si="114"/>
        <v>#N/A</v>
      </c>
      <c r="X200" s="9">
        <f>VLOOKUP($C200,domestic_water_demand_km3!$A$2:$CT$249,X$4,FALSE)</f>
        <v>1.446712E-2</v>
      </c>
      <c r="Y200" s="13">
        <f t="shared" ref="Y200:Y206" si="125">IF(X200&gt;=0,X200,NA())</f>
        <v>1.446712E-2</v>
      </c>
      <c r="AA200" s="9">
        <f>VLOOKUP($B200,aquastat_more_extensive_table!$D$1216:$AO$1416,AA$4,FALSE)</f>
        <v>0</v>
      </c>
      <c r="AB200" s="13" t="e">
        <f t="shared" si="115"/>
        <v>#N/A</v>
      </c>
      <c r="AC200" s="9">
        <f>VLOOKUP($C200,domestic_water_demand_km3!$A$2:$CT$249,AC$4,FALSE)</f>
        <v>1.7006799999999999E-2</v>
      </c>
      <c r="AD200" s="13">
        <f t="shared" ref="AD200:AD206" si="126">IF(AC200&gt;=0,AC200,NA())</f>
        <v>1.7006799999999999E-2</v>
      </c>
      <c r="AF200" s="9">
        <f>VLOOKUP($B200,aquastat_more_extensive_table!$D$1216:$AO$1416,AF$4,FALSE)</f>
        <v>0</v>
      </c>
      <c r="AG200" s="13" t="e">
        <f t="shared" si="116"/>
        <v>#N/A</v>
      </c>
      <c r="AH200" s="9">
        <f>VLOOKUP($C200,domestic_water_demand_km3!$A$2:$CT$249,AH$4,FALSE)</f>
        <v>1.7413519999999998E-2</v>
      </c>
      <c r="AI200" s="13">
        <f t="shared" ref="AI200:AI206" si="127">IF(AH200&gt;=0,AH200,NA())</f>
        <v>1.7413519999999998E-2</v>
      </c>
      <c r="AK200" s="9">
        <f>VLOOKUP($B200,aquastat_more_extensive_table!$D$1216:$AO$1416,AK$4,FALSE)</f>
        <v>5.6099999999999997E-2</v>
      </c>
      <c r="AL200" s="13">
        <f t="shared" si="117"/>
        <v>5.6099999999999997E-2</v>
      </c>
      <c r="AM200" s="9">
        <f>VLOOKUP($C200,domestic_water_demand_km3!$A$2:$CT$249,AM$4,FALSE)</f>
        <v>2.2219079999999999E-2</v>
      </c>
      <c r="AN200" s="13">
        <f t="shared" ref="AN200:AN206" si="128">IF(AM200&gt;=0,AM200,NA())</f>
        <v>2.2219079999999999E-2</v>
      </c>
      <c r="AP200" s="9">
        <f>VLOOKUP($B200,aquastat_more_extensive_table!$D$1216:$AO$1416,AP$4,FALSE)</f>
        <v>4.2000000000000003E-2</v>
      </c>
      <c r="AQ200" s="13">
        <f t="shared" si="118"/>
        <v>4.2000000000000003E-2</v>
      </c>
      <c r="AR200" s="9">
        <f>VLOOKUP($C200,domestic_water_demand_km3!$A$2:$CT$249,AR$4,FALSE)</f>
        <v>2.6040460000000001E-2</v>
      </c>
      <c r="AS200" s="13">
        <f t="shared" ref="AS200:AS206" si="129">IF(AR200&gt;=0,AR200,NA())</f>
        <v>2.6040460000000001E-2</v>
      </c>
      <c r="AU200" s="9">
        <f>VLOOKUP($B200,aquastat_more_extensive_table!$D$1216:$AO$1416,AU$4,FALSE)</f>
        <v>4.6100000000000002E-2</v>
      </c>
      <c r="AV200" s="13">
        <f t="shared" si="119"/>
        <v>4.6100000000000002E-2</v>
      </c>
      <c r="AW200" s="9">
        <f>VLOOKUP($C200,domestic_water_demand_km3!$A$2:$CT$249,AW$4,FALSE)</f>
        <v>2.7540180000000001E-2</v>
      </c>
      <c r="AX200" s="13">
        <f t="shared" ref="AX200:AX206" si="130">IF(AW200&gt;=0,AW200,NA())</f>
        <v>2.7540180000000001E-2</v>
      </c>
      <c r="AZ200" s="9">
        <f>VLOOKUP($B200,aquastat_more_extensive_table!$D$1216:$AO$1416,AZ$4,FALSE)</f>
        <v>0</v>
      </c>
      <c r="BA200" s="13" t="e">
        <f t="shared" si="120"/>
        <v>#N/A</v>
      </c>
      <c r="BB200" s="9">
        <f>VLOOKUP($C200,domestic_water_demand_km3!$A$2:$CT$249,BB$4,FALSE)</f>
        <v>3.3748920000000002E-2</v>
      </c>
      <c r="BC200" s="13">
        <f t="shared" ref="BC200:BC206" si="131">IF(BB200&gt;=0,BB200,NA())</f>
        <v>3.3748920000000002E-2</v>
      </c>
      <c r="BE200" s="9">
        <f>VLOOKUP($B200,aquastat_more_extensive_table!$D$1216:$AO$1416,BE$4,FALSE)</f>
        <v>4.0599999999999997E-2</v>
      </c>
      <c r="BF200" s="13">
        <f t="shared" si="121"/>
        <v>4.0599999999999997E-2</v>
      </c>
      <c r="BG200" s="9">
        <f>VLOOKUP($C200,domestic_water_demand_km3!$A$2:$CT$249,BG$4,FALSE)</f>
        <v>3.78164E-2</v>
      </c>
      <c r="BH200" s="13">
        <f t="shared" ref="BH200:BH206" si="132">IF(BG200&gt;=0,BG200,NA())</f>
        <v>3.78164E-2</v>
      </c>
      <c r="BJ200" s="9">
        <f>VLOOKUP($B200,aquastat_more_extensive_table!$D$1216:$AO$1416,BJ$4,FALSE)</f>
        <v>4.0800000000000003E-2</v>
      </c>
      <c r="BK200" s="13">
        <f t="shared" ref="BK200:BK206" si="133">IF(BJ200&gt;0,BJ200,NA())</f>
        <v>4.0800000000000003E-2</v>
      </c>
      <c r="BL200" s="9">
        <f>VLOOKUP($C200,domestic_water_demand_km3!$A$2:$CT$249,BL$4,FALSE)</f>
        <v>3.7748299999999999E-2</v>
      </c>
      <c r="BM200" s="13">
        <f t="shared" ref="BM200:BM206" si="134">IF(BL200&gt;=0,BL200,NA())</f>
        <v>3.7748299999999999E-2</v>
      </c>
      <c r="BU200" s="7" t="e">
        <v>#N/A</v>
      </c>
      <c r="BV200" s="7">
        <v>5.0000000000000001E-3</v>
      </c>
      <c r="BW200" s="7" t="str">
        <f t="shared" ref="BW200:BW263" si="135">IF(ISNA(BU200),"",BU200)</f>
        <v/>
      </c>
      <c r="BX200" s="7" t="str">
        <f t="shared" ref="BX200:BX263" si="136">IF(BW200="","",BV200)</f>
        <v/>
      </c>
    </row>
    <row r="201" spans="2:76" x14ac:dyDescent="0.25">
      <c r="B201" s="12">
        <f>fao_ids_unique!B196</f>
        <v>272</v>
      </c>
      <c r="C201" s="12">
        <f>fao_ids_unique!F196</f>
        <v>212</v>
      </c>
      <c r="D201" s="8" t="str">
        <f>fao_ids_unique!C196</f>
        <v>SRB</v>
      </c>
      <c r="E201" s="7" t="str">
        <f>fao_ids_unique!G196</f>
        <v>Serbia</v>
      </c>
      <c r="G201" s="9">
        <f>VLOOKUP($B201,aquastat_more_extensive_table!$D$1216:$AO$1416,G$4,FALSE)</f>
        <v>0</v>
      </c>
      <c r="H201" s="13" t="e">
        <f t="shared" si="111"/>
        <v>#N/A</v>
      </c>
      <c r="I201" s="9">
        <f>VLOOKUP($C201,domestic_water_demand_km3!$A$2:$CT$249,I$4,FALSE)</f>
        <v>8.8788740000000005E-2</v>
      </c>
      <c r="J201" s="13">
        <f t="shared" si="122"/>
        <v>8.8788740000000005E-2</v>
      </c>
      <c r="L201" s="9">
        <f>VLOOKUP($B201,aquastat_more_extensive_table!$D$1216:$AO$1416,L$4,FALSE)</f>
        <v>0</v>
      </c>
      <c r="M201" s="13" t="e">
        <f t="shared" si="112"/>
        <v>#N/A</v>
      </c>
      <c r="N201" s="9">
        <f>VLOOKUP($C201,domestic_water_demand_km3!$A$2:$CT$249,N$4,FALSE)</f>
        <v>9.500712E-2</v>
      </c>
      <c r="O201" s="13">
        <f t="shared" si="123"/>
        <v>9.500712E-2</v>
      </c>
      <c r="Q201" s="9">
        <f>VLOOKUP($B201,aquastat_more_extensive_table!$D$1216:$AO$1416,Q$4,FALSE)</f>
        <v>0</v>
      </c>
      <c r="R201" s="13" t="e">
        <f t="shared" si="113"/>
        <v>#N/A</v>
      </c>
      <c r="S201" s="9">
        <f>VLOOKUP($C201,domestic_water_demand_km3!$A$2:$CT$249,S$4,FALSE)</f>
        <v>0.10624024</v>
      </c>
      <c r="T201" s="13">
        <f t="shared" si="124"/>
        <v>0.10624024</v>
      </c>
      <c r="V201" s="9">
        <f>VLOOKUP($B201,aquastat_more_extensive_table!$D$1216:$AO$1416,V$4,FALSE)</f>
        <v>0</v>
      </c>
      <c r="W201" s="13" t="e">
        <f t="shared" si="114"/>
        <v>#N/A</v>
      </c>
      <c r="X201" s="9">
        <f>VLOOKUP($C201,domestic_water_demand_km3!$A$2:$CT$249,X$4,FALSE)</f>
        <v>0.1328664</v>
      </c>
      <c r="Y201" s="13">
        <f t="shared" si="125"/>
        <v>0.1328664</v>
      </c>
      <c r="AA201" s="9">
        <f>VLOOKUP($B201,aquastat_more_extensive_table!$D$1216:$AO$1416,AA$4,FALSE)</f>
        <v>0</v>
      </c>
      <c r="AB201" s="13" t="e">
        <f t="shared" si="115"/>
        <v>#N/A</v>
      </c>
      <c r="AC201" s="9">
        <f>VLOOKUP($C201,domestic_water_demand_km3!$A$2:$CT$249,AC$4,FALSE)</f>
        <v>0.1597112</v>
      </c>
      <c r="AD201" s="13">
        <f t="shared" si="126"/>
        <v>0.1597112</v>
      </c>
      <c r="AF201" s="9">
        <f>VLOOKUP($B201,aquastat_more_extensive_table!$D$1216:$AO$1416,AF$4,FALSE)</f>
        <v>0</v>
      </c>
      <c r="AG201" s="13" t="e">
        <f t="shared" si="116"/>
        <v>#N/A</v>
      </c>
      <c r="AH201" s="9">
        <f>VLOOKUP($C201,domestic_water_demand_km3!$A$2:$CT$249,AH$4,FALSE)</f>
        <v>0.1659978</v>
      </c>
      <c r="AI201" s="13">
        <f t="shared" si="127"/>
        <v>0.1659978</v>
      </c>
      <c r="AK201" s="9">
        <f>VLOOKUP($B201,aquastat_more_extensive_table!$D$1216:$AO$1416,AK$4,FALSE)</f>
        <v>0</v>
      </c>
      <c r="AL201" s="13" t="e">
        <f t="shared" si="117"/>
        <v>#N/A</v>
      </c>
      <c r="AM201" s="9">
        <f>VLOOKUP($C201,domestic_water_demand_km3!$A$2:$CT$249,AM$4,FALSE)</f>
        <v>0.17361199999999999</v>
      </c>
      <c r="AN201" s="13">
        <f t="shared" si="128"/>
        <v>0.17361199999999999</v>
      </c>
      <c r="AP201" s="9">
        <f>VLOOKUP($B201,aquastat_more_extensive_table!$D$1216:$AO$1416,AP$4,FALSE)</f>
        <v>0</v>
      </c>
      <c r="AQ201" s="13" t="e">
        <f t="shared" si="118"/>
        <v>#N/A</v>
      </c>
      <c r="AR201" s="9">
        <f>VLOOKUP($C201,domestic_water_demand_km3!$A$2:$CT$249,AR$4,FALSE)</f>
        <v>0.19565879999999999</v>
      </c>
      <c r="AS201" s="13">
        <f t="shared" si="129"/>
        <v>0.19565879999999999</v>
      </c>
      <c r="AU201" s="9">
        <f>VLOOKUP($B201,aquastat_more_extensive_table!$D$1216:$AO$1416,AU$4,FALSE)</f>
        <v>0</v>
      </c>
      <c r="AV201" s="13" t="e">
        <f t="shared" si="119"/>
        <v>#N/A</v>
      </c>
      <c r="AW201" s="9">
        <f>VLOOKUP($C201,domestic_water_demand_km3!$A$2:$CT$249,AW$4,FALSE)</f>
        <v>0.21248339999999999</v>
      </c>
      <c r="AX201" s="13">
        <f t="shared" si="130"/>
        <v>0.21248339999999999</v>
      </c>
      <c r="AZ201" s="9">
        <f>VLOOKUP($B201,aquastat_more_extensive_table!$D$1216:$AO$1416,AZ$4,FALSE)</f>
        <v>0</v>
      </c>
      <c r="BA201" s="13" t="e">
        <f t="shared" si="120"/>
        <v>#N/A</v>
      </c>
      <c r="BB201" s="9">
        <f>VLOOKUP($C201,domestic_water_demand_km3!$A$2:$CT$249,BB$4,FALSE)</f>
        <v>0.26400839999999998</v>
      </c>
      <c r="BC201" s="13">
        <f t="shared" si="131"/>
        <v>0.26400839999999998</v>
      </c>
      <c r="BE201" s="9">
        <f>VLOOKUP($B201,aquastat_more_extensive_table!$D$1216:$AO$1416,BE$4,FALSE)</f>
        <v>0</v>
      </c>
      <c r="BF201" s="13" t="e">
        <f t="shared" si="121"/>
        <v>#N/A</v>
      </c>
      <c r="BG201" s="9">
        <f>VLOOKUP($C201,domestic_water_demand_km3!$A$2:$CT$249,BG$4,FALSE)</f>
        <v>0.2984386</v>
      </c>
      <c r="BH201" s="13">
        <f t="shared" si="132"/>
        <v>0.2984386</v>
      </c>
      <c r="BJ201" s="9">
        <f>VLOOKUP($B201,aquastat_more_extensive_table!$D$1216:$AO$1416,BJ$4,FALSE)</f>
        <v>0</v>
      </c>
      <c r="BK201" s="13" t="e">
        <f t="shared" si="133"/>
        <v>#N/A</v>
      </c>
      <c r="BL201" s="9">
        <f>VLOOKUP($C201,domestic_water_demand_km3!$A$2:$CT$249,BL$4,FALSE)</f>
        <v>0.293684</v>
      </c>
      <c r="BM201" s="13">
        <f t="shared" si="134"/>
        <v>0.293684</v>
      </c>
      <c r="BU201" s="7" t="e">
        <v>#N/A</v>
      </c>
      <c r="BV201" s="7">
        <v>8.1000000000000003E-2</v>
      </c>
      <c r="BW201" s="7" t="str">
        <f t="shared" si="135"/>
        <v/>
      </c>
      <c r="BX201" s="7" t="str">
        <f t="shared" si="136"/>
        <v/>
      </c>
    </row>
    <row r="202" spans="2:76" x14ac:dyDescent="0.25">
      <c r="B202" s="12">
        <f>fao_ids_unique!B197</f>
        <v>273</v>
      </c>
      <c r="C202" s="12">
        <f>fao_ids_unique!F197</f>
        <v>130</v>
      </c>
      <c r="D202" s="8" t="str">
        <f>fao_ids_unique!C197</f>
        <v>MNE</v>
      </c>
      <c r="E202" s="7" t="str">
        <f>fao_ids_unique!G197</f>
        <v>Montenegro</v>
      </c>
      <c r="G202" s="9">
        <f>VLOOKUP($B202,aquastat_more_extensive_table!$D$1216:$AO$1416,G$4,FALSE)</f>
        <v>0</v>
      </c>
      <c r="H202" s="13" t="e">
        <f t="shared" si="111"/>
        <v>#N/A</v>
      </c>
      <c r="I202" s="9">
        <f>VLOOKUP($C202,domestic_water_demand_km3!$A$2:$CT$249,I$4,FALSE)</f>
        <v>7.5647259999999999E-3</v>
      </c>
      <c r="J202" s="13">
        <f t="shared" si="122"/>
        <v>7.5647259999999999E-3</v>
      </c>
      <c r="L202" s="9">
        <f>VLOOKUP($B202,aquastat_more_extensive_table!$D$1216:$AO$1416,L$4,FALSE)</f>
        <v>0</v>
      </c>
      <c r="M202" s="13" t="e">
        <f t="shared" si="112"/>
        <v>#N/A</v>
      </c>
      <c r="N202" s="9">
        <f>VLOOKUP($C202,domestic_water_demand_km3!$A$2:$CT$249,N$4,FALSE)</f>
        <v>8.7196200000000008E-3</v>
      </c>
      <c r="O202" s="13">
        <f t="shared" si="123"/>
        <v>8.7196200000000008E-3</v>
      </c>
      <c r="Q202" s="9">
        <f>VLOOKUP($B202,aquastat_more_extensive_table!$D$1216:$AO$1416,Q$4,FALSE)</f>
        <v>0</v>
      </c>
      <c r="R202" s="13" t="e">
        <f t="shared" si="113"/>
        <v>#N/A</v>
      </c>
      <c r="S202" s="9">
        <f>VLOOKUP($C202,domestic_water_demand_km3!$A$2:$CT$249,S$4,FALSE)</f>
        <v>1.0247269999999999E-2</v>
      </c>
      <c r="T202" s="13">
        <f t="shared" si="124"/>
        <v>1.0247269999999999E-2</v>
      </c>
      <c r="V202" s="9">
        <f>VLOOKUP($B202,aquastat_more_extensive_table!$D$1216:$AO$1416,V$4,FALSE)</f>
        <v>0</v>
      </c>
      <c r="W202" s="13" t="e">
        <f t="shared" si="114"/>
        <v>#N/A</v>
      </c>
      <c r="X202" s="9">
        <f>VLOOKUP($C202,domestic_water_demand_km3!$A$2:$CT$249,X$4,FALSE)</f>
        <v>1.326624E-2</v>
      </c>
      <c r="Y202" s="13">
        <f t="shared" si="125"/>
        <v>1.326624E-2</v>
      </c>
      <c r="AA202" s="9">
        <f>VLOOKUP($B202,aquastat_more_extensive_table!$D$1216:$AO$1416,AA$4,FALSE)</f>
        <v>0</v>
      </c>
      <c r="AB202" s="13" t="e">
        <f t="shared" si="115"/>
        <v>#N/A</v>
      </c>
      <c r="AC202" s="9">
        <f>VLOOKUP($C202,domestic_water_demand_km3!$A$2:$CT$249,AC$4,FALSE)</f>
        <v>1.645636E-2</v>
      </c>
      <c r="AD202" s="13">
        <f t="shared" si="126"/>
        <v>1.645636E-2</v>
      </c>
      <c r="AF202" s="9">
        <f>VLOOKUP($B202,aquastat_more_extensive_table!$D$1216:$AO$1416,AF$4,FALSE)</f>
        <v>0</v>
      </c>
      <c r="AG202" s="13" t="e">
        <f t="shared" si="116"/>
        <v>#N/A</v>
      </c>
      <c r="AH202" s="9">
        <f>VLOOKUP($C202,domestic_water_demand_km3!$A$2:$CT$249,AH$4,FALSE)</f>
        <v>1.791856E-2</v>
      </c>
      <c r="AI202" s="13">
        <f t="shared" si="127"/>
        <v>1.791856E-2</v>
      </c>
      <c r="AK202" s="9">
        <f>VLOOKUP($B202,aquastat_more_extensive_table!$D$1216:$AO$1416,AK$4,FALSE)</f>
        <v>0</v>
      </c>
      <c r="AL202" s="13" t="e">
        <f t="shared" si="117"/>
        <v>#N/A</v>
      </c>
      <c r="AM202" s="9">
        <f>VLOOKUP($C202,domestic_water_demand_km3!$A$2:$CT$249,AM$4,FALSE)</f>
        <v>2.01963E-2</v>
      </c>
      <c r="AN202" s="13">
        <f t="shared" si="128"/>
        <v>2.01963E-2</v>
      </c>
      <c r="AP202" s="9">
        <f>VLOOKUP($B202,aquastat_more_extensive_table!$D$1216:$AO$1416,AP$4,FALSE)</f>
        <v>0</v>
      </c>
      <c r="AQ202" s="13" t="e">
        <f t="shared" si="118"/>
        <v>#N/A</v>
      </c>
      <c r="AR202" s="9">
        <f>VLOOKUP($C202,domestic_water_demand_km3!$A$2:$CT$249,AR$4,FALSE)</f>
        <v>2.2730879999999998E-2</v>
      </c>
      <c r="AS202" s="13">
        <f t="shared" si="129"/>
        <v>2.2730879999999998E-2</v>
      </c>
      <c r="AU202" s="9">
        <f>VLOOKUP($B202,aquastat_more_extensive_table!$D$1216:$AO$1416,AU$4,FALSE)</f>
        <v>0</v>
      </c>
      <c r="AV202" s="13" t="e">
        <f t="shared" si="119"/>
        <v>#N/A</v>
      </c>
      <c r="AW202" s="9">
        <f>VLOOKUP($C202,domestic_water_demand_km3!$A$2:$CT$249,AW$4,FALSE)</f>
        <v>2.4605100000000001E-2</v>
      </c>
      <c r="AX202" s="13">
        <f t="shared" si="130"/>
        <v>2.4605100000000001E-2</v>
      </c>
      <c r="AZ202" s="9">
        <f>VLOOKUP($B202,aquastat_more_extensive_table!$D$1216:$AO$1416,AZ$4,FALSE)</f>
        <v>0</v>
      </c>
      <c r="BA202" s="13" t="e">
        <f t="shared" si="120"/>
        <v>#N/A</v>
      </c>
      <c r="BB202" s="9">
        <f>VLOOKUP($C202,domestic_water_demand_km3!$A$2:$CT$249,BB$4,FALSE)</f>
        <v>2.5529880000000001E-2</v>
      </c>
      <c r="BC202" s="13">
        <f t="shared" si="131"/>
        <v>2.5529880000000001E-2</v>
      </c>
      <c r="BE202" s="9">
        <f>VLOOKUP($B202,aquastat_more_extensive_table!$D$1216:$AO$1416,BE$4,FALSE)</f>
        <v>9.64E-2</v>
      </c>
      <c r="BF202" s="13">
        <f t="shared" si="121"/>
        <v>9.64E-2</v>
      </c>
      <c r="BG202" s="9">
        <f>VLOOKUP($C202,domestic_water_demand_km3!$A$2:$CT$249,BG$4,FALSE)</f>
        <v>2.4751519999999999E-2</v>
      </c>
      <c r="BH202" s="13">
        <f t="shared" si="132"/>
        <v>2.4751519999999999E-2</v>
      </c>
      <c r="BJ202" s="9">
        <f>VLOOKUP($B202,aquastat_more_extensive_table!$D$1216:$AO$1416,BJ$4,FALSE)</f>
        <v>0</v>
      </c>
      <c r="BK202" s="13" t="e">
        <f t="shared" si="133"/>
        <v>#N/A</v>
      </c>
      <c r="BL202" s="9">
        <f>VLOOKUP($C202,domestic_water_demand_km3!$A$2:$CT$249,BL$4,FALSE)</f>
        <v>2.4592200000000002E-2</v>
      </c>
      <c r="BM202" s="13">
        <f t="shared" si="134"/>
        <v>2.4592200000000002E-2</v>
      </c>
      <c r="BU202" s="7" t="e">
        <v>#N/A</v>
      </c>
      <c r="BV202" s="7">
        <v>8.0000000000000002E-3</v>
      </c>
      <c r="BW202" s="7" t="str">
        <f t="shared" si="135"/>
        <v/>
      </c>
      <c r="BX202" s="7" t="str">
        <f t="shared" si="136"/>
        <v/>
      </c>
    </row>
    <row r="203" spans="2:76" x14ac:dyDescent="0.25">
      <c r="B203" s="12">
        <f>fao_ids_unique!B198</f>
        <v>276</v>
      </c>
      <c r="C203" s="12">
        <f>fao_ids_unique!F198</f>
        <v>245</v>
      </c>
      <c r="D203" s="8" t="str">
        <f>fao_ids_unique!C198</f>
        <v>SDN</v>
      </c>
      <c r="E203" s="7" t="str">
        <f>fao_ids_unique!G198</f>
        <v>Sudan</v>
      </c>
      <c r="G203" s="9">
        <f>VLOOKUP($B203,aquastat_more_extensive_table!$D$1216:$AO$1416,G$4,FALSE)</f>
        <v>0</v>
      </c>
      <c r="H203" s="13" t="e">
        <f t="shared" si="111"/>
        <v>#N/A</v>
      </c>
      <c r="I203" s="9">
        <f>VLOOKUP($C203,domestic_water_demand_km3!$A$2:$CT$249,I$4,FALSE)</f>
        <v>0.14463860000000001</v>
      </c>
      <c r="J203" s="13">
        <f t="shared" si="122"/>
        <v>0.14463860000000001</v>
      </c>
      <c r="L203" s="9">
        <f>VLOOKUP($B203,aquastat_more_extensive_table!$D$1216:$AO$1416,L$4,FALSE)</f>
        <v>0</v>
      </c>
      <c r="M203" s="13" t="e">
        <f t="shared" si="112"/>
        <v>#N/A</v>
      </c>
      <c r="N203" s="9">
        <f>VLOOKUP($C203,domestic_water_demand_km3!$A$2:$CT$249,N$4,FALSE)</f>
        <v>0.16688819999999999</v>
      </c>
      <c r="O203" s="13">
        <f t="shared" si="123"/>
        <v>0.16688819999999999</v>
      </c>
      <c r="Q203" s="9">
        <f>VLOOKUP($B203,aquastat_more_extensive_table!$D$1216:$AO$1416,Q$4,FALSE)</f>
        <v>0</v>
      </c>
      <c r="R203" s="13" t="e">
        <f t="shared" si="113"/>
        <v>#N/A</v>
      </c>
      <c r="S203" s="9">
        <f>VLOOKUP($C203,domestic_water_demand_km3!$A$2:$CT$249,S$4,FALSE)</f>
        <v>0.211509</v>
      </c>
      <c r="T203" s="13">
        <f t="shared" si="124"/>
        <v>0.211509</v>
      </c>
      <c r="V203" s="9">
        <f>VLOOKUP($B203,aquastat_more_extensive_table!$D$1216:$AO$1416,V$4,FALSE)</f>
        <v>0</v>
      </c>
      <c r="W203" s="13" t="e">
        <f t="shared" si="114"/>
        <v>#N/A</v>
      </c>
      <c r="X203" s="9">
        <f>VLOOKUP($C203,domestic_water_demand_km3!$A$2:$CT$249,X$4,FALSE)</f>
        <v>0.32702940000000003</v>
      </c>
      <c r="Y203" s="13">
        <f t="shared" si="125"/>
        <v>0.32702940000000003</v>
      </c>
      <c r="AA203" s="9">
        <f>VLOOKUP($B203,aquastat_more_extensive_table!$D$1216:$AO$1416,AA$4,FALSE)</f>
        <v>0</v>
      </c>
      <c r="AB203" s="13" t="e">
        <f t="shared" si="115"/>
        <v>#N/A</v>
      </c>
      <c r="AC203" s="9">
        <f>VLOOKUP($C203,domestic_water_demand_km3!$A$2:$CT$249,AC$4,FALSE)</f>
        <v>0.4326564</v>
      </c>
      <c r="AD203" s="13">
        <f t="shared" si="126"/>
        <v>0.4326564</v>
      </c>
      <c r="AF203" s="9">
        <f>VLOOKUP($B203,aquastat_more_extensive_table!$D$1216:$AO$1416,AF$4,FALSE)</f>
        <v>0</v>
      </c>
      <c r="AG203" s="13" t="e">
        <f t="shared" si="116"/>
        <v>#N/A</v>
      </c>
      <c r="AH203" s="9">
        <f>VLOOKUP($C203,domestic_water_demand_km3!$A$2:$CT$249,AH$4,FALSE)</f>
        <v>0.54935940000000005</v>
      </c>
      <c r="AI203" s="13">
        <f t="shared" si="127"/>
        <v>0.54935940000000005</v>
      </c>
      <c r="AK203" s="9">
        <f>VLOOKUP($B203,aquastat_more_extensive_table!$D$1216:$AO$1416,AK$4,FALSE)</f>
        <v>0</v>
      </c>
      <c r="AL203" s="13" t="e">
        <f t="shared" si="117"/>
        <v>#N/A</v>
      </c>
      <c r="AM203" s="9">
        <f>VLOOKUP($C203,domestic_water_demand_km3!$A$2:$CT$249,AM$4,FALSE)</f>
        <v>0.58116020000000002</v>
      </c>
      <c r="AN203" s="13">
        <f t="shared" si="128"/>
        <v>0.58116020000000002</v>
      </c>
      <c r="AP203" s="9">
        <f>VLOOKUP($B203,aquastat_more_extensive_table!$D$1216:$AO$1416,AP$4,FALSE)</f>
        <v>0</v>
      </c>
      <c r="AQ203" s="13" t="e">
        <f t="shared" si="118"/>
        <v>#N/A</v>
      </c>
      <c r="AR203" s="9">
        <f>VLOOKUP($C203,domestic_water_demand_km3!$A$2:$CT$249,AR$4,FALSE)</f>
        <v>0.62349220000000005</v>
      </c>
      <c r="AS203" s="13">
        <f t="shared" si="129"/>
        <v>0.62349220000000005</v>
      </c>
      <c r="AU203" s="9">
        <f>VLOOKUP($B203,aquastat_more_extensive_table!$D$1216:$AO$1416,AU$4,FALSE)</f>
        <v>0</v>
      </c>
      <c r="AV203" s="13" t="e">
        <f t="shared" si="119"/>
        <v>#N/A</v>
      </c>
      <c r="AW203" s="9">
        <f>VLOOKUP($C203,domestic_water_demand_km3!$A$2:$CT$249,AW$4,FALSE)</f>
        <v>0.70625420000000005</v>
      </c>
      <c r="AX203" s="13">
        <f t="shared" si="130"/>
        <v>0.70625420000000005</v>
      </c>
      <c r="AZ203" s="9">
        <f>VLOOKUP($B203,aquastat_more_extensive_table!$D$1216:$AO$1416,AZ$4,FALSE)</f>
        <v>0</v>
      </c>
      <c r="BA203" s="13" t="e">
        <f t="shared" si="120"/>
        <v>#N/A</v>
      </c>
      <c r="BB203" s="9">
        <f>VLOOKUP($C203,domestic_water_demand_km3!$A$2:$CT$249,BB$4,FALSE)</f>
        <v>0.98158999999999996</v>
      </c>
      <c r="BC203" s="13">
        <f t="shared" si="131"/>
        <v>0.98158999999999996</v>
      </c>
      <c r="BE203" s="9">
        <f>VLOOKUP($B203,aquastat_more_extensive_table!$D$1216:$AO$1416,BE$4,FALSE)</f>
        <v>0.95</v>
      </c>
      <c r="BF203" s="13">
        <f t="shared" si="121"/>
        <v>0.95</v>
      </c>
      <c r="BG203" s="9">
        <f>VLOOKUP($C203,domestic_water_demand_km3!$A$2:$CT$249,BG$4,FALSE)</f>
        <v>1.3081579999999999</v>
      </c>
      <c r="BH203" s="13">
        <f t="shared" si="132"/>
        <v>1.3081579999999999</v>
      </c>
      <c r="BJ203" s="9">
        <f>VLOOKUP($B203,aquastat_more_extensive_table!$D$1216:$AO$1416,BJ$4,FALSE)</f>
        <v>0</v>
      </c>
      <c r="BK203" s="13" t="e">
        <f t="shared" si="133"/>
        <v>#N/A</v>
      </c>
      <c r="BL203" s="9">
        <f>VLOOKUP($C203,domestic_water_demand_km3!$A$2:$CT$249,BL$4,FALSE)</f>
        <v>1.33446</v>
      </c>
      <c r="BM203" s="13">
        <f t="shared" si="134"/>
        <v>1.33446</v>
      </c>
      <c r="BU203" s="7" t="e">
        <v>#N/A</v>
      </c>
      <c r="BV203" s="7">
        <v>0.106</v>
      </c>
      <c r="BW203" s="7" t="str">
        <f t="shared" si="135"/>
        <v/>
      </c>
      <c r="BX203" s="7" t="str">
        <f t="shared" si="136"/>
        <v/>
      </c>
    </row>
    <row r="204" spans="2:76" x14ac:dyDescent="0.25">
      <c r="B204" s="12">
        <f>fao_ids_unique!B199</f>
        <v>277</v>
      </c>
      <c r="C204" s="12">
        <f>fao_ids_unique!F199</f>
        <v>246</v>
      </c>
      <c r="D204" s="8" t="str">
        <f>fao_ids_unique!C199</f>
        <v>SSD</v>
      </c>
      <c r="E204" s="7" t="str">
        <f>fao_ids_unique!G199</f>
        <v>South Sudan</v>
      </c>
      <c r="G204" s="9">
        <f>VLOOKUP($B204,aquastat_more_extensive_table!$D$1216:$AO$1416,G$4,FALSE)</f>
        <v>0</v>
      </c>
      <c r="H204" s="13" t="e">
        <f t="shared" si="111"/>
        <v>#N/A</v>
      </c>
      <c r="I204" s="9">
        <f>VLOOKUP($C204,domestic_water_demand_km3!$A$2:$CT$249,I$4,FALSE)</f>
        <v>4.6920679999999999E-2</v>
      </c>
      <c r="J204" s="13">
        <f t="shared" si="122"/>
        <v>4.6920679999999999E-2</v>
      </c>
      <c r="L204" s="9">
        <f>VLOOKUP($B204,aquastat_more_extensive_table!$D$1216:$AO$1416,L$4,FALSE)</f>
        <v>0</v>
      </c>
      <c r="M204" s="13" t="e">
        <f t="shared" si="112"/>
        <v>#N/A</v>
      </c>
      <c r="N204" s="9">
        <f>VLOOKUP($C204,domestic_water_demand_km3!$A$2:$CT$249,N$4,FALSE)</f>
        <v>5.3817280000000002E-2</v>
      </c>
      <c r="O204" s="13">
        <f t="shared" si="123"/>
        <v>5.3817280000000002E-2</v>
      </c>
      <c r="Q204" s="9">
        <f>VLOOKUP($B204,aquastat_more_extensive_table!$D$1216:$AO$1416,Q$4,FALSE)</f>
        <v>0</v>
      </c>
      <c r="R204" s="13" t="e">
        <f t="shared" si="113"/>
        <v>#N/A</v>
      </c>
      <c r="S204" s="9">
        <f>VLOOKUP($C204,domestic_water_demand_km3!$A$2:$CT$249,S$4,FALSE)</f>
        <v>6.7906460000000002E-2</v>
      </c>
      <c r="T204" s="13">
        <f t="shared" si="124"/>
        <v>6.7906460000000002E-2</v>
      </c>
      <c r="V204" s="9">
        <f>VLOOKUP($B204,aquastat_more_extensive_table!$D$1216:$AO$1416,V$4,FALSE)</f>
        <v>0</v>
      </c>
      <c r="W204" s="13" t="e">
        <f t="shared" si="114"/>
        <v>#N/A</v>
      </c>
      <c r="X204" s="9">
        <f>VLOOKUP($C204,domestic_water_demand_km3!$A$2:$CT$249,X$4,FALSE)</f>
        <v>0.10435419999999999</v>
      </c>
      <c r="Y204" s="13">
        <f t="shared" si="125"/>
        <v>0.10435419999999999</v>
      </c>
      <c r="AA204" s="9">
        <f>VLOOKUP($B204,aquastat_more_extensive_table!$D$1216:$AO$1416,AA$4,FALSE)</f>
        <v>0</v>
      </c>
      <c r="AB204" s="13" t="e">
        <f t="shared" si="115"/>
        <v>#N/A</v>
      </c>
      <c r="AC204" s="9">
        <f>VLOOKUP($C204,domestic_water_demand_km3!$A$2:$CT$249,AC$4,FALSE)</f>
        <v>0.137598</v>
      </c>
      <c r="AD204" s="13">
        <f t="shared" si="126"/>
        <v>0.137598</v>
      </c>
      <c r="AF204" s="9">
        <f>VLOOKUP($B204,aquastat_more_extensive_table!$D$1216:$AO$1416,AF$4,FALSE)</f>
        <v>0</v>
      </c>
      <c r="AG204" s="13" t="e">
        <f t="shared" si="116"/>
        <v>#N/A</v>
      </c>
      <c r="AH204" s="9">
        <f>VLOOKUP($C204,domestic_water_demand_km3!$A$2:$CT$249,AH$4,FALSE)</f>
        <v>0.17430280000000001</v>
      </c>
      <c r="AI204" s="13">
        <f t="shared" si="127"/>
        <v>0.17430280000000001</v>
      </c>
      <c r="AK204" s="9">
        <f>VLOOKUP($B204,aquastat_more_extensive_table!$D$1216:$AO$1416,AK$4,FALSE)</f>
        <v>0</v>
      </c>
      <c r="AL204" s="13" t="e">
        <f t="shared" si="117"/>
        <v>#N/A</v>
      </c>
      <c r="AM204" s="9">
        <f>VLOOKUP($C204,domestic_water_demand_km3!$A$2:$CT$249,AM$4,FALSE)</f>
        <v>0.18423619999999999</v>
      </c>
      <c r="AN204" s="13">
        <f t="shared" si="128"/>
        <v>0.18423619999999999</v>
      </c>
      <c r="AP204" s="9">
        <f>VLOOKUP($B204,aquastat_more_extensive_table!$D$1216:$AO$1416,AP$4,FALSE)</f>
        <v>0</v>
      </c>
      <c r="AQ204" s="13" t="e">
        <f t="shared" si="118"/>
        <v>#N/A</v>
      </c>
      <c r="AR204" s="9">
        <f>VLOOKUP($C204,domestic_water_demand_km3!$A$2:$CT$249,AR$4,FALSE)</f>
        <v>0.197577</v>
      </c>
      <c r="AS204" s="13">
        <f t="shared" si="129"/>
        <v>0.197577</v>
      </c>
      <c r="AU204" s="9">
        <f>VLOOKUP($B204,aquastat_more_extensive_table!$D$1216:$AO$1416,AU$4,FALSE)</f>
        <v>0</v>
      </c>
      <c r="AV204" s="13" t="e">
        <f t="shared" si="119"/>
        <v>#N/A</v>
      </c>
      <c r="AW204" s="9">
        <f>VLOOKUP($C204,domestic_water_demand_km3!$A$2:$CT$249,AW$4,FALSE)</f>
        <v>0.22374740000000001</v>
      </c>
      <c r="AX204" s="13">
        <f t="shared" si="130"/>
        <v>0.22374740000000001</v>
      </c>
      <c r="AZ204" s="9">
        <f>VLOOKUP($B204,aquastat_more_extensive_table!$D$1216:$AO$1416,AZ$4,FALSE)</f>
        <v>0</v>
      </c>
      <c r="BA204" s="13" t="e">
        <f t="shared" si="120"/>
        <v>#N/A</v>
      </c>
      <c r="BB204" s="9">
        <f>VLOOKUP($C204,domestic_water_demand_km3!$A$2:$CT$249,BB$4,FALSE)</f>
        <v>0.31111499999999997</v>
      </c>
      <c r="BC204" s="13">
        <f t="shared" si="131"/>
        <v>0.31111499999999997</v>
      </c>
      <c r="BE204" s="9">
        <f>VLOOKUP($B204,aquastat_more_extensive_table!$D$1216:$AO$1416,BE$4,FALSE)</f>
        <v>0.193</v>
      </c>
      <c r="BF204" s="13">
        <f t="shared" si="121"/>
        <v>0.193</v>
      </c>
      <c r="BG204" s="9">
        <f>VLOOKUP($C204,domestic_water_demand_km3!$A$2:$CT$249,BG$4,FALSE)</f>
        <v>0.4148134</v>
      </c>
      <c r="BH204" s="13">
        <f t="shared" si="132"/>
        <v>0.4148134</v>
      </c>
      <c r="BJ204" s="9">
        <f>VLOOKUP($B204,aquastat_more_extensive_table!$D$1216:$AO$1416,BJ$4,FALSE)</f>
        <v>0</v>
      </c>
      <c r="BK204" s="13" t="e">
        <f t="shared" si="133"/>
        <v>#N/A</v>
      </c>
      <c r="BL204" s="9">
        <f>VLOOKUP($C204,domestic_water_demand_km3!$A$2:$CT$249,BL$4,FALSE)</f>
        <v>0.42318499999999998</v>
      </c>
      <c r="BM204" s="13">
        <f t="shared" si="134"/>
        <v>0.42318499999999998</v>
      </c>
      <c r="BU204" s="7" t="e">
        <v>#N/A</v>
      </c>
      <c r="BV204" s="7">
        <v>4.7E-2</v>
      </c>
      <c r="BW204" s="7" t="str">
        <f t="shared" si="135"/>
        <v/>
      </c>
      <c r="BX204" s="7" t="str">
        <f t="shared" si="136"/>
        <v/>
      </c>
    </row>
    <row r="205" spans="2:76" x14ac:dyDescent="0.25">
      <c r="B205" s="12">
        <f>fao_ids_unique!B200</f>
        <v>299</v>
      </c>
      <c r="C205" s="12">
        <f>fao_ids_unique!F200</f>
        <v>205</v>
      </c>
      <c r="D205" s="8" t="str">
        <f>fao_ids_unique!C200</f>
        <v>PSE</v>
      </c>
      <c r="E205" s="7" t="str">
        <f>fao_ids_unique!G200</f>
        <v>West Bank and Gaza</v>
      </c>
      <c r="G205" s="9">
        <f>VLOOKUP($B205,aquastat_more_extensive_table!$D$1216:$AO$1416,G$4,FALSE)</f>
        <v>0</v>
      </c>
      <c r="H205" s="13" t="e">
        <f t="shared" si="111"/>
        <v>#N/A</v>
      </c>
      <c r="I205" s="9">
        <f>VLOOKUP($C205,domestic_water_demand_km3!$A$2:$CT$249,I$4,FALSE)</f>
        <v>5.6364859999999996E-3</v>
      </c>
      <c r="J205" s="13">
        <f t="shared" si="122"/>
        <v>5.6364859999999996E-3</v>
      </c>
      <c r="L205" s="9">
        <f>VLOOKUP($B205,aquastat_more_extensive_table!$D$1216:$AO$1416,L$4,FALSE)</f>
        <v>0</v>
      </c>
      <c r="M205" s="13" t="e">
        <f t="shared" si="112"/>
        <v>#N/A</v>
      </c>
      <c r="N205" s="9">
        <f>VLOOKUP($C205,domestic_water_demand_km3!$A$2:$CT$249,N$4,FALSE)</f>
        <v>7.0535459999999999E-3</v>
      </c>
      <c r="O205" s="13">
        <f t="shared" si="123"/>
        <v>7.0535459999999999E-3</v>
      </c>
      <c r="Q205" s="9">
        <f>VLOOKUP($B205,aquastat_more_extensive_table!$D$1216:$AO$1416,Q$4,FALSE)</f>
        <v>0</v>
      </c>
      <c r="R205" s="13" t="e">
        <f t="shared" si="113"/>
        <v>#N/A</v>
      </c>
      <c r="S205" s="9">
        <f>VLOOKUP($C205,domestic_water_demand_km3!$A$2:$CT$249,S$4,FALSE)</f>
        <v>8.6204939999999994E-3</v>
      </c>
      <c r="T205" s="13">
        <f t="shared" si="124"/>
        <v>8.6204939999999994E-3</v>
      </c>
      <c r="V205" s="9">
        <f>VLOOKUP($B205,aquastat_more_extensive_table!$D$1216:$AO$1416,V$4,FALSE)</f>
        <v>0</v>
      </c>
      <c r="W205" s="13" t="e">
        <f t="shared" si="114"/>
        <v>#N/A</v>
      </c>
      <c r="X205" s="9">
        <f>VLOOKUP($C205,domestic_water_demand_km3!$A$2:$CT$249,X$4,FALSE)</f>
        <v>1.169096E-2</v>
      </c>
      <c r="Y205" s="13">
        <f t="shared" si="125"/>
        <v>1.169096E-2</v>
      </c>
      <c r="AA205" s="9">
        <f>VLOOKUP($B205,aquastat_more_extensive_table!$D$1216:$AO$1416,AA$4,FALSE)</f>
        <v>0</v>
      </c>
      <c r="AB205" s="13" t="e">
        <f t="shared" si="115"/>
        <v>#N/A</v>
      </c>
      <c r="AC205" s="9">
        <f>VLOOKUP($C205,domestic_water_demand_km3!$A$2:$CT$249,AC$4,FALSE)</f>
        <v>1.5036539999999999E-2</v>
      </c>
      <c r="AD205" s="13">
        <f t="shared" si="126"/>
        <v>1.5036539999999999E-2</v>
      </c>
      <c r="AF205" s="9">
        <f>VLOOKUP($B205,aquastat_more_extensive_table!$D$1216:$AO$1416,AF$4,FALSE)</f>
        <v>0</v>
      </c>
      <c r="AG205" s="13" t="e">
        <f t="shared" si="116"/>
        <v>#N/A</v>
      </c>
      <c r="AH205" s="9">
        <f>VLOOKUP($C205,domestic_water_demand_km3!$A$2:$CT$249,AH$4,FALSE)</f>
        <v>1.8195880000000001E-2</v>
      </c>
      <c r="AI205" s="13">
        <f t="shared" si="127"/>
        <v>1.8195880000000001E-2</v>
      </c>
      <c r="AK205" s="9">
        <f>VLOOKUP($B205,aquastat_more_extensive_table!$D$1216:$AO$1416,AK$4,FALSE)</f>
        <v>0</v>
      </c>
      <c r="AL205" s="13" t="e">
        <f t="shared" si="117"/>
        <v>#N/A</v>
      </c>
      <c r="AM205" s="9">
        <f>VLOOKUP($C205,domestic_water_demand_km3!$A$2:$CT$249,AM$4,FALSE)</f>
        <v>2.3368960000000001E-2</v>
      </c>
      <c r="AN205" s="13">
        <f t="shared" si="128"/>
        <v>2.3368960000000001E-2</v>
      </c>
      <c r="AP205" s="9">
        <f>VLOOKUP($B205,aquastat_more_extensive_table!$D$1216:$AO$1416,AP$4,FALSE)</f>
        <v>0</v>
      </c>
      <c r="AQ205" s="13" t="e">
        <f t="shared" si="118"/>
        <v>#N/A</v>
      </c>
      <c r="AR205" s="9">
        <f>VLOOKUP($C205,domestic_water_demand_km3!$A$2:$CT$249,AR$4,FALSE)</f>
        <v>3.096316E-2</v>
      </c>
      <c r="AS205" s="13">
        <f t="shared" si="129"/>
        <v>3.096316E-2</v>
      </c>
      <c r="AU205" s="9">
        <f>VLOOKUP($B205,aquastat_more_extensive_table!$D$1216:$AO$1416,AU$4,FALSE)</f>
        <v>0.1014</v>
      </c>
      <c r="AV205" s="13">
        <f t="shared" si="119"/>
        <v>0.1014</v>
      </c>
      <c r="AW205" s="9">
        <f>VLOOKUP($C205,domestic_water_demand_km3!$A$2:$CT$249,AW$4,FALSE)</f>
        <v>3.6772140000000002E-2</v>
      </c>
      <c r="AX205" s="13">
        <f t="shared" si="130"/>
        <v>3.6772140000000002E-2</v>
      </c>
      <c r="AZ205" s="9">
        <f>VLOOKUP($B205,aquastat_more_extensive_table!$D$1216:$AO$1416,AZ$4,FALSE)</f>
        <v>0.2</v>
      </c>
      <c r="BA205" s="13">
        <f t="shared" si="120"/>
        <v>0.2</v>
      </c>
      <c r="BB205" s="9">
        <f>VLOOKUP($C205,domestic_water_demand_km3!$A$2:$CT$249,BB$4,FALSE)</f>
        <v>4.2221599999999998E-2</v>
      </c>
      <c r="BC205" s="13">
        <f t="shared" si="131"/>
        <v>4.2221599999999998E-2</v>
      </c>
      <c r="BE205" s="9">
        <f>VLOOKUP($B205,aquastat_more_extensive_table!$D$1216:$AO$1416,BE$4,FALSE)</f>
        <v>0</v>
      </c>
      <c r="BF205" s="13" t="e">
        <f t="shared" si="121"/>
        <v>#N/A</v>
      </c>
      <c r="BG205" s="9">
        <f>VLOOKUP($C205,domestic_water_demand_km3!$A$2:$CT$249,BG$4,FALSE)</f>
        <v>4.9951139999999998E-2</v>
      </c>
      <c r="BH205" s="13">
        <f t="shared" si="132"/>
        <v>4.9951139999999998E-2</v>
      </c>
      <c r="BJ205" s="9">
        <f>VLOOKUP($B205,aquastat_more_extensive_table!$D$1216:$AO$1416,BJ$4,FALSE)</f>
        <v>0</v>
      </c>
      <c r="BK205" s="13" t="e">
        <f t="shared" si="133"/>
        <v>#N/A</v>
      </c>
      <c r="BL205" s="9">
        <f>VLOOKUP($C205,domestic_water_demand_km3!$A$2:$CT$249,BL$4,FALSE)</f>
        <v>5.0463800000000003E-2</v>
      </c>
      <c r="BM205" s="13">
        <f t="shared" si="134"/>
        <v>5.0463800000000003E-2</v>
      </c>
      <c r="BU205" s="7" t="e">
        <v>#N/A</v>
      </c>
      <c r="BV205" s="7">
        <v>3.0000000000000001E-3</v>
      </c>
      <c r="BW205" s="7" t="str">
        <f t="shared" si="135"/>
        <v/>
      </c>
      <c r="BX205" s="7" t="str">
        <f t="shared" si="136"/>
        <v/>
      </c>
    </row>
    <row r="206" spans="2:76" x14ac:dyDescent="0.25">
      <c r="B206" s="12">
        <f>fao_ids_unique!B201</f>
        <v>351</v>
      </c>
      <c r="C206" s="12">
        <f>fao_ids_unique!F201</f>
        <v>36</v>
      </c>
      <c r="D206" s="8" t="str">
        <f>fao_ids_unique!C201</f>
        <v>CHN</v>
      </c>
      <c r="E206" s="7" t="str">
        <f>fao_ids_unique!G201</f>
        <v>China</v>
      </c>
      <c r="G206" s="9">
        <f>VLOOKUP($B206,aquastat_more_extensive_table!$D$1216:$AO$1416,G$4,FALSE)</f>
        <v>0</v>
      </c>
      <c r="H206" s="13" t="e">
        <f t="shared" si="111"/>
        <v>#N/A</v>
      </c>
      <c r="I206" s="9">
        <f>VLOOKUP($C206,domestic_water_demand_km3!$A$2:$CT$249,I$4,FALSE)</f>
        <v>8.2082080000000008</v>
      </c>
      <c r="J206" s="13">
        <f t="shared" si="122"/>
        <v>8.2082080000000008</v>
      </c>
      <c r="L206" s="9">
        <f>VLOOKUP($B206,aquastat_more_extensive_table!$D$1216:$AO$1416,L$4,FALSE)</f>
        <v>0</v>
      </c>
      <c r="M206" s="13" t="e">
        <f t="shared" si="112"/>
        <v>#N/A</v>
      </c>
      <c r="N206" s="9">
        <f>VLOOKUP($C206,domestic_water_demand_km3!$A$2:$CT$249,N$4,FALSE)</f>
        <v>9.1332199999999997</v>
      </c>
      <c r="O206" s="13">
        <f t="shared" si="123"/>
        <v>9.1332199999999997</v>
      </c>
      <c r="Q206" s="9">
        <f>VLOOKUP($B206,aquastat_more_extensive_table!$D$1216:$AO$1416,Q$4,FALSE)</f>
        <v>0</v>
      </c>
      <c r="R206" s="13" t="e">
        <f t="shared" si="113"/>
        <v>#N/A</v>
      </c>
      <c r="S206" s="9">
        <f>VLOOKUP($C206,domestic_water_demand_km3!$A$2:$CT$249,S$4,FALSE)</f>
        <v>11.724494</v>
      </c>
      <c r="T206" s="13">
        <f t="shared" si="124"/>
        <v>11.724494</v>
      </c>
      <c r="V206" s="9">
        <f>VLOOKUP($B206,aquastat_more_extensive_table!$D$1216:$AO$1416,V$4,FALSE)</f>
        <v>0</v>
      </c>
      <c r="W206" s="13" t="e">
        <f t="shared" si="114"/>
        <v>#N/A</v>
      </c>
      <c r="X206" s="9">
        <f>VLOOKUP($C206,domestic_water_demand_km3!$A$2:$CT$249,X$4,FALSE)</f>
        <v>16.073499999999999</v>
      </c>
      <c r="Y206" s="13">
        <f t="shared" si="125"/>
        <v>16.073499999999999</v>
      </c>
      <c r="AA206" s="9">
        <f>VLOOKUP($B206,aquastat_more_extensive_table!$D$1216:$AO$1416,AA$4,FALSE)</f>
        <v>6.7690000000000001</v>
      </c>
      <c r="AB206" s="13">
        <f t="shared" si="115"/>
        <v>6.7690000000000001</v>
      </c>
      <c r="AC206" s="9">
        <f>VLOOKUP($C206,domestic_water_demand_km3!$A$2:$CT$249,AC$4,FALSE)</f>
        <v>18.097760000000001</v>
      </c>
      <c r="AD206" s="13">
        <f t="shared" si="126"/>
        <v>18.097760000000001</v>
      </c>
      <c r="AF206" s="9">
        <f>VLOOKUP($B206,aquastat_more_extensive_table!$D$1216:$AO$1416,AF$4,FALSE)</f>
        <v>29.69</v>
      </c>
      <c r="AG206" s="13">
        <f t="shared" si="116"/>
        <v>29.69</v>
      </c>
      <c r="AH206" s="9">
        <f>VLOOKUP($C206,domestic_water_demand_km3!$A$2:$CT$249,AH$4,FALSE)</f>
        <v>21.731100000000001</v>
      </c>
      <c r="AI206" s="13">
        <f t="shared" si="127"/>
        <v>21.731100000000001</v>
      </c>
      <c r="AK206" s="9">
        <f>VLOOKUP($B206,aquastat_more_extensive_table!$D$1216:$AO$1416,AK$4,FALSE)</f>
        <v>35</v>
      </c>
      <c r="AL206" s="13">
        <f t="shared" si="117"/>
        <v>35</v>
      </c>
      <c r="AM206" s="9">
        <f>VLOOKUP($C206,domestic_water_demand_km3!$A$2:$CT$249,AM$4,FALSE)</f>
        <v>25.35614</v>
      </c>
      <c r="AN206" s="13">
        <f t="shared" si="128"/>
        <v>25.35614</v>
      </c>
      <c r="AP206" s="9">
        <f>VLOOKUP($B206,aquastat_more_extensive_table!$D$1216:$AO$1416,AP$4,FALSE)</f>
        <v>25.16</v>
      </c>
      <c r="AQ206" s="13">
        <f t="shared" si="118"/>
        <v>25.16</v>
      </c>
      <c r="AR206" s="9">
        <f>VLOOKUP($C206,domestic_water_demand_km3!$A$2:$CT$249,AR$4,FALSE)</f>
        <v>32.538800000000002</v>
      </c>
      <c r="AS206" s="13">
        <f t="shared" si="129"/>
        <v>32.538800000000002</v>
      </c>
      <c r="AU206" s="9">
        <f>VLOOKUP($B206,aquastat_more_extensive_table!$D$1216:$AO$1416,AU$4,FALSE)</f>
        <v>34.72</v>
      </c>
      <c r="AV206" s="13">
        <f t="shared" si="119"/>
        <v>34.72</v>
      </c>
      <c r="AW206" s="9">
        <f>VLOOKUP($C206,domestic_water_demand_km3!$A$2:$CT$249,AW$4,FALSE)</f>
        <v>40.083379999999998</v>
      </c>
      <c r="AX206" s="13">
        <f t="shared" si="130"/>
        <v>40.083379999999998</v>
      </c>
      <c r="AZ206" s="9">
        <f>VLOOKUP($B206,aquastat_more_extensive_table!$D$1216:$AO$1416,AZ$4,FALSE)</f>
        <v>67.53</v>
      </c>
      <c r="BA206" s="13">
        <f t="shared" si="120"/>
        <v>67.53</v>
      </c>
      <c r="BB206" s="9">
        <f>VLOOKUP($C206,domestic_water_demand_km3!$A$2:$CT$249,BB$4,FALSE)</f>
        <v>51.306480000000001</v>
      </c>
      <c r="BC206" s="13">
        <f t="shared" si="131"/>
        <v>51.306480000000001</v>
      </c>
      <c r="BE206" s="9">
        <f>VLOOKUP($B206,aquastat_more_extensive_table!$D$1216:$AO$1416,BE$4,FALSE)</f>
        <v>76.599999999999994</v>
      </c>
      <c r="BF206" s="13">
        <f t="shared" si="121"/>
        <v>76.599999999999994</v>
      </c>
      <c r="BG206" s="9">
        <f>VLOOKUP($C206,domestic_water_demand_km3!$A$2:$CT$249,BG$4,FALSE)</f>
        <v>68.391040000000004</v>
      </c>
      <c r="BH206" s="13">
        <f t="shared" si="132"/>
        <v>68.391040000000004</v>
      </c>
      <c r="BJ206" s="9">
        <f>VLOOKUP($B206,aquastat_more_extensive_table!$D$1216:$AO$1416,BJ$4,FALSE)</f>
        <v>75.010000000000005</v>
      </c>
      <c r="BK206" s="13">
        <f t="shared" si="133"/>
        <v>75.010000000000005</v>
      </c>
      <c r="BL206" s="9">
        <f>VLOOKUP($C206,domestic_water_demand_km3!$A$2:$CT$249,BL$4,FALSE)</f>
        <v>70.380399999999995</v>
      </c>
      <c r="BM206" s="13">
        <f t="shared" si="134"/>
        <v>70.380399999999995</v>
      </c>
      <c r="BU206" s="7" t="e">
        <v>#N/A</v>
      </c>
      <c r="BV206" s="7">
        <v>4.7930000000000001</v>
      </c>
      <c r="BW206" s="7" t="str">
        <f t="shared" si="135"/>
        <v/>
      </c>
      <c r="BX206" s="7" t="str">
        <f t="shared" si="136"/>
        <v/>
      </c>
    </row>
    <row r="207" spans="2:76" x14ac:dyDescent="0.25">
      <c r="B207" s="12"/>
      <c r="C207" s="12"/>
      <c r="BU207" s="7" t="e">
        <v>#N/A</v>
      </c>
      <c r="BV207" s="7">
        <v>0.32</v>
      </c>
      <c r="BW207" s="7" t="str">
        <f t="shared" si="135"/>
        <v/>
      </c>
      <c r="BX207" s="7" t="str">
        <f t="shared" si="136"/>
        <v/>
      </c>
    </row>
    <row r="208" spans="2:76" x14ac:dyDescent="0.25">
      <c r="B208" s="12"/>
      <c r="C208" s="12"/>
      <c r="BU208" s="7" t="e">
        <v>#N/A</v>
      </c>
      <c r="BV208" s="7">
        <v>3.6999999999999998E-2</v>
      </c>
      <c r="BW208" s="7" t="str">
        <f t="shared" si="135"/>
        <v/>
      </c>
      <c r="BX208" s="7" t="str">
        <f t="shared" si="136"/>
        <v/>
      </c>
    </row>
    <row r="209" spans="2:76" x14ac:dyDescent="0.25">
      <c r="B209" s="12"/>
      <c r="C209" s="12"/>
      <c r="BU209" s="7" t="e">
        <v>#N/A</v>
      </c>
      <c r="BV209" s="7">
        <v>7.0000000000000007E-2</v>
      </c>
      <c r="BW209" s="7" t="str">
        <f t="shared" si="135"/>
        <v/>
      </c>
      <c r="BX209" s="7" t="str">
        <f t="shared" si="136"/>
        <v/>
      </c>
    </row>
    <row r="210" spans="2:76" x14ac:dyDescent="0.25">
      <c r="B210" s="12"/>
      <c r="C210" s="12"/>
      <c r="BU210" s="7" t="e">
        <v>#N/A</v>
      </c>
      <c r="BV210" s="7">
        <v>0.14000000000000001</v>
      </c>
      <c r="BW210" s="7" t="str">
        <f t="shared" si="135"/>
        <v/>
      </c>
      <c r="BX210" s="7" t="str">
        <f t="shared" si="136"/>
        <v/>
      </c>
    </row>
    <row r="211" spans="2:76" x14ac:dyDescent="0.25">
      <c r="B211" s="12"/>
      <c r="C211" s="12"/>
      <c r="BU211" s="7" t="e">
        <v>#N/A</v>
      </c>
      <c r="BV211" s="7">
        <v>0</v>
      </c>
      <c r="BW211" s="7" t="str">
        <f t="shared" si="135"/>
        <v/>
      </c>
      <c r="BX211" s="7" t="str">
        <f t="shared" si="136"/>
        <v/>
      </c>
    </row>
    <row r="212" spans="2:76" x14ac:dyDescent="0.25">
      <c r="B212" s="12"/>
      <c r="C212" s="12"/>
      <c r="BU212" s="7" t="e">
        <v>#N/A</v>
      </c>
      <c r="BV212" s="7">
        <v>1.9E-2</v>
      </c>
      <c r="BW212" s="7" t="str">
        <f t="shared" si="135"/>
        <v/>
      </c>
      <c r="BX212" s="7" t="str">
        <f t="shared" si="136"/>
        <v/>
      </c>
    </row>
    <row r="213" spans="2:76" x14ac:dyDescent="0.25">
      <c r="B213" s="12"/>
      <c r="C213" s="12"/>
      <c r="BU213" s="7" t="e">
        <v>#N/A</v>
      </c>
      <c r="BV213" s="7">
        <v>0</v>
      </c>
      <c r="BW213" s="7" t="str">
        <f t="shared" si="135"/>
        <v/>
      </c>
      <c r="BX213" s="7" t="str">
        <f t="shared" si="136"/>
        <v/>
      </c>
    </row>
    <row r="214" spans="2:76" x14ac:dyDescent="0.25">
      <c r="B214" s="12"/>
      <c r="C214" s="12"/>
      <c r="BU214" s="7" t="e">
        <v>#N/A</v>
      </c>
      <c r="BV214" s="7">
        <v>0.93799999999999994</v>
      </c>
      <c r="BW214" s="7" t="str">
        <f t="shared" si="135"/>
        <v/>
      </c>
      <c r="BX214" s="7" t="str">
        <f t="shared" si="136"/>
        <v/>
      </c>
    </row>
    <row r="215" spans="2:76" x14ac:dyDescent="0.25">
      <c r="B215" s="12"/>
      <c r="C215" s="12"/>
      <c r="BU215" s="7" t="e">
        <v>#N/A</v>
      </c>
      <c r="BV215" s="7">
        <v>1.3069999999999999</v>
      </c>
      <c r="BW215" s="7" t="str">
        <f t="shared" si="135"/>
        <v/>
      </c>
      <c r="BX215" s="7" t="str">
        <f t="shared" si="136"/>
        <v/>
      </c>
    </row>
    <row r="216" spans="2:76" x14ac:dyDescent="0.25">
      <c r="B216" s="12"/>
      <c r="C216" s="12"/>
      <c r="BU216" s="7" t="e">
        <v>#N/A</v>
      </c>
      <c r="BV216" s="7">
        <v>0.28699999999999998</v>
      </c>
      <c r="BW216" s="7" t="str">
        <f t="shared" si="135"/>
        <v/>
      </c>
      <c r="BX216" s="7" t="str">
        <f t="shared" si="136"/>
        <v/>
      </c>
    </row>
    <row r="217" spans="2:76" x14ac:dyDescent="0.25">
      <c r="B217" s="12"/>
      <c r="C217" s="12"/>
      <c r="BU217" s="7" t="e">
        <v>#N/A</v>
      </c>
      <c r="BV217" s="7">
        <v>1.7999999999999999E-2</v>
      </c>
      <c r="BW217" s="7" t="str">
        <f t="shared" si="135"/>
        <v/>
      </c>
      <c r="BX217" s="7" t="str">
        <f t="shared" si="136"/>
        <v/>
      </c>
    </row>
    <row r="218" spans="2:76" x14ac:dyDescent="0.25">
      <c r="B218" s="12"/>
      <c r="C218" s="12"/>
      <c r="BU218" s="7" t="e">
        <v>#N/A</v>
      </c>
      <c r="BV218" s="7">
        <v>0</v>
      </c>
      <c r="BW218" s="7" t="str">
        <f t="shared" si="135"/>
        <v/>
      </c>
      <c r="BX218" s="7" t="str">
        <f t="shared" si="136"/>
        <v/>
      </c>
    </row>
    <row r="219" spans="2:76" x14ac:dyDescent="0.25">
      <c r="B219" s="12"/>
      <c r="C219" s="12"/>
      <c r="BU219" s="7" t="e">
        <v>#N/A</v>
      </c>
      <c r="BV219" s="7">
        <v>0</v>
      </c>
      <c r="BW219" s="7" t="str">
        <f t="shared" si="135"/>
        <v/>
      </c>
      <c r="BX219" s="7" t="str">
        <f t="shared" si="136"/>
        <v/>
      </c>
    </row>
    <row r="220" spans="2:76" x14ac:dyDescent="0.25">
      <c r="B220" s="12"/>
      <c r="C220" s="12"/>
      <c r="BU220" s="7" t="e">
        <v>#N/A</v>
      </c>
      <c r="BV220" s="7">
        <v>0.27700000000000002</v>
      </c>
      <c r="BW220" s="7" t="str">
        <f t="shared" si="135"/>
        <v/>
      </c>
      <c r="BX220" s="7" t="str">
        <f t="shared" si="136"/>
        <v/>
      </c>
    </row>
    <row r="221" spans="2:76" x14ac:dyDescent="0.25">
      <c r="B221" s="12"/>
      <c r="C221" s="12"/>
      <c r="BU221" s="7" t="e">
        <v>#N/A</v>
      </c>
      <c r="BV221" s="7">
        <v>0.01</v>
      </c>
      <c r="BW221" s="7" t="str">
        <f t="shared" si="135"/>
        <v/>
      </c>
      <c r="BX221" s="7" t="str">
        <f t="shared" si="136"/>
        <v/>
      </c>
    </row>
    <row r="222" spans="2:76" x14ac:dyDescent="0.25">
      <c r="B222" s="12"/>
      <c r="C222" s="12"/>
      <c r="BU222" s="7" t="e">
        <v>#N/A</v>
      </c>
      <c r="BV222" s="7">
        <v>3.1E-2</v>
      </c>
      <c r="BW222" s="7" t="str">
        <f t="shared" si="135"/>
        <v/>
      </c>
      <c r="BX222" s="7" t="str">
        <f t="shared" si="136"/>
        <v/>
      </c>
    </row>
    <row r="223" spans="2:76" x14ac:dyDescent="0.25">
      <c r="B223" s="12"/>
      <c r="C223" s="12"/>
      <c r="BU223" s="7" t="e">
        <v>#N/A</v>
      </c>
      <c r="BV223" s="7">
        <v>3.0000000000000001E-3</v>
      </c>
      <c r="BW223" s="7" t="str">
        <f t="shared" si="135"/>
        <v/>
      </c>
      <c r="BX223" s="7" t="str">
        <f t="shared" si="136"/>
        <v/>
      </c>
    </row>
    <row r="224" spans="2:76" x14ac:dyDescent="0.25">
      <c r="B224" s="12"/>
      <c r="C224" s="12"/>
      <c r="BU224" s="7" t="e">
        <v>#N/A</v>
      </c>
      <c r="BV224" s="7">
        <v>2.4630000000000001</v>
      </c>
      <c r="BW224" s="7" t="str">
        <f t="shared" si="135"/>
        <v/>
      </c>
      <c r="BX224" s="7" t="str">
        <f t="shared" si="136"/>
        <v/>
      </c>
    </row>
    <row r="225" spans="2:76" x14ac:dyDescent="0.25">
      <c r="B225" s="12"/>
      <c r="C225" s="12"/>
      <c r="BU225" s="7" t="e">
        <v>#N/A</v>
      </c>
      <c r="BV225" s="7">
        <v>2E-3</v>
      </c>
      <c r="BW225" s="7" t="str">
        <f t="shared" si="135"/>
        <v/>
      </c>
      <c r="BX225" s="7" t="str">
        <f t="shared" si="136"/>
        <v/>
      </c>
    </row>
    <row r="226" spans="2:76" x14ac:dyDescent="0.25">
      <c r="B226" s="12"/>
      <c r="C226" s="12"/>
      <c r="BU226" s="7" t="e">
        <v>#N/A</v>
      </c>
      <c r="BV226" s="7">
        <v>0</v>
      </c>
      <c r="BW226" s="7" t="str">
        <f t="shared" si="135"/>
        <v/>
      </c>
      <c r="BX226" s="7" t="str">
        <f t="shared" si="136"/>
        <v/>
      </c>
    </row>
    <row r="227" spans="2:76" x14ac:dyDescent="0.25">
      <c r="B227" s="12"/>
      <c r="C227" s="12"/>
      <c r="BU227" s="7" t="e">
        <v>#N/A</v>
      </c>
      <c r="BV227" s="7">
        <v>3.0000000000000001E-3</v>
      </c>
      <c r="BW227" s="7" t="str">
        <f t="shared" si="135"/>
        <v/>
      </c>
      <c r="BX227" s="7" t="str">
        <f t="shared" si="136"/>
        <v/>
      </c>
    </row>
    <row r="228" spans="2:76" x14ac:dyDescent="0.25">
      <c r="B228" s="12"/>
      <c r="C228" s="12"/>
      <c r="BU228" s="7" t="e">
        <v>#N/A</v>
      </c>
      <c r="BV228" s="7">
        <v>0.22500000000000001</v>
      </c>
      <c r="BW228" s="7" t="str">
        <f t="shared" si="135"/>
        <v/>
      </c>
      <c r="BX228" s="7" t="str">
        <f t="shared" si="136"/>
        <v/>
      </c>
    </row>
    <row r="229" spans="2:76" x14ac:dyDescent="0.25">
      <c r="B229" s="12"/>
      <c r="C229" s="12"/>
      <c r="BU229" s="7" t="e">
        <v>#N/A</v>
      </c>
      <c r="BV229" s="7">
        <v>9.4E-2</v>
      </c>
      <c r="BW229" s="7" t="str">
        <f t="shared" si="135"/>
        <v/>
      </c>
      <c r="BX229" s="7" t="str">
        <f t="shared" si="136"/>
        <v/>
      </c>
    </row>
    <row r="230" spans="2:76" x14ac:dyDescent="0.25">
      <c r="B230" s="12"/>
      <c r="C230" s="12"/>
      <c r="BU230" s="7" t="e">
        <v>#N/A</v>
      </c>
      <c r="BV230" s="7">
        <v>1.2999999999999999E-2</v>
      </c>
      <c r="BW230" s="7" t="str">
        <f t="shared" si="135"/>
        <v/>
      </c>
      <c r="BX230" s="7" t="str">
        <f t="shared" si="136"/>
        <v/>
      </c>
    </row>
    <row r="231" spans="2:76" x14ac:dyDescent="0.25">
      <c r="B231" s="12"/>
      <c r="C231" s="12"/>
      <c r="BU231" s="7" t="e">
        <v>#N/A</v>
      </c>
      <c r="BV231" s="7">
        <v>3.7999999999999999E-2</v>
      </c>
      <c r="BW231" s="7" t="str">
        <f t="shared" si="135"/>
        <v/>
      </c>
      <c r="BX231" s="7" t="str">
        <f t="shared" si="136"/>
        <v/>
      </c>
    </row>
    <row r="232" spans="2:76" x14ac:dyDescent="0.25">
      <c r="B232" s="12"/>
      <c r="C232" s="12"/>
      <c r="BU232" s="7" t="e">
        <v>#N/A</v>
      </c>
      <c r="BV232" s="7">
        <v>1.8959999999999999</v>
      </c>
      <c r="BW232" s="7" t="str">
        <f t="shared" si="135"/>
        <v/>
      </c>
      <c r="BX232" s="7" t="str">
        <f t="shared" si="136"/>
        <v/>
      </c>
    </row>
    <row r="233" spans="2:76" x14ac:dyDescent="0.25">
      <c r="B233" s="12"/>
      <c r="C233" s="12"/>
      <c r="BU233" s="7" t="e">
        <v>#N/A</v>
      </c>
      <c r="BV233" s="7">
        <v>0</v>
      </c>
      <c r="BW233" s="7" t="str">
        <f t="shared" si="135"/>
        <v/>
      </c>
      <c r="BX233" s="7" t="str">
        <f t="shared" si="136"/>
        <v/>
      </c>
    </row>
    <row r="234" spans="2:76" x14ac:dyDescent="0.25">
      <c r="B234" s="12"/>
      <c r="C234" s="12"/>
      <c r="BU234" s="7" t="e">
        <v>#N/A</v>
      </c>
      <c r="BV234" s="7">
        <v>7.0000000000000001E-3</v>
      </c>
      <c r="BW234" s="7" t="str">
        <f t="shared" si="135"/>
        <v/>
      </c>
      <c r="BX234" s="7" t="str">
        <f t="shared" si="136"/>
        <v/>
      </c>
    </row>
    <row r="235" spans="2:76" x14ac:dyDescent="0.25">
      <c r="B235" s="12"/>
      <c r="C235" s="12"/>
      <c r="BU235" s="7" t="e">
        <v>#N/A</v>
      </c>
      <c r="BV235" s="7">
        <v>0.06</v>
      </c>
      <c r="BW235" s="7" t="str">
        <f t="shared" si="135"/>
        <v/>
      </c>
      <c r="BX235" s="7" t="str">
        <f t="shared" si="136"/>
        <v/>
      </c>
    </row>
    <row r="236" spans="2:76" x14ac:dyDescent="0.25">
      <c r="B236" s="12"/>
      <c r="C236" s="12"/>
      <c r="BU236" s="7" t="e">
        <v>#N/A</v>
      </c>
      <c r="BV236" s="7">
        <v>1.0999999999999999E-2</v>
      </c>
      <c r="BW236" s="7" t="str">
        <f t="shared" si="135"/>
        <v/>
      </c>
      <c r="BX236" s="7" t="str">
        <f t="shared" si="136"/>
        <v/>
      </c>
    </row>
    <row r="237" spans="2:76" x14ac:dyDescent="0.25">
      <c r="B237" s="12"/>
      <c r="C237" s="12"/>
      <c r="BU237" s="7" t="e">
        <v>#N/A</v>
      </c>
      <c r="BV237" s="7">
        <v>0.24399999999999999</v>
      </c>
      <c r="BW237" s="7" t="str">
        <f t="shared" si="135"/>
        <v/>
      </c>
      <c r="BX237" s="7" t="str">
        <f t="shared" si="136"/>
        <v/>
      </c>
    </row>
    <row r="238" spans="2:76" x14ac:dyDescent="0.25">
      <c r="B238" s="12"/>
      <c r="C238" s="12"/>
      <c r="BU238" s="7" t="e">
        <v>#N/A</v>
      </c>
      <c r="BV238" s="7">
        <v>0.875</v>
      </c>
      <c r="BW238" s="7" t="str">
        <f t="shared" si="135"/>
        <v/>
      </c>
      <c r="BX238" s="7" t="str">
        <f t="shared" si="136"/>
        <v/>
      </c>
    </row>
    <row r="239" spans="2:76" x14ac:dyDescent="0.25">
      <c r="B239" s="12"/>
      <c r="C239" s="12"/>
      <c r="BU239" s="7" t="e">
        <v>#N/A</v>
      </c>
      <c r="BV239" s="7">
        <v>0</v>
      </c>
      <c r="BW239" s="7" t="str">
        <f t="shared" si="135"/>
        <v/>
      </c>
      <c r="BX239" s="7" t="str">
        <f t="shared" si="136"/>
        <v/>
      </c>
    </row>
    <row r="240" spans="2:76" x14ac:dyDescent="0.25">
      <c r="B240" s="12"/>
      <c r="C240" s="12"/>
      <c r="BU240" s="7" t="e">
        <v>#N/A</v>
      </c>
      <c r="BV240" s="7">
        <v>6.0000000000000001E-3</v>
      </c>
      <c r="BW240" s="7" t="str">
        <f t="shared" si="135"/>
        <v/>
      </c>
      <c r="BX240" s="7" t="str">
        <f t="shared" si="136"/>
        <v/>
      </c>
    </row>
    <row r="241" spans="2:76" x14ac:dyDescent="0.25">
      <c r="B241" s="12"/>
      <c r="C241" s="12"/>
      <c r="BU241" s="7" t="e">
        <v>#N/A</v>
      </c>
      <c r="BV241" s="7">
        <v>0</v>
      </c>
      <c r="BW241" s="7" t="str">
        <f t="shared" si="135"/>
        <v/>
      </c>
      <c r="BX241" s="7" t="str">
        <f t="shared" si="136"/>
        <v/>
      </c>
    </row>
    <row r="242" spans="2:76" x14ac:dyDescent="0.25">
      <c r="B242" s="12"/>
      <c r="C242" s="12"/>
      <c r="BU242" s="7" t="e">
        <v>#N/A</v>
      </c>
      <c r="BV242" s="7">
        <v>8.3000000000000004E-2</v>
      </c>
      <c r="BW242" s="7" t="str">
        <f t="shared" si="135"/>
        <v/>
      </c>
      <c r="BX242" s="7" t="str">
        <f t="shared" si="136"/>
        <v/>
      </c>
    </row>
    <row r="243" spans="2:76" x14ac:dyDescent="0.25">
      <c r="B243" s="12"/>
      <c r="C243" s="12"/>
      <c r="BU243" s="7" t="e">
        <v>#N/A</v>
      </c>
      <c r="BV243" s="7">
        <v>0.53400000000000003</v>
      </c>
      <c r="BW243" s="7" t="str">
        <f t="shared" si="135"/>
        <v/>
      </c>
      <c r="BX243" s="7" t="str">
        <f t="shared" si="136"/>
        <v/>
      </c>
    </row>
    <row r="244" spans="2:76" x14ac:dyDescent="0.25">
      <c r="B244" s="12"/>
      <c r="C244" s="12"/>
      <c r="BU244" s="7" t="e">
        <v>#N/A</v>
      </c>
      <c r="BV244" s="7">
        <v>0.01</v>
      </c>
      <c r="BW244" s="7" t="str">
        <f t="shared" si="135"/>
        <v/>
      </c>
      <c r="BX244" s="7" t="str">
        <f t="shared" si="136"/>
        <v/>
      </c>
    </row>
    <row r="245" spans="2:76" x14ac:dyDescent="0.25">
      <c r="B245" s="12"/>
      <c r="C245" s="12"/>
      <c r="BU245" s="7" t="e">
        <v>#N/A</v>
      </c>
      <c r="BV245" s="7">
        <v>0.23200000000000001</v>
      </c>
      <c r="BW245" s="7" t="str">
        <f t="shared" si="135"/>
        <v/>
      </c>
      <c r="BX245" s="7" t="str">
        <f t="shared" si="136"/>
        <v/>
      </c>
    </row>
    <row r="246" spans="2:76" x14ac:dyDescent="0.25">
      <c r="B246" s="12"/>
      <c r="C246" s="12"/>
      <c r="BU246" s="7" t="e">
        <v>#N/A</v>
      </c>
      <c r="BV246" s="7">
        <v>1.2999999999999999E-2</v>
      </c>
      <c r="BW246" s="7" t="str">
        <f t="shared" si="135"/>
        <v/>
      </c>
      <c r="BX246" s="7" t="str">
        <f t="shared" si="136"/>
        <v/>
      </c>
    </row>
    <row r="247" spans="2:76" x14ac:dyDescent="0.25">
      <c r="B247" s="12"/>
      <c r="C247" s="12"/>
      <c r="BU247" s="7" t="e">
        <v>#N/A</v>
      </c>
      <c r="BV247" s="7">
        <v>6.2E-2</v>
      </c>
      <c r="BW247" s="7" t="str">
        <f t="shared" si="135"/>
        <v/>
      </c>
      <c r="BX247" s="7" t="str">
        <f t="shared" si="136"/>
        <v/>
      </c>
    </row>
    <row r="248" spans="2:76" x14ac:dyDescent="0.25">
      <c r="B248" s="12"/>
      <c r="C248" s="12"/>
      <c r="BU248" s="7" t="e">
        <v>#N/A</v>
      </c>
      <c r="BV248" s="7">
        <v>0</v>
      </c>
      <c r="BW248" s="7" t="str">
        <f t="shared" si="135"/>
        <v/>
      </c>
      <c r="BX248" s="7" t="str">
        <f t="shared" si="136"/>
        <v/>
      </c>
    </row>
    <row r="249" spans="2:76" x14ac:dyDescent="0.25">
      <c r="B249" s="12"/>
      <c r="C249" s="12"/>
      <c r="BU249" s="7" t="e">
        <v>#N/A</v>
      </c>
      <c r="BV249" s="7">
        <v>8.5999999999999993E-2</v>
      </c>
      <c r="BW249" s="7" t="str">
        <f t="shared" si="135"/>
        <v/>
      </c>
      <c r="BX249" s="7" t="str">
        <f t="shared" si="136"/>
        <v/>
      </c>
    </row>
    <row r="250" spans="2:76" x14ac:dyDescent="0.25">
      <c r="B250" s="12"/>
      <c r="C250" s="12"/>
      <c r="BU250" s="7" t="e">
        <v>#N/A</v>
      </c>
      <c r="BV250" s="7">
        <v>0.3</v>
      </c>
      <c r="BW250" s="7" t="str">
        <f t="shared" si="135"/>
        <v/>
      </c>
      <c r="BX250" s="7" t="str">
        <f t="shared" si="136"/>
        <v/>
      </c>
    </row>
    <row r="251" spans="2:76" x14ac:dyDescent="0.25">
      <c r="B251" s="12"/>
      <c r="C251" s="12"/>
      <c r="BU251" s="7" t="e">
        <v>#N/A</v>
      </c>
      <c r="BV251" s="7">
        <v>0.30199999999999999</v>
      </c>
      <c r="BW251" s="7" t="str">
        <f t="shared" si="135"/>
        <v/>
      </c>
      <c r="BX251" s="7" t="str">
        <f t="shared" si="136"/>
        <v/>
      </c>
    </row>
    <row r="252" spans="2:76" x14ac:dyDescent="0.25">
      <c r="B252" s="12"/>
      <c r="C252" s="12"/>
      <c r="BU252" s="7" t="e">
        <v>#N/A</v>
      </c>
      <c r="BV252" s="7">
        <v>0.45300000000000001</v>
      </c>
      <c r="BW252" s="7" t="str">
        <f t="shared" si="135"/>
        <v/>
      </c>
      <c r="BX252" s="7" t="str">
        <f t="shared" si="136"/>
        <v/>
      </c>
    </row>
    <row r="253" spans="2:76" x14ac:dyDescent="0.25">
      <c r="B253" s="12"/>
      <c r="C253" s="12"/>
      <c r="BU253" s="7" t="e">
        <v>#N/A</v>
      </c>
      <c r="BV253" s="7">
        <v>4.8000000000000001E-2</v>
      </c>
      <c r="BW253" s="7" t="str">
        <f t="shared" si="135"/>
        <v/>
      </c>
      <c r="BX253" s="7" t="str">
        <f t="shared" si="136"/>
        <v/>
      </c>
    </row>
    <row r="254" spans="2:76" x14ac:dyDescent="0.25">
      <c r="B254" s="12"/>
      <c r="C254" s="12"/>
      <c r="BU254" s="7" t="e">
        <v>#N/A</v>
      </c>
      <c r="BV254" s="7">
        <v>1.0999999999999999E-2</v>
      </c>
      <c r="BW254" s="7" t="str">
        <f t="shared" si="135"/>
        <v/>
      </c>
      <c r="BX254" s="7" t="str">
        <f t="shared" si="136"/>
        <v/>
      </c>
    </row>
    <row r="255" spans="2:76" x14ac:dyDescent="0.25">
      <c r="B255" s="12"/>
      <c r="C255" s="12"/>
      <c r="BU255" s="7" t="e">
        <v>#N/A</v>
      </c>
      <c r="BV255" s="7">
        <v>0.19</v>
      </c>
      <c r="BW255" s="7" t="str">
        <f t="shared" si="135"/>
        <v/>
      </c>
      <c r="BX255" s="7" t="str">
        <f t="shared" si="136"/>
        <v/>
      </c>
    </row>
    <row r="256" spans="2:76" x14ac:dyDescent="0.25">
      <c r="B256" s="12"/>
      <c r="C256" s="12"/>
      <c r="BU256" s="7" t="e">
        <v>#N/A</v>
      </c>
      <c r="BV256" s="7">
        <v>0</v>
      </c>
      <c r="BW256" s="7" t="str">
        <f t="shared" si="135"/>
        <v/>
      </c>
      <c r="BX256" s="7" t="str">
        <f t="shared" si="136"/>
        <v/>
      </c>
    </row>
    <row r="257" spans="2:76" x14ac:dyDescent="0.25">
      <c r="B257" s="12"/>
      <c r="C257" s="12"/>
      <c r="BU257" s="7" t="e">
        <v>#N/A</v>
      </c>
      <c r="BV257" s="7">
        <v>2E-3</v>
      </c>
      <c r="BW257" s="7" t="str">
        <f t="shared" si="135"/>
        <v/>
      </c>
      <c r="BX257" s="7" t="str">
        <f t="shared" si="136"/>
        <v/>
      </c>
    </row>
    <row r="258" spans="2:76" x14ac:dyDescent="0.25">
      <c r="B258" s="12"/>
      <c r="C258" s="12"/>
      <c r="BU258" s="7" t="e">
        <v>#N/A</v>
      </c>
      <c r="BV258" s="7">
        <v>0.128</v>
      </c>
      <c r="BW258" s="7" t="str">
        <f t="shared" si="135"/>
        <v/>
      </c>
      <c r="BX258" s="7" t="str">
        <f t="shared" si="136"/>
        <v/>
      </c>
    </row>
    <row r="259" spans="2:76" x14ac:dyDescent="0.25">
      <c r="B259" s="12"/>
      <c r="C259" s="12"/>
      <c r="BU259" s="7" t="e">
        <v>#N/A</v>
      </c>
      <c r="BV259" s="7">
        <v>1.6140000000000001</v>
      </c>
      <c r="BW259" s="7" t="str">
        <f t="shared" si="135"/>
        <v/>
      </c>
      <c r="BX259" s="7" t="str">
        <f t="shared" si="136"/>
        <v/>
      </c>
    </row>
    <row r="260" spans="2:76" x14ac:dyDescent="0.25">
      <c r="B260" s="12"/>
      <c r="C260" s="12"/>
      <c r="BU260" s="7" t="e">
        <v>#N/A</v>
      </c>
      <c r="BV260" s="7">
        <v>0</v>
      </c>
      <c r="BW260" s="7" t="str">
        <f t="shared" si="135"/>
        <v/>
      </c>
      <c r="BX260" s="7" t="str">
        <f t="shared" si="136"/>
        <v/>
      </c>
    </row>
    <row r="261" spans="2:76" x14ac:dyDescent="0.25">
      <c r="B261" s="12"/>
      <c r="C261" s="12"/>
      <c r="BU261" s="7" t="e">
        <v>#N/A</v>
      </c>
      <c r="BV261" s="7">
        <v>0.39100000000000001</v>
      </c>
      <c r="BW261" s="7" t="str">
        <f t="shared" si="135"/>
        <v/>
      </c>
      <c r="BX261" s="7" t="str">
        <f t="shared" si="136"/>
        <v/>
      </c>
    </row>
    <row r="262" spans="2:76" x14ac:dyDescent="0.25">
      <c r="B262" s="12"/>
      <c r="C262" s="12"/>
      <c r="BU262" s="7" t="e">
        <v>#N/A</v>
      </c>
      <c r="BV262" s="7">
        <v>8.0000000000000002E-3</v>
      </c>
      <c r="BW262" s="7" t="str">
        <f t="shared" si="135"/>
        <v/>
      </c>
      <c r="BX262" s="7" t="str">
        <f t="shared" si="136"/>
        <v/>
      </c>
    </row>
    <row r="263" spans="2:76" x14ac:dyDescent="0.25">
      <c r="B263" s="12"/>
      <c r="C263" s="12"/>
      <c r="BU263" s="7" t="e">
        <v>#N/A</v>
      </c>
      <c r="BV263" s="7">
        <v>2E-3</v>
      </c>
      <c r="BW263" s="7" t="str">
        <f t="shared" si="135"/>
        <v/>
      </c>
      <c r="BX263" s="7" t="str">
        <f t="shared" si="136"/>
        <v/>
      </c>
    </row>
    <row r="264" spans="2:76" x14ac:dyDescent="0.25">
      <c r="B264" s="12"/>
      <c r="C264" s="12"/>
      <c r="BU264" s="7" t="e">
        <v>#N/A</v>
      </c>
      <c r="BV264" s="7">
        <v>2.069</v>
      </c>
      <c r="BW264" s="7" t="str">
        <f t="shared" ref="BW264:BW327" si="137">IF(ISNA(BU264),"",BU264)</f>
        <v/>
      </c>
      <c r="BX264" s="7" t="str">
        <f t="shared" ref="BX264:BX327" si="138">IF(BW264="","",BV264)</f>
        <v/>
      </c>
    </row>
    <row r="265" spans="2:76" x14ac:dyDescent="0.25">
      <c r="B265" s="12"/>
      <c r="C265" s="12"/>
      <c r="BU265" s="7" t="e">
        <v>#N/A</v>
      </c>
      <c r="BV265" s="7">
        <v>0.03</v>
      </c>
      <c r="BW265" s="7" t="str">
        <f t="shared" si="137"/>
        <v/>
      </c>
      <c r="BX265" s="7" t="str">
        <f t="shared" si="138"/>
        <v/>
      </c>
    </row>
    <row r="266" spans="2:76" x14ac:dyDescent="0.25">
      <c r="B266" s="12"/>
      <c r="C266" s="12"/>
      <c r="BU266" s="7" t="e">
        <v>#N/A</v>
      </c>
      <c r="BV266" s="7">
        <v>0.06</v>
      </c>
      <c r="BW266" s="7" t="str">
        <f t="shared" si="137"/>
        <v/>
      </c>
      <c r="BX266" s="7" t="str">
        <f t="shared" si="138"/>
        <v/>
      </c>
    </row>
    <row r="267" spans="2:76" x14ac:dyDescent="0.25">
      <c r="B267" s="12"/>
      <c r="C267" s="12"/>
      <c r="BU267" s="7" t="e">
        <v>#N/A</v>
      </c>
      <c r="BV267" s="7">
        <v>0</v>
      </c>
      <c r="BW267" s="7" t="str">
        <f t="shared" si="137"/>
        <v/>
      </c>
      <c r="BX267" s="7" t="str">
        <f t="shared" si="138"/>
        <v/>
      </c>
    </row>
    <row r="268" spans="2:76" x14ac:dyDescent="0.25">
      <c r="B268" s="12"/>
      <c r="C268" s="12"/>
      <c r="BU268" s="7" t="e">
        <v>#N/A</v>
      </c>
      <c r="BV268" s="7">
        <v>0.30299999999999999</v>
      </c>
      <c r="BW268" s="7" t="str">
        <f t="shared" si="137"/>
        <v/>
      </c>
      <c r="BX268" s="7" t="str">
        <f t="shared" si="138"/>
        <v/>
      </c>
    </row>
    <row r="269" spans="2:76" x14ac:dyDescent="0.25">
      <c r="B269" s="12"/>
      <c r="C269" s="12"/>
      <c r="BU269" s="7" t="e">
        <v>#N/A</v>
      </c>
      <c r="BV269" s="7">
        <v>0</v>
      </c>
      <c r="BW269" s="7" t="str">
        <f t="shared" si="137"/>
        <v/>
      </c>
      <c r="BX269" s="7" t="str">
        <f t="shared" si="138"/>
        <v/>
      </c>
    </row>
    <row r="270" spans="2:76" x14ac:dyDescent="0.25">
      <c r="B270" s="12"/>
      <c r="C270" s="12"/>
      <c r="BU270" s="7" t="e">
        <v>#N/A</v>
      </c>
      <c r="BV270" s="7">
        <v>2.3E-2</v>
      </c>
      <c r="BW270" s="7" t="str">
        <f t="shared" si="137"/>
        <v/>
      </c>
      <c r="BX270" s="7" t="str">
        <f t="shared" si="138"/>
        <v/>
      </c>
    </row>
    <row r="271" spans="2:76" x14ac:dyDescent="0.25">
      <c r="B271" s="12"/>
      <c r="C271" s="12"/>
      <c r="BU271" s="7" t="e">
        <v>#N/A</v>
      </c>
      <c r="BV271" s="7">
        <v>0.03</v>
      </c>
      <c r="BW271" s="7" t="str">
        <f t="shared" si="137"/>
        <v/>
      </c>
      <c r="BX271" s="7" t="str">
        <f t="shared" si="138"/>
        <v/>
      </c>
    </row>
    <row r="272" spans="2:76" x14ac:dyDescent="0.25">
      <c r="B272" s="12"/>
      <c r="C272" s="12"/>
      <c r="BU272" s="7" t="e">
        <v>#N/A</v>
      </c>
      <c r="BV272" s="7">
        <v>1.2E-2</v>
      </c>
      <c r="BW272" s="7" t="str">
        <f t="shared" si="137"/>
        <v/>
      </c>
      <c r="BX272" s="7" t="str">
        <f t="shared" si="138"/>
        <v/>
      </c>
    </row>
    <row r="273" spans="2:76" x14ac:dyDescent="0.25">
      <c r="B273" s="12"/>
      <c r="C273" s="12"/>
      <c r="BU273" s="7" t="e">
        <v>#N/A</v>
      </c>
      <c r="BV273" s="7">
        <v>8.9999999999999993E-3</v>
      </c>
      <c r="BW273" s="7" t="str">
        <f t="shared" si="137"/>
        <v/>
      </c>
      <c r="BX273" s="7" t="str">
        <f t="shared" si="138"/>
        <v/>
      </c>
    </row>
    <row r="274" spans="2:76" x14ac:dyDescent="0.25">
      <c r="B274" s="12"/>
      <c r="C274" s="12"/>
      <c r="BU274" s="7" t="e">
        <v>#N/A</v>
      </c>
      <c r="BV274" s="7" t="e">
        <v>#N/A</v>
      </c>
      <c r="BW274" s="7" t="str">
        <f t="shared" si="137"/>
        <v/>
      </c>
      <c r="BX274" s="7" t="str">
        <f t="shared" si="138"/>
        <v/>
      </c>
    </row>
    <row r="275" spans="2:76" x14ac:dyDescent="0.25">
      <c r="B275" s="12"/>
      <c r="C275" s="12"/>
      <c r="BU275" s="7" t="e">
        <v>#N/A</v>
      </c>
      <c r="BV275" s="7">
        <v>1.6E-2</v>
      </c>
      <c r="BW275" s="7" t="str">
        <f t="shared" si="137"/>
        <v/>
      </c>
      <c r="BX275" s="7" t="str">
        <f t="shared" si="138"/>
        <v/>
      </c>
    </row>
    <row r="276" spans="2:76" x14ac:dyDescent="0.25">
      <c r="B276" s="12"/>
      <c r="C276" s="12"/>
      <c r="BU276" s="7" t="e">
        <v>#N/A</v>
      </c>
      <c r="BV276" s="7">
        <v>0.51800000000000002</v>
      </c>
      <c r="BW276" s="7" t="str">
        <f t="shared" si="137"/>
        <v/>
      </c>
      <c r="BX276" s="7" t="str">
        <f t="shared" si="138"/>
        <v/>
      </c>
    </row>
    <row r="277" spans="2:76" x14ac:dyDescent="0.25">
      <c r="B277" s="12"/>
      <c r="C277" s="12"/>
      <c r="BU277" s="7" t="e">
        <v>#N/A</v>
      </c>
      <c r="BV277" s="7">
        <v>4.9000000000000002E-2</v>
      </c>
      <c r="BW277" s="7" t="str">
        <f t="shared" si="137"/>
        <v/>
      </c>
      <c r="BX277" s="7" t="str">
        <f t="shared" si="138"/>
        <v/>
      </c>
    </row>
    <row r="278" spans="2:76" x14ac:dyDescent="0.25">
      <c r="B278" s="12"/>
      <c r="C278" s="12"/>
      <c r="BU278" s="7" t="e">
        <v>#N/A</v>
      </c>
      <c r="BV278" s="7">
        <v>1.4E-2</v>
      </c>
      <c r="BW278" s="7" t="str">
        <f t="shared" si="137"/>
        <v/>
      </c>
      <c r="BX278" s="7" t="str">
        <f t="shared" si="138"/>
        <v/>
      </c>
    </row>
    <row r="279" spans="2:76" x14ac:dyDescent="0.25">
      <c r="B279" s="12"/>
      <c r="C279" s="12"/>
      <c r="BU279" s="7" t="e">
        <v>#N/A</v>
      </c>
      <c r="BV279" s="7">
        <v>4.4109999999999996</v>
      </c>
      <c r="BW279" s="7" t="str">
        <f t="shared" si="137"/>
        <v/>
      </c>
      <c r="BX279" s="7" t="str">
        <f t="shared" si="138"/>
        <v/>
      </c>
    </row>
    <row r="280" spans="2:76" x14ac:dyDescent="0.25">
      <c r="B280" s="12"/>
      <c r="C280" s="12"/>
      <c r="BU280" s="7" t="e">
        <v>#N/A</v>
      </c>
      <c r="BV280" s="7">
        <v>0.86499999999999999</v>
      </c>
      <c r="BW280" s="7" t="str">
        <f t="shared" si="137"/>
        <v/>
      </c>
      <c r="BX280" s="7" t="str">
        <f t="shared" si="138"/>
        <v/>
      </c>
    </row>
    <row r="281" spans="2:76" x14ac:dyDescent="0.25">
      <c r="B281" s="12"/>
      <c r="C281" s="12"/>
      <c r="BU281" s="7" t="e">
        <v>#N/A</v>
      </c>
      <c r="BV281" s="7">
        <v>0.38600000000000001</v>
      </c>
      <c r="BW281" s="7" t="str">
        <f t="shared" si="137"/>
        <v/>
      </c>
      <c r="BX281" s="7" t="str">
        <f t="shared" si="138"/>
        <v/>
      </c>
    </row>
    <row r="282" spans="2:76" x14ac:dyDescent="0.25">
      <c r="B282" s="12"/>
      <c r="C282" s="12"/>
      <c r="BU282" s="7" t="e">
        <v>#N/A</v>
      </c>
      <c r="BV282" s="7">
        <v>0.16</v>
      </c>
      <c r="BW282" s="7" t="str">
        <f t="shared" si="137"/>
        <v/>
      </c>
      <c r="BX282" s="7" t="str">
        <f t="shared" si="138"/>
        <v/>
      </c>
    </row>
    <row r="283" spans="2:76" x14ac:dyDescent="0.25">
      <c r="B283" s="12"/>
      <c r="C283" s="12"/>
      <c r="BU283" s="7" t="e">
        <v>#N/A</v>
      </c>
      <c r="BV283" s="7">
        <v>6.2E-2</v>
      </c>
      <c r="BW283" s="7" t="str">
        <f t="shared" si="137"/>
        <v/>
      </c>
      <c r="BX283" s="7" t="str">
        <f t="shared" si="138"/>
        <v/>
      </c>
    </row>
    <row r="284" spans="2:76" x14ac:dyDescent="0.25">
      <c r="B284" s="12"/>
      <c r="C284" s="12"/>
      <c r="BU284" s="7" t="e">
        <v>#N/A</v>
      </c>
      <c r="BV284" s="7">
        <v>6.5000000000000002E-2</v>
      </c>
      <c r="BW284" s="7" t="str">
        <f t="shared" si="137"/>
        <v/>
      </c>
      <c r="BX284" s="7" t="str">
        <f t="shared" si="138"/>
        <v/>
      </c>
    </row>
    <row r="285" spans="2:76" x14ac:dyDescent="0.25">
      <c r="B285" s="12"/>
      <c r="C285" s="12"/>
      <c r="BU285" s="7" t="e">
        <v>#N/A</v>
      </c>
      <c r="BV285" s="7">
        <v>2.61</v>
      </c>
      <c r="BW285" s="7" t="str">
        <f t="shared" si="137"/>
        <v/>
      </c>
      <c r="BX285" s="7" t="str">
        <f t="shared" si="138"/>
        <v/>
      </c>
    </row>
    <row r="286" spans="2:76" x14ac:dyDescent="0.25">
      <c r="B286" s="12"/>
      <c r="C286" s="12"/>
      <c r="BU286" s="7" t="e">
        <v>#N/A</v>
      </c>
      <c r="BV286" s="7">
        <v>3.1E-2</v>
      </c>
      <c r="BW286" s="7" t="str">
        <f t="shared" si="137"/>
        <v/>
      </c>
      <c r="BX286" s="7" t="str">
        <f t="shared" si="138"/>
        <v/>
      </c>
    </row>
    <row r="287" spans="2:76" x14ac:dyDescent="0.25">
      <c r="B287" s="12"/>
      <c r="C287" s="12"/>
      <c r="BU287" s="7" t="e">
        <v>#N/A</v>
      </c>
      <c r="BV287" s="7">
        <v>0.16500000000000001</v>
      </c>
      <c r="BW287" s="7" t="str">
        <f t="shared" si="137"/>
        <v/>
      </c>
      <c r="BX287" s="7" t="str">
        <f t="shared" si="138"/>
        <v/>
      </c>
    </row>
    <row r="288" spans="2:76" x14ac:dyDescent="0.25">
      <c r="B288" s="12"/>
      <c r="C288" s="12"/>
      <c r="BU288" s="7" t="e">
        <v>#N/A</v>
      </c>
      <c r="BV288" s="7">
        <v>3.5999999999999997E-2</v>
      </c>
      <c r="BW288" s="7" t="str">
        <f t="shared" si="137"/>
        <v/>
      </c>
      <c r="BX288" s="7" t="str">
        <f t="shared" si="138"/>
        <v/>
      </c>
    </row>
    <row r="289" spans="2:76" x14ac:dyDescent="0.25">
      <c r="B289" s="12"/>
      <c r="C289" s="12"/>
      <c r="BU289" s="7" t="e">
        <v>#N/A</v>
      </c>
      <c r="BV289" s="7">
        <v>3.4340000000000002</v>
      </c>
      <c r="BW289" s="7" t="str">
        <f t="shared" si="137"/>
        <v/>
      </c>
      <c r="BX289" s="7" t="str">
        <f t="shared" si="138"/>
        <v/>
      </c>
    </row>
    <row r="290" spans="2:76" x14ac:dyDescent="0.25">
      <c r="B290" s="12"/>
      <c r="C290" s="12"/>
      <c r="BU290" s="7" t="e">
        <v>#N/A</v>
      </c>
      <c r="BV290" s="7">
        <v>5.0000000000000001E-3</v>
      </c>
      <c r="BW290" s="7" t="str">
        <f t="shared" si="137"/>
        <v/>
      </c>
      <c r="BX290" s="7" t="str">
        <f t="shared" si="138"/>
        <v/>
      </c>
    </row>
    <row r="291" spans="2:76" x14ac:dyDescent="0.25">
      <c r="B291" s="12"/>
      <c r="C291" s="12"/>
      <c r="BU291" s="7" t="e">
        <v>#N/A</v>
      </c>
      <c r="BV291" s="7">
        <v>8.7999999999999995E-2</v>
      </c>
      <c r="BW291" s="7" t="str">
        <f t="shared" si="137"/>
        <v/>
      </c>
      <c r="BX291" s="7" t="str">
        <f t="shared" si="138"/>
        <v/>
      </c>
    </row>
    <row r="292" spans="2:76" x14ac:dyDescent="0.25">
      <c r="B292" s="12"/>
      <c r="C292" s="12"/>
      <c r="BU292" s="7" t="e">
        <v>#N/A</v>
      </c>
      <c r="BV292" s="7">
        <v>7.5999999999999998E-2</v>
      </c>
      <c r="BW292" s="7" t="str">
        <f t="shared" si="137"/>
        <v/>
      </c>
      <c r="BX292" s="7" t="str">
        <f t="shared" si="138"/>
        <v/>
      </c>
    </row>
    <row r="293" spans="2:76" x14ac:dyDescent="0.25">
      <c r="B293" s="12"/>
      <c r="C293" s="12"/>
      <c r="BU293" s="7" t="e">
        <v>#N/A</v>
      </c>
      <c r="BV293" s="7">
        <v>1.4E-2</v>
      </c>
      <c r="BW293" s="7" t="str">
        <f t="shared" si="137"/>
        <v/>
      </c>
      <c r="BX293" s="7" t="str">
        <f t="shared" si="138"/>
        <v/>
      </c>
    </row>
    <row r="294" spans="2:76" x14ac:dyDescent="0.25">
      <c r="B294" s="12"/>
      <c r="C294" s="12"/>
      <c r="BU294" s="7" t="e">
        <v>#N/A</v>
      </c>
      <c r="BV294" s="7">
        <v>0.43099999999999999</v>
      </c>
      <c r="BW294" s="7" t="str">
        <f t="shared" si="137"/>
        <v/>
      </c>
      <c r="BX294" s="7" t="str">
        <f t="shared" si="138"/>
        <v/>
      </c>
    </row>
    <row r="295" spans="2:76" x14ac:dyDescent="0.25">
      <c r="B295" s="12"/>
      <c r="C295" s="12"/>
      <c r="BU295" s="7" t="e">
        <v>#N/A</v>
      </c>
      <c r="BV295" s="7">
        <v>0.78100000000000003</v>
      </c>
      <c r="BW295" s="7" t="str">
        <f t="shared" si="137"/>
        <v/>
      </c>
      <c r="BX295" s="7" t="str">
        <f t="shared" si="138"/>
        <v/>
      </c>
    </row>
    <row r="296" spans="2:76" x14ac:dyDescent="0.25">
      <c r="B296" s="12"/>
      <c r="C296" s="12"/>
      <c r="BU296" s="7" t="e">
        <v>#N/A</v>
      </c>
      <c r="BV296" s="7">
        <v>0</v>
      </c>
      <c r="BW296" s="7" t="str">
        <f t="shared" si="137"/>
        <v/>
      </c>
      <c r="BX296" s="7" t="str">
        <f t="shared" si="138"/>
        <v/>
      </c>
    </row>
    <row r="297" spans="2:76" x14ac:dyDescent="0.25">
      <c r="B297" s="12"/>
      <c r="C297" s="12"/>
      <c r="BU297" s="7" t="e">
        <v>#N/A</v>
      </c>
      <c r="BV297" s="7">
        <v>0.09</v>
      </c>
      <c r="BW297" s="7" t="str">
        <f t="shared" si="137"/>
        <v/>
      </c>
      <c r="BX297" s="7" t="str">
        <f t="shared" si="138"/>
        <v/>
      </c>
    </row>
    <row r="298" spans="2:76" x14ac:dyDescent="0.25">
      <c r="B298" s="12"/>
      <c r="C298" s="12"/>
      <c r="BU298" s="7" t="e">
        <v>#N/A</v>
      </c>
      <c r="BV298" s="7">
        <v>3.5000000000000003E-2</v>
      </c>
      <c r="BW298" s="7" t="str">
        <f t="shared" si="137"/>
        <v/>
      </c>
      <c r="BX298" s="7" t="str">
        <f t="shared" si="138"/>
        <v/>
      </c>
    </row>
    <row r="299" spans="2:76" x14ac:dyDescent="0.25">
      <c r="B299" s="12"/>
      <c r="C299" s="12"/>
      <c r="BU299" s="7" t="e">
        <v>#N/A</v>
      </c>
      <c r="BV299" s="7">
        <v>8.4000000000000005E-2</v>
      </c>
      <c r="BW299" s="7" t="str">
        <f t="shared" si="137"/>
        <v/>
      </c>
      <c r="BX299" s="7" t="str">
        <f t="shared" si="138"/>
        <v/>
      </c>
    </row>
    <row r="300" spans="2:76" x14ac:dyDescent="0.25">
      <c r="B300" s="12"/>
      <c r="C300" s="12"/>
      <c r="BU300" s="7" t="e">
        <v>#N/A</v>
      </c>
      <c r="BV300" s="7">
        <v>5.0000000000000001E-3</v>
      </c>
      <c r="BW300" s="7" t="str">
        <f t="shared" si="137"/>
        <v/>
      </c>
      <c r="BX300" s="7" t="str">
        <f t="shared" si="138"/>
        <v/>
      </c>
    </row>
    <row r="301" spans="2:76" x14ac:dyDescent="0.25">
      <c r="B301" s="12"/>
      <c r="C301" s="12"/>
      <c r="BU301" s="7" t="e">
        <v>#N/A</v>
      </c>
      <c r="BV301" s="7">
        <v>1.2E-2</v>
      </c>
      <c r="BW301" s="7" t="str">
        <f t="shared" si="137"/>
        <v/>
      </c>
      <c r="BX301" s="7" t="str">
        <f t="shared" si="138"/>
        <v/>
      </c>
    </row>
    <row r="302" spans="2:76" x14ac:dyDescent="0.25">
      <c r="B302" s="12"/>
      <c r="C302" s="12"/>
      <c r="BU302" s="7" t="e">
        <v>#N/A</v>
      </c>
      <c r="BV302" s="7">
        <v>4.2999999999999997E-2</v>
      </c>
      <c r="BW302" s="7" t="str">
        <f t="shared" si="137"/>
        <v/>
      </c>
      <c r="BX302" s="7" t="str">
        <f t="shared" si="138"/>
        <v/>
      </c>
    </row>
    <row r="303" spans="2:76" x14ac:dyDescent="0.25">
      <c r="B303" s="12"/>
      <c r="C303" s="12"/>
      <c r="BU303" s="7" t="e">
        <v>#N/A</v>
      </c>
      <c r="BV303" s="7">
        <v>1E-3</v>
      </c>
      <c r="BW303" s="7" t="str">
        <f t="shared" si="137"/>
        <v/>
      </c>
      <c r="BX303" s="7" t="str">
        <f t="shared" si="138"/>
        <v/>
      </c>
    </row>
    <row r="304" spans="2:76" x14ac:dyDescent="0.25">
      <c r="B304" s="12"/>
      <c r="C304" s="12"/>
      <c r="BU304" s="7" t="e">
        <v>#N/A</v>
      </c>
      <c r="BV304" s="7">
        <v>0.53200000000000003</v>
      </c>
      <c r="BW304" s="7" t="str">
        <f t="shared" si="137"/>
        <v/>
      </c>
      <c r="BX304" s="7" t="str">
        <f t="shared" si="138"/>
        <v/>
      </c>
    </row>
    <row r="305" spans="2:76" x14ac:dyDescent="0.25">
      <c r="B305" s="12"/>
      <c r="C305" s="12"/>
      <c r="BU305" s="7" t="e">
        <v>#N/A</v>
      </c>
      <c r="BV305" s="7">
        <v>0</v>
      </c>
      <c r="BW305" s="7" t="str">
        <f t="shared" si="137"/>
        <v/>
      </c>
      <c r="BX305" s="7" t="str">
        <f t="shared" si="138"/>
        <v/>
      </c>
    </row>
    <row r="306" spans="2:76" x14ac:dyDescent="0.25">
      <c r="B306" s="12"/>
      <c r="C306" s="12"/>
      <c r="BU306" s="7" t="e">
        <v>#N/A</v>
      </c>
      <c r="BV306" s="7">
        <v>7.1999999999999995E-2</v>
      </c>
      <c r="BW306" s="7" t="str">
        <f t="shared" si="137"/>
        <v/>
      </c>
      <c r="BX306" s="7" t="str">
        <f t="shared" si="138"/>
        <v/>
      </c>
    </row>
    <row r="307" spans="2:76" x14ac:dyDescent="0.25">
      <c r="B307" s="12"/>
      <c r="C307" s="12"/>
      <c r="BU307" s="7" t="e">
        <v>#N/A</v>
      </c>
      <c r="BV307" s="7">
        <v>2.5999999999999999E-2</v>
      </c>
      <c r="BW307" s="7" t="str">
        <f t="shared" si="137"/>
        <v/>
      </c>
      <c r="BX307" s="7" t="str">
        <f t="shared" si="138"/>
        <v/>
      </c>
    </row>
    <row r="308" spans="2:76" x14ac:dyDescent="0.25">
      <c r="B308" s="12"/>
      <c r="C308" s="12"/>
      <c r="BU308" s="7" t="e">
        <v>#N/A</v>
      </c>
      <c r="BV308" s="7">
        <v>0.26500000000000001</v>
      </c>
      <c r="BW308" s="7" t="str">
        <f t="shared" si="137"/>
        <v/>
      </c>
      <c r="BX308" s="7" t="str">
        <f t="shared" si="138"/>
        <v/>
      </c>
    </row>
    <row r="309" spans="2:76" x14ac:dyDescent="0.25">
      <c r="B309" s="12"/>
      <c r="C309" s="12"/>
      <c r="BU309" s="7" t="e">
        <v>#N/A</v>
      </c>
      <c r="BV309" s="7" t="s">
        <v>1901</v>
      </c>
      <c r="BW309" s="7" t="str">
        <f t="shared" si="137"/>
        <v/>
      </c>
      <c r="BX309" s="7" t="str">
        <f t="shared" si="138"/>
        <v/>
      </c>
    </row>
    <row r="310" spans="2:76" x14ac:dyDescent="0.25">
      <c r="B310" s="12"/>
      <c r="C310" s="12"/>
      <c r="BU310" s="7" t="e">
        <v>#N/A</v>
      </c>
      <c r="BV310" s="7">
        <v>6.5000000000000002E-2</v>
      </c>
      <c r="BW310" s="7" t="str">
        <f t="shared" si="137"/>
        <v/>
      </c>
      <c r="BX310" s="7" t="str">
        <f t="shared" si="138"/>
        <v/>
      </c>
    </row>
    <row r="311" spans="2:76" x14ac:dyDescent="0.25">
      <c r="B311" s="12"/>
      <c r="C311" s="12"/>
      <c r="BU311" s="7" t="e">
        <v>#N/A</v>
      </c>
      <c r="BV311" s="7">
        <v>3.0000000000000001E-3</v>
      </c>
      <c r="BW311" s="7" t="str">
        <f t="shared" si="137"/>
        <v/>
      </c>
      <c r="BX311" s="7" t="str">
        <f t="shared" si="138"/>
        <v/>
      </c>
    </row>
    <row r="312" spans="2:76" x14ac:dyDescent="0.25">
      <c r="B312" s="12"/>
      <c r="C312" s="12"/>
      <c r="BU312" s="7" t="e">
        <v>#N/A</v>
      </c>
      <c r="BV312" s="7">
        <v>4.0000000000000001E-3</v>
      </c>
      <c r="BW312" s="7" t="str">
        <f t="shared" si="137"/>
        <v/>
      </c>
      <c r="BX312" s="7" t="str">
        <f t="shared" si="138"/>
        <v/>
      </c>
    </row>
    <row r="313" spans="2:76" x14ac:dyDescent="0.25">
      <c r="B313" s="12"/>
      <c r="C313" s="12"/>
      <c r="BU313" s="7" t="e">
        <v>#N/A</v>
      </c>
      <c r="BV313" s="7">
        <v>0</v>
      </c>
      <c r="BW313" s="7" t="str">
        <f t="shared" si="137"/>
        <v/>
      </c>
      <c r="BX313" s="7" t="str">
        <f t="shared" si="138"/>
        <v/>
      </c>
    </row>
    <row r="314" spans="2:76" x14ac:dyDescent="0.25">
      <c r="B314" s="12"/>
      <c r="C314" s="12"/>
      <c r="BU314" s="7" t="e">
        <v>#N/A</v>
      </c>
      <c r="BV314" s="7">
        <v>1.722</v>
      </c>
      <c r="BW314" s="7" t="str">
        <f t="shared" si="137"/>
        <v/>
      </c>
      <c r="BX314" s="7" t="str">
        <f t="shared" si="138"/>
        <v/>
      </c>
    </row>
    <row r="315" spans="2:76" x14ac:dyDescent="0.25">
      <c r="B315" s="12"/>
      <c r="C315" s="12"/>
      <c r="BU315" s="7" t="e">
        <v>#N/A</v>
      </c>
      <c r="BV315" s="7" t="s">
        <v>1901</v>
      </c>
      <c r="BW315" s="7" t="str">
        <f t="shared" si="137"/>
        <v/>
      </c>
      <c r="BX315" s="7" t="str">
        <f t="shared" si="138"/>
        <v/>
      </c>
    </row>
    <row r="316" spans="2:76" x14ac:dyDescent="0.25">
      <c r="B316" s="12"/>
      <c r="C316" s="12"/>
      <c r="BU316" s="7" t="e">
        <v>#N/A</v>
      </c>
      <c r="BV316" s="7">
        <v>6.0000000000000001E-3</v>
      </c>
      <c r="BW316" s="7" t="str">
        <f t="shared" si="137"/>
        <v/>
      </c>
      <c r="BX316" s="7" t="str">
        <f t="shared" si="138"/>
        <v/>
      </c>
    </row>
    <row r="317" spans="2:76" x14ac:dyDescent="0.25">
      <c r="B317" s="12"/>
      <c r="C317" s="12"/>
      <c r="BU317" s="7" t="e">
        <v>#N/A</v>
      </c>
      <c r="BV317" s="7">
        <v>0.156</v>
      </c>
      <c r="BW317" s="7" t="str">
        <f t="shared" si="137"/>
        <v/>
      </c>
      <c r="BX317" s="7" t="str">
        <f t="shared" si="138"/>
        <v/>
      </c>
    </row>
    <row r="318" spans="2:76" x14ac:dyDescent="0.25">
      <c r="B318" s="12"/>
      <c r="C318" s="12"/>
      <c r="BU318" s="7" t="e">
        <v>#N/A</v>
      </c>
      <c r="BV318" s="7">
        <v>2.5000000000000001E-2</v>
      </c>
      <c r="BW318" s="7" t="str">
        <f t="shared" si="137"/>
        <v/>
      </c>
      <c r="BX318" s="7" t="str">
        <f t="shared" si="138"/>
        <v/>
      </c>
    </row>
    <row r="319" spans="2:76" x14ac:dyDescent="0.25">
      <c r="B319" s="12"/>
      <c r="C319" s="12"/>
      <c r="BU319" s="7" t="e">
        <v>#N/A</v>
      </c>
      <c r="BV319" s="7">
        <v>0</v>
      </c>
      <c r="BW319" s="7" t="str">
        <f t="shared" si="137"/>
        <v/>
      </c>
      <c r="BX319" s="7" t="str">
        <f t="shared" si="138"/>
        <v/>
      </c>
    </row>
    <row r="320" spans="2:76" x14ac:dyDescent="0.25">
      <c r="B320" s="12"/>
      <c r="C320" s="12"/>
      <c r="BU320" s="7" t="e">
        <v>#N/A</v>
      </c>
      <c r="BV320" s="7">
        <v>0.16800000000000001</v>
      </c>
      <c r="BW320" s="7" t="str">
        <f t="shared" si="137"/>
        <v/>
      </c>
      <c r="BX320" s="7" t="str">
        <f t="shared" si="138"/>
        <v/>
      </c>
    </row>
    <row r="321" spans="2:76" x14ac:dyDescent="0.25">
      <c r="B321" s="12"/>
      <c r="C321" s="12"/>
      <c r="BU321" s="7" t="e">
        <v>#N/A</v>
      </c>
      <c r="BV321" s="7">
        <v>3.0000000000000001E-3</v>
      </c>
      <c r="BW321" s="7" t="str">
        <f t="shared" si="137"/>
        <v/>
      </c>
      <c r="BX321" s="7" t="str">
        <f t="shared" si="138"/>
        <v/>
      </c>
    </row>
    <row r="322" spans="2:76" x14ac:dyDescent="0.25">
      <c r="BU322" s="7" t="e">
        <v>#N/A</v>
      </c>
      <c r="BV322" s="7" t="s">
        <v>1901</v>
      </c>
      <c r="BW322" s="7" t="str">
        <f t="shared" si="137"/>
        <v/>
      </c>
      <c r="BX322" s="7" t="str">
        <f t="shared" si="138"/>
        <v/>
      </c>
    </row>
    <row r="323" spans="2:76" x14ac:dyDescent="0.25">
      <c r="BU323" s="7" t="e">
        <v>#N/A</v>
      </c>
      <c r="BV323" s="7">
        <v>7.1999999999999995E-2</v>
      </c>
      <c r="BW323" s="7" t="str">
        <f t="shared" si="137"/>
        <v/>
      </c>
      <c r="BX323" s="7" t="str">
        <f t="shared" si="138"/>
        <v/>
      </c>
    </row>
    <row r="324" spans="2:76" x14ac:dyDescent="0.25">
      <c r="BU324" s="7" t="e">
        <v>#N/A</v>
      </c>
      <c r="BV324" s="7">
        <v>0.14599999999999999</v>
      </c>
      <c r="BW324" s="7" t="str">
        <f t="shared" si="137"/>
        <v/>
      </c>
      <c r="BX324" s="7" t="str">
        <f t="shared" si="138"/>
        <v/>
      </c>
    </row>
    <row r="325" spans="2:76" x14ac:dyDescent="0.25">
      <c r="BU325" s="7" t="e">
        <v>#N/A</v>
      </c>
      <c r="BV325" s="7">
        <v>6.0000000000000001E-3</v>
      </c>
      <c r="BW325" s="7" t="str">
        <f t="shared" si="137"/>
        <v/>
      </c>
      <c r="BX325" s="7" t="str">
        <f t="shared" si="138"/>
        <v/>
      </c>
    </row>
    <row r="326" spans="2:76" x14ac:dyDescent="0.25">
      <c r="BU326" s="7" t="e">
        <v>#N/A</v>
      </c>
      <c r="BV326" s="7">
        <v>0</v>
      </c>
      <c r="BW326" s="7" t="str">
        <f t="shared" si="137"/>
        <v/>
      </c>
      <c r="BX326" s="7" t="str">
        <f t="shared" si="138"/>
        <v/>
      </c>
    </row>
    <row r="327" spans="2:76" x14ac:dyDescent="0.25">
      <c r="BU327" s="7" t="e">
        <v>#N/A</v>
      </c>
      <c r="BV327" s="7">
        <v>0.28000000000000003</v>
      </c>
      <c r="BW327" s="7" t="str">
        <f t="shared" si="137"/>
        <v/>
      </c>
      <c r="BX327" s="7" t="str">
        <f t="shared" si="138"/>
        <v/>
      </c>
    </row>
    <row r="328" spans="2:76" x14ac:dyDescent="0.25">
      <c r="BU328" s="7" t="e">
        <v>#N/A</v>
      </c>
      <c r="BV328" s="7">
        <v>0.05</v>
      </c>
      <c r="BW328" s="7" t="str">
        <f t="shared" ref="BW328:BW391" si="139">IF(ISNA(BU328),"",BU328)</f>
        <v/>
      </c>
      <c r="BX328" s="7" t="str">
        <f t="shared" ref="BX328:BX391" si="140">IF(BW328="","",BV328)</f>
        <v/>
      </c>
    </row>
    <row r="329" spans="2:76" x14ac:dyDescent="0.25">
      <c r="BU329" s="7" t="e">
        <v>#N/A</v>
      </c>
      <c r="BV329" s="7">
        <v>1.2999999999999999E-2</v>
      </c>
      <c r="BW329" s="7" t="str">
        <f t="shared" si="139"/>
        <v/>
      </c>
      <c r="BX329" s="7" t="str">
        <f t="shared" si="140"/>
        <v/>
      </c>
    </row>
    <row r="330" spans="2:76" x14ac:dyDescent="0.25">
      <c r="BU330" s="7" t="e">
        <v>#N/A</v>
      </c>
      <c r="BV330" s="7">
        <v>0.36899999999999999</v>
      </c>
      <c r="BW330" s="7" t="str">
        <f t="shared" si="139"/>
        <v/>
      </c>
      <c r="BX330" s="7" t="str">
        <f t="shared" si="140"/>
        <v/>
      </c>
    </row>
    <row r="331" spans="2:76" x14ac:dyDescent="0.25">
      <c r="BU331" s="7" t="e">
        <v>#N/A</v>
      </c>
      <c r="BV331" s="7">
        <v>0</v>
      </c>
      <c r="BW331" s="7" t="str">
        <f t="shared" si="139"/>
        <v/>
      </c>
      <c r="BX331" s="7" t="str">
        <f t="shared" si="140"/>
        <v/>
      </c>
    </row>
    <row r="332" spans="2:76" x14ac:dyDescent="0.25">
      <c r="BU332" s="7" t="e">
        <v>#N/A</v>
      </c>
      <c r="BV332" s="7">
        <v>0.157</v>
      </c>
      <c r="BW332" s="7" t="str">
        <f t="shared" si="139"/>
        <v/>
      </c>
      <c r="BX332" s="7" t="str">
        <f t="shared" si="140"/>
        <v/>
      </c>
    </row>
    <row r="333" spans="2:76" x14ac:dyDescent="0.25">
      <c r="BU333" s="7" t="e">
        <v>#N/A</v>
      </c>
      <c r="BV333" s="7">
        <v>0.18099999999999999</v>
      </c>
      <c r="BW333" s="7" t="str">
        <f t="shared" si="139"/>
        <v/>
      </c>
      <c r="BX333" s="7" t="str">
        <f t="shared" si="140"/>
        <v/>
      </c>
    </row>
    <row r="334" spans="2:76" x14ac:dyDescent="0.25">
      <c r="BU334" s="7" t="e">
        <v>#N/A</v>
      </c>
      <c r="BV334" s="7">
        <v>9.1999999999999998E-2</v>
      </c>
      <c r="BW334" s="7" t="str">
        <f t="shared" si="139"/>
        <v/>
      </c>
      <c r="BX334" s="7" t="str">
        <f t="shared" si="140"/>
        <v/>
      </c>
    </row>
    <row r="335" spans="2:76" x14ac:dyDescent="0.25">
      <c r="BU335" s="7" t="e">
        <v>#N/A</v>
      </c>
      <c r="BV335" s="7">
        <v>0.28799999999999998</v>
      </c>
      <c r="BW335" s="7" t="str">
        <f t="shared" si="139"/>
        <v/>
      </c>
      <c r="BX335" s="7" t="str">
        <f t="shared" si="140"/>
        <v/>
      </c>
    </row>
    <row r="336" spans="2:76" x14ac:dyDescent="0.25">
      <c r="BU336" s="7" t="e">
        <v>#N/A</v>
      </c>
      <c r="BV336" s="7">
        <v>0.01</v>
      </c>
      <c r="BW336" s="7" t="str">
        <f t="shared" si="139"/>
        <v/>
      </c>
      <c r="BX336" s="7" t="str">
        <f t="shared" si="140"/>
        <v/>
      </c>
    </row>
    <row r="337" spans="73:76" x14ac:dyDescent="0.25">
      <c r="BU337" s="7" t="e">
        <v>#N/A</v>
      </c>
      <c r="BV337" s="7">
        <v>3.5000000000000003E-2</v>
      </c>
      <c r="BW337" s="7" t="str">
        <f t="shared" si="139"/>
        <v/>
      </c>
      <c r="BX337" s="7" t="str">
        <f t="shared" si="140"/>
        <v/>
      </c>
    </row>
    <row r="338" spans="73:76" x14ac:dyDescent="0.25">
      <c r="BU338" s="7" t="e">
        <v>#N/A</v>
      </c>
      <c r="BV338" s="7">
        <v>0.24399999999999999</v>
      </c>
      <c r="BW338" s="7" t="str">
        <f t="shared" si="139"/>
        <v/>
      </c>
      <c r="BX338" s="7" t="str">
        <f t="shared" si="140"/>
        <v/>
      </c>
    </row>
    <row r="339" spans="73:76" x14ac:dyDescent="0.25">
      <c r="BU339" s="7" t="e">
        <v>#N/A</v>
      </c>
      <c r="BV339" s="7">
        <v>0.89200000000000002</v>
      </c>
      <c r="BW339" s="7" t="str">
        <f t="shared" si="139"/>
        <v/>
      </c>
      <c r="BX339" s="7" t="str">
        <f t="shared" si="140"/>
        <v/>
      </c>
    </row>
    <row r="340" spans="73:76" x14ac:dyDescent="0.25">
      <c r="BU340" s="7" t="e">
        <v>#N/A</v>
      </c>
      <c r="BV340" s="7">
        <v>0.54600000000000004</v>
      </c>
      <c r="BW340" s="7" t="str">
        <f t="shared" si="139"/>
        <v/>
      </c>
      <c r="BX340" s="7" t="str">
        <f t="shared" si="140"/>
        <v/>
      </c>
    </row>
    <row r="341" spans="73:76" x14ac:dyDescent="0.25">
      <c r="BU341" s="7" t="e">
        <v>#N/A</v>
      </c>
      <c r="BV341" s="7">
        <v>0.32100000000000001</v>
      </c>
      <c r="BW341" s="7" t="str">
        <f t="shared" si="139"/>
        <v/>
      </c>
      <c r="BX341" s="7" t="str">
        <f t="shared" si="140"/>
        <v/>
      </c>
    </row>
    <row r="342" spans="73:76" x14ac:dyDescent="0.25">
      <c r="BU342" s="7" t="e">
        <v>#N/A</v>
      </c>
      <c r="BV342" s="7">
        <v>5.0000000000000001E-3</v>
      </c>
      <c r="BW342" s="7" t="str">
        <f t="shared" si="139"/>
        <v/>
      </c>
      <c r="BX342" s="7" t="str">
        <f t="shared" si="140"/>
        <v/>
      </c>
    </row>
    <row r="343" spans="73:76" x14ac:dyDescent="0.25">
      <c r="BU343" s="7" t="e">
        <v>#N/A</v>
      </c>
      <c r="BV343" s="7">
        <v>0</v>
      </c>
      <c r="BW343" s="7" t="str">
        <f t="shared" si="139"/>
        <v/>
      </c>
      <c r="BX343" s="7" t="str">
        <f t="shared" si="140"/>
        <v/>
      </c>
    </row>
    <row r="344" spans="73:76" x14ac:dyDescent="0.25">
      <c r="BU344" s="7" t="e">
        <v>#N/A</v>
      </c>
      <c r="BV344" s="7">
        <v>5.0999999999999997E-2</v>
      </c>
      <c r="BW344" s="7" t="str">
        <f t="shared" si="139"/>
        <v/>
      </c>
      <c r="BX344" s="7" t="str">
        <f t="shared" si="140"/>
        <v/>
      </c>
    </row>
    <row r="345" spans="73:76" x14ac:dyDescent="0.25">
      <c r="BU345" s="7" t="e">
        <v>#N/A</v>
      </c>
      <c r="BV345" s="7">
        <v>3.0000000000000001E-3</v>
      </c>
      <c r="BW345" s="7" t="str">
        <f t="shared" si="139"/>
        <v/>
      </c>
      <c r="BX345" s="7" t="str">
        <f t="shared" si="140"/>
        <v/>
      </c>
    </row>
    <row r="346" spans="73:76" x14ac:dyDescent="0.25">
      <c r="BU346" s="7" t="e">
        <v>#N/A</v>
      </c>
      <c r="BV346" s="7">
        <v>0</v>
      </c>
      <c r="BW346" s="7" t="str">
        <f t="shared" si="139"/>
        <v/>
      </c>
      <c r="BX346" s="7" t="str">
        <f t="shared" si="140"/>
        <v/>
      </c>
    </row>
    <row r="347" spans="73:76" x14ac:dyDescent="0.25">
      <c r="BU347" s="7" t="e">
        <v>#N/A</v>
      </c>
      <c r="BV347" s="7">
        <v>0</v>
      </c>
      <c r="BW347" s="7" t="str">
        <f t="shared" si="139"/>
        <v/>
      </c>
      <c r="BX347" s="7" t="str">
        <f t="shared" si="140"/>
        <v/>
      </c>
    </row>
    <row r="348" spans="73:76" x14ac:dyDescent="0.25">
      <c r="BU348" s="7" t="e">
        <v>#N/A</v>
      </c>
      <c r="BV348" s="7">
        <v>8.6999999999999994E-2</v>
      </c>
      <c r="BW348" s="7" t="str">
        <f t="shared" si="139"/>
        <v/>
      </c>
      <c r="BX348" s="7" t="str">
        <f t="shared" si="140"/>
        <v/>
      </c>
    </row>
    <row r="349" spans="73:76" x14ac:dyDescent="0.25">
      <c r="BU349" s="7" t="e">
        <v>#N/A</v>
      </c>
      <c r="BV349" s="7">
        <v>0.749</v>
      </c>
      <c r="BW349" s="7" t="str">
        <f t="shared" si="139"/>
        <v/>
      </c>
      <c r="BX349" s="7" t="str">
        <f t="shared" si="140"/>
        <v/>
      </c>
    </row>
    <row r="350" spans="73:76" x14ac:dyDescent="0.25">
      <c r="BU350" s="7" t="e">
        <v>#N/A</v>
      </c>
      <c r="BV350" s="7">
        <v>0.01</v>
      </c>
      <c r="BW350" s="7" t="str">
        <f t="shared" si="139"/>
        <v/>
      </c>
      <c r="BX350" s="7" t="str">
        <f t="shared" si="140"/>
        <v/>
      </c>
    </row>
    <row r="351" spans="73:76" x14ac:dyDescent="0.25">
      <c r="BU351" s="7" t="e">
        <v>#N/A</v>
      </c>
      <c r="BV351" s="7">
        <v>8.6310000000000002</v>
      </c>
      <c r="BW351" s="7" t="str">
        <f t="shared" si="139"/>
        <v/>
      </c>
      <c r="BX351" s="7" t="str">
        <f t="shared" si="140"/>
        <v/>
      </c>
    </row>
    <row r="352" spans="73:76" x14ac:dyDescent="0.25">
      <c r="BU352" s="7" t="e">
        <v>#N/A</v>
      </c>
      <c r="BV352" s="7">
        <v>0</v>
      </c>
      <c r="BW352" s="7" t="str">
        <f t="shared" si="139"/>
        <v/>
      </c>
      <c r="BX352" s="7" t="str">
        <f t="shared" si="140"/>
        <v/>
      </c>
    </row>
    <row r="353" spans="73:76" x14ac:dyDescent="0.25">
      <c r="BU353" s="7" t="e">
        <v>#N/A</v>
      </c>
      <c r="BV353" s="7">
        <v>0</v>
      </c>
      <c r="BW353" s="7" t="str">
        <f t="shared" si="139"/>
        <v/>
      </c>
      <c r="BX353" s="7" t="str">
        <f t="shared" si="140"/>
        <v/>
      </c>
    </row>
    <row r="354" spans="73:76" x14ac:dyDescent="0.25">
      <c r="BU354" s="7" t="e">
        <v>#N/A</v>
      </c>
      <c r="BV354" s="7">
        <v>0</v>
      </c>
      <c r="BW354" s="7" t="str">
        <f t="shared" si="139"/>
        <v/>
      </c>
      <c r="BX354" s="7" t="str">
        <f t="shared" si="140"/>
        <v/>
      </c>
    </row>
    <row r="355" spans="73:76" x14ac:dyDescent="0.25">
      <c r="BU355" s="7" t="e">
        <v>#N/A</v>
      </c>
      <c r="BV355" s="7">
        <v>0</v>
      </c>
      <c r="BW355" s="7" t="str">
        <f t="shared" si="139"/>
        <v/>
      </c>
      <c r="BX355" s="7" t="str">
        <f t="shared" si="140"/>
        <v/>
      </c>
    </row>
    <row r="356" spans="73:76" x14ac:dyDescent="0.25">
      <c r="BU356" s="7" t="e">
        <v>#N/A</v>
      </c>
      <c r="BV356" s="7">
        <v>0</v>
      </c>
      <c r="BW356" s="7" t="str">
        <f t="shared" si="139"/>
        <v/>
      </c>
      <c r="BX356" s="7" t="str">
        <f t="shared" si="140"/>
        <v/>
      </c>
    </row>
    <row r="357" spans="73:76" x14ac:dyDescent="0.25">
      <c r="BU357" s="7" t="e">
        <v>#N/A</v>
      </c>
      <c r="BV357" s="7">
        <v>3.0000000000000001E-3</v>
      </c>
      <c r="BW357" s="7" t="str">
        <f t="shared" si="139"/>
        <v/>
      </c>
      <c r="BX357" s="7" t="str">
        <f t="shared" si="140"/>
        <v/>
      </c>
    </row>
    <row r="358" spans="73:76" x14ac:dyDescent="0.25">
      <c r="BU358" s="7" t="e">
        <v>#N/A</v>
      </c>
      <c r="BV358" s="7">
        <v>1.7999999999999999E-2</v>
      </c>
      <c r="BW358" s="7" t="str">
        <f t="shared" si="139"/>
        <v/>
      </c>
      <c r="BX358" s="7" t="str">
        <f t="shared" si="140"/>
        <v/>
      </c>
    </row>
    <row r="359" spans="73:76" x14ac:dyDescent="0.25">
      <c r="BU359" s="7" t="e">
        <v>#N/A</v>
      </c>
      <c r="BV359" s="7">
        <v>0</v>
      </c>
      <c r="BW359" s="7" t="str">
        <f t="shared" si="139"/>
        <v/>
      </c>
      <c r="BX359" s="7" t="str">
        <f t="shared" si="140"/>
        <v/>
      </c>
    </row>
    <row r="360" spans="73:76" x14ac:dyDescent="0.25">
      <c r="BU360" s="7" t="e">
        <v>#N/A</v>
      </c>
      <c r="BV360" s="7">
        <v>1.0999999999999999E-2</v>
      </c>
      <c r="BW360" s="7" t="str">
        <f t="shared" si="139"/>
        <v/>
      </c>
      <c r="BX360" s="7" t="str">
        <f t="shared" si="140"/>
        <v/>
      </c>
    </row>
    <row r="361" spans="73:76" x14ac:dyDescent="0.25">
      <c r="BU361" s="7" t="e">
        <v>#N/A</v>
      </c>
      <c r="BV361" s="7">
        <v>2.3E-2</v>
      </c>
      <c r="BW361" s="7" t="str">
        <f t="shared" si="139"/>
        <v/>
      </c>
      <c r="BX361" s="7" t="str">
        <f t="shared" si="140"/>
        <v/>
      </c>
    </row>
    <row r="362" spans="73:76" x14ac:dyDescent="0.25">
      <c r="BU362" s="7" t="e">
        <v>#N/A</v>
      </c>
      <c r="BV362" s="7">
        <v>4.5999999999999999E-2</v>
      </c>
      <c r="BW362" s="7" t="str">
        <f t="shared" si="139"/>
        <v/>
      </c>
      <c r="BX362" s="7" t="str">
        <f t="shared" si="140"/>
        <v/>
      </c>
    </row>
    <row r="363" spans="73:76" x14ac:dyDescent="0.25">
      <c r="BU363" s="7" t="e">
        <v>#N/A</v>
      </c>
      <c r="BV363" s="7">
        <v>2E-3</v>
      </c>
      <c r="BW363" s="7" t="str">
        <f t="shared" si="139"/>
        <v/>
      </c>
      <c r="BX363" s="7" t="str">
        <f t="shared" si="140"/>
        <v/>
      </c>
    </row>
    <row r="364" spans="73:76" x14ac:dyDescent="0.25">
      <c r="BU364" s="7" t="e">
        <v>#N/A</v>
      </c>
      <c r="BV364" s="7">
        <v>2E-3</v>
      </c>
      <c r="BW364" s="7" t="str">
        <f t="shared" si="139"/>
        <v/>
      </c>
      <c r="BX364" s="7" t="str">
        <f t="shared" si="140"/>
        <v/>
      </c>
    </row>
    <row r="365" spans="73:76" x14ac:dyDescent="0.25">
      <c r="BU365" s="7" t="e">
        <v>#N/A</v>
      </c>
      <c r="BV365" s="7">
        <v>0.45500000000000002</v>
      </c>
      <c r="BW365" s="7" t="str">
        <f t="shared" si="139"/>
        <v/>
      </c>
      <c r="BX365" s="7" t="str">
        <f t="shared" si="140"/>
        <v/>
      </c>
    </row>
    <row r="366" spans="73:76" x14ac:dyDescent="0.25">
      <c r="BU366" s="7" t="e">
        <v>#N/A</v>
      </c>
      <c r="BV366" s="7">
        <v>1.2549999999999999</v>
      </c>
      <c r="BW366" s="7" t="str">
        <f t="shared" si="139"/>
        <v/>
      </c>
      <c r="BX366" s="7" t="str">
        <f t="shared" si="140"/>
        <v/>
      </c>
    </row>
    <row r="367" spans="73:76" x14ac:dyDescent="0.25">
      <c r="BU367" s="7" t="e">
        <v>#N/A</v>
      </c>
      <c r="BV367" s="7">
        <v>1.4E-2</v>
      </c>
      <c r="BW367" s="7" t="str">
        <f t="shared" si="139"/>
        <v/>
      </c>
      <c r="BX367" s="7" t="str">
        <f t="shared" si="140"/>
        <v/>
      </c>
    </row>
    <row r="368" spans="73:76" x14ac:dyDescent="0.25">
      <c r="BU368" s="7" t="e">
        <v>#N/A</v>
      </c>
      <c r="BV368" s="7">
        <v>7.2999999999999995E-2</v>
      </c>
      <c r="BW368" s="7" t="str">
        <f t="shared" si="139"/>
        <v/>
      </c>
      <c r="BX368" s="7" t="str">
        <f t="shared" si="140"/>
        <v/>
      </c>
    </row>
    <row r="369" spans="73:76" x14ac:dyDescent="0.25">
      <c r="BU369" s="7" t="e">
        <v>#N/A</v>
      </c>
      <c r="BV369" s="7">
        <v>7.0000000000000001E-3</v>
      </c>
      <c r="BW369" s="7" t="str">
        <f t="shared" si="139"/>
        <v/>
      </c>
      <c r="BX369" s="7" t="str">
        <f t="shared" si="140"/>
        <v/>
      </c>
    </row>
    <row r="370" spans="73:76" x14ac:dyDescent="0.25">
      <c r="BU370" s="7" t="e">
        <v>#N/A</v>
      </c>
      <c r="BV370" s="7">
        <v>0.43</v>
      </c>
      <c r="BW370" s="7" t="str">
        <f t="shared" si="139"/>
        <v/>
      </c>
      <c r="BX370" s="7" t="str">
        <f t="shared" si="140"/>
        <v/>
      </c>
    </row>
    <row r="371" spans="73:76" x14ac:dyDescent="0.25">
      <c r="BU371" s="7" t="e">
        <v>#N/A</v>
      </c>
      <c r="BV371" s="7">
        <v>0.23100000000000001</v>
      </c>
      <c r="BW371" s="7" t="str">
        <f t="shared" si="139"/>
        <v/>
      </c>
      <c r="BX371" s="7" t="str">
        <f t="shared" si="140"/>
        <v/>
      </c>
    </row>
    <row r="372" spans="73:76" x14ac:dyDescent="0.25">
      <c r="BU372" s="7" t="e">
        <v>#N/A</v>
      </c>
      <c r="BV372" s="7">
        <v>4.9000000000000002E-2</v>
      </c>
      <c r="BW372" s="7" t="str">
        <f t="shared" si="139"/>
        <v/>
      </c>
      <c r="BX372" s="7" t="str">
        <f t="shared" si="140"/>
        <v/>
      </c>
    </row>
    <row r="373" spans="73:76" x14ac:dyDescent="0.25">
      <c r="BU373" s="7" t="e">
        <v>#N/A</v>
      </c>
      <c r="BV373" s="7">
        <v>1.6E-2</v>
      </c>
      <c r="BW373" s="7" t="str">
        <f t="shared" si="139"/>
        <v/>
      </c>
      <c r="BX373" s="7" t="str">
        <f t="shared" si="140"/>
        <v/>
      </c>
    </row>
    <row r="374" spans="73:76" x14ac:dyDescent="0.25">
      <c r="BU374" s="7" t="e">
        <v>#N/A</v>
      </c>
      <c r="BV374" s="7">
        <v>6.9000000000000006E-2</v>
      </c>
      <c r="BW374" s="7" t="str">
        <f t="shared" si="139"/>
        <v/>
      </c>
      <c r="BX374" s="7" t="str">
        <f t="shared" si="140"/>
        <v/>
      </c>
    </row>
    <row r="375" spans="73:76" x14ac:dyDescent="0.25">
      <c r="BU375" s="7" t="e">
        <v>#N/A</v>
      </c>
      <c r="BV375" s="7">
        <v>0.216</v>
      </c>
      <c r="BW375" s="7" t="str">
        <f t="shared" si="139"/>
        <v/>
      </c>
      <c r="BX375" s="7" t="str">
        <f t="shared" si="140"/>
        <v/>
      </c>
    </row>
    <row r="376" spans="73:76" x14ac:dyDescent="0.25">
      <c r="BU376" s="7" t="e">
        <v>#N/A</v>
      </c>
      <c r="BV376" s="7">
        <v>1.6E-2</v>
      </c>
      <c r="BW376" s="7" t="str">
        <f t="shared" si="139"/>
        <v/>
      </c>
      <c r="BX376" s="7" t="str">
        <f t="shared" si="140"/>
        <v/>
      </c>
    </row>
    <row r="377" spans="73:76" x14ac:dyDescent="0.25">
      <c r="BU377" s="7" t="e">
        <v>#N/A</v>
      </c>
      <c r="BV377" s="7" t="s">
        <v>1901</v>
      </c>
      <c r="BW377" s="7" t="str">
        <f t="shared" si="139"/>
        <v/>
      </c>
      <c r="BX377" s="7" t="str">
        <f t="shared" si="140"/>
        <v/>
      </c>
    </row>
    <row r="378" spans="73:76" x14ac:dyDescent="0.25">
      <c r="BU378" s="7" t="e">
        <v>#N/A</v>
      </c>
      <c r="BV378" s="7">
        <v>0</v>
      </c>
      <c r="BW378" s="7" t="str">
        <f t="shared" si="139"/>
        <v/>
      </c>
      <c r="BX378" s="7" t="str">
        <f t="shared" si="140"/>
        <v/>
      </c>
    </row>
    <row r="379" spans="73:76" x14ac:dyDescent="0.25">
      <c r="BU379" s="7" t="e">
        <v>#N/A</v>
      </c>
      <c r="BV379" s="7">
        <v>5.2999999999999999E-2</v>
      </c>
      <c r="BW379" s="7" t="str">
        <f t="shared" si="139"/>
        <v/>
      </c>
      <c r="BX379" s="7" t="str">
        <f t="shared" si="140"/>
        <v/>
      </c>
    </row>
    <row r="380" spans="73:76" x14ac:dyDescent="0.25">
      <c r="BU380" s="7" t="e">
        <v>#N/A</v>
      </c>
      <c r="BV380" s="7">
        <v>0</v>
      </c>
      <c r="BW380" s="7" t="str">
        <f t="shared" si="139"/>
        <v/>
      </c>
      <c r="BX380" s="7" t="str">
        <f t="shared" si="140"/>
        <v/>
      </c>
    </row>
    <row r="381" spans="73:76" x14ac:dyDescent="0.25">
      <c r="BU381" s="7" t="e">
        <v>#N/A</v>
      </c>
      <c r="BV381" s="7">
        <v>4.5999999999999999E-2</v>
      </c>
      <c r="BW381" s="7" t="str">
        <f t="shared" si="139"/>
        <v/>
      </c>
      <c r="BX381" s="7" t="str">
        <f t="shared" si="140"/>
        <v/>
      </c>
    </row>
    <row r="382" spans="73:76" x14ac:dyDescent="0.25">
      <c r="BU382" s="7" t="e">
        <v>#N/A</v>
      </c>
      <c r="BV382" s="7">
        <v>1.016</v>
      </c>
      <c r="BW382" s="7" t="str">
        <f t="shared" si="139"/>
        <v/>
      </c>
      <c r="BX382" s="7" t="str">
        <f t="shared" si="140"/>
        <v/>
      </c>
    </row>
    <row r="383" spans="73:76" x14ac:dyDescent="0.25">
      <c r="BU383" s="7" t="e">
        <v>#N/A</v>
      </c>
      <c r="BV383" s="7">
        <v>0</v>
      </c>
      <c r="BW383" s="7" t="str">
        <f t="shared" si="139"/>
        <v/>
      </c>
      <c r="BX383" s="7" t="str">
        <f t="shared" si="140"/>
        <v/>
      </c>
    </row>
    <row r="384" spans="73:76" x14ac:dyDescent="0.25">
      <c r="BU384" s="7" t="e">
        <v>#N/A</v>
      </c>
      <c r="BV384" s="7">
        <v>2.3E-2</v>
      </c>
      <c r="BW384" s="7" t="str">
        <f t="shared" si="139"/>
        <v/>
      </c>
      <c r="BX384" s="7" t="str">
        <f t="shared" si="140"/>
        <v/>
      </c>
    </row>
    <row r="385" spans="73:76" x14ac:dyDescent="0.25">
      <c r="BU385" s="7" t="e">
        <v>#N/A</v>
      </c>
      <c r="BV385" s="7" t="s">
        <v>1901</v>
      </c>
      <c r="BW385" s="7" t="str">
        <f t="shared" si="139"/>
        <v/>
      </c>
      <c r="BX385" s="7" t="str">
        <f t="shared" si="140"/>
        <v/>
      </c>
    </row>
    <row r="386" spans="73:76" x14ac:dyDescent="0.25">
      <c r="BU386" s="7" t="e">
        <v>#N/A</v>
      </c>
      <c r="BV386" s="7">
        <v>0.64300000000000002</v>
      </c>
      <c r="BW386" s="7" t="str">
        <f t="shared" si="139"/>
        <v/>
      </c>
      <c r="BX386" s="7" t="str">
        <f t="shared" si="140"/>
        <v/>
      </c>
    </row>
    <row r="387" spans="73:76" x14ac:dyDescent="0.25">
      <c r="BU387" s="7" t="e">
        <v>#N/A</v>
      </c>
      <c r="BV387" s="7">
        <v>2.7330000000000001</v>
      </c>
      <c r="BW387" s="7" t="str">
        <f t="shared" si="139"/>
        <v/>
      </c>
      <c r="BX387" s="7" t="str">
        <f t="shared" si="140"/>
        <v/>
      </c>
    </row>
    <row r="388" spans="73:76" x14ac:dyDescent="0.25">
      <c r="BU388" s="7" t="e">
        <v>#N/A</v>
      </c>
      <c r="BV388" s="7">
        <v>16.103000000000002</v>
      </c>
      <c r="BW388" s="7" t="str">
        <f t="shared" si="139"/>
        <v/>
      </c>
      <c r="BX388" s="7" t="str">
        <f t="shared" si="140"/>
        <v/>
      </c>
    </row>
    <row r="389" spans="73:76" x14ac:dyDescent="0.25">
      <c r="BU389" s="7" t="e">
        <v>#N/A</v>
      </c>
      <c r="BV389" s="7">
        <v>2.5999999999999999E-2</v>
      </c>
      <c r="BW389" s="7" t="str">
        <f t="shared" si="139"/>
        <v/>
      </c>
      <c r="BX389" s="7" t="str">
        <f t="shared" si="140"/>
        <v/>
      </c>
    </row>
    <row r="390" spans="73:76" x14ac:dyDescent="0.25">
      <c r="BU390" s="7">
        <v>0.04</v>
      </c>
      <c r="BV390" s="7">
        <v>1.7999999999999999E-2</v>
      </c>
      <c r="BW390" s="7">
        <f t="shared" si="139"/>
        <v>0.04</v>
      </c>
      <c r="BX390" s="7">
        <f t="shared" si="140"/>
        <v>1.7999999999999999E-2</v>
      </c>
    </row>
    <row r="391" spans="73:76" x14ac:dyDescent="0.25">
      <c r="BU391" s="7" t="e">
        <v>#N/A</v>
      </c>
      <c r="BV391" s="7">
        <v>0.23400000000000001</v>
      </c>
      <c r="BW391" s="7" t="str">
        <f t="shared" si="139"/>
        <v/>
      </c>
      <c r="BX391" s="7" t="str">
        <f t="shared" si="140"/>
        <v/>
      </c>
    </row>
    <row r="392" spans="73:76" x14ac:dyDescent="0.25">
      <c r="BU392" s="7" t="e">
        <v>#N/A</v>
      </c>
      <c r="BV392" s="7">
        <v>0.26</v>
      </c>
      <c r="BW392" s="7" t="str">
        <f t="shared" ref="BW392:BW455" si="141">IF(ISNA(BU392),"",BU392)</f>
        <v/>
      </c>
      <c r="BX392" s="7" t="str">
        <f t="shared" ref="BX392:BX455" si="142">IF(BW392="","",BV392)</f>
        <v/>
      </c>
    </row>
    <row r="393" spans="73:76" x14ac:dyDescent="0.25">
      <c r="BU393" s="7" t="e">
        <v>#N/A</v>
      </c>
      <c r="BV393" s="7">
        <v>0.72099999999999997</v>
      </c>
      <c r="BW393" s="7" t="str">
        <f t="shared" si="141"/>
        <v/>
      </c>
      <c r="BX393" s="7" t="str">
        <f t="shared" si="142"/>
        <v/>
      </c>
    </row>
    <row r="394" spans="73:76" x14ac:dyDescent="0.25">
      <c r="BU394" s="7" t="e">
        <v>#N/A</v>
      </c>
      <c r="BV394" s="7">
        <v>9.6000000000000002E-2</v>
      </c>
      <c r="BW394" s="7" t="str">
        <f t="shared" si="141"/>
        <v/>
      </c>
      <c r="BX394" s="7" t="str">
        <f t="shared" si="142"/>
        <v/>
      </c>
    </row>
    <row r="395" spans="73:76" x14ac:dyDescent="0.25">
      <c r="BU395" s="7" t="e">
        <v>#N/A</v>
      </c>
      <c r="BV395" s="7">
        <v>0</v>
      </c>
      <c r="BW395" s="7" t="str">
        <f t="shared" si="141"/>
        <v/>
      </c>
      <c r="BX395" s="7" t="str">
        <f t="shared" si="142"/>
        <v/>
      </c>
    </row>
    <row r="396" spans="73:76" x14ac:dyDescent="0.25">
      <c r="BU396" s="7" t="e">
        <v>#N/A</v>
      </c>
      <c r="BV396" s="7">
        <v>3.0000000000000001E-3</v>
      </c>
      <c r="BW396" s="7" t="str">
        <f t="shared" si="141"/>
        <v/>
      </c>
      <c r="BX396" s="7" t="str">
        <f t="shared" si="142"/>
        <v/>
      </c>
    </row>
    <row r="397" spans="73:76" x14ac:dyDescent="0.25">
      <c r="BU397" s="7" t="e">
        <v>#N/A</v>
      </c>
      <c r="BV397" s="7">
        <v>8.7999999999999995E-2</v>
      </c>
      <c r="BW397" s="7" t="str">
        <f t="shared" si="141"/>
        <v/>
      </c>
      <c r="BX397" s="7" t="str">
        <f t="shared" si="142"/>
        <v/>
      </c>
    </row>
    <row r="398" spans="73:76" x14ac:dyDescent="0.25">
      <c r="BU398" s="7" t="e">
        <v>#N/A</v>
      </c>
      <c r="BV398" s="7">
        <v>8.4000000000000005E-2</v>
      </c>
      <c r="BW398" s="7" t="str">
        <f t="shared" si="141"/>
        <v/>
      </c>
      <c r="BX398" s="7" t="str">
        <f t="shared" si="142"/>
        <v/>
      </c>
    </row>
    <row r="399" spans="73:76" x14ac:dyDescent="0.25">
      <c r="BU399" s="7" t="e">
        <v>#N/A</v>
      </c>
      <c r="BV399" s="7">
        <v>0.215</v>
      </c>
      <c r="BW399" s="7" t="str">
        <f t="shared" si="141"/>
        <v/>
      </c>
      <c r="BX399" s="7" t="str">
        <f t="shared" si="142"/>
        <v/>
      </c>
    </row>
    <row r="400" spans="73:76" x14ac:dyDescent="0.25">
      <c r="BU400" s="7" t="e">
        <v>#N/A</v>
      </c>
      <c r="BV400" s="7">
        <v>6.0000000000000001E-3</v>
      </c>
      <c r="BW400" s="7" t="str">
        <f t="shared" si="141"/>
        <v/>
      </c>
      <c r="BX400" s="7" t="str">
        <f t="shared" si="142"/>
        <v/>
      </c>
    </row>
    <row r="401" spans="73:76" x14ac:dyDescent="0.25">
      <c r="BU401" s="7" t="e">
        <v>#N/A</v>
      </c>
      <c r="BV401" s="7">
        <v>8.6999999999999994E-2</v>
      </c>
      <c r="BW401" s="7" t="str">
        <f t="shared" si="141"/>
        <v/>
      </c>
      <c r="BX401" s="7" t="str">
        <f t="shared" si="142"/>
        <v/>
      </c>
    </row>
    <row r="402" spans="73:76" x14ac:dyDescent="0.25">
      <c r="BU402" s="7" t="e">
        <v>#N/A</v>
      </c>
      <c r="BV402" s="7">
        <v>8.9999999999999993E-3</v>
      </c>
      <c r="BW402" s="7" t="str">
        <f t="shared" si="141"/>
        <v/>
      </c>
      <c r="BX402" s="7" t="str">
        <f t="shared" si="142"/>
        <v/>
      </c>
    </row>
    <row r="403" spans="73:76" x14ac:dyDescent="0.25">
      <c r="BU403" s="7" t="e">
        <v>#N/A</v>
      </c>
      <c r="BV403" s="7">
        <v>0.123</v>
      </c>
      <c r="BW403" s="7" t="str">
        <f t="shared" si="141"/>
        <v/>
      </c>
      <c r="BX403" s="7" t="str">
        <f t="shared" si="142"/>
        <v/>
      </c>
    </row>
    <row r="404" spans="73:76" x14ac:dyDescent="0.25">
      <c r="BU404" s="7" t="e">
        <v>#N/A</v>
      </c>
      <c r="BV404" s="7">
        <v>5.2999999999999999E-2</v>
      </c>
      <c r="BW404" s="7" t="str">
        <f t="shared" si="141"/>
        <v/>
      </c>
      <c r="BX404" s="7" t="str">
        <f t="shared" si="142"/>
        <v/>
      </c>
    </row>
    <row r="405" spans="73:76" x14ac:dyDescent="0.25">
      <c r="BU405" s="7" t="e">
        <v>#N/A</v>
      </c>
      <c r="BV405" s="7">
        <v>5.0000000000000001E-3</v>
      </c>
      <c r="BW405" s="7" t="str">
        <f t="shared" si="141"/>
        <v/>
      </c>
      <c r="BX405" s="7" t="str">
        <f t="shared" si="142"/>
        <v/>
      </c>
    </row>
    <row r="406" spans="73:76" x14ac:dyDescent="0.25">
      <c r="BU406" s="7" t="e">
        <v>#N/A</v>
      </c>
      <c r="BV406" s="7">
        <v>5.3460000000000001</v>
      </c>
      <c r="BW406" s="7" t="str">
        <f t="shared" si="141"/>
        <v/>
      </c>
      <c r="BX406" s="7" t="str">
        <f t="shared" si="142"/>
        <v/>
      </c>
    </row>
    <row r="407" spans="73:76" x14ac:dyDescent="0.25">
      <c r="BU407" s="7" t="e">
        <v>#N/A</v>
      </c>
      <c r="BV407" s="7">
        <v>0.375</v>
      </c>
      <c r="BW407" s="7" t="str">
        <f t="shared" si="141"/>
        <v/>
      </c>
      <c r="BX407" s="7" t="str">
        <f t="shared" si="142"/>
        <v/>
      </c>
    </row>
    <row r="408" spans="73:76" x14ac:dyDescent="0.25">
      <c r="BU408" s="7" t="e">
        <v>#N/A</v>
      </c>
      <c r="BV408" s="7">
        <v>4.4999999999999998E-2</v>
      </c>
      <c r="BW408" s="7" t="str">
        <f t="shared" si="141"/>
        <v/>
      </c>
      <c r="BX408" s="7" t="str">
        <f t="shared" si="142"/>
        <v/>
      </c>
    </row>
    <row r="409" spans="73:76" x14ac:dyDescent="0.25">
      <c r="BU409" s="7" t="e">
        <v>#N/A</v>
      </c>
      <c r="BV409" s="7">
        <v>8.2000000000000003E-2</v>
      </c>
      <c r="BW409" s="7" t="str">
        <f t="shared" si="141"/>
        <v/>
      </c>
      <c r="BX409" s="7" t="str">
        <f t="shared" si="142"/>
        <v/>
      </c>
    </row>
    <row r="410" spans="73:76" x14ac:dyDescent="0.25">
      <c r="BU410" s="7" t="e">
        <v>#N/A</v>
      </c>
      <c r="BV410" s="7">
        <v>0.185</v>
      </c>
      <c r="BW410" s="7" t="str">
        <f t="shared" si="141"/>
        <v/>
      </c>
      <c r="BX410" s="7" t="str">
        <f t="shared" si="142"/>
        <v/>
      </c>
    </row>
    <row r="411" spans="73:76" x14ac:dyDescent="0.25">
      <c r="BU411" s="7" t="e">
        <v>#N/A</v>
      </c>
      <c r="BV411" s="7">
        <v>0</v>
      </c>
      <c r="BW411" s="7" t="str">
        <f t="shared" si="141"/>
        <v/>
      </c>
      <c r="BX411" s="7" t="str">
        <f t="shared" si="142"/>
        <v/>
      </c>
    </row>
    <row r="412" spans="73:76" x14ac:dyDescent="0.25">
      <c r="BU412" s="7" t="e">
        <v>#N/A</v>
      </c>
      <c r="BV412" s="7">
        <v>2.3E-2</v>
      </c>
      <c r="BW412" s="7" t="str">
        <f t="shared" si="141"/>
        <v/>
      </c>
      <c r="BX412" s="7" t="str">
        <f t="shared" si="142"/>
        <v/>
      </c>
    </row>
    <row r="413" spans="73:76" x14ac:dyDescent="0.25">
      <c r="BU413" s="7" t="e">
        <v>#N/A</v>
      </c>
      <c r="BV413" s="7">
        <v>0</v>
      </c>
      <c r="BW413" s="7" t="str">
        <f t="shared" si="141"/>
        <v/>
      </c>
      <c r="BX413" s="7" t="str">
        <f t="shared" si="142"/>
        <v/>
      </c>
    </row>
    <row r="414" spans="73:76" x14ac:dyDescent="0.25">
      <c r="BU414" s="7" t="e">
        <v>#N/A</v>
      </c>
      <c r="BV414" s="7">
        <v>1.022</v>
      </c>
      <c r="BW414" s="7" t="str">
        <f t="shared" si="141"/>
        <v/>
      </c>
      <c r="BX414" s="7" t="str">
        <f t="shared" si="142"/>
        <v/>
      </c>
    </row>
    <row r="415" spans="73:76" x14ac:dyDescent="0.25">
      <c r="BU415" s="7" t="e">
        <v>#N/A</v>
      </c>
      <c r="BV415" s="7">
        <v>1.6719999999999999</v>
      </c>
      <c r="BW415" s="7" t="str">
        <f t="shared" si="141"/>
        <v/>
      </c>
      <c r="BX415" s="7" t="str">
        <f t="shared" si="142"/>
        <v/>
      </c>
    </row>
    <row r="416" spans="73:76" x14ac:dyDescent="0.25">
      <c r="BU416" s="7" t="e">
        <v>#N/A</v>
      </c>
      <c r="BV416" s="7">
        <v>0.34</v>
      </c>
      <c r="BW416" s="7" t="str">
        <f t="shared" si="141"/>
        <v/>
      </c>
      <c r="BX416" s="7" t="str">
        <f t="shared" si="142"/>
        <v/>
      </c>
    </row>
    <row r="417" spans="73:76" x14ac:dyDescent="0.25">
      <c r="BU417" s="7" t="e">
        <v>#N/A</v>
      </c>
      <c r="BV417" s="7">
        <v>2.4E-2</v>
      </c>
      <c r="BW417" s="7" t="str">
        <f t="shared" si="141"/>
        <v/>
      </c>
      <c r="BX417" s="7" t="str">
        <f t="shared" si="142"/>
        <v/>
      </c>
    </row>
    <row r="418" spans="73:76" x14ac:dyDescent="0.25">
      <c r="BU418" s="7" t="e">
        <v>#N/A</v>
      </c>
      <c r="BV418" s="7">
        <v>0</v>
      </c>
      <c r="BW418" s="7" t="str">
        <f t="shared" si="141"/>
        <v/>
      </c>
      <c r="BX418" s="7" t="str">
        <f t="shared" si="142"/>
        <v/>
      </c>
    </row>
    <row r="419" spans="73:76" x14ac:dyDescent="0.25">
      <c r="BU419" s="7" t="e">
        <v>#N/A</v>
      </c>
      <c r="BV419" s="7">
        <v>0</v>
      </c>
      <c r="BW419" s="7" t="str">
        <f t="shared" si="141"/>
        <v/>
      </c>
      <c r="BX419" s="7" t="str">
        <f t="shared" si="142"/>
        <v/>
      </c>
    </row>
    <row r="420" spans="73:76" x14ac:dyDescent="0.25">
      <c r="BU420" s="7" t="e">
        <v>#N/A</v>
      </c>
      <c r="BV420" s="7">
        <v>0.33</v>
      </c>
      <c r="BW420" s="7" t="str">
        <f t="shared" si="141"/>
        <v/>
      </c>
      <c r="BX420" s="7" t="str">
        <f t="shared" si="142"/>
        <v/>
      </c>
    </row>
    <row r="421" spans="73:76" x14ac:dyDescent="0.25">
      <c r="BU421" s="7" t="e">
        <v>#N/A</v>
      </c>
      <c r="BV421" s="7">
        <v>1.2999999999999999E-2</v>
      </c>
      <c r="BW421" s="7" t="str">
        <f t="shared" si="141"/>
        <v/>
      </c>
      <c r="BX421" s="7" t="str">
        <f t="shared" si="142"/>
        <v/>
      </c>
    </row>
    <row r="422" spans="73:76" x14ac:dyDescent="0.25">
      <c r="BU422" s="7" t="e">
        <v>#N/A</v>
      </c>
      <c r="BV422" s="7">
        <v>3.5000000000000003E-2</v>
      </c>
      <c r="BW422" s="7" t="str">
        <f t="shared" si="141"/>
        <v/>
      </c>
      <c r="BX422" s="7" t="str">
        <f t="shared" si="142"/>
        <v/>
      </c>
    </row>
    <row r="423" spans="73:76" x14ac:dyDescent="0.25">
      <c r="BU423" s="7" t="e">
        <v>#N/A</v>
      </c>
      <c r="BV423" s="7">
        <v>4.0000000000000001E-3</v>
      </c>
      <c r="BW423" s="7" t="str">
        <f t="shared" si="141"/>
        <v/>
      </c>
      <c r="BX423" s="7" t="str">
        <f t="shared" si="142"/>
        <v/>
      </c>
    </row>
    <row r="424" spans="73:76" x14ac:dyDescent="0.25">
      <c r="BU424" s="7" t="e">
        <v>#N/A</v>
      </c>
      <c r="BV424" s="7">
        <v>3.3919999999999999</v>
      </c>
      <c r="BW424" s="7" t="str">
        <f t="shared" si="141"/>
        <v/>
      </c>
      <c r="BX424" s="7" t="str">
        <f t="shared" si="142"/>
        <v/>
      </c>
    </row>
    <row r="425" spans="73:76" x14ac:dyDescent="0.25">
      <c r="BU425" s="7" t="e">
        <v>#N/A</v>
      </c>
      <c r="BV425" s="7">
        <v>2E-3</v>
      </c>
      <c r="BW425" s="7" t="str">
        <f t="shared" si="141"/>
        <v/>
      </c>
      <c r="BX425" s="7" t="str">
        <f t="shared" si="142"/>
        <v/>
      </c>
    </row>
    <row r="426" spans="73:76" x14ac:dyDescent="0.25">
      <c r="BU426" s="7" t="e">
        <v>#N/A</v>
      </c>
      <c r="BV426" s="7">
        <v>0</v>
      </c>
      <c r="BW426" s="7" t="str">
        <f t="shared" si="141"/>
        <v/>
      </c>
      <c r="BX426" s="7" t="str">
        <f t="shared" si="142"/>
        <v/>
      </c>
    </row>
    <row r="427" spans="73:76" x14ac:dyDescent="0.25">
      <c r="BU427" s="7" t="e">
        <v>#N/A</v>
      </c>
      <c r="BV427" s="7">
        <v>5.0000000000000001E-3</v>
      </c>
      <c r="BW427" s="7" t="str">
        <f t="shared" si="141"/>
        <v/>
      </c>
      <c r="BX427" s="7" t="str">
        <f t="shared" si="142"/>
        <v/>
      </c>
    </row>
    <row r="428" spans="73:76" x14ac:dyDescent="0.25">
      <c r="BU428" s="7" t="e">
        <v>#N/A</v>
      </c>
      <c r="BV428" s="7">
        <v>0.252</v>
      </c>
      <c r="BW428" s="7" t="str">
        <f t="shared" si="141"/>
        <v/>
      </c>
      <c r="BX428" s="7" t="str">
        <f t="shared" si="142"/>
        <v/>
      </c>
    </row>
    <row r="429" spans="73:76" x14ac:dyDescent="0.25">
      <c r="BU429" s="7" t="e">
        <v>#N/A</v>
      </c>
      <c r="BV429" s="7">
        <v>0.11</v>
      </c>
      <c r="BW429" s="7" t="str">
        <f t="shared" si="141"/>
        <v/>
      </c>
      <c r="BX429" s="7" t="str">
        <f t="shared" si="142"/>
        <v/>
      </c>
    </row>
    <row r="430" spans="73:76" x14ac:dyDescent="0.25">
      <c r="BU430" s="7" t="e">
        <v>#N/A</v>
      </c>
      <c r="BV430" s="7">
        <v>1.4E-2</v>
      </c>
      <c r="BW430" s="7" t="str">
        <f t="shared" si="141"/>
        <v/>
      </c>
      <c r="BX430" s="7" t="str">
        <f t="shared" si="142"/>
        <v/>
      </c>
    </row>
    <row r="431" spans="73:76" x14ac:dyDescent="0.25">
      <c r="BU431" s="7" t="e">
        <v>#N/A</v>
      </c>
      <c r="BV431" s="7">
        <v>4.8000000000000001E-2</v>
      </c>
      <c r="BW431" s="7" t="str">
        <f t="shared" si="141"/>
        <v/>
      </c>
      <c r="BX431" s="7" t="str">
        <f t="shared" si="142"/>
        <v/>
      </c>
    </row>
    <row r="432" spans="73:76" x14ac:dyDescent="0.25">
      <c r="BU432" s="7" t="e">
        <v>#N/A</v>
      </c>
      <c r="BV432" s="7">
        <v>2.3809999999999998</v>
      </c>
      <c r="BW432" s="7" t="str">
        <f t="shared" si="141"/>
        <v/>
      </c>
      <c r="BX432" s="7" t="str">
        <f t="shared" si="142"/>
        <v/>
      </c>
    </row>
    <row r="433" spans="73:76" x14ac:dyDescent="0.25">
      <c r="BU433" s="7" t="e">
        <v>#N/A</v>
      </c>
      <c r="BV433" s="7">
        <v>0</v>
      </c>
      <c r="BW433" s="7" t="str">
        <f t="shared" si="141"/>
        <v/>
      </c>
      <c r="BX433" s="7" t="str">
        <f t="shared" si="142"/>
        <v/>
      </c>
    </row>
    <row r="434" spans="73:76" x14ac:dyDescent="0.25">
      <c r="BU434" s="7" t="e">
        <v>#N/A</v>
      </c>
      <c r="BV434" s="7">
        <v>8.0000000000000002E-3</v>
      </c>
      <c r="BW434" s="7" t="str">
        <f t="shared" si="141"/>
        <v/>
      </c>
      <c r="BX434" s="7" t="str">
        <f t="shared" si="142"/>
        <v/>
      </c>
    </row>
    <row r="435" spans="73:76" x14ac:dyDescent="0.25">
      <c r="BU435" s="7" t="e">
        <v>#N/A</v>
      </c>
      <c r="BV435" s="7">
        <v>6.9000000000000006E-2</v>
      </c>
      <c r="BW435" s="7" t="str">
        <f t="shared" si="141"/>
        <v/>
      </c>
      <c r="BX435" s="7" t="str">
        <f t="shared" si="142"/>
        <v/>
      </c>
    </row>
    <row r="436" spans="73:76" x14ac:dyDescent="0.25">
      <c r="BU436" s="7" t="e">
        <v>#N/A</v>
      </c>
      <c r="BV436" s="7">
        <v>1.2999999999999999E-2</v>
      </c>
      <c r="BW436" s="7" t="str">
        <f t="shared" si="141"/>
        <v/>
      </c>
      <c r="BX436" s="7" t="str">
        <f t="shared" si="142"/>
        <v/>
      </c>
    </row>
    <row r="437" spans="73:76" x14ac:dyDescent="0.25">
      <c r="BU437" s="7" t="e">
        <v>#N/A</v>
      </c>
      <c r="BV437" s="7">
        <v>0.30599999999999999</v>
      </c>
      <c r="BW437" s="7" t="str">
        <f t="shared" si="141"/>
        <v/>
      </c>
      <c r="BX437" s="7" t="str">
        <f t="shared" si="142"/>
        <v/>
      </c>
    </row>
    <row r="438" spans="73:76" x14ac:dyDescent="0.25">
      <c r="BU438" s="7" t="e">
        <v>#N/A</v>
      </c>
      <c r="BV438" s="7">
        <v>1.1000000000000001</v>
      </c>
      <c r="BW438" s="7" t="str">
        <f t="shared" si="141"/>
        <v/>
      </c>
      <c r="BX438" s="7" t="str">
        <f t="shared" si="142"/>
        <v/>
      </c>
    </row>
    <row r="439" spans="73:76" x14ac:dyDescent="0.25">
      <c r="BU439" s="7" t="e">
        <v>#N/A</v>
      </c>
      <c r="BV439" s="7">
        <v>0</v>
      </c>
      <c r="BW439" s="7" t="str">
        <f t="shared" si="141"/>
        <v/>
      </c>
      <c r="BX439" s="7" t="str">
        <f t="shared" si="142"/>
        <v/>
      </c>
    </row>
    <row r="440" spans="73:76" x14ac:dyDescent="0.25">
      <c r="BU440" s="7" t="e">
        <v>#N/A</v>
      </c>
      <c r="BV440" s="7">
        <v>8.0000000000000002E-3</v>
      </c>
      <c r="BW440" s="7" t="str">
        <f t="shared" si="141"/>
        <v/>
      </c>
      <c r="BX440" s="7" t="str">
        <f t="shared" si="142"/>
        <v/>
      </c>
    </row>
    <row r="441" spans="73:76" x14ac:dyDescent="0.25">
      <c r="BU441" s="7" t="e">
        <v>#N/A</v>
      </c>
      <c r="BV441" s="7">
        <v>0</v>
      </c>
      <c r="BW441" s="7" t="str">
        <f t="shared" si="141"/>
        <v/>
      </c>
      <c r="BX441" s="7" t="str">
        <f t="shared" si="142"/>
        <v/>
      </c>
    </row>
    <row r="442" spans="73:76" x14ac:dyDescent="0.25">
      <c r="BU442" s="7" t="e">
        <v>#N/A</v>
      </c>
      <c r="BV442" s="7">
        <v>0.112</v>
      </c>
      <c r="BW442" s="7" t="str">
        <f t="shared" si="141"/>
        <v/>
      </c>
      <c r="BX442" s="7" t="str">
        <f t="shared" si="142"/>
        <v/>
      </c>
    </row>
    <row r="443" spans="73:76" x14ac:dyDescent="0.25">
      <c r="BU443" s="7" t="e">
        <v>#N/A</v>
      </c>
      <c r="BV443" s="7">
        <v>0.63600000000000001</v>
      </c>
      <c r="BW443" s="7" t="str">
        <f t="shared" si="141"/>
        <v/>
      </c>
      <c r="BX443" s="7" t="str">
        <f t="shared" si="142"/>
        <v/>
      </c>
    </row>
    <row r="444" spans="73:76" x14ac:dyDescent="0.25">
      <c r="BU444" s="7" t="e">
        <v>#N/A</v>
      </c>
      <c r="BV444" s="7">
        <v>0.01</v>
      </c>
      <c r="BW444" s="7" t="str">
        <f t="shared" si="141"/>
        <v/>
      </c>
      <c r="BX444" s="7" t="str">
        <f t="shared" si="142"/>
        <v/>
      </c>
    </row>
    <row r="445" spans="73:76" x14ac:dyDescent="0.25">
      <c r="BU445" s="7" t="e">
        <v>#N/A</v>
      </c>
      <c r="BV445" s="7">
        <v>0.28599999999999998</v>
      </c>
      <c r="BW445" s="7" t="str">
        <f t="shared" si="141"/>
        <v/>
      </c>
      <c r="BX445" s="7" t="str">
        <f t="shared" si="142"/>
        <v/>
      </c>
    </row>
    <row r="446" spans="73:76" x14ac:dyDescent="0.25">
      <c r="BU446" s="7" t="e">
        <v>#N/A</v>
      </c>
      <c r="BV446" s="7">
        <v>1.6E-2</v>
      </c>
      <c r="BW446" s="7" t="str">
        <f t="shared" si="141"/>
        <v/>
      </c>
      <c r="BX446" s="7" t="str">
        <f t="shared" si="142"/>
        <v/>
      </c>
    </row>
    <row r="447" spans="73:76" x14ac:dyDescent="0.25">
      <c r="BU447" s="7">
        <v>0.46</v>
      </c>
      <c r="BV447" s="7">
        <v>7.4999999999999997E-2</v>
      </c>
      <c r="BW447" s="7">
        <f t="shared" si="141"/>
        <v>0.46</v>
      </c>
      <c r="BX447" s="7">
        <f t="shared" si="142"/>
        <v>7.4999999999999997E-2</v>
      </c>
    </row>
    <row r="448" spans="73:76" x14ac:dyDescent="0.25">
      <c r="BU448" s="7" t="e">
        <v>#N/A</v>
      </c>
      <c r="BV448" s="7">
        <v>0</v>
      </c>
      <c r="BW448" s="7" t="str">
        <f t="shared" si="141"/>
        <v/>
      </c>
      <c r="BX448" s="7" t="str">
        <f t="shared" si="142"/>
        <v/>
      </c>
    </row>
    <row r="449" spans="73:76" x14ac:dyDescent="0.25">
      <c r="BU449" s="7" t="e">
        <v>#N/A</v>
      </c>
      <c r="BV449" s="7">
        <v>0.115</v>
      </c>
      <c r="BW449" s="7" t="str">
        <f t="shared" si="141"/>
        <v/>
      </c>
      <c r="BX449" s="7" t="str">
        <f t="shared" si="142"/>
        <v/>
      </c>
    </row>
    <row r="450" spans="73:76" x14ac:dyDescent="0.25">
      <c r="BU450" s="7" t="e">
        <v>#N/A</v>
      </c>
      <c r="BV450" s="7">
        <v>0.34399999999999997</v>
      </c>
      <c r="BW450" s="7" t="str">
        <f t="shared" si="141"/>
        <v/>
      </c>
      <c r="BX450" s="7" t="str">
        <f t="shared" si="142"/>
        <v/>
      </c>
    </row>
    <row r="451" spans="73:76" x14ac:dyDescent="0.25">
      <c r="BU451" s="7" t="e">
        <v>#N/A</v>
      </c>
      <c r="BV451" s="7">
        <v>0.38500000000000001</v>
      </c>
      <c r="BW451" s="7" t="str">
        <f t="shared" si="141"/>
        <v/>
      </c>
      <c r="BX451" s="7" t="str">
        <f t="shared" si="142"/>
        <v/>
      </c>
    </row>
    <row r="452" spans="73:76" x14ac:dyDescent="0.25">
      <c r="BU452" s="7" t="e">
        <v>#N/A</v>
      </c>
      <c r="BV452" s="7">
        <v>0.51</v>
      </c>
      <c r="BW452" s="7" t="str">
        <f t="shared" si="141"/>
        <v/>
      </c>
      <c r="BX452" s="7" t="str">
        <f t="shared" si="142"/>
        <v/>
      </c>
    </row>
    <row r="453" spans="73:76" x14ac:dyDescent="0.25">
      <c r="BU453" s="7" t="e">
        <v>#N/A</v>
      </c>
      <c r="BV453" s="7">
        <v>0.06</v>
      </c>
      <c r="BW453" s="7" t="str">
        <f t="shared" si="141"/>
        <v/>
      </c>
      <c r="BX453" s="7" t="str">
        <f t="shared" si="142"/>
        <v/>
      </c>
    </row>
    <row r="454" spans="73:76" x14ac:dyDescent="0.25">
      <c r="BU454" s="7" t="e">
        <v>#N/A</v>
      </c>
      <c r="BV454" s="7">
        <v>1.4E-2</v>
      </c>
      <c r="BW454" s="7" t="str">
        <f t="shared" si="141"/>
        <v/>
      </c>
      <c r="BX454" s="7" t="str">
        <f t="shared" si="142"/>
        <v/>
      </c>
    </row>
    <row r="455" spans="73:76" x14ac:dyDescent="0.25">
      <c r="BU455" s="7" t="e">
        <v>#N/A</v>
      </c>
      <c r="BV455" s="7">
        <v>0.219</v>
      </c>
      <c r="BW455" s="7" t="str">
        <f t="shared" si="141"/>
        <v/>
      </c>
      <c r="BX455" s="7" t="str">
        <f t="shared" si="142"/>
        <v/>
      </c>
    </row>
    <row r="456" spans="73:76" x14ac:dyDescent="0.25">
      <c r="BU456" s="7" t="e">
        <v>#N/A</v>
      </c>
      <c r="BV456" s="7">
        <v>0</v>
      </c>
      <c r="BW456" s="7" t="str">
        <f t="shared" ref="BW456:BW519" si="143">IF(ISNA(BU456),"",BU456)</f>
        <v/>
      </c>
      <c r="BX456" s="7" t="str">
        <f t="shared" ref="BX456:BX519" si="144">IF(BW456="","",BV456)</f>
        <v/>
      </c>
    </row>
    <row r="457" spans="73:76" x14ac:dyDescent="0.25">
      <c r="BU457" s="7" t="e">
        <v>#N/A</v>
      </c>
      <c r="BV457" s="7">
        <v>3.0000000000000001E-3</v>
      </c>
      <c r="BW457" s="7" t="str">
        <f t="shared" si="143"/>
        <v/>
      </c>
      <c r="BX457" s="7" t="str">
        <f t="shared" si="144"/>
        <v/>
      </c>
    </row>
    <row r="458" spans="73:76" x14ac:dyDescent="0.25">
      <c r="BU458" s="7" t="e">
        <v>#N/A</v>
      </c>
      <c r="BV458" s="7">
        <v>0.14499999999999999</v>
      </c>
      <c r="BW458" s="7" t="str">
        <f t="shared" si="143"/>
        <v/>
      </c>
      <c r="BX458" s="7" t="str">
        <f t="shared" si="144"/>
        <v/>
      </c>
    </row>
    <row r="459" spans="73:76" x14ac:dyDescent="0.25">
      <c r="BU459" s="7" t="e">
        <v>#N/A</v>
      </c>
      <c r="BV459" s="7">
        <v>1.9059999999999999</v>
      </c>
      <c r="BW459" s="7" t="str">
        <f t="shared" si="143"/>
        <v/>
      </c>
      <c r="BX459" s="7" t="str">
        <f t="shared" si="144"/>
        <v/>
      </c>
    </row>
    <row r="460" spans="73:76" x14ac:dyDescent="0.25">
      <c r="BU460" s="7" t="e">
        <v>#N/A</v>
      </c>
      <c r="BV460" s="7">
        <v>0</v>
      </c>
      <c r="BW460" s="7" t="str">
        <f t="shared" si="143"/>
        <v/>
      </c>
      <c r="BX460" s="7" t="str">
        <f t="shared" si="144"/>
        <v/>
      </c>
    </row>
    <row r="461" spans="73:76" x14ac:dyDescent="0.25">
      <c r="BU461" s="7" t="e">
        <v>#N/A</v>
      </c>
      <c r="BV461" s="7">
        <v>0.44800000000000001</v>
      </c>
      <c r="BW461" s="7" t="str">
        <f t="shared" si="143"/>
        <v/>
      </c>
      <c r="BX461" s="7" t="str">
        <f t="shared" si="144"/>
        <v/>
      </c>
    </row>
    <row r="462" spans="73:76" x14ac:dyDescent="0.25">
      <c r="BU462" s="7" t="e">
        <v>#N/A</v>
      </c>
      <c r="BV462" s="7">
        <v>0.01</v>
      </c>
      <c r="BW462" s="7" t="str">
        <f t="shared" si="143"/>
        <v/>
      </c>
      <c r="BX462" s="7" t="str">
        <f t="shared" si="144"/>
        <v/>
      </c>
    </row>
    <row r="463" spans="73:76" x14ac:dyDescent="0.25">
      <c r="BU463" s="7" t="e">
        <v>#N/A</v>
      </c>
      <c r="BV463" s="7">
        <v>2E-3</v>
      </c>
      <c r="BW463" s="7" t="str">
        <f t="shared" si="143"/>
        <v/>
      </c>
      <c r="BX463" s="7" t="str">
        <f t="shared" si="144"/>
        <v/>
      </c>
    </row>
    <row r="464" spans="73:76" x14ac:dyDescent="0.25">
      <c r="BU464" s="7" t="e">
        <v>#N/A</v>
      </c>
      <c r="BV464" s="7">
        <v>2.4889999999999999</v>
      </c>
      <c r="BW464" s="7" t="str">
        <f t="shared" si="143"/>
        <v/>
      </c>
      <c r="BX464" s="7" t="str">
        <f t="shared" si="144"/>
        <v/>
      </c>
    </row>
    <row r="465" spans="73:76" x14ac:dyDescent="0.25">
      <c r="BU465" s="7" t="e">
        <v>#N/A</v>
      </c>
      <c r="BV465" s="7">
        <v>3.3000000000000002E-2</v>
      </c>
      <c r="BW465" s="7" t="str">
        <f t="shared" si="143"/>
        <v/>
      </c>
      <c r="BX465" s="7" t="str">
        <f t="shared" si="144"/>
        <v/>
      </c>
    </row>
    <row r="466" spans="73:76" x14ac:dyDescent="0.25">
      <c r="BU466" s="7">
        <v>0.11</v>
      </c>
      <c r="BV466" s="7">
        <v>6.7000000000000004E-2</v>
      </c>
      <c r="BW466" s="7">
        <f t="shared" si="143"/>
        <v>0.11</v>
      </c>
      <c r="BX466" s="7">
        <f t="shared" si="144"/>
        <v>6.7000000000000004E-2</v>
      </c>
    </row>
    <row r="467" spans="73:76" x14ac:dyDescent="0.25">
      <c r="BU467" s="7" t="e">
        <v>#N/A</v>
      </c>
      <c r="BV467" s="7">
        <v>0</v>
      </c>
      <c r="BW467" s="7" t="str">
        <f t="shared" si="143"/>
        <v/>
      </c>
      <c r="BX467" s="7" t="str">
        <f t="shared" si="144"/>
        <v/>
      </c>
    </row>
    <row r="468" spans="73:76" x14ac:dyDescent="0.25">
      <c r="BU468" s="7" t="e">
        <v>#N/A</v>
      </c>
      <c r="BV468" s="7">
        <v>0.36899999999999999</v>
      </c>
      <c r="BW468" s="7" t="str">
        <f t="shared" si="143"/>
        <v/>
      </c>
      <c r="BX468" s="7" t="str">
        <f t="shared" si="144"/>
        <v/>
      </c>
    </row>
    <row r="469" spans="73:76" x14ac:dyDescent="0.25">
      <c r="BU469" s="7" t="e">
        <v>#N/A</v>
      </c>
      <c r="BV469" s="7">
        <v>0</v>
      </c>
      <c r="BW469" s="7" t="str">
        <f t="shared" si="143"/>
        <v/>
      </c>
      <c r="BX469" s="7" t="str">
        <f t="shared" si="144"/>
        <v/>
      </c>
    </row>
    <row r="470" spans="73:76" x14ac:dyDescent="0.25">
      <c r="BU470" s="7" t="e">
        <v>#N/A</v>
      </c>
      <c r="BV470" s="7">
        <v>0.03</v>
      </c>
      <c r="BW470" s="7" t="str">
        <f t="shared" si="143"/>
        <v/>
      </c>
      <c r="BX470" s="7" t="str">
        <f t="shared" si="144"/>
        <v/>
      </c>
    </row>
    <row r="471" spans="73:76" x14ac:dyDescent="0.25">
      <c r="BU471" s="7" t="e">
        <v>#N/A</v>
      </c>
      <c r="BV471" s="7">
        <v>3.6999999999999998E-2</v>
      </c>
      <c r="BW471" s="7" t="str">
        <f t="shared" si="143"/>
        <v/>
      </c>
      <c r="BX471" s="7" t="str">
        <f t="shared" si="144"/>
        <v/>
      </c>
    </row>
    <row r="472" spans="73:76" x14ac:dyDescent="0.25">
      <c r="BU472" s="7" t="e">
        <v>#N/A</v>
      </c>
      <c r="BV472" s="7">
        <v>1.2999999999999999E-2</v>
      </c>
      <c r="BW472" s="7" t="str">
        <f t="shared" si="143"/>
        <v/>
      </c>
      <c r="BX472" s="7" t="str">
        <f t="shared" si="144"/>
        <v/>
      </c>
    </row>
    <row r="473" spans="73:76" x14ac:dyDescent="0.25">
      <c r="BU473" s="7" t="e">
        <v>#N/A</v>
      </c>
      <c r="BV473" s="7">
        <v>1.0999999999999999E-2</v>
      </c>
      <c r="BW473" s="7" t="str">
        <f t="shared" si="143"/>
        <v/>
      </c>
      <c r="BX473" s="7" t="str">
        <f t="shared" si="144"/>
        <v/>
      </c>
    </row>
    <row r="474" spans="73:76" x14ac:dyDescent="0.25">
      <c r="BU474" s="7" t="e">
        <v>#N/A</v>
      </c>
      <c r="BV474" s="7" t="e">
        <v>#N/A</v>
      </c>
      <c r="BW474" s="7" t="str">
        <f t="shared" si="143"/>
        <v/>
      </c>
      <c r="BX474" s="7" t="str">
        <f t="shared" si="144"/>
        <v/>
      </c>
    </row>
    <row r="475" spans="73:76" x14ac:dyDescent="0.25">
      <c r="BU475" s="7" t="e">
        <v>#N/A</v>
      </c>
      <c r="BV475" s="7">
        <v>0.02</v>
      </c>
      <c r="BW475" s="7" t="str">
        <f t="shared" si="143"/>
        <v/>
      </c>
      <c r="BX475" s="7" t="str">
        <f t="shared" si="144"/>
        <v/>
      </c>
    </row>
    <row r="476" spans="73:76" x14ac:dyDescent="0.25">
      <c r="BU476" s="7">
        <v>0.65</v>
      </c>
      <c r="BV476" s="7">
        <v>0.59799999999999998</v>
      </c>
      <c r="BW476" s="7">
        <f t="shared" si="143"/>
        <v>0.65</v>
      </c>
      <c r="BX476" s="7">
        <f t="shared" si="144"/>
        <v>0.59799999999999998</v>
      </c>
    </row>
    <row r="477" spans="73:76" x14ac:dyDescent="0.25">
      <c r="BU477" s="7" t="e">
        <v>#N/A</v>
      </c>
      <c r="BV477" s="7">
        <v>5.5E-2</v>
      </c>
      <c r="BW477" s="7" t="str">
        <f t="shared" si="143"/>
        <v/>
      </c>
      <c r="BX477" s="7" t="str">
        <f t="shared" si="144"/>
        <v/>
      </c>
    </row>
    <row r="478" spans="73:76" x14ac:dyDescent="0.25">
      <c r="BU478" s="7" t="e">
        <v>#N/A</v>
      </c>
      <c r="BV478" s="7">
        <v>1.6E-2</v>
      </c>
      <c r="BW478" s="7" t="str">
        <f t="shared" si="143"/>
        <v/>
      </c>
      <c r="BX478" s="7" t="str">
        <f t="shared" si="144"/>
        <v/>
      </c>
    </row>
    <row r="479" spans="73:76" x14ac:dyDescent="0.25">
      <c r="BU479" s="7" t="e">
        <v>#N/A</v>
      </c>
      <c r="BV479" s="7">
        <v>5.26</v>
      </c>
      <c r="BW479" s="7" t="str">
        <f t="shared" si="143"/>
        <v/>
      </c>
      <c r="BX479" s="7" t="str">
        <f t="shared" si="144"/>
        <v/>
      </c>
    </row>
    <row r="480" spans="73:76" x14ac:dyDescent="0.25">
      <c r="BU480" s="7" t="e">
        <v>#N/A</v>
      </c>
      <c r="BV480" s="7">
        <v>0.95699999999999996</v>
      </c>
      <c r="BW480" s="7" t="str">
        <f t="shared" si="143"/>
        <v/>
      </c>
      <c r="BX480" s="7" t="str">
        <f t="shared" si="144"/>
        <v/>
      </c>
    </row>
    <row r="481" spans="73:76" x14ac:dyDescent="0.25">
      <c r="BU481" s="7" t="e">
        <v>#N/A</v>
      </c>
      <c r="BV481" s="7">
        <v>0.53</v>
      </c>
      <c r="BW481" s="7" t="str">
        <f t="shared" si="143"/>
        <v/>
      </c>
      <c r="BX481" s="7" t="str">
        <f t="shared" si="144"/>
        <v/>
      </c>
    </row>
    <row r="482" spans="73:76" x14ac:dyDescent="0.25">
      <c r="BU482" s="7" t="e">
        <v>#N/A</v>
      </c>
      <c r="BV482" s="7">
        <v>0.20100000000000001</v>
      </c>
      <c r="BW482" s="7" t="str">
        <f t="shared" si="143"/>
        <v/>
      </c>
      <c r="BX482" s="7" t="str">
        <f t="shared" si="144"/>
        <v/>
      </c>
    </row>
    <row r="483" spans="73:76" x14ac:dyDescent="0.25">
      <c r="BU483" s="7" t="e">
        <v>#N/A</v>
      </c>
      <c r="BV483" s="7">
        <v>7.2999999999999995E-2</v>
      </c>
      <c r="BW483" s="7" t="str">
        <f t="shared" si="143"/>
        <v/>
      </c>
      <c r="BX483" s="7" t="str">
        <f t="shared" si="144"/>
        <v/>
      </c>
    </row>
    <row r="484" spans="73:76" x14ac:dyDescent="0.25">
      <c r="BU484" s="7">
        <v>0.24</v>
      </c>
      <c r="BV484" s="7">
        <v>7.3999999999999996E-2</v>
      </c>
      <c r="BW484" s="7">
        <f t="shared" si="143"/>
        <v>0.24</v>
      </c>
      <c r="BX484" s="7">
        <f t="shared" si="144"/>
        <v>7.3999999999999996E-2</v>
      </c>
    </row>
    <row r="485" spans="73:76" x14ac:dyDescent="0.25">
      <c r="BU485" s="7">
        <v>7</v>
      </c>
      <c r="BV485" s="7">
        <v>3.1219999999999999</v>
      </c>
      <c r="BW485" s="7">
        <f t="shared" si="143"/>
        <v>7</v>
      </c>
      <c r="BX485" s="7">
        <f t="shared" si="144"/>
        <v>3.1219999999999999</v>
      </c>
    </row>
    <row r="486" spans="73:76" x14ac:dyDescent="0.25">
      <c r="BU486" s="7" t="e">
        <v>#N/A</v>
      </c>
      <c r="BV486" s="7">
        <v>4.3999999999999997E-2</v>
      </c>
      <c r="BW486" s="7" t="str">
        <f t="shared" si="143"/>
        <v/>
      </c>
      <c r="BX486" s="7" t="str">
        <f t="shared" si="144"/>
        <v/>
      </c>
    </row>
    <row r="487" spans="73:76" x14ac:dyDescent="0.25">
      <c r="BU487" s="7" t="e">
        <v>#N/A</v>
      </c>
      <c r="BV487" s="7">
        <v>0.19800000000000001</v>
      </c>
      <c r="BW487" s="7" t="str">
        <f t="shared" si="143"/>
        <v/>
      </c>
      <c r="BX487" s="7" t="str">
        <f t="shared" si="144"/>
        <v/>
      </c>
    </row>
    <row r="488" spans="73:76" x14ac:dyDescent="0.25">
      <c r="BU488" s="7" t="e">
        <v>#N/A</v>
      </c>
      <c r="BV488" s="7">
        <v>0.04</v>
      </c>
      <c r="BW488" s="7" t="str">
        <f t="shared" si="143"/>
        <v/>
      </c>
      <c r="BX488" s="7" t="str">
        <f t="shared" si="144"/>
        <v/>
      </c>
    </row>
    <row r="489" spans="73:76" x14ac:dyDescent="0.25">
      <c r="BU489" s="7" t="e">
        <v>#N/A</v>
      </c>
      <c r="BV489" s="7">
        <v>4.6619999999999999</v>
      </c>
      <c r="BW489" s="7" t="str">
        <f t="shared" si="143"/>
        <v/>
      </c>
      <c r="BX489" s="7" t="str">
        <f t="shared" si="144"/>
        <v/>
      </c>
    </row>
    <row r="490" spans="73:76" x14ac:dyDescent="0.25">
      <c r="BU490" s="7" t="e">
        <v>#N/A</v>
      </c>
      <c r="BV490" s="7">
        <v>7.0000000000000001E-3</v>
      </c>
      <c r="BW490" s="7" t="str">
        <f t="shared" si="143"/>
        <v/>
      </c>
      <c r="BX490" s="7" t="str">
        <f t="shared" si="144"/>
        <v/>
      </c>
    </row>
    <row r="491" spans="73:76" x14ac:dyDescent="0.25">
      <c r="BU491" s="7" t="e">
        <v>#N/A</v>
      </c>
      <c r="BV491" s="7">
        <v>0.108</v>
      </c>
      <c r="BW491" s="7" t="str">
        <f t="shared" si="143"/>
        <v/>
      </c>
      <c r="BX491" s="7" t="str">
        <f t="shared" si="144"/>
        <v/>
      </c>
    </row>
    <row r="492" spans="73:76" x14ac:dyDescent="0.25">
      <c r="BU492" s="7" t="e">
        <v>#N/A</v>
      </c>
      <c r="BV492" s="7">
        <v>0.10199999999999999</v>
      </c>
      <c r="BW492" s="7" t="str">
        <f t="shared" si="143"/>
        <v/>
      </c>
      <c r="BX492" s="7" t="str">
        <f t="shared" si="144"/>
        <v/>
      </c>
    </row>
    <row r="493" spans="73:76" x14ac:dyDescent="0.25">
      <c r="BU493" s="7" t="e">
        <v>#N/A</v>
      </c>
      <c r="BV493" s="7">
        <v>1.4999999999999999E-2</v>
      </c>
      <c r="BW493" s="7" t="str">
        <f t="shared" si="143"/>
        <v/>
      </c>
      <c r="BX493" s="7" t="str">
        <f t="shared" si="144"/>
        <v/>
      </c>
    </row>
    <row r="494" spans="73:76" x14ac:dyDescent="0.25">
      <c r="BU494" s="7" t="e">
        <v>#N/A</v>
      </c>
      <c r="BV494" s="7">
        <v>0.52700000000000002</v>
      </c>
      <c r="BW494" s="7" t="str">
        <f t="shared" si="143"/>
        <v/>
      </c>
      <c r="BX494" s="7" t="str">
        <f t="shared" si="144"/>
        <v/>
      </c>
    </row>
    <row r="495" spans="73:76" x14ac:dyDescent="0.25">
      <c r="BU495" s="7" t="e">
        <v>#N/A</v>
      </c>
      <c r="BV495" s="7">
        <v>1.1279999999999999</v>
      </c>
      <c r="BW495" s="7" t="str">
        <f t="shared" si="143"/>
        <v/>
      </c>
      <c r="BX495" s="7" t="str">
        <f t="shared" si="144"/>
        <v/>
      </c>
    </row>
    <row r="496" spans="73:76" x14ac:dyDescent="0.25">
      <c r="BU496" s="7" t="e">
        <v>#N/A</v>
      </c>
      <c r="BV496" s="7">
        <v>0</v>
      </c>
      <c r="BW496" s="7" t="str">
        <f t="shared" si="143"/>
        <v/>
      </c>
      <c r="BX496" s="7" t="str">
        <f t="shared" si="144"/>
        <v/>
      </c>
    </row>
    <row r="497" spans="73:76" x14ac:dyDescent="0.25">
      <c r="BU497" s="7" t="e">
        <v>#N/A</v>
      </c>
      <c r="BV497" s="7">
        <v>0.105</v>
      </c>
      <c r="BW497" s="7" t="str">
        <f t="shared" si="143"/>
        <v/>
      </c>
      <c r="BX497" s="7" t="str">
        <f t="shared" si="144"/>
        <v/>
      </c>
    </row>
    <row r="498" spans="73:76" x14ac:dyDescent="0.25">
      <c r="BU498" s="7" t="e">
        <v>#N/A</v>
      </c>
      <c r="BV498" s="7">
        <v>4.1000000000000002E-2</v>
      </c>
      <c r="BW498" s="7" t="str">
        <f t="shared" si="143"/>
        <v/>
      </c>
      <c r="BX498" s="7" t="str">
        <f t="shared" si="144"/>
        <v/>
      </c>
    </row>
    <row r="499" spans="73:76" x14ac:dyDescent="0.25">
      <c r="BU499" s="7" t="e">
        <v>#N/A</v>
      </c>
      <c r="BV499" s="7">
        <v>9.6000000000000002E-2</v>
      </c>
      <c r="BW499" s="7" t="str">
        <f t="shared" si="143"/>
        <v/>
      </c>
      <c r="BX499" s="7" t="str">
        <f t="shared" si="144"/>
        <v/>
      </c>
    </row>
    <row r="500" spans="73:76" x14ac:dyDescent="0.25">
      <c r="BU500" s="7" t="e">
        <v>#N/A</v>
      </c>
      <c r="BV500" s="7">
        <v>6.0000000000000001E-3</v>
      </c>
      <c r="BW500" s="7" t="str">
        <f t="shared" si="143"/>
        <v/>
      </c>
      <c r="BX500" s="7" t="str">
        <f t="shared" si="144"/>
        <v/>
      </c>
    </row>
    <row r="501" spans="73:76" x14ac:dyDescent="0.25">
      <c r="BU501" s="7" t="e">
        <v>#N/A</v>
      </c>
      <c r="BV501" s="7">
        <v>1.4999999999999999E-2</v>
      </c>
      <c r="BW501" s="7" t="str">
        <f t="shared" si="143"/>
        <v/>
      </c>
      <c r="BX501" s="7" t="str">
        <f t="shared" si="144"/>
        <v/>
      </c>
    </row>
    <row r="502" spans="73:76" x14ac:dyDescent="0.25">
      <c r="BU502" s="7" t="e">
        <v>#N/A</v>
      </c>
      <c r="BV502" s="7">
        <v>5.3999999999999999E-2</v>
      </c>
      <c r="BW502" s="7" t="str">
        <f t="shared" si="143"/>
        <v/>
      </c>
      <c r="BX502" s="7" t="str">
        <f t="shared" si="144"/>
        <v/>
      </c>
    </row>
    <row r="503" spans="73:76" x14ac:dyDescent="0.25">
      <c r="BU503" s="7" t="e">
        <v>#N/A</v>
      </c>
      <c r="BV503" s="7">
        <v>2E-3</v>
      </c>
      <c r="BW503" s="7" t="str">
        <f t="shared" si="143"/>
        <v/>
      </c>
      <c r="BX503" s="7" t="str">
        <f t="shared" si="144"/>
        <v/>
      </c>
    </row>
    <row r="504" spans="73:76" x14ac:dyDescent="0.25">
      <c r="BU504" s="7" t="e">
        <v>#N/A</v>
      </c>
      <c r="BV504" s="7">
        <v>0.61099999999999999</v>
      </c>
      <c r="BW504" s="7" t="str">
        <f t="shared" si="143"/>
        <v/>
      </c>
      <c r="BX504" s="7" t="str">
        <f t="shared" si="144"/>
        <v/>
      </c>
    </row>
    <row r="505" spans="73:76" x14ac:dyDescent="0.25">
      <c r="BU505" s="7" t="e">
        <v>#N/A</v>
      </c>
      <c r="BV505" s="7">
        <v>0</v>
      </c>
      <c r="BW505" s="7" t="str">
        <f t="shared" si="143"/>
        <v/>
      </c>
      <c r="BX505" s="7" t="str">
        <f t="shared" si="144"/>
        <v/>
      </c>
    </row>
    <row r="506" spans="73:76" x14ac:dyDescent="0.25">
      <c r="BU506" s="7" t="e">
        <v>#N/A</v>
      </c>
      <c r="BV506" s="7">
        <v>8.6999999999999994E-2</v>
      </c>
      <c r="BW506" s="7" t="str">
        <f t="shared" si="143"/>
        <v/>
      </c>
      <c r="BX506" s="7" t="str">
        <f t="shared" si="144"/>
        <v/>
      </c>
    </row>
    <row r="507" spans="73:76" x14ac:dyDescent="0.25">
      <c r="BU507" s="7" t="e">
        <v>#N/A</v>
      </c>
      <c r="BV507" s="7">
        <v>3.1E-2</v>
      </c>
      <c r="BW507" s="7" t="str">
        <f t="shared" si="143"/>
        <v/>
      </c>
      <c r="BX507" s="7" t="str">
        <f t="shared" si="144"/>
        <v/>
      </c>
    </row>
    <row r="508" spans="73:76" x14ac:dyDescent="0.25">
      <c r="BU508" s="7" t="e">
        <v>#N/A</v>
      </c>
      <c r="BV508" s="7">
        <v>0.33300000000000002</v>
      </c>
      <c r="BW508" s="7" t="str">
        <f t="shared" si="143"/>
        <v/>
      </c>
      <c r="BX508" s="7" t="str">
        <f t="shared" si="144"/>
        <v/>
      </c>
    </row>
    <row r="509" spans="73:76" x14ac:dyDescent="0.25">
      <c r="BU509" s="7" t="e">
        <v>#N/A</v>
      </c>
      <c r="BV509" s="7" t="s">
        <v>1901</v>
      </c>
      <c r="BW509" s="7" t="str">
        <f t="shared" si="143"/>
        <v/>
      </c>
      <c r="BX509" s="7" t="str">
        <f t="shared" si="144"/>
        <v/>
      </c>
    </row>
    <row r="510" spans="73:76" x14ac:dyDescent="0.25">
      <c r="BU510" s="7" t="e">
        <v>#N/A</v>
      </c>
      <c r="BV510" s="7">
        <v>5.8000000000000003E-2</v>
      </c>
      <c r="BW510" s="7" t="str">
        <f t="shared" si="143"/>
        <v/>
      </c>
      <c r="BX510" s="7" t="str">
        <f t="shared" si="144"/>
        <v/>
      </c>
    </row>
    <row r="511" spans="73:76" x14ac:dyDescent="0.25">
      <c r="BU511" s="7">
        <v>0.02</v>
      </c>
      <c r="BV511" s="7">
        <v>4.0000000000000001E-3</v>
      </c>
      <c r="BW511" s="7">
        <f t="shared" si="143"/>
        <v>0.02</v>
      </c>
      <c r="BX511" s="7">
        <f t="shared" si="144"/>
        <v>4.0000000000000001E-3</v>
      </c>
    </row>
    <row r="512" spans="73:76" x14ac:dyDescent="0.25">
      <c r="BU512" s="7" t="e">
        <v>#N/A</v>
      </c>
      <c r="BV512" s="7">
        <v>5.0000000000000001E-3</v>
      </c>
      <c r="BW512" s="7" t="str">
        <f t="shared" si="143"/>
        <v/>
      </c>
      <c r="BX512" s="7" t="str">
        <f t="shared" si="144"/>
        <v/>
      </c>
    </row>
    <row r="513" spans="73:76" x14ac:dyDescent="0.25">
      <c r="BU513" s="7" t="e">
        <v>#N/A</v>
      </c>
      <c r="BV513" s="7">
        <v>0</v>
      </c>
      <c r="BW513" s="7" t="str">
        <f t="shared" si="143"/>
        <v/>
      </c>
      <c r="BX513" s="7" t="str">
        <f t="shared" si="144"/>
        <v/>
      </c>
    </row>
    <row r="514" spans="73:76" x14ac:dyDescent="0.25">
      <c r="BU514" s="7" t="e">
        <v>#N/A</v>
      </c>
      <c r="BV514" s="7">
        <v>2.35</v>
      </c>
      <c r="BW514" s="7" t="str">
        <f t="shared" si="143"/>
        <v/>
      </c>
      <c r="BX514" s="7" t="str">
        <f t="shared" si="144"/>
        <v/>
      </c>
    </row>
    <row r="515" spans="73:76" x14ac:dyDescent="0.25">
      <c r="BU515" s="7" t="e">
        <v>#N/A</v>
      </c>
      <c r="BV515" s="7" t="s">
        <v>1901</v>
      </c>
      <c r="BW515" s="7" t="str">
        <f t="shared" si="143"/>
        <v/>
      </c>
      <c r="BX515" s="7" t="str">
        <f t="shared" si="144"/>
        <v/>
      </c>
    </row>
    <row r="516" spans="73:76" x14ac:dyDescent="0.25">
      <c r="BU516" s="7" t="e">
        <v>#N/A</v>
      </c>
      <c r="BV516" s="7">
        <v>7.0000000000000001E-3</v>
      </c>
      <c r="BW516" s="7" t="str">
        <f t="shared" si="143"/>
        <v/>
      </c>
      <c r="BX516" s="7" t="str">
        <f t="shared" si="144"/>
        <v/>
      </c>
    </row>
    <row r="517" spans="73:76" x14ac:dyDescent="0.25">
      <c r="BU517" s="7" t="e">
        <v>#N/A</v>
      </c>
      <c r="BV517" s="7">
        <v>0.19900000000000001</v>
      </c>
      <c r="BW517" s="7" t="str">
        <f t="shared" si="143"/>
        <v/>
      </c>
      <c r="BX517" s="7" t="str">
        <f t="shared" si="144"/>
        <v/>
      </c>
    </row>
    <row r="518" spans="73:76" x14ac:dyDescent="0.25">
      <c r="BU518" s="7" t="e">
        <v>#N/A</v>
      </c>
      <c r="BV518" s="7">
        <v>0.03</v>
      </c>
      <c r="BW518" s="7" t="str">
        <f t="shared" si="143"/>
        <v/>
      </c>
      <c r="BX518" s="7" t="str">
        <f t="shared" si="144"/>
        <v/>
      </c>
    </row>
    <row r="519" spans="73:76" x14ac:dyDescent="0.25">
      <c r="BU519" s="7" t="e">
        <v>#N/A</v>
      </c>
      <c r="BV519" s="7">
        <v>0</v>
      </c>
      <c r="BW519" s="7" t="str">
        <f t="shared" si="143"/>
        <v/>
      </c>
      <c r="BX519" s="7" t="str">
        <f t="shared" si="144"/>
        <v/>
      </c>
    </row>
    <row r="520" spans="73:76" x14ac:dyDescent="0.25">
      <c r="BU520" s="7" t="e">
        <v>#N/A</v>
      </c>
      <c r="BV520" s="7">
        <v>0.18099999999999999</v>
      </c>
      <c r="BW520" s="7" t="str">
        <f t="shared" ref="BW520:BW583" si="145">IF(ISNA(BU520),"",BU520)</f>
        <v/>
      </c>
      <c r="BX520" s="7" t="str">
        <f t="shared" ref="BX520:BX583" si="146">IF(BW520="","",BV520)</f>
        <v/>
      </c>
    </row>
    <row r="521" spans="73:76" x14ac:dyDescent="0.25">
      <c r="BU521" s="7" t="e">
        <v>#N/A</v>
      </c>
      <c r="BV521" s="7">
        <v>4.0000000000000001E-3</v>
      </c>
      <c r="BW521" s="7" t="str">
        <f t="shared" si="145"/>
        <v/>
      </c>
      <c r="BX521" s="7" t="str">
        <f t="shared" si="146"/>
        <v/>
      </c>
    </row>
    <row r="522" spans="73:76" x14ac:dyDescent="0.25">
      <c r="BU522" s="7" t="e">
        <v>#N/A</v>
      </c>
      <c r="BV522" s="7" t="s">
        <v>1901</v>
      </c>
      <c r="BW522" s="7" t="str">
        <f t="shared" si="145"/>
        <v/>
      </c>
      <c r="BX522" s="7" t="str">
        <f t="shared" si="146"/>
        <v/>
      </c>
    </row>
    <row r="523" spans="73:76" x14ac:dyDescent="0.25">
      <c r="BU523" s="7" t="e">
        <v>#N/A</v>
      </c>
      <c r="BV523" s="7">
        <v>0.08</v>
      </c>
      <c r="BW523" s="7" t="str">
        <f t="shared" si="145"/>
        <v/>
      </c>
      <c r="BX523" s="7" t="str">
        <f t="shared" si="146"/>
        <v/>
      </c>
    </row>
    <row r="524" spans="73:76" x14ac:dyDescent="0.25">
      <c r="BU524" s="7" t="e">
        <v>#N/A</v>
      </c>
      <c r="BV524" s="7">
        <v>0.17699999999999999</v>
      </c>
      <c r="BW524" s="7" t="str">
        <f t="shared" si="145"/>
        <v/>
      </c>
      <c r="BX524" s="7" t="str">
        <f t="shared" si="146"/>
        <v/>
      </c>
    </row>
    <row r="525" spans="73:76" x14ac:dyDescent="0.25">
      <c r="BU525" s="7" t="e">
        <v>#N/A</v>
      </c>
      <c r="BV525" s="7">
        <v>7.0000000000000001E-3</v>
      </c>
      <c r="BW525" s="7" t="str">
        <f t="shared" si="145"/>
        <v/>
      </c>
      <c r="BX525" s="7" t="str">
        <f t="shared" si="146"/>
        <v/>
      </c>
    </row>
    <row r="526" spans="73:76" x14ac:dyDescent="0.25">
      <c r="BU526" s="7" t="e">
        <v>#N/A</v>
      </c>
      <c r="BV526" s="7">
        <v>0</v>
      </c>
      <c r="BW526" s="7" t="str">
        <f t="shared" si="145"/>
        <v/>
      </c>
      <c r="BX526" s="7" t="str">
        <f t="shared" si="146"/>
        <v/>
      </c>
    </row>
    <row r="527" spans="73:76" x14ac:dyDescent="0.25">
      <c r="BU527" s="7" t="e">
        <v>#N/A</v>
      </c>
      <c r="BV527" s="7">
        <v>0.30499999999999999</v>
      </c>
      <c r="BW527" s="7" t="str">
        <f t="shared" si="145"/>
        <v/>
      </c>
      <c r="BX527" s="7" t="str">
        <f t="shared" si="146"/>
        <v/>
      </c>
    </row>
    <row r="528" spans="73:76" x14ac:dyDescent="0.25">
      <c r="BU528" s="7" t="e">
        <v>#N/A</v>
      </c>
      <c r="BV528" s="7">
        <v>6.6000000000000003E-2</v>
      </c>
      <c r="BW528" s="7" t="str">
        <f t="shared" si="145"/>
        <v/>
      </c>
      <c r="BX528" s="7" t="str">
        <f t="shared" si="146"/>
        <v/>
      </c>
    </row>
    <row r="529" spans="73:76" x14ac:dyDescent="0.25">
      <c r="BU529" s="7" t="e">
        <v>#N/A</v>
      </c>
      <c r="BV529" s="7">
        <v>1.6E-2</v>
      </c>
      <c r="BW529" s="7" t="str">
        <f t="shared" si="145"/>
        <v/>
      </c>
      <c r="BX529" s="7" t="str">
        <f t="shared" si="146"/>
        <v/>
      </c>
    </row>
    <row r="530" spans="73:76" x14ac:dyDescent="0.25">
      <c r="BU530" s="7" t="e">
        <v>#N/A</v>
      </c>
      <c r="BV530" s="7">
        <v>0.44500000000000001</v>
      </c>
      <c r="BW530" s="7" t="str">
        <f t="shared" si="145"/>
        <v/>
      </c>
      <c r="BX530" s="7" t="str">
        <f t="shared" si="146"/>
        <v/>
      </c>
    </row>
    <row r="531" spans="73:76" x14ac:dyDescent="0.25">
      <c r="BU531" s="7" t="e">
        <v>#N/A</v>
      </c>
      <c r="BV531" s="7">
        <v>0</v>
      </c>
      <c r="BW531" s="7" t="str">
        <f t="shared" si="145"/>
        <v/>
      </c>
      <c r="BX531" s="7" t="str">
        <f t="shared" si="146"/>
        <v/>
      </c>
    </row>
    <row r="532" spans="73:76" x14ac:dyDescent="0.25">
      <c r="BU532" s="7" t="e">
        <v>#N/A</v>
      </c>
      <c r="BV532" s="7">
        <v>0.188</v>
      </c>
      <c r="BW532" s="7" t="str">
        <f t="shared" si="145"/>
        <v/>
      </c>
      <c r="BX532" s="7" t="str">
        <f t="shared" si="146"/>
        <v/>
      </c>
    </row>
    <row r="533" spans="73:76" x14ac:dyDescent="0.25">
      <c r="BU533" s="7" t="e">
        <v>#N/A</v>
      </c>
      <c r="BV533" s="7">
        <v>0.216</v>
      </c>
      <c r="BW533" s="7" t="str">
        <f t="shared" si="145"/>
        <v/>
      </c>
      <c r="BX533" s="7" t="str">
        <f t="shared" si="146"/>
        <v/>
      </c>
    </row>
    <row r="534" spans="73:76" x14ac:dyDescent="0.25">
      <c r="BU534" s="7" t="e">
        <v>#N/A</v>
      </c>
      <c r="BV534" s="7">
        <v>0.115</v>
      </c>
      <c r="BW534" s="7" t="str">
        <f t="shared" si="145"/>
        <v/>
      </c>
      <c r="BX534" s="7" t="str">
        <f t="shared" si="146"/>
        <v/>
      </c>
    </row>
    <row r="535" spans="73:76" x14ac:dyDescent="0.25">
      <c r="BU535" s="7" t="e">
        <v>#N/A</v>
      </c>
      <c r="BV535" s="7">
        <v>0.315</v>
      </c>
      <c r="BW535" s="7" t="str">
        <f t="shared" si="145"/>
        <v/>
      </c>
      <c r="BX535" s="7" t="str">
        <f t="shared" si="146"/>
        <v/>
      </c>
    </row>
    <row r="536" spans="73:76" x14ac:dyDescent="0.25">
      <c r="BU536" s="7" t="e">
        <v>#N/A</v>
      </c>
      <c r="BV536" s="7">
        <v>1.2999999999999999E-2</v>
      </c>
      <c r="BW536" s="7" t="str">
        <f t="shared" si="145"/>
        <v/>
      </c>
      <c r="BX536" s="7" t="str">
        <f t="shared" si="146"/>
        <v/>
      </c>
    </row>
    <row r="537" spans="73:76" x14ac:dyDescent="0.25">
      <c r="BU537" s="7" t="e">
        <v>#N/A</v>
      </c>
      <c r="BV537" s="7">
        <v>4.2000000000000003E-2</v>
      </c>
      <c r="BW537" s="7" t="str">
        <f t="shared" si="145"/>
        <v/>
      </c>
      <c r="BX537" s="7" t="str">
        <f t="shared" si="146"/>
        <v/>
      </c>
    </row>
    <row r="538" spans="73:76" x14ac:dyDescent="0.25">
      <c r="BU538" s="7" t="e">
        <v>#N/A</v>
      </c>
      <c r="BV538" s="7">
        <v>0.318</v>
      </c>
      <c r="BW538" s="7" t="str">
        <f t="shared" si="145"/>
        <v/>
      </c>
      <c r="BX538" s="7" t="str">
        <f t="shared" si="146"/>
        <v/>
      </c>
    </row>
    <row r="539" spans="73:76" x14ac:dyDescent="0.25">
      <c r="BU539" s="7" t="e">
        <v>#N/A</v>
      </c>
      <c r="BV539" s="7">
        <v>1.119</v>
      </c>
      <c r="BW539" s="7" t="str">
        <f t="shared" si="145"/>
        <v/>
      </c>
      <c r="BX539" s="7" t="str">
        <f t="shared" si="146"/>
        <v/>
      </c>
    </row>
    <row r="540" spans="73:76" x14ac:dyDescent="0.25">
      <c r="BU540" s="7" t="e">
        <v>#N/A</v>
      </c>
      <c r="BV540" s="7">
        <v>0.63600000000000001</v>
      </c>
      <c r="BW540" s="7" t="str">
        <f t="shared" si="145"/>
        <v/>
      </c>
      <c r="BX540" s="7" t="str">
        <f t="shared" si="146"/>
        <v/>
      </c>
    </row>
    <row r="541" spans="73:76" x14ac:dyDescent="0.25">
      <c r="BU541" s="7" t="e">
        <v>#N/A</v>
      </c>
      <c r="BV541" s="7">
        <v>0.38</v>
      </c>
      <c r="BW541" s="7" t="str">
        <f t="shared" si="145"/>
        <v/>
      </c>
      <c r="BX541" s="7" t="str">
        <f t="shared" si="146"/>
        <v/>
      </c>
    </row>
    <row r="542" spans="73:76" x14ac:dyDescent="0.25">
      <c r="BU542" s="7" t="e">
        <v>#N/A</v>
      </c>
      <c r="BV542" s="7">
        <v>6.0000000000000001E-3</v>
      </c>
      <c r="BW542" s="7" t="str">
        <f t="shared" si="145"/>
        <v/>
      </c>
      <c r="BX542" s="7" t="str">
        <f t="shared" si="146"/>
        <v/>
      </c>
    </row>
    <row r="543" spans="73:76" x14ac:dyDescent="0.25">
      <c r="BU543" s="7" t="e">
        <v>#N/A</v>
      </c>
      <c r="BV543" s="7">
        <v>0</v>
      </c>
      <c r="BW543" s="7" t="str">
        <f t="shared" si="145"/>
        <v/>
      </c>
      <c r="BX543" s="7" t="str">
        <f t="shared" si="146"/>
        <v/>
      </c>
    </row>
    <row r="544" spans="73:76" x14ac:dyDescent="0.25">
      <c r="BU544" s="7" t="e">
        <v>#N/A</v>
      </c>
      <c r="BV544" s="7">
        <v>6.3E-2</v>
      </c>
      <c r="BW544" s="7" t="str">
        <f t="shared" si="145"/>
        <v/>
      </c>
      <c r="BX544" s="7" t="str">
        <f t="shared" si="146"/>
        <v/>
      </c>
    </row>
    <row r="545" spans="73:76" x14ac:dyDescent="0.25">
      <c r="BU545" s="7" t="e">
        <v>#N/A</v>
      </c>
      <c r="BV545" s="7">
        <v>3.0000000000000001E-3</v>
      </c>
      <c r="BW545" s="7" t="str">
        <f t="shared" si="145"/>
        <v/>
      </c>
      <c r="BX545" s="7" t="str">
        <f t="shared" si="146"/>
        <v/>
      </c>
    </row>
    <row r="546" spans="73:76" x14ac:dyDescent="0.25">
      <c r="BU546" s="7" t="e">
        <v>#N/A</v>
      </c>
      <c r="BV546" s="7">
        <v>0</v>
      </c>
      <c r="BW546" s="7" t="str">
        <f t="shared" si="145"/>
        <v/>
      </c>
      <c r="BX546" s="7" t="str">
        <f t="shared" si="146"/>
        <v/>
      </c>
    </row>
    <row r="547" spans="73:76" x14ac:dyDescent="0.25">
      <c r="BU547" s="7" t="e">
        <v>#N/A</v>
      </c>
      <c r="BV547" s="7">
        <v>0</v>
      </c>
      <c r="BW547" s="7" t="str">
        <f t="shared" si="145"/>
        <v/>
      </c>
      <c r="BX547" s="7" t="str">
        <f t="shared" si="146"/>
        <v/>
      </c>
    </row>
    <row r="548" spans="73:76" x14ac:dyDescent="0.25">
      <c r="BU548" s="7" t="e">
        <v>#N/A</v>
      </c>
      <c r="BV548" s="7">
        <v>0.111</v>
      </c>
      <c r="BW548" s="7" t="str">
        <f t="shared" si="145"/>
        <v/>
      </c>
      <c r="BX548" s="7" t="str">
        <f t="shared" si="146"/>
        <v/>
      </c>
    </row>
    <row r="549" spans="73:76" x14ac:dyDescent="0.25">
      <c r="BU549" s="7">
        <v>1.47</v>
      </c>
      <c r="BV549" s="7">
        <v>0.83599999999999997</v>
      </c>
      <c r="BW549" s="7">
        <f t="shared" si="145"/>
        <v>1.47</v>
      </c>
      <c r="BX549" s="7">
        <f t="shared" si="146"/>
        <v>0.83599999999999997</v>
      </c>
    </row>
    <row r="550" spans="73:76" x14ac:dyDescent="0.25">
      <c r="BU550" s="7" t="e">
        <v>#N/A</v>
      </c>
      <c r="BV550" s="7">
        <v>1.2E-2</v>
      </c>
      <c r="BW550" s="7" t="str">
        <f t="shared" si="145"/>
        <v/>
      </c>
      <c r="BX550" s="7" t="str">
        <f t="shared" si="146"/>
        <v/>
      </c>
    </row>
    <row r="551" spans="73:76" x14ac:dyDescent="0.25">
      <c r="BU551" s="7" t="e">
        <v>#N/A</v>
      </c>
      <c r="BV551" s="7">
        <v>9.7769999999999992</v>
      </c>
      <c r="BW551" s="7" t="str">
        <f t="shared" si="145"/>
        <v/>
      </c>
      <c r="BX551" s="7" t="str">
        <f t="shared" si="146"/>
        <v/>
      </c>
    </row>
    <row r="552" spans="73:76" x14ac:dyDescent="0.25">
      <c r="BU552" s="7" t="e">
        <v>#N/A</v>
      </c>
      <c r="BV552" s="7">
        <v>0</v>
      </c>
      <c r="BW552" s="7" t="str">
        <f t="shared" si="145"/>
        <v/>
      </c>
      <c r="BX552" s="7" t="str">
        <f t="shared" si="146"/>
        <v/>
      </c>
    </row>
    <row r="553" spans="73:76" x14ac:dyDescent="0.25">
      <c r="BU553" s="7" t="e">
        <v>#N/A</v>
      </c>
      <c r="BV553" s="7">
        <v>0</v>
      </c>
      <c r="BW553" s="7" t="str">
        <f t="shared" si="145"/>
        <v/>
      </c>
      <c r="BX553" s="7" t="str">
        <f t="shared" si="146"/>
        <v/>
      </c>
    </row>
    <row r="554" spans="73:76" x14ac:dyDescent="0.25">
      <c r="BU554" s="7" t="e">
        <v>#N/A</v>
      </c>
      <c r="BV554" s="7">
        <v>0</v>
      </c>
      <c r="BW554" s="7" t="str">
        <f t="shared" si="145"/>
        <v/>
      </c>
      <c r="BX554" s="7" t="str">
        <f t="shared" si="146"/>
        <v/>
      </c>
    </row>
    <row r="555" spans="73:76" x14ac:dyDescent="0.25">
      <c r="BU555" s="7" t="e">
        <v>#N/A</v>
      </c>
      <c r="BV555" s="7">
        <v>0</v>
      </c>
      <c r="BW555" s="7" t="str">
        <f t="shared" si="145"/>
        <v/>
      </c>
      <c r="BX555" s="7" t="str">
        <f t="shared" si="146"/>
        <v/>
      </c>
    </row>
    <row r="556" spans="73:76" x14ac:dyDescent="0.25">
      <c r="BU556" s="7" t="e">
        <v>#N/A</v>
      </c>
      <c r="BV556" s="7">
        <v>0</v>
      </c>
      <c r="BW556" s="7" t="str">
        <f t="shared" si="145"/>
        <v/>
      </c>
      <c r="BX556" s="7" t="str">
        <f t="shared" si="146"/>
        <v/>
      </c>
    </row>
    <row r="557" spans="73:76" x14ac:dyDescent="0.25">
      <c r="BU557" s="7" t="e">
        <v>#N/A</v>
      </c>
      <c r="BV557" s="7">
        <v>5.0000000000000001E-3</v>
      </c>
      <c r="BW557" s="7" t="str">
        <f t="shared" si="145"/>
        <v/>
      </c>
      <c r="BX557" s="7" t="str">
        <f t="shared" si="146"/>
        <v/>
      </c>
    </row>
    <row r="558" spans="73:76" x14ac:dyDescent="0.25">
      <c r="BU558" s="7" t="e">
        <v>#N/A</v>
      </c>
      <c r="BV558" s="7">
        <v>2.1999999999999999E-2</v>
      </c>
      <c r="BW558" s="7" t="str">
        <f t="shared" si="145"/>
        <v/>
      </c>
      <c r="BX558" s="7" t="str">
        <f t="shared" si="146"/>
        <v/>
      </c>
    </row>
    <row r="559" spans="73:76" x14ac:dyDescent="0.25">
      <c r="BU559" s="7" t="e">
        <v>#N/A</v>
      </c>
      <c r="BV559" s="7">
        <v>0</v>
      </c>
      <c r="BW559" s="7" t="str">
        <f t="shared" si="145"/>
        <v/>
      </c>
      <c r="BX559" s="7" t="str">
        <f t="shared" si="146"/>
        <v/>
      </c>
    </row>
    <row r="560" spans="73:76" x14ac:dyDescent="0.25">
      <c r="BU560" s="7" t="e">
        <v>#N/A</v>
      </c>
      <c r="BV560" s="7">
        <v>1.2E-2</v>
      </c>
      <c r="BW560" s="7" t="str">
        <f t="shared" si="145"/>
        <v/>
      </c>
      <c r="BX560" s="7" t="str">
        <f t="shared" si="146"/>
        <v/>
      </c>
    </row>
    <row r="561" spans="73:76" x14ac:dyDescent="0.25">
      <c r="BU561" s="7" t="e">
        <v>#N/A</v>
      </c>
      <c r="BV561" s="7">
        <v>2.7E-2</v>
      </c>
      <c r="BW561" s="7" t="str">
        <f t="shared" si="145"/>
        <v/>
      </c>
      <c r="BX561" s="7" t="str">
        <f t="shared" si="146"/>
        <v/>
      </c>
    </row>
    <row r="562" spans="73:76" x14ac:dyDescent="0.25">
      <c r="BU562" s="7" t="e">
        <v>#N/A</v>
      </c>
      <c r="BV562" s="7">
        <v>5.0999999999999997E-2</v>
      </c>
      <c r="BW562" s="7" t="str">
        <f t="shared" si="145"/>
        <v/>
      </c>
      <c r="BX562" s="7" t="str">
        <f t="shared" si="146"/>
        <v/>
      </c>
    </row>
    <row r="563" spans="73:76" x14ac:dyDescent="0.25">
      <c r="BU563" s="7" t="e">
        <v>#N/A</v>
      </c>
      <c r="BV563" s="7">
        <v>2E-3</v>
      </c>
      <c r="BW563" s="7" t="str">
        <f t="shared" si="145"/>
        <v/>
      </c>
      <c r="BX563" s="7" t="str">
        <f t="shared" si="146"/>
        <v/>
      </c>
    </row>
    <row r="564" spans="73:76" x14ac:dyDescent="0.25">
      <c r="BU564" s="7" t="e">
        <v>#N/A</v>
      </c>
      <c r="BV564" s="7">
        <v>3.0000000000000001E-3</v>
      </c>
      <c r="BW564" s="7" t="str">
        <f t="shared" si="145"/>
        <v/>
      </c>
      <c r="BX564" s="7" t="str">
        <f t="shared" si="146"/>
        <v/>
      </c>
    </row>
    <row r="565" spans="73:76" x14ac:dyDescent="0.25">
      <c r="BU565" s="7" t="e">
        <v>#N/A</v>
      </c>
      <c r="BV565" s="7">
        <v>0.60799999999999998</v>
      </c>
      <c r="BW565" s="7" t="str">
        <f t="shared" si="145"/>
        <v/>
      </c>
      <c r="BX565" s="7" t="str">
        <f t="shared" si="146"/>
        <v/>
      </c>
    </row>
    <row r="566" spans="73:76" x14ac:dyDescent="0.25">
      <c r="BU566" s="7" t="e">
        <v>#N/A</v>
      </c>
      <c r="BV566" s="7">
        <v>1.546</v>
      </c>
      <c r="BW566" s="7" t="str">
        <f t="shared" si="145"/>
        <v/>
      </c>
      <c r="BX566" s="7" t="str">
        <f t="shared" si="146"/>
        <v/>
      </c>
    </row>
    <row r="567" spans="73:76" x14ac:dyDescent="0.25">
      <c r="BU567" s="7" t="e">
        <v>#N/A</v>
      </c>
      <c r="BV567" s="7">
        <v>1.7999999999999999E-2</v>
      </c>
      <c r="BW567" s="7" t="str">
        <f t="shared" si="145"/>
        <v/>
      </c>
      <c r="BX567" s="7" t="str">
        <f t="shared" si="146"/>
        <v/>
      </c>
    </row>
    <row r="568" spans="73:76" x14ac:dyDescent="0.25">
      <c r="BU568" s="7" t="e">
        <v>#N/A</v>
      </c>
      <c r="BV568" s="7">
        <v>9.2999999999999999E-2</v>
      </c>
      <c r="BW568" s="7" t="str">
        <f t="shared" si="145"/>
        <v/>
      </c>
      <c r="BX568" s="7" t="str">
        <f t="shared" si="146"/>
        <v/>
      </c>
    </row>
    <row r="569" spans="73:76" x14ac:dyDescent="0.25">
      <c r="BU569" s="7" t="e">
        <v>#N/A</v>
      </c>
      <c r="BV569" s="7">
        <v>8.9999999999999993E-3</v>
      </c>
      <c r="BW569" s="7" t="str">
        <f t="shared" si="145"/>
        <v/>
      </c>
      <c r="BX569" s="7" t="str">
        <f t="shared" si="146"/>
        <v/>
      </c>
    </row>
    <row r="570" spans="73:76" x14ac:dyDescent="0.25">
      <c r="BU570" s="7">
        <v>0.98</v>
      </c>
      <c r="BV570" s="7">
        <v>0.50900000000000001</v>
      </c>
      <c r="BW570" s="7">
        <f t="shared" si="145"/>
        <v>0.98</v>
      </c>
      <c r="BX570" s="7">
        <f t="shared" si="146"/>
        <v>0.50900000000000001</v>
      </c>
    </row>
    <row r="571" spans="73:76" x14ac:dyDescent="0.25">
      <c r="BU571" s="7">
        <v>1.1399999999999999</v>
      </c>
      <c r="BV571" s="7">
        <v>0.27800000000000002</v>
      </c>
      <c r="BW571" s="7">
        <f t="shared" si="145"/>
        <v>1.1399999999999999</v>
      </c>
      <c r="BX571" s="7">
        <f t="shared" si="146"/>
        <v>0.27800000000000002</v>
      </c>
    </row>
    <row r="572" spans="73:76" x14ac:dyDescent="0.25">
      <c r="BU572" s="7" t="e">
        <v>#N/A</v>
      </c>
      <c r="BV572" s="7">
        <v>6.0999999999999999E-2</v>
      </c>
      <c r="BW572" s="7" t="str">
        <f t="shared" si="145"/>
        <v/>
      </c>
      <c r="BX572" s="7" t="str">
        <f t="shared" si="146"/>
        <v/>
      </c>
    </row>
    <row r="573" spans="73:76" x14ac:dyDescent="0.25">
      <c r="BU573" s="7" t="e">
        <v>#N/A</v>
      </c>
      <c r="BV573" s="7">
        <v>2.1000000000000001E-2</v>
      </c>
      <c r="BW573" s="7" t="str">
        <f t="shared" si="145"/>
        <v/>
      </c>
      <c r="BX573" s="7" t="str">
        <f t="shared" si="146"/>
        <v/>
      </c>
    </row>
    <row r="574" spans="73:76" x14ac:dyDescent="0.25">
      <c r="BU574" s="7">
        <v>0.1</v>
      </c>
      <c r="BV574" s="7">
        <v>8.4000000000000005E-2</v>
      </c>
      <c r="BW574" s="7">
        <f t="shared" si="145"/>
        <v>0.1</v>
      </c>
      <c r="BX574" s="7">
        <f t="shared" si="146"/>
        <v>8.4000000000000005E-2</v>
      </c>
    </row>
    <row r="575" spans="73:76" x14ac:dyDescent="0.25">
      <c r="BU575" s="7" t="e">
        <v>#N/A</v>
      </c>
      <c r="BV575" s="7">
        <v>0.28699999999999998</v>
      </c>
      <c r="BW575" s="7" t="str">
        <f t="shared" si="145"/>
        <v/>
      </c>
      <c r="BX575" s="7" t="str">
        <f t="shared" si="146"/>
        <v/>
      </c>
    </row>
    <row r="576" spans="73:76" x14ac:dyDescent="0.25">
      <c r="BU576" s="7" t="e">
        <v>#N/A</v>
      </c>
      <c r="BV576" s="7">
        <v>2.1000000000000001E-2</v>
      </c>
      <c r="BW576" s="7" t="str">
        <f t="shared" si="145"/>
        <v/>
      </c>
      <c r="BX576" s="7" t="str">
        <f t="shared" si="146"/>
        <v/>
      </c>
    </row>
    <row r="577" spans="73:76" x14ac:dyDescent="0.25">
      <c r="BU577" s="7" t="e">
        <v>#N/A</v>
      </c>
      <c r="BV577" s="7" t="s">
        <v>1901</v>
      </c>
      <c r="BW577" s="7" t="str">
        <f t="shared" si="145"/>
        <v/>
      </c>
      <c r="BX577" s="7" t="str">
        <f t="shared" si="146"/>
        <v/>
      </c>
    </row>
    <row r="578" spans="73:76" x14ac:dyDescent="0.25">
      <c r="BU578" s="7" t="e">
        <v>#N/A</v>
      </c>
      <c r="BV578" s="7">
        <v>0</v>
      </c>
      <c r="BW578" s="7" t="str">
        <f t="shared" si="145"/>
        <v/>
      </c>
      <c r="BX578" s="7" t="str">
        <f t="shared" si="146"/>
        <v/>
      </c>
    </row>
    <row r="579" spans="73:76" x14ac:dyDescent="0.25">
      <c r="BU579" s="7" t="e">
        <v>#N/A</v>
      </c>
      <c r="BV579" s="7">
        <v>6.0999999999999999E-2</v>
      </c>
      <c r="BW579" s="7" t="str">
        <f t="shared" si="145"/>
        <v/>
      </c>
      <c r="BX579" s="7" t="str">
        <f t="shared" si="146"/>
        <v/>
      </c>
    </row>
    <row r="580" spans="73:76" x14ac:dyDescent="0.25">
      <c r="BU580" s="7" t="e">
        <v>#N/A</v>
      </c>
      <c r="BV580" s="7">
        <v>0</v>
      </c>
      <c r="BW580" s="7" t="str">
        <f t="shared" si="145"/>
        <v/>
      </c>
      <c r="BX580" s="7" t="str">
        <f t="shared" si="146"/>
        <v/>
      </c>
    </row>
    <row r="581" spans="73:76" x14ac:dyDescent="0.25">
      <c r="BU581" s="7" t="e">
        <v>#N/A</v>
      </c>
      <c r="BV581" s="7">
        <v>5.8000000000000003E-2</v>
      </c>
      <c r="BW581" s="7" t="str">
        <f t="shared" si="145"/>
        <v/>
      </c>
      <c r="BX581" s="7" t="str">
        <f t="shared" si="146"/>
        <v/>
      </c>
    </row>
    <row r="582" spans="73:76" x14ac:dyDescent="0.25">
      <c r="BU582" s="7" t="e">
        <v>#N/A</v>
      </c>
      <c r="BV582" s="7">
        <v>1.2589999999999999</v>
      </c>
      <c r="BW582" s="7" t="str">
        <f t="shared" si="145"/>
        <v/>
      </c>
      <c r="BX582" s="7" t="str">
        <f t="shared" si="146"/>
        <v/>
      </c>
    </row>
    <row r="583" spans="73:76" x14ac:dyDescent="0.25">
      <c r="BU583" s="7" t="e">
        <v>#N/A</v>
      </c>
      <c r="BV583" s="7">
        <v>0</v>
      </c>
      <c r="BW583" s="7" t="str">
        <f t="shared" si="145"/>
        <v/>
      </c>
      <c r="BX583" s="7" t="str">
        <f t="shared" si="146"/>
        <v/>
      </c>
    </row>
    <row r="584" spans="73:76" x14ac:dyDescent="0.25">
      <c r="BU584" s="7">
        <v>0.06</v>
      </c>
      <c r="BV584" s="7">
        <v>0.03</v>
      </c>
      <c r="BW584" s="7">
        <f t="shared" ref="BW584:BW647" si="147">IF(ISNA(BU584),"",BU584)</f>
        <v>0.06</v>
      </c>
      <c r="BX584" s="7">
        <f t="shared" ref="BX584:BX647" si="148">IF(BW584="","",BV584)</f>
        <v>0.03</v>
      </c>
    </row>
    <row r="585" spans="73:76" x14ac:dyDescent="0.25">
      <c r="BU585" s="7" t="e">
        <v>#N/A</v>
      </c>
      <c r="BV585" s="7" t="s">
        <v>1901</v>
      </c>
      <c r="BW585" s="7" t="str">
        <f t="shared" si="147"/>
        <v/>
      </c>
      <c r="BX585" s="7" t="str">
        <f t="shared" si="148"/>
        <v/>
      </c>
    </row>
    <row r="586" spans="73:76" x14ac:dyDescent="0.25">
      <c r="BU586" s="7" t="e">
        <v>#N/A</v>
      </c>
      <c r="BV586" s="7">
        <v>0.71</v>
      </c>
      <c r="BW586" s="7" t="str">
        <f t="shared" si="147"/>
        <v/>
      </c>
      <c r="BX586" s="7" t="str">
        <f t="shared" si="148"/>
        <v/>
      </c>
    </row>
    <row r="587" spans="73:76" x14ac:dyDescent="0.25">
      <c r="BU587" s="7" t="e">
        <v>#N/A</v>
      </c>
      <c r="BV587" s="7">
        <v>3.1269999999999998</v>
      </c>
      <c r="BW587" s="7" t="str">
        <f t="shared" si="147"/>
        <v/>
      </c>
      <c r="BX587" s="7" t="str">
        <f t="shared" si="148"/>
        <v/>
      </c>
    </row>
    <row r="588" spans="73:76" x14ac:dyDescent="0.25">
      <c r="BU588" s="7" t="e">
        <v>#N/A</v>
      </c>
      <c r="BV588" s="7">
        <v>19.18</v>
      </c>
      <c r="BW588" s="7" t="str">
        <f t="shared" si="147"/>
        <v/>
      </c>
      <c r="BX588" s="7" t="str">
        <f t="shared" si="148"/>
        <v/>
      </c>
    </row>
    <row r="589" spans="73:76" x14ac:dyDescent="0.25">
      <c r="BU589" s="7" t="e">
        <v>#N/A</v>
      </c>
      <c r="BV589" s="7">
        <v>2.8000000000000001E-2</v>
      </c>
      <c r="BW589" s="7" t="str">
        <f t="shared" si="147"/>
        <v/>
      </c>
      <c r="BX589" s="7" t="str">
        <f t="shared" si="148"/>
        <v/>
      </c>
    </row>
    <row r="590" spans="73:76" x14ac:dyDescent="0.25">
      <c r="BU590" s="7" t="e">
        <v>#N/A</v>
      </c>
      <c r="BV590" s="7">
        <v>0.02</v>
      </c>
      <c r="BW590" s="7" t="str">
        <f t="shared" si="147"/>
        <v/>
      </c>
      <c r="BX590" s="7" t="str">
        <f t="shared" si="148"/>
        <v/>
      </c>
    </row>
    <row r="591" spans="73:76" x14ac:dyDescent="0.25">
      <c r="BU591" s="7" t="e">
        <v>#N/A</v>
      </c>
      <c r="BV591" s="7">
        <v>0.29799999999999999</v>
      </c>
      <c r="BW591" s="7" t="str">
        <f t="shared" si="147"/>
        <v/>
      </c>
      <c r="BX591" s="7" t="str">
        <f t="shared" si="148"/>
        <v/>
      </c>
    </row>
    <row r="592" spans="73:76" x14ac:dyDescent="0.25">
      <c r="BU592" s="7">
        <v>1.76</v>
      </c>
      <c r="BV592" s="7">
        <v>0.311</v>
      </c>
      <c r="BW592" s="7">
        <f t="shared" si="147"/>
        <v>1.76</v>
      </c>
      <c r="BX592" s="7">
        <f t="shared" si="148"/>
        <v>0.311</v>
      </c>
    </row>
    <row r="593" spans="73:76" x14ac:dyDescent="0.25">
      <c r="BU593" s="7" t="e">
        <v>#N/A</v>
      </c>
      <c r="BV593" s="7">
        <v>0.80900000000000005</v>
      </c>
      <c r="BW593" s="7" t="str">
        <f t="shared" si="147"/>
        <v/>
      </c>
      <c r="BX593" s="7" t="str">
        <f t="shared" si="148"/>
        <v/>
      </c>
    </row>
    <row r="594" spans="73:76" x14ac:dyDescent="0.25">
      <c r="BU594" s="7" t="e">
        <v>#N/A</v>
      </c>
      <c r="BV594" s="7">
        <v>0.115</v>
      </c>
      <c r="BW594" s="7" t="str">
        <f t="shared" si="147"/>
        <v/>
      </c>
      <c r="BX594" s="7" t="str">
        <f t="shared" si="148"/>
        <v/>
      </c>
    </row>
    <row r="595" spans="73:76" x14ac:dyDescent="0.25">
      <c r="BU595" s="7" t="e">
        <v>#N/A</v>
      </c>
      <c r="BV595" s="7">
        <v>0</v>
      </c>
      <c r="BW595" s="7" t="str">
        <f t="shared" si="147"/>
        <v/>
      </c>
      <c r="BX595" s="7" t="str">
        <f t="shared" si="148"/>
        <v/>
      </c>
    </row>
    <row r="596" spans="73:76" x14ac:dyDescent="0.25">
      <c r="BU596" s="7" t="e">
        <v>#N/A</v>
      </c>
      <c r="BV596" s="7">
        <v>3.0000000000000001E-3</v>
      </c>
      <c r="BW596" s="7" t="str">
        <f t="shared" si="147"/>
        <v/>
      </c>
      <c r="BX596" s="7" t="str">
        <f t="shared" si="148"/>
        <v/>
      </c>
    </row>
    <row r="597" spans="73:76" x14ac:dyDescent="0.25">
      <c r="BU597" s="7" t="e">
        <v>#N/A</v>
      </c>
      <c r="BV597" s="7">
        <v>0.104</v>
      </c>
      <c r="BW597" s="7" t="str">
        <f t="shared" si="147"/>
        <v/>
      </c>
      <c r="BX597" s="7" t="str">
        <f t="shared" si="148"/>
        <v/>
      </c>
    </row>
    <row r="598" spans="73:76" x14ac:dyDescent="0.25">
      <c r="BU598" s="7" t="e">
        <v>#N/A</v>
      </c>
      <c r="BV598" s="7">
        <v>0.115</v>
      </c>
      <c r="BW598" s="7" t="str">
        <f t="shared" si="147"/>
        <v/>
      </c>
      <c r="BX598" s="7" t="str">
        <f t="shared" si="148"/>
        <v/>
      </c>
    </row>
    <row r="599" spans="73:76" x14ac:dyDescent="0.25">
      <c r="BU599" s="7" t="e">
        <v>#N/A</v>
      </c>
      <c r="BV599" s="7">
        <v>0.25</v>
      </c>
      <c r="BW599" s="7" t="str">
        <f t="shared" si="147"/>
        <v/>
      </c>
      <c r="BX599" s="7" t="str">
        <f t="shared" si="148"/>
        <v/>
      </c>
    </row>
    <row r="600" spans="73:76" x14ac:dyDescent="0.25">
      <c r="BU600" s="7" t="e">
        <v>#N/A</v>
      </c>
      <c r="BV600" s="7">
        <v>7.0000000000000001E-3</v>
      </c>
      <c r="BW600" s="7" t="str">
        <f t="shared" si="147"/>
        <v/>
      </c>
      <c r="BX600" s="7" t="str">
        <f t="shared" si="148"/>
        <v/>
      </c>
    </row>
    <row r="601" spans="73:76" x14ac:dyDescent="0.25">
      <c r="BU601" s="7" t="e">
        <v>#N/A</v>
      </c>
      <c r="BV601" s="7">
        <v>9.7000000000000003E-2</v>
      </c>
      <c r="BW601" s="7" t="str">
        <f t="shared" si="147"/>
        <v/>
      </c>
      <c r="BX601" s="7" t="str">
        <f t="shared" si="148"/>
        <v/>
      </c>
    </row>
    <row r="602" spans="73:76" x14ac:dyDescent="0.25">
      <c r="BU602" s="7" t="e">
        <v>#N/A</v>
      </c>
      <c r="BV602" s="7">
        <v>0.01</v>
      </c>
      <c r="BW602" s="7" t="str">
        <f t="shared" si="147"/>
        <v/>
      </c>
      <c r="BX602" s="7" t="str">
        <f t="shared" si="148"/>
        <v/>
      </c>
    </row>
    <row r="603" spans="73:76" x14ac:dyDescent="0.25">
      <c r="BU603" s="7" t="e">
        <v>#N/A</v>
      </c>
      <c r="BV603" s="7">
        <v>0.156</v>
      </c>
      <c r="BW603" s="7" t="str">
        <f t="shared" si="147"/>
        <v/>
      </c>
      <c r="BX603" s="7" t="str">
        <f t="shared" si="148"/>
        <v/>
      </c>
    </row>
    <row r="604" spans="73:76" x14ac:dyDescent="0.25">
      <c r="BU604" s="7" t="e">
        <v>#N/A</v>
      </c>
      <c r="BV604" s="7">
        <v>6.7000000000000004E-2</v>
      </c>
      <c r="BW604" s="7" t="str">
        <f t="shared" si="147"/>
        <v/>
      </c>
      <c r="BX604" s="7" t="str">
        <f t="shared" si="148"/>
        <v/>
      </c>
    </row>
    <row r="605" spans="73:76" x14ac:dyDescent="0.25">
      <c r="BU605" s="7" t="e">
        <v>#N/A</v>
      </c>
      <c r="BV605" s="7">
        <v>5.0000000000000001E-3</v>
      </c>
      <c r="BW605" s="7" t="str">
        <f t="shared" si="147"/>
        <v/>
      </c>
      <c r="BX605" s="7" t="str">
        <f t="shared" si="148"/>
        <v/>
      </c>
    </row>
    <row r="606" spans="73:76" x14ac:dyDescent="0.25">
      <c r="BU606" s="7" t="e">
        <v>#N/A</v>
      </c>
      <c r="BV606" s="7">
        <v>6.8680000000000003</v>
      </c>
      <c r="BW606" s="7" t="str">
        <f t="shared" si="147"/>
        <v/>
      </c>
      <c r="BX606" s="7" t="str">
        <f t="shared" si="148"/>
        <v/>
      </c>
    </row>
    <row r="607" spans="73:76" x14ac:dyDescent="0.25">
      <c r="BU607" s="7" t="e">
        <v>#N/A</v>
      </c>
      <c r="BV607" s="7">
        <v>0.46700000000000003</v>
      </c>
      <c r="BW607" s="7" t="str">
        <f t="shared" si="147"/>
        <v/>
      </c>
      <c r="BX607" s="7" t="str">
        <f t="shared" si="148"/>
        <v/>
      </c>
    </row>
    <row r="608" spans="73:76" x14ac:dyDescent="0.25">
      <c r="BU608" s="7" t="e">
        <v>#N/A</v>
      </c>
      <c r="BV608" s="7">
        <v>5.6000000000000001E-2</v>
      </c>
      <c r="BW608" s="7" t="str">
        <f t="shared" si="147"/>
        <v/>
      </c>
      <c r="BX608" s="7" t="str">
        <f t="shared" si="148"/>
        <v/>
      </c>
    </row>
    <row r="609" spans="73:76" x14ac:dyDescent="0.25">
      <c r="BU609" s="7" t="e">
        <v>#N/A</v>
      </c>
      <c r="BV609" s="7">
        <v>0.106</v>
      </c>
      <c r="BW609" s="7" t="str">
        <f t="shared" si="147"/>
        <v/>
      </c>
      <c r="BX609" s="7" t="str">
        <f t="shared" si="148"/>
        <v/>
      </c>
    </row>
    <row r="610" spans="73:76" x14ac:dyDescent="0.25">
      <c r="BU610" s="7" t="e">
        <v>#N/A</v>
      </c>
      <c r="BV610" s="7">
        <v>0.313</v>
      </c>
      <c r="BW610" s="7" t="str">
        <f t="shared" si="147"/>
        <v/>
      </c>
      <c r="BX610" s="7" t="str">
        <f t="shared" si="148"/>
        <v/>
      </c>
    </row>
    <row r="611" spans="73:76" x14ac:dyDescent="0.25">
      <c r="BU611" s="7" t="e">
        <v>#N/A</v>
      </c>
      <c r="BV611" s="7">
        <v>1E-3</v>
      </c>
      <c r="BW611" s="7" t="str">
        <f t="shared" si="147"/>
        <v/>
      </c>
      <c r="BX611" s="7" t="str">
        <f t="shared" si="148"/>
        <v/>
      </c>
    </row>
    <row r="612" spans="73:76" x14ac:dyDescent="0.25">
      <c r="BU612" s="7" t="e">
        <v>#N/A</v>
      </c>
      <c r="BV612" s="7">
        <v>0.03</v>
      </c>
      <c r="BW612" s="7" t="str">
        <f t="shared" si="147"/>
        <v/>
      </c>
      <c r="BX612" s="7" t="str">
        <f t="shared" si="148"/>
        <v/>
      </c>
    </row>
    <row r="613" spans="73:76" x14ac:dyDescent="0.25">
      <c r="BU613" s="7" t="e">
        <v>#N/A</v>
      </c>
      <c r="BV613" s="7">
        <v>0</v>
      </c>
      <c r="BW613" s="7" t="str">
        <f t="shared" si="147"/>
        <v/>
      </c>
      <c r="BX613" s="7" t="str">
        <f t="shared" si="148"/>
        <v/>
      </c>
    </row>
    <row r="614" spans="73:76" x14ac:dyDescent="0.25">
      <c r="BU614" s="7" t="e">
        <v>#N/A</v>
      </c>
      <c r="BV614" s="7">
        <v>1.252</v>
      </c>
      <c r="BW614" s="7" t="str">
        <f t="shared" si="147"/>
        <v/>
      </c>
      <c r="BX614" s="7" t="str">
        <f t="shared" si="148"/>
        <v/>
      </c>
    </row>
    <row r="615" spans="73:76" x14ac:dyDescent="0.25">
      <c r="BU615" s="7" t="e">
        <v>#N/A</v>
      </c>
      <c r="BV615" s="7">
        <v>2.246</v>
      </c>
      <c r="BW615" s="7" t="str">
        <f t="shared" si="147"/>
        <v/>
      </c>
      <c r="BX615" s="7" t="str">
        <f t="shared" si="148"/>
        <v/>
      </c>
    </row>
    <row r="616" spans="73:76" x14ac:dyDescent="0.25">
      <c r="BU616" s="7" t="e">
        <v>#N/A</v>
      </c>
      <c r="BV616" s="7">
        <v>0.45200000000000001</v>
      </c>
      <c r="BW616" s="7" t="str">
        <f t="shared" si="147"/>
        <v/>
      </c>
      <c r="BX616" s="7" t="str">
        <f t="shared" si="148"/>
        <v/>
      </c>
    </row>
    <row r="617" spans="73:76" x14ac:dyDescent="0.25">
      <c r="BU617" s="7" t="e">
        <v>#N/A</v>
      </c>
      <c r="BV617" s="7">
        <v>3.2000000000000001E-2</v>
      </c>
      <c r="BW617" s="7" t="str">
        <f t="shared" si="147"/>
        <v/>
      </c>
      <c r="BX617" s="7" t="str">
        <f t="shared" si="148"/>
        <v/>
      </c>
    </row>
    <row r="618" spans="73:76" x14ac:dyDescent="0.25">
      <c r="BU618" s="7" t="e">
        <v>#N/A</v>
      </c>
      <c r="BV618" s="7">
        <v>0</v>
      </c>
      <c r="BW618" s="7" t="str">
        <f t="shared" si="147"/>
        <v/>
      </c>
      <c r="BX618" s="7" t="str">
        <f t="shared" si="148"/>
        <v/>
      </c>
    </row>
    <row r="619" spans="73:76" x14ac:dyDescent="0.25">
      <c r="BU619" s="7" t="e">
        <v>#N/A</v>
      </c>
      <c r="BV619" s="7">
        <v>0</v>
      </c>
      <c r="BW619" s="7" t="str">
        <f t="shared" si="147"/>
        <v/>
      </c>
      <c r="BX619" s="7" t="str">
        <f t="shared" si="148"/>
        <v/>
      </c>
    </row>
    <row r="620" spans="73:76" x14ac:dyDescent="0.25">
      <c r="BU620" s="7" t="e">
        <v>#N/A</v>
      </c>
      <c r="BV620" s="7">
        <v>0.42599999999999999</v>
      </c>
      <c r="BW620" s="7" t="str">
        <f t="shared" si="147"/>
        <v/>
      </c>
      <c r="BX620" s="7" t="str">
        <f t="shared" si="148"/>
        <v/>
      </c>
    </row>
    <row r="621" spans="73:76" x14ac:dyDescent="0.25">
      <c r="BU621" s="7" t="e">
        <v>#N/A</v>
      </c>
      <c r="BV621" s="7">
        <v>1.7999999999999999E-2</v>
      </c>
      <c r="BW621" s="7" t="str">
        <f t="shared" si="147"/>
        <v/>
      </c>
      <c r="BX621" s="7" t="str">
        <f t="shared" si="148"/>
        <v/>
      </c>
    </row>
    <row r="622" spans="73:76" x14ac:dyDescent="0.25">
      <c r="BU622" s="7" t="e">
        <v>#N/A</v>
      </c>
      <c r="BV622" s="7">
        <v>0.05</v>
      </c>
      <c r="BW622" s="7" t="str">
        <f t="shared" si="147"/>
        <v/>
      </c>
      <c r="BX622" s="7" t="str">
        <f t="shared" si="148"/>
        <v/>
      </c>
    </row>
    <row r="623" spans="73:76" x14ac:dyDescent="0.25">
      <c r="BU623" s="7" t="e">
        <v>#N/A</v>
      </c>
      <c r="BV623" s="7">
        <v>5.0000000000000001E-3</v>
      </c>
      <c r="BW623" s="7" t="str">
        <f t="shared" si="147"/>
        <v/>
      </c>
      <c r="BX623" s="7" t="str">
        <f t="shared" si="148"/>
        <v/>
      </c>
    </row>
    <row r="624" spans="73:76" x14ac:dyDescent="0.25">
      <c r="BU624" s="7" t="e">
        <v>#N/A</v>
      </c>
      <c r="BV624" s="7">
        <v>5.4180000000000001</v>
      </c>
      <c r="BW624" s="7" t="str">
        <f t="shared" si="147"/>
        <v/>
      </c>
      <c r="BX624" s="7" t="str">
        <f t="shared" si="148"/>
        <v/>
      </c>
    </row>
    <row r="625" spans="73:76" x14ac:dyDescent="0.25">
      <c r="BU625" s="7" t="e">
        <v>#N/A</v>
      </c>
      <c r="BV625" s="7">
        <v>3.0000000000000001E-3</v>
      </c>
      <c r="BW625" s="7" t="str">
        <f t="shared" si="147"/>
        <v/>
      </c>
      <c r="BX625" s="7" t="str">
        <f t="shared" si="148"/>
        <v/>
      </c>
    </row>
    <row r="626" spans="73:76" x14ac:dyDescent="0.25">
      <c r="BU626" s="7" t="e">
        <v>#N/A</v>
      </c>
      <c r="BV626" s="7">
        <v>1E-3</v>
      </c>
      <c r="BW626" s="7" t="str">
        <f t="shared" si="147"/>
        <v/>
      </c>
      <c r="BX626" s="7" t="str">
        <f t="shared" si="148"/>
        <v/>
      </c>
    </row>
    <row r="627" spans="73:76" x14ac:dyDescent="0.25">
      <c r="BU627" s="7" t="e">
        <v>#N/A</v>
      </c>
      <c r="BV627" s="7">
        <v>7.0000000000000001E-3</v>
      </c>
      <c r="BW627" s="7" t="str">
        <f t="shared" si="147"/>
        <v/>
      </c>
      <c r="BX627" s="7" t="str">
        <f t="shared" si="148"/>
        <v/>
      </c>
    </row>
    <row r="628" spans="73:76" x14ac:dyDescent="0.25">
      <c r="BU628" s="7" t="e">
        <v>#N/A</v>
      </c>
      <c r="BV628" s="7">
        <v>0.314</v>
      </c>
      <c r="BW628" s="7" t="str">
        <f t="shared" si="147"/>
        <v/>
      </c>
      <c r="BX628" s="7" t="str">
        <f t="shared" si="148"/>
        <v/>
      </c>
    </row>
    <row r="629" spans="73:76" x14ac:dyDescent="0.25">
      <c r="BU629" s="7" t="e">
        <v>#N/A</v>
      </c>
      <c r="BV629" s="7">
        <v>0.13400000000000001</v>
      </c>
      <c r="BW629" s="7" t="str">
        <f t="shared" si="147"/>
        <v/>
      </c>
      <c r="BX629" s="7" t="str">
        <f t="shared" si="148"/>
        <v/>
      </c>
    </row>
    <row r="630" spans="73:76" x14ac:dyDescent="0.25">
      <c r="BU630" s="7" t="e">
        <v>#N/A</v>
      </c>
      <c r="BV630" s="7">
        <v>1.7000000000000001E-2</v>
      </c>
      <c r="BW630" s="7" t="str">
        <f t="shared" si="147"/>
        <v/>
      </c>
      <c r="BX630" s="7" t="str">
        <f t="shared" si="148"/>
        <v/>
      </c>
    </row>
    <row r="631" spans="73:76" x14ac:dyDescent="0.25">
      <c r="BU631" s="7" t="e">
        <v>#N/A</v>
      </c>
      <c r="BV631" s="7">
        <v>7.1999999999999995E-2</v>
      </c>
      <c r="BW631" s="7" t="str">
        <f t="shared" si="147"/>
        <v/>
      </c>
      <c r="BX631" s="7" t="str">
        <f t="shared" si="148"/>
        <v/>
      </c>
    </row>
    <row r="632" spans="73:76" x14ac:dyDescent="0.25">
      <c r="BU632" s="7" t="e">
        <v>#N/A</v>
      </c>
      <c r="BV632" s="7">
        <v>3.0529999999999999</v>
      </c>
      <c r="BW632" s="7" t="str">
        <f t="shared" si="147"/>
        <v/>
      </c>
      <c r="BX632" s="7" t="str">
        <f t="shared" si="148"/>
        <v/>
      </c>
    </row>
    <row r="633" spans="73:76" x14ac:dyDescent="0.25">
      <c r="BU633" s="7" t="e">
        <v>#N/A</v>
      </c>
      <c r="BV633" s="7">
        <v>0</v>
      </c>
      <c r="BW633" s="7" t="str">
        <f t="shared" si="147"/>
        <v/>
      </c>
      <c r="BX633" s="7" t="str">
        <f t="shared" si="148"/>
        <v/>
      </c>
    </row>
    <row r="634" spans="73:76" x14ac:dyDescent="0.25">
      <c r="BU634" s="7" t="e">
        <v>#N/A</v>
      </c>
      <c r="BV634" s="7">
        <v>0.01</v>
      </c>
      <c r="BW634" s="7" t="str">
        <f t="shared" si="147"/>
        <v/>
      </c>
      <c r="BX634" s="7" t="str">
        <f t="shared" si="148"/>
        <v/>
      </c>
    </row>
    <row r="635" spans="73:76" x14ac:dyDescent="0.25">
      <c r="BU635" s="7" t="e">
        <v>#N/A</v>
      </c>
      <c r="BV635" s="7">
        <v>8.2000000000000003E-2</v>
      </c>
      <c r="BW635" s="7" t="str">
        <f t="shared" si="147"/>
        <v/>
      </c>
      <c r="BX635" s="7" t="str">
        <f t="shared" si="148"/>
        <v/>
      </c>
    </row>
    <row r="636" spans="73:76" x14ac:dyDescent="0.25">
      <c r="BU636" s="7" t="e">
        <v>#N/A</v>
      </c>
      <c r="BV636" s="7">
        <v>1.7000000000000001E-2</v>
      </c>
      <c r="BW636" s="7" t="str">
        <f t="shared" si="147"/>
        <v/>
      </c>
      <c r="BX636" s="7" t="str">
        <f t="shared" si="148"/>
        <v/>
      </c>
    </row>
    <row r="637" spans="73:76" x14ac:dyDescent="0.25">
      <c r="BU637" s="7">
        <v>1.01</v>
      </c>
      <c r="BV637" s="7">
        <v>0.374</v>
      </c>
      <c r="BW637" s="7">
        <f t="shared" si="147"/>
        <v>1.01</v>
      </c>
      <c r="BX637" s="7">
        <f t="shared" si="148"/>
        <v>0.374</v>
      </c>
    </row>
    <row r="638" spans="73:76" x14ac:dyDescent="0.25">
      <c r="BU638" s="7" t="e">
        <v>#N/A</v>
      </c>
      <c r="BV638" s="7">
        <v>1.5609999999999999</v>
      </c>
      <c r="BW638" s="7" t="str">
        <f t="shared" si="147"/>
        <v/>
      </c>
      <c r="BX638" s="7" t="str">
        <f t="shared" si="148"/>
        <v/>
      </c>
    </row>
    <row r="639" spans="73:76" x14ac:dyDescent="0.25">
      <c r="BU639" s="7" t="e">
        <v>#N/A</v>
      </c>
      <c r="BV639" s="7">
        <v>0</v>
      </c>
      <c r="BW639" s="7" t="str">
        <f t="shared" si="147"/>
        <v/>
      </c>
      <c r="BX639" s="7" t="str">
        <f t="shared" si="148"/>
        <v/>
      </c>
    </row>
    <row r="640" spans="73:76" x14ac:dyDescent="0.25">
      <c r="BU640" s="7" t="e">
        <v>#N/A</v>
      </c>
      <c r="BV640" s="7">
        <v>1.2E-2</v>
      </c>
      <c r="BW640" s="7" t="str">
        <f t="shared" si="147"/>
        <v/>
      </c>
      <c r="BX640" s="7" t="str">
        <f t="shared" si="148"/>
        <v/>
      </c>
    </row>
    <row r="641" spans="73:76" x14ac:dyDescent="0.25">
      <c r="BU641" s="7" t="e">
        <v>#N/A</v>
      </c>
      <c r="BV641" s="7">
        <v>0</v>
      </c>
      <c r="BW641" s="7" t="str">
        <f t="shared" si="147"/>
        <v/>
      </c>
      <c r="BX641" s="7" t="str">
        <f t="shared" si="148"/>
        <v/>
      </c>
    </row>
    <row r="642" spans="73:76" x14ac:dyDescent="0.25">
      <c r="BU642" s="7" t="e">
        <v>#N/A</v>
      </c>
      <c r="BV642" s="7">
        <v>0.16300000000000001</v>
      </c>
      <c r="BW642" s="7" t="str">
        <f t="shared" si="147"/>
        <v/>
      </c>
      <c r="BX642" s="7" t="str">
        <f t="shared" si="148"/>
        <v/>
      </c>
    </row>
    <row r="643" spans="73:76" x14ac:dyDescent="0.25">
      <c r="BU643" s="7">
        <v>0.73</v>
      </c>
      <c r="BV643" s="7">
        <v>0.84899999999999998</v>
      </c>
      <c r="BW643" s="7">
        <f t="shared" si="147"/>
        <v>0.73</v>
      </c>
      <c r="BX643" s="7">
        <f t="shared" si="148"/>
        <v>0.84899999999999998</v>
      </c>
    </row>
    <row r="644" spans="73:76" x14ac:dyDescent="0.25">
      <c r="BU644" s="7">
        <v>0.03</v>
      </c>
      <c r="BV644" s="7">
        <v>1.2E-2</v>
      </c>
      <c r="BW644" s="7">
        <f t="shared" si="147"/>
        <v>0.03</v>
      </c>
      <c r="BX644" s="7">
        <f t="shared" si="148"/>
        <v>1.2E-2</v>
      </c>
    </row>
    <row r="645" spans="73:76" x14ac:dyDescent="0.25">
      <c r="BU645" s="7" t="e">
        <v>#N/A</v>
      </c>
      <c r="BV645" s="7">
        <v>0.42</v>
      </c>
      <c r="BW645" s="7" t="str">
        <f t="shared" si="147"/>
        <v/>
      </c>
      <c r="BX645" s="7" t="str">
        <f t="shared" si="148"/>
        <v/>
      </c>
    </row>
    <row r="646" spans="73:76" x14ac:dyDescent="0.25">
      <c r="BU646" s="7" t="e">
        <v>#N/A</v>
      </c>
      <c r="BV646" s="7">
        <v>2.1999999999999999E-2</v>
      </c>
      <c r="BW646" s="7" t="str">
        <f t="shared" si="147"/>
        <v/>
      </c>
      <c r="BX646" s="7" t="str">
        <f t="shared" si="148"/>
        <v/>
      </c>
    </row>
    <row r="647" spans="73:76" x14ac:dyDescent="0.25">
      <c r="BU647" s="7">
        <v>0.7</v>
      </c>
      <c r="BV647" s="7">
        <v>9.7000000000000003E-2</v>
      </c>
      <c r="BW647" s="7">
        <f t="shared" si="147"/>
        <v>0.7</v>
      </c>
      <c r="BX647" s="7">
        <f t="shared" si="148"/>
        <v>9.7000000000000003E-2</v>
      </c>
    </row>
    <row r="648" spans="73:76" x14ac:dyDescent="0.25">
      <c r="BU648" s="7" t="e">
        <v>#N/A</v>
      </c>
      <c r="BV648" s="7">
        <v>0</v>
      </c>
      <c r="BW648" s="7" t="str">
        <f t="shared" ref="BW648:BW711" si="149">IF(ISNA(BU648),"",BU648)</f>
        <v/>
      </c>
      <c r="BX648" s="7" t="str">
        <f t="shared" ref="BX648:BX711" si="150">IF(BW648="","",BV648)</f>
        <v/>
      </c>
    </row>
    <row r="649" spans="73:76" x14ac:dyDescent="0.25">
      <c r="BU649" s="7" t="e">
        <v>#N/A</v>
      </c>
      <c r="BV649" s="7">
        <v>0.17100000000000001</v>
      </c>
      <c r="BW649" s="7" t="str">
        <f t="shared" si="149"/>
        <v/>
      </c>
      <c r="BX649" s="7" t="str">
        <f t="shared" si="150"/>
        <v/>
      </c>
    </row>
    <row r="650" spans="73:76" x14ac:dyDescent="0.25">
      <c r="BU650" s="7" t="e">
        <v>#N/A</v>
      </c>
      <c r="BV650" s="7">
        <v>0.47399999999999998</v>
      </c>
      <c r="BW650" s="7" t="str">
        <f t="shared" si="149"/>
        <v/>
      </c>
      <c r="BX650" s="7" t="str">
        <f t="shared" si="150"/>
        <v/>
      </c>
    </row>
    <row r="651" spans="73:76" x14ac:dyDescent="0.25">
      <c r="BU651" s="7" t="e">
        <v>#N/A</v>
      </c>
      <c r="BV651" s="7">
        <v>0.60199999999999998</v>
      </c>
      <c r="BW651" s="7" t="str">
        <f t="shared" si="149"/>
        <v/>
      </c>
      <c r="BX651" s="7" t="str">
        <f t="shared" si="150"/>
        <v/>
      </c>
    </row>
    <row r="652" spans="73:76" x14ac:dyDescent="0.25">
      <c r="BU652" s="7" t="e">
        <v>#N/A</v>
      </c>
      <c r="BV652" s="7">
        <v>0.64400000000000002</v>
      </c>
      <c r="BW652" s="7" t="str">
        <f t="shared" si="149"/>
        <v/>
      </c>
      <c r="BX652" s="7" t="str">
        <f t="shared" si="150"/>
        <v/>
      </c>
    </row>
    <row r="653" spans="73:76" x14ac:dyDescent="0.25">
      <c r="BU653" s="7" t="e">
        <v>#N/A</v>
      </c>
      <c r="BV653" s="7">
        <v>8.3000000000000004E-2</v>
      </c>
      <c r="BW653" s="7" t="str">
        <f t="shared" si="149"/>
        <v/>
      </c>
      <c r="BX653" s="7" t="str">
        <f t="shared" si="150"/>
        <v/>
      </c>
    </row>
    <row r="654" spans="73:76" x14ac:dyDescent="0.25">
      <c r="BU654" s="7" t="e">
        <v>#N/A</v>
      </c>
      <c r="BV654" s="7">
        <v>1.2999999999999999E-2</v>
      </c>
      <c r="BW654" s="7" t="str">
        <f t="shared" si="149"/>
        <v/>
      </c>
      <c r="BX654" s="7" t="str">
        <f t="shared" si="150"/>
        <v/>
      </c>
    </row>
    <row r="655" spans="73:76" x14ac:dyDescent="0.25">
      <c r="BU655" s="7" t="e">
        <v>#N/A</v>
      </c>
      <c r="BV655" s="7">
        <v>0.28000000000000003</v>
      </c>
      <c r="BW655" s="7" t="str">
        <f t="shared" si="149"/>
        <v/>
      </c>
      <c r="BX655" s="7" t="str">
        <f t="shared" si="150"/>
        <v/>
      </c>
    </row>
    <row r="656" spans="73:76" x14ac:dyDescent="0.25">
      <c r="BU656" s="7" t="e">
        <v>#N/A</v>
      </c>
      <c r="BV656" s="7">
        <v>0</v>
      </c>
      <c r="BW656" s="7" t="str">
        <f t="shared" si="149"/>
        <v/>
      </c>
      <c r="BX656" s="7" t="str">
        <f t="shared" si="150"/>
        <v/>
      </c>
    </row>
    <row r="657" spans="73:76" x14ac:dyDescent="0.25">
      <c r="BU657" s="7" t="e">
        <v>#N/A</v>
      </c>
      <c r="BV657" s="7">
        <v>4.0000000000000001E-3</v>
      </c>
      <c r="BW657" s="7" t="str">
        <f t="shared" si="149"/>
        <v/>
      </c>
      <c r="BX657" s="7" t="str">
        <f t="shared" si="150"/>
        <v/>
      </c>
    </row>
    <row r="658" spans="73:76" x14ac:dyDescent="0.25">
      <c r="BU658" s="7" t="e">
        <v>#N/A</v>
      </c>
      <c r="BV658" s="7">
        <v>0.191</v>
      </c>
      <c r="BW658" s="7" t="str">
        <f t="shared" si="149"/>
        <v/>
      </c>
      <c r="BX658" s="7" t="str">
        <f t="shared" si="150"/>
        <v/>
      </c>
    </row>
    <row r="659" spans="73:76" x14ac:dyDescent="0.25">
      <c r="BU659" s="7" t="e">
        <v>#N/A</v>
      </c>
      <c r="BV659" s="7">
        <v>2.444</v>
      </c>
      <c r="BW659" s="7" t="str">
        <f t="shared" si="149"/>
        <v/>
      </c>
      <c r="BX659" s="7" t="str">
        <f t="shared" si="150"/>
        <v/>
      </c>
    </row>
    <row r="660" spans="73:76" x14ac:dyDescent="0.25">
      <c r="BU660" s="7" t="e">
        <v>#N/A</v>
      </c>
      <c r="BV660" s="7">
        <v>0</v>
      </c>
      <c r="BW660" s="7" t="str">
        <f t="shared" si="149"/>
        <v/>
      </c>
      <c r="BX660" s="7" t="str">
        <f t="shared" si="150"/>
        <v/>
      </c>
    </row>
    <row r="661" spans="73:76" x14ac:dyDescent="0.25">
      <c r="BU661" s="7" t="e">
        <v>#N/A</v>
      </c>
      <c r="BV661" s="7">
        <v>0.61199999999999999</v>
      </c>
      <c r="BW661" s="7" t="str">
        <f t="shared" si="149"/>
        <v/>
      </c>
      <c r="BX661" s="7" t="str">
        <f t="shared" si="150"/>
        <v/>
      </c>
    </row>
    <row r="662" spans="73:76" x14ac:dyDescent="0.25">
      <c r="BU662" s="7" t="e">
        <v>#N/A</v>
      </c>
      <c r="BV662" s="7">
        <v>1.7000000000000001E-2</v>
      </c>
      <c r="BW662" s="7" t="str">
        <f t="shared" si="149"/>
        <v/>
      </c>
      <c r="BX662" s="7" t="str">
        <f t="shared" si="150"/>
        <v/>
      </c>
    </row>
    <row r="663" spans="73:76" x14ac:dyDescent="0.25">
      <c r="BU663" s="7" t="e">
        <v>#N/A</v>
      </c>
      <c r="BV663" s="7">
        <v>3.0000000000000001E-3</v>
      </c>
      <c r="BW663" s="7" t="str">
        <f t="shared" si="149"/>
        <v/>
      </c>
      <c r="BX663" s="7" t="str">
        <f t="shared" si="150"/>
        <v/>
      </c>
    </row>
    <row r="664" spans="73:76" x14ac:dyDescent="0.25">
      <c r="BU664" s="7" t="e">
        <v>#N/A</v>
      </c>
      <c r="BV664" s="7">
        <v>3.2069999999999999</v>
      </c>
      <c r="BW664" s="7" t="str">
        <f t="shared" si="149"/>
        <v/>
      </c>
      <c r="BX664" s="7" t="str">
        <f t="shared" si="150"/>
        <v/>
      </c>
    </row>
    <row r="665" spans="73:76" x14ac:dyDescent="0.25">
      <c r="BU665" s="7" t="e">
        <v>#N/A</v>
      </c>
      <c r="BV665" s="7">
        <v>3.9E-2</v>
      </c>
      <c r="BW665" s="7" t="str">
        <f t="shared" si="149"/>
        <v/>
      </c>
      <c r="BX665" s="7" t="str">
        <f t="shared" si="150"/>
        <v/>
      </c>
    </row>
    <row r="666" spans="73:76" x14ac:dyDescent="0.25">
      <c r="BU666" s="7" t="e">
        <v>#N/A</v>
      </c>
      <c r="BV666" s="7">
        <v>0.08</v>
      </c>
      <c r="BW666" s="7" t="str">
        <f t="shared" si="149"/>
        <v/>
      </c>
      <c r="BX666" s="7" t="str">
        <f t="shared" si="150"/>
        <v/>
      </c>
    </row>
    <row r="667" spans="73:76" x14ac:dyDescent="0.25">
      <c r="BU667" s="7" t="e">
        <v>#N/A</v>
      </c>
      <c r="BV667" s="7">
        <v>0</v>
      </c>
      <c r="BW667" s="7" t="str">
        <f t="shared" si="149"/>
        <v/>
      </c>
      <c r="BX667" s="7" t="str">
        <f t="shared" si="150"/>
        <v/>
      </c>
    </row>
    <row r="668" spans="73:76" x14ac:dyDescent="0.25">
      <c r="BU668" s="7">
        <v>0.59</v>
      </c>
      <c r="BV668" s="7">
        <v>0.47299999999999998</v>
      </c>
      <c r="BW668" s="7">
        <f t="shared" si="149"/>
        <v>0.59</v>
      </c>
      <c r="BX668" s="7">
        <f t="shared" si="150"/>
        <v>0.47299999999999998</v>
      </c>
    </row>
    <row r="669" spans="73:76" x14ac:dyDescent="0.25">
      <c r="BU669" s="7" t="e">
        <v>#N/A</v>
      </c>
      <c r="BV669" s="7">
        <v>0</v>
      </c>
      <c r="BW669" s="7" t="str">
        <f t="shared" si="149"/>
        <v/>
      </c>
      <c r="BX669" s="7" t="str">
        <f t="shared" si="150"/>
        <v/>
      </c>
    </row>
    <row r="670" spans="73:76" x14ac:dyDescent="0.25">
      <c r="BU670" s="7" t="e">
        <v>#N/A</v>
      </c>
      <c r="BV670" s="7">
        <v>4.2999999999999997E-2</v>
      </c>
      <c r="BW670" s="7" t="str">
        <f t="shared" si="149"/>
        <v/>
      </c>
      <c r="BX670" s="7" t="str">
        <f t="shared" si="150"/>
        <v/>
      </c>
    </row>
    <row r="671" spans="73:76" x14ac:dyDescent="0.25">
      <c r="BU671" s="7" t="e">
        <v>#N/A</v>
      </c>
      <c r="BV671" s="7">
        <v>5.1999999999999998E-2</v>
      </c>
      <c r="BW671" s="7" t="str">
        <f t="shared" si="149"/>
        <v/>
      </c>
      <c r="BX671" s="7" t="str">
        <f t="shared" si="150"/>
        <v/>
      </c>
    </row>
    <row r="672" spans="73:76" x14ac:dyDescent="0.25">
      <c r="BU672" s="7" t="e">
        <v>#N/A</v>
      </c>
      <c r="BV672" s="7">
        <v>1.4999999999999999E-2</v>
      </c>
      <c r="BW672" s="7" t="str">
        <f t="shared" si="149"/>
        <v/>
      </c>
      <c r="BX672" s="7" t="str">
        <f t="shared" si="150"/>
        <v/>
      </c>
    </row>
    <row r="673" spans="73:76" x14ac:dyDescent="0.25">
      <c r="BU673" s="7" t="e">
        <v>#N/A</v>
      </c>
      <c r="BV673" s="7">
        <v>1.4E-2</v>
      </c>
      <c r="BW673" s="7" t="str">
        <f t="shared" si="149"/>
        <v/>
      </c>
      <c r="BX673" s="7" t="str">
        <f t="shared" si="150"/>
        <v/>
      </c>
    </row>
    <row r="674" spans="73:76" x14ac:dyDescent="0.25">
      <c r="BU674" s="7" t="e">
        <v>#N/A</v>
      </c>
      <c r="BV674" s="7" t="e">
        <v>#N/A</v>
      </c>
      <c r="BW674" s="7" t="str">
        <f t="shared" si="149"/>
        <v/>
      </c>
      <c r="BX674" s="7" t="str">
        <f t="shared" si="150"/>
        <v/>
      </c>
    </row>
    <row r="675" spans="73:76" x14ac:dyDescent="0.25">
      <c r="BU675" s="7" t="e">
        <v>#N/A</v>
      </c>
      <c r="BV675" s="7">
        <v>2.8000000000000001E-2</v>
      </c>
      <c r="BW675" s="7" t="str">
        <f t="shared" si="149"/>
        <v/>
      </c>
      <c r="BX675" s="7" t="str">
        <f t="shared" si="150"/>
        <v/>
      </c>
    </row>
    <row r="676" spans="73:76" x14ac:dyDescent="0.25">
      <c r="BU676" s="7">
        <v>0.76</v>
      </c>
      <c r="BV676" s="7">
        <v>0.748</v>
      </c>
      <c r="BW676" s="7">
        <f t="shared" si="149"/>
        <v>0.76</v>
      </c>
      <c r="BX676" s="7">
        <f t="shared" si="150"/>
        <v>0.748</v>
      </c>
    </row>
    <row r="677" spans="73:76" x14ac:dyDescent="0.25">
      <c r="BU677" s="7" t="e">
        <v>#N/A</v>
      </c>
      <c r="BV677" s="7">
        <v>6.8000000000000005E-2</v>
      </c>
      <c r="BW677" s="7" t="str">
        <f t="shared" si="149"/>
        <v/>
      </c>
      <c r="BX677" s="7" t="str">
        <f t="shared" si="150"/>
        <v/>
      </c>
    </row>
    <row r="678" spans="73:76" x14ac:dyDescent="0.25">
      <c r="BU678" s="7" t="e">
        <v>#N/A</v>
      </c>
      <c r="BV678" s="7">
        <v>2.4E-2</v>
      </c>
      <c r="BW678" s="7" t="str">
        <f t="shared" si="149"/>
        <v/>
      </c>
      <c r="BX678" s="7" t="str">
        <f t="shared" si="150"/>
        <v/>
      </c>
    </row>
    <row r="679" spans="73:76" x14ac:dyDescent="0.25">
      <c r="BU679" s="7">
        <v>11.4</v>
      </c>
      <c r="BV679" s="7">
        <v>6.9290000000000003</v>
      </c>
      <c r="BW679" s="7">
        <f t="shared" si="149"/>
        <v>11.4</v>
      </c>
      <c r="BX679" s="7">
        <f t="shared" si="150"/>
        <v>6.9290000000000003</v>
      </c>
    </row>
    <row r="680" spans="73:76" x14ac:dyDescent="0.25">
      <c r="BU680" s="7" t="e">
        <v>#N/A</v>
      </c>
      <c r="BV680" s="7">
        <v>1.589</v>
      </c>
      <c r="BW680" s="7" t="str">
        <f t="shared" si="149"/>
        <v/>
      </c>
      <c r="BX680" s="7" t="str">
        <f t="shared" si="150"/>
        <v/>
      </c>
    </row>
    <row r="681" spans="73:76" x14ac:dyDescent="0.25">
      <c r="BU681" s="7" t="e">
        <v>#N/A</v>
      </c>
      <c r="BV681" s="7">
        <v>0.94499999999999995</v>
      </c>
      <c r="BW681" s="7" t="str">
        <f t="shared" si="149"/>
        <v/>
      </c>
      <c r="BX681" s="7" t="str">
        <f t="shared" si="150"/>
        <v/>
      </c>
    </row>
    <row r="682" spans="73:76" x14ac:dyDescent="0.25">
      <c r="BU682" s="7">
        <v>0.57999999999999996</v>
      </c>
      <c r="BV682" s="7">
        <v>0.32</v>
      </c>
      <c r="BW682" s="7">
        <f t="shared" si="149"/>
        <v>0.57999999999999996</v>
      </c>
      <c r="BX682" s="7">
        <f t="shared" si="150"/>
        <v>0.32</v>
      </c>
    </row>
    <row r="683" spans="73:76" x14ac:dyDescent="0.25">
      <c r="BU683" s="7" t="e">
        <v>#N/A</v>
      </c>
      <c r="BV683" s="7">
        <v>9.4E-2</v>
      </c>
      <c r="BW683" s="7" t="str">
        <f t="shared" si="149"/>
        <v/>
      </c>
      <c r="BX683" s="7" t="str">
        <f t="shared" si="150"/>
        <v/>
      </c>
    </row>
    <row r="684" spans="73:76" x14ac:dyDescent="0.25">
      <c r="BU684" s="7">
        <v>0.31</v>
      </c>
      <c r="BV684" s="7">
        <v>9.8000000000000004E-2</v>
      </c>
      <c r="BW684" s="7">
        <f t="shared" si="149"/>
        <v>0.31</v>
      </c>
      <c r="BX684" s="7">
        <f t="shared" si="150"/>
        <v>9.8000000000000004E-2</v>
      </c>
    </row>
    <row r="685" spans="73:76" x14ac:dyDescent="0.25">
      <c r="BU685" s="7">
        <v>7.43</v>
      </c>
      <c r="BV685" s="7">
        <v>3.8809999999999998</v>
      </c>
      <c r="BW685" s="7">
        <f t="shared" si="149"/>
        <v>7.43</v>
      </c>
      <c r="BX685" s="7">
        <f t="shared" si="150"/>
        <v>3.8809999999999998</v>
      </c>
    </row>
    <row r="686" spans="73:76" x14ac:dyDescent="0.25">
      <c r="BU686" s="7" t="e">
        <v>#N/A</v>
      </c>
      <c r="BV686" s="7">
        <v>7.2999999999999995E-2</v>
      </c>
      <c r="BW686" s="7" t="str">
        <f t="shared" si="149"/>
        <v/>
      </c>
      <c r="BX686" s="7" t="str">
        <f t="shared" si="150"/>
        <v/>
      </c>
    </row>
    <row r="687" spans="73:76" x14ac:dyDescent="0.25">
      <c r="BU687" s="7" t="e">
        <v>#N/A</v>
      </c>
      <c r="BV687" s="7">
        <v>0.26600000000000001</v>
      </c>
      <c r="BW687" s="7" t="str">
        <f t="shared" si="149"/>
        <v/>
      </c>
      <c r="BX687" s="7" t="str">
        <f t="shared" si="150"/>
        <v/>
      </c>
    </row>
    <row r="688" spans="73:76" x14ac:dyDescent="0.25">
      <c r="BU688" s="7" t="e">
        <v>#N/A</v>
      </c>
      <c r="BV688" s="7">
        <v>4.9000000000000002E-2</v>
      </c>
      <c r="BW688" s="7" t="str">
        <f t="shared" si="149"/>
        <v/>
      </c>
      <c r="BX688" s="7" t="str">
        <f t="shared" si="150"/>
        <v/>
      </c>
    </row>
    <row r="689" spans="73:76" x14ac:dyDescent="0.25">
      <c r="BU689" s="7" t="e">
        <v>#N/A</v>
      </c>
      <c r="BV689" s="7">
        <v>6.4820000000000002</v>
      </c>
      <c r="BW689" s="7" t="str">
        <f t="shared" si="149"/>
        <v/>
      </c>
      <c r="BX689" s="7" t="str">
        <f t="shared" si="150"/>
        <v/>
      </c>
    </row>
    <row r="690" spans="73:76" x14ac:dyDescent="0.25">
      <c r="BU690" s="7">
        <v>0.13</v>
      </c>
      <c r="BV690" s="7">
        <v>0.01</v>
      </c>
      <c r="BW690" s="7">
        <f t="shared" si="149"/>
        <v>0.13</v>
      </c>
      <c r="BX690" s="7">
        <f t="shared" si="150"/>
        <v>0.01</v>
      </c>
    </row>
    <row r="691" spans="73:76" x14ac:dyDescent="0.25">
      <c r="BU691" s="7" t="e">
        <v>#N/A</v>
      </c>
      <c r="BV691" s="7">
        <v>0.14499999999999999</v>
      </c>
      <c r="BW691" s="7" t="str">
        <f t="shared" si="149"/>
        <v/>
      </c>
      <c r="BX691" s="7" t="str">
        <f t="shared" si="150"/>
        <v/>
      </c>
    </row>
    <row r="692" spans="73:76" x14ac:dyDescent="0.25">
      <c r="BU692" s="7" t="e">
        <v>#N/A</v>
      </c>
      <c r="BV692" s="7">
        <v>0.153</v>
      </c>
      <c r="BW692" s="7" t="str">
        <f t="shared" si="149"/>
        <v/>
      </c>
      <c r="BX692" s="7" t="str">
        <f t="shared" si="150"/>
        <v/>
      </c>
    </row>
    <row r="693" spans="73:76" x14ac:dyDescent="0.25">
      <c r="BU693" s="7" t="e">
        <v>#N/A</v>
      </c>
      <c r="BV693" s="7">
        <v>1.7000000000000001E-2</v>
      </c>
      <c r="BW693" s="7" t="str">
        <f t="shared" si="149"/>
        <v/>
      </c>
      <c r="BX693" s="7" t="str">
        <f t="shared" si="150"/>
        <v/>
      </c>
    </row>
    <row r="694" spans="73:76" x14ac:dyDescent="0.25">
      <c r="BU694" s="7" t="e">
        <v>#N/A</v>
      </c>
      <c r="BV694" s="7">
        <v>0.70699999999999996</v>
      </c>
      <c r="BW694" s="7" t="str">
        <f t="shared" si="149"/>
        <v/>
      </c>
      <c r="BX694" s="7" t="str">
        <f t="shared" si="150"/>
        <v/>
      </c>
    </row>
    <row r="695" spans="73:76" x14ac:dyDescent="0.25">
      <c r="BU695" s="7">
        <v>2.27</v>
      </c>
      <c r="BV695" s="7">
        <v>1.7270000000000001</v>
      </c>
      <c r="BW695" s="7">
        <f t="shared" si="149"/>
        <v>2.27</v>
      </c>
      <c r="BX695" s="7">
        <f t="shared" si="150"/>
        <v>1.7270000000000001</v>
      </c>
    </row>
    <row r="696" spans="73:76" x14ac:dyDescent="0.25">
      <c r="BU696" s="7" t="e">
        <v>#N/A</v>
      </c>
      <c r="BV696" s="7">
        <v>0</v>
      </c>
      <c r="BW696" s="7" t="str">
        <f t="shared" si="149"/>
        <v/>
      </c>
      <c r="BX696" s="7" t="str">
        <f t="shared" si="150"/>
        <v/>
      </c>
    </row>
    <row r="697" spans="73:76" x14ac:dyDescent="0.25">
      <c r="BU697" s="7" t="e">
        <v>#N/A</v>
      </c>
      <c r="BV697" s="7">
        <v>0.13300000000000001</v>
      </c>
      <c r="BW697" s="7" t="str">
        <f t="shared" si="149"/>
        <v/>
      </c>
      <c r="BX697" s="7" t="str">
        <f t="shared" si="150"/>
        <v/>
      </c>
    </row>
    <row r="698" spans="73:76" x14ac:dyDescent="0.25">
      <c r="BU698" s="7" t="e">
        <v>#N/A</v>
      </c>
      <c r="BV698" s="7">
        <v>5.2999999999999999E-2</v>
      </c>
      <c r="BW698" s="7" t="str">
        <f t="shared" si="149"/>
        <v/>
      </c>
      <c r="BX698" s="7" t="str">
        <f t="shared" si="150"/>
        <v/>
      </c>
    </row>
    <row r="699" spans="73:76" x14ac:dyDescent="0.25">
      <c r="BU699" s="7">
        <v>0.08</v>
      </c>
      <c r="BV699" s="7">
        <v>0.121</v>
      </c>
      <c r="BW699" s="7">
        <f t="shared" si="149"/>
        <v>0.08</v>
      </c>
      <c r="BX699" s="7">
        <f t="shared" si="150"/>
        <v>0.121</v>
      </c>
    </row>
    <row r="700" spans="73:76" x14ac:dyDescent="0.25">
      <c r="BU700" s="7" t="e">
        <v>#N/A</v>
      </c>
      <c r="BV700" s="7">
        <v>8.0000000000000002E-3</v>
      </c>
      <c r="BW700" s="7" t="str">
        <f t="shared" si="149"/>
        <v/>
      </c>
      <c r="BX700" s="7" t="str">
        <f t="shared" si="150"/>
        <v/>
      </c>
    </row>
    <row r="701" spans="73:76" x14ac:dyDescent="0.25">
      <c r="BU701" s="7" t="e">
        <v>#N/A</v>
      </c>
      <c r="BV701" s="7">
        <v>1.9E-2</v>
      </c>
      <c r="BW701" s="7" t="str">
        <f t="shared" si="149"/>
        <v/>
      </c>
      <c r="BX701" s="7" t="str">
        <f t="shared" si="150"/>
        <v/>
      </c>
    </row>
    <row r="702" spans="73:76" x14ac:dyDescent="0.25">
      <c r="BU702" s="7" t="e">
        <v>#N/A</v>
      </c>
      <c r="BV702" s="7">
        <v>7.4999999999999997E-2</v>
      </c>
      <c r="BW702" s="7" t="str">
        <f t="shared" si="149"/>
        <v/>
      </c>
      <c r="BX702" s="7" t="str">
        <f t="shared" si="150"/>
        <v/>
      </c>
    </row>
    <row r="703" spans="73:76" x14ac:dyDescent="0.25">
      <c r="BU703" s="7" t="e">
        <v>#N/A</v>
      </c>
      <c r="BV703" s="7">
        <v>2E-3</v>
      </c>
      <c r="BW703" s="7" t="str">
        <f t="shared" si="149"/>
        <v/>
      </c>
      <c r="BX703" s="7" t="str">
        <f t="shared" si="150"/>
        <v/>
      </c>
    </row>
    <row r="704" spans="73:76" x14ac:dyDescent="0.25">
      <c r="BU704" s="7" t="e">
        <v>#N/A</v>
      </c>
      <c r="BV704" s="7">
        <v>0.78300000000000003</v>
      </c>
      <c r="BW704" s="7" t="str">
        <f t="shared" si="149"/>
        <v/>
      </c>
      <c r="BX704" s="7" t="str">
        <f t="shared" si="150"/>
        <v/>
      </c>
    </row>
    <row r="705" spans="73:76" x14ac:dyDescent="0.25">
      <c r="BU705" s="7" t="e">
        <v>#N/A</v>
      </c>
      <c r="BV705" s="7">
        <v>0</v>
      </c>
      <c r="BW705" s="7" t="str">
        <f t="shared" si="149"/>
        <v/>
      </c>
      <c r="BX705" s="7" t="str">
        <f t="shared" si="150"/>
        <v/>
      </c>
    </row>
    <row r="706" spans="73:76" x14ac:dyDescent="0.25">
      <c r="BU706" s="7" t="e">
        <v>#N/A</v>
      </c>
      <c r="BV706" s="7">
        <v>0.113</v>
      </c>
      <c r="BW706" s="7" t="str">
        <f t="shared" si="149"/>
        <v/>
      </c>
      <c r="BX706" s="7" t="str">
        <f t="shared" si="150"/>
        <v/>
      </c>
    </row>
    <row r="707" spans="73:76" x14ac:dyDescent="0.25">
      <c r="BU707" s="7" t="e">
        <v>#N/A</v>
      </c>
      <c r="BV707" s="7">
        <v>4.2999999999999997E-2</v>
      </c>
      <c r="BW707" s="7" t="str">
        <f t="shared" si="149"/>
        <v/>
      </c>
      <c r="BX707" s="7" t="str">
        <f t="shared" si="150"/>
        <v/>
      </c>
    </row>
    <row r="708" spans="73:76" x14ac:dyDescent="0.25">
      <c r="BU708" s="7" t="e">
        <v>#N/A</v>
      </c>
      <c r="BV708" s="7">
        <v>0.498</v>
      </c>
      <c r="BW708" s="7" t="str">
        <f t="shared" si="149"/>
        <v/>
      </c>
      <c r="BX708" s="7" t="str">
        <f t="shared" si="150"/>
        <v/>
      </c>
    </row>
    <row r="709" spans="73:76" x14ac:dyDescent="0.25">
      <c r="BU709" s="7" t="e">
        <v>#N/A</v>
      </c>
      <c r="BV709" s="7" t="s">
        <v>1901</v>
      </c>
      <c r="BW709" s="7" t="str">
        <f t="shared" si="149"/>
        <v/>
      </c>
      <c r="BX709" s="7" t="str">
        <f t="shared" si="150"/>
        <v/>
      </c>
    </row>
    <row r="710" spans="73:76" x14ac:dyDescent="0.25">
      <c r="BU710" s="7" t="e">
        <v>#N/A</v>
      </c>
      <c r="BV710" s="7">
        <v>7.5999999999999998E-2</v>
      </c>
      <c r="BW710" s="7" t="str">
        <f t="shared" si="149"/>
        <v/>
      </c>
      <c r="BX710" s="7" t="str">
        <f t="shared" si="150"/>
        <v/>
      </c>
    </row>
    <row r="711" spans="73:76" x14ac:dyDescent="0.25">
      <c r="BU711" s="7">
        <v>0.02</v>
      </c>
      <c r="BV711" s="7">
        <v>5.0000000000000001E-3</v>
      </c>
      <c r="BW711" s="7">
        <f t="shared" si="149"/>
        <v>0.02</v>
      </c>
      <c r="BX711" s="7">
        <f t="shared" si="150"/>
        <v>5.0000000000000001E-3</v>
      </c>
    </row>
    <row r="712" spans="73:76" x14ac:dyDescent="0.25">
      <c r="BU712" s="7" t="e">
        <v>#N/A</v>
      </c>
      <c r="BV712" s="7">
        <v>7.0000000000000001E-3</v>
      </c>
      <c r="BW712" s="7" t="str">
        <f t="shared" ref="BW712:BW775" si="151">IF(ISNA(BU712),"",BU712)</f>
        <v/>
      </c>
      <c r="BX712" s="7" t="str">
        <f t="shared" ref="BX712:BX775" si="152">IF(BW712="","",BV712)</f>
        <v/>
      </c>
    </row>
    <row r="713" spans="73:76" x14ac:dyDescent="0.25">
      <c r="BU713" s="7">
        <v>0.06</v>
      </c>
      <c r="BV713" s="7">
        <v>0</v>
      </c>
      <c r="BW713" s="7">
        <f t="shared" si="151"/>
        <v>0.06</v>
      </c>
      <c r="BX713" s="7">
        <f t="shared" si="152"/>
        <v>0</v>
      </c>
    </row>
    <row r="714" spans="73:76" x14ac:dyDescent="0.25">
      <c r="BU714" s="7" t="e">
        <v>#N/A</v>
      </c>
      <c r="BV714" s="7">
        <v>3.4510000000000001</v>
      </c>
      <c r="BW714" s="7" t="str">
        <f t="shared" si="151"/>
        <v/>
      </c>
      <c r="BX714" s="7" t="str">
        <f t="shared" si="152"/>
        <v/>
      </c>
    </row>
    <row r="715" spans="73:76" x14ac:dyDescent="0.25">
      <c r="BU715" s="7" t="e">
        <v>#N/A</v>
      </c>
      <c r="BV715" s="7" t="s">
        <v>1901</v>
      </c>
      <c r="BW715" s="7" t="str">
        <f t="shared" si="151"/>
        <v/>
      </c>
      <c r="BX715" s="7" t="str">
        <f t="shared" si="152"/>
        <v/>
      </c>
    </row>
    <row r="716" spans="73:76" x14ac:dyDescent="0.25">
      <c r="BU716" s="7" t="e">
        <v>#N/A</v>
      </c>
      <c r="BV716" s="7">
        <v>1.0999999999999999E-2</v>
      </c>
      <c r="BW716" s="7" t="str">
        <f t="shared" si="151"/>
        <v/>
      </c>
      <c r="BX716" s="7" t="str">
        <f t="shared" si="152"/>
        <v/>
      </c>
    </row>
    <row r="717" spans="73:76" x14ac:dyDescent="0.25">
      <c r="BU717" s="7" t="e">
        <v>#N/A</v>
      </c>
      <c r="BV717" s="7">
        <v>0.28699999999999998</v>
      </c>
      <c r="BW717" s="7" t="str">
        <f t="shared" si="151"/>
        <v/>
      </c>
      <c r="BX717" s="7" t="str">
        <f t="shared" si="152"/>
        <v/>
      </c>
    </row>
    <row r="718" spans="73:76" x14ac:dyDescent="0.25">
      <c r="BU718" s="7" t="e">
        <v>#N/A</v>
      </c>
      <c r="BV718" s="7">
        <v>3.7999999999999999E-2</v>
      </c>
      <c r="BW718" s="7" t="str">
        <f t="shared" si="151"/>
        <v/>
      </c>
      <c r="BX718" s="7" t="str">
        <f t="shared" si="152"/>
        <v/>
      </c>
    </row>
    <row r="719" spans="73:76" x14ac:dyDescent="0.25">
      <c r="BU719" s="7" t="e">
        <v>#N/A</v>
      </c>
      <c r="BV719" s="7">
        <v>0</v>
      </c>
      <c r="BW719" s="7" t="str">
        <f t="shared" si="151"/>
        <v/>
      </c>
      <c r="BX719" s="7" t="str">
        <f t="shared" si="152"/>
        <v/>
      </c>
    </row>
    <row r="720" spans="73:76" x14ac:dyDescent="0.25">
      <c r="BU720" s="7" t="e">
        <v>#N/A</v>
      </c>
      <c r="BV720" s="7">
        <v>0.19500000000000001</v>
      </c>
      <c r="BW720" s="7" t="str">
        <f t="shared" si="151"/>
        <v/>
      </c>
      <c r="BX720" s="7" t="str">
        <f t="shared" si="152"/>
        <v/>
      </c>
    </row>
    <row r="721" spans="73:76" x14ac:dyDescent="0.25">
      <c r="BU721" s="7" t="e">
        <v>#N/A</v>
      </c>
      <c r="BV721" s="7">
        <v>7.0000000000000001E-3</v>
      </c>
      <c r="BW721" s="7" t="str">
        <f t="shared" si="151"/>
        <v/>
      </c>
      <c r="BX721" s="7" t="str">
        <f t="shared" si="152"/>
        <v/>
      </c>
    </row>
    <row r="722" spans="73:76" x14ac:dyDescent="0.25">
      <c r="BU722" s="7" t="e">
        <v>#N/A</v>
      </c>
      <c r="BV722" s="7" t="s">
        <v>1901</v>
      </c>
      <c r="BW722" s="7" t="str">
        <f t="shared" si="151"/>
        <v/>
      </c>
      <c r="BX722" s="7" t="str">
        <f t="shared" si="152"/>
        <v/>
      </c>
    </row>
    <row r="723" spans="73:76" x14ac:dyDescent="0.25">
      <c r="BU723" s="7" t="e">
        <v>#N/A</v>
      </c>
      <c r="BV723" s="7">
        <v>9.6000000000000002E-2</v>
      </c>
      <c r="BW723" s="7" t="str">
        <f t="shared" si="151"/>
        <v/>
      </c>
      <c r="BX723" s="7" t="str">
        <f t="shared" si="152"/>
        <v/>
      </c>
    </row>
    <row r="724" spans="73:76" x14ac:dyDescent="0.25">
      <c r="BU724" s="7" t="e">
        <v>#N/A</v>
      </c>
      <c r="BV724" s="7">
        <v>0.23200000000000001</v>
      </c>
      <c r="BW724" s="7" t="str">
        <f t="shared" si="151"/>
        <v/>
      </c>
      <c r="BX724" s="7" t="str">
        <f t="shared" si="152"/>
        <v/>
      </c>
    </row>
    <row r="725" spans="73:76" x14ac:dyDescent="0.25">
      <c r="BU725" s="7" t="e">
        <v>#N/A</v>
      </c>
      <c r="BV725" s="7">
        <v>8.9999999999999993E-3</v>
      </c>
      <c r="BW725" s="7" t="str">
        <f t="shared" si="151"/>
        <v/>
      </c>
      <c r="BX725" s="7" t="str">
        <f t="shared" si="152"/>
        <v/>
      </c>
    </row>
    <row r="726" spans="73:76" x14ac:dyDescent="0.25">
      <c r="BU726" s="7" t="e">
        <v>#N/A</v>
      </c>
      <c r="BV726" s="7">
        <v>0</v>
      </c>
      <c r="BW726" s="7" t="str">
        <f t="shared" si="151"/>
        <v/>
      </c>
      <c r="BX726" s="7" t="str">
        <f t="shared" si="152"/>
        <v/>
      </c>
    </row>
    <row r="727" spans="73:76" x14ac:dyDescent="0.25">
      <c r="BU727" s="7" t="e">
        <v>#N/A</v>
      </c>
      <c r="BV727" s="7">
        <v>0.40100000000000002</v>
      </c>
      <c r="BW727" s="7" t="str">
        <f t="shared" si="151"/>
        <v/>
      </c>
      <c r="BX727" s="7" t="str">
        <f t="shared" si="152"/>
        <v/>
      </c>
    </row>
    <row r="728" spans="73:76" x14ac:dyDescent="0.25">
      <c r="BU728" s="7" t="e">
        <v>#N/A</v>
      </c>
      <c r="BV728" s="7">
        <v>9.7000000000000003E-2</v>
      </c>
      <c r="BW728" s="7" t="str">
        <f t="shared" si="151"/>
        <v/>
      </c>
      <c r="BX728" s="7" t="str">
        <f t="shared" si="152"/>
        <v/>
      </c>
    </row>
    <row r="729" spans="73:76" x14ac:dyDescent="0.25">
      <c r="BU729" s="7" t="e">
        <v>#N/A</v>
      </c>
      <c r="BV729" s="7">
        <v>2.1000000000000001E-2</v>
      </c>
      <c r="BW729" s="7" t="str">
        <f t="shared" si="151"/>
        <v/>
      </c>
      <c r="BX729" s="7" t="str">
        <f t="shared" si="152"/>
        <v/>
      </c>
    </row>
    <row r="730" spans="73:76" x14ac:dyDescent="0.25">
      <c r="BU730" s="7" t="e">
        <v>#N/A</v>
      </c>
      <c r="BV730" s="7">
        <v>0.66</v>
      </c>
      <c r="BW730" s="7" t="str">
        <f t="shared" si="151"/>
        <v/>
      </c>
      <c r="BX730" s="7" t="str">
        <f t="shared" si="152"/>
        <v/>
      </c>
    </row>
    <row r="731" spans="73:76" x14ac:dyDescent="0.25">
      <c r="BU731" s="7" t="e">
        <v>#N/A</v>
      </c>
      <c r="BV731" s="7">
        <v>0</v>
      </c>
      <c r="BW731" s="7" t="str">
        <f t="shared" si="151"/>
        <v/>
      </c>
      <c r="BX731" s="7" t="str">
        <f t="shared" si="152"/>
        <v/>
      </c>
    </row>
    <row r="732" spans="73:76" x14ac:dyDescent="0.25">
      <c r="BU732" s="7" t="e">
        <v>#N/A</v>
      </c>
      <c r="BV732" s="7">
        <v>0.252</v>
      </c>
      <c r="BW732" s="7" t="str">
        <f t="shared" si="151"/>
        <v/>
      </c>
      <c r="BX732" s="7" t="str">
        <f t="shared" si="152"/>
        <v/>
      </c>
    </row>
    <row r="733" spans="73:76" x14ac:dyDescent="0.25">
      <c r="BU733" s="7">
        <v>1.53</v>
      </c>
      <c r="BV733" s="7">
        <v>0.24</v>
      </c>
      <c r="BW733" s="7">
        <f t="shared" si="151"/>
        <v>1.53</v>
      </c>
      <c r="BX733" s="7">
        <f t="shared" si="152"/>
        <v>0.24</v>
      </c>
    </row>
    <row r="734" spans="73:76" x14ac:dyDescent="0.25">
      <c r="BU734" s="7" t="e">
        <v>#N/A</v>
      </c>
      <c r="BV734" s="7">
        <v>0.14599999999999999</v>
      </c>
      <c r="BW734" s="7" t="str">
        <f t="shared" si="151"/>
        <v/>
      </c>
      <c r="BX734" s="7" t="str">
        <f t="shared" si="152"/>
        <v/>
      </c>
    </row>
    <row r="735" spans="73:76" x14ac:dyDescent="0.25">
      <c r="BU735" s="7" t="e">
        <v>#N/A</v>
      </c>
      <c r="BV735" s="7">
        <v>0.39100000000000001</v>
      </c>
      <c r="BW735" s="7" t="str">
        <f t="shared" si="151"/>
        <v/>
      </c>
      <c r="BX735" s="7" t="str">
        <f t="shared" si="152"/>
        <v/>
      </c>
    </row>
    <row r="736" spans="73:76" x14ac:dyDescent="0.25">
      <c r="BU736" s="7" t="e">
        <v>#N/A</v>
      </c>
      <c r="BV736" s="7">
        <v>1.7999999999999999E-2</v>
      </c>
      <c r="BW736" s="7" t="str">
        <f t="shared" si="151"/>
        <v/>
      </c>
      <c r="BX736" s="7" t="str">
        <f t="shared" si="152"/>
        <v/>
      </c>
    </row>
    <row r="737" spans="73:76" x14ac:dyDescent="0.25">
      <c r="BU737" s="7" t="e">
        <v>#N/A</v>
      </c>
      <c r="BV737" s="7">
        <v>5.8000000000000003E-2</v>
      </c>
      <c r="BW737" s="7" t="str">
        <f t="shared" si="151"/>
        <v/>
      </c>
      <c r="BX737" s="7" t="str">
        <f t="shared" si="152"/>
        <v/>
      </c>
    </row>
    <row r="738" spans="73:76" x14ac:dyDescent="0.25">
      <c r="BU738" s="7" t="e">
        <v>#N/A</v>
      </c>
      <c r="BV738" s="7">
        <v>0.45500000000000002</v>
      </c>
      <c r="BW738" s="7" t="str">
        <f t="shared" si="151"/>
        <v/>
      </c>
      <c r="BX738" s="7" t="str">
        <f t="shared" si="152"/>
        <v/>
      </c>
    </row>
    <row r="739" spans="73:76" x14ac:dyDescent="0.25">
      <c r="BU739" s="7" t="e">
        <v>#N/A</v>
      </c>
      <c r="BV739" s="7">
        <v>1.615</v>
      </c>
      <c r="BW739" s="7" t="str">
        <f t="shared" si="151"/>
        <v/>
      </c>
      <c r="BX739" s="7" t="str">
        <f t="shared" si="152"/>
        <v/>
      </c>
    </row>
    <row r="740" spans="73:76" x14ac:dyDescent="0.25">
      <c r="BU740" s="7" t="e">
        <v>#N/A</v>
      </c>
      <c r="BV740" s="7">
        <v>0.83299999999999996</v>
      </c>
      <c r="BW740" s="7" t="str">
        <f t="shared" si="151"/>
        <v/>
      </c>
      <c r="BX740" s="7" t="str">
        <f t="shared" si="152"/>
        <v/>
      </c>
    </row>
    <row r="741" spans="73:76" x14ac:dyDescent="0.25">
      <c r="BU741" s="7" t="e">
        <v>#N/A</v>
      </c>
      <c r="BV741" s="7">
        <v>0.50700000000000001</v>
      </c>
      <c r="BW741" s="7" t="str">
        <f t="shared" si="151"/>
        <v/>
      </c>
      <c r="BX741" s="7" t="str">
        <f t="shared" si="152"/>
        <v/>
      </c>
    </row>
    <row r="742" spans="73:76" x14ac:dyDescent="0.25">
      <c r="BU742" s="7" t="e">
        <v>#N/A</v>
      </c>
      <c r="BV742" s="7">
        <v>7.0000000000000001E-3</v>
      </c>
      <c r="BW742" s="7" t="str">
        <f t="shared" si="151"/>
        <v/>
      </c>
      <c r="BX742" s="7" t="str">
        <f t="shared" si="152"/>
        <v/>
      </c>
    </row>
    <row r="743" spans="73:76" x14ac:dyDescent="0.25">
      <c r="BU743" s="7" t="e">
        <v>#N/A</v>
      </c>
      <c r="BV743" s="7">
        <v>0</v>
      </c>
      <c r="BW743" s="7" t="str">
        <f t="shared" si="151"/>
        <v/>
      </c>
      <c r="BX743" s="7" t="str">
        <f t="shared" si="152"/>
        <v/>
      </c>
    </row>
    <row r="744" spans="73:76" x14ac:dyDescent="0.25">
      <c r="BU744" s="7" t="e">
        <v>#N/A</v>
      </c>
      <c r="BV744" s="7">
        <v>7.8E-2</v>
      </c>
      <c r="BW744" s="7" t="str">
        <f t="shared" si="151"/>
        <v/>
      </c>
      <c r="BX744" s="7" t="str">
        <f t="shared" si="152"/>
        <v/>
      </c>
    </row>
    <row r="745" spans="73:76" x14ac:dyDescent="0.25">
      <c r="BU745" s="7" t="e">
        <v>#N/A</v>
      </c>
      <c r="BV745" s="7">
        <v>4.0000000000000001E-3</v>
      </c>
      <c r="BW745" s="7" t="str">
        <f t="shared" si="151"/>
        <v/>
      </c>
      <c r="BX745" s="7" t="str">
        <f t="shared" si="152"/>
        <v/>
      </c>
    </row>
    <row r="746" spans="73:76" x14ac:dyDescent="0.25">
      <c r="BU746" s="7">
        <v>0.04</v>
      </c>
      <c r="BV746" s="7">
        <v>0</v>
      </c>
      <c r="BW746" s="7">
        <f t="shared" si="151"/>
        <v>0.04</v>
      </c>
      <c r="BX746" s="7">
        <f t="shared" si="152"/>
        <v>0</v>
      </c>
    </row>
    <row r="747" spans="73:76" x14ac:dyDescent="0.25">
      <c r="BU747" s="7" t="e">
        <v>#N/A</v>
      </c>
      <c r="BV747" s="7">
        <v>0</v>
      </c>
      <c r="BW747" s="7" t="str">
        <f t="shared" si="151"/>
        <v/>
      </c>
      <c r="BX747" s="7" t="str">
        <f t="shared" si="152"/>
        <v/>
      </c>
    </row>
    <row r="748" spans="73:76" x14ac:dyDescent="0.25">
      <c r="BU748" s="7" t="e">
        <v>#N/A</v>
      </c>
      <c r="BV748" s="7">
        <v>0.155</v>
      </c>
      <c r="BW748" s="7" t="str">
        <f t="shared" si="151"/>
        <v/>
      </c>
      <c r="BX748" s="7" t="str">
        <f t="shared" si="152"/>
        <v/>
      </c>
    </row>
    <row r="749" spans="73:76" x14ac:dyDescent="0.25">
      <c r="BU749" s="7">
        <v>2</v>
      </c>
      <c r="BV749" s="7">
        <v>1.038</v>
      </c>
      <c r="BW749" s="7">
        <f t="shared" si="151"/>
        <v>2</v>
      </c>
      <c r="BX749" s="7">
        <f t="shared" si="152"/>
        <v>1.038</v>
      </c>
    </row>
    <row r="750" spans="73:76" x14ac:dyDescent="0.25">
      <c r="BU750" s="7" t="e">
        <v>#N/A</v>
      </c>
      <c r="BV750" s="7">
        <v>1.7000000000000001E-2</v>
      </c>
      <c r="BW750" s="7" t="str">
        <f t="shared" si="151"/>
        <v/>
      </c>
      <c r="BX750" s="7" t="str">
        <f t="shared" si="152"/>
        <v/>
      </c>
    </row>
    <row r="751" spans="73:76" x14ac:dyDescent="0.25">
      <c r="BU751" s="7" t="e">
        <v>#N/A</v>
      </c>
      <c r="BV751" s="7">
        <v>11.866</v>
      </c>
      <c r="BW751" s="7" t="str">
        <f t="shared" si="151"/>
        <v/>
      </c>
      <c r="BX751" s="7" t="str">
        <f t="shared" si="152"/>
        <v/>
      </c>
    </row>
    <row r="752" spans="73:76" x14ac:dyDescent="0.25">
      <c r="BU752" s="7" t="e">
        <v>#N/A</v>
      </c>
      <c r="BV752" s="7">
        <v>0</v>
      </c>
      <c r="BW752" s="7" t="str">
        <f t="shared" si="151"/>
        <v/>
      </c>
      <c r="BX752" s="7" t="str">
        <f t="shared" si="152"/>
        <v/>
      </c>
    </row>
    <row r="753" spans="73:76" x14ac:dyDescent="0.25">
      <c r="BU753" s="7" t="e">
        <v>#N/A</v>
      </c>
      <c r="BV753" s="7">
        <v>0</v>
      </c>
      <c r="BW753" s="7" t="str">
        <f t="shared" si="151"/>
        <v/>
      </c>
      <c r="BX753" s="7" t="str">
        <f t="shared" si="152"/>
        <v/>
      </c>
    </row>
    <row r="754" spans="73:76" x14ac:dyDescent="0.25">
      <c r="BU754" s="7" t="e">
        <v>#N/A</v>
      </c>
      <c r="BV754" s="7">
        <v>0</v>
      </c>
      <c r="BW754" s="7" t="str">
        <f t="shared" si="151"/>
        <v/>
      </c>
      <c r="BX754" s="7" t="str">
        <f t="shared" si="152"/>
        <v/>
      </c>
    </row>
    <row r="755" spans="73:76" x14ac:dyDescent="0.25">
      <c r="BU755" s="7" t="e">
        <v>#N/A</v>
      </c>
      <c r="BV755" s="7">
        <v>0</v>
      </c>
      <c r="BW755" s="7" t="str">
        <f t="shared" si="151"/>
        <v/>
      </c>
      <c r="BX755" s="7" t="str">
        <f t="shared" si="152"/>
        <v/>
      </c>
    </row>
    <row r="756" spans="73:76" x14ac:dyDescent="0.25">
      <c r="BU756" s="7" t="e">
        <v>#N/A</v>
      </c>
      <c r="BV756" s="7">
        <v>0</v>
      </c>
      <c r="BW756" s="7" t="str">
        <f t="shared" si="151"/>
        <v/>
      </c>
      <c r="BX756" s="7" t="str">
        <f t="shared" si="152"/>
        <v/>
      </c>
    </row>
    <row r="757" spans="73:76" x14ac:dyDescent="0.25">
      <c r="BU757" s="7" t="e">
        <v>#N/A</v>
      </c>
      <c r="BV757" s="7">
        <v>0.01</v>
      </c>
      <c r="BW757" s="7" t="str">
        <f t="shared" si="151"/>
        <v/>
      </c>
      <c r="BX757" s="7" t="str">
        <f t="shared" si="152"/>
        <v/>
      </c>
    </row>
    <row r="758" spans="73:76" x14ac:dyDescent="0.25">
      <c r="BU758" s="7" t="e">
        <v>#N/A</v>
      </c>
      <c r="BV758" s="7">
        <v>3.1E-2</v>
      </c>
      <c r="BW758" s="7" t="str">
        <f t="shared" si="151"/>
        <v/>
      </c>
      <c r="BX758" s="7" t="str">
        <f t="shared" si="152"/>
        <v/>
      </c>
    </row>
    <row r="759" spans="73:76" x14ac:dyDescent="0.25">
      <c r="BU759" s="7" t="e">
        <v>#N/A</v>
      </c>
      <c r="BV759" s="7">
        <v>0</v>
      </c>
      <c r="BW759" s="7" t="str">
        <f t="shared" si="151"/>
        <v/>
      </c>
      <c r="BX759" s="7" t="str">
        <f t="shared" si="152"/>
        <v/>
      </c>
    </row>
    <row r="760" spans="73:76" x14ac:dyDescent="0.25">
      <c r="BU760" s="7" t="e">
        <v>#N/A</v>
      </c>
      <c r="BV760" s="7">
        <v>1.4E-2</v>
      </c>
      <c r="BW760" s="7" t="str">
        <f t="shared" si="151"/>
        <v/>
      </c>
      <c r="BX760" s="7" t="str">
        <f t="shared" si="152"/>
        <v/>
      </c>
    </row>
    <row r="761" spans="73:76" x14ac:dyDescent="0.25">
      <c r="BU761" s="7" t="e">
        <v>#N/A</v>
      </c>
      <c r="BV761" s="7">
        <v>3.7999999999999999E-2</v>
      </c>
      <c r="BW761" s="7" t="str">
        <f t="shared" si="151"/>
        <v/>
      </c>
      <c r="BX761" s="7" t="str">
        <f t="shared" si="152"/>
        <v/>
      </c>
    </row>
    <row r="762" spans="73:76" x14ac:dyDescent="0.25">
      <c r="BU762" s="7" t="e">
        <v>#N/A</v>
      </c>
      <c r="BV762" s="7">
        <v>6.3E-2</v>
      </c>
      <c r="BW762" s="7" t="str">
        <f t="shared" si="151"/>
        <v/>
      </c>
      <c r="BX762" s="7" t="str">
        <f t="shared" si="152"/>
        <v/>
      </c>
    </row>
    <row r="763" spans="73:76" x14ac:dyDescent="0.25">
      <c r="BU763" s="7">
        <v>0.09</v>
      </c>
      <c r="BV763" s="7">
        <v>4.0000000000000001E-3</v>
      </c>
      <c r="BW763" s="7">
        <f t="shared" si="151"/>
        <v>0.09</v>
      </c>
      <c r="BX763" s="7">
        <f t="shared" si="152"/>
        <v>4.0000000000000001E-3</v>
      </c>
    </row>
    <row r="764" spans="73:76" x14ac:dyDescent="0.25">
      <c r="BU764" s="7" t="e">
        <v>#N/A</v>
      </c>
      <c r="BV764" s="7">
        <v>4.0000000000000001E-3</v>
      </c>
      <c r="BW764" s="7" t="str">
        <f t="shared" si="151"/>
        <v/>
      </c>
      <c r="BX764" s="7" t="str">
        <f t="shared" si="152"/>
        <v/>
      </c>
    </row>
    <row r="765" spans="73:76" x14ac:dyDescent="0.25">
      <c r="BU765" s="7" t="e">
        <v>#N/A</v>
      </c>
      <c r="BV765" s="7">
        <v>0.872</v>
      </c>
      <c r="BW765" s="7" t="str">
        <f t="shared" si="151"/>
        <v/>
      </c>
      <c r="BX765" s="7" t="str">
        <f t="shared" si="152"/>
        <v/>
      </c>
    </row>
    <row r="766" spans="73:76" x14ac:dyDescent="0.25">
      <c r="BU766" s="7" t="e">
        <v>#N/A</v>
      </c>
      <c r="BV766" s="7">
        <v>2.0739999999999998</v>
      </c>
      <c r="BW766" s="7" t="str">
        <f t="shared" si="151"/>
        <v/>
      </c>
      <c r="BX766" s="7" t="str">
        <f t="shared" si="152"/>
        <v/>
      </c>
    </row>
    <row r="767" spans="73:76" x14ac:dyDescent="0.25">
      <c r="BU767" s="7" t="e">
        <v>#N/A</v>
      </c>
      <c r="BV767" s="7">
        <v>2.1000000000000001E-2</v>
      </c>
      <c r="BW767" s="7" t="str">
        <f t="shared" si="151"/>
        <v/>
      </c>
      <c r="BX767" s="7" t="str">
        <f t="shared" si="152"/>
        <v/>
      </c>
    </row>
    <row r="768" spans="73:76" x14ac:dyDescent="0.25">
      <c r="BU768" s="7" t="e">
        <v>#N/A</v>
      </c>
      <c r="BV768" s="7">
        <v>0.125</v>
      </c>
      <c r="BW768" s="7" t="str">
        <f t="shared" si="151"/>
        <v/>
      </c>
      <c r="BX768" s="7" t="str">
        <f t="shared" si="152"/>
        <v/>
      </c>
    </row>
    <row r="769" spans="73:76" x14ac:dyDescent="0.25">
      <c r="BU769" s="7" t="e">
        <v>#N/A</v>
      </c>
      <c r="BV769" s="7">
        <v>1.4E-2</v>
      </c>
      <c r="BW769" s="7" t="str">
        <f t="shared" si="151"/>
        <v/>
      </c>
      <c r="BX769" s="7" t="str">
        <f t="shared" si="152"/>
        <v/>
      </c>
    </row>
    <row r="770" spans="73:76" x14ac:dyDescent="0.25">
      <c r="BU770" s="7">
        <v>1.04</v>
      </c>
      <c r="BV770" s="7">
        <v>0.64</v>
      </c>
      <c r="BW770" s="7">
        <f t="shared" si="151"/>
        <v>1.04</v>
      </c>
      <c r="BX770" s="7">
        <f t="shared" si="152"/>
        <v>0.64</v>
      </c>
    </row>
    <row r="771" spans="73:76" x14ac:dyDescent="0.25">
      <c r="BU771" s="7">
        <v>1.1299999999999999</v>
      </c>
      <c r="BV771" s="7">
        <v>0.36599999999999999</v>
      </c>
      <c r="BW771" s="7">
        <f t="shared" si="151"/>
        <v>1.1299999999999999</v>
      </c>
      <c r="BX771" s="7">
        <f t="shared" si="152"/>
        <v>0.36599999999999999</v>
      </c>
    </row>
    <row r="772" spans="73:76" x14ac:dyDescent="0.25">
      <c r="BU772" s="7" t="e">
        <v>#N/A</v>
      </c>
      <c r="BV772" s="7">
        <v>8.8999999999999996E-2</v>
      </c>
      <c r="BW772" s="7" t="str">
        <f t="shared" si="151"/>
        <v/>
      </c>
      <c r="BX772" s="7" t="str">
        <f t="shared" si="152"/>
        <v/>
      </c>
    </row>
    <row r="773" spans="73:76" x14ac:dyDescent="0.25">
      <c r="BU773" s="7" t="e">
        <v>#N/A</v>
      </c>
      <c r="BV773" s="7">
        <v>2.8000000000000001E-2</v>
      </c>
      <c r="BW773" s="7" t="str">
        <f t="shared" si="151"/>
        <v/>
      </c>
      <c r="BX773" s="7" t="str">
        <f t="shared" si="152"/>
        <v/>
      </c>
    </row>
    <row r="774" spans="73:76" x14ac:dyDescent="0.25">
      <c r="BU774" s="7" t="e">
        <v>#N/A</v>
      </c>
      <c r="BV774" s="7">
        <v>0.108</v>
      </c>
      <c r="BW774" s="7" t="str">
        <f t="shared" si="151"/>
        <v/>
      </c>
      <c r="BX774" s="7" t="str">
        <f t="shared" si="152"/>
        <v/>
      </c>
    </row>
    <row r="775" spans="73:76" x14ac:dyDescent="0.25">
      <c r="BU775" s="7" t="e">
        <v>#N/A</v>
      </c>
      <c r="BV775" s="7">
        <v>0.41299999999999998</v>
      </c>
      <c r="BW775" s="7" t="str">
        <f t="shared" si="151"/>
        <v/>
      </c>
      <c r="BX775" s="7" t="str">
        <f t="shared" si="152"/>
        <v/>
      </c>
    </row>
    <row r="776" spans="73:76" x14ac:dyDescent="0.25">
      <c r="BU776" s="7" t="e">
        <v>#N/A</v>
      </c>
      <c r="BV776" s="7">
        <v>0.03</v>
      </c>
      <c r="BW776" s="7" t="str">
        <f t="shared" ref="BW776:BW839" si="153">IF(ISNA(BU776),"",BU776)</f>
        <v/>
      </c>
      <c r="BX776" s="7" t="str">
        <f t="shared" ref="BX776:BX839" si="154">IF(BW776="","",BV776)</f>
        <v/>
      </c>
    </row>
    <row r="777" spans="73:76" x14ac:dyDescent="0.25">
      <c r="BU777" s="7" t="e">
        <v>#N/A</v>
      </c>
      <c r="BV777" s="7" t="s">
        <v>1901</v>
      </c>
      <c r="BW777" s="7" t="str">
        <f t="shared" si="153"/>
        <v/>
      </c>
      <c r="BX777" s="7" t="str">
        <f t="shared" si="154"/>
        <v/>
      </c>
    </row>
    <row r="778" spans="73:76" x14ac:dyDescent="0.25">
      <c r="BU778" s="7" t="e">
        <v>#N/A</v>
      </c>
      <c r="BV778" s="7">
        <v>0</v>
      </c>
      <c r="BW778" s="7" t="str">
        <f t="shared" si="153"/>
        <v/>
      </c>
      <c r="BX778" s="7" t="str">
        <f t="shared" si="154"/>
        <v/>
      </c>
    </row>
    <row r="779" spans="73:76" x14ac:dyDescent="0.25">
      <c r="BU779" s="7" t="e">
        <v>#N/A</v>
      </c>
      <c r="BV779" s="7">
        <v>8.6999999999999994E-2</v>
      </c>
      <c r="BW779" s="7" t="str">
        <f t="shared" si="153"/>
        <v/>
      </c>
      <c r="BX779" s="7" t="str">
        <f t="shared" si="154"/>
        <v/>
      </c>
    </row>
    <row r="780" spans="73:76" x14ac:dyDescent="0.25">
      <c r="BU780" s="7" t="e">
        <v>#N/A</v>
      </c>
      <c r="BV780" s="7">
        <v>0</v>
      </c>
      <c r="BW780" s="7" t="str">
        <f t="shared" si="153"/>
        <v/>
      </c>
      <c r="BX780" s="7" t="str">
        <f t="shared" si="154"/>
        <v/>
      </c>
    </row>
    <row r="781" spans="73:76" x14ac:dyDescent="0.25">
      <c r="BU781" s="7" t="e">
        <v>#N/A</v>
      </c>
      <c r="BV781" s="7">
        <v>8.8999999999999996E-2</v>
      </c>
      <c r="BW781" s="7" t="str">
        <f t="shared" si="153"/>
        <v/>
      </c>
      <c r="BX781" s="7" t="str">
        <f t="shared" si="154"/>
        <v/>
      </c>
    </row>
    <row r="782" spans="73:76" x14ac:dyDescent="0.25">
      <c r="BU782" s="7" t="e">
        <v>#N/A</v>
      </c>
      <c r="BV782" s="7">
        <v>1.8089999999999999</v>
      </c>
      <c r="BW782" s="7" t="str">
        <f t="shared" si="153"/>
        <v/>
      </c>
      <c r="BX782" s="7" t="str">
        <f t="shared" si="154"/>
        <v/>
      </c>
    </row>
    <row r="783" spans="73:76" x14ac:dyDescent="0.25">
      <c r="BU783" s="7" t="e">
        <v>#N/A</v>
      </c>
      <c r="BV783" s="7">
        <v>1E-3</v>
      </c>
      <c r="BW783" s="7" t="str">
        <f t="shared" si="153"/>
        <v/>
      </c>
      <c r="BX783" s="7" t="str">
        <f t="shared" si="154"/>
        <v/>
      </c>
    </row>
    <row r="784" spans="73:76" x14ac:dyDescent="0.25">
      <c r="BU784" s="7" t="e">
        <v>#N/A</v>
      </c>
      <c r="BV784" s="7">
        <v>0.04</v>
      </c>
      <c r="BW784" s="7" t="str">
        <f t="shared" si="153"/>
        <v/>
      </c>
      <c r="BX784" s="7" t="str">
        <f t="shared" si="154"/>
        <v/>
      </c>
    </row>
    <row r="785" spans="73:76" x14ac:dyDescent="0.25">
      <c r="BU785" s="7" t="e">
        <v>#N/A</v>
      </c>
      <c r="BV785" s="7" t="s">
        <v>1901</v>
      </c>
      <c r="BW785" s="7" t="str">
        <f t="shared" si="153"/>
        <v/>
      </c>
      <c r="BX785" s="7" t="str">
        <f t="shared" si="154"/>
        <v/>
      </c>
    </row>
    <row r="786" spans="73:76" x14ac:dyDescent="0.25">
      <c r="BU786" s="7" t="e">
        <v>#N/A</v>
      </c>
      <c r="BV786" s="7">
        <v>0.84099999999999997</v>
      </c>
      <c r="BW786" s="7" t="str">
        <f t="shared" si="153"/>
        <v/>
      </c>
      <c r="BX786" s="7" t="str">
        <f t="shared" si="154"/>
        <v/>
      </c>
    </row>
    <row r="787" spans="73:76" x14ac:dyDescent="0.25">
      <c r="BU787" s="7" t="e">
        <v>#N/A</v>
      </c>
      <c r="BV787" s="7">
        <v>4.32</v>
      </c>
      <c r="BW787" s="7" t="str">
        <f t="shared" si="153"/>
        <v/>
      </c>
      <c r="BX787" s="7" t="str">
        <f t="shared" si="154"/>
        <v/>
      </c>
    </row>
    <row r="788" spans="73:76" x14ac:dyDescent="0.25">
      <c r="BU788" s="7" t="e">
        <v>#N/A</v>
      </c>
      <c r="BV788" s="7">
        <v>22.943999999999999</v>
      </c>
      <c r="BW788" s="7" t="str">
        <f t="shared" si="153"/>
        <v/>
      </c>
      <c r="BX788" s="7" t="str">
        <f t="shared" si="154"/>
        <v/>
      </c>
    </row>
    <row r="789" spans="73:76" x14ac:dyDescent="0.25">
      <c r="BU789" s="7" t="e">
        <v>#N/A</v>
      </c>
      <c r="BV789" s="7">
        <v>3.5000000000000003E-2</v>
      </c>
      <c r="BW789" s="7" t="str">
        <f t="shared" si="153"/>
        <v/>
      </c>
      <c r="BX789" s="7" t="str">
        <f t="shared" si="154"/>
        <v/>
      </c>
    </row>
    <row r="790" spans="73:76" x14ac:dyDescent="0.25">
      <c r="BU790" s="7" t="e">
        <v>#N/A</v>
      </c>
      <c r="BV790" s="7">
        <v>2.5999999999999999E-2</v>
      </c>
      <c r="BW790" s="7" t="str">
        <f t="shared" si="153"/>
        <v/>
      </c>
      <c r="BX790" s="7" t="str">
        <f t="shared" si="154"/>
        <v/>
      </c>
    </row>
    <row r="791" spans="73:76" x14ac:dyDescent="0.25">
      <c r="BU791" s="7" t="e">
        <v>#N/A</v>
      </c>
      <c r="BV791" s="7">
        <v>0.42299999999999999</v>
      </c>
      <c r="BW791" s="7" t="str">
        <f t="shared" si="153"/>
        <v/>
      </c>
      <c r="BX791" s="7" t="str">
        <f t="shared" si="154"/>
        <v/>
      </c>
    </row>
    <row r="792" spans="73:76" x14ac:dyDescent="0.25">
      <c r="BU792" s="7" t="e">
        <v>#N/A</v>
      </c>
      <c r="BV792" s="7">
        <v>0.45800000000000002</v>
      </c>
      <c r="BW792" s="7" t="str">
        <f t="shared" si="153"/>
        <v/>
      </c>
      <c r="BX792" s="7" t="str">
        <f t="shared" si="154"/>
        <v/>
      </c>
    </row>
    <row r="793" spans="73:76" x14ac:dyDescent="0.25">
      <c r="BU793" s="7" t="e">
        <v>#N/A</v>
      </c>
      <c r="BV793" s="7">
        <v>0.94699999999999995</v>
      </c>
      <c r="BW793" s="7" t="str">
        <f t="shared" si="153"/>
        <v/>
      </c>
      <c r="BX793" s="7" t="str">
        <f t="shared" si="154"/>
        <v/>
      </c>
    </row>
    <row r="794" spans="73:76" x14ac:dyDescent="0.25">
      <c r="BU794" s="7" t="e">
        <v>#N/A</v>
      </c>
      <c r="BV794" s="7">
        <v>0.14499999999999999</v>
      </c>
      <c r="BW794" s="7" t="str">
        <f t="shared" si="153"/>
        <v/>
      </c>
      <c r="BX794" s="7" t="str">
        <f t="shared" si="154"/>
        <v/>
      </c>
    </row>
    <row r="795" spans="73:76" x14ac:dyDescent="0.25">
      <c r="BU795" s="7" t="e">
        <v>#N/A</v>
      </c>
      <c r="BV795" s="7">
        <v>0</v>
      </c>
      <c r="BW795" s="7" t="str">
        <f t="shared" si="153"/>
        <v/>
      </c>
      <c r="BX795" s="7" t="str">
        <f t="shared" si="154"/>
        <v/>
      </c>
    </row>
    <row r="796" spans="73:76" x14ac:dyDescent="0.25">
      <c r="BU796" s="7" t="e">
        <v>#N/A</v>
      </c>
      <c r="BV796" s="7">
        <v>4.0000000000000001E-3</v>
      </c>
      <c r="BW796" s="7" t="str">
        <f t="shared" si="153"/>
        <v/>
      </c>
      <c r="BX796" s="7" t="str">
        <f t="shared" si="154"/>
        <v/>
      </c>
    </row>
    <row r="797" spans="73:76" x14ac:dyDescent="0.25">
      <c r="BU797" s="7" t="e">
        <v>#N/A</v>
      </c>
      <c r="BV797" s="7">
        <v>0.13800000000000001</v>
      </c>
      <c r="BW797" s="7" t="str">
        <f t="shared" si="153"/>
        <v/>
      </c>
      <c r="BX797" s="7" t="str">
        <f t="shared" si="154"/>
        <v/>
      </c>
    </row>
    <row r="798" spans="73:76" x14ac:dyDescent="0.25">
      <c r="BU798" s="7" t="e">
        <v>#N/A</v>
      </c>
      <c r="BV798" s="7">
        <v>0.154</v>
      </c>
      <c r="BW798" s="7" t="str">
        <f t="shared" si="153"/>
        <v/>
      </c>
      <c r="BX798" s="7" t="str">
        <f t="shared" si="154"/>
        <v/>
      </c>
    </row>
    <row r="799" spans="73:76" x14ac:dyDescent="0.25">
      <c r="BU799" s="7" t="e">
        <v>#N/A</v>
      </c>
      <c r="BV799" s="7">
        <v>0.317</v>
      </c>
      <c r="BW799" s="7" t="str">
        <f t="shared" si="153"/>
        <v/>
      </c>
      <c r="BX799" s="7" t="str">
        <f t="shared" si="154"/>
        <v/>
      </c>
    </row>
    <row r="800" spans="73:76" x14ac:dyDescent="0.25">
      <c r="BU800" s="7" t="e">
        <v>#N/A</v>
      </c>
      <c r="BV800" s="7">
        <v>8.9999999999999993E-3</v>
      </c>
      <c r="BW800" s="7" t="str">
        <f t="shared" si="153"/>
        <v/>
      </c>
      <c r="BX800" s="7" t="str">
        <f t="shared" si="154"/>
        <v/>
      </c>
    </row>
    <row r="801" spans="73:76" x14ac:dyDescent="0.25">
      <c r="BU801" s="7" t="e">
        <v>#N/A</v>
      </c>
      <c r="BV801" s="7">
        <v>0.12</v>
      </c>
      <c r="BW801" s="7" t="str">
        <f t="shared" si="153"/>
        <v/>
      </c>
      <c r="BX801" s="7" t="str">
        <f t="shared" si="154"/>
        <v/>
      </c>
    </row>
    <row r="802" spans="73:76" x14ac:dyDescent="0.25">
      <c r="BU802" s="7" t="e">
        <v>#N/A</v>
      </c>
      <c r="BV802" s="7">
        <v>1.2999999999999999E-2</v>
      </c>
      <c r="BW802" s="7" t="str">
        <f t="shared" si="153"/>
        <v/>
      </c>
      <c r="BX802" s="7" t="str">
        <f t="shared" si="154"/>
        <v/>
      </c>
    </row>
    <row r="803" spans="73:76" x14ac:dyDescent="0.25">
      <c r="BU803" s="7" t="e">
        <v>#N/A</v>
      </c>
      <c r="BV803" s="7">
        <v>0.24</v>
      </c>
      <c r="BW803" s="7" t="str">
        <f t="shared" si="153"/>
        <v/>
      </c>
      <c r="BX803" s="7" t="str">
        <f t="shared" si="154"/>
        <v/>
      </c>
    </row>
    <row r="804" spans="73:76" x14ac:dyDescent="0.25">
      <c r="BU804" s="7" t="e">
        <v>#N/A</v>
      </c>
      <c r="BV804" s="7">
        <v>0.104</v>
      </c>
      <c r="BW804" s="7" t="str">
        <f t="shared" si="153"/>
        <v/>
      </c>
      <c r="BX804" s="7" t="str">
        <f t="shared" si="154"/>
        <v/>
      </c>
    </row>
    <row r="805" spans="73:76" x14ac:dyDescent="0.25">
      <c r="BU805" s="7" t="e">
        <v>#N/A</v>
      </c>
      <c r="BV805" s="7">
        <v>7.0000000000000001E-3</v>
      </c>
      <c r="BW805" s="7" t="str">
        <f t="shared" si="153"/>
        <v/>
      </c>
      <c r="BX805" s="7" t="str">
        <f t="shared" si="154"/>
        <v/>
      </c>
    </row>
    <row r="806" spans="73:76" x14ac:dyDescent="0.25">
      <c r="BU806" s="7" t="e">
        <v>#N/A</v>
      </c>
      <c r="BV806" s="7">
        <v>9.4290000000000003</v>
      </c>
      <c r="BW806" s="7" t="str">
        <f t="shared" si="153"/>
        <v/>
      </c>
      <c r="BX806" s="7" t="str">
        <f t="shared" si="154"/>
        <v/>
      </c>
    </row>
    <row r="807" spans="73:76" x14ac:dyDescent="0.25">
      <c r="BU807" s="7" t="e">
        <v>#N/A</v>
      </c>
      <c r="BV807" s="7">
        <v>0.59299999999999997</v>
      </c>
      <c r="BW807" s="7" t="str">
        <f t="shared" si="153"/>
        <v/>
      </c>
      <c r="BX807" s="7" t="str">
        <f t="shared" si="154"/>
        <v/>
      </c>
    </row>
    <row r="808" spans="73:76" x14ac:dyDescent="0.25">
      <c r="BU808" s="7" t="e">
        <v>#N/A</v>
      </c>
      <c r="BV808" s="7">
        <v>6.7000000000000004E-2</v>
      </c>
      <c r="BW808" s="7" t="str">
        <f t="shared" si="153"/>
        <v/>
      </c>
      <c r="BX808" s="7" t="str">
        <f t="shared" si="154"/>
        <v/>
      </c>
    </row>
    <row r="809" spans="73:76" x14ac:dyDescent="0.25">
      <c r="BU809" s="7" t="e">
        <v>#N/A</v>
      </c>
      <c r="BV809" s="7">
        <v>0.13500000000000001</v>
      </c>
      <c r="BW809" s="7" t="str">
        <f t="shared" si="153"/>
        <v/>
      </c>
      <c r="BX809" s="7" t="str">
        <f t="shared" si="154"/>
        <v/>
      </c>
    </row>
    <row r="810" spans="73:76" x14ac:dyDescent="0.25">
      <c r="BU810" s="7">
        <v>0.66</v>
      </c>
      <c r="BV810" s="7">
        <v>0.47799999999999998</v>
      </c>
      <c r="BW810" s="7">
        <f t="shared" si="153"/>
        <v>0.66</v>
      </c>
      <c r="BX810" s="7">
        <f t="shared" si="154"/>
        <v>0.47799999999999998</v>
      </c>
    </row>
    <row r="811" spans="73:76" x14ac:dyDescent="0.25">
      <c r="BU811" s="7" t="e">
        <v>#N/A</v>
      </c>
      <c r="BV811" s="7">
        <v>1E-3</v>
      </c>
      <c r="BW811" s="7" t="str">
        <f t="shared" si="153"/>
        <v/>
      </c>
      <c r="BX811" s="7" t="str">
        <f t="shared" si="154"/>
        <v/>
      </c>
    </row>
    <row r="812" spans="73:76" x14ac:dyDescent="0.25">
      <c r="BU812" s="7" t="e">
        <v>#N/A</v>
      </c>
      <c r="BV812" s="7">
        <v>3.9E-2</v>
      </c>
      <c r="BW812" s="7" t="str">
        <f t="shared" si="153"/>
        <v/>
      </c>
      <c r="BX812" s="7" t="str">
        <f t="shared" si="154"/>
        <v/>
      </c>
    </row>
    <row r="813" spans="73:76" x14ac:dyDescent="0.25">
      <c r="BU813" s="7" t="e">
        <v>#N/A</v>
      </c>
      <c r="BV813" s="7">
        <v>0</v>
      </c>
      <c r="BW813" s="7" t="str">
        <f t="shared" si="153"/>
        <v/>
      </c>
      <c r="BX813" s="7" t="str">
        <f t="shared" si="154"/>
        <v/>
      </c>
    </row>
    <row r="814" spans="73:76" x14ac:dyDescent="0.25">
      <c r="BU814" s="7" t="e">
        <v>#N/A</v>
      </c>
      <c r="BV814" s="7">
        <v>1.4370000000000001</v>
      </c>
      <c r="BW814" s="7" t="str">
        <f t="shared" si="153"/>
        <v/>
      </c>
      <c r="BX814" s="7" t="str">
        <f t="shared" si="154"/>
        <v/>
      </c>
    </row>
    <row r="815" spans="73:76" x14ac:dyDescent="0.25">
      <c r="BU815" s="7" t="e">
        <v>#N/A</v>
      </c>
      <c r="BV815" s="7">
        <v>2.7789999999999999</v>
      </c>
      <c r="BW815" s="7" t="str">
        <f t="shared" si="153"/>
        <v/>
      </c>
      <c r="BX815" s="7" t="str">
        <f t="shared" si="154"/>
        <v/>
      </c>
    </row>
    <row r="816" spans="73:76" x14ac:dyDescent="0.25">
      <c r="BU816" s="7">
        <v>0.56000000000000005</v>
      </c>
      <c r="BV816" s="7">
        <v>0.54400000000000004</v>
      </c>
      <c r="BW816" s="7">
        <f t="shared" si="153"/>
        <v>0.56000000000000005</v>
      </c>
      <c r="BX816" s="7">
        <f t="shared" si="154"/>
        <v>0.54400000000000004</v>
      </c>
    </row>
    <row r="817" spans="73:76" x14ac:dyDescent="0.25">
      <c r="BU817" s="7" t="e">
        <v>#N/A</v>
      </c>
      <c r="BV817" s="7">
        <v>0.04</v>
      </c>
      <c r="BW817" s="7" t="str">
        <f t="shared" si="153"/>
        <v/>
      </c>
      <c r="BX817" s="7" t="str">
        <f t="shared" si="154"/>
        <v/>
      </c>
    </row>
    <row r="818" spans="73:76" x14ac:dyDescent="0.25">
      <c r="BU818" s="7" t="e">
        <v>#N/A</v>
      </c>
      <c r="BV818" s="7">
        <v>0</v>
      </c>
      <c r="BW818" s="7" t="str">
        <f t="shared" si="153"/>
        <v/>
      </c>
      <c r="BX818" s="7" t="str">
        <f t="shared" si="154"/>
        <v/>
      </c>
    </row>
    <row r="819" spans="73:76" x14ac:dyDescent="0.25">
      <c r="BU819" s="7" t="e">
        <v>#N/A</v>
      </c>
      <c r="BV819" s="7">
        <v>0</v>
      </c>
      <c r="BW819" s="7" t="str">
        <f t="shared" si="153"/>
        <v/>
      </c>
      <c r="BX819" s="7" t="str">
        <f t="shared" si="154"/>
        <v/>
      </c>
    </row>
    <row r="820" spans="73:76" x14ac:dyDescent="0.25">
      <c r="BU820" s="7" t="e">
        <v>#N/A</v>
      </c>
      <c r="BV820" s="7">
        <v>0.52500000000000002</v>
      </c>
      <c r="BW820" s="7" t="str">
        <f t="shared" si="153"/>
        <v/>
      </c>
      <c r="BX820" s="7" t="str">
        <f t="shared" si="154"/>
        <v/>
      </c>
    </row>
    <row r="821" spans="73:76" x14ac:dyDescent="0.25">
      <c r="BU821" s="7" t="e">
        <v>#N/A</v>
      </c>
      <c r="BV821" s="7">
        <v>2.3E-2</v>
      </c>
      <c r="BW821" s="7" t="str">
        <f t="shared" si="153"/>
        <v/>
      </c>
      <c r="BX821" s="7" t="str">
        <f t="shared" si="154"/>
        <v/>
      </c>
    </row>
    <row r="822" spans="73:76" x14ac:dyDescent="0.25">
      <c r="BU822" s="7" t="e">
        <v>#N/A</v>
      </c>
      <c r="BV822" s="7">
        <v>6.9000000000000006E-2</v>
      </c>
      <c r="BW822" s="7" t="str">
        <f t="shared" si="153"/>
        <v/>
      </c>
      <c r="BX822" s="7" t="str">
        <f t="shared" si="154"/>
        <v/>
      </c>
    </row>
    <row r="823" spans="73:76" x14ac:dyDescent="0.25">
      <c r="BU823" s="7" t="e">
        <v>#N/A</v>
      </c>
      <c r="BV823" s="7">
        <v>8.0000000000000002E-3</v>
      </c>
      <c r="BW823" s="7" t="str">
        <f t="shared" si="153"/>
        <v/>
      </c>
      <c r="BX823" s="7" t="str">
        <f t="shared" si="154"/>
        <v/>
      </c>
    </row>
    <row r="824" spans="73:76" x14ac:dyDescent="0.25">
      <c r="BU824" s="7" t="e">
        <v>#N/A</v>
      </c>
      <c r="BV824" s="7">
        <v>7.2240000000000002</v>
      </c>
      <c r="BW824" s="7" t="str">
        <f t="shared" si="153"/>
        <v/>
      </c>
      <c r="BX824" s="7" t="str">
        <f t="shared" si="154"/>
        <v/>
      </c>
    </row>
    <row r="825" spans="73:76" x14ac:dyDescent="0.25">
      <c r="BU825" s="7" t="e">
        <v>#N/A</v>
      </c>
      <c r="BV825" s="7">
        <v>4.0000000000000001E-3</v>
      </c>
      <c r="BW825" s="7" t="str">
        <f t="shared" si="153"/>
        <v/>
      </c>
      <c r="BX825" s="7" t="str">
        <f t="shared" si="154"/>
        <v/>
      </c>
    </row>
    <row r="826" spans="73:76" x14ac:dyDescent="0.25">
      <c r="BU826" s="7" t="e">
        <v>#N/A</v>
      </c>
      <c r="BV826" s="7">
        <v>1E-3</v>
      </c>
      <c r="BW826" s="7" t="str">
        <f t="shared" si="153"/>
        <v/>
      </c>
      <c r="BX826" s="7" t="str">
        <f t="shared" si="154"/>
        <v/>
      </c>
    </row>
    <row r="827" spans="73:76" x14ac:dyDescent="0.25">
      <c r="BU827" s="7" t="e">
        <v>#N/A</v>
      </c>
      <c r="BV827" s="7">
        <v>1.0999999999999999E-2</v>
      </c>
      <c r="BW827" s="7" t="str">
        <f t="shared" si="153"/>
        <v/>
      </c>
      <c r="BX827" s="7" t="str">
        <f t="shared" si="154"/>
        <v/>
      </c>
    </row>
    <row r="828" spans="73:76" x14ac:dyDescent="0.25">
      <c r="BU828" s="7" t="e">
        <v>#N/A</v>
      </c>
      <c r="BV828" s="7">
        <v>0.38300000000000001</v>
      </c>
      <c r="BW828" s="7" t="str">
        <f t="shared" si="153"/>
        <v/>
      </c>
      <c r="BX828" s="7" t="str">
        <f t="shared" si="154"/>
        <v/>
      </c>
    </row>
    <row r="829" spans="73:76" x14ac:dyDescent="0.25">
      <c r="BU829" s="7" t="e">
        <v>#N/A</v>
      </c>
      <c r="BV829" s="7">
        <v>0.16300000000000001</v>
      </c>
      <c r="BW829" s="7" t="str">
        <f t="shared" si="153"/>
        <v/>
      </c>
      <c r="BX829" s="7" t="str">
        <f t="shared" si="154"/>
        <v/>
      </c>
    </row>
    <row r="830" spans="73:76" x14ac:dyDescent="0.25">
      <c r="BU830" s="7" t="e">
        <v>#N/A</v>
      </c>
      <c r="BV830" s="7">
        <v>2.3E-2</v>
      </c>
      <c r="BW830" s="7" t="str">
        <f t="shared" si="153"/>
        <v/>
      </c>
      <c r="BX830" s="7" t="str">
        <f t="shared" si="154"/>
        <v/>
      </c>
    </row>
    <row r="831" spans="73:76" x14ac:dyDescent="0.25">
      <c r="BU831" s="7" t="e">
        <v>#N/A</v>
      </c>
      <c r="BV831" s="7">
        <v>0.104</v>
      </c>
      <c r="BW831" s="7" t="str">
        <f t="shared" si="153"/>
        <v/>
      </c>
      <c r="BX831" s="7" t="str">
        <f t="shared" si="154"/>
        <v/>
      </c>
    </row>
    <row r="832" spans="73:76" x14ac:dyDescent="0.25">
      <c r="BU832" s="7" t="e">
        <v>#N/A</v>
      </c>
      <c r="BV832" s="7">
        <v>3.6259999999999999</v>
      </c>
      <c r="BW832" s="7" t="str">
        <f t="shared" si="153"/>
        <v/>
      </c>
      <c r="BX832" s="7" t="str">
        <f t="shared" si="154"/>
        <v/>
      </c>
    </row>
    <row r="833" spans="73:76" x14ac:dyDescent="0.25">
      <c r="BU833" s="7" t="e">
        <v>#N/A</v>
      </c>
      <c r="BV833" s="7">
        <v>0</v>
      </c>
      <c r="BW833" s="7" t="str">
        <f t="shared" si="153"/>
        <v/>
      </c>
      <c r="BX833" s="7" t="str">
        <f t="shared" si="154"/>
        <v/>
      </c>
    </row>
    <row r="834" spans="73:76" x14ac:dyDescent="0.25">
      <c r="BU834" s="7" t="e">
        <v>#N/A</v>
      </c>
      <c r="BV834" s="7">
        <v>1.4E-2</v>
      </c>
      <c r="BW834" s="7" t="str">
        <f t="shared" si="153"/>
        <v/>
      </c>
      <c r="BX834" s="7" t="str">
        <f t="shared" si="154"/>
        <v/>
      </c>
    </row>
    <row r="835" spans="73:76" x14ac:dyDescent="0.25">
      <c r="BU835" s="7" t="e">
        <v>#N/A</v>
      </c>
      <c r="BV835" s="7">
        <v>8.8999999999999996E-2</v>
      </c>
      <c r="BW835" s="7" t="str">
        <f t="shared" si="153"/>
        <v/>
      </c>
      <c r="BX835" s="7" t="str">
        <f t="shared" si="154"/>
        <v/>
      </c>
    </row>
    <row r="836" spans="73:76" x14ac:dyDescent="0.25">
      <c r="BU836" s="7" t="e">
        <v>#N/A</v>
      </c>
      <c r="BV836" s="7">
        <v>0.02</v>
      </c>
      <c r="BW836" s="7" t="str">
        <f t="shared" si="153"/>
        <v/>
      </c>
      <c r="BX836" s="7" t="str">
        <f t="shared" si="154"/>
        <v/>
      </c>
    </row>
    <row r="837" spans="73:76" x14ac:dyDescent="0.25">
      <c r="BU837" s="7" t="e">
        <v>#N/A</v>
      </c>
      <c r="BV837" s="7">
        <v>0.48299999999999998</v>
      </c>
      <c r="BW837" s="7" t="str">
        <f t="shared" si="153"/>
        <v/>
      </c>
      <c r="BX837" s="7" t="str">
        <f t="shared" si="154"/>
        <v/>
      </c>
    </row>
    <row r="838" spans="73:76" x14ac:dyDescent="0.25">
      <c r="BU838" s="7" t="e">
        <v>#N/A</v>
      </c>
      <c r="BV838" s="7">
        <v>2.1779999999999999</v>
      </c>
      <c r="BW838" s="7" t="str">
        <f t="shared" si="153"/>
        <v/>
      </c>
      <c r="BX838" s="7" t="str">
        <f t="shared" si="154"/>
        <v/>
      </c>
    </row>
    <row r="839" spans="73:76" x14ac:dyDescent="0.25">
      <c r="BU839" s="7" t="e">
        <v>#N/A</v>
      </c>
      <c r="BV839" s="7">
        <v>0</v>
      </c>
      <c r="BW839" s="7" t="str">
        <f t="shared" si="153"/>
        <v/>
      </c>
      <c r="BX839" s="7" t="str">
        <f t="shared" si="154"/>
        <v/>
      </c>
    </row>
    <row r="840" spans="73:76" x14ac:dyDescent="0.25">
      <c r="BU840" s="7" t="e">
        <v>#N/A</v>
      </c>
      <c r="BV840" s="7">
        <v>1.7000000000000001E-2</v>
      </c>
      <c r="BW840" s="7" t="str">
        <f t="shared" ref="BW840:BW903" si="155">IF(ISNA(BU840),"",BU840)</f>
        <v/>
      </c>
      <c r="BX840" s="7" t="str">
        <f t="shared" ref="BX840:BX903" si="156">IF(BW840="","",BV840)</f>
        <v/>
      </c>
    </row>
    <row r="841" spans="73:76" x14ac:dyDescent="0.25">
      <c r="BU841" s="7" t="e">
        <v>#N/A</v>
      </c>
      <c r="BV841" s="7">
        <v>0</v>
      </c>
      <c r="BW841" s="7" t="str">
        <f t="shared" si="155"/>
        <v/>
      </c>
      <c r="BX841" s="7" t="str">
        <f t="shared" si="156"/>
        <v/>
      </c>
    </row>
    <row r="842" spans="73:76" x14ac:dyDescent="0.25">
      <c r="BU842" s="7" t="e">
        <v>#N/A</v>
      </c>
      <c r="BV842" s="7">
        <v>0.20899999999999999</v>
      </c>
      <c r="BW842" s="7" t="str">
        <f t="shared" si="155"/>
        <v/>
      </c>
      <c r="BX842" s="7" t="str">
        <f t="shared" si="156"/>
        <v/>
      </c>
    </row>
    <row r="843" spans="73:76" x14ac:dyDescent="0.25">
      <c r="BU843" s="7" t="e">
        <v>#N/A</v>
      </c>
      <c r="BV843" s="7">
        <v>1</v>
      </c>
      <c r="BW843" s="7" t="str">
        <f t="shared" si="155"/>
        <v/>
      </c>
      <c r="BX843" s="7" t="str">
        <f t="shared" si="156"/>
        <v/>
      </c>
    </row>
    <row r="844" spans="73:76" x14ac:dyDescent="0.25">
      <c r="BU844" s="7">
        <v>0.04</v>
      </c>
      <c r="BV844" s="7">
        <v>1.7000000000000001E-2</v>
      </c>
      <c r="BW844" s="7">
        <f t="shared" si="155"/>
        <v>0.04</v>
      </c>
      <c r="BX844" s="7">
        <f t="shared" si="156"/>
        <v>1.7000000000000001E-2</v>
      </c>
    </row>
    <row r="845" spans="73:76" x14ac:dyDescent="0.25">
      <c r="BU845" s="7" t="e">
        <v>#N/A</v>
      </c>
      <c r="BV845" s="7">
        <v>0.53900000000000003</v>
      </c>
      <c r="BW845" s="7" t="str">
        <f t="shared" si="155"/>
        <v/>
      </c>
      <c r="BX845" s="7" t="str">
        <f t="shared" si="156"/>
        <v/>
      </c>
    </row>
    <row r="846" spans="73:76" x14ac:dyDescent="0.25">
      <c r="BU846" s="7" t="e">
        <v>#N/A</v>
      </c>
      <c r="BV846" s="7">
        <v>2.9000000000000001E-2</v>
      </c>
      <c r="BW846" s="7" t="str">
        <f t="shared" si="155"/>
        <v/>
      </c>
      <c r="BX846" s="7" t="str">
        <f t="shared" si="156"/>
        <v/>
      </c>
    </row>
    <row r="847" spans="73:76" x14ac:dyDescent="0.25">
      <c r="BU847" s="7">
        <v>0.7</v>
      </c>
      <c r="BV847" s="7">
        <v>0.112</v>
      </c>
      <c r="BW847" s="7">
        <f t="shared" si="155"/>
        <v>0.7</v>
      </c>
      <c r="BX847" s="7">
        <f t="shared" si="156"/>
        <v>0.112</v>
      </c>
    </row>
    <row r="848" spans="73:76" x14ac:dyDescent="0.25">
      <c r="BU848" s="7" t="e">
        <v>#N/A</v>
      </c>
      <c r="BV848" s="7">
        <v>0</v>
      </c>
      <c r="BW848" s="7" t="str">
        <f t="shared" si="155"/>
        <v/>
      </c>
      <c r="BX848" s="7" t="str">
        <f t="shared" si="156"/>
        <v/>
      </c>
    </row>
    <row r="849" spans="73:76" x14ac:dyDescent="0.25">
      <c r="BU849" s="7" t="e">
        <v>#N/A</v>
      </c>
      <c r="BV849" s="7">
        <v>0.23400000000000001</v>
      </c>
      <c r="BW849" s="7" t="str">
        <f t="shared" si="155"/>
        <v/>
      </c>
      <c r="BX849" s="7" t="str">
        <f t="shared" si="156"/>
        <v/>
      </c>
    </row>
    <row r="850" spans="73:76" x14ac:dyDescent="0.25">
      <c r="BU850" s="7" t="e">
        <v>#N/A</v>
      </c>
      <c r="BV850" s="7">
        <v>0.57899999999999996</v>
      </c>
      <c r="BW850" s="7" t="str">
        <f t="shared" si="155"/>
        <v/>
      </c>
      <c r="BX850" s="7" t="str">
        <f t="shared" si="156"/>
        <v/>
      </c>
    </row>
    <row r="851" spans="73:76" x14ac:dyDescent="0.25">
      <c r="BU851" s="7" t="e">
        <v>#N/A</v>
      </c>
      <c r="BV851" s="7">
        <v>0.85699999999999998</v>
      </c>
      <c r="BW851" s="7" t="str">
        <f t="shared" si="155"/>
        <v/>
      </c>
      <c r="BX851" s="7" t="str">
        <f t="shared" si="156"/>
        <v/>
      </c>
    </row>
    <row r="852" spans="73:76" x14ac:dyDescent="0.25">
      <c r="BU852" s="7" t="e">
        <v>#N/A</v>
      </c>
      <c r="BV852" s="7">
        <v>0.872</v>
      </c>
      <c r="BW852" s="7" t="str">
        <f t="shared" si="155"/>
        <v/>
      </c>
      <c r="BX852" s="7" t="str">
        <f t="shared" si="156"/>
        <v/>
      </c>
    </row>
    <row r="853" spans="73:76" x14ac:dyDescent="0.25">
      <c r="BU853" s="7" t="e">
        <v>#N/A</v>
      </c>
      <c r="BV853" s="7">
        <v>0.104</v>
      </c>
      <c r="BW853" s="7" t="str">
        <f t="shared" si="155"/>
        <v/>
      </c>
      <c r="BX853" s="7" t="str">
        <f t="shared" si="156"/>
        <v/>
      </c>
    </row>
    <row r="854" spans="73:76" x14ac:dyDescent="0.25">
      <c r="BU854" s="7" t="e">
        <v>#N/A</v>
      </c>
      <c r="BV854" s="7">
        <v>1.2E-2</v>
      </c>
      <c r="BW854" s="7" t="str">
        <f t="shared" si="155"/>
        <v/>
      </c>
      <c r="BX854" s="7" t="str">
        <f t="shared" si="156"/>
        <v/>
      </c>
    </row>
    <row r="855" spans="73:76" x14ac:dyDescent="0.25">
      <c r="BU855" s="7" t="e">
        <v>#N/A</v>
      </c>
      <c r="BV855" s="7">
        <v>0.34799999999999998</v>
      </c>
      <c r="BW855" s="7" t="str">
        <f t="shared" si="155"/>
        <v/>
      </c>
      <c r="BX855" s="7" t="str">
        <f t="shared" si="156"/>
        <v/>
      </c>
    </row>
    <row r="856" spans="73:76" x14ac:dyDescent="0.25">
      <c r="BU856" s="7" t="e">
        <v>#N/A</v>
      </c>
      <c r="BV856" s="7">
        <v>0</v>
      </c>
      <c r="BW856" s="7" t="str">
        <f t="shared" si="155"/>
        <v/>
      </c>
      <c r="BX856" s="7" t="str">
        <f t="shared" si="156"/>
        <v/>
      </c>
    </row>
    <row r="857" spans="73:76" x14ac:dyDescent="0.25">
      <c r="BU857" s="7" t="e">
        <v>#N/A</v>
      </c>
      <c r="BV857" s="7">
        <v>5.0000000000000001E-3</v>
      </c>
      <c r="BW857" s="7" t="str">
        <f t="shared" si="155"/>
        <v/>
      </c>
      <c r="BX857" s="7" t="str">
        <f t="shared" si="156"/>
        <v/>
      </c>
    </row>
    <row r="858" spans="73:76" x14ac:dyDescent="0.25">
      <c r="BU858" s="7" t="e">
        <v>#N/A</v>
      </c>
      <c r="BV858" s="7">
        <v>0.22900000000000001</v>
      </c>
      <c r="BW858" s="7" t="str">
        <f t="shared" si="155"/>
        <v/>
      </c>
      <c r="BX858" s="7" t="str">
        <f t="shared" si="156"/>
        <v/>
      </c>
    </row>
    <row r="859" spans="73:76" x14ac:dyDescent="0.25">
      <c r="BU859" s="7" t="e">
        <v>#N/A</v>
      </c>
      <c r="BV859" s="7">
        <v>2.9780000000000002</v>
      </c>
      <c r="BW859" s="7" t="str">
        <f t="shared" si="155"/>
        <v/>
      </c>
      <c r="BX859" s="7" t="str">
        <f t="shared" si="156"/>
        <v/>
      </c>
    </row>
    <row r="860" spans="73:76" x14ac:dyDescent="0.25">
      <c r="BU860" s="7" t="e">
        <v>#N/A</v>
      </c>
      <c r="BV860" s="7">
        <v>0</v>
      </c>
      <c r="BW860" s="7" t="str">
        <f t="shared" si="155"/>
        <v/>
      </c>
      <c r="BX860" s="7" t="str">
        <f t="shared" si="156"/>
        <v/>
      </c>
    </row>
    <row r="861" spans="73:76" x14ac:dyDescent="0.25">
      <c r="BU861" s="7" t="e">
        <v>#N/A</v>
      </c>
      <c r="BV861" s="7">
        <v>0.74</v>
      </c>
      <c r="BW861" s="7" t="str">
        <f t="shared" si="155"/>
        <v/>
      </c>
      <c r="BX861" s="7" t="str">
        <f t="shared" si="156"/>
        <v/>
      </c>
    </row>
    <row r="862" spans="73:76" x14ac:dyDescent="0.25">
      <c r="BU862" s="7" t="e">
        <v>#N/A</v>
      </c>
      <c r="BV862" s="7">
        <v>2.1999999999999999E-2</v>
      </c>
      <c r="BW862" s="7" t="str">
        <f t="shared" si="155"/>
        <v/>
      </c>
      <c r="BX862" s="7" t="str">
        <f t="shared" si="156"/>
        <v/>
      </c>
    </row>
    <row r="863" spans="73:76" x14ac:dyDescent="0.25">
      <c r="BU863" s="7">
        <v>0</v>
      </c>
      <c r="BV863" s="7">
        <v>4.0000000000000001E-3</v>
      </c>
      <c r="BW863" s="7">
        <f t="shared" si="155"/>
        <v>0</v>
      </c>
      <c r="BX863" s="7">
        <f t="shared" si="156"/>
        <v>4.0000000000000001E-3</v>
      </c>
    </row>
    <row r="864" spans="73:76" x14ac:dyDescent="0.25">
      <c r="BU864" s="7" t="e">
        <v>#N/A</v>
      </c>
      <c r="BV864" s="7">
        <v>3.7679999999999998</v>
      </c>
      <c r="BW864" s="7" t="str">
        <f t="shared" si="155"/>
        <v/>
      </c>
      <c r="BX864" s="7" t="str">
        <f t="shared" si="156"/>
        <v/>
      </c>
    </row>
    <row r="865" spans="73:76" x14ac:dyDescent="0.25">
      <c r="BU865" s="7" t="e">
        <v>#N/A</v>
      </c>
      <c r="BV865" s="7">
        <v>4.5999999999999999E-2</v>
      </c>
      <c r="BW865" s="7" t="str">
        <f t="shared" si="155"/>
        <v/>
      </c>
      <c r="BX865" s="7" t="str">
        <f t="shared" si="156"/>
        <v/>
      </c>
    </row>
    <row r="866" spans="73:76" x14ac:dyDescent="0.25">
      <c r="BU866" s="7" t="e">
        <v>#N/A</v>
      </c>
      <c r="BV866" s="7">
        <v>9.6000000000000002E-2</v>
      </c>
      <c r="BW866" s="7" t="str">
        <f t="shared" si="155"/>
        <v/>
      </c>
      <c r="BX866" s="7" t="str">
        <f t="shared" si="156"/>
        <v/>
      </c>
    </row>
    <row r="867" spans="73:76" x14ac:dyDescent="0.25">
      <c r="BU867" s="7" t="e">
        <v>#N/A</v>
      </c>
      <c r="BV867" s="7">
        <v>0</v>
      </c>
      <c r="BW867" s="7" t="str">
        <f t="shared" si="155"/>
        <v/>
      </c>
      <c r="BX867" s="7" t="str">
        <f t="shared" si="156"/>
        <v/>
      </c>
    </row>
    <row r="868" spans="73:76" x14ac:dyDescent="0.25">
      <c r="BU868" s="7" t="e">
        <v>#N/A</v>
      </c>
      <c r="BV868" s="7">
        <v>0.60099999999999998</v>
      </c>
      <c r="BW868" s="7" t="str">
        <f t="shared" si="155"/>
        <v/>
      </c>
      <c r="BX868" s="7" t="str">
        <f t="shared" si="156"/>
        <v/>
      </c>
    </row>
    <row r="869" spans="73:76" x14ac:dyDescent="0.25">
      <c r="BU869" s="7" t="e">
        <v>#N/A</v>
      </c>
      <c r="BV869" s="7">
        <v>0</v>
      </c>
      <c r="BW869" s="7" t="str">
        <f t="shared" si="155"/>
        <v/>
      </c>
      <c r="BX869" s="7" t="str">
        <f t="shared" si="156"/>
        <v/>
      </c>
    </row>
    <row r="870" spans="73:76" x14ac:dyDescent="0.25">
      <c r="BU870" s="7" t="e">
        <v>#N/A</v>
      </c>
      <c r="BV870" s="7">
        <v>5.8999999999999997E-2</v>
      </c>
      <c r="BW870" s="7" t="str">
        <f t="shared" si="155"/>
        <v/>
      </c>
      <c r="BX870" s="7" t="str">
        <f t="shared" si="156"/>
        <v/>
      </c>
    </row>
    <row r="871" spans="73:76" x14ac:dyDescent="0.25">
      <c r="BU871" s="7" t="e">
        <v>#N/A</v>
      </c>
      <c r="BV871" s="7">
        <v>7.2999999999999995E-2</v>
      </c>
      <c r="BW871" s="7" t="str">
        <f t="shared" si="155"/>
        <v/>
      </c>
      <c r="BX871" s="7" t="str">
        <f t="shared" si="156"/>
        <v/>
      </c>
    </row>
    <row r="872" spans="73:76" x14ac:dyDescent="0.25">
      <c r="BU872" s="7" t="e">
        <v>#N/A</v>
      </c>
      <c r="BV872" s="7">
        <v>1.7000000000000001E-2</v>
      </c>
      <c r="BW872" s="7" t="str">
        <f t="shared" si="155"/>
        <v/>
      </c>
      <c r="BX872" s="7" t="str">
        <f t="shared" si="156"/>
        <v/>
      </c>
    </row>
    <row r="873" spans="73:76" x14ac:dyDescent="0.25">
      <c r="BU873" s="7" t="e">
        <v>#N/A</v>
      </c>
      <c r="BV873" s="7">
        <v>1.7999999999999999E-2</v>
      </c>
      <c r="BW873" s="7" t="str">
        <f t="shared" si="155"/>
        <v/>
      </c>
      <c r="BX873" s="7" t="str">
        <f t="shared" si="156"/>
        <v/>
      </c>
    </row>
    <row r="874" spans="73:76" x14ac:dyDescent="0.25">
      <c r="BU874" s="7" t="e">
        <v>#N/A</v>
      </c>
      <c r="BV874" s="7" t="e">
        <v>#N/A</v>
      </c>
      <c r="BW874" s="7" t="str">
        <f t="shared" si="155"/>
        <v/>
      </c>
      <c r="BX874" s="7" t="str">
        <f t="shared" si="156"/>
        <v/>
      </c>
    </row>
    <row r="875" spans="73:76" x14ac:dyDescent="0.25">
      <c r="BU875" s="7" t="e">
        <v>#N/A</v>
      </c>
      <c r="BV875" s="7">
        <v>3.7999999999999999E-2</v>
      </c>
      <c r="BW875" s="7" t="str">
        <f t="shared" si="155"/>
        <v/>
      </c>
      <c r="BX875" s="7" t="str">
        <f t="shared" si="156"/>
        <v/>
      </c>
    </row>
    <row r="876" spans="73:76" x14ac:dyDescent="0.25">
      <c r="BU876" s="7" t="e">
        <v>#N/A</v>
      </c>
      <c r="BV876" s="7">
        <v>0.92300000000000004</v>
      </c>
      <c r="BW876" s="7" t="str">
        <f t="shared" si="155"/>
        <v/>
      </c>
      <c r="BX876" s="7" t="str">
        <f t="shared" si="156"/>
        <v/>
      </c>
    </row>
    <row r="877" spans="73:76" x14ac:dyDescent="0.25">
      <c r="BU877" s="7" t="e">
        <v>#N/A</v>
      </c>
      <c r="BV877" s="7">
        <v>8.1000000000000003E-2</v>
      </c>
      <c r="BW877" s="7" t="str">
        <f t="shared" si="155"/>
        <v/>
      </c>
      <c r="BX877" s="7" t="str">
        <f t="shared" si="156"/>
        <v/>
      </c>
    </row>
    <row r="878" spans="73:76" x14ac:dyDescent="0.25">
      <c r="BU878" s="7">
        <v>0.09</v>
      </c>
      <c r="BV878" s="7">
        <v>0.03</v>
      </c>
      <c r="BW878" s="7">
        <f t="shared" si="155"/>
        <v>0.09</v>
      </c>
      <c r="BX878" s="7">
        <f t="shared" si="156"/>
        <v>0.03</v>
      </c>
    </row>
    <row r="879" spans="73:76" x14ac:dyDescent="0.25">
      <c r="BU879" s="7">
        <v>14.05</v>
      </c>
      <c r="BV879" s="7">
        <v>8.8260000000000005</v>
      </c>
      <c r="BW879" s="7">
        <f t="shared" si="155"/>
        <v>14.05</v>
      </c>
      <c r="BX879" s="7">
        <f t="shared" si="156"/>
        <v>8.8260000000000005</v>
      </c>
    </row>
    <row r="880" spans="73:76" x14ac:dyDescent="0.25">
      <c r="BU880" s="7" t="e">
        <v>#N/A</v>
      </c>
      <c r="BV880" s="7">
        <v>2.246</v>
      </c>
      <c r="BW880" s="7" t="str">
        <f t="shared" si="155"/>
        <v/>
      </c>
      <c r="BX880" s="7" t="str">
        <f t="shared" si="156"/>
        <v/>
      </c>
    </row>
    <row r="881" spans="73:76" x14ac:dyDescent="0.25">
      <c r="BU881" s="7" t="e">
        <v>#N/A</v>
      </c>
      <c r="BV881" s="7">
        <v>1.2949999999999999</v>
      </c>
      <c r="BW881" s="7" t="str">
        <f t="shared" si="155"/>
        <v/>
      </c>
      <c r="BX881" s="7" t="str">
        <f t="shared" si="156"/>
        <v/>
      </c>
    </row>
    <row r="882" spans="73:76" x14ac:dyDescent="0.25">
      <c r="BU882" s="7">
        <v>0.72</v>
      </c>
      <c r="BV882" s="7">
        <v>0.498</v>
      </c>
      <c r="BW882" s="7">
        <f t="shared" si="155"/>
        <v>0.72</v>
      </c>
      <c r="BX882" s="7">
        <f t="shared" si="156"/>
        <v>0.498</v>
      </c>
    </row>
    <row r="883" spans="73:76" x14ac:dyDescent="0.25">
      <c r="BU883" s="7">
        <v>0.41</v>
      </c>
      <c r="BV883" s="7">
        <v>0.124</v>
      </c>
      <c r="BW883" s="7">
        <f t="shared" si="155"/>
        <v>0.41</v>
      </c>
      <c r="BX883" s="7">
        <f t="shared" si="156"/>
        <v>0.124</v>
      </c>
    </row>
    <row r="884" spans="73:76" x14ac:dyDescent="0.25">
      <c r="BU884" s="7">
        <v>0.38</v>
      </c>
      <c r="BV884" s="7">
        <v>0.125</v>
      </c>
      <c r="BW884" s="7">
        <f t="shared" si="155"/>
        <v>0.38</v>
      </c>
      <c r="BX884" s="7">
        <f t="shared" si="156"/>
        <v>0.125</v>
      </c>
    </row>
    <row r="885" spans="73:76" x14ac:dyDescent="0.25">
      <c r="BU885" s="7">
        <v>7.87</v>
      </c>
      <c r="BV885" s="7">
        <v>4.7610000000000001</v>
      </c>
      <c r="BW885" s="7">
        <f t="shared" si="155"/>
        <v>7.87</v>
      </c>
      <c r="BX885" s="7">
        <f t="shared" si="156"/>
        <v>4.7610000000000001</v>
      </c>
    </row>
    <row r="886" spans="73:76" x14ac:dyDescent="0.25">
      <c r="BU886" s="7" t="e">
        <v>#N/A</v>
      </c>
      <c r="BV886" s="7">
        <v>0.109</v>
      </c>
      <c r="BW886" s="7" t="str">
        <f t="shared" si="155"/>
        <v/>
      </c>
      <c r="BX886" s="7" t="str">
        <f t="shared" si="156"/>
        <v/>
      </c>
    </row>
    <row r="887" spans="73:76" x14ac:dyDescent="0.25">
      <c r="BU887" s="7" t="e">
        <v>#N/A</v>
      </c>
      <c r="BV887" s="7">
        <v>0.34100000000000003</v>
      </c>
      <c r="BW887" s="7" t="str">
        <f t="shared" si="155"/>
        <v/>
      </c>
      <c r="BX887" s="7" t="str">
        <f t="shared" si="156"/>
        <v/>
      </c>
    </row>
    <row r="888" spans="73:76" x14ac:dyDescent="0.25">
      <c r="BU888" s="7" t="e">
        <v>#N/A</v>
      </c>
      <c r="BV888" s="7">
        <v>5.1999999999999998E-2</v>
      </c>
      <c r="BW888" s="7" t="str">
        <f t="shared" si="155"/>
        <v/>
      </c>
      <c r="BX888" s="7" t="str">
        <f t="shared" si="156"/>
        <v/>
      </c>
    </row>
    <row r="889" spans="73:76" x14ac:dyDescent="0.25">
      <c r="BU889" s="7">
        <v>13.7</v>
      </c>
      <c r="BV889" s="7">
        <v>8.3019999999999996</v>
      </c>
      <c r="BW889" s="7">
        <f t="shared" si="155"/>
        <v>13.7</v>
      </c>
      <c r="BX889" s="7">
        <f t="shared" si="156"/>
        <v>8.3019999999999996</v>
      </c>
    </row>
    <row r="890" spans="73:76" x14ac:dyDescent="0.25">
      <c r="BU890" s="7">
        <v>0.13</v>
      </c>
      <c r="BV890" s="7">
        <v>1.4999999999999999E-2</v>
      </c>
      <c r="BW890" s="7">
        <f t="shared" si="155"/>
        <v>0.13</v>
      </c>
      <c r="BX890" s="7">
        <f t="shared" si="156"/>
        <v>1.4999999999999999E-2</v>
      </c>
    </row>
    <row r="891" spans="73:76" x14ac:dyDescent="0.25">
      <c r="BU891" s="7" t="e">
        <v>#N/A</v>
      </c>
      <c r="BV891" s="7">
        <v>0.186</v>
      </c>
      <c r="BW891" s="7" t="str">
        <f t="shared" si="155"/>
        <v/>
      </c>
      <c r="BX891" s="7" t="str">
        <f t="shared" si="156"/>
        <v/>
      </c>
    </row>
    <row r="892" spans="73:76" x14ac:dyDescent="0.25">
      <c r="BU892" s="7" t="e">
        <v>#N/A</v>
      </c>
      <c r="BV892" s="7">
        <v>0.21299999999999999</v>
      </c>
      <c r="BW892" s="7" t="str">
        <f t="shared" si="155"/>
        <v/>
      </c>
      <c r="BX892" s="7" t="str">
        <f t="shared" si="156"/>
        <v/>
      </c>
    </row>
    <row r="893" spans="73:76" x14ac:dyDescent="0.25">
      <c r="BU893" s="7" t="e">
        <v>#N/A</v>
      </c>
      <c r="BV893" s="7">
        <v>2.1000000000000001E-2</v>
      </c>
      <c r="BW893" s="7" t="str">
        <f t="shared" si="155"/>
        <v/>
      </c>
      <c r="BX893" s="7" t="str">
        <f t="shared" si="156"/>
        <v/>
      </c>
    </row>
    <row r="894" spans="73:76" x14ac:dyDescent="0.25">
      <c r="BU894" s="7" t="e">
        <v>#N/A</v>
      </c>
      <c r="BV894" s="7">
        <v>0.88200000000000001</v>
      </c>
      <c r="BW894" s="7" t="str">
        <f t="shared" si="155"/>
        <v/>
      </c>
      <c r="BX894" s="7" t="str">
        <f t="shared" si="156"/>
        <v/>
      </c>
    </row>
    <row r="895" spans="73:76" x14ac:dyDescent="0.25">
      <c r="BU895" s="7" t="e">
        <v>#N/A</v>
      </c>
      <c r="BV895" s="7">
        <v>2.4809999999999999</v>
      </c>
      <c r="BW895" s="7" t="str">
        <f t="shared" si="155"/>
        <v/>
      </c>
      <c r="BX895" s="7" t="str">
        <f t="shared" si="156"/>
        <v/>
      </c>
    </row>
    <row r="896" spans="73:76" x14ac:dyDescent="0.25">
      <c r="BU896" s="7" t="e">
        <v>#N/A</v>
      </c>
      <c r="BV896" s="7">
        <v>0</v>
      </c>
      <c r="BW896" s="7" t="str">
        <f t="shared" si="155"/>
        <v/>
      </c>
      <c r="BX896" s="7" t="str">
        <f t="shared" si="156"/>
        <v/>
      </c>
    </row>
    <row r="897" spans="73:76" x14ac:dyDescent="0.25">
      <c r="BU897" s="7" t="e">
        <v>#N/A</v>
      </c>
      <c r="BV897" s="7">
        <v>0.154</v>
      </c>
      <c r="BW897" s="7" t="str">
        <f t="shared" si="155"/>
        <v/>
      </c>
      <c r="BX897" s="7" t="str">
        <f t="shared" si="156"/>
        <v/>
      </c>
    </row>
    <row r="898" spans="73:76" x14ac:dyDescent="0.25">
      <c r="BU898" s="7" t="e">
        <v>#N/A</v>
      </c>
      <c r="BV898" s="7">
        <v>6.4000000000000001E-2</v>
      </c>
      <c r="BW898" s="7" t="str">
        <f t="shared" si="155"/>
        <v/>
      </c>
      <c r="BX898" s="7" t="str">
        <f t="shared" si="156"/>
        <v/>
      </c>
    </row>
    <row r="899" spans="73:76" x14ac:dyDescent="0.25">
      <c r="BU899" s="7" t="e">
        <v>#N/A</v>
      </c>
      <c r="BV899" s="7">
        <v>0.14599999999999999</v>
      </c>
      <c r="BW899" s="7" t="str">
        <f t="shared" si="155"/>
        <v/>
      </c>
      <c r="BX899" s="7" t="str">
        <f t="shared" si="156"/>
        <v/>
      </c>
    </row>
    <row r="900" spans="73:76" x14ac:dyDescent="0.25">
      <c r="BU900" s="7" t="e">
        <v>#N/A</v>
      </c>
      <c r="BV900" s="7">
        <v>1.0999999999999999E-2</v>
      </c>
      <c r="BW900" s="7" t="str">
        <f t="shared" si="155"/>
        <v/>
      </c>
      <c r="BX900" s="7" t="str">
        <f t="shared" si="156"/>
        <v/>
      </c>
    </row>
    <row r="901" spans="73:76" x14ac:dyDescent="0.25">
      <c r="BU901" s="7" t="e">
        <v>#N/A</v>
      </c>
      <c r="BV901" s="7">
        <v>2.5000000000000001E-2</v>
      </c>
      <c r="BW901" s="7" t="str">
        <f t="shared" si="155"/>
        <v/>
      </c>
      <c r="BX901" s="7" t="str">
        <f t="shared" si="156"/>
        <v/>
      </c>
    </row>
    <row r="902" spans="73:76" x14ac:dyDescent="0.25">
      <c r="BU902" s="7" t="e">
        <v>#N/A</v>
      </c>
      <c r="BV902" s="7">
        <v>0.109</v>
      </c>
      <c r="BW902" s="7" t="str">
        <f t="shared" si="155"/>
        <v/>
      </c>
      <c r="BX902" s="7" t="str">
        <f t="shared" si="156"/>
        <v/>
      </c>
    </row>
    <row r="903" spans="73:76" x14ac:dyDescent="0.25">
      <c r="BU903" s="7" t="e">
        <v>#N/A</v>
      </c>
      <c r="BV903" s="7">
        <v>3.0000000000000001E-3</v>
      </c>
      <c r="BW903" s="7" t="str">
        <f t="shared" si="155"/>
        <v/>
      </c>
      <c r="BX903" s="7" t="str">
        <f t="shared" si="156"/>
        <v/>
      </c>
    </row>
    <row r="904" spans="73:76" x14ac:dyDescent="0.25">
      <c r="BU904" s="7" t="e">
        <v>#N/A</v>
      </c>
      <c r="BV904" s="7">
        <v>0.94499999999999995</v>
      </c>
      <c r="BW904" s="7" t="str">
        <f t="shared" ref="BW904:BW967" si="157">IF(ISNA(BU904),"",BU904)</f>
        <v/>
      </c>
      <c r="BX904" s="7" t="str">
        <f t="shared" ref="BX904:BX967" si="158">IF(BW904="","",BV904)</f>
        <v/>
      </c>
    </row>
    <row r="905" spans="73:76" x14ac:dyDescent="0.25">
      <c r="BU905" s="7" t="e">
        <v>#N/A</v>
      </c>
      <c r="BV905" s="7">
        <v>0</v>
      </c>
      <c r="BW905" s="7" t="str">
        <f t="shared" si="157"/>
        <v/>
      </c>
      <c r="BX905" s="7" t="str">
        <f t="shared" si="158"/>
        <v/>
      </c>
    </row>
    <row r="906" spans="73:76" x14ac:dyDescent="0.25">
      <c r="BU906" s="7" t="e">
        <v>#N/A</v>
      </c>
      <c r="BV906" s="7">
        <v>0.14299999999999999</v>
      </c>
      <c r="BW906" s="7" t="str">
        <f t="shared" si="157"/>
        <v/>
      </c>
      <c r="BX906" s="7" t="str">
        <f t="shared" si="158"/>
        <v/>
      </c>
    </row>
    <row r="907" spans="73:76" x14ac:dyDescent="0.25">
      <c r="BU907" s="7" t="e">
        <v>#N/A</v>
      </c>
      <c r="BV907" s="7">
        <v>5.7000000000000002E-2</v>
      </c>
      <c r="BW907" s="7" t="str">
        <f t="shared" si="157"/>
        <v/>
      </c>
      <c r="BX907" s="7" t="str">
        <f t="shared" si="158"/>
        <v/>
      </c>
    </row>
    <row r="908" spans="73:76" x14ac:dyDescent="0.25">
      <c r="BU908" s="7" t="e">
        <v>#N/A</v>
      </c>
      <c r="BV908" s="7">
        <v>0.69199999999999995</v>
      </c>
      <c r="BW908" s="7" t="str">
        <f t="shared" si="157"/>
        <v/>
      </c>
      <c r="BX908" s="7" t="str">
        <f t="shared" si="158"/>
        <v/>
      </c>
    </row>
    <row r="909" spans="73:76" x14ac:dyDescent="0.25">
      <c r="BU909" s="7" t="e">
        <v>#N/A</v>
      </c>
      <c r="BV909" s="7" t="s">
        <v>1901</v>
      </c>
      <c r="BW909" s="7" t="str">
        <f t="shared" si="157"/>
        <v/>
      </c>
      <c r="BX909" s="7" t="str">
        <f t="shared" si="158"/>
        <v/>
      </c>
    </row>
    <row r="910" spans="73:76" x14ac:dyDescent="0.25">
      <c r="BU910" s="7" t="e">
        <v>#N/A</v>
      </c>
      <c r="BV910" s="7">
        <v>9.8000000000000004E-2</v>
      </c>
      <c r="BW910" s="7" t="str">
        <f t="shared" si="157"/>
        <v/>
      </c>
      <c r="BX910" s="7" t="str">
        <f t="shared" si="158"/>
        <v/>
      </c>
    </row>
    <row r="911" spans="73:76" x14ac:dyDescent="0.25">
      <c r="BU911" s="7" t="e">
        <v>#N/A</v>
      </c>
      <c r="BV911" s="7">
        <v>7.0000000000000001E-3</v>
      </c>
      <c r="BW911" s="7" t="str">
        <f t="shared" si="157"/>
        <v/>
      </c>
      <c r="BX911" s="7" t="str">
        <f t="shared" si="158"/>
        <v/>
      </c>
    </row>
    <row r="912" spans="73:76" x14ac:dyDescent="0.25">
      <c r="BU912" s="7">
        <v>0.09</v>
      </c>
      <c r="BV912" s="7">
        <v>8.0000000000000002E-3</v>
      </c>
      <c r="BW912" s="7">
        <f t="shared" si="157"/>
        <v>0.09</v>
      </c>
      <c r="BX912" s="7">
        <f t="shared" si="158"/>
        <v>8.0000000000000002E-3</v>
      </c>
    </row>
    <row r="913" spans="73:76" x14ac:dyDescent="0.25">
      <c r="BU913" s="7" t="e">
        <v>#N/A</v>
      </c>
      <c r="BV913" s="7">
        <v>0</v>
      </c>
      <c r="BW913" s="7" t="str">
        <f t="shared" si="157"/>
        <v/>
      </c>
      <c r="BX913" s="7" t="str">
        <f t="shared" si="158"/>
        <v/>
      </c>
    </row>
    <row r="914" spans="73:76" x14ac:dyDescent="0.25">
      <c r="BU914" s="7" t="e">
        <v>#N/A</v>
      </c>
      <c r="BV914" s="7">
        <v>4.75</v>
      </c>
      <c r="BW914" s="7" t="str">
        <f t="shared" si="157"/>
        <v/>
      </c>
      <c r="BX914" s="7" t="str">
        <f t="shared" si="158"/>
        <v/>
      </c>
    </row>
    <row r="915" spans="73:76" x14ac:dyDescent="0.25">
      <c r="BU915" s="7" t="e">
        <v>#N/A</v>
      </c>
      <c r="BV915" s="7" t="s">
        <v>1901</v>
      </c>
      <c r="BW915" s="7" t="str">
        <f t="shared" si="157"/>
        <v/>
      </c>
      <c r="BX915" s="7" t="str">
        <f t="shared" si="158"/>
        <v/>
      </c>
    </row>
    <row r="916" spans="73:76" x14ac:dyDescent="0.25">
      <c r="BU916" s="7" t="e">
        <v>#N/A</v>
      </c>
      <c r="BV916" s="7">
        <v>1.4E-2</v>
      </c>
      <c r="BW916" s="7" t="str">
        <f t="shared" si="157"/>
        <v/>
      </c>
      <c r="BX916" s="7" t="str">
        <f t="shared" si="158"/>
        <v/>
      </c>
    </row>
    <row r="917" spans="73:76" x14ac:dyDescent="0.25">
      <c r="BU917" s="7" t="e">
        <v>#N/A</v>
      </c>
      <c r="BV917" s="7">
        <v>0.375</v>
      </c>
      <c r="BW917" s="7" t="str">
        <f t="shared" si="157"/>
        <v/>
      </c>
      <c r="BX917" s="7" t="str">
        <f t="shared" si="158"/>
        <v/>
      </c>
    </row>
    <row r="918" spans="73:76" x14ac:dyDescent="0.25">
      <c r="BU918" s="7" t="e">
        <v>#N/A</v>
      </c>
      <c r="BV918" s="7">
        <v>4.8000000000000001E-2</v>
      </c>
      <c r="BW918" s="7" t="str">
        <f t="shared" si="157"/>
        <v/>
      </c>
      <c r="BX918" s="7" t="str">
        <f t="shared" si="158"/>
        <v/>
      </c>
    </row>
    <row r="919" spans="73:76" x14ac:dyDescent="0.25">
      <c r="BU919" s="7" t="e">
        <v>#N/A</v>
      </c>
      <c r="BV919" s="7">
        <v>0</v>
      </c>
      <c r="BW919" s="7" t="str">
        <f t="shared" si="157"/>
        <v/>
      </c>
      <c r="BX919" s="7" t="str">
        <f t="shared" si="158"/>
        <v/>
      </c>
    </row>
    <row r="920" spans="73:76" x14ac:dyDescent="0.25">
      <c r="BU920" s="7" t="e">
        <v>#N/A</v>
      </c>
      <c r="BV920" s="7">
        <v>0.20399999999999999</v>
      </c>
      <c r="BW920" s="7" t="str">
        <f t="shared" si="157"/>
        <v/>
      </c>
      <c r="BX920" s="7" t="str">
        <f t="shared" si="158"/>
        <v/>
      </c>
    </row>
    <row r="921" spans="73:76" x14ac:dyDescent="0.25">
      <c r="BU921" s="7" t="e">
        <v>#N/A</v>
      </c>
      <c r="BV921" s="7">
        <v>8.0000000000000002E-3</v>
      </c>
      <c r="BW921" s="7" t="str">
        <f t="shared" si="157"/>
        <v/>
      </c>
      <c r="BX921" s="7" t="str">
        <f t="shared" si="158"/>
        <v/>
      </c>
    </row>
    <row r="922" spans="73:76" x14ac:dyDescent="0.25">
      <c r="BU922" s="7" t="e">
        <v>#N/A</v>
      </c>
      <c r="BV922" s="7" t="s">
        <v>1901</v>
      </c>
      <c r="BW922" s="7" t="str">
        <f t="shared" si="157"/>
        <v/>
      </c>
      <c r="BX922" s="7" t="str">
        <f t="shared" si="158"/>
        <v/>
      </c>
    </row>
    <row r="923" spans="73:76" x14ac:dyDescent="0.25">
      <c r="BU923" s="7" t="e">
        <v>#N/A</v>
      </c>
      <c r="BV923" s="7">
        <v>0.12</v>
      </c>
      <c r="BW923" s="7" t="str">
        <f t="shared" si="157"/>
        <v/>
      </c>
      <c r="BX923" s="7" t="str">
        <f t="shared" si="158"/>
        <v/>
      </c>
    </row>
    <row r="924" spans="73:76" x14ac:dyDescent="0.25">
      <c r="BU924" s="7" t="e">
        <v>#N/A</v>
      </c>
      <c r="BV924" s="7">
        <v>0.27500000000000002</v>
      </c>
      <c r="BW924" s="7" t="str">
        <f t="shared" si="157"/>
        <v/>
      </c>
      <c r="BX924" s="7" t="str">
        <f t="shared" si="158"/>
        <v/>
      </c>
    </row>
    <row r="925" spans="73:76" x14ac:dyDescent="0.25">
      <c r="BU925" s="7" t="e">
        <v>#N/A</v>
      </c>
      <c r="BV925" s="7">
        <v>1.2E-2</v>
      </c>
      <c r="BW925" s="7" t="str">
        <f t="shared" si="157"/>
        <v/>
      </c>
      <c r="BX925" s="7" t="str">
        <f t="shared" si="158"/>
        <v/>
      </c>
    </row>
    <row r="926" spans="73:76" x14ac:dyDescent="0.25">
      <c r="BU926" s="7" t="e">
        <v>#N/A</v>
      </c>
      <c r="BV926" s="7">
        <v>0</v>
      </c>
      <c r="BW926" s="7" t="str">
        <f t="shared" si="157"/>
        <v/>
      </c>
      <c r="BX926" s="7" t="str">
        <f t="shared" si="158"/>
        <v/>
      </c>
    </row>
    <row r="927" spans="73:76" x14ac:dyDescent="0.25">
      <c r="BU927" s="7" t="e">
        <v>#N/A</v>
      </c>
      <c r="BV927" s="7">
        <v>0.47299999999999998</v>
      </c>
      <c r="BW927" s="7" t="str">
        <f t="shared" si="157"/>
        <v/>
      </c>
      <c r="BX927" s="7" t="str">
        <f t="shared" si="158"/>
        <v/>
      </c>
    </row>
    <row r="928" spans="73:76" x14ac:dyDescent="0.25">
      <c r="BU928" s="7" t="e">
        <v>#N/A</v>
      </c>
      <c r="BV928" s="7">
        <v>0.115</v>
      </c>
      <c r="BW928" s="7" t="str">
        <f t="shared" si="157"/>
        <v/>
      </c>
      <c r="BX928" s="7" t="str">
        <f t="shared" si="158"/>
        <v/>
      </c>
    </row>
    <row r="929" spans="73:76" x14ac:dyDescent="0.25">
      <c r="BU929" s="7" t="e">
        <v>#N/A</v>
      </c>
      <c r="BV929" s="7">
        <v>2.8000000000000001E-2</v>
      </c>
      <c r="BW929" s="7" t="str">
        <f t="shared" si="157"/>
        <v/>
      </c>
      <c r="BX929" s="7" t="str">
        <f t="shared" si="158"/>
        <v/>
      </c>
    </row>
    <row r="930" spans="73:76" x14ac:dyDescent="0.25">
      <c r="BU930" s="7" t="e">
        <v>#N/A</v>
      </c>
      <c r="BV930" s="7">
        <v>0.89700000000000002</v>
      </c>
      <c r="BW930" s="7" t="str">
        <f t="shared" si="157"/>
        <v/>
      </c>
      <c r="BX930" s="7" t="str">
        <f t="shared" si="158"/>
        <v/>
      </c>
    </row>
    <row r="931" spans="73:76" x14ac:dyDescent="0.25">
      <c r="BU931" s="7" t="e">
        <v>#N/A</v>
      </c>
      <c r="BV931" s="7">
        <v>0</v>
      </c>
      <c r="BW931" s="7" t="str">
        <f t="shared" si="157"/>
        <v/>
      </c>
      <c r="BX931" s="7" t="str">
        <f t="shared" si="158"/>
        <v/>
      </c>
    </row>
    <row r="932" spans="73:76" x14ac:dyDescent="0.25">
      <c r="BU932" s="7" t="e">
        <v>#N/A</v>
      </c>
      <c r="BV932" s="7">
        <v>0.30599999999999999</v>
      </c>
      <c r="BW932" s="7" t="str">
        <f t="shared" si="157"/>
        <v/>
      </c>
      <c r="BX932" s="7" t="str">
        <f t="shared" si="158"/>
        <v/>
      </c>
    </row>
    <row r="933" spans="73:76" x14ac:dyDescent="0.25">
      <c r="BU933" s="7" t="e">
        <v>#N/A</v>
      </c>
      <c r="BV933" s="7">
        <v>0.34</v>
      </c>
      <c r="BW933" s="7" t="str">
        <f t="shared" si="157"/>
        <v/>
      </c>
      <c r="BX933" s="7" t="str">
        <f t="shared" si="158"/>
        <v/>
      </c>
    </row>
    <row r="934" spans="73:76" x14ac:dyDescent="0.25">
      <c r="BU934" s="7" t="e">
        <v>#N/A</v>
      </c>
      <c r="BV934" s="7">
        <v>0.19900000000000001</v>
      </c>
      <c r="BW934" s="7" t="str">
        <f t="shared" si="157"/>
        <v/>
      </c>
      <c r="BX934" s="7" t="str">
        <f t="shared" si="158"/>
        <v/>
      </c>
    </row>
    <row r="935" spans="73:76" x14ac:dyDescent="0.25">
      <c r="BU935" s="7" t="e">
        <v>#N/A</v>
      </c>
      <c r="BV935" s="7">
        <v>0.47</v>
      </c>
      <c r="BW935" s="7" t="str">
        <f t="shared" si="157"/>
        <v/>
      </c>
      <c r="BX935" s="7" t="str">
        <f t="shared" si="158"/>
        <v/>
      </c>
    </row>
    <row r="936" spans="73:76" x14ac:dyDescent="0.25">
      <c r="BU936" s="7" t="e">
        <v>#N/A</v>
      </c>
      <c r="BV936" s="7">
        <v>2.1999999999999999E-2</v>
      </c>
      <c r="BW936" s="7" t="str">
        <f t="shared" si="157"/>
        <v/>
      </c>
      <c r="BX936" s="7" t="str">
        <f t="shared" si="158"/>
        <v/>
      </c>
    </row>
    <row r="937" spans="73:76" x14ac:dyDescent="0.25">
      <c r="BU937" s="7" t="e">
        <v>#N/A</v>
      </c>
      <c r="BV937" s="7">
        <v>7.6999999999999999E-2</v>
      </c>
      <c r="BW937" s="7" t="str">
        <f t="shared" si="157"/>
        <v/>
      </c>
      <c r="BX937" s="7" t="str">
        <f t="shared" si="158"/>
        <v/>
      </c>
    </row>
    <row r="938" spans="73:76" x14ac:dyDescent="0.25">
      <c r="BU938" s="7" t="e">
        <v>#N/A</v>
      </c>
      <c r="BV938" s="7">
        <v>0.54900000000000004</v>
      </c>
      <c r="BW938" s="7" t="str">
        <f t="shared" si="157"/>
        <v/>
      </c>
      <c r="BX938" s="7" t="str">
        <f t="shared" si="158"/>
        <v/>
      </c>
    </row>
    <row r="939" spans="73:76" x14ac:dyDescent="0.25">
      <c r="BU939" s="7" t="e">
        <v>#N/A</v>
      </c>
      <c r="BV939" s="7">
        <v>2.1890000000000001</v>
      </c>
      <c r="BW939" s="7" t="str">
        <f t="shared" si="157"/>
        <v/>
      </c>
      <c r="BX939" s="7" t="str">
        <f t="shared" si="158"/>
        <v/>
      </c>
    </row>
    <row r="940" spans="73:76" x14ac:dyDescent="0.25">
      <c r="BU940" s="7" t="e">
        <v>#N/A</v>
      </c>
      <c r="BV940" s="7">
        <v>1.032</v>
      </c>
      <c r="BW940" s="7" t="str">
        <f t="shared" si="157"/>
        <v/>
      </c>
      <c r="BX940" s="7" t="str">
        <f t="shared" si="158"/>
        <v/>
      </c>
    </row>
    <row r="941" spans="73:76" x14ac:dyDescent="0.25">
      <c r="BU941" s="7" t="e">
        <v>#N/A</v>
      </c>
      <c r="BV941" s="7">
        <v>0.61</v>
      </c>
      <c r="BW941" s="7" t="str">
        <f t="shared" si="157"/>
        <v/>
      </c>
      <c r="BX941" s="7" t="str">
        <f t="shared" si="158"/>
        <v/>
      </c>
    </row>
    <row r="942" spans="73:76" x14ac:dyDescent="0.25">
      <c r="BU942" s="7" t="e">
        <v>#N/A</v>
      </c>
      <c r="BV942" s="7">
        <v>8.0000000000000002E-3</v>
      </c>
      <c r="BW942" s="7" t="str">
        <f t="shared" si="157"/>
        <v/>
      </c>
      <c r="BX942" s="7" t="str">
        <f t="shared" si="158"/>
        <v/>
      </c>
    </row>
    <row r="943" spans="73:76" x14ac:dyDescent="0.25">
      <c r="BU943" s="7" t="e">
        <v>#N/A</v>
      </c>
      <c r="BV943" s="7">
        <v>0</v>
      </c>
      <c r="BW943" s="7" t="str">
        <f t="shared" si="157"/>
        <v/>
      </c>
      <c r="BX943" s="7" t="str">
        <f t="shared" si="158"/>
        <v/>
      </c>
    </row>
    <row r="944" spans="73:76" x14ac:dyDescent="0.25">
      <c r="BU944" s="7" t="e">
        <v>#N/A</v>
      </c>
      <c r="BV944" s="7">
        <v>9.8000000000000004E-2</v>
      </c>
      <c r="BW944" s="7" t="str">
        <f t="shared" si="157"/>
        <v/>
      </c>
      <c r="BX944" s="7" t="str">
        <f t="shared" si="158"/>
        <v/>
      </c>
    </row>
    <row r="945" spans="73:76" x14ac:dyDescent="0.25">
      <c r="BU945" s="7" t="e">
        <v>#N/A</v>
      </c>
      <c r="BV945" s="7">
        <v>5.0000000000000001E-3</v>
      </c>
      <c r="BW945" s="7" t="str">
        <f t="shared" si="157"/>
        <v/>
      </c>
      <c r="BX945" s="7" t="str">
        <f t="shared" si="158"/>
        <v/>
      </c>
    </row>
    <row r="946" spans="73:76" x14ac:dyDescent="0.25">
      <c r="BU946" s="7" t="e">
        <v>#N/A</v>
      </c>
      <c r="BV946" s="7">
        <v>1E-3</v>
      </c>
      <c r="BW946" s="7" t="str">
        <f t="shared" si="157"/>
        <v/>
      </c>
      <c r="BX946" s="7" t="str">
        <f t="shared" si="158"/>
        <v/>
      </c>
    </row>
    <row r="947" spans="73:76" x14ac:dyDescent="0.25">
      <c r="BU947" s="7" t="e">
        <v>#N/A</v>
      </c>
      <c r="BV947" s="7">
        <v>0</v>
      </c>
      <c r="BW947" s="7" t="str">
        <f t="shared" si="157"/>
        <v/>
      </c>
      <c r="BX947" s="7" t="str">
        <f t="shared" si="158"/>
        <v/>
      </c>
    </row>
    <row r="948" spans="73:76" x14ac:dyDescent="0.25">
      <c r="BU948" s="7" t="e">
        <v>#N/A</v>
      </c>
      <c r="BV948" s="7">
        <v>0.20200000000000001</v>
      </c>
      <c r="BW948" s="7" t="str">
        <f t="shared" si="157"/>
        <v/>
      </c>
      <c r="BX948" s="7" t="str">
        <f t="shared" si="158"/>
        <v/>
      </c>
    </row>
    <row r="949" spans="73:76" x14ac:dyDescent="0.25">
      <c r="BU949" s="7">
        <v>2.2000000000000002</v>
      </c>
      <c r="BV949" s="7">
        <v>1.2410000000000001</v>
      </c>
      <c r="BW949" s="7">
        <f t="shared" si="157"/>
        <v>2.2000000000000002</v>
      </c>
      <c r="BX949" s="7">
        <f t="shared" si="158"/>
        <v>1.2410000000000001</v>
      </c>
    </row>
    <row r="950" spans="73:76" x14ac:dyDescent="0.25">
      <c r="BU950" s="7" t="e">
        <v>#N/A</v>
      </c>
      <c r="BV950" s="7">
        <v>2.4E-2</v>
      </c>
      <c r="BW950" s="7" t="str">
        <f t="shared" si="157"/>
        <v/>
      </c>
      <c r="BX950" s="7" t="str">
        <f t="shared" si="158"/>
        <v/>
      </c>
    </row>
    <row r="951" spans="73:76" x14ac:dyDescent="0.25">
      <c r="BU951" s="7" t="e">
        <v>#N/A</v>
      </c>
      <c r="BV951" s="7">
        <v>14.348000000000001</v>
      </c>
      <c r="BW951" s="7" t="str">
        <f t="shared" si="157"/>
        <v/>
      </c>
      <c r="BX951" s="7" t="str">
        <f t="shared" si="158"/>
        <v/>
      </c>
    </row>
    <row r="952" spans="73:76" x14ac:dyDescent="0.25">
      <c r="BU952" s="7" t="e">
        <v>#N/A</v>
      </c>
      <c r="BV952" s="7">
        <v>0</v>
      </c>
      <c r="BW952" s="7" t="str">
        <f t="shared" si="157"/>
        <v/>
      </c>
      <c r="BX952" s="7" t="str">
        <f t="shared" si="158"/>
        <v/>
      </c>
    </row>
    <row r="953" spans="73:76" x14ac:dyDescent="0.25">
      <c r="BU953" s="7" t="e">
        <v>#N/A</v>
      </c>
      <c r="BV953" s="7">
        <v>0</v>
      </c>
      <c r="BW953" s="7" t="str">
        <f t="shared" si="157"/>
        <v/>
      </c>
      <c r="BX953" s="7" t="str">
        <f t="shared" si="158"/>
        <v/>
      </c>
    </row>
    <row r="954" spans="73:76" x14ac:dyDescent="0.25">
      <c r="BU954" s="7" t="e">
        <v>#N/A</v>
      </c>
      <c r="BV954" s="7">
        <v>0</v>
      </c>
      <c r="BW954" s="7" t="str">
        <f t="shared" si="157"/>
        <v/>
      </c>
      <c r="BX954" s="7" t="str">
        <f t="shared" si="158"/>
        <v/>
      </c>
    </row>
    <row r="955" spans="73:76" x14ac:dyDescent="0.25">
      <c r="BU955" s="7" t="e">
        <v>#N/A</v>
      </c>
      <c r="BV955" s="7">
        <v>0</v>
      </c>
      <c r="BW955" s="7" t="str">
        <f t="shared" si="157"/>
        <v/>
      </c>
      <c r="BX955" s="7" t="str">
        <f t="shared" si="158"/>
        <v/>
      </c>
    </row>
    <row r="956" spans="73:76" x14ac:dyDescent="0.25">
      <c r="BU956" s="7" t="e">
        <v>#N/A</v>
      </c>
      <c r="BV956" s="7">
        <v>0</v>
      </c>
      <c r="BW956" s="7" t="str">
        <f t="shared" si="157"/>
        <v/>
      </c>
      <c r="BX956" s="7" t="str">
        <f t="shared" si="158"/>
        <v/>
      </c>
    </row>
    <row r="957" spans="73:76" x14ac:dyDescent="0.25">
      <c r="BU957" s="7" t="e">
        <v>#N/A</v>
      </c>
      <c r="BV957" s="7">
        <v>1.7000000000000001E-2</v>
      </c>
      <c r="BW957" s="7" t="str">
        <f t="shared" si="157"/>
        <v/>
      </c>
      <c r="BX957" s="7" t="str">
        <f t="shared" si="158"/>
        <v/>
      </c>
    </row>
    <row r="958" spans="73:76" x14ac:dyDescent="0.25">
      <c r="BU958" s="7" t="e">
        <v>#N/A</v>
      </c>
      <c r="BV958" s="7">
        <v>3.9E-2</v>
      </c>
      <c r="BW958" s="7" t="str">
        <f t="shared" si="157"/>
        <v/>
      </c>
      <c r="BX958" s="7" t="str">
        <f t="shared" si="158"/>
        <v/>
      </c>
    </row>
    <row r="959" spans="73:76" x14ac:dyDescent="0.25">
      <c r="BU959" s="7" t="e">
        <v>#N/A</v>
      </c>
      <c r="BV959" s="7">
        <v>0</v>
      </c>
      <c r="BW959" s="7" t="str">
        <f t="shared" si="157"/>
        <v/>
      </c>
      <c r="BX959" s="7" t="str">
        <f t="shared" si="158"/>
        <v/>
      </c>
    </row>
    <row r="960" spans="73:76" x14ac:dyDescent="0.25">
      <c r="BU960" s="7" t="e">
        <v>#N/A</v>
      </c>
      <c r="BV960" s="7">
        <v>1.7999999999999999E-2</v>
      </c>
      <c r="BW960" s="7" t="str">
        <f t="shared" si="157"/>
        <v/>
      </c>
      <c r="BX960" s="7" t="str">
        <f t="shared" si="158"/>
        <v/>
      </c>
    </row>
    <row r="961" spans="73:76" x14ac:dyDescent="0.25">
      <c r="BU961" s="7" t="e">
        <v>#N/A</v>
      </c>
      <c r="BV961" s="7">
        <v>4.8000000000000001E-2</v>
      </c>
      <c r="BW961" s="7" t="str">
        <f t="shared" si="157"/>
        <v/>
      </c>
      <c r="BX961" s="7" t="str">
        <f t="shared" si="158"/>
        <v/>
      </c>
    </row>
    <row r="962" spans="73:76" x14ac:dyDescent="0.25">
      <c r="BU962" s="7" t="e">
        <v>#N/A</v>
      </c>
      <c r="BV962" s="7">
        <v>7.4999999999999997E-2</v>
      </c>
      <c r="BW962" s="7" t="str">
        <f t="shared" si="157"/>
        <v/>
      </c>
      <c r="BX962" s="7" t="str">
        <f t="shared" si="158"/>
        <v/>
      </c>
    </row>
    <row r="963" spans="73:76" x14ac:dyDescent="0.25">
      <c r="BU963" s="7" t="e">
        <v>#N/A</v>
      </c>
      <c r="BV963" s="7">
        <v>5.0000000000000001E-3</v>
      </c>
      <c r="BW963" s="7" t="str">
        <f t="shared" si="157"/>
        <v/>
      </c>
      <c r="BX963" s="7" t="str">
        <f t="shared" si="158"/>
        <v/>
      </c>
    </row>
    <row r="964" spans="73:76" x14ac:dyDescent="0.25">
      <c r="BU964" s="7" t="e">
        <v>#N/A</v>
      </c>
      <c r="BV964" s="7">
        <v>5.0000000000000001E-3</v>
      </c>
      <c r="BW964" s="7" t="str">
        <f t="shared" si="157"/>
        <v/>
      </c>
      <c r="BX964" s="7" t="str">
        <f t="shared" si="158"/>
        <v/>
      </c>
    </row>
    <row r="965" spans="73:76" x14ac:dyDescent="0.25">
      <c r="BU965" s="7" t="e">
        <v>#N/A</v>
      </c>
      <c r="BV965" s="7">
        <v>1.1759999999999999</v>
      </c>
      <c r="BW965" s="7" t="str">
        <f t="shared" si="157"/>
        <v/>
      </c>
      <c r="BX965" s="7" t="str">
        <f t="shared" si="158"/>
        <v/>
      </c>
    </row>
    <row r="966" spans="73:76" x14ac:dyDescent="0.25">
      <c r="BU966" s="7" t="e">
        <v>#N/A</v>
      </c>
      <c r="BV966" s="7">
        <v>2.54</v>
      </c>
      <c r="BW966" s="7" t="str">
        <f t="shared" si="157"/>
        <v/>
      </c>
      <c r="BX966" s="7" t="str">
        <f t="shared" si="158"/>
        <v/>
      </c>
    </row>
    <row r="967" spans="73:76" x14ac:dyDescent="0.25">
      <c r="BU967" s="7" t="e">
        <v>#N/A</v>
      </c>
      <c r="BV967" s="7">
        <v>2.5000000000000001E-2</v>
      </c>
      <c r="BW967" s="7" t="str">
        <f t="shared" si="157"/>
        <v/>
      </c>
      <c r="BX967" s="7" t="str">
        <f t="shared" si="158"/>
        <v/>
      </c>
    </row>
    <row r="968" spans="73:76" x14ac:dyDescent="0.25">
      <c r="BU968" s="7" t="e">
        <v>#N/A</v>
      </c>
      <c r="BV968" s="7">
        <v>0.16</v>
      </c>
      <c r="BW968" s="7" t="str">
        <f t="shared" ref="BW968:BW1031" si="159">IF(ISNA(BU968),"",BU968)</f>
        <v/>
      </c>
      <c r="BX968" s="7" t="str">
        <f t="shared" ref="BX968:BX1031" si="160">IF(BW968="","",BV968)</f>
        <v/>
      </c>
    </row>
    <row r="969" spans="73:76" x14ac:dyDescent="0.25">
      <c r="BU969" s="7">
        <v>0.01</v>
      </c>
      <c r="BV969" s="7">
        <v>1.7999999999999999E-2</v>
      </c>
      <c r="BW969" s="7">
        <f t="shared" si="159"/>
        <v>0.01</v>
      </c>
      <c r="BX969" s="7">
        <f t="shared" si="160"/>
        <v>1.7999999999999999E-2</v>
      </c>
    </row>
    <row r="970" spans="73:76" x14ac:dyDescent="0.25">
      <c r="BU970" s="7">
        <v>1.01</v>
      </c>
      <c r="BV970" s="7">
        <v>0.74</v>
      </c>
      <c r="BW970" s="7">
        <f t="shared" si="159"/>
        <v>1.01</v>
      </c>
      <c r="BX970" s="7">
        <f t="shared" si="160"/>
        <v>0.74</v>
      </c>
    </row>
    <row r="971" spans="73:76" x14ac:dyDescent="0.25">
      <c r="BU971" s="7">
        <v>1.1000000000000001</v>
      </c>
      <c r="BV971" s="7">
        <v>0.44</v>
      </c>
      <c r="BW971" s="7">
        <f t="shared" si="159"/>
        <v>1.1000000000000001</v>
      </c>
      <c r="BX971" s="7">
        <f t="shared" si="160"/>
        <v>0.44</v>
      </c>
    </row>
    <row r="972" spans="73:76" x14ac:dyDescent="0.25">
      <c r="BU972" s="7" t="e">
        <v>#N/A</v>
      </c>
      <c r="BV972" s="7">
        <v>0.13</v>
      </c>
      <c r="BW972" s="7" t="str">
        <f t="shared" si="159"/>
        <v/>
      </c>
      <c r="BX972" s="7" t="str">
        <f t="shared" si="160"/>
        <v/>
      </c>
    </row>
    <row r="973" spans="73:76" x14ac:dyDescent="0.25">
      <c r="BU973" s="7" t="e">
        <v>#N/A</v>
      </c>
      <c r="BV973" s="7">
        <v>3.6999999999999998E-2</v>
      </c>
      <c r="BW973" s="7" t="str">
        <f t="shared" si="159"/>
        <v/>
      </c>
      <c r="BX973" s="7" t="str">
        <f t="shared" si="160"/>
        <v/>
      </c>
    </row>
    <row r="974" spans="73:76" x14ac:dyDescent="0.25">
      <c r="BU974" s="7" t="e">
        <v>#N/A</v>
      </c>
      <c r="BV974" s="7">
        <v>0.13700000000000001</v>
      </c>
      <c r="BW974" s="7" t="str">
        <f t="shared" si="159"/>
        <v/>
      </c>
      <c r="BX974" s="7" t="str">
        <f t="shared" si="160"/>
        <v/>
      </c>
    </row>
    <row r="975" spans="73:76" x14ac:dyDescent="0.25">
      <c r="BU975" s="7">
        <v>0.9</v>
      </c>
      <c r="BV975" s="7">
        <v>0.55600000000000005</v>
      </c>
      <c r="BW975" s="7">
        <f t="shared" si="159"/>
        <v>0.9</v>
      </c>
      <c r="BX975" s="7">
        <f t="shared" si="160"/>
        <v>0.55600000000000005</v>
      </c>
    </row>
    <row r="976" spans="73:76" x14ac:dyDescent="0.25">
      <c r="BU976" s="7" t="e">
        <v>#N/A</v>
      </c>
      <c r="BV976" s="7">
        <v>3.7999999999999999E-2</v>
      </c>
      <c r="BW976" s="7" t="str">
        <f t="shared" si="159"/>
        <v/>
      </c>
      <c r="BX976" s="7" t="str">
        <f t="shared" si="160"/>
        <v/>
      </c>
    </row>
    <row r="977" spans="73:76" x14ac:dyDescent="0.25">
      <c r="BU977" s="7" t="e">
        <v>#N/A</v>
      </c>
      <c r="BV977" s="7" t="s">
        <v>1901</v>
      </c>
      <c r="BW977" s="7" t="str">
        <f t="shared" si="159"/>
        <v/>
      </c>
      <c r="BX977" s="7" t="str">
        <f t="shared" si="160"/>
        <v/>
      </c>
    </row>
    <row r="978" spans="73:76" x14ac:dyDescent="0.25">
      <c r="BU978" s="7" t="e">
        <v>#N/A</v>
      </c>
      <c r="BV978" s="7">
        <v>0</v>
      </c>
      <c r="BW978" s="7" t="str">
        <f t="shared" si="159"/>
        <v/>
      </c>
      <c r="BX978" s="7" t="str">
        <f t="shared" si="160"/>
        <v/>
      </c>
    </row>
    <row r="979" spans="73:76" x14ac:dyDescent="0.25">
      <c r="BU979" s="7" t="e">
        <v>#N/A</v>
      </c>
      <c r="BV979" s="7">
        <v>0.123</v>
      </c>
      <c r="BW979" s="7" t="str">
        <f t="shared" si="159"/>
        <v/>
      </c>
      <c r="BX979" s="7" t="str">
        <f t="shared" si="160"/>
        <v/>
      </c>
    </row>
    <row r="980" spans="73:76" x14ac:dyDescent="0.25">
      <c r="BU980" s="7" t="e">
        <v>#N/A</v>
      </c>
      <c r="BV980" s="7">
        <v>1E-3</v>
      </c>
      <c r="BW980" s="7" t="str">
        <f t="shared" si="159"/>
        <v/>
      </c>
      <c r="BX980" s="7" t="str">
        <f t="shared" si="160"/>
        <v/>
      </c>
    </row>
    <row r="981" spans="73:76" x14ac:dyDescent="0.25">
      <c r="BU981" s="7" t="e">
        <v>#N/A</v>
      </c>
      <c r="BV981" s="7">
        <v>0.12</v>
      </c>
      <c r="BW981" s="7" t="str">
        <f t="shared" si="159"/>
        <v/>
      </c>
      <c r="BX981" s="7" t="str">
        <f t="shared" si="160"/>
        <v/>
      </c>
    </row>
    <row r="982" spans="73:76" x14ac:dyDescent="0.25">
      <c r="BU982" s="7" t="e">
        <v>#N/A</v>
      </c>
      <c r="BV982" s="7">
        <v>2.3199999999999998</v>
      </c>
      <c r="BW982" s="7" t="str">
        <f t="shared" si="159"/>
        <v/>
      </c>
      <c r="BX982" s="7" t="str">
        <f t="shared" si="160"/>
        <v/>
      </c>
    </row>
    <row r="983" spans="73:76" x14ac:dyDescent="0.25">
      <c r="BU983" s="7">
        <v>0.1</v>
      </c>
      <c r="BV983" s="7">
        <v>2E-3</v>
      </c>
      <c r="BW983" s="7">
        <f t="shared" si="159"/>
        <v>0.1</v>
      </c>
      <c r="BX983" s="7">
        <f t="shared" si="160"/>
        <v>2E-3</v>
      </c>
    </row>
    <row r="984" spans="73:76" x14ac:dyDescent="0.25">
      <c r="BU984" s="7" t="e">
        <v>#N/A</v>
      </c>
      <c r="BV984" s="7">
        <v>4.2000000000000003E-2</v>
      </c>
      <c r="BW984" s="7" t="str">
        <f t="shared" si="159"/>
        <v/>
      </c>
      <c r="BX984" s="7" t="str">
        <f t="shared" si="160"/>
        <v/>
      </c>
    </row>
    <row r="985" spans="73:76" x14ac:dyDescent="0.25">
      <c r="BU985" s="7" t="e">
        <v>#N/A</v>
      </c>
      <c r="BV985" s="7" t="s">
        <v>1901</v>
      </c>
      <c r="BW985" s="7" t="str">
        <f t="shared" si="159"/>
        <v/>
      </c>
      <c r="BX985" s="7" t="str">
        <f t="shared" si="160"/>
        <v/>
      </c>
    </row>
    <row r="986" spans="73:76" x14ac:dyDescent="0.25">
      <c r="BU986" s="7">
        <v>6.98</v>
      </c>
      <c r="BV986" s="7">
        <v>1.046</v>
      </c>
      <c r="BW986" s="7">
        <f t="shared" si="159"/>
        <v>6.98</v>
      </c>
      <c r="BX986" s="7">
        <f t="shared" si="160"/>
        <v>1.046</v>
      </c>
    </row>
    <row r="987" spans="73:76" x14ac:dyDescent="0.25">
      <c r="BU987" s="7" t="e">
        <v>#N/A</v>
      </c>
      <c r="BV987" s="7">
        <v>5.258</v>
      </c>
      <c r="BW987" s="7" t="str">
        <f t="shared" si="159"/>
        <v/>
      </c>
      <c r="BX987" s="7" t="str">
        <f t="shared" si="160"/>
        <v/>
      </c>
    </row>
    <row r="988" spans="73:76" x14ac:dyDescent="0.25">
      <c r="BU988" s="7" t="e">
        <v>#N/A</v>
      </c>
      <c r="BV988" s="7">
        <v>27.757000000000001</v>
      </c>
      <c r="BW988" s="7" t="str">
        <f t="shared" si="159"/>
        <v/>
      </c>
      <c r="BX988" s="7" t="str">
        <f t="shared" si="160"/>
        <v/>
      </c>
    </row>
    <row r="989" spans="73:76" x14ac:dyDescent="0.25">
      <c r="BU989" s="7" t="e">
        <v>#N/A</v>
      </c>
      <c r="BV989" s="7">
        <v>4.5999999999999999E-2</v>
      </c>
      <c r="BW989" s="7" t="str">
        <f t="shared" si="159"/>
        <v/>
      </c>
      <c r="BX989" s="7" t="str">
        <f t="shared" si="160"/>
        <v/>
      </c>
    </row>
    <row r="990" spans="73:76" x14ac:dyDescent="0.25">
      <c r="BU990" s="7" t="e">
        <v>#N/A</v>
      </c>
      <c r="BV990" s="7">
        <v>3.2000000000000001E-2</v>
      </c>
      <c r="BW990" s="7" t="str">
        <f t="shared" si="159"/>
        <v/>
      </c>
      <c r="BX990" s="7" t="str">
        <f t="shared" si="160"/>
        <v/>
      </c>
    </row>
    <row r="991" spans="73:76" x14ac:dyDescent="0.25">
      <c r="BU991" s="7" t="e">
        <v>#N/A</v>
      </c>
      <c r="BV991" s="7">
        <v>0.56499999999999995</v>
      </c>
      <c r="BW991" s="7" t="str">
        <f t="shared" si="159"/>
        <v/>
      </c>
      <c r="BX991" s="7" t="str">
        <f t="shared" si="160"/>
        <v/>
      </c>
    </row>
    <row r="992" spans="73:76" x14ac:dyDescent="0.25">
      <c r="BU992" s="7" t="e">
        <v>#N/A</v>
      </c>
      <c r="BV992" s="7">
        <v>0.65</v>
      </c>
      <c r="BW992" s="7" t="str">
        <f t="shared" si="159"/>
        <v/>
      </c>
      <c r="BX992" s="7" t="str">
        <f t="shared" si="160"/>
        <v/>
      </c>
    </row>
    <row r="993" spans="73:76" x14ac:dyDescent="0.25">
      <c r="BU993" s="7">
        <v>1.32</v>
      </c>
      <c r="BV993" s="7">
        <v>1.1930000000000001</v>
      </c>
      <c r="BW993" s="7">
        <f t="shared" si="159"/>
        <v>1.32</v>
      </c>
      <c r="BX993" s="7">
        <f t="shared" si="160"/>
        <v>1.1930000000000001</v>
      </c>
    </row>
    <row r="994" spans="73:76" x14ac:dyDescent="0.25">
      <c r="BU994" s="7" t="e">
        <v>#N/A</v>
      </c>
      <c r="BV994" s="7">
        <v>0.16900000000000001</v>
      </c>
      <c r="BW994" s="7" t="str">
        <f t="shared" si="159"/>
        <v/>
      </c>
      <c r="BX994" s="7" t="str">
        <f t="shared" si="160"/>
        <v/>
      </c>
    </row>
    <row r="995" spans="73:76" x14ac:dyDescent="0.25">
      <c r="BU995" s="7" t="e">
        <v>#N/A</v>
      </c>
      <c r="BV995" s="7">
        <v>0</v>
      </c>
      <c r="BW995" s="7" t="str">
        <f t="shared" si="159"/>
        <v/>
      </c>
      <c r="BX995" s="7" t="str">
        <f t="shared" si="160"/>
        <v/>
      </c>
    </row>
    <row r="996" spans="73:76" x14ac:dyDescent="0.25">
      <c r="BU996" s="7" t="e">
        <v>#N/A</v>
      </c>
      <c r="BV996" s="7">
        <v>5.0000000000000001E-3</v>
      </c>
      <c r="BW996" s="7" t="str">
        <f t="shared" si="159"/>
        <v/>
      </c>
      <c r="BX996" s="7" t="str">
        <f t="shared" si="160"/>
        <v/>
      </c>
    </row>
    <row r="997" spans="73:76" x14ac:dyDescent="0.25">
      <c r="BU997" s="7" t="e">
        <v>#N/A</v>
      </c>
      <c r="BV997" s="7">
        <v>0.17100000000000001</v>
      </c>
      <c r="BW997" s="7" t="str">
        <f t="shared" si="159"/>
        <v/>
      </c>
      <c r="BX997" s="7" t="str">
        <f t="shared" si="160"/>
        <v/>
      </c>
    </row>
    <row r="998" spans="73:76" x14ac:dyDescent="0.25">
      <c r="BU998" s="7" t="e">
        <v>#N/A</v>
      </c>
      <c r="BV998" s="7">
        <v>0.189</v>
      </c>
      <c r="BW998" s="7" t="str">
        <f t="shared" si="159"/>
        <v/>
      </c>
      <c r="BX998" s="7" t="str">
        <f t="shared" si="160"/>
        <v/>
      </c>
    </row>
    <row r="999" spans="73:76" x14ac:dyDescent="0.25">
      <c r="BU999" s="7">
        <v>0.99</v>
      </c>
      <c r="BV999" s="7">
        <v>0.38200000000000001</v>
      </c>
      <c r="BW999" s="7">
        <f t="shared" si="159"/>
        <v>0.99</v>
      </c>
      <c r="BX999" s="7">
        <f t="shared" si="160"/>
        <v>0.38200000000000001</v>
      </c>
    </row>
    <row r="1000" spans="73:76" x14ac:dyDescent="0.25">
      <c r="BU1000" s="7" t="e">
        <v>#N/A</v>
      </c>
      <c r="BV1000" s="7">
        <v>1.0999999999999999E-2</v>
      </c>
      <c r="BW1000" s="7" t="str">
        <f t="shared" si="159"/>
        <v/>
      </c>
      <c r="BX1000" s="7" t="str">
        <f t="shared" si="160"/>
        <v/>
      </c>
    </row>
    <row r="1001" spans="73:76" x14ac:dyDescent="0.25">
      <c r="BU1001" s="7" t="e">
        <v>#N/A</v>
      </c>
      <c r="BV1001" s="7">
        <v>0.14399999999999999</v>
      </c>
      <c r="BW1001" s="7" t="str">
        <f t="shared" si="159"/>
        <v/>
      </c>
      <c r="BX1001" s="7" t="str">
        <f t="shared" si="160"/>
        <v/>
      </c>
    </row>
    <row r="1002" spans="73:76" x14ac:dyDescent="0.25">
      <c r="BU1002" s="7" t="e">
        <v>#N/A</v>
      </c>
      <c r="BV1002" s="7">
        <v>1.6E-2</v>
      </c>
      <c r="BW1002" s="7" t="str">
        <f t="shared" si="159"/>
        <v/>
      </c>
      <c r="BX1002" s="7" t="str">
        <f t="shared" si="160"/>
        <v/>
      </c>
    </row>
    <row r="1003" spans="73:76" x14ac:dyDescent="0.25">
      <c r="BU1003" s="7" t="e">
        <v>#N/A</v>
      </c>
      <c r="BV1003" s="7">
        <v>0.317</v>
      </c>
      <c r="BW1003" s="7" t="str">
        <f t="shared" si="159"/>
        <v/>
      </c>
      <c r="BX1003" s="7" t="str">
        <f t="shared" si="160"/>
        <v/>
      </c>
    </row>
    <row r="1004" spans="73:76" x14ac:dyDescent="0.25">
      <c r="BU1004" s="7" t="e">
        <v>#N/A</v>
      </c>
      <c r="BV1004" s="7">
        <v>0.13700000000000001</v>
      </c>
      <c r="BW1004" s="7" t="str">
        <f t="shared" si="159"/>
        <v/>
      </c>
      <c r="BX1004" s="7" t="str">
        <f t="shared" si="160"/>
        <v/>
      </c>
    </row>
    <row r="1005" spans="73:76" x14ac:dyDescent="0.25">
      <c r="BU1005" s="7" t="e">
        <v>#N/A</v>
      </c>
      <c r="BV1005" s="7">
        <v>8.9999999999999993E-3</v>
      </c>
      <c r="BW1005" s="7" t="str">
        <f t="shared" si="159"/>
        <v/>
      </c>
      <c r="BX1005" s="7" t="str">
        <f t="shared" si="160"/>
        <v/>
      </c>
    </row>
    <row r="1006" spans="73:76" x14ac:dyDescent="0.25">
      <c r="BU1006" s="7">
        <v>6.77</v>
      </c>
      <c r="BV1006" s="7">
        <v>10.625</v>
      </c>
      <c r="BW1006" s="7">
        <f t="shared" si="159"/>
        <v>6.77</v>
      </c>
      <c r="BX1006" s="7">
        <f t="shared" si="160"/>
        <v>10.625</v>
      </c>
    </row>
    <row r="1007" spans="73:76" x14ac:dyDescent="0.25">
      <c r="BU1007" s="7" t="e">
        <v>#N/A</v>
      </c>
      <c r="BV1007" s="7">
        <v>0.67500000000000004</v>
      </c>
      <c r="BW1007" s="7" t="str">
        <f t="shared" si="159"/>
        <v/>
      </c>
      <c r="BX1007" s="7" t="str">
        <f t="shared" si="160"/>
        <v/>
      </c>
    </row>
    <row r="1008" spans="73:76" x14ac:dyDescent="0.25">
      <c r="BU1008" s="7">
        <v>0.26</v>
      </c>
      <c r="BV1008" s="7">
        <v>6.8000000000000005E-2</v>
      </c>
      <c r="BW1008" s="7">
        <f t="shared" si="159"/>
        <v>0.26</v>
      </c>
      <c r="BX1008" s="7">
        <f t="shared" si="160"/>
        <v>6.8000000000000005E-2</v>
      </c>
    </row>
    <row r="1009" spans="73:76" x14ac:dyDescent="0.25">
      <c r="BU1009" s="7" t="e">
        <v>#N/A</v>
      </c>
      <c r="BV1009" s="7">
        <v>0.15</v>
      </c>
      <c r="BW1009" s="7" t="str">
        <f t="shared" si="159"/>
        <v/>
      </c>
      <c r="BX1009" s="7" t="str">
        <f t="shared" si="160"/>
        <v/>
      </c>
    </row>
    <row r="1010" spans="73:76" x14ac:dyDescent="0.25">
      <c r="BU1010" s="7" t="e">
        <v>#N/A</v>
      </c>
      <c r="BV1010" s="7">
        <v>0.57399999999999995</v>
      </c>
      <c r="BW1010" s="7" t="str">
        <f t="shared" si="159"/>
        <v/>
      </c>
      <c r="BX1010" s="7" t="str">
        <f t="shared" si="160"/>
        <v/>
      </c>
    </row>
    <row r="1011" spans="73:76" x14ac:dyDescent="0.25">
      <c r="BU1011" s="7" t="e">
        <v>#N/A</v>
      </c>
      <c r="BV1011" s="7">
        <v>1E-3</v>
      </c>
      <c r="BW1011" s="7" t="str">
        <f t="shared" si="159"/>
        <v/>
      </c>
      <c r="BX1011" s="7" t="str">
        <f t="shared" si="160"/>
        <v/>
      </c>
    </row>
    <row r="1012" spans="73:76" x14ac:dyDescent="0.25">
      <c r="BU1012" s="7">
        <v>7.0000000000000007E-2</v>
      </c>
      <c r="BV1012" s="7">
        <v>4.5999999999999999E-2</v>
      </c>
      <c r="BW1012" s="7">
        <f t="shared" si="159"/>
        <v>7.0000000000000007E-2</v>
      </c>
      <c r="BX1012" s="7">
        <f t="shared" si="160"/>
        <v>4.5999999999999999E-2</v>
      </c>
    </row>
    <row r="1013" spans="73:76" x14ac:dyDescent="0.25">
      <c r="BU1013" s="7" t="e">
        <v>#N/A</v>
      </c>
      <c r="BV1013" s="7">
        <v>0</v>
      </c>
      <c r="BW1013" s="7" t="str">
        <f t="shared" si="159"/>
        <v/>
      </c>
      <c r="BX1013" s="7" t="str">
        <f t="shared" si="160"/>
        <v/>
      </c>
    </row>
    <row r="1014" spans="73:76" x14ac:dyDescent="0.25">
      <c r="BU1014" s="7" t="e">
        <v>#N/A</v>
      </c>
      <c r="BV1014" s="7">
        <v>1.6559999999999999</v>
      </c>
      <c r="BW1014" s="7" t="str">
        <f t="shared" si="159"/>
        <v/>
      </c>
      <c r="BX1014" s="7" t="str">
        <f t="shared" si="160"/>
        <v/>
      </c>
    </row>
    <row r="1015" spans="73:76" x14ac:dyDescent="0.25">
      <c r="BU1015" s="7" t="e">
        <v>#N/A</v>
      </c>
      <c r="BV1015" s="7">
        <v>3.1080000000000001</v>
      </c>
      <c r="BW1015" s="7" t="str">
        <f t="shared" si="159"/>
        <v/>
      </c>
      <c r="BX1015" s="7" t="str">
        <f t="shared" si="160"/>
        <v/>
      </c>
    </row>
    <row r="1016" spans="73:76" x14ac:dyDescent="0.25">
      <c r="BU1016" s="7">
        <v>0.71</v>
      </c>
      <c r="BV1016" s="7">
        <v>0.57299999999999995</v>
      </c>
      <c r="BW1016" s="7">
        <f t="shared" si="159"/>
        <v>0.71</v>
      </c>
      <c r="BX1016" s="7">
        <f t="shared" si="160"/>
        <v>0.57299999999999995</v>
      </c>
    </row>
    <row r="1017" spans="73:76" x14ac:dyDescent="0.25">
      <c r="BU1017" s="7" t="e">
        <v>#N/A</v>
      </c>
      <c r="BV1017" s="7">
        <v>4.8000000000000001E-2</v>
      </c>
      <c r="BW1017" s="7" t="str">
        <f t="shared" si="159"/>
        <v/>
      </c>
      <c r="BX1017" s="7" t="str">
        <f t="shared" si="160"/>
        <v/>
      </c>
    </row>
    <row r="1018" spans="73:76" x14ac:dyDescent="0.25">
      <c r="BU1018" s="7" t="e">
        <v>#N/A</v>
      </c>
      <c r="BV1018" s="7">
        <v>0</v>
      </c>
      <c r="BW1018" s="7" t="str">
        <f t="shared" si="159"/>
        <v/>
      </c>
      <c r="BX1018" s="7" t="str">
        <f t="shared" si="160"/>
        <v/>
      </c>
    </row>
    <row r="1019" spans="73:76" x14ac:dyDescent="0.25">
      <c r="BU1019" s="7" t="e">
        <v>#N/A</v>
      </c>
      <c r="BV1019" s="7">
        <v>0</v>
      </c>
      <c r="BW1019" s="7" t="str">
        <f t="shared" si="159"/>
        <v/>
      </c>
      <c r="BX1019" s="7" t="str">
        <f t="shared" si="160"/>
        <v/>
      </c>
    </row>
    <row r="1020" spans="73:76" x14ac:dyDescent="0.25">
      <c r="BU1020" s="7">
        <v>0.68</v>
      </c>
      <c r="BV1020" s="7">
        <v>0.60599999999999998</v>
      </c>
      <c r="BW1020" s="7">
        <f t="shared" si="159"/>
        <v>0.68</v>
      </c>
      <c r="BX1020" s="7">
        <f t="shared" si="160"/>
        <v>0.60599999999999998</v>
      </c>
    </row>
    <row r="1021" spans="73:76" x14ac:dyDescent="0.25">
      <c r="BU1021" s="7">
        <v>0.01</v>
      </c>
      <c r="BV1021" s="7">
        <v>2.8000000000000001E-2</v>
      </c>
      <c r="BW1021" s="7">
        <f t="shared" si="159"/>
        <v>0.01</v>
      </c>
      <c r="BX1021" s="7">
        <f t="shared" si="160"/>
        <v>2.8000000000000001E-2</v>
      </c>
    </row>
    <row r="1022" spans="73:76" x14ac:dyDescent="0.25">
      <c r="BU1022" s="7">
        <v>0.12</v>
      </c>
      <c r="BV1022" s="7">
        <v>7.4999999999999997E-2</v>
      </c>
      <c r="BW1022" s="7">
        <f t="shared" si="159"/>
        <v>0.12</v>
      </c>
      <c r="BX1022" s="7">
        <f t="shared" si="160"/>
        <v>7.4999999999999997E-2</v>
      </c>
    </row>
    <row r="1023" spans="73:76" x14ac:dyDescent="0.25">
      <c r="BU1023" s="7" t="e">
        <v>#N/A</v>
      </c>
      <c r="BV1023" s="7">
        <v>0.01</v>
      </c>
      <c r="BW1023" s="7" t="str">
        <f t="shared" si="159"/>
        <v/>
      </c>
      <c r="BX1023" s="7" t="str">
        <f t="shared" si="160"/>
        <v/>
      </c>
    </row>
    <row r="1024" spans="73:76" x14ac:dyDescent="0.25">
      <c r="BU1024" s="7" t="e">
        <v>#N/A</v>
      </c>
      <c r="BV1024" s="7">
        <v>7.8259999999999996</v>
      </c>
      <c r="BW1024" s="7" t="str">
        <f t="shared" si="159"/>
        <v/>
      </c>
      <c r="BX1024" s="7" t="str">
        <f t="shared" si="160"/>
        <v/>
      </c>
    </row>
    <row r="1025" spans="73:76" x14ac:dyDescent="0.25">
      <c r="BU1025" s="7">
        <v>0</v>
      </c>
      <c r="BV1025" s="7">
        <v>4.0000000000000001E-3</v>
      </c>
      <c r="BW1025" s="7">
        <f t="shared" si="159"/>
        <v>0</v>
      </c>
      <c r="BX1025" s="7">
        <f t="shared" si="160"/>
        <v>4.0000000000000001E-3</v>
      </c>
    </row>
    <row r="1026" spans="73:76" x14ac:dyDescent="0.25">
      <c r="BU1026" s="7" t="e">
        <v>#N/A</v>
      </c>
      <c r="BV1026" s="7">
        <v>1E-3</v>
      </c>
      <c r="BW1026" s="7" t="str">
        <f t="shared" si="159"/>
        <v/>
      </c>
      <c r="BX1026" s="7" t="str">
        <f t="shared" si="160"/>
        <v/>
      </c>
    </row>
    <row r="1027" spans="73:76" x14ac:dyDescent="0.25">
      <c r="BU1027" s="7" t="e">
        <v>#N/A</v>
      </c>
      <c r="BV1027" s="7">
        <v>1.2999999999999999E-2</v>
      </c>
      <c r="BW1027" s="7" t="str">
        <f t="shared" si="159"/>
        <v/>
      </c>
      <c r="BX1027" s="7" t="str">
        <f t="shared" si="160"/>
        <v/>
      </c>
    </row>
    <row r="1028" spans="73:76" x14ac:dyDescent="0.25">
      <c r="BU1028" s="7" t="e">
        <v>#N/A</v>
      </c>
      <c r="BV1028" s="7">
        <v>0.39400000000000002</v>
      </c>
      <c r="BW1028" s="7" t="str">
        <f t="shared" si="159"/>
        <v/>
      </c>
      <c r="BX1028" s="7" t="str">
        <f t="shared" si="160"/>
        <v/>
      </c>
    </row>
    <row r="1029" spans="73:76" x14ac:dyDescent="0.25">
      <c r="BU1029" s="7">
        <v>0.28000000000000003</v>
      </c>
      <c r="BV1029" s="7">
        <v>0.183</v>
      </c>
      <c r="BW1029" s="7">
        <f t="shared" si="159"/>
        <v>0.28000000000000003</v>
      </c>
      <c r="BX1029" s="7">
        <f t="shared" si="160"/>
        <v>0.183</v>
      </c>
    </row>
    <row r="1030" spans="73:76" x14ac:dyDescent="0.25">
      <c r="BU1030" s="7">
        <v>0.04</v>
      </c>
      <c r="BV1030" s="7">
        <v>2.8000000000000001E-2</v>
      </c>
      <c r="BW1030" s="7">
        <f t="shared" si="159"/>
        <v>0.04</v>
      </c>
      <c r="BX1030" s="7">
        <f t="shared" si="160"/>
        <v>2.8000000000000001E-2</v>
      </c>
    </row>
    <row r="1031" spans="73:76" x14ac:dyDescent="0.25">
      <c r="BU1031" s="7">
        <v>0.18</v>
      </c>
      <c r="BV1031" s="7">
        <v>0.129</v>
      </c>
      <c r="BW1031" s="7">
        <f t="shared" si="159"/>
        <v>0.18</v>
      </c>
      <c r="BX1031" s="7">
        <f t="shared" si="160"/>
        <v>0.129</v>
      </c>
    </row>
    <row r="1032" spans="73:76" x14ac:dyDescent="0.25">
      <c r="BU1032" s="7" t="e">
        <v>#N/A</v>
      </c>
      <c r="BV1032" s="7">
        <v>4.1580000000000004</v>
      </c>
      <c r="BW1032" s="7" t="str">
        <f t="shared" ref="BW1032:BW1095" si="161">IF(ISNA(BU1032),"",BU1032)</f>
        <v/>
      </c>
      <c r="BX1032" s="7" t="str">
        <f t="shared" ref="BX1032:BX1095" si="162">IF(BW1032="","",BV1032)</f>
        <v/>
      </c>
    </row>
    <row r="1033" spans="73:76" x14ac:dyDescent="0.25">
      <c r="BU1033" s="7" t="e">
        <v>#N/A</v>
      </c>
      <c r="BV1033" s="7">
        <v>0</v>
      </c>
      <c r="BW1033" s="7" t="str">
        <f t="shared" si="161"/>
        <v/>
      </c>
      <c r="BX1033" s="7" t="str">
        <f t="shared" si="162"/>
        <v/>
      </c>
    </row>
    <row r="1034" spans="73:76" x14ac:dyDescent="0.25">
      <c r="BU1034" s="7">
        <v>0.02</v>
      </c>
      <c r="BV1034" s="7">
        <v>1.6E-2</v>
      </c>
      <c r="BW1034" s="7">
        <f t="shared" si="161"/>
        <v>0.02</v>
      </c>
      <c r="BX1034" s="7">
        <f t="shared" si="162"/>
        <v>1.6E-2</v>
      </c>
    </row>
    <row r="1035" spans="73:76" x14ac:dyDescent="0.25">
      <c r="BU1035" s="7" t="e">
        <v>#N/A</v>
      </c>
      <c r="BV1035" s="7">
        <v>0.109</v>
      </c>
      <c r="BW1035" s="7" t="str">
        <f t="shared" si="161"/>
        <v/>
      </c>
      <c r="BX1035" s="7" t="str">
        <f t="shared" si="162"/>
        <v/>
      </c>
    </row>
    <row r="1036" spans="73:76" x14ac:dyDescent="0.25">
      <c r="BU1036" s="7">
        <v>0.03</v>
      </c>
      <c r="BV1036" s="7">
        <v>2.1000000000000001E-2</v>
      </c>
      <c r="BW1036" s="7">
        <f t="shared" si="161"/>
        <v>0.03</v>
      </c>
      <c r="BX1036" s="7">
        <f t="shared" si="162"/>
        <v>2.1000000000000001E-2</v>
      </c>
    </row>
    <row r="1037" spans="73:76" x14ac:dyDescent="0.25">
      <c r="BU1037" s="7" t="e">
        <v>#N/A</v>
      </c>
      <c r="BV1037" s="7">
        <v>0.47599999999999998</v>
      </c>
      <c r="BW1037" s="7" t="str">
        <f t="shared" si="161"/>
        <v/>
      </c>
      <c r="BX1037" s="7" t="str">
        <f t="shared" si="162"/>
        <v/>
      </c>
    </row>
    <row r="1038" spans="73:76" x14ac:dyDescent="0.25">
      <c r="BU1038" s="7" t="e">
        <v>#N/A</v>
      </c>
      <c r="BV1038" s="7">
        <v>2.4580000000000002</v>
      </c>
      <c r="BW1038" s="7" t="str">
        <f t="shared" si="161"/>
        <v/>
      </c>
      <c r="BX1038" s="7" t="str">
        <f t="shared" si="162"/>
        <v/>
      </c>
    </row>
    <row r="1039" spans="73:76" x14ac:dyDescent="0.25">
      <c r="BU1039" s="7" t="e">
        <v>#N/A</v>
      </c>
      <c r="BV1039" s="7">
        <v>0</v>
      </c>
      <c r="BW1039" s="7" t="str">
        <f t="shared" si="161"/>
        <v/>
      </c>
      <c r="BX1039" s="7" t="str">
        <f t="shared" si="162"/>
        <v/>
      </c>
    </row>
    <row r="1040" spans="73:76" x14ac:dyDescent="0.25">
      <c r="BU1040" s="7">
        <v>0.02</v>
      </c>
      <c r="BV1040" s="7">
        <v>2.1000000000000001E-2</v>
      </c>
      <c r="BW1040" s="7">
        <f t="shared" si="161"/>
        <v>0.02</v>
      </c>
      <c r="BX1040" s="7">
        <f t="shared" si="162"/>
        <v>2.1000000000000001E-2</v>
      </c>
    </row>
    <row r="1041" spans="73:76" x14ac:dyDescent="0.25">
      <c r="BU1041" s="7" t="e">
        <v>#N/A</v>
      </c>
      <c r="BV1041" s="7">
        <v>0</v>
      </c>
      <c r="BW1041" s="7" t="str">
        <f t="shared" si="161"/>
        <v/>
      </c>
      <c r="BX1041" s="7" t="str">
        <f t="shared" si="162"/>
        <v/>
      </c>
    </row>
    <row r="1042" spans="73:76" x14ac:dyDescent="0.25">
      <c r="BU1042" s="7" t="e">
        <v>#N/A</v>
      </c>
      <c r="BV1042" s="7">
        <v>0.25800000000000001</v>
      </c>
      <c r="BW1042" s="7" t="str">
        <f t="shared" si="161"/>
        <v/>
      </c>
      <c r="BX1042" s="7" t="str">
        <f t="shared" si="162"/>
        <v/>
      </c>
    </row>
    <row r="1043" spans="73:76" x14ac:dyDescent="0.25">
      <c r="BU1043" s="7" t="e">
        <v>#N/A</v>
      </c>
      <c r="BV1043" s="7">
        <v>1.0760000000000001</v>
      </c>
      <c r="BW1043" s="7" t="str">
        <f t="shared" si="161"/>
        <v/>
      </c>
      <c r="BX1043" s="7" t="str">
        <f t="shared" si="162"/>
        <v/>
      </c>
    </row>
    <row r="1044" spans="73:76" x14ac:dyDescent="0.25">
      <c r="BU1044" s="7">
        <v>0.05</v>
      </c>
      <c r="BV1044" s="7">
        <v>0.02</v>
      </c>
      <c r="BW1044" s="7">
        <f t="shared" si="161"/>
        <v>0.05</v>
      </c>
      <c r="BX1044" s="7">
        <f t="shared" si="162"/>
        <v>0.02</v>
      </c>
    </row>
    <row r="1045" spans="73:76" x14ac:dyDescent="0.25">
      <c r="BU1045" s="7" t="e">
        <v>#N/A</v>
      </c>
      <c r="BV1045" s="7">
        <v>0.621</v>
      </c>
      <c r="BW1045" s="7" t="str">
        <f t="shared" si="161"/>
        <v/>
      </c>
      <c r="BX1045" s="7" t="str">
        <f t="shared" si="162"/>
        <v/>
      </c>
    </row>
    <row r="1046" spans="73:76" x14ac:dyDescent="0.25">
      <c r="BU1046" s="7">
        <v>0.03</v>
      </c>
      <c r="BV1046" s="7">
        <v>3.3000000000000002E-2</v>
      </c>
      <c r="BW1046" s="7">
        <f t="shared" si="161"/>
        <v>0.03</v>
      </c>
      <c r="BX1046" s="7">
        <f t="shared" si="162"/>
        <v>3.3000000000000002E-2</v>
      </c>
    </row>
    <row r="1047" spans="73:76" x14ac:dyDescent="0.25">
      <c r="BU1047" s="7">
        <v>0.67</v>
      </c>
      <c r="BV1047" s="7">
        <v>0.11600000000000001</v>
      </c>
      <c r="BW1047" s="7">
        <f t="shared" si="161"/>
        <v>0.67</v>
      </c>
      <c r="BX1047" s="7">
        <f t="shared" si="162"/>
        <v>0.11600000000000001</v>
      </c>
    </row>
    <row r="1048" spans="73:76" x14ac:dyDescent="0.25">
      <c r="BU1048" s="7" t="e">
        <v>#N/A</v>
      </c>
      <c r="BV1048" s="7">
        <v>0</v>
      </c>
      <c r="BW1048" s="7" t="str">
        <f t="shared" si="161"/>
        <v/>
      </c>
      <c r="BX1048" s="7" t="str">
        <f t="shared" si="162"/>
        <v/>
      </c>
    </row>
    <row r="1049" spans="73:76" x14ac:dyDescent="0.25">
      <c r="BU1049" s="7" t="e">
        <v>#N/A</v>
      </c>
      <c r="BV1049" s="7">
        <v>0.316</v>
      </c>
      <c r="BW1049" s="7" t="str">
        <f t="shared" si="161"/>
        <v/>
      </c>
      <c r="BX1049" s="7" t="str">
        <f t="shared" si="162"/>
        <v/>
      </c>
    </row>
    <row r="1050" spans="73:76" x14ac:dyDescent="0.25">
      <c r="BU1050" s="7" t="e">
        <v>#N/A</v>
      </c>
      <c r="BV1050" s="7">
        <v>0.64</v>
      </c>
      <c r="BW1050" s="7" t="str">
        <f t="shared" si="161"/>
        <v/>
      </c>
      <c r="BX1050" s="7" t="str">
        <f t="shared" si="162"/>
        <v/>
      </c>
    </row>
    <row r="1051" spans="73:76" x14ac:dyDescent="0.25">
      <c r="BU1051" s="7" t="e">
        <v>#N/A</v>
      </c>
      <c r="BV1051" s="7">
        <v>0.93200000000000005</v>
      </c>
      <c r="BW1051" s="7" t="str">
        <f t="shared" si="161"/>
        <v/>
      </c>
      <c r="BX1051" s="7" t="str">
        <f t="shared" si="162"/>
        <v/>
      </c>
    </row>
    <row r="1052" spans="73:76" x14ac:dyDescent="0.25">
      <c r="BU1052" s="7" t="e">
        <v>#N/A</v>
      </c>
      <c r="BV1052" s="7">
        <v>1.1240000000000001</v>
      </c>
      <c r="BW1052" s="7" t="str">
        <f t="shared" si="161"/>
        <v/>
      </c>
      <c r="BX1052" s="7" t="str">
        <f t="shared" si="162"/>
        <v/>
      </c>
    </row>
    <row r="1053" spans="73:76" x14ac:dyDescent="0.25">
      <c r="BU1053" s="7" t="e">
        <v>#N/A</v>
      </c>
      <c r="BV1053" s="7">
        <v>0.112</v>
      </c>
      <c r="BW1053" s="7" t="str">
        <f t="shared" si="161"/>
        <v/>
      </c>
      <c r="BX1053" s="7" t="str">
        <f t="shared" si="162"/>
        <v/>
      </c>
    </row>
    <row r="1054" spans="73:76" x14ac:dyDescent="0.25">
      <c r="BU1054" s="7">
        <v>0.01</v>
      </c>
      <c r="BV1054" s="7">
        <v>1.6E-2</v>
      </c>
      <c r="BW1054" s="7">
        <f t="shared" si="161"/>
        <v>0.01</v>
      </c>
      <c r="BX1054" s="7">
        <f t="shared" si="162"/>
        <v>1.6E-2</v>
      </c>
    </row>
    <row r="1055" spans="73:76" x14ac:dyDescent="0.25">
      <c r="BU1055" s="7" t="e">
        <v>#N/A</v>
      </c>
      <c r="BV1055" s="7">
        <v>0.36299999999999999</v>
      </c>
      <c r="BW1055" s="7" t="str">
        <f t="shared" si="161"/>
        <v/>
      </c>
      <c r="BX1055" s="7" t="str">
        <f t="shared" si="162"/>
        <v/>
      </c>
    </row>
    <row r="1056" spans="73:76" x14ac:dyDescent="0.25">
      <c r="BU1056" s="7" t="e">
        <v>#N/A</v>
      </c>
      <c r="BV1056" s="7">
        <v>0</v>
      </c>
      <c r="BW1056" s="7" t="str">
        <f t="shared" si="161"/>
        <v/>
      </c>
      <c r="BX1056" s="7" t="str">
        <f t="shared" si="162"/>
        <v/>
      </c>
    </row>
    <row r="1057" spans="73:76" x14ac:dyDescent="0.25">
      <c r="BU1057" s="7">
        <v>0.01</v>
      </c>
      <c r="BV1057" s="7">
        <v>5.0000000000000001E-3</v>
      </c>
      <c r="BW1057" s="7">
        <f t="shared" si="161"/>
        <v>0.01</v>
      </c>
      <c r="BX1057" s="7">
        <f t="shared" si="162"/>
        <v>5.0000000000000001E-3</v>
      </c>
    </row>
    <row r="1058" spans="73:76" x14ac:dyDescent="0.25">
      <c r="BU1058" s="7" t="e">
        <v>#N/A</v>
      </c>
      <c r="BV1058" s="7">
        <v>0.253</v>
      </c>
      <c r="BW1058" s="7" t="str">
        <f t="shared" si="161"/>
        <v/>
      </c>
      <c r="BX1058" s="7" t="str">
        <f t="shared" si="162"/>
        <v/>
      </c>
    </row>
    <row r="1059" spans="73:76" x14ac:dyDescent="0.25">
      <c r="BU1059" s="7">
        <v>5.9</v>
      </c>
      <c r="BV1059" s="7">
        <v>3.1259999999999999</v>
      </c>
      <c r="BW1059" s="7">
        <f t="shared" si="161"/>
        <v>5.9</v>
      </c>
      <c r="BX1059" s="7">
        <f t="shared" si="162"/>
        <v>3.1259999999999999</v>
      </c>
    </row>
    <row r="1060" spans="73:76" x14ac:dyDescent="0.25">
      <c r="BU1060" s="7">
        <v>0</v>
      </c>
      <c r="BV1060" s="7">
        <v>0</v>
      </c>
      <c r="BW1060" s="7">
        <f t="shared" si="161"/>
        <v>0</v>
      </c>
      <c r="BX1060" s="7">
        <f t="shared" si="162"/>
        <v>0</v>
      </c>
    </row>
    <row r="1061" spans="73:76" x14ac:dyDescent="0.25">
      <c r="BU1061" s="7" t="e">
        <v>#N/A</v>
      </c>
      <c r="BV1061" s="7">
        <v>0.81599999999999995</v>
      </c>
      <c r="BW1061" s="7" t="str">
        <f t="shared" si="161"/>
        <v/>
      </c>
      <c r="BX1061" s="7" t="str">
        <f t="shared" si="162"/>
        <v/>
      </c>
    </row>
    <row r="1062" spans="73:76" x14ac:dyDescent="0.25">
      <c r="BU1062" s="7">
        <v>0.04</v>
      </c>
      <c r="BV1062" s="7">
        <v>2.4E-2</v>
      </c>
      <c r="BW1062" s="7">
        <f t="shared" si="161"/>
        <v>0.04</v>
      </c>
      <c r="BX1062" s="7">
        <f t="shared" si="162"/>
        <v>2.4E-2</v>
      </c>
    </row>
    <row r="1063" spans="73:76" x14ac:dyDescent="0.25">
      <c r="BU1063" s="7" t="e">
        <v>#N/A</v>
      </c>
      <c r="BV1063" s="7">
        <v>4.0000000000000001E-3</v>
      </c>
      <c r="BW1063" s="7" t="str">
        <f t="shared" si="161"/>
        <v/>
      </c>
      <c r="BX1063" s="7" t="str">
        <f t="shared" si="162"/>
        <v/>
      </c>
    </row>
    <row r="1064" spans="73:76" x14ac:dyDescent="0.25">
      <c r="BU1064" s="7" t="e">
        <v>#N/A</v>
      </c>
      <c r="BV1064" s="7">
        <v>3.859</v>
      </c>
      <c r="BW1064" s="7" t="str">
        <f t="shared" si="161"/>
        <v/>
      </c>
      <c r="BX1064" s="7" t="str">
        <f t="shared" si="162"/>
        <v/>
      </c>
    </row>
    <row r="1065" spans="73:76" x14ac:dyDescent="0.25">
      <c r="BU1065" s="7" t="e">
        <v>#N/A</v>
      </c>
      <c r="BV1065" s="7">
        <v>5.0999999999999997E-2</v>
      </c>
      <c r="BW1065" s="7" t="str">
        <f t="shared" si="161"/>
        <v/>
      </c>
      <c r="BX1065" s="7" t="str">
        <f t="shared" si="162"/>
        <v/>
      </c>
    </row>
    <row r="1066" spans="73:76" x14ac:dyDescent="0.25">
      <c r="BU1066" s="7" t="e">
        <v>#N/A</v>
      </c>
      <c r="BV1066" s="7">
        <v>0.11</v>
      </c>
      <c r="BW1066" s="7" t="str">
        <f t="shared" si="161"/>
        <v/>
      </c>
      <c r="BX1066" s="7" t="str">
        <f t="shared" si="162"/>
        <v/>
      </c>
    </row>
    <row r="1067" spans="73:76" x14ac:dyDescent="0.25">
      <c r="BU1067" s="7" t="e">
        <v>#N/A</v>
      </c>
      <c r="BV1067" s="7">
        <v>0</v>
      </c>
      <c r="BW1067" s="7" t="str">
        <f t="shared" si="161"/>
        <v/>
      </c>
      <c r="BX1067" s="7" t="str">
        <f t="shared" si="162"/>
        <v/>
      </c>
    </row>
    <row r="1068" spans="73:76" x14ac:dyDescent="0.25">
      <c r="BU1068" s="7">
        <v>0.66</v>
      </c>
      <c r="BV1068" s="7">
        <v>0.58599999999999997</v>
      </c>
      <c r="BW1068" s="7">
        <f t="shared" si="161"/>
        <v>0.66</v>
      </c>
      <c r="BX1068" s="7">
        <f t="shared" si="162"/>
        <v>0.58599999999999997</v>
      </c>
    </row>
    <row r="1069" spans="73:76" x14ac:dyDescent="0.25">
      <c r="BU1069" s="7" t="e">
        <v>#N/A</v>
      </c>
      <c r="BV1069" s="7">
        <v>0</v>
      </c>
      <c r="BW1069" s="7" t="str">
        <f t="shared" si="161"/>
        <v/>
      </c>
      <c r="BX1069" s="7" t="str">
        <f t="shared" si="162"/>
        <v/>
      </c>
    </row>
    <row r="1070" spans="73:76" x14ac:dyDescent="0.25">
      <c r="BU1070" s="7" t="e">
        <v>#N/A</v>
      </c>
      <c r="BV1070" s="7">
        <v>6.5000000000000002E-2</v>
      </c>
      <c r="BW1070" s="7" t="str">
        <f t="shared" si="161"/>
        <v/>
      </c>
      <c r="BX1070" s="7" t="str">
        <f t="shared" si="162"/>
        <v/>
      </c>
    </row>
    <row r="1071" spans="73:76" x14ac:dyDescent="0.25">
      <c r="BU1071" s="7">
        <v>7.0000000000000007E-2</v>
      </c>
      <c r="BV1071" s="7">
        <v>8.1000000000000003E-2</v>
      </c>
      <c r="BW1071" s="7">
        <f t="shared" si="161"/>
        <v>7.0000000000000007E-2</v>
      </c>
      <c r="BX1071" s="7">
        <f t="shared" si="162"/>
        <v>8.1000000000000003E-2</v>
      </c>
    </row>
    <row r="1072" spans="73:76" x14ac:dyDescent="0.25">
      <c r="BU1072" s="7" t="e">
        <v>#N/A</v>
      </c>
      <c r="BV1072" s="7">
        <v>1.6E-2</v>
      </c>
      <c r="BW1072" s="7" t="str">
        <f t="shared" si="161"/>
        <v/>
      </c>
      <c r="BX1072" s="7" t="str">
        <f t="shared" si="162"/>
        <v/>
      </c>
    </row>
    <row r="1073" spans="73:76" x14ac:dyDescent="0.25">
      <c r="BU1073" s="7" t="e">
        <v>#N/A</v>
      </c>
      <c r="BV1073" s="7">
        <v>2.3E-2</v>
      </c>
      <c r="BW1073" s="7" t="str">
        <f t="shared" si="161"/>
        <v/>
      </c>
      <c r="BX1073" s="7" t="str">
        <f t="shared" si="162"/>
        <v/>
      </c>
    </row>
    <row r="1074" spans="73:76" x14ac:dyDescent="0.25">
      <c r="BU1074" s="7" t="e">
        <v>#N/A</v>
      </c>
      <c r="BV1074" s="7" t="e">
        <v>#N/A</v>
      </c>
      <c r="BW1074" s="7" t="str">
        <f t="shared" si="161"/>
        <v/>
      </c>
      <c r="BX1074" s="7" t="str">
        <f t="shared" si="162"/>
        <v/>
      </c>
    </row>
    <row r="1075" spans="73:76" x14ac:dyDescent="0.25">
      <c r="BU1075" s="7" t="e">
        <v>#N/A</v>
      </c>
      <c r="BV1075" s="7">
        <v>4.4999999999999998E-2</v>
      </c>
      <c r="BW1075" s="7" t="str">
        <f t="shared" si="161"/>
        <v/>
      </c>
      <c r="BX1075" s="7" t="str">
        <f t="shared" si="162"/>
        <v/>
      </c>
    </row>
    <row r="1076" spans="73:76" x14ac:dyDescent="0.25">
      <c r="BU1076" s="7">
        <v>0.56999999999999995</v>
      </c>
      <c r="BV1076" s="7">
        <v>0.94</v>
      </c>
      <c r="BW1076" s="7">
        <f t="shared" si="161"/>
        <v>0.56999999999999995</v>
      </c>
      <c r="BX1076" s="7">
        <f t="shared" si="162"/>
        <v>0.94</v>
      </c>
    </row>
    <row r="1077" spans="73:76" x14ac:dyDescent="0.25">
      <c r="BU1077" s="7" t="e">
        <v>#N/A</v>
      </c>
      <c r="BV1077" s="7">
        <v>8.3000000000000004E-2</v>
      </c>
      <c r="BW1077" s="7" t="str">
        <f t="shared" si="161"/>
        <v/>
      </c>
      <c r="BX1077" s="7" t="str">
        <f t="shared" si="162"/>
        <v/>
      </c>
    </row>
    <row r="1078" spans="73:76" x14ac:dyDescent="0.25">
      <c r="BU1078" s="7">
        <v>0.1</v>
      </c>
      <c r="BV1078" s="7">
        <v>3.3000000000000002E-2</v>
      </c>
      <c r="BW1078" s="7">
        <f t="shared" si="161"/>
        <v>0.1</v>
      </c>
      <c r="BX1078" s="7">
        <f t="shared" si="162"/>
        <v>3.3000000000000002E-2</v>
      </c>
    </row>
    <row r="1079" spans="73:76" x14ac:dyDescent="0.25">
      <c r="BU1079" s="7">
        <v>18.36</v>
      </c>
      <c r="BV1079" s="7">
        <v>10.506</v>
      </c>
      <c r="BW1079" s="7">
        <f t="shared" si="161"/>
        <v>18.36</v>
      </c>
      <c r="BX1079" s="7">
        <f t="shared" si="162"/>
        <v>10.506</v>
      </c>
    </row>
    <row r="1080" spans="73:76" x14ac:dyDescent="0.25">
      <c r="BU1080" s="7" t="e">
        <v>#N/A</v>
      </c>
      <c r="BV1080" s="7">
        <v>2.5310000000000001</v>
      </c>
      <c r="BW1080" s="7" t="str">
        <f t="shared" si="161"/>
        <v/>
      </c>
      <c r="BX1080" s="7" t="str">
        <f t="shared" si="162"/>
        <v/>
      </c>
    </row>
    <row r="1081" spans="73:76" x14ac:dyDescent="0.25">
      <c r="BU1081" s="7" t="e">
        <v>#N/A</v>
      </c>
      <c r="BV1081" s="7">
        <v>1.7310000000000001</v>
      </c>
      <c r="BW1081" s="7" t="str">
        <f t="shared" si="161"/>
        <v/>
      </c>
      <c r="BX1081" s="7" t="str">
        <f t="shared" si="162"/>
        <v/>
      </c>
    </row>
    <row r="1082" spans="73:76" x14ac:dyDescent="0.25">
      <c r="BU1082" s="7">
        <v>0.85</v>
      </c>
      <c r="BV1082" s="7">
        <v>0.56799999999999995</v>
      </c>
      <c r="BW1082" s="7">
        <f t="shared" si="161"/>
        <v>0.85</v>
      </c>
      <c r="BX1082" s="7">
        <f t="shared" si="162"/>
        <v>0.56799999999999995</v>
      </c>
    </row>
    <row r="1083" spans="73:76" x14ac:dyDescent="0.25">
      <c r="BU1083" s="7" t="e">
        <v>#N/A</v>
      </c>
      <c r="BV1083" s="7">
        <v>0.13700000000000001</v>
      </c>
      <c r="BW1083" s="7" t="str">
        <f t="shared" si="161"/>
        <v/>
      </c>
      <c r="BX1083" s="7" t="str">
        <f t="shared" si="162"/>
        <v/>
      </c>
    </row>
    <row r="1084" spans="73:76" x14ac:dyDescent="0.25">
      <c r="BU1084" s="7" t="e">
        <v>#N/A</v>
      </c>
      <c r="BV1084" s="7">
        <v>0.13900000000000001</v>
      </c>
      <c r="BW1084" s="7" t="str">
        <f t="shared" si="161"/>
        <v/>
      </c>
      <c r="BX1084" s="7" t="str">
        <f t="shared" si="162"/>
        <v/>
      </c>
    </row>
    <row r="1085" spans="73:76" x14ac:dyDescent="0.25">
      <c r="BU1085" s="7">
        <v>7.18</v>
      </c>
      <c r="BV1085" s="7">
        <v>5.2229999999999999</v>
      </c>
      <c r="BW1085" s="7">
        <f t="shared" si="161"/>
        <v>7.18</v>
      </c>
      <c r="BX1085" s="7">
        <f t="shared" si="162"/>
        <v>5.2229999999999999</v>
      </c>
    </row>
    <row r="1086" spans="73:76" x14ac:dyDescent="0.25">
      <c r="BU1086" s="7">
        <v>0.16</v>
      </c>
      <c r="BV1086" s="7">
        <v>0.124</v>
      </c>
      <c r="BW1086" s="7">
        <f t="shared" si="161"/>
        <v>0.16</v>
      </c>
      <c r="BX1086" s="7">
        <f t="shared" si="162"/>
        <v>0.124</v>
      </c>
    </row>
    <row r="1087" spans="73:76" x14ac:dyDescent="0.25">
      <c r="BU1087" s="7" t="e">
        <v>#N/A</v>
      </c>
      <c r="BV1087" s="7">
        <v>0.38600000000000001</v>
      </c>
      <c r="BW1087" s="7" t="str">
        <f t="shared" si="161"/>
        <v/>
      </c>
      <c r="BX1087" s="7" t="str">
        <f t="shared" si="162"/>
        <v/>
      </c>
    </row>
    <row r="1088" spans="73:76" x14ac:dyDescent="0.25">
      <c r="BU1088" s="7" t="e">
        <v>#N/A</v>
      </c>
      <c r="BV1088" s="7">
        <v>5.2999999999999999E-2</v>
      </c>
      <c r="BW1088" s="7" t="str">
        <f t="shared" si="161"/>
        <v/>
      </c>
      <c r="BX1088" s="7" t="str">
        <f t="shared" si="162"/>
        <v/>
      </c>
    </row>
    <row r="1089" spans="73:76" x14ac:dyDescent="0.25">
      <c r="BU1089" s="7" t="e">
        <v>#N/A</v>
      </c>
      <c r="BV1089" s="7">
        <v>9.6470000000000002</v>
      </c>
      <c r="BW1089" s="7" t="str">
        <f t="shared" si="161"/>
        <v/>
      </c>
      <c r="BX1089" s="7" t="str">
        <f t="shared" si="162"/>
        <v/>
      </c>
    </row>
    <row r="1090" spans="73:76" x14ac:dyDescent="0.25">
      <c r="BU1090" s="7">
        <v>0.14000000000000001</v>
      </c>
      <c r="BV1090" s="7">
        <v>0.02</v>
      </c>
      <c r="BW1090" s="7">
        <f t="shared" si="161"/>
        <v>0.14000000000000001</v>
      </c>
      <c r="BX1090" s="7">
        <f t="shared" si="162"/>
        <v>0.02</v>
      </c>
    </row>
    <row r="1091" spans="73:76" x14ac:dyDescent="0.25">
      <c r="BU1091" s="7" t="e">
        <v>#N/A</v>
      </c>
      <c r="BV1091" s="7">
        <v>0.217</v>
      </c>
      <c r="BW1091" s="7" t="str">
        <f t="shared" si="161"/>
        <v/>
      </c>
      <c r="BX1091" s="7" t="str">
        <f t="shared" si="162"/>
        <v/>
      </c>
    </row>
    <row r="1092" spans="73:76" x14ac:dyDescent="0.25">
      <c r="BU1092" s="7" t="e">
        <v>#N/A</v>
      </c>
      <c r="BV1092" s="7">
        <v>0.247</v>
      </c>
      <c r="BW1092" s="7" t="str">
        <f t="shared" si="161"/>
        <v/>
      </c>
      <c r="BX1092" s="7" t="str">
        <f t="shared" si="162"/>
        <v/>
      </c>
    </row>
    <row r="1093" spans="73:76" x14ac:dyDescent="0.25">
      <c r="BU1093" s="7">
        <v>0.03</v>
      </c>
      <c r="BV1093" s="7">
        <v>2.5000000000000001E-2</v>
      </c>
      <c r="BW1093" s="7">
        <f t="shared" si="161"/>
        <v>0.03</v>
      </c>
      <c r="BX1093" s="7">
        <f t="shared" si="162"/>
        <v>2.5000000000000001E-2</v>
      </c>
    </row>
    <row r="1094" spans="73:76" x14ac:dyDescent="0.25">
      <c r="BU1094" s="7">
        <v>1.56</v>
      </c>
      <c r="BV1094" s="7">
        <v>1.028</v>
      </c>
      <c r="BW1094" s="7">
        <f t="shared" si="161"/>
        <v>1.56</v>
      </c>
      <c r="BX1094" s="7">
        <f t="shared" si="162"/>
        <v>1.028</v>
      </c>
    </row>
    <row r="1095" spans="73:76" x14ac:dyDescent="0.25">
      <c r="BU1095" s="7" t="e">
        <v>#N/A</v>
      </c>
      <c r="BV1095" s="7">
        <v>3.036</v>
      </c>
      <c r="BW1095" s="7" t="str">
        <f t="shared" si="161"/>
        <v/>
      </c>
      <c r="BX1095" s="7" t="str">
        <f t="shared" si="162"/>
        <v/>
      </c>
    </row>
    <row r="1096" spans="73:76" x14ac:dyDescent="0.25">
      <c r="BU1096" s="7" t="e">
        <v>#N/A</v>
      </c>
      <c r="BV1096" s="7">
        <v>0</v>
      </c>
      <c r="BW1096" s="7" t="str">
        <f t="shared" ref="BW1096:BW1159" si="163">IF(ISNA(BU1096),"",BU1096)</f>
        <v/>
      </c>
      <c r="BX1096" s="7" t="str">
        <f t="shared" ref="BX1096:BX1159" si="164">IF(BW1096="","",BV1096)</f>
        <v/>
      </c>
    </row>
    <row r="1097" spans="73:76" x14ac:dyDescent="0.25">
      <c r="BU1097" s="7" t="e">
        <v>#N/A</v>
      </c>
      <c r="BV1097" s="7">
        <v>0.153</v>
      </c>
      <c r="BW1097" s="7" t="str">
        <f t="shared" si="163"/>
        <v/>
      </c>
      <c r="BX1097" s="7" t="str">
        <f t="shared" si="164"/>
        <v/>
      </c>
    </row>
    <row r="1098" spans="73:76" x14ac:dyDescent="0.25">
      <c r="BU1098" s="7">
        <v>0.08</v>
      </c>
      <c r="BV1098" s="7">
        <v>7.6999999999999999E-2</v>
      </c>
      <c r="BW1098" s="7">
        <f t="shared" si="163"/>
        <v>0.08</v>
      </c>
      <c r="BX1098" s="7">
        <f t="shared" si="164"/>
        <v>7.6999999999999999E-2</v>
      </c>
    </row>
    <row r="1099" spans="73:76" x14ac:dyDescent="0.25">
      <c r="BU1099" s="7" t="e">
        <v>#N/A</v>
      </c>
      <c r="BV1099" s="7">
        <v>0.155</v>
      </c>
      <c r="BW1099" s="7" t="str">
        <f t="shared" si="163"/>
        <v/>
      </c>
      <c r="BX1099" s="7" t="str">
        <f t="shared" si="164"/>
        <v/>
      </c>
    </row>
    <row r="1100" spans="73:76" x14ac:dyDescent="0.25">
      <c r="BU1100" s="7">
        <v>0.01</v>
      </c>
      <c r="BV1100" s="7">
        <v>1.2E-2</v>
      </c>
      <c r="BW1100" s="7">
        <f t="shared" si="163"/>
        <v>0.01</v>
      </c>
      <c r="BX1100" s="7">
        <f t="shared" si="164"/>
        <v>1.2E-2</v>
      </c>
    </row>
    <row r="1101" spans="73:76" x14ac:dyDescent="0.25">
      <c r="BU1101" s="7">
        <v>0.04</v>
      </c>
      <c r="BV1101" s="7">
        <v>2.7E-2</v>
      </c>
      <c r="BW1101" s="7">
        <f t="shared" si="163"/>
        <v>0.04</v>
      </c>
      <c r="BX1101" s="7">
        <f t="shared" si="164"/>
        <v>2.7E-2</v>
      </c>
    </row>
    <row r="1102" spans="73:76" x14ac:dyDescent="0.25">
      <c r="BU1102" s="7">
        <v>0.39</v>
      </c>
      <c r="BV1102" s="7">
        <v>0.13500000000000001</v>
      </c>
      <c r="BW1102" s="7">
        <f t="shared" si="163"/>
        <v>0.39</v>
      </c>
      <c r="BX1102" s="7">
        <f t="shared" si="164"/>
        <v>0.13500000000000001</v>
      </c>
    </row>
    <row r="1103" spans="73:76" x14ac:dyDescent="0.25">
      <c r="BU1103" s="7" t="e">
        <v>#N/A</v>
      </c>
      <c r="BV1103" s="7">
        <v>3.0000000000000001E-3</v>
      </c>
      <c r="BW1103" s="7" t="str">
        <f t="shared" si="163"/>
        <v/>
      </c>
      <c r="BX1103" s="7" t="str">
        <f t="shared" si="164"/>
        <v/>
      </c>
    </row>
    <row r="1104" spans="73:76" x14ac:dyDescent="0.25">
      <c r="BU1104" s="7" t="e">
        <v>#N/A</v>
      </c>
      <c r="BV1104" s="7">
        <v>0.95699999999999996</v>
      </c>
      <c r="BW1104" s="7" t="str">
        <f t="shared" si="163"/>
        <v/>
      </c>
      <c r="BX1104" s="7" t="str">
        <f t="shared" si="164"/>
        <v/>
      </c>
    </row>
    <row r="1105" spans="73:76" x14ac:dyDescent="0.25">
      <c r="BU1105" s="7" t="e">
        <v>#N/A</v>
      </c>
      <c r="BV1105" s="7">
        <v>0</v>
      </c>
      <c r="BW1105" s="7" t="str">
        <f t="shared" si="163"/>
        <v/>
      </c>
      <c r="BX1105" s="7" t="str">
        <f t="shared" si="164"/>
        <v/>
      </c>
    </row>
    <row r="1106" spans="73:76" x14ac:dyDescent="0.25">
      <c r="BU1106" s="7">
        <v>0.16</v>
      </c>
      <c r="BV1106" s="7">
        <v>0.14899999999999999</v>
      </c>
      <c r="BW1106" s="7">
        <f t="shared" si="163"/>
        <v>0.16</v>
      </c>
      <c r="BX1106" s="7">
        <f t="shared" si="164"/>
        <v>0.14899999999999999</v>
      </c>
    </row>
    <row r="1107" spans="73:76" x14ac:dyDescent="0.25">
      <c r="BU1107" s="7">
        <v>0.05</v>
      </c>
      <c r="BV1107" s="7">
        <v>6.5000000000000002E-2</v>
      </c>
      <c r="BW1107" s="7">
        <f t="shared" si="163"/>
        <v>0.05</v>
      </c>
      <c r="BX1107" s="7">
        <f t="shared" si="164"/>
        <v>6.5000000000000002E-2</v>
      </c>
    </row>
    <row r="1108" spans="73:76" x14ac:dyDescent="0.25">
      <c r="BU1108" s="7" t="e">
        <v>#N/A</v>
      </c>
      <c r="BV1108" s="7">
        <v>0.84</v>
      </c>
      <c r="BW1108" s="7" t="str">
        <f t="shared" si="163"/>
        <v/>
      </c>
      <c r="BX1108" s="7" t="str">
        <f t="shared" si="164"/>
        <v/>
      </c>
    </row>
    <row r="1109" spans="73:76" x14ac:dyDescent="0.25">
      <c r="BU1109" s="7">
        <v>0</v>
      </c>
      <c r="BV1109" s="7" t="s">
        <v>1901</v>
      </c>
      <c r="BW1109" s="7">
        <f t="shared" si="163"/>
        <v>0</v>
      </c>
      <c r="BX1109" s="7" t="str">
        <f t="shared" si="164"/>
        <v>NA</v>
      </c>
    </row>
    <row r="1110" spans="73:76" x14ac:dyDescent="0.25">
      <c r="BU1110" s="7">
        <v>0.03</v>
      </c>
      <c r="BV1110" s="7">
        <v>9.9000000000000005E-2</v>
      </c>
      <c r="BW1110" s="7">
        <f t="shared" si="163"/>
        <v>0.03</v>
      </c>
      <c r="BX1110" s="7">
        <f t="shared" si="164"/>
        <v>9.9000000000000005E-2</v>
      </c>
    </row>
    <row r="1111" spans="73:76" x14ac:dyDescent="0.25">
      <c r="BU1111" s="7">
        <v>0.03</v>
      </c>
      <c r="BV1111" s="7">
        <v>7.0000000000000001E-3</v>
      </c>
      <c r="BW1111" s="7">
        <f t="shared" si="163"/>
        <v>0.03</v>
      </c>
      <c r="BX1111" s="7">
        <f t="shared" si="164"/>
        <v>7.0000000000000001E-3</v>
      </c>
    </row>
    <row r="1112" spans="73:76" x14ac:dyDescent="0.25">
      <c r="BU1112" s="7">
        <v>0.1</v>
      </c>
      <c r="BV1112" s="7">
        <v>8.9999999999999993E-3</v>
      </c>
      <c r="BW1112" s="7">
        <f t="shared" si="163"/>
        <v>0.1</v>
      </c>
      <c r="BX1112" s="7">
        <f t="shared" si="164"/>
        <v>8.9999999999999993E-3</v>
      </c>
    </row>
    <row r="1113" spans="73:76" x14ac:dyDescent="0.25">
      <c r="BU1113" s="7" t="e">
        <v>#N/A</v>
      </c>
      <c r="BV1113" s="7">
        <v>0</v>
      </c>
      <c r="BW1113" s="7" t="str">
        <f t="shared" si="163"/>
        <v/>
      </c>
      <c r="BX1113" s="7" t="str">
        <f t="shared" si="164"/>
        <v/>
      </c>
    </row>
    <row r="1114" spans="73:76" x14ac:dyDescent="0.25">
      <c r="BU1114" s="7" t="e">
        <v>#N/A</v>
      </c>
      <c r="BV1114" s="7">
        <v>4.9930000000000003</v>
      </c>
      <c r="BW1114" s="7" t="str">
        <f t="shared" si="163"/>
        <v/>
      </c>
      <c r="BX1114" s="7" t="str">
        <f t="shared" si="164"/>
        <v/>
      </c>
    </row>
    <row r="1115" spans="73:76" x14ac:dyDescent="0.25">
      <c r="BU1115" s="7" t="e">
        <v>#N/A</v>
      </c>
      <c r="BV1115" s="7" t="s">
        <v>1901</v>
      </c>
      <c r="BW1115" s="7" t="str">
        <f t="shared" si="163"/>
        <v/>
      </c>
      <c r="BX1115" s="7" t="str">
        <f t="shared" si="164"/>
        <v/>
      </c>
    </row>
    <row r="1116" spans="73:76" x14ac:dyDescent="0.25">
      <c r="BU1116" s="7" t="e">
        <v>#N/A</v>
      </c>
      <c r="BV1116" s="7">
        <v>1.7000000000000001E-2</v>
      </c>
      <c r="BW1116" s="7" t="str">
        <f t="shared" si="163"/>
        <v/>
      </c>
      <c r="BX1116" s="7" t="str">
        <f t="shared" si="164"/>
        <v/>
      </c>
    </row>
    <row r="1117" spans="73:76" x14ac:dyDescent="0.25">
      <c r="BU1117" s="7" t="e">
        <v>#N/A</v>
      </c>
      <c r="BV1117" s="7">
        <v>0.40500000000000003</v>
      </c>
      <c r="BW1117" s="7" t="str">
        <f t="shared" si="163"/>
        <v/>
      </c>
      <c r="BX1117" s="7" t="str">
        <f t="shared" si="164"/>
        <v/>
      </c>
    </row>
    <row r="1118" spans="73:76" x14ac:dyDescent="0.25">
      <c r="BU1118" s="7" t="e">
        <v>#N/A</v>
      </c>
      <c r="BV1118" s="7">
        <v>5.1999999999999998E-2</v>
      </c>
      <c r="BW1118" s="7" t="str">
        <f t="shared" si="163"/>
        <v/>
      </c>
      <c r="BX1118" s="7" t="str">
        <f t="shared" si="164"/>
        <v/>
      </c>
    </row>
    <row r="1119" spans="73:76" x14ac:dyDescent="0.25">
      <c r="BU1119" s="7" t="e">
        <v>#N/A</v>
      </c>
      <c r="BV1119" s="7">
        <v>0</v>
      </c>
      <c r="BW1119" s="7" t="str">
        <f t="shared" si="163"/>
        <v/>
      </c>
      <c r="BX1119" s="7" t="str">
        <f t="shared" si="164"/>
        <v/>
      </c>
    </row>
    <row r="1120" spans="73:76" x14ac:dyDescent="0.25">
      <c r="BU1120" s="7" t="e">
        <v>#N/A</v>
      </c>
      <c r="BV1120" s="7">
        <v>0.21199999999999999</v>
      </c>
      <c r="BW1120" s="7" t="str">
        <f t="shared" si="163"/>
        <v/>
      </c>
      <c r="BX1120" s="7" t="str">
        <f t="shared" si="164"/>
        <v/>
      </c>
    </row>
    <row r="1121" spans="73:76" x14ac:dyDescent="0.25">
      <c r="BU1121" s="7" t="e">
        <v>#N/A</v>
      </c>
      <c r="BV1121" s="7">
        <v>8.0000000000000002E-3</v>
      </c>
      <c r="BW1121" s="7" t="str">
        <f t="shared" si="163"/>
        <v/>
      </c>
      <c r="BX1121" s="7" t="str">
        <f t="shared" si="164"/>
        <v/>
      </c>
    </row>
    <row r="1122" spans="73:76" x14ac:dyDescent="0.25">
      <c r="BU1122" s="7" t="e">
        <v>#N/A</v>
      </c>
      <c r="BV1122" s="7" t="s">
        <v>1901</v>
      </c>
      <c r="BW1122" s="7" t="str">
        <f t="shared" si="163"/>
        <v/>
      </c>
      <c r="BX1122" s="7" t="str">
        <f t="shared" si="164"/>
        <v/>
      </c>
    </row>
    <row r="1123" spans="73:76" x14ac:dyDescent="0.25">
      <c r="BU1123" s="7" t="e">
        <v>#N/A</v>
      </c>
      <c r="BV1123" s="7">
        <v>0.14299999999999999</v>
      </c>
      <c r="BW1123" s="7" t="str">
        <f t="shared" si="163"/>
        <v/>
      </c>
      <c r="BX1123" s="7" t="str">
        <f t="shared" si="164"/>
        <v/>
      </c>
    </row>
    <row r="1124" spans="73:76" x14ac:dyDescent="0.25">
      <c r="BU1124" s="7" t="e">
        <v>#N/A</v>
      </c>
      <c r="BV1124" s="7">
        <v>0.28199999999999997</v>
      </c>
      <c r="BW1124" s="7" t="str">
        <f t="shared" si="163"/>
        <v/>
      </c>
      <c r="BX1124" s="7" t="str">
        <f t="shared" si="164"/>
        <v/>
      </c>
    </row>
    <row r="1125" spans="73:76" x14ac:dyDescent="0.25">
      <c r="BU1125" s="7" t="e">
        <v>#N/A</v>
      </c>
      <c r="BV1125" s="7">
        <v>1.2999999999999999E-2</v>
      </c>
      <c r="BW1125" s="7" t="str">
        <f t="shared" si="163"/>
        <v/>
      </c>
      <c r="BX1125" s="7" t="str">
        <f t="shared" si="164"/>
        <v/>
      </c>
    </row>
    <row r="1126" spans="73:76" x14ac:dyDescent="0.25">
      <c r="BU1126" s="7" t="e">
        <v>#N/A</v>
      </c>
      <c r="BV1126" s="7">
        <v>0</v>
      </c>
      <c r="BW1126" s="7" t="str">
        <f t="shared" si="163"/>
        <v/>
      </c>
      <c r="BX1126" s="7" t="str">
        <f t="shared" si="164"/>
        <v/>
      </c>
    </row>
    <row r="1127" spans="73:76" x14ac:dyDescent="0.25">
      <c r="BU1127" s="7">
        <v>0.87</v>
      </c>
      <c r="BV1127" s="7">
        <v>0.51500000000000001</v>
      </c>
      <c r="BW1127" s="7">
        <f t="shared" si="163"/>
        <v>0.87</v>
      </c>
      <c r="BX1127" s="7">
        <f t="shared" si="164"/>
        <v>0.51500000000000001</v>
      </c>
    </row>
    <row r="1128" spans="73:76" x14ac:dyDescent="0.25">
      <c r="BU1128" s="7" t="e">
        <v>#N/A</v>
      </c>
      <c r="BV1128" s="7">
        <v>0.14199999999999999</v>
      </c>
      <c r="BW1128" s="7" t="str">
        <f t="shared" si="163"/>
        <v/>
      </c>
      <c r="BX1128" s="7" t="str">
        <f t="shared" si="164"/>
        <v/>
      </c>
    </row>
    <row r="1129" spans="73:76" x14ac:dyDescent="0.25">
      <c r="BU1129" s="7" t="e">
        <v>#N/A</v>
      </c>
      <c r="BV1129" s="7">
        <v>2.9000000000000001E-2</v>
      </c>
      <c r="BW1129" s="7" t="str">
        <f t="shared" si="163"/>
        <v/>
      </c>
      <c r="BX1129" s="7" t="str">
        <f t="shared" si="164"/>
        <v/>
      </c>
    </row>
    <row r="1130" spans="73:76" x14ac:dyDescent="0.25">
      <c r="BU1130" s="7">
        <v>1.1299999999999999</v>
      </c>
      <c r="BV1130" s="7">
        <v>0.81200000000000006</v>
      </c>
      <c r="BW1130" s="7">
        <f t="shared" si="163"/>
        <v>1.1299999999999999</v>
      </c>
      <c r="BX1130" s="7">
        <f t="shared" si="164"/>
        <v>0.81200000000000006</v>
      </c>
    </row>
    <row r="1131" spans="73:76" x14ac:dyDescent="0.25">
      <c r="BU1131" s="7" t="e">
        <v>#N/A</v>
      </c>
      <c r="BV1131" s="7">
        <v>0</v>
      </c>
      <c r="BW1131" s="7" t="str">
        <f t="shared" si="163"/>
        <v/>
      </c>
      <c r="BX1131" s="7" t="str">
        <f t="shared" si="164"/>
        <v/>
      </c>
    </row>
    <row r="1132" spans="73:76" x14ac:dyDescent="0.25">
      <c r="BU1132" s="7" t="e">
        <v>#N/A</v>
      </c>
      <c r="BV1132" s="7">
        <v>0.33100000000000002</v>
      </c>
      <c r="BW1132" s="7" t="str">
        <f t="shared" si="163"/>
        <v/>
      </c>
      <c r="BX1132" s="7" t="str">
        <f t="shared" si="164"/>
        <v/>
      </c>
    </row>
    <row r="1133" spans="73:76" x14ac:dyDescent="0.25">
      <c r="BU1133" s="7" t="e">
        <v>#N/A</v>
      </c>
      <c r="BV1133" s="7">
        <v>0.42399999999999999</v>
      </c>
      <c r="BW1133" s="7" t="str">
        <f t="shared" si="163"/>
        <v/>
      </c>
      <c r="BX1133" s="7" t="str">
        <f t="shared" si="164"/>
        <v/>
      </c>
    </row>
    <row r="1134" spans="73:76" x14ac:dyDescent="0.25">
      <c r="BU1134" s="7" t="e">
        <v>#N/A</v>
      </c>
      <c r="BV1134" s="7">
        <v>0.246</v>
      </c>
      <c r="BW1134" s="7" t="str">
        <f t="shared" si="163"/>
        <v/>
      </c>
      <c r="BX1134" s="7" t="str">
        <f t="shared" si="164"/>
        <v/>
      </c>
    </row>
    <row r="1135" spans="73:76" x14ac:dyDescent="0.25">
      <c r="BU1135" s="7" t="e">
        <v>#N/A</v>
      </c>
      <c r="BV1135" s="7">
        <v>0.47299999999999998</v>
      </c>
      <c r="BW1135" s="7" t="str">
        <f t="shared" si="163"/>
        <v/>
      </c>
      <c r="BX1135" s="7" t="str">
        <f t="shared" si="164"/>
        <v/>
      </c>
    </row>
    <row r="1136" spans="73:76" x14ac:dyDescent="0.25">
      <c r="BU1136" s="7">
        <v>0.03</v>
      </c>
      <c r="BV1136" s="7">
        <v>2.5000000000000001E-2</v>
      </c>
      <c r="BW1136" s="7">
        <f t="shared" si="163"/>
        <v>0.03</v>
      </c>
      <c r="BX1136" s="7">
        <f t="shared" si="164"/>
        <v>2.5000000000000001E-2</v>
      </c>
    </row>
    <row r="1137" spans="73:76" x14ac:dyDescent="0.25">
      <c r="BU1137" s="7">
        <v>0.06</v>
      </c>
      <c r="BV1137" s="7">
        <v>0.09</v>
      </c>
      <c r="BW1137" s="7">
        <f t="shared" si="163"/>
        <v>0.06</v>
      </c>
      <c r="BX1137" s="7">
        <f t="shared" si="164"/>
        <v>0.09</v>
      </c>
    </row>
    <row r="1138" spans="73:76" x14ac:dyDescent="0.25">
      <c r="BU1138" s="7" t="e">
        <v>#N/A</v>
      </c>
      <c r="BV1138" s="7">
        <v>0.60399999999999998</v>
      </c>
      <c r="BW1138" s="7" t="str">
        <f t="shared" si="163"/>
        <v/>
      </c>
      <c r="BX1138" s="7" t="str">
        <f t="shared" si="164"/>
        <v/>
      </c>
    </row>
    <row r="1139" spans="73:76" x14ac:dyDescent="0.25">
      <c r="BU1139" s="7" t="e">
        <v>#N/A</v>
      </c>
      <c r="BV1139" s="7">
        <v>2.411</v>
      </c>
      <c r="BW1139" s="7" t="str">
        <f t="shared" si="163"/>
        <v/>
      </c>
      <c r="BX1139" s="7" t="str">
        <f t="shared" si="164"/>
        <v/>
      </c>
    </row>
    <row r="1140" spans="73:76" x14ac:dyDescent="0.25">
      <c r="BU1140" s="7" t="e">
        <v>#N/A</v>
      </c>
      <c r="BV1140" s="7">
        <v>1.052</v>
      </c>
      <c r="BW1140" s="7" t="str">
        <f t="shared" si="163"/>
        <v/>
      </c>
      <c r="BX1140" s="7" t="str">
        <f t="shared" si="164"/>
        <v/>
      </c>
    </row>
    <row r="1141" spans="73:76" x14ac:dyDescent="0.25">
      <c r="BU1141" s="7" t="e">
        <v>#N/A</v>
      </c>
      <c r="BV1141" s="7">
        <v>0.64700000000000002</v>
      </c>
      <c r="BW1141" s="7" t="str">
        <f t="shared" si="163"/>
        <v/>
      </c>
      <c r="BX1141" s="7" t="str">
        <f t="shared" si="164"/>
        <v/>
      </c>
    </row>
    <row r="1142" spans="73:76" x14ac:dyDescent="0.25">
      <c r="BU1142" s="7" t="e">
        <v>#N/A</v>
      </c>
      <c r="BV1142" s="7">
        <v>8.9999999999999993E-3</v>
      </c>
      <c r="BW1142" s="7" t="str">
        <f t="shared" si="163"/>
        <v/>
      </c>
      <c r="BX1142" s="7" t="str">
        <f t="shared" si="164"/>
        <v/>
      </c>
    </row>
    <row r="1143" spans="73:76" x14ac:dyDescent="0.25">
      <c r="BU1143" s="7" t="e">
        <v>#N/A</v>
      </c>
      <c r="BV1143" s="7">
        <v>0</v>
      </c>
      <c r="BW1143" s="7" t="str">
        <f t="shared" si="163"/>
        <v/>
      </c>
      <c r="BX1143" s="7" t="str">
        <f t="shared" si="164"/>
        <v/>
      </c>
    </row>
    <row r="1144" spans="73:76" x14ac:dyDescent="0.25">
      <c r="BU1144" s="7" t="e">
        <v>#N/A</v>
      </c>
      <c r="BV1144" s="7">
        <v>0.115</v>
      </c>
      <c r="BW1144" s="7" t="str">
        <f t="shared" si="163"/>
        <v/>
      </c>
      <c r="BX1144" s="7" t="str">
        <f t="shared" si="164"/>
        <v/>
      </c>
    </row>
    <row r="1145" spans="73:76" x14ac:dyDescent="0.25">
      <c r="BU1145" s="7" t="e">
        <v>#N/A</v>
      </c>
      <c r="BV1145" s="7">
        <v>6.0000000000000001E-3</v>
      </c>
      <c r="BW1145" s="7" t="str">
        <f t="shared" si="163"/>
        <v/>
      </c>
      <c r="BX1145" s="7" t="str">
        <f t="shared" si="164"/>
        <v/>
      </c>
    </row>
    <row r="1146" spans="73:76" x14ac:dyDescent="0.25">
      <c r="BU1146" s="7" t="e">
        <v>#N/A</v>
      </c>
      <c r="BV1146" s="7">
        <v>1E-3</v>
      </c>
      <c r="BW1146" s="7" t="str">
        <f t="shared" si="163"/>
        <v/>
      </c>
      <c r="BX1146" s="7" t="str">
        <f t="shared" si="164"/>
        <v/>
      </c>
    </row>
    <row r="1147" spans="73:76" x14ac:dyDescent="0.25">
      <c r="BU1147" s="7" t="e">
        <v>#N/A</v>
      </c>
      <c r="BV1147" s="7">
        <v>0</v>
      </c>
      <c r="BW1147" s="7" t="str">
        <f t="shared" si="163"/>
        <v/>
      </c>
      <c r="BX1147" s="7" t="str">
        <f t="shared" si="164"/>
        <v/>
      </c>
    </row>
    <row r="1148" spans="73:76" x14ac:dyDescent="0.25">
      <c r="BU1148" s="7">
        <v>0.17</v>
      </c>
      <c r="BV1148" s="7">
        <v>0.22800000000000001</v>
      </c>
      <c r="BW1148" s="7">
        <f t="shared" si="163"/>
        <v>0.17</v>
      </c>
      <c r="BX1148" s="7">
        <f t="shared" si="164"/>
        <v>0.22800000000000001</v>
      </c>
    </row>
    <row r="1149" spans="73:76" x14ac:dyDescent="0.25">
      <c r="BU1149" s="7">
        <v>2.67</v>
      </c>
      <c r="BV1149" s="7">
        <v>1.22</v>
      </c>
      <c r="BW1149" s="7">
        <f t="shared" si="163"/>
        <v>2.67</v>
      </c>
      <c r="BX1149" s="7">
        <f t="shared" si="164"/>
        <v>1.22</v>
      </c>
    </row>
    <row r="1150" spans="73:76" x14ac:dyDescent="0.25">
      <c r="BU1150" s="7">
        <v>0.04</v>
      </c>
      <c r="BV1150" s="7">
        <v>3.1E-2</v>
      </c>
      <c r="BW1150" s="7">
        <f t="shared" si="163"/>
        <v>0.04</v>
      </c>
      <c r="BX1150" s="7">
        <f t="shared" si="164"/>
        <v>3.1E-2</v>
      </c>
    </row>
    <row r="1151" spans="73:76" x14ac:dyDescent="0.25">
      <c r="BU1151" s="7" t="e">
        <v>#N/A</v>
      </c>
      <c r="BV1151" s="7">
        <v>15.587</v>
      </c>
      <c r="BW1151" s="7" t="str">
        <f t="shared" si="163"/>
        <v/>
      </c>
      <c r="BX1151" s="7" t="str">
        <f t="shared" si="164"/>
        <v/>
      </c>
    </row>
    <row r="1152" spans="73:76" x14ac:dyDescent="0.25">
      <c r="BU1152" s="7" t="e">
        <v>#N/A</v>
      </c>
      <c r="BV1152" s="7">
        <v>0</v>
      </c>
      <c r="BW1152" s="7" t="str">
        <f t="shared" si="163"/>
        <v/>
      </c>
      <c r="BX1152" s="7" t="str">
        <f t="shared" si="164"/>
        <v/>
      </c>
    </row>
    <row r="1153" spans="73:76" x14ac:dyDescent="0.25">
      <c r="BU1153" s="7" t="e">
        <v>#N/A</v>
      </c>
      <c r="BV1153" s="7">
        <v>0</v>
      </c>
      <c r="BW1153" s="7" t="str">
        <f t="shared" si="163"/>
        <v/>
      </c>
      <c r="BX1153" s="7" t="str">
        <f t="shared" si="164"/>
        <v/>
      </c>
    </row>
    <row r="1154" spans="73:76" x14ac:dyDescent="0.25">
      <c r="BU1154" s="7" t="e">
        <v>#N/A</v>
      </c>
      <c r="BV1154" s="7">
        <v>0</v>
      </c>
      <c r="BW1154" s="7" t="str">
        <f t="shared" si="163"/>
        <v/>
      </c>
      <c r="BX1154" s="7" t="str">
        <f t="shared" si="164"/>
        <v/>
      </c>
    </row>
    <row r="1155" spans="73:76" x14ac:dyDescent="0.25">
      <c r="BU1155" s="7" t="e">
        <v>#N/A</v>
      </c>
      <c r="BV1155" s="7">
        <v>0</v>
      </c>
      <c r="BW1155" s="7" t="str">
        <f t="shared" si="163"/>
        <v/>
      </c>
      <c r="BX1155" s="7" t="str">
        <f t="shared" si="164"/>
        <v/>
      </c>
    </row>
    <row r="1156" spans="73:76" x14ac:dyDescent="0.25">
      <c r="BU1156" s="7" t="e">
        <v>#N/A</v>
      </c>
      <c r="BV1156" s="7">
        <v>0</v>
      </c>
      <c r="BW1156" s="7" t="str">
        <f t="shared" si="163"/>
        <v/>
      </c>
      <c r="BX1156" s="7" t="str">
        <f t="shared" si="164"/>
        <v/>
      </c>
    </row>
    <row r="1157" spans="73:76" x14ac:dyDescent="0.25">
      <c r="BU1157" s="7" t="e">
        <v>#N/A</v>
      </c>
      <c r="BV1157" s="7">
        <v>1.6E-2</v>
      </c>
      <c r="BW1157" s="7" t="str">
        <f t="shared" si="163"/>
        <v/>
      </c>
      <c r="BX1157" s="7" t="str">
        <f t="shared" si="164"/>
        <v/>
      </c>
    </row>
    <row r="1158" spans="73:76" x14ac:dyDescent="0.25">
      <c r="BU1158" s="7">
        <v>7.0000000000000007E-2</v>
      </c>
      <c r="BV1158" s="7">
        <v>4.4999999999999998E-2</v>
      </c>
      <c r="BW1158" s="7">
        <f t="shared" si="163"/>
        <v>7.0000000000000007E-2</v>
      </c>
      <c r="BX1158" s="7">
        <f t="shared" si="164"/>
        <v>4.4999999999999998E-2</v>
      </c>
    </row>
    <row r="1159" spans="73:76" x14ac:dyDescent="0.25">
      <c r="BU1159" s="7" t="e">
        <v>#N/A</v>
      </c>
      <c r="BV1159" s="7">
        <v>0</v>
      </c>
      <c r="BW1159" s="7" t="str">
        <f t="shared" si="163"/>
        <v/>
      </c>
      <c r="BX1159" s="7" t="str">
        <f t="shared" si="164"/>
        <v/>
      </c>
    </row>
    <row r="1160" spans="73:76" x14ac:dyDescent="0.25">
      <c r="BU1160" s="7">
        <v>0.03</v>
      </c>
      <c r="BV1160" s="7">
        <v>1.7999999999999999E-2</v>
      </c>
      <c r="BW1160" s="7">
        <f t="shared" ref="BW1160:BW1223" si="165">IF(ISNA(BU1160),"",BU1160)</f>
        <v>0.03</v>
      </c>
      <c r="BX1160" s="7">
        <f t="shared" ref="BX1160:BX1223" si="166">IF(BW1160="","",BV1160)</f>
        <v>1.7999999999999999E-2</v>
      </c>
    </row>
    <row r="1161" spans="73:76" x14ac:dyDescent="0.25">
      <c r="BU1161" s="7" t="e">
        <v>#N/A</v>
      </c>
      <c r="BV1161" s="7">
        <v>0.05</v>
      </c>
      <c r="BW1161" s="7" t="str">
        <f t="shared" si="165"/>
        <v/>
      </c>
      <c r="BX1161" s="7" t="str">
        <f t="shared" si="166"/>
        <v/>
      </c>
    </row>
    <row r="1162" spans="73:76" x14ac:dyDescent="0.25">
      <c r="BU1162" s="7" t="e">
        <v>#N/A</v>
      </c>
      <c r="BV1162" s="7">
        <v>6.9000000000000006E-2</v>
      </c>
      <c r="BW1162" s="7" t="str">
        <f t="shared" si="165"/>
        <v/>
      </c>
      <c r="BX1162" s="7" t="str">
        <f t="shared" si="166"/>
        <v/>
      </c>
    </row>
    <row r="1163" spans="73:76" x14ac:dyDescent="0.25">
      <c r="BU1163" s="7" t="e">
        <v>#N/A</v>
      </c>
      <c r="BV1163" s="7">
        <v>6.0000000000000001E-3</v>
      </c>
      <c r="BW1163" s="7" t="str">
        <f t="shared" si="165"/>
        <v/>
      </c>
      <c r="BX1163" s="7" t="str">
        <f t="shared" si="166"/>
        <v/>
      </c>
    </row>
    <row r="1164" spans="73:76" x14ac:dyDescent="0.25">
      <c r="BU1164" s="7">
        <v>0.02</v>
      </c>
      <c r="BV1164" s="7">
        <v>5.0000000000000001E-3</v>
      </c>
      <c r="BW1164" s="7">
        <f t="shared" si="165"/>
        <v>0.02</v>
      </c>
      <c r="BX1164" s="7">
        <f t="shared" si="166"/>
        <v>5.0000000000000001E-3</v>
      </c>
    </row>
    <row r="1165" spans="73:76" x14ac:dyDescent="0.25">
      <c r="BU1165" s="7" t="e">
        <v>#N/A</v>
      </c>
      <c r="BV1165" s="7">
        <v>1.3740000000000001</v>
      </c>
      <c r="BW1165" s="7" t="str">
        <f t="shared" si="165"/>
        <v/>
      </c>
      <c r="BX1165" s="7" t="str">
        <f t="shared" si="166"/>
        <v/>
      </c>
    </row>
    <row r="1166" spans="73:76" x14ac:dyDescent="0.25">
      <c r="BU1166" s="7">
        <v>5.5</v>
      </c>
      <c r="BV1166" s="7">
        <v>2.6389999999999998</v>
      </c>
      <c r="BW1166" s="7">
        <f t="shared" si="165"/>
        <v>5.5</v>
      </c>
      <c r="BX1166" s="7">
        <f t="shared" si="166"/>
        <v>2.6389999999999998</v>
      </c>
    </row>
    <row r="1167" spans="73:76" x14ac:dyDescent="0.25">
      <c r="BU1167" s="7">
        <v>0.03</v>
      </c>
      <c r="BV1167" s="7">
        <v>2.5999999999999999E-2</v>
      </c>
      <c r="BW1167" s="7">
        <f t="shared" si="165"/>
        <v>0.03</v>
      </c>
      <c r="BX1167" s="7">
        <f t="shared" si="166"/>
        <v>2.5999999999999999E-2</v>
      </c>
    </row>
    <row r="1168" spans="73:76" x14ac:dyDescent="0.25">
      <c r="BU1168" s="7" t="e">
        <v>#N/A</v>
      </c>
      <c r="BV1168" s="7">
        <v>0.19800000000000001</v>
      </c>
      <c r="BW1168" s="7" t="str">
        <f t="shared" si="165"/>
        <v/>
      </c>
      <c r="BX1168" s="7" t="str">
        <f t="shared" si="166"/>
        <v/>
      </c>
    </row>
    <row r="1169" spans="73:76" x14ac:dyDescent="0.25">
      <c r="BU1169" s="7" t="e">
        <v>#N/A</v>
      </c>
      <c r="BV1169" s="7">
        <v>2.1000000000000001E-2</v>
      </c>
      <c r="BW1169" s="7" t="str">
        <f t="shared" si="165"/>
        <v/>
      </c>
      <c r="BX1169" s="7" t="str">
        <f t="shared" si="166"/>
        <v/>
      </c>
    </row>
    <row r="1170" spans="73:76" x14ac:dyDescent="0.25">
      <c r="BU1170" s="7" t="e">
        <v>#N/A</v>
      </c>
      <c r="BV1170" s="7">
        <v>0.76200000000000001</v>
      </c>
      <c r="BW1170" s="7" t="str">
        <f t="shared" si="165"/>
        <v/>
      </c>
      <c r="BX1170" s="7" t="str">
        <f t="shared" si="166"/>
        <v/>
      </c>
    </row>
    <row r="1171" spans="73:76" x14ac:dyDescent="0.25">
      <c r="BU1171" s="7">
        <v>1.1399999999999999</v>
      </c>
      <c r="BV1171" s="7">
        <v>0.47299999999999998</v>
      </c>
      <c r="BW1171" s="7">
        <f t="shared" si="165"/>
        <v>1.1399999999999999</v>
      </c>
      <c r="BX1171" s="7">
        <f t="shared" si="166"/>
        <v>0.47299999999999998</v>
      </c>
    </row>
    <row r="1172" spans="73:76" x14ac:dyDescent="0.25">
      <c r="BU1172" s="7" t="e">
        <v>#N/A</v>
      </c>
      <c r="BV1172" s="7">
        <v>0.152</v>
      </c>
      <c r="BW1172" s="7" t="str">
        <f t="shared" si="165"/>
        <v/>
      </c>
      <c r="BX1172" s="7" t="str">
        <f t="shared" si="166"/>
        <v/>
      </c>
    </row>
    <row r="1173" spans="73:76" x14ac:dyDescent="0.25">
      <c r="BU1173" s="7" t="e">
        <v>#N/A</v>
      </c>
      <c r="BV1173" s="7">
        <v>4.1000000000000002E-2</v>
      </c>
      <c r="BW1173" s="7" t="str">
        <f t="shared" si="165"/>
        <v/>
      </c>
      <c r="BX1173" s="7" t="str">
        <f t="shared" si="166"/>
        <v/>
      </c>
    </row>
    <row r="1174" spans="73:76" x14ac:dyDescent="0.25">
      <c r="BU1174" s="7" t="e">
        <v>#N/A</v>
      </c>
      <c r="BV1174" s="7">
        <v>0.159</v>
      </c>
      <c r="BW1174" s="7" t="str">
        <f t="shared" si="165"/>
        <v/>
      </c>
      <c r="BX1174" s="7" t="str">
        <f t="shared" si="166"/>
        <v/>
      </c>
    </row>
    <row r="1175" spans="73:76" x14ac:dyDescent="0.25">
      <c r="BU1175" s="7">
        <v>1.26</v>
      </c>
      <c r="BV1175" s="7">
        <v>0.66500000000000004</v>
      </c>
      <c r="BW1175" s="7">
        <f t="shared" si="165"/>
        <v>1.26</v>
      </c>
      <c r="BX1175" s="7">
        <f t="shared" si="166"/>
        <v>0.66500000000000004</v>
      </c>
    </row>
    <row r="1176" spans="73:76" x14ac:dyDescent="0.25">
      <c r="BU1176" s="7">
        <v>0.06</v>
      </c>
      <c r="BV1176" s="7">
        <v>4.2999999999999997E-2</v>
      </c>
      <c r="BW1176" s="7">
        <f t="shared" si="165"/>
        <v>0.06</v>
      </c>
      <c r="BX1176" s="7">
        <f t="shared" si="166"/>
        <v>4.2999999999999997E-2</v>
      </c>
    </row>
    <row r="1177" spans="73:76" x14ac:dyDescent="0.25">
      <c r="BU1177" s="7" t="e">
        <v>#N/A</v>
      </c>
      <c r="BV1177" s="7" t="s">
        <v>1901</v>
      </c>
      <c r="BW1177" s="7" t="str">
        <f t="shared" si="165"/>
        <v/>
      </c>
      <c r="BX1177" s="7" t="str">
        <f t="shared" si="166"/>
        <v/>
      </c>
    </row>
    <row r="1178" spans="73:76" x14ac:dyDescent="0.25">
      <c r="BU1178" s="7" t="e">
        <v>#N/A</v>
      </c>
      <c r="BV1178" s="7">
        <v>0</v>
      </c>
      <c r="BW1178" s="7" t="str">
        <f t="shared" si="165"/>
        <v/>
      </c>
      <c r="BX1178" s="7" t="str">
        <f t="shared" si="166"/>
        <v/>
      </c>
    </row>
    <row r="1179" spans="73:76" x14ac:dyDescent="0.25">
      <c r="BU1179" s="7" t="e">
        <v>#N/A</v>
      </c>
      <c r="BV1179" s="7">
        <v>0.13300000000000001</v>
      </c>
      <c r="BW1179" s="7" t="str">
        <f t="shared" si="165"/>
        <v/>
      </c>
      <c r="BX1179" s="7" t="str">
        <f t="shared" si="166"/>
        <v/>
      </c>
    </row>
    <row r="1180" spans="73:76" x14ac:dyDescent="0.25">
      <c r="BU1180" s="7" t="e">
        <v>#N/A</v>
      </c>
      <c r="BV1180" s="7">
        <v>1E-3</v>
      </c>
      <c r="BW1180" s="7" t="str">
        <f t="shared" si="165"/>
        <v/>
      </c>
      <c r="BX1180" s="7" t="str">
        <f t="shared" si="166"/>
        <v/>
      </c>
    </row>
    <row r="1181" spans="73:76" x14ac:dyDescent="0.25">
      <c r="BU1181" s="7" t="e">
        <v>#N/A</v>
      </c>
      <c r="BV1181" s="7">
        <v>0.13500000000000001</v>
      </c>
      <c r="BW1181" s="7" t="str">
        <f t="shared" si="165"/>
        <v/>
      </c>
      <c r="BX1181" s="7" t="str">
        <f t="shared" si="166"/>
        <v/>
      </c>
    </row>
    <row r="1182" spans="73:76" x14ac:dyDescent="0.25">
      <c r="BU1182" s="7" t="e">
        <v>#N/A</v>
      </c>
      <c r="BV1182" s="7">
        <v>2.4950000000000001</v>
      </c>
      <c r="BW1182" s="7" t="str">
        <f t="shared" si="165"/>
        <v/>
      </c>
      <c r="BX1182" s="7" t="str">
        <f t="shared" si="166"/>
        <v/>
      </c>
    </row>
    <row r="1183" spans="73:76" x14ac:dyDescent="0.25">
      <c r="BU1183" s="7" t="e">
        <v>#N/A</v>
      </c>
      <c r="BV1183" s="7">
        <v>3.0000000000000001E-3</v>
      </c>
      <c r="BW1183" s="7" t="str">
        <f t="shared" si="165"/>
        <v/>
      </c>
      <c r="BX1183" s="7" t="str">
        <f t="shared" si="166"/>
        <v/>
      </c>
    </row>
    <row r="1184" spans="73:76" x14ac:dyDescent="0.25">
      <c r="BU1184" s="7" t="e">
        <v>#N/A</v>
      </c>
      <c r="BV1184" s="7">
        <v>5.1999999999999998E-2</v>
      </c>
      <c r="BW1184" s="7" t="str">
        <f t="shared" si="165"/>
        <v/>
      </c>
      <c r="BX1184" s="7" t="str">
        <f t="shared" si="166"/>
        <v/>
      </c>
    </row>
    <row r="1185" spans="73:76" x14ac:dyDescent="0.25">
      <c r="BU1185" s="7" t="e">
        <v>#N/A</v>
      </c>
      <c r="BV1185" s="7" t="s">
        <v>1901</v>
      </c>
      <c r="BW1185" s="7" t="str">
        <f t="shared" si="165"/>
        <v/>
      </c>
      <c r="BX1185" s="7" t="str">
        <f t="shared" si="166"/>
        <v/>
      </c>
    </row>
    <row r="1186" spans="73:76" x14ac:dyDescent="0.25">
      <c r="BU1186" s="7">
        <v>7.14</v>
      </c>
      <c r="BV1186" s="7">
        <v>1.0940000000000001</v>
      </c>
      <c r="BW1186" s="7">
        <f t="shared" si="165"/>
        <v>7.14</v>
      </c>
      <c r="BX1186" s="7">
        <f t="shared" si="166"/>
        <v>1.0940000000000001</v>
      </c>
    </row>
    <row r="1187" spans="73:76" x14ac:dyDescent="0.25">
      <c r="BU1187" s="7" t="e">
        <v>#N/A</v>
      </c>
      <c r="BV1187" s="7">
        <v>5.7140000000000004</v>
      </c>
      <c r="BW1187" s="7" t="str">
        <f t="shared" si="165"/>
        <v/>
      </c>
      <c r="BX1187" s="7" t="str">
        <f t="shared" si="166"/>
        <v/>
      </c>
    </row>
    <row r="1188" spans="73:76" x14ac:dyDescent="0.25">
      <c r="BU1188" s="7" t="e">
        <v>#N/A</v>
      </c>
      <c r="BV1188" s="7">
        <v>32.15</v>
      </c>
      <c r="BW1188" s="7" t="str">
        <f t="shared" si="165"/>
        <v/>
      </c>
      <c r="BX1188" s="7" t="str">
        <f t="shared" si="166"/>
        <v/>
      </c>
    </row>
    <row r="1189" spans="73:76" x14ac:dyDescent="0.25">
      <c r="BU1189" s="7">
        <v>0.06</v>
      </c>
      <c r="BV1189" s="7">
        <v>0.05</v>
      </c>
      <c r="BW1189" s="7">
        <f t="shared" si="165"/>
        <v>0.06</v>
      </c>
      <c r="BX1189" s="7">
        <f t="shared" si="166"/>
        <v>0.05</v>
      </c>
    </row>
    <row r="1190" spans="73:76" x14ac:dyDescent="0.25">
      <c r="BU1190" s="7" t="e">
        <v>#N/A</v>
      </c>
      <c r="BV1190" s="7">
        <v>0.03</v>
      </c>
      <c r="BW1190" s="7" t="str">
        <f t="shared" si="165"/>
        <v/>
      </c>
      <c r="BX1190" s="7" t="str">
        <f t="shared" si="166"/>
        <v/>
      </c>
    </row>
    <row r="1191" spans="73:76" x14ac:dyDescent="0.25">
      <c r="BU1191" s="7" t="e">
        <v>#N/A</v>
      </c>
      <c r="BV1191" s="7">
        <v>0.65300000000000002</v>
      </c>
      <c r="BW1191" s="7" t="str">
        <f t="shared" si="165"/>
        <v/>
      </c>
      <c r="BX1191" s="7" t="str">
        <f t="shared" si="166"/>
        <v/>
      </c>
    </row>
    <row r="1192" spans="73:76" x14ac:dyDescent="0.25">
      <c r="BU1192" s="7" t="e">
        <v>#N/A</v>
      </c>
      <c r="BV1192" s="7">
        <v>0.69899999999999995</v>
      </c>
      <c r="BW1192" s="7" t="str">
        <f t="shared" si="165"/>
        <v/>
      </c>
      <c r="BX1192" s="7" t="str">
        <f t="shared" si="166"/>
        <v/>
      </c>
    </row>
    <row r="1193" spans="73:76" x14ac:dyDescent="0.25">
      <c r="BU1193" s="7">
        <v>1.75</v>
      </c>
      <c r="BV1193" s="7">
        <v>1.4910000000000001</v>
      </c>
      <c r="BW1193" s="7">
        <f t="shared" si="165"/>
        <v>1.75</v>
      </c>
      <c r="BX1193" s="7">
        <f t="shared" si="166"/>
        <v>1.4910000000000001</v>
      </c>
    </row>
    <row r="1194" spans="73:76" x14ac:dyDescent="0.25">
      <c r="BU1194" s="7" t="e">
        <v>#N/A</v>
      </c>
      <c r="BV1194" s="7">
        <v>0.19400000000000001</v>
      </c>
      <c r="BW1194" s="7" t="str">
        <f t="shared" si="165"/>
        <v/>
      </c>
      <c r="BX1194" s="7" t="str">
        <f t="shared" si="166"/>
        <v/>
      </c>
    </row>
    <row r="1195" spans="73:76" x14ac:dyDescent="0.25">
      <c r="BU1195" s="7" t="e">
        <v>#N/A</v>
      </c>
      <c r="BV1195" s="7">
        <v>0</v>
      </c>
      <c r="BW1195" s="7" t="str">
        <f t="shared" si="165"/>
        <v/>
      </c>
      <c r="BX1195" s="7" t="str">
        <f t="shared" si="166"/>
        <v/>
      </c>
    </row>
    <row r="1196" spans="73:76" x14ac:dyDescent="0.25">
      <c r="BU1196" s="7" t="e">
        <v>#N/A</v>
      </c>
      <c r="BV1196" s="7">
        <v>7.0000000000000001E-3</v>
      </c>
      <c r="BW1196" s="7" t="str">
        <f t="shared" si="165"/>
        <v/>
      </c>
      <c r="BX1196" s="7" t="str">
        <f t="shared" si="166"/>
        <v/>
      </c>
    </row>
    <row r="1197" spans="73:76" x14ac:dyDescent="0.25">
      <c r="BU1197" s="7" t="e">
        <v>#N/A</v>
      </c>
      <c r="BV1197" s="7">
        <v>0.16400000000000001</v>
      </c>
      <c r="BW1197" s="7" t="str">
        <f t="shared" si="165"/>
        <v/>
      </c>
      <c r="BX1197" s="7" t="str">
        <f t="shared" si="166"/>
        <v/>
      </c>
    </row>
    <row r="1198" spans="73:76" x14ac:dyDescent="0.25">
      <c r="BU1198" s="7" t="e">
        <v>#N/A</v>
      </c>
      <c r="BV1198" s="7">
        <v>0.186</v>
      </c>
      <c r="BW1198" s="7" t="str">
        <f t="shared" si="165"/>
        <v/>
      </c>
      <c r="BX1198" s="7" t="str">
        <f t="shared" si="166"/>
        <v/>
      </c>
    </row>
    <row r="1199" spans="73:76" x14ac:dyDescent="0.25">
      <c r="BU1199" s="7" t="e">
        <v>#N/A</v>
      </c>
      <c r="BV1199" s="7">
        <v>0.38200000000000001</v>
      </c>
      <c r="BW1199" s="7" t="str">
        <f t="shared" si="165"/>
        <v/>
      </c>
      <c r="BX1199" s="7" t="str">
        <f t="shared" si="166"/>
        <v/>
      </c>
    </row>
    <row r="1200" spans="73:76" x14ac:dyDescent="0.25">
      <c r="BU1200" s="7" t="e">
        <v>#N/A</v>
      </c>
      <c r="BV1200" s="7">
        <v>1.0999999999999999E-2</v>
      </c>
      <c r="BW1200" s="7" t="str">
        <f t="shared" si="165"/>
        <v/>
      </c>
      <c r="BX1200" s="7" t="str">
        <f t="shared" si="166"/>
        <v/>
      </c>
    </row>
    <row r="1201" spans="73:76" x14ac:dyDescent="0.25">
      <c r="BU1201" s="7" t="e">
        <v>#N/A</v>
      </c>
      <c r="BV1201" s="7">
        <v>0.15</v>
      </c>
      <c r="BW1201" s="7" t="str">
        <f t="shared" si="165"/>
        <v/>
      </c>
      <c r="BX1201" s="7" t="str">
        <f t="shared" si="166"/>
        <v/>
      </c>
    </row>
    <row r="1202" spans="73:76" x14ac:dyDescent="0.25">
      <c r="BU1202" s="7" t="e">
        <v>#N/A</v>
      </c>
      <c r="BV1202" s="7">
        <v>1.7999999999999999E-2</v>
      </c>
      <c r="BW1202" s="7" t="str">
        <f t="shared" si="165"/>
        <v/>
      </c>
      <c r="BX1202" s="7" t="str">
        <f t="shared" si="166"/>
        <v/>
      </c>
    </row>
    <row r="1203" spans="73:76" x14ac:dyDescent="0.25">
      <c r="BU1203" s="7" t="e">
        <v>#N/A</v>
      </c>
      <c r="BV1203" s="7">
        <v>0.39500000000000002</v>
      </c>
      <c r="BW1203" s="7" t="str">
        <f t="shared" si="165"/>
        <v/>
      </c>
      <c r="BX1203" s="7" t="str">
        <f t="shared" si="166"/>
        <v/>
      </c>
    </row>
    <row r="1204" spans="73:76" x14ac:dyDescent="0.25">
      <c r="BU1204" s="7" t="e">
        <v>#N/A</v>
      </c>
      <c r="BV1204" s="7">
        <v>0.17299999999999999</v>
      </c>
      <c r="BW1204" s="7" t="str">
        <f t="shared" si="165"/>
        <v/>
      </c>
      <c r="BX1204" s="7" t="str">
        <f t="shared" si="166"/>
        <v/>
      </c>
    </row>
    <row r="1205" spans="73:76" x14ac:dyDescent="0.25">
      <c r="BU1205" s="7" t="e">
        <v>#N/A</v>
      </c>
      <c r="BV1205" s="7">
        <v>0.01</v>
      </c>
      <c r="BW1205" s="7" t="str">
        <f t="shared" si="165"/>
        <v/>
      </c>
      <c r="BX1205" s="7" t="str">
        <f t="shared" si="166"/>
        <v/>
      </c>
    </row>
    <row r="1206" spans="73:76" x14ac:dyDescent="0.25">
      <c r="BU1206" s="7">
        <v>29.69</v>
      </c>
      <c r="BV1206" s="7">
        <v>12.754</v>
      </c>
      <c r="BW1206" s="7">
        <f t="shared" si="165"/>
        <v>29.69</v>
      </c>
      <c r="BX1206" s="7">
        <f t="shared" si="166"/>
        <v>12.754</v>
      </c>
    </row>
    <row r="1207" spans="73:76" x14ac:dyDescent="0.25">
      <c r="BU1207" s="7" t="e">
        <v>#N/A</v>
      </c>
      <c r="BV1207" s="7">
        <v>0.751</v>
      </c>
      <c r="BW1207" s="7" t="str">
        <f t="shared" si="165"/>
        <v/>
      </c>
      <c r="BX1207" s="7" t="str">
        <f t="shared" si="166"/>
        <v/>
      </c>
    </row>
    <row r="1208" spans="73:76" x14ac:dyDescent="0.25">
      <c r="BU1208" s="7" t="e">
        <v>#N/A</v>
      </c>
      <c r="BV1208" s="7">
        <v>7.4999999999999997E-2</v>
      </c>
      <c r="BW1208" s="7" t="str">
        <f t="shared" si="165"/>
        <v/>
      </c>
      <c r="BX1208" s="7" t="str">
        <f t="shared" si="166"/>
        <v/>
      </c>
    </row>
    <row r="1209" spans="73:76" x14ac:dyDescent="0.25">
      <c r="BU1209" s="7">
        <v>0.1</v>
      </c>
      <c r="BV1209" s="7">
        <v>0.152</v>
      </c>
      <c r="BW1209" s="7">
        <f t="shared" si="165"/>
        <v>0.1</v>
      </c>
      <c r="BX1209" s="7">
        <f t="shared" si="166"/>
        <v>0.152</v>
      </c>
    </row>
    <row r="1210" spans="73:76" x14ac:dyDescent="0.25">
      <c r="BU1210" s="7">
        <v>1.1200000000000001</v>
      </c>
      <c r="BV1210" s="7">
        <v>0.58699999999999997</v>
      </c>
      <c r="BW1210" s="7">
        <f t="shared" si="165"/>
        <v>1.1200000000000001</v>
      </c>
      <c r="BX1210" s="7">
        <f t="shared" si="166"/>
        <v>0.58699999999999997</v>
      </c>
    </row>
    <row r="1211" spans="73:76" x14ac:dyDescent="0.25">
      <c r="BU1211" s="7" t="e">
        <v>#N/A</v>
      </c>
      <c r="BV1211" s="7">
        <v>1E-3</v>
      </c>
      <c r="BW1211" s="7" t="str">
        <f t="shared" si="165"/>
        <v/>
      </c>
      <c r="BX1211" s="7" t="str">
        <f t="shared" si="166"/>
        <v/>
      </c>
    </row>
    <row r="1212" spans="73:76" x14ac:dyDescent="0.25">
      <c r="BU1212" s="7" t="e">
        <v>#N/A</v>
      </c>
      <c r="BV1212" s="7">
        <v>5.6000000000000001E-2</v>
      </c>
      <c r="BW1212" s="7" t="str">
        <f t="shared" si="165"/>
        <v/>
      </c>
      <c r="BX1212" s="7" t="str">
        <f t="shared" si="166"/>
        <v/>
      </c>
    </row>
    <row r="1213" spans="73:76" x14ac:dyDescent="0.25">
      <c r="BU1213" s="7">
        <v>0</v>
      </c>
      <c r="BV1213" s="7">
        <v>0</v>
      </c>
      <c r="BW1213" s="7">
        <f t="shared" si="165"/>
        <v>0</v>
      </c>
      <c r="BX1213" s="7">
        <f t="shared" si="166"/>
        <v>0</v>
      </c>
    </row>
    <row r="1214" spans="73:76" x14ac:dyDescent="0.25">
      <c r="BU1214" s="7" t="e">
        <v>#N/A</v>
      </c>
      <c r="BV1214" s="7">
        <v>1.9670000000000001</v>
      </c>
      <c r="BW1214" s="7" t="str">
        <f t="shared" si="165"/>
        <v/>
      </c>
      <c r="BX1214" s="7" t="str">
        <f t="shared" si="166"/>
        <v/>
      </c>
    </row>
    <row r="1215" spans="73:76" x14ac:dyDescent="0.25">
      <c r="BU1215" s="7" t="e">
        <v>#N/A</v>
      </c>
      <c r="BV1215" s="7">
        <v>3.819</v>
      </c>
      <c r="BW1215" s="7" t="str">
        <f t="shared" si="165"/>
        <v/>
      </c>
      <c r="BX1215" s="7" t="str">
        <f t="shared" si="166"/>
        <v/>
      </c>
    </row>
    <row r="1216" spans="73:76" x14ac:dyDescent="0.25">
      <c r="BU1216" s="7">
        <v>0.69</v>
      </c>
      <c r="BV1216" s="7">
        <v>0.70099999999999996</v>
      </c>
      <c r="BW1216" s="7">
        <f t="shared" si="165"/>
        <v>0.69</v>
      </c>
      <c r="BX1216" s="7">
        <f t="shared" si="166"/>
        <v>0.70099999999999996</v>
      </c>
    </row>
    <row r="1217" spans="73:76" x14ac:dyDescent="0.25">
      <c r="BU1217" s="7" t="e">
        <v>#N/A</v>
      </c>
      <c r="BV1217" s="7">
        <v>5.3999999999999999E-2</v>
      </c>
      <c r="BW1217" s="7" t="str">
        <f t="shared" si="165"/>
        <v/>
      </c>
      <c r="BX1217" s="7" t="str">
        <f t="shared" si="166"/>
        <v/>
      </c>
    </row>
    <row r="1218" spans="73:76" x14ac:dyDescent="0.25">
      <c r="BU1218" s="7">
        <v>0.09</v>
      </c>
      <c r="BV1218" s="7">
        <v>0</v>
      </c>
      <c r="BW1218" s="7">
        <f t="shared" si="165"/>
        <v>0.09</v>
      </c>
      <c r="BX1218" s="7">
        <f t="shared" si="166"/>
        <v>0</v>
      </c>
    </row>
    <row r="1219" spans="73:76" x14ac:dyDescent="0.25">
      <c r="BU1219" s="7" t="e">
        <v>#N/A</v>
      </c>
      <c r="BV1219" s="7">
        <v>0</v>
      </c>
      <c r="BW1219" s="7" t="str">
        <f t="shared" si="165"/>
        <v/>
      </c>
      <c r="BX1219" s="7" t="str">
        <f t="shared" si="166"/>
        <v/>
      </c>
    </row>
    <row r="1220" spans="73:76" x14ac:dyDescent="0.25">
      <c r="BU1220" s="7">
        <v>1.7</v>
      </c>
      <c r="BV1220" s="7">
        <v>0.69899999999999995</v>
      </c>
      <c r="BW1220" s="7">
        <f t="shared" si="165"/>
        <v>1.7</v>
      </c>
      <c r="BX1220" s="7">
        <f t="shared" si="166"/>
        <v>0.69899999999999995</v>
      </c>
    </row>
    <row r="1221" spans="73:76" x14ac:dyDescent="0.25">
      <c r="BU1221" s="7" t="e">
        <v>#N/A</v>
      </c>
      <c r="BV1221" s="7">
        <v>3.2000000000000001E-2</v>
      </c>
      <c r="BW1221" s="7" t="str">
        <f t="shared" si="165"/>
        <v/>
      </c>
      <c r="BX1221" s="7" t="str">
        <f t="shared" si="166"/>
        <v/>
      </c>
    </row>
    <row r="1222" spans="73:76" x14ac:dyDescent="0.25">
      <c r="BU1222" s="7" t="e">
        <v>#N/A</v>
      </c>
      <c r="BV1222" s="7">
        <v>8.3000000000000004E-2</v>
      </c>
      <c r="BW1222" s="7" t="str">
        <f t="shared" si="165"/>
        <v/>
      </c>
      <c r="BX1222" s="7" t="str">
        <f t="shared" si="166"/>
        <v/>
      </c>
    </row>
    <row r="1223" spans="73:76" x14ac:dyDescent="0.25">
      <c r="BU1223" s="7">
        <v>0.04</v>
      </c>
      <c r="BV1223" s="7">
        <v>1.4E-2</v>
      </c>
      <c r="BW1223" s="7">
        <f t="shared" si="165"/>
        <v>0.04</v>
      </c>
      <c r="BX1223" s="7">
        <f t="shared" si="166"/>
        <v>1.4E-2</v>
      </c>
    </row>
    <row r="1224" spans="73:76" x14ac:dyDescent="0.25">
      <c r="BU1224" s="7" t="e">
        <v>#N/A</v>
      </c>
      <c r="BV1224" s="7">
        <v>9.7710000000000008</v>
      </c>
      <c r="BW1224" s="7" t="str">
        <f t="shared" ref="BW1224:BW1287" si="167">IF(ISNA(BU1224),"",BU1224)</f>
        <v/>
      </c>
      <c r="BX1224" s="7" t="str">
        <f t="shared" ref="BX1224:BX1287" si="168">IF(BW1224="","",BV1224)</f>
        <v/>
      </c>
    </row>
    <row r="1225" spans="73:76" x14ac:dyDescent="0.25">
      <c r="BU1225" s="7" t="e">
        <v>#N/A</v>
      </c>
      <c r="BV1225" s="7">
        <v>6.0000000000000001E-3</v>
      </c>
      <c r="BW1225" s="7" t="str">
        <f t="shared" si="167"/>
        <v/>
      </c>
      <c r="BX1225" s="7" t="str">
        <f t="shared" si="168"/>
        <v/>
      </c>
    </row>
    <row r="1226" spans="73:76" x14ac:dyDescent="0.25">
      <c r="BU1226" s="7" t="e">
        <v>#N/A</v>
      </c>
      <c r="BV1226" s="7">
        <v>1E-3</v>
      </c>
      <c r="BW1226" s="7" t="str">
        <f t="shared" si="167"/>
        <v/>
      </c>
      <c r="BX1226" s="7" t="str">
        <f t="shared" si="168"/>
        <v/>
      </c>
    </row>
    <row r="1227" spans="73:76" x14ac:dyDescent="0.25">
      <c r="BU1227" s="7" t="e">
        <v>#N/A</v>
      </c>
      <c r="BV1227" s="7">
        <v>1.7000000000000001E-2</v>
      </c>
      <c r="BW1227" s="7" t="str">
        <f t="shared" si="167"/>
        <v/>
      </c>
      <c r="BX1227" s="7" t="str">
        <f t="shared" si="168"/>
        <v/>
      </c>
    </row>
    <row r="1228" spans="73:76" x14ac:dyDescent="0.25">
      <c r="BU1228" s="7">
        <v>0.42</v>
      </c>
      <c r="BV1228" s="7">
        <v>0.373</v>
      </c>
      <c r="BW1228" s="7">
        <f t="shared" si="167"/>
        <v>0.42</v>
      </c>
      <c r="BX1228" s="7">
        <f t="shared" si="168"/>
        <v>0.373</v>
      </c>
    </row>
    <row r="1229" spans="73:76" x14ac:dyDescent="0.25">
      <c r="BU1229" s="7" t="e">
        <v>#N/A</v>
      </c>
      <c r="BV1229" s="7">
        <v>0.20399999999999999</v>
      </c>
      <c r="BW1229" s="7" t="str">
        <f t="shared" si="167"/>
        <v/>
      </c>
      <c r="BX1229" s="7" t="str">
        <f t="shared" si="168"/>
        <v/>
      </c>
    </row>
    <row r="1230" spans="73:76" x14ac:dyDescent="0.25">
      <c r="BU1230" s="7" t="e">
        <v>#N/A</v>
      </c>
      <c r="BV1230" s="7">
        <v>3.2000000000000001E-2</v>
      </c>
      <c r="BW1230" s="7" t="str">
        <f t="shared" si="167"/>
        <v/>
      </c>
      <c r="BX1230" s="7" t="str">
        <f t="shared" si="168"/>
        <v/>
      </c>
    </row>
    <row r="1231" spans="73:76" x14ac:dyDescent="0.25">
      <c r="BU1231" s="7">
        <v>0.18</v>
      </c>
      <c r="BV1231" s="7">
        <v>0.153</v>
      </c>
      <c r="BW1231" s="7">
        <f t="shared" si="167"/>
        <v>0.18</v>
      </c>
      <c r="BX1231" s="7">
        <f t="shared" si="168"/>
        <v>0.153</v>
      </c>
    </row>
    <row r="1232" spans="73:76" x14ac:dyDescent="0.25">
      <c r="BU1232" s="7">
        <v>5.0999999999999996</v>
      </c>
      <c r="BV1232" s="7">
        <v>4.9790000000000001</v>
      </c>
      <c r="BW1232" s="7">
        <f t="shared" si="167"/>
        <v>5.0999999999999996</v>
      </c>
      <c r="BX1232" s="7">
        <f t="shared" si="168"/>
        <v>4.9790000000000001</v>
      </c>
    </row>
    <row r="1233" spans="73:76" x14ac:dyDescent="0.25">
      <c r="BU1233" s="7" t="e">
        <v>#N/A</v>
      </c>
      <c r="BV1233" s="7">
        <v>0</v>
      </c>
      <c r="BW1233" s="7" t="str">
        <f t="shared" si="167"/>
        <v/>
      </c>
      <c r="BX1233" s="7" t="str">
        <f t="shared" si="168"/>
        <v/>
      </c>
    </row>
    <row r="1234" spans="73:76" x14ac:dyDescent="0.25">
      <c r="BU1234" s="7" t="e">
        <v>#N/A</v>
      </c>
      <c r="BV1234" s="7">
        <v>1.9E-2</v>
      </c>
      <c r="BW1234" s="7" t="str">
        <f t="shared" si="167"/>
        <v/>
      </c>
      <c r="BX1234" s="7" t="str">
        <f t="shared" si="168"/>
        <v/>
      </c>
    </row>
    <row r="1235" spans="73:76" x14ac:dyDescent="0.25">
      <c r="BU1235" s="7">
        <v>0.2</v>
      </c>
      <c r="BV1235" s="7">
        <v>0.125</v>
      </c>
      <c r="BW1235" s="7">
        <f t="shared" si="167"/>
        <v>0.2</v>
      </c>
      <c r="BX1235" s="7">
        <f t="shared" si="168"/>
        <v>0.125</v>
      </c>
    </row>
    <row r="1236" spans="73:76" x14ac:dyDescent="0.25">
      <c r="BU1236" s="7" t="e">
        <v>#N/A</v>
      </c>
      <c r="BV1236" s="7">
        <v>2.5999999999999999E-2</v>
      </c>
      <c r="BW1236" s="7" t="str">
        <f t="shared" si="167"/>
        <v/>
      </c>
      <c r="BX1236" s="7" t="str">
        <f t="shared" si="168"/>
        <v/>
      </c>
    </row>
    <row r="1237" spans="73:76" x14ac:dyDescent="0.25">
      <c r="BU1237" s="7">
        <v>1.1000000000000001</v>
      </c>
      <c r="BV1237" s="7">
        <v>0.59599999999999997</v>
      </c>
      <c r="BW1237" s="7">
        <f t="shared" si="167"/>
        <v>1.1000000000000001</v>
      </c>
      <c r="BX1237" s="7">
        <f t="shared" si="168"/>
        <v>0.59599999999999997</v>
      </c>
    </row>
    <row r="1238" spans="73:76" x14ac:dyDescent="0.25">
      <c r="BU1238" s="7" t="e">
        <v>#N/A</v>
      </c>
      <c r="BV1238" s="7">
        <v>2.7450000000000001</v>
      </c>
      <c r="BW1238" s="7" t="str">
        <f t="shared" si="167"/>
        <v/>
      </c>
      <c r="BX1238" s="7" t="str">
        <f t="shared" si="168"/>
        <v/>
      </c>
    </row>
    <row r="1239" spans="73:76" x14ac:dyDescent="0.25">
      <c r="BU1239" s="7" t="e">
        <v>#N/A</v>
      </c>
      <c r="BV1239" s="7">
        <v>0</v>
      </c>
      <c r="BW1239" s="7" t="str">
        <f t="shared" si="167"/>
        <v/>
      </c>
      <c r="BX1239" s="7" t="str">
        <f t="shared" si="168"/>
        <v/>
      </c>
    </row>
    <row r="1240" spans="73:76" x14ac:dyDescent="0.25">
      <c r="BU1240" s="7" t="e">
        <v>#N/A</v>
      </c>
      <c r="BV1240" s="7">
        <v>2.5999999999999999E-2</v>
      </c>
      <c r="BW1240" s="7" t="str">
        <f t="shared" si="167"/>
        <v/>
      </c>
      <c r="BX1240" s="7" t="str">
        <f t="shared" si="168"/>
        <v/>
      </c>
    </row>
    <row r="1241" spans="73:76" x14ac:dyDescent="0.25">
      <c r="BU1241" s="7" t="e">
        <v>#N/A</v>
      </c>
      <c r="BV1241" s="7">
        <v>0</v>
      </c>
      <c r="BW1241" s="7" t="str">
        <f t="shared" si="167"/>
        <v/>
      </c>
      <c r="BX1241" s="7" t="str">
        <f t="shared" si="168"/>
        <v/>
      </c>
    </row>
    <row r="1242" spans="73:76" x14ac:dyDescent="0.25">
      <c r="BU1242" s="7" t="e">
        <v>#N/A</v>
      </c>
      <c r="BV1242" s="7">
        <v>0.318</v>
      </c>
      <c r="BW1242" s="7" t="str">
        <f t="shared" si="167"/>
        <v/>
      </c>
      <c r="BX1242" s="7" t="str">
        <f t="shared" si="168"/>
        <v/>
      </c>
    </row>
    <row r="1243" spans="73:76" x14ac:dyDescent="0.25">
      <c r="BU1243" s="7" t="e">
        <v>#N/A</v>
      </c>
      <c r="BV1243" s="7">
        <v>1.1319999999999999</v>
      </c>
      <c r="BW1243" s="7" t="str">
        <f t="shared" si="167"/>
        <v/>
      </c>
      <c r="BX1243" s="7" t="str">
        <f t="shared" si="168"/>
        <v/>
      </c>
    </row>
    <row r="1244" spans="73:76" x14ac:dyDescent="0.25">
      <c r="BU1244" s="7">
        <v>0.06</v>
      </c>
      <c r="BV1244" s="7">
        <v>2.5999999999999999E-2</v>
      </c>
      <c r="BW1244" s="7">
        <f t="shared" si="167"/>
        <v>0.06</v>
      </c>
      <c r="BX1244" s="7">
        <f t="shared" si="168"/>
        <v>2.5999999999999999E-2</v>
      </c>
    </row>
    <row r="1245" spans="73:76" x14ac:dyDescent="0.25">
      <c r="BU1245" s="7" t="e">
        <v>#N/A</v>
      </c>
      <c r="BV1245" s="7">
        <v>0.62</v>
      </c>
      <c r="BW1245" s="7" t="str">
        <f t="shared" si="167"/>
        <v/>
      </c>
      <c r="BX1245" s="7" t="str">
        <f t="shared" si="168"/>
        <v/>
      </c>
    </row>
    <row r="1246" spans="73:76" x14ac:dyDescent="0.25">
      <c r="BU1246" s="7">
        <v>0.03</v>
      </c>
      <c r="BV1246" s="7">
        <v>4.1000000000000002E-2</v>
      </c>
      <c r="BW1246" s="7">
        <f t="shared" si="167"/>
        <v>0.03</v>
      </c>
      <c r="BX1246" s="7">
        <f t="shared" si="168"/>
        <v>4.1000000000000002E-2</v>
      </c>
    </row>
    <row r="1247" spans="73:76" x14ac:dyDescent="0.25">
      <c r="BU1247" s="7">
        <v>0.56999999999999995</v>
      </c>
      <c r="BV1247" s="7">
        <v>0.13800000000000001</v>
      </c>
      <c r="BW1247" s="7">
        <f t="shared" si="167"/>
        <v>0.56999999999999995</v>
      </c>
      <c r="BX1247" s="7">
        <f t="shared" si="168"/>
        <v>0.13800000000000001</v>
      </c>
    </row>
    <row r="1248" spans="73:76" x14ac:dyDescent="0.25">
      <c r="BU1248" s="7" t="e">
        <v>#N/A</v>
      </c>
      <c r="BV1248" s="7">
        <v>0</v>
      </c>
      <c r="BW1248" s="7" t="str">
        <f t="shared" si="167"/>
        <v/>
      </c>
      <c r="BX1248" s="7" t="str">
        <f t="shared" si="168"/>
        <v/>
      </c>
    </row>
    <row r="1249" spans="73:76" x14ac:dyDescent="0.25">
      <c r="BU1249" s="7" t="e">
        <v>#N/A</v>
      </c>
      <c r="BV1249" s="7">
        <v>0.41199999999999998</v>
      </c>
      <c r="BW1249" s="7" t="str">
        <f t="shared" si="167"/>
        <v/>
      </c>
      <c r="BX1249" s="7" t="str">
        <f t="shared" si="168"/>
        <v/>
      </c>
    </row>
    <row r="1250" spans="73:76" x14ac:dyDescent="0.25">
      <c r="BU1250" s="7" t="e">
        <v>#N/A</v>
      </c>
      <c r="BV1250" s="7">
        <v>0.67</v>
      </c>
      <c r="BW1250" s="7" t="str">
        <f t="shared" si="167"/>
        <v/>
      </c>
      <c r="BX1250" s="7" t="str">
        <f t="shared" si="168"/>
        <v/>
      </c>
    </row>
    <row r="1251" spans="73:76" x14ac:dyDescent="0.25">
      <c r="BU1251" s="7" t="e">
        <v>#N/A</v>
      </c>
      <c r="BV1251" s="7">
        <v>1.0209999999999999</v>
      </c>
      <c r="BW1251" s="7" t="str">
        <f t="shared" si="167"/>
        <v/>
      </c>
      <c r="BX1251" s="7" t="str">
        <f t="shared" si="168"/>
        <v/>
      </c>
    </row>
    <row r="1252" spans="73:76" x14ac:dyDescent="0.25">
      <c r="BU1252" s="7" t="e">
        <v>#N/A</v>
      </c>
      <c r="BV1252" s="7">
        <v>1.296</v>
      </c>
      <c r="BW1252" s="7" t="str">
        <f t="shared" si="167"/>
        <v/>
      </c>
      <c r="BX1252" s="7" t="str">
        <f t="shared" si="168"/>
        <v/>
      </c>
    </row>
    <row r="1253" spans="73:76" x14ac:dyDescent="0.25">
      <c r="BU1253" s="7">
        <v>0.25</v>
      </c>
      <c r="BV1253" s="7">
        <v>0.126</v>
      </c>
      <c r="BW1253" s="7">
        <f t="shared" si="167"/>
        <v>0.25</v>
      </c>
      <c r="BX1253" s="7">
        <f t="shared" si="168"/>
        <v>0.126</v>
      </c>
    </row>
    <row r="1254" spans="73:76" x14ac:dyDescent="0.25">
      <c r="BU1254" s="7" t="e">
        <v>#N/A</v>
      </c>
      <c r="BV1254" s="7">
        <v>2.1000000000000001E-2</v>
      </c>
      <c r="BW1254" s="7" t="str">
        <f t="shared" si="167"/>
        <v/>
      </c>
      <c r="BX1254" s="7" t="str">
        <f t="shared" si="168"/>
        <v/>
      </c>
    </row>
    <row r="1255" spans="73:76" x14ac:dyDescent="0.25">
      <c r="BU1255" s="7" t="e">
        <v>#N/A</v>
      </c>
      <c r="BV1255" s="7">
        <v>0.39600000000000002</v>
      </c>
      <c r="BW1255" s="7" t="str">
        <f t="shared" si="167"/>
        <v/>
      </c>
      <c r="BX1255" s="7" t="str">
        <f t="shared" si="168"/>
        <v/>
      </c>
    </row>
    <row r="1256" spans="73:76" x14ac:dyDescent="0.25">
      <c r="BU1256" s="7" t="e">
        <v>#N/A</v>
      </c>
      <c r="BV1256" s="7">
        <v>0</v>
      </c>
      <c r="BW1256" s="7" t="str">
        <f t="shared" si="167"/>
        <v/>
      </c>
      <c r="BX1256" s="7" t="str">
        <f t="shared" si="168"/>
        <v/>
      </c>
    </row>
    <row r="1257" spans="73:76" x14ac:dyDescent="0.25">
      <c r="BU1257" s="7" t="e">
        <v>#N/A</v>
      </c>
      <c r="BV1257" s="7">
        <v>6.0000000000000001E-3</v>
      </c>
      <c r="BW1257" s="7" t="str">
        <f t="shared" si="167"/>
        <v/>
      </c>
      <c r="BX1257" s="7" t="str">
        <f t="shared" si="168"/>
        <v/>
      </c>
    </row>
    <row r="1258" spans="73:76" x14ac:dyDescent="0.25">
      <c r="BU1258" s="7">
        <v>0.42</v>
      </c>
      <c r="BV1258" s="7">
        <v>0.309</v>
      </c>
      <c r="BW1258" s="7">
        <f t="shared" si="167"/>
        <v>0.42</v>
      </c>
      <c r="BX1258" s="7">
        <f t="shared" si="168"/>
        <v>0.309</v>
      </c>
    </row>
    <row r="1259" spans="73:76" x14ac:dyDescent="0.25">
      <c r="BU1259" s="7">
        <v>5.98</v>
      </c>
      <c r="BV1259" s="7">
        <v>3.7429999999999999</v>
      </c>
      <c r="BW1259" s="7">
        <f t="shared" si="167"/>
        <v>5.98</v>
      </c>
      <c r="BX1259" s="7">
        <f t="shared" si="168"/>
        <v>3.7429999999999999</v>
      </c>
    </row>
    <row r="1260" spans="73:76" x14ac:dyDescent="0.25">
      <c r="BU1260" s="7" t="e">
        <v>#N/A</v>
      </c>
      <c r="BV1260" s="7">
        <v>0</v>
      </c>
      <c r="BW1260" s="7" t="str">
        <f t="shared" si="167"/>
        <v/>
      </c>
      <c r="BX1260" s="7" t="str">
        <f t="shared" si="168"/>
        <v/>
      </c>
    </row>
    <row r="1261" spans="73:76" x14ac:dyDescent="0.25">
      <c r="BU1261" s="7" t="e">
        <v>#N/A</v>
      </c>
      <c r="BV1261" s="7">
        <v>0.79400000000000004</v>
      </c>
      <c r="BW1261" s="7" t="str">
        <f t="shared" si="167"/>
        <v/>
      </c>
      <c r="BX1261" s="7" t="str">
        <f t="shared" si="168"/>
        <v/>
      </c>
    </row>
    <row r="1262" spans="73:76" x14ac:dyDescent="0.25">
      <c r="BU1262" s="7" t="e">
        <v>#N/A</v>
      </c>
      <c r="BV1262" s="7">
        <v>2.8000000000000001E-2</v>
      </c>
      <c r="BW1262" s="7" t="str">
        <f t="shared" si="167"/>
        <v/>
      </c>
      <c r="BX1262" s="7" t="str">
        <f t="shared" si="168"/>
        <v/>
      </c>
    </row>
    <row r="1263" spans="73:76" x14ac:dyDescent="0.25">
      <c r="BU1263" s="7" t="e">
        <v>#N/A</v>
      </c>
      <c r="BV1263" s="7">
        <v>5.0000000000000001E-3</v>
      </c>
      <c r="BW1263" s="7" t="str">
        <f t="shared" si="167"/>
        <v/>
      </c>
      <c r="BX1263" s="7" t="str">
        <f t="shared" si="168"/>
        <v/>
      </c>
    </row>
    <row r="1264" spans="73:76" x14ac:dyDescent="0.25">
      <c r="BU1264" s="7" t="e">
        <v>#N/A</v>
      </c>
      <c r="BV1264" s="7">
        <v>4.7549999999999999</v>
      </c>
      <c r="BW1264" s="7" t="str">
        <f t="shared" si="167"/>
        <v/>
      </c>
      <c r="BX1264" s="7" t="str">
        <f t="shared" si="168"/>
        <v/>
      </c>
    </row>
    <row r="1265" spans="73:76" x14ac:dyDescent="0.25">
      <c r="BU1265" s="7" t="e">
        <v>#N/A</v>
      </c>
      <c r="BV1265" s="7">
        <v>5.2999999999999999E-2</v>
      </c>
      <c r="BW1265" s="7" t="str">
        <f t="shared" si="167"/>
        <v/>
      </c>
      <c r="BX1265" s="7" t="str">
        <f t="shared" si="168"/>
        <v/>
      </c>
    </row>
    <row r="1266" spans="73:76" x14ac:dyDescent="0.25">
      <c r="BU1266" s="7" t="e">
        <v>#N/A</v>
      </c>
      <c r="BV1266" s="7">
        <v>0.13200000000000001</v>
      </c>
      <c r="BW1266" s="7" t="str">
        <f t="shared" si="167"/>
        <v/>
      </c>
      <c r="BX1266" s="7" t="str">
        <f t="shared" si="168"/>
        <v/>
      </c>
    </row>
    <row r="1267" spans="73:76" x14ac:dyDescent="0.25">
      <c r="BU1267" s="7" t="e">
        <v>#N/A</v>
      </c>
      <c r="BV1267" s="7">
        <v>0</v>
      </c>
      <c r="BW1267" s="7" t="str">
        <f t="shared" si="167"/>
        <v/>
      </c>
      <c r="BX1267" s="7" t="str">
        <f t="shared" si="168"/>
        <v/>
      </c>
    </row>
    <row r="1268" spans="73:76" x14ac:dyDescent="0.25">
      <c r="BU1268" s="7" t="e">
        <v>#N/A</v>
      </c>
      <c r="BV1268" s="7">
        <v>0.7</v>
      </c>
      <c r="BW1268" s="7" t="str">
        <f t="shared" si="167"/>
        <v/>
      </c>
      <c r="BX1268" s="7" t="str">
        <f t="shared" si="168"/>
        <v/>
      </c>
    </row>
    <row r="1269" spans="73:76" x14ac:dyDescent="0.25">
      <c r="BU1269" s="7" t="e">
        <v>#N/A</v>
      </c>
      <c r="BV1269" s="7">
        <v>0</v>
      </c>
      <c r="BW1269" s="7" t="str">
        <f t="shared" si="167"/>
        <v/>
      </c>
      <c r="BX1269" s="7" t="str">
        <f t="shared" si="168"/>
        <v/>
      </c>
    </row>
    <row r="1270" spans="73:76" x14ac:dyDescent="0.25">
      <c r="BU1270" s="7">
        <v>0.1</v>
      </c>
      <c r="BV1270" s="7">
        <v>7.4999999999999997E-2</v>
      </c>
      <c r="BW1270" s="7">
        <f t="shared" si="167"/>
        <v>0.1</v>
      </c>
      <c r="BX1270" s="7">
        <f t="shared" si="168"/>
        <v>7.4999999999999997E-2</v>
      </c>
    </row>
    <row r="1271" spans="73:76" x14ac:dyDescent="0.25">
      <c r="BU1271" s="7" t="e">
        <v>#N/A</v>
      </c>
      <c r="BV1271" s="7">
        <v>6.5000000000000002E-2</v>
      </c>
      <c r="BW1271" s="7" t="str">
        <f t="shared" si="167"/>
        <v/>
      </c>
      <c r="BX1271" s="7" t="str">
        <f t="shared" si="168"/>
        <v/>
      </c>
    </row>
    <row r="1272" spans="73:76" x14ac:dyDescent="0.25">
      <c r="BU1272" s="7">
        <v>0.02</v>
      </c>
      <c r="BV1272" s="7">
        <v>1.6E-2</v>
      </c>
      <c r="BW1272" s="7">
        <f t="shared" si="167"/>
        <v>0.02</v>
      </c>
      <c r="BX1272" s="7">
        <f t="shared" si="168"/>
        <v>1.6E-2</v>
      </c>
    </row>
    <row r="1273" spans="73:76" x14ac:dyDescent="0.25">
      <c r="BU1273" s="7">
        <v>0.05</v>
      </c>
      <c r="BV1273" s="7">
        <v>2.7E-2</v>
      </c>
      <c r="BW1273" s="7">
        <f t="shared" si="167"/>
        <v>0.05</v>
      </c>
      <c r="BX1273" s="7">
        <f t="shared" si="168"/>
        <v>2.7E-2</v>
      </c>
    </row>
    <row r="1274" spans="73:76" x14ac:dyDescent="0.25">
      <c r="BU1274" s="7" t="e">
        <v>#N/A</v>
      </c>
      <c r="BV1274" s="7" t="e">
        <v>#N/A</v>
      </c>
      <c r="BW1274" s="7" t="str">
        <f t="shared" si="167"/>
        <v/>
      </c>
      <c r="BX1274" s="7" t="str">
        <f t="shared" si="168"/>
        <v/>
      </c>
    </row>
    <row r="1275" spans="73:76" x14ac:dyDescent="0.25">
      <c r="BU1275" s="7">
        <v>0.06</v>
      </c>
      <c r="BV1275" s="7">
        <v>4.9000000000000002E-2</v>
      </c>
      <c r="BW1275" s="7">
        <f t="shared" si="167"/>
        <v>0.06</v>
      </c>
      <c r="BX1275" s="7">
        <f t="shared" si="168"/>
        <v>4.9000000000000002E-2</v>
      </c>
    </row>
    <row r="1276" spans="73:76" x14ac:dyDescent="0.25">
      <c r="BU1276" s="7">
        <v>0.98</v>
      </c>
      <c r="BV1276" s="7">
        <v>1.0349999999999999</v>
      </c>
      <c r="BW1276" s="7">
        <f t="shared" si="167"/>
        <v>0.98</v>
      </c>
      <c r="BX1276" s="7">
        <f t="shared" si="168"/>
        <v>1.0349999999999999</v>
      </c>
    </row>
    <row r="1277" spans="73:76" x14ac:dyDescent="0.25">
      <c r="BU1277" s="7" t="e">
        <v>#N/A</v>
      </c>
      <c r="BV1277" s="7">
        <v>9.4E-2</v>
      </c>
      <c r="BW1277" s="7" t="str">
        <f t="shared" si="167"/>
        <v/>
      </c>
      <c r="BX1277" s="7" t="str">
        <f t="shared" si="168"/>
        <v/>
      </c>
    </row>
    <row r="1278" spans="73:76" x14ac:dyDescent="0.25">
      <c r="BU1278" s="7">
        <v>0.09</v>
      </c>
      <c r="BV1278" s="7">
        <v>4.1000000000000002E-2</v>
      </c>
      <c r="BW1278" s="7">
        <f t="shared" si="167"/>
        <v>0.09</v>
      </c>
      <c r="BX1278" s="7">
        <f t="shared" si="168"/>
        <v>4.1000000000000002E-2</v>
      </c>
    </row>
    <row r="1279" spans="73:76" x14ac:dyDescent="0.25">
      <c r="BU1279" s="7">
        <v>25</v>
      </c>
      <c r="BV1279" s="7">
        <v>12.055999999999999</v>
      </c>
      <c r="BW1279" s="7">
        <f t="shared" si="167"/>
        <v>25</v>
      </c>
      <c r="BX1279" s="7">
        <f t="shared" si="168"/>
        <v>12.055999999999999</v>
      </c>
    </row>
    <row r="1280" spans="73:76" x14ac:dyDescent="0.25">
      <c r="BU1280" s="7">
        <v>4.7300000000000004</v>
      </c>
      <c r="BV1280" s="7">
        <v>2.9990000000000001</v>
      </c>
      <c r="BW1280" s="7">
        <f t="shared" si="167"/>
        <v>4.7300000000000004</v>
      </c>
      <c r="BX1280" s="7">
        <f t="shared" si="168"/>
        <v>2.9990000000000001</v>
      </c>
    </row>
    <row r="1281" spans="73:76" x14ac:dyDescent="0.25">
      <c r="BU1281" s="7" t="e">
        <v>#N/A</v>
      </c>
      <c r="BV1281" s="7">
        <v>1.5980000000000001</v>
      </c>
      <c r="BW1281" s="7" t="str">
        <f t="shared" si="167"/>
        <v/>
      </c>
      <c r="BX1281" s="7" t="str">
        <f t="shared" si="168"/>
        <v/>
      </c>
    </row>
    <row r="1282" spans="73:76" x14ac:dyDescent="0.25">
      <c r="BU1282" s="7">
        <v>1.28</v>
      </c>
      <c r="BV1282" s="7">
        <v>0.52500000000000002</v>
      </c>
      <c r="BW1282" s="7">
        <f t="shared" si="167"/>
        <v>1.28</v>
      </c>
      <c r="BX1282" s="7">
        <f t="shared" si="168"/>
        <v>0.52500000000000002</v>
      </c>
    </row>
    <row r="1283" spans="73:76" x14ac:dyDescent="0.25">
      <c r="BU1283" s="7" t="e">
        <v>#N/A</v>
      </c>
      <c r="BV1283" s="7">
        <v>0.16700000000000001</v>
      </c>
      <c r="BW1283" s="7" t="str">
        <f t="shared" si="167"/>
        <v/>
      </c>
      <c r="BX1283" s="7" t="str">
        <f t="shared" si="168"/>
        <v/>
      </c>
    </row>
    <row r="1284" spans="73:76" x14ac:dyDescent="0.25">
      <c r="BU1284" s="7">
        <v>0.48</v>
      </c>
      <c r="BV1284" s="7">
        <v>0.17599999999999999</v>
      </c>
      <c r="BW1284" s="7">
        <f t="shared" si="167"/>
        <v>0.48</v>
      </c>
      <c r="BX1284" s="7">
        <f t="shared" si="168"/>
        <v>0.17599999999999999</v>
      </c>
    </row>
    <row r="1285" spans="73:76" x14ac:dyDescent="0.25">
      <c r="BU1285" s="7">
        <v>6.5</v>
      </c>
      <c r="BV1285" s="7">
        <v>6.28</v>
      </c>
      <c r="BW1285" s="7">
        <f t="shared" si="167"/>
        <v>6.5</v>
      </c>
      <c r="BX1285" s="7">
        <f t="shared" si="168"/>
        <v>6.28</v>
      </c>
    </row>
    <row r="1286" spans="73:76" x14ac:dyDescent="0.25">
      <c r="BU1286" s="7" t="e">
        <v>#N/A</v>
      </c>
      <c r="BV1286" s="7">
        <v>0.153</v>
      </c>
      <c r="BW1286" s="7" t="str">
        <f t="shared" si="167"/>
        <v/>
      </c>
      <c r="BX1286" s="7" t="str">
        <f t="shared" si="168"/>
        <v/>
      </c>
    </row>
    <row r="1287" spans="73:76" x14ac:dyDescent="0.25">
      <c r="BU1287" s="7" t="e">
        <v>#N/A</v>
      </c>
      <c r="BV1287" s="7">
        <v>0.40600000000000003</v>
      </c>
      <c r="BW1287" s="7" t="str">
        <f t="shared" si="167"/>
        <v/>
      </c>
      <c r="BX1287" s="7" t="str">
        <f t="shared" si="168"/>
        <v/>
      </c>
    </row>
    <row r="1288" spans="73:76" x14ac:dyDescent="0.25">
      <c r="BU1288" s="7" t="e">
        <v>#N/A</v>
      </c>
      <c r="BV1288" s="7">
        <v>6.2E-2</v>
      </c>
      <c r="BW1288" s="7" t="str">
        <f t="shared" ref="BW1288:BW1351" si="169">IF(ISNA(BU1288),"",BU1288)</f>
        <v/>
      </c>
      <c r="BX1288" s="7" t="str">
        <f t="shared" ref="BX1288:BX1351" si="170">IF(BW1288="","",BV1288)</f>
        <v/>
      </c>
    </row>
    <row r="1289" spans="73:76" x14ac:dyDescent="0.25">
      <c r="BU1289" s="7">
        <v>17</v>
      </c>
      <c r="BV1289" s="7">
        <v>12.141</v>
      </c>
      <c r="BW1289" s="7">
        <f t="shared" si="169"/>
        <v>17</v>
      </c>
      <c r="BX1289" s="7">
        <f t="shared" si="170"/>
        <v>12.141</v>
      </c>
    </row>
    <row r="1290" spans="73:76" x14ac:dyDescent="0.25">
      <c r="BU1290" s="7">
        <v>0.21</v>
      </c>
      <c r="BV1290" s="7">
        <v>2.1999999999999999E-2</v>
      </c>
      <c r="BW1290" s="7">
        <f t="shared" si="169"/>
        <v>0.21</v>
      </c>
      <c r="BX1290" s="7">
        <f t="shared" si="170"/>
        <v>2.1999999999999999E-2</v>
      </c>
    </row>
    <row r="1291" spans="73:76" x14ac:dyDescent="0.25">
      <c r="BU1291" s="7" t="e">
        <v>#N/A</v>
      </c>
      <c r="BV1291" s="7">
        <v>0.253</v>
      </c>
      <c r="BW1291" s="7" t="str">
        <f t="shared" si="169"/>
        <v/>
      </c>
      <c r="BX1291" s="7" t="str">
        <f t="shared" si="170"/>
        <v/>
      </c>
    </row>
    <row r="1292" spans="73:76" x14ac:dyDescent="0.25">
      <c r="BU1292" s="7">
        <v>0.4</v>
      </c>
      <c r="BV1292" s="7">
        <v>0.29799999999999999</v>
      </c>
      <c r="BW1292" s="7">
        <f t="shared" si="169"/>
        <v>0.4</v>
      </c>
      <c r="BX1292" s="7">
        <f t="shared" si="170"/>
        <v>0.29799999999999999</v>
      </c>
    </row>
    <row r="1293" spans="73:76" x14ac:dyDescent="0.25">
      <c r="BU1293" s="7" t="e">
        <v>#N/A</v>
      </c>
      <c r="BV1293" s="7">
        <v>2.5999999999999999E-2</v>
      </c>
      <c r="BW1293" s="7" t="str">
        <f t="shared" si="169"/>
        <v/>
      </c>
      <c r="BX1293" s="7" t="str">
        <f t="shared" si="170"/>
        <v/>
      </c>
    </row>
    <row r="1294" spans="73:76" x14ac:dyDescent="0.25">
      <c r="BU1294" s="7" t="e">
        <v>#N/A</v>
      </c>
      <c r="BV1294" s="7">
        <v>1.171</v>
      </c>
      <c r="BW1294" s="7" t="str">
        <f t="shared" si="169"/>
        <v/>
      </c>
      <c r="BX1294" s="7" t="str">
        <f t="shared" si="170"/>
        <v/>
      </c>
    </row>
    <row r="1295" spans="73:76" x14ac:dyDescent="0.25">
      <c r="BU1295" s="7">
        <v>4.47</v>
      </c>
      <c r="BV1295" s="7">
        <v>4.1929999999999996</v>
      </c>
      <c r="BW1295" s="7">
        <f t="shared" si="169"/>
        <v>4.47</v>
      </c>
      <c r="BX1295" s="7">
        <f t="shared" si="170"/>
        <v>4.1929999999999996</v>
      </c>
    </row>
    <row r="1296" spans="73:76" x14ac:dyDescent="0.25">
      <c r="BU1296" s="7" t="e">
        <v>#N/A</v>
      </c>
      <c r="BV1296" s="7">
        <v>0</v>
      </c>
      <c r="BW1296" s="7" t="str">
        <f t="shared" si="169"/>
        <v/>
      </c>
      <c r="BX1296" s="7" t="str">
        <f t="shared" si="170"/>
        <v/>
      </c>
    </row>
    <row r="1297" spans="73:76" x14ac:dyDescent="0.25">
      <c r="BU1297" s="7" t="e">
        <v>#N/A</v>
      </c>
      <c r="BV1297" s="7">
        <v>0.17499999999999999</v>
      </c>
      <c r="BW1297" s="7" t="str">
        <f t="shared" si="169"/>
        <v/>
      </c>
      <c r="BX1297" s="7" t="str">
        <f t="shared" si="170"/>
        <v/>
      </c>
    </row>
    <row r="1298" spans="73:76" x14ac:dyDescent="0.25">
      <c r="BU1298" s="7" t="e">
        <v>#N/A</v>
      </c>
      <c r="BV1298" s="7">
        <v>7.2999999999999995E-2</v>
      </c>
      <c r="BW1298" s="7" t="str">
        <f t="shared" si="169"/>
        <v/>
      </c>
      <c r="BX1298" s="7" t="str">
        <f t="shared" si="170"/>
        <v/>
      </c>
    </row>
    <row r="1299" spans="73:76" x14ac:dyDescent="0.25">
      <c r="BU1299" s="7" t="e">
        <v>#N/A</v>
      </c>
      <c r="BV1299" s="7">
        <v>0.17799999999999999</v>
      </c>
      <c r="BW1299" s="7" t="str">
        <f t="shared" si="169"/>
        <v/>
      </c>
      <c r="BX1299" s="7" t="str">
        <f t="shared" si="170"/>
        <v/>
      </c>
    </row>
    <row r="1300" spans="73:76" x14ac:dyDescent="0.25">
      <c r="BU1300" s="7" t="e">
        <v>#N/A</v>
      </c>
      <c r="BV1300" s="7">
        <v>1.4999999999999999E-2</v>
      </c>
      <c r="BW1300" s="7" t="str">
        <f t="shared" si="169"/>
        <v/>
      </c>
      <c r="BX1300" s="7" t="str">
        <f t="shared" si="170"/>
        <v/>
      </c>
    </row>
    <row r="1301" spans="73:76" x14ac:dyDescent="0.25">
      <c r="BU1301" s="7" t="e">
        <v>#N/A</v>
      </c>
      <c r="BV1301" s="7">
        <v>2.3E-2</v>
      </c>
      <c r="BW1301" s="7" t="str">
        <f t="shared" si="169"/>
        <v/>
      </c>
      <c r="BX1301" s="7" t="str">
        <f t="shared" si="170"/>
        <v/>
      </c>
    </row>
    <row r="1302" spans="73:76" x14ac:dyDescent="0.25">
      <c r="BU1302" s="7">
        <v>0.41</v>
      </c>
      <c r="BV1302" s="7">
        <v>0.17799999999999999</v>
      </c>
      <c r="BW1302" s="7">
        <f t="shared" si="169"/>
        <v>0.41</v>
      </c>
      <c r="BX1302" s="7">
        <f t="shared" si="170"/>
        <v>0.17799999999999999</v>
      </c>
    </row>
    <row r="1303" spans="73:76" x14ac:dyDescent="0.25">
      <c r="BU1303" s="7" t="e">
        <v>#N/A</v>
      </c>
      <c r="BV1303" s="7">
        <v>3.0000000000000001E-3</v>
      </c>
      <c r="BW1303" s="7" t="str">
        <f t="shared" si="169"/>
        <v/>
      </c>
      <c r="BX1303" s="7" t="str">
        <f t="shared" si="170"/>
        <v/>
      </c>
    </row>
    <row r="1304" spans="73:76" x14ac:dyDescent="0.25">
      <c r="BU1304" s="7" t="e">
        <v>#N/A</v>
      </c>
      <c r="BV1304" s="7">
        <v>1.081</v>
      </c>
      <c r="BW1304" s="7" t="str">
        <f t="shared" si="169"/>
        <v/>
      </c>
      <c r="BX1304" s="7" t="str">
        <f t="shared" si="170"/>
        <v/>
      </c>
    </row>
    <row r="1305" spans="73:76" x14ac:dyDescent="0.25">
      <c r="BU1305" s="7" t="e">
        <v>#N/A</v>
      </c>
      <c r="BV1305" s="7">
        <v>0</v>
      </c>
      <c r="BW1305" s="7" t="str">
        <f t="shared" si="169"/>
        <v/>
      </c>
      <c r="BX1305" s="7" t="str">
        <f t="shared" si="170"/>
        <v/>
      </c>
    </row>
    <row r="1306" spans="73:76" x14ac:dyDescent="0.25">
      <c r="BU1306" s="7" t="e">
        <v>#N/A</v>
      </c>
      <c r="BV1306" s="7">
        <v>0.158</v>
      </c>
      <c r="BW1306" s="7" t="str">
        <f t="shared" si="169"/>
        <v/>
      </c>
      <c r="BX1306" s="7" t="str">
        <f t="shared" si="170"/>
        <v/>
      </c>
    </row>
    <row r="1307" spans="73:76" x14ac:dyDescent="0.25">
      <c r="BU1307" s="7">
        <v>0.08</v>
      </c>
      <c r="BV1307" s="7">
        <v>8.5999999999999993E-2</v>
      </c>
      <c r="BW1307" s="7">
        <f t="shared" si="169"/>
        <v>0.08</v>
      </c>
      <c r="BX1307" s="7">
        <f t="shared" si="170"/>
        <v>8.5999999999999993E-2</v>
      </c>
    </row>
    <row r="1308" spans="73:76" x14ac:dyDescent="0.25">
      <c r="BU1308" s="7">
        <v>0.82</v>
      </c>
      <c r="BV1308" s="7">
        <v>1.0469999999999999</v>
      </c>
      <c r="BW1308" s="7">
        <f t="shared" si="169"/>
        <v>0.82</v>
      </c>
      <c r="BX1308" s="7">
        <f t="shared" si="170"/>
        <v>1.0469999999999999</v>
      </c>
    </row>
    <row r="1309" spans="73:76" x14ac:dyDescent="0.25">
      <c r="BU1309" s="7" t="e">
        <v>#N/A</v>
      </c>
      <c r="BV1309" s="7" t="s">
        <v>1901</v>
      </c>
      <c r="BW1309" s="7" t="str">
        <f t="shared" si="169"/>
        <v/>
      </c>
      <c r="BX1309" s="7" t="str">
        <f t="shared" si="170"/>
        <v/>
      </c>
    </row>
    <row r="1310" spans="73:76" x14ac:dyDescent="0.25">
      <c r="BU1310" s="7" t="e">
        <v>#N/A</v>
      </c>
      <c r="BV1310" s="7">
        <v>0.11799999999999999</v>
      </c>
      <c r="BW1310" s="7" t="str">
        <f t="shared" si="169"/>
        <v/>
      </c>
      <c r="BX1310" s="7" t="str">
        <f t="shared" si="170"/>
        <v/>
      </c>
    </row>
    <row r="1311" spans="73:76" x14ac:dyDescent="0.25">
      <c r="BU1311" s="7" t="e">
        <v>#N/A</v>
      </c>
      <c r="BV1311" s="7">
        <v>7.0000000000000001E-3</v>
      </c>
      <c r="BW1311" s="7" t="str">
        <f t="shared" si="169"/>
        <v/>
      </c>
      <c r="BX1311" s="7" t="str">
        <f t="shared" si="170"/>
        <v/>
      </c>
    </row>
    <row r="1312" spans="73:76" x14ac:dyDescent="0.25">
      <c r="BU1312" s="7" t="e">
        <v>#N/A</v>
      </c>
      <c r="BV1312" s="7">
        <v>1.0999999999999999E-2</v>
      </c>
      <c r="BW1312" s="7" t="str">
        <f t="shared" si="169"/>
        <v/>
      </c>
      <c r="BX1312" s="7" t="str">
        <f t="shared" si="170"/>
        <v/>
      </c>
    </row>
    <row r="1313" spans="73:76" x14ac:dyDescent="0.25">
      <c r="BU1313" s="7" t="e">
        <v>#N/A</v>
      </c>
      <c r="BV1313" s="7">
        <v>0</v>
      </c>
      <c r="BW1313" s="7" t="str">
        <f t="shared" si="169"/>
        <v/>
      </c>
      <c r="BX1313" s="7" t="str">
        <f t="shared" si="170"/>
        <v/>
      </c>
    </row>
    <row r="1314" spans="73:76" x14ac:dyDescent="0.25">
      <c r="BU1314" s="7" t="e">
        <v>#N/A</v>
      </c>
      <c r="BV1314" s="7">
        <v>6.2190000000000003</v>
      </c>
      <c r="BW1314" s="7" t="str">
        <f t="shared" si="169"/>
        <v/>
      </c>
      <c r="BX1314" s="7" t="str">
        <f t="shared" si="170"/>
        <v/>
      </c>
    </row>
    <row r="1315" spans="73:76" x14ac:dyDescent="0.25">
      <c r="BU1315" s="7">
        <v>0.01</v>
      </c>
      <c r="BV1315" s="7" t="s">
        <v>1901</v>
      </c>
      <c r="BW1315" s="7">
        <f t="shared" si="169"/>
        <v>0.01</v>
      </c>
      <c r="BX1315" s="7" t="str">
        <f t="shared" si="170"/>
        <v>NA</v>
      </c>
    </row>
    <row r="1316" spans="73:76" x14ac:dyDescent="0.25">
      <c r="BU1316" s="7" t="e">
        <v>#N/A</v>
      </c>
      <c r="BV1316" s="7">
        <v>1.9E-2</v>
      </c>
      <c r="BW1316" s="7" t="str">
        <f t="shared" si="169"/>
        <v/>
      </c>
      <c r="BX1316" s="7" t="str">
        <f t="shared" si="170"/>
        <v/>
      </c>
    </row>
    <row r="1317" spans="73:76" x14ac:dyDescent="0.25">
      <c r="BU1317" s="7">
        <v>0.54</v>
      </c>
      <c r="BV1317" s="7">
        <v>0.51500000000000001</v>
      </c>
      <c r="BW1317" s="7">
        <f t="shared" si="169"/>
        <v>0.54</v>
      </c>
      <c r="BX1317" s="7">
        <f t="shared" si="170"/>
        <v>0.51500000000000001</v>
      </c>
    </row>
    <row r="1318" spans="73:76" x14ac:dyDescent="0.25">
      <c r="BU1318" s="7">
        <v>0.05</v>
      </c>
      <c r="BV1318" s="7">
        <v>5.0999999999999997E-2</v>
      </c>
      <c r="BW1318" s="7">
        <f t="shared" si="169"/>
        <v>0.05</v>
      </c>
      <c r="BX1318" s="7">
        <f t="shared" si="170"/>
        <v>5.0999999999999997E-2</v>
      </c>
    </row>
    <row r="1319" spans="73:76" x14ac:dyDescent="0.25">
      <c r="BU1319" s="7" t="e">
        <v>#N/A</v>
      </c>
      <c r="BV1319" s="7">
        <v>0</v>
      </c>
      <c r="BW1319" s="7" t="str">
        <f t="shared" si="169"/>
        <v/>
      </c>
      <c r="BX1319" s="7" t="str">
        <f t="shared" si="170"/>
        <v/>
      </c>
    </row>
    <row r="1320" spans="73:76" x14ac:dyDescent="0.25">
      <c r="BU1320" s="7">
        <v>0.27</v>
      </c>
      <c r="BV1320" s="7">
        <v>0.218</v>
      </c>
      <c r="BW1320" s="7">
        <f t="shared" si="169"/>
        <v>0.27</v>
      </c>
      <c r="BX1320" s="7">
        <f t="shared" si="170"/>
        <v>0.218</v>
      </c>
    </row>
    <row r="1321" spans="73:76" x14ac:dyDescent="0.25">
      <c r="BU1321" s="7">
        <v>7.0000000000000007E-2</v>
      </c>
      <c r="BV1321" s="7">
        <v>1.0999999999999999E-2</v>
      </c>
      <c r="BW1321" s="7">
        <f t="shared" si="169"/>
        <v>7.0000000000000007E-2</v>
      </c>
      <c r="BX1321" s="7">
        <f t="shared" si="170"/>
        <v>1.0999999999999999E-2</v>
      </c>
    </row>
    <row r="1322" spans="73:76" x14ac:dyDescent="0.25">
      <c r="BU1322" s="7" t="e">
        <v>#N/A</v>
      </c>
      <c r="BV1322" s="7" t="s">
        <v>1901</v>
      </c>
      <c r="BW1322" s="7" t="str">
        <f t="shared" si="169"/>
        <v/>
      </c>
      <c r="BX1322" s="7" t="str">
        <f t="shared" si="170"/>
        <v/>
      </c>
    </row>
    <row r="1323" spans="73:76" x14ac:dyDescent="0.25">
      <c r="BU1323" s="7" t="e">
        <v>#N/A</v>
      </c>
      <c r="BV1323" s="7">
        <v>0.16700000000000001</v>
      </c>
      <c r="BW1323" s="7" t="str">
        <f t="shared" si="169"/>
        <v/>
      </c>
      <c r="BX1323" s="7" t="str">
        <f t="shared" si="170"/>
        <v/>
      </c>
    </row>
    <row r="1324" spans="73:76" x14ac:dyDescent="0.25">
      <c r="BU1324" s="7">
        <v>1.28</v>
      </c>
      <c r="BV1324" s="7">
        <v>0.34</v>
      </c>
      <c r="BW1324" s="7">
        <f t="shared" si="169"/>
        <v>1.28</v>
      </c>
      <c r="BX1324" s="7">
        <f t="shared" si="170"/>
        <v>0.34</v>
      </c>
    </row>
    <row r="1325" spans="73:76" x14ac:dyDescent="0.25">
      <c r="BU1325" s="7" t="e">
        <v>#N/A</v>
      </c>
      <c r="BV1325" s="7">
        <v>1.4E-2</v>
      </c>
      <c r="BW1325" s="7" t="str">
        <f t="shared" si="169"/>
        <v/>
      </c>
      <c r="BX1325" s="7" t="str">
        <f t="shared" si="170"/>
        <v/>
      </c>
    </row>
    <row r="1326" spans="73:76" x14ac:dyDescent="0.25">
      <c r="BU1326" s="7" t="e">
        <v>#N/A</v>
      </c>
      <c r="BV1326" s="7">
        <v>0</v>
      </c>
      <c r="BW1326" s="7" t="str">
        <f t="shared" si="169"/>
        <v/>
      </c>
      <c r="BX1326" s="7" t="str">
        <f t="shared" si="170"/>
        <v/>
      </c>
    </row>
    <row r="1327" spans="73:76" x14ac:dyDescent="0.25">
      <c r="BU1327" s="7" t="e">
        <v>#N/A</v>
      </c>
      <c r="BV1327" s="7">
        <v>0.60199999999999998</v>
      </c>
      <c r="BW1327" s="7" t="str">
        <f t="shared" si="169"/>
        <v/>
      </c>
      <c r="BX1327" s="7" t="str">
        <f t="shared" si="170"/>
        <v/>
      </c>
    </row>
    <row r="1328" spans="73:76" x14ac:dyDescent="0.25">
      <c r="BU1328" s="7" t="e">
        <v>#N/A</v>
      </c>
      <c r="BV1328" s="7">
        <v>0.123</v>
      </c>
      <c r="BW1328" s="7" t="str">
        <f t="shared" si="169"/>
        <v/>
      </c>
      <c r="BX1328" s="7" t="str">
        <f t="shared" si="170"/>
        <v/>
      </c>
    </row>
    <row r="1329" spans="73:76" x14ac:dyDescent="0.25">
      <c r="BU1329" s="7">
        <v>0.08</v>
      </c>
      <c r="BV1329" s="7">
        <v>3.4000000000000002E-2</v>
      </c>
      <c r="BW1329" s="7">
        <f t="shared" si="169"/>
        <v>0.08</v>
      </c>
      <c r="BX1329" s="7">
        <f t="shared" si="170"/>
        <v>3.4000000000000002E-2</v>
      </c>
    </row>
    <row r="1330" spans="73:76" x14ac:dyDescent="0.25">
      <c r="BU1330" s="7" t="e">
        <v>#N/A</v>
      </c>
      <c r="BV1330" s="7">
        <v>0.90300000000000002</v>
      </c>
      <c r="BW1330" s="7" t="str">
        <f t="shared" si="169"/>
        <v/>
      </c>
      <c r="BX1330" s="7" t="str">
        <f t="shared" si="170"/>
        <v/>
      </c>
    </row>
    <row r="1331" spans="73:76" x14ac:dyDescent="0.25">
      <c r="BU1331" s="7" t="e">
        <v>#N/A</v>
      </c>
      <c r="BV1331" s="7">
        <v>0</v>
      </c>
      <c r="BW1331" s="7" t="str">
        <f t="shared" si="169"/>
        <v/>
      </c>
      <c r="BX1331" s="7" t="str">
        <f t="shared" si="170"/>
        <v/>
      </c>
    </row>
    <row r="1332" spans="73:76" x14ac:dyDescent="0.25">
      <c r="BU1332" s="7">
        <v>0.75</v>
      </c>
      <c r="BV1332" s="7">
        <v>0.38700000000000001</v>
      </c>
      <c r="BW1332" s="7">
        <f t="shared" si="169"/>
        <v>0.75</v>
      </c>
      <c r="BX1332" s="7">
        <f t="shared" si="170"/>
        <v>0.38700000000000001</v>
      </c>
    </row>
    <row r="1333" spans="73:76" x14ac:dyDescent="0.25">
      <c r="BU1333" s="7">
        <v>2.5</v>
      </c>
      <c r="BV1333" s="7">
        <v>0.53800000000000003</v>
      </c>
      <c r="BW1333" s="7">
        <f t="shared" si="169"/>
        <v>2.5</v>
      </c>
      <c r="BX1333" s="7">
        <f t="shared" si="170"/>
        <v>0.53800000000000003</v>
      </c>
    </row>
    <row r="1334" spans="73:76" x14ac:dyDescent="0.25">
      <c r="BU1334" s="7" t="e">
        <v>#N/A</v>
      </c>
      <c r="BV1334" s="7">
        <v>0.26900000000000002</v>
      </c>
      <c r="BW1334" s="7" t="str">
        <f t="shared" si="169"/>
        <v/>
      </c>
      <c r="BX1334" s="7" t="str">
        <f t="shared" si="170"/>
        <v/>
      </c>
    </row>
    <row r="1335" spans="73:76" x14ac:dyDescent="0.25">
      <c r="BU1335" s="7" t="e">
        <v>#N/A</v>
      </c>
      <c r="BV1335" s="7">
        <v>0.53100000000000003</v>
      </c>
      <c r="BW1335" s="7" t="str">
        <f t="shared" si="169"/>
        <v/>
      </c>
      <c r="BX1335" s="7" t="str">
        <f t="shared" si="170"/>
        <v/>
      </c>
    </row>
    <row r="1336" spans="73:76" x14ac:dyDescent="0.25">
      <c r="BU1336" s="7" t="e">
        <v>#N/A</v>
      </c>
      <c r="BV1336" s="7">
        <v>0.03</v>
      </c>
      <c r="BW1336" s="7" t="str">
        <f t="shared" si="169"/>
        <v/>
      </c>
      <c r="BX1336" s="7" t="str">
        <f t="shared" si="170"/>
        <v/>
      </c>
    </row>
    <row r="1337" spans="73:76" x14ac:dyDescent="0.25">
      <c r="BU1337" s="7" t="e">
        <v>#N/A</v>
      </c>
      <c r="BV1337" s="7">
        <v>0.111</v>
      </c>
      <c r="BW1337" s="7" t="str">
        <f t="shared" si="169"/>
        <v/>
      </c>
      <c r="BX1337" s="7" t="str">
        <f t="shared" si="170"/>
        <v/>
      </c>
    </row>
    <row r="1338" spans="73:76" x14ac:dyDescent="0.25">
      <c r="BU1338" s="7">
        <v>1.26</v>
      </c>
      <c r="BV1338" s="7">
        <v>0.69</v>
      </c>
      <c r="BW1338" s="7">
        <f t="shared" si="169"/>
        <v>1.26</v>
      </c>
      <c r="BX1338" s="7">
        <f t="shared" si="170"/>
        <v>0.69</v>
      </c>
    </row>
    <row r="1339" spans="73:76" x14ac:dyDescent="0.25">
      <c r="BU1339" s="7" t="e">
        <v>#N/A</v>
      </c>
      <c r="BV1339" s="7">
        <v>2.9119999999999999</v>
      </c>
      <c r="BW1339" s="7" t="str">
        <f t="shared" si="169"/>
        <v/>
      </c>
      <c r="BX1339" s="7" t="str">
        <f t="shared" si="170"/>
        <v/>
      </c>
    </row>
    <row r="1340" spans="73:76" x14ac:dyDescent="0.25">
      <c r="BU1340" s="7">
        <v>2.84</v>
      </c>
      <c r="BV1340" s="7">
        <v>1.121</v>
      </c>
      <c r="BW1340" s="7">
        <f t="shared" si="169"/>
        <v>2.84</v>
      </c>
      <c r="BX1340" s="7">
        <f t="shared" si="170"/>
        <v>1.121</v>
      </c>
    </row>
    <row r="1341" spans="73:76" x14ac:dyDescent="0.25">
      <c r="BU1341" s="7">
        <v>0.4</v>
      </c>
      <c r="BV1341" s="7">
        <v>0.85199999999999998</v>
      </c>
      <c r="BW1341" s="7">
        <f t="shared" si="169"/>
        <v>0.4</v>
      </c>
      <c r="BX1341" s="7">
        <f t="shared" si="170"/>
        <v>0.85199999999999998</v>
      </c>
    </row>
    <row r="1342" spans="73:76" x14ac:dyDescent="0.25">
      <c r="BU1342" s="7">
        <v>0.01</v>
      </c>
      <c r="BV1342" s="7">
        <v>1.0999999999999999E-2</v>
      </c>
      <c r="BW1342" s="7">
        <f t="shared" si="169"/>
        <v>0.01</v>
      </c>
      <c r="BX1342" s="7">
        <f t="shared" si="170"/>
        <v>1.0999999999999999E-2</v>
      </c>
    </row>
    <row r="1343" spans="73:76" x14ac:dyDescent="0.25">
      <c r="BU1343" s="7" t="e">
        <v>#N/A</v>
      </c>
      <c r="BV1343" s="7">
        <v>0</v>
      </c>
      <c r="BW1343" s="7" t="str">
        <f t="shared" si="169"/>
        <v/>
      </c>
      <c r="BX1343" s="7" t="str">
        <f t="shared" si="170"/>
        <v/>
      </c>
    </row>
    <row r="1344" spans="73:76" x14ac:dyDescent="0.25">
      <c r="BU1344" s="7">
        <v>0.56999999999999995</v>
      </c>
      <c r="BV1344" s="7">
        <v>0.13400000000000001</v>
      </c>
      <c r="BW1344" s="7">
        <f t="shared" si="169"/>
        <v>0.56999999999999995</v>
      </c>
      <c r="BX1344" s="7">
        <f t="shared" si="170"/>
        <v>0.13400000000000001</v>
      </c>
    </row>
    <row r="1345" spans="73:76" x14ac:dyDescent="0.25">
      <c r="BU1345" s="7" t="e">
        <v>#N/A</v>
      </c>
      <c r="BV1345" s="7">
        <v>7.0000000000000001E-3</v>
      </c>
      <c r="BW1345" s="7" t="str">
        <f t="shared" si="169"/>
        <v/>
      </c>
      <c r="BX1345" s="7" t="str">
        <f t="shared" si="170"/>
        <v/>
      </c>
    </row>
    <row r="1346" spans="73:76" x14ac:dyDescent="0.25">
      <c r="BU1346" s="7" t="e">
        <v>#N/A</v>
      </c>
      <c r="BV1346" s="7">
        <v>1E-3</v>
      </c>
      <c r="BW1346" s="7" t="str">
        <f t="shared" si="169"/>
        <v/>
      </c>
      <c r="BX1346" s="7" t="str">
        <f t="shared" si="170"/>
        <v/>
      </c>
    </row>
    <row r="1347" spans="73:76" x14ac:dyDescent="0.25">
      <c r="BU1347" s="7" t="e">
        <v>#N/A</v>
      </c>
      <c r="BV1347" s="7">
        <v>0</v>
      </c>
      <c r="BW1347" s="7" t="str">
        <f t="shared" si="169"/>
        <v/>
      </c>
      <c r="BX1347" s="7" t="str">
        <f t="shared" si="170"/>
        <v/>
      </c>
    </row>
    <row r="1348" spans="73:76" x14ac:dyDescent="0.25">
      <c r="BU1348" s="7" t="e">
        <v>#N/A</v>
      </c>
      <c r="BV1348" s="7">
        <v>0.27200000000000002</v>
      </c>
      <c r="BW1348" s="7" t="str">
        <f t="shared" si="169"/>
        <v/>
      </c>
      <c r="BX1348" s="7" t="str">
        <f t="shared" si="170"/>
        <v/>
      </c>
    </row>
    <row r="1349" spans="73:76" x14ac:dyDescent="0.25">
      <c r="BU1349" s="7">
        <v>2.25</v>
      </c>
      <c r="BV1349" s="7">
        <v>1.202</v>
      </c>
      <c r="BW1349" s="7">
        <f t="shared" si="169"/>
        <v>2.25</v>
      </c>
      <c r="BX1349" s="7">
        <f t="shared" si="170"/>
        <v>1.202</v>
      </c>
    </row>
    <row r="1350" spans="73:76" x14ac:dyDescent="0.25">
      <c r="BU1350" s="7" t="e">
        <v>#N/A</v>
      </c>
      <c r="BV1350" s="7">
        <v>3.5999999999999997E-2</v>
      </c>
      <c r="BW1350" s="7" t="str">
        <f t="shared" si="169"/>
        <v/>
      </c>
      <c r="BX1350" s="7" t="str">
        <f t="shared" si="170"/>
        <v/>
      </c>
    </row>
    <row r="1351" spans="73:76" x14ac:dyDescent="0.25">
      <c r="BU1351" s="7" t="e">
        <v>#N/A</v>
      </c>
      <c r="BV1351" s="7">
        <v>17.207999999999998</v>
      </c>
      <c r="BW1351" s="7" t="str">
        <f t="shared" si="169"/>
        <v/>
      </c>
      <c r="BX1351" s="7" t="str">
        <f t="shared" si="170"/>
        <v/>
      </c>
    </row>
    <row r="1352" spans="73:76" x14ac:dyDescent="0.25">
      <c r="BU1352" s="7" t="e">
        <v>#N/A</v>
      </c>
      <c r="BV1352" s="7">
        <v>0</v>
      </c>
      <c r="BW1352" s="7" t="str">
        <f t="shared" ref="BW1352:BW1415" si="171">IF(ISNA(BU1352),"",BU1352)</f>
        <v/>
      </c>
      <c r="BX1352" s="7" t="str">
        <f t="shared" ref="BX1352:BX1415" si="172">IF(BW1352="","",BV1352)</f>
        <v/>
      </c>
    </row>
    <row r="1353" spans="73:76" x14ac:dyDescent="0.25">
      <c r="BU1353" s="7" t="e">
        <v>#N/A</v>
      </c>
      <c r="BV1353" s="7">
        <v>0</v>
      </c>
      <c r="BW1353" s="7" t="str">
        <f t="shared" si="171"/>
        <v/>
      </c>
      <c r="BX1353" s="7" t="str">
        <f t="shared" si="172"/>
        <v/>
      </c>
    </row>
    <row r="1354" spans="73:76" x14ac:dyDescent="0.25">
      <c r="BU1354" s="7" t="e">
        <v>#N/A</v>
      </c>
      <c r="BV1354" s="7">
        <v>0</v>
      </c>
      <c r="BW1354" s="7" t="str">
        <f t="shared" si="171"/>
        <v/>
      </c>
      <c r="BX1354" s="7" t="str">
        <f t="shared" si="172"/>
        <v/>
      </c>
    </row>
    <row r="1355" spans="73:76" x14ac:dyDescent="0.25">
      <c r="BU1355" s="7" t="e">
        <v>#N/A</v>
      </c>
      <c r="BV1355" s="7">
        <v>0</v>
      </c>
      <c r="BW1355" s="7" t="str">
        <f t="shared" si="171"/>
        <v/>
      </c>
      <c r="BX1355" s="7" t="str">
        <f t="shared" si="172"/>
        <v/>
      </c>
    </row>
    <row r="1356" spans="73:76" x14ac:dyDescent="0.25">
      <c r="BU1356" s="7" t="e">
        <v>#N/A</v>
      </c>
      <c r="BV1356" s="7">
        <v>0</v>
      </c>
      <c r="BW1356" s="7" t="str">
        <f t="shared" si="171"/>
        <v/>
      </c>
      <c r="BX1356" s="7" t="str">
        <f t="shared" si="172"/>
        <v/>
      </c>
    </row>
    <row r="1357" spans="73:76" x14ac:dyDescent="0.25">
      <c r="BU1357" s="7">
        <v>1.52</v>
      </c>
      <c r="BV1357" s="7">
        <v>1.6E-2</v>
      </c>
      <c r="BW1357" s="7">
        <f t="shared" si="171"/>
        <v>1.52</v>
      </c>
      <c r="BX1357" s="7">
        <f t="shared" si="172"/>
        <v>1.6E-2</v>
      </c>
    </row>
    <row r="1358" spans="73:76" x14ac:dyDescent="0.25">
      <c r="BU1358" s="7" t="e">
        <v>#N/A</v>
      </c>
      <c r="BV1358" s="7">
        <v>5.6000000000000001E-2</v>
      </c>
      <c r="BW1358" s="7" t="str">
        <f t="shared" si="171"/>
        <v/>
      </c>
      <c r="BX1358" s="7" t="str">
        <f t="shared" si="172"/>
        <v/>
      </c>
    </row>
    <row r="1359" spans="73:76" x14ac:dyDescent="0.25">
      <c r="BU1359" s="7">
        <v>0.01</v>
      </c>
      <c r="BV1359" s="7">
        <v>0</v>
      </c>
      <c r="BW1359" s="7">
        <f t="shared" si="171"/>
        <v>0.01</v>
      </c>
      <c r="BX1359" s="7">
        <f t="shared" si="172"/>
        <v>0</v>
      </c>
    </row>
    <row r="1360" spans="73:76" x14ac:dyDescent="0.25">
      <c r="BU1360" s="7" t="e">
        <v>#N/A</v>
      </c>
      <c r="BV1360" s="7">
        <v>1.9E-2</v>
      </c>
      <c r="BW1360" s="7" t="str">
        <f t="shared" si="171"/>
        <v/>
      </c>
      <c r="BX1360" s="7" t="str">
        <f t="shared" si="172"/>
        <v/>
      </c>
    </row>
    <row r="1361" spans="73:76" x14ac:dyDescent="0.25">
      <c r="BU1361" s="7">
        <v>0.26</v>
      </c>
      <c r="BV1361" s="7">
        <v>5.6000000000000001E-2</v>
      </c>
      <c r="BW1361" s="7">
        <f t="shared" si="171"/>
        <v>0.26</v>
      </c>
      <c r="BX1361" s="7">
        <f t="shared" si="172"/>
        <v>5.6000000000000001E-2</v>
      </c>
    </row>
    <row r="1362" spans="73:76" x14ac:dyDescent="0.25">
      <c r="BU1362" s="7" t="e">
        <v>#N/A</v>
      </c>
      <c r="BV1362" s="7">
        <v>8.1000000000000003E-2</v>
      </c>
      <c r="BW1362" s="7" t="str">
        <f t="shared" si="171"/>
        <v/>
      </c>
      <c r="BX1362" s="7" t="str">
        <f t="shared" si="172"/>
        <v/>
      </c>
    </row>
    <row r="1363" spans="73:76" x14ac:dyDescent="0.25">
      <c r="BU1363" s="7" t="e">
        <v>#N/A</v>
      </c>
      <c r="BV1363" s="7">
        <v>7.0000000000000001E-3</v>
      </c>
      <c r="BW1363" s="7" t="str">
        <f t="shared" si="171"/>
        <v/>
      </c>
      <c r="BX1363" s="7" t="str">
        <f t="shared" si="172"/>
        <v/>
      </c>
    </row>
    <row r="1364" spans="73:76" x14ac:dyDescent="0.25">
      <c r="BU1364" s="7" t="e">
        <v>#N/A</v>
      </c>
      <c r="BV1364" s="7">
        <v>6.0000000000000001E-3</v>
      </c>
      <c r="BW1364" s="7" t="str">
        <f t="shared" si="171"/>
        <v/>
      </c>
      <c r="BX1364" s="7" t="str">
        <f t="shared" si="172"/>
        <v/>
      </c>
    </row>
    <row r="1365" spans="73:76" x14ac:dyDescent="0.25">
      <c r="BU1365" s="7">
        <v>2.2799999999999998</v>
      </c>
      <c r="BV1365" s="7">
        <v>1.6519999999999999</v>
      </c>
      <c r="BW1365" s="7">
        <f t="shared" si="171"/>
        <v>2.2799999999999998</v>
      </c>
      <c r="BX1365" s="7">
        <f t="shared" si="172"/>
        <v>1.6519999999999999</v>
      </c>
    </row>
    <row r="1366" spans="73:76" x14ac:dyDescent="0.25">
      <c r="BU1366" s="7">
        <v>6.8</v>
      </c>
      <c r="BV1366" s="7">
        <v>3.4689999999999999</v>
      </c>
      <c r="BW1366" s="7">
        <f t="shared" si="171"/>
        <v>6.8</v>
      </c>
      <c r="BX1366" s="7">
        <f t="shared" si="172"/>
        <v>3.4689999999999999</v>
      </c>
    </row>
    <row r="1367" spans="73:76" x14ac:dyDescent="0.25">
      <c r="BU1367" s="7" t="e">
        <v>#N/A</v>
      </c>
      <c r="BV1367" s="7">
        <v>2.4E-2</v>
      </c>
      <c r="BW1367" s="7" t="str">
        <f t="shared" si="171"/>
        <v/>
      </c>
      <c r="BX1367" s="7" t="str">
        <f t="shared" si="172"/>
        <v/>
      </c>
    </row>
    <row r="1368" spans="73:76" x14ac:dyDescent="0.25">
      <c r="BU1368" s="7" t="e">
        <v>#N/A</v>
      </c>
      <c r="BV1368" s="7">
        <v>0.249</v>
      </c>
      <c r="BW1368" s="7" t="str">
        <f t="shared" si="171"/>
        <v/>
      </c>
      <c r="BX1368" s="7" t="str">
        <f t="shared" si="172"/>
        <v/>
      </c>
    </row>
    <row r="1369" spans="73:76" x14ac:dyDescent="0.25">
      <c r="BU1369" s="7" t="e">
        <v>#N/A</v>
      </c>
      <c r="BV1369" s="7">
        <v>2.5999999999999999E-2</v>
      </c>
      <c r="BW1369" s="7" t="str">
        <f t="shared" si="171"/>
        <v/>
      </c>
      <c r="BX1369" s="7" t="str">
        <f t="shared" si="172"/>
        <v/>
      </c>
    </row>
    <row r="1370" spans="73:76" x14ac:dyDescent="0.25">
      <c r="BU1370" s="7">
        <v>1.02</v>
      </c>
      <c r="BV1370" s="7">
        <v>0.94299999999999995</v>
      </c>
      <c r="BW1370" s="7">
        <f t="shared" si="171"/>
        <v>1.02</v>
      </c>
      <c r="BX1370" s="7">
        <f t="shared" si="172"/>
        <v>0.94299999999999995</v>
      </c>
    </row>
    <row r="1371" spans="73:76" x14ac:dyDescent="0.25">
      <c r="BU1371" s="7">
        <v>1.19</v>
      </c>
      <c r="BV1371" s="7">
        <v>0.58399999999999996</v>
      </c>
      <c r="BW1371" s="7">
        <f t="shared" si="171"/>
        <v>1.19</v>
      </c>
      <c r="BX1371" s="7">
        <f t="shared" si="172"/>
        <v>0.58399999999999996</v>
      </c>
    </row>
    <row r="1372" spans="73:76" x14ac:dyDescent="0.25">
      <c r="BU1372" s="7" t="e">
        <v>#N/A</v>
      </c>
      <c r="BV1372" s="7">
        <v>0.16</v>
      </c>
      <c r="BW1372" s="7" t="str">
        <f t="shared" si="171"/>
        <v/>
      </c>
      <c r="BX1372" s="7" t="str">
        <f t="shared" si="172"/>
        <v/>
      </c>
    </row>
    <row r="1373" spans="73:76" x14ac:dyDescent="0.25">
      <c r="BU1373" s="7" t="e">
        <v>#N/A</v>
      </c>
      <c r="BV1373" s="7">
        <v>4.8000000000000001E-2</v>
      </c>
      <c r="BW1373" s="7" t="str">
        <f t="shared" si="171"/>
        <v/>
      </c>
      <c r="BX1373" s="7" t="str">
        <f t="shared" si="172"/>
        <v/>
      </c>
    </row>
    <row r="1374" spans="73:76" x14ac:dyDescent="0.25">
      <c r="BU1374" s="7" t="e">
        <v>#N/A</v>
      </c>
      <c r="BV1374" s="7">
        <v>0.16800000000000001</v>
      </c>
      <c r="BW1374" s="7" t="str">
        <f t="shared" si="171"/>
        <v/>
      </c>
      <c r="BX1374" s="7" t="str">
        <f t="shared" si="172"/>
        <v/>
      </c>
    </row>
    <row r="1375" spans="73:76" x14ac:dyDescent="0.25">
      <c r="BU1375" s="7">
        <v>1.5</v>
      </c>
      <c r="BV1375" s="7">
        <v>0.872</v>
      </c>
      <c r="BW1375" s="7">
        <f t="shared" si="171"/>
        <v>1.5</v>
      </c>
      <c r="BX1375" s="7">
        <f t="shared" si="172"/>
        <v>0.872</v>
      </c>
    </row>
    <row r="1376" spans="73:76" x14ac:dyDescent="0.25">
      <c r="BU1376" s="7" t="e">
        <v>#N/A</v>
      </c>
      <c r="BV1376" s="7">
        <v>5.6000000000000001E-2</v>
      </c>
      <c r="BW1376" s="7" t="str">
        <f t="shared" si="171"/>
        <v/>
      </c>
      <c r="BX1376" s="7" t="str">
        <f t="shared" si="172"/>
        <v/>
      </c>
    </row>
    <row r="1377" spans="73:76" x14ac:dyDescent="0.25">
      <c r="BU1377" s="7" t="e">
        <v>#N/A</v>
      </c>
      <c r="BV1377" s="7" t="s">
        <v>1901</v>
      </c>
      <c r="BW1377" s="7" t="str">
        <f t="shared" si="171"/>
        <v/>
      </c>
      <c r="BX1377" s="7" t="str">
        <f t="shared" si="172"/>
        <v/>
      </c>
    </row>
    <row r="1378" spans="73:76" x14ac:dyDescent="0.25">
      <c r="BU1378" s="7" t="e">
        <v>#N/A</v>
      </c>
      <c r="BV1378" s="7">
        <v>0</v>
      </c>
      <c r="BW1378" s="7" t="str">
        <f t="shared" si="171"/>
        <v/>
      </c>
      <c r="BX1378" s="7" t="str">
        <f t="shared" si="172"/>
        <v/>
      </c>
    </row>
    <row r="1379" spans="73:76" x14ac:dyDescent="0.25">
      <c r="BU1379" s="7" t="e">
        <v>#N/A</v>
      </c>
      <c r="BV1379" s="7">
        <v>0.127</v>
      </c>
      <c r="BW1379" s="7" t="str">
        <f t="shared" si="171"/>
        <v/>
      </c>
      <c r="BX1379" s="7" t="str">
        <f t="shared" si="172"/>
        <v/>
      </c>
    </row>
    <row r="1380" spans="73:76" x14ac:dyDescent="0.25">
      <c r="BU1380" s="7">
        <v>0.06</v>
      </c>
      <c r="BV1380" s="7">
        <v>1E-3</v>
      </c>
      <c r="BW1380" s="7">
        <f t="shared" si="171"/>
        <v>0.06</v>
      </c>
      <c r="BX1380" s="7">
        <f t="shared" si="172"/>
        <v>1E-3</v>
      </c>
    </row>
    <row r="1381" spans="73:76" x14ac:dyDescent="0.25">
      <c r="BU1381" s="7">
        <v>0.26</v>
      </c>
      <c r="BV1381" s="7">
        <v>0.16</v>
      </c>
      <c r="BW1381" s="7">
        <f t="shared" si="171"/>
        <v>0.26</v>
      </c>
      <c r="BX1381" s="7">
        <f t="shared" si="172"/>
        <v>0.16</v>
      </c>
    </row>
    <row r="1382" spans="73:76" x14ac:dyDescent="0.25">
      <c r="BU1382" s="7">
        <v>5.2</v>
      </c>
      <c r="BV1382" s="7">
        <v>3.302</v>
      </c>
      <c r="BW1382" s="7">
        <f t="shared" si="171"/>
        <v>5.2</v>
      </c>
      <c r="BX1382" s="7">
        <f t="shared" si="172"/>
        <v>3.302</v>
      </c>
    </row>
    <row r="1383" spans="73:76" x14ac:dyDescent="0.25">
      <c r="BU1383" s="7" t="e">
        <v>#N/A</v>
      </c>
      <c r="BV1383" s="7">
        <v>4.0000000000000001E-3</v>
      </c>
      <c r="BW1383" s="7" t="str">
        <f t="shared" si="171"/>
        <v/>
      </c>
      <c r="BX1383" s="7" t="str">
        <f t="shared" si="172"/>
        <v/>
      </c>
    </row>
    <row r="1384" spans="73:76" x14ac:dyDescent="0.25">
      <c r="BU1384" s="7" t="e">
        <v>#N/A</v>
      </c>
      <c r="BV1384" s="7">
        <v>6.0999999999999999E-2</v>
      </c>
      <c r="BW1384" s="7" t="str">
        <f t="shared" si="171"/>
        <v/>
      </c>
      <c r="BX1384" s="7" t="str">
        <f t="shared" si="172"/>
        <v/>
      </c>
    </row>
    <row r="1385" spans="73:76" x14ac:dyDescent="0.25">
      <c r="BU1385" s="7" t="e">
        <v>#N/A</v>
      </c>
      <c r="BV1385" s="7" t="s">
        <v>1901</v>
      </c>
      <c r="BW1385" s="7" t="str">
        <f t="shared" si="171"/>
        <v/>
      </c>
      <c r="BX1385" s="7" t="str">
        <f t="shared" si="172"/>
        <v/>
      </c>
    </row>
    <row r="1386" spans="73:76" x14ac:dyDescent="0.25">
      <c r="BU1386" s="7" t="e">
        <v>#N/A</v>
      </c>
      <c r="BV1386" s="7">
        <v>1.333</v>
      </c>
      <c r="BW1386" s="7" t="str">
        <f t="shared" si="171"/>
        <v/>
      </c>
      <c r="BX1386" s="7" t="str">
        <f t="shared" si="172"/>
        <v/>
      </c>
    </row>
    <row r="1387" spans="73:76" x14ac:dyDescent="0.25">
      <c r="BU1387" s="7">
        <v>4.6399999999999997</v>
      </c>
      <c r="BV1387" s="7">
        <v>6.0519999999999996</v>
      </c>
      <c r="BW1387" s="7">
        <f t="shared" si="171"/>
        <v>4.6399999999999997</v>
      </c>
      <c r="BX1387" s="7">
        <f t="shared" si="172"/>
        <v>6.0519999999999996</v>
      </c>
    </row>
    <row r="1388" spans="73:76" x14ac:dyDescent="0.25">
      <c r="BU1388" s="7">
        <v>60.67</v>
      </c>
      <c r="BV1388" s="7">
        <v>36.624000000000002</v>
      </c>
      <c r="BW1388" s="7">
        <f t="shared" si="171"/>
        <v>60.67</v>
      </c>
      <c r="BX1388" s="7">
        <f t="shared" si="172"/>
        <v>36.624000000000002</v>
      </c>
    </row>
    <row r="1389" spans="73:76" x14ac:dyDescent="0.25">
      <c r="BU1389" s="7">
        <v>7.0000000000000007E-2</v>
      </c>
      <c r="BV1389" s="7">
        <v>6.2E-2</v>
      </c>
      <c r="BW1389" s="7">
        <f t="shared" si="171"/>
        <v>7.0000000000000007E-2</v>
      </c>
      <c r="BX1389" s="7">
        <f t="shared" si="172"/>
        <v>6.2E-2</v>
      </c>
    </row>
    <row r="1390" spans="73:76" x14ac:dyDescent="0.25">
      <c r="BU1390" s="7" t="e">
        <v>#N/A</v>
      </c>
      <c r="BV1390" s="7">
        <v>3.6999999999999998E-2</v>
      </c>
      <c r="BW1390" s="7" t="str">
        <f t="shared" si="171"/>
        <v/>
      </c>
      <c r="BX1390" s="7" t="str">
        <f t="shared" si="172"/>
        <v/>
      </c>
    </row>
    <row r="1391" spans="73:76" x14ac:dyDescent="0.25">
      <c r="BU1391" s="7" t="e">
        <v>#N/A</v>
      </c>
      <c r="BV1391" s="7">
        <v>0.71</v>
      </c>
      <c r="BW1391" s="7" t="str">
        <f t="shared" si="171"/>
        <v/>
      </c>
      <c r="BX1391" s="7" t="str">
        <f t="shared" si="172"/>
        <v/>
      </c>
    </row>
    <row r="1392" spans="73:76" x14ac:dyDescent="0.25">
      <c r="BU1392" s="7" t="e">
        <v>#N/A</v>
      </c>
      <c r="BV1392" s="7">
        <v>0.73899999999999999</v>
      </c>
      <c r="BW1392" s="7" t="str">
        <f t="shared" si="171"/>
        <v/>
      </c>
      <c r="BX1392" s="7" t="str">
        <f t="shared" si="172"/>
        <v/>
      </c>
    </row>
    <row r="1393" spans="73:76" x14ac:dyDescent="0.25">
      <c r="BU1393" s="7" t="e">
        <v>#N/A</v>
      </c>
      <c r="BV1393" s="7">
        <v>1.3029999999999999</v>
      </c>
      <c r="BW1393" s="7" t="str">
        <f t="shared" si="171"/>
        <v/>
      </c>
      <c r="BX1393" s="7" t="str">
        <f t="shared" si="172"/>
        <v/>
      </c>
    </row>
    <row r="1394" spans="73:76" x14ac:dyDescent="0.25">
      <c r="BU1394" s="7" t="e">
        <v>#N/A</v>
      </c>
      <c r="BV1394" s="7">
        <v>0.23699999999999999</v>
      </c>
      <c r="BW1394" s="7" t="str">
        <f t="shared" si="171"/>
        <v/>
      </c>
      <c r="BX1394" s="7" t="str">
        <f t="shared" si="172"/>
        <v/>
      </c>
    </row>
    <row r="1395" spans="73:76" x14ac:dyDescent="0.25">
      <c r="BU1395" s="7" t="e">
        <v>#N/A</v>
      </c>
      <c r="BV1395" s="7">
        <v>0</v>
      </c>
      <c r="BW1395" s="7" t="str">
        <f t="shared" si="171"/>
        <v/>
      </c>
      <c r="BX1395" s="7" t="str">
        <f t="shared" si="172"/>
        <v/>
      </c>
    </row>
    <row r="1396" spans="73:76" x14ac:dyDescent="0.25">
      <c r="BU1396" s="7">
        <v>0.2</v>
      </c>
      <c r="BV1396" s="7">
        <v>8.0000000000000002E-3</v>
      </c>
      <c r="BW1396" s="7">
        <f t="shared" si="171"/>
        <v>0.2</v>
      </c>
      <c r="BX1396" s="7">
        <f t="shared" si="172"/>
        <v>8.0000000000000002E-3</v>
      </c>
    </row>
    <row r="1397" spans="73:76" x14ac:dyDescent="0.25">
      <c r="BU1397" s="7">
        <v>0.22</v>
      </c>
      <c r="BV1397" s="7">
        <v>0.189</v>
      </c>
      <c r="BW1397" s="7">
        <f t="shared" si="171"/>
        <v>0.22</v>
      </c>
      <c r="BX1397" s="7">
        <f t="shared" si="172"/>
        <v>0.189</v>
      </c>
    </row>
    <row r="1398" spans="73:76" x14ac:dyDescent="0.25">
      <c r="BU1398" s="7">
        <v>0.3</v>
      </c>
      <c r="BV1398" s="7">
        <v>0.23</v>
      </c>
      <c r="BW1398" s="7">
        <f t="shared" si="171"/>
        <v>0.3</v>
      </c>
      <c r="BX1398" s="7">
        <f t="shared" si="172"/>
        <v>0.23</v>
      </c>
    </row>
    <row r="1399" spans="73:76" x14ac:dyDescent="0.25">
      <c r="BU1399" s="7" t="e">
        <v>#N/A</v>
      </c>
      <c r="BV1399" s="7">
        <v>0.45500000000000002</v>
      </c>
      <c r="BW1399" s="7" t="str">
        <f t="shared" si="171"/>
        <v/>
      </c>
      <c r="BX1399" s="7" t="str">
        <f t="shared" si="172"/>
        <v/>
      </c>
    </row>
    <row r="1400" spans="73:76" x14ac:dyDescent="0.25">
      <c r="BU1400" s="7">
        <v>0.06</v>
      </c>
      <c r="BV1400" s="7">
        <v>1.4E-2</v>
      </c>
      <c r="BW1400" s="7">
        <f t="shared" si="171"/>
        <v>0.06</v>
      </c>
      <c r="BX1400" s="7">
        <f t="shared" si="172"/>
        <v>1.4E-2</v>
      </c>
    </row>
    <row r="1401" spans="73:76" x14ac:dyDescent="0.25">
      <c r="BU1401" s="7" t="e">
        <v>#N/A</v>
      </c>
      <c r="BV1401" s="7">
        <v>0.157</v>
      </c>
      <c r="BW1401" s="7" t="str">
        <f t="shared" si="171"/>
        <v/>
      </c>
      <c r="BX1401" s="7" t="str">
        <f t="shared" si="172"/>
        <v/>
      </c>
    </row>
    <row r="1402" spans="73:76" x14ac:dyDescent="0.25">
      <c r="BU1402" s="7" t="e">
        <v>#N/A</v>
      </c>
      <c r="BV1402" s="7">
        <v>0.02</v>
      </c>
      <c r="BW1402" s="7" t="str">
        <f t="shared" si="171"/>
        <v/>
      </c>
      <c r="BX1402" s="7" t="str">
        <f t="shared" si="172"/>
        <v/>
      </c>
    </row>
    <row r="1403" spans="73:76" x14ac:dyDescent="0.25">
      <c r="BU1403" s="7" t="e">
        <v>#N/A</v>
      </c>
      <c r="BV1403" s="7">
        <v>0.41699999999999998</v>
      </c>
      <c r="BW1403" s="7" t="str">
        <f t="shared" si="171"/>
        <v/>
      </c>
      <c r="BX1403" s="7" t="str">
        <f t="shared" si="172"/>
        <v/>
      </c>
    </row>
    <row r="1404" spans="73:76" x14ac:dyDescent="0.25">
      <c r="BU1404" s="7" t="e">
        <v>#N/A</v>
      </c>
      <c r="BV1404" s="7">
        <v>0.183</v>
      </c>
      <c r="BW1404" s="7" t="str">
        <f t="shared" si="171"/>
        <v/>
      </c>
      <c r="BX1404" s="7" t="str">
        <f t="shared" si="172"/>
        <v/>
      </c>
    </row>
    <row r="1405" spans="73:76" x14ac:dyDescent="0.25">
      <c r="BU1405" s="7" t="e">
        <v>#N/A</v>
      </c>
      <c r="BV1405" s="7">
        <v>1.4999999999999999E-2</v>
      </c>
      <c r="BW1405" s="7" t="str">
        <f t="shared" si="171"/>
        <v/>
      </c>
      <c r="BX1405" s="7" t="str">
        <f t="shared" si="172"/>
        <v/>
      </c>
    </row>
    <row r="1406" spans="73:76" x14ac:dyDescent="0.25">
      <c r="BU1406" s="7">
        <v>35</v>
      </c>
      <c r="BV1406" s="7">
        <v>14.87</v>
      </c>
      <c r="BW1406" s="7">
        <f t="shared" si="171"/>
        <v>35</v>
      </c>
      <c r="BX1406" s="7">
        <f t="shared" si="172"/>
        <v>14.87</v>
      </c>
    </row>
    <row r="1407" spans="73:76" x14ac:dyDescent="0.25">
      <c r="BU1407" s="7">
        <v>0.87</v>
      </c>
      <c r="BV1407" s="7">
        <v>0.60899999999999999</v>
      </c>
      <c r="BW1407" s="7">
        <f t="shared" si="171"/>
        <v>0.87</v>
      </c>
      <c r="BX1407" s="7">
        <f t="shared" si="172"/>
        <v>0.60899999999999999</v>
      </c>
    </row>
    <row r="1408" spans="73:76" x14ac:dyDescent="0.25">
      <c r="BU1408" s="7" t="e">
        <v>#N/A</v>
      </c>
      <c r="BV1408" s="7">
        <v>9.6000000000000002E-2</v>
      </c>
      <c r="BW1408" s="7" t="str">
        <f t="shared" si="171"/>
        <v/>
      </c>
      <c r="BX1408" s="7" t="str">
        <f t="shared" si="172"/>
        <v/>
      </c>
    </row>
    <row r="1409" spans="73:76" x14ac:dyDescent="0.25">
      <c r="BU1409" s="7" t="e">
        <v>#N/A</v>
      </c>
      <c r="BV1409" s="7">
        <v>0.16600000000000001</v>
      </c>
      <c r="BW1409" s="7" t="str">
        <f t="shared" si="171"/>
        <v/>
      </c>
      <c r="BX1409" s="7" t="str">
        <f t="shared" si="172"/>
        <v/>
      </c>
    </row>
    <row r="1410" spans="73:76" x14ac:dyDescent="0.25">
      <c r="BU1410" s="7" t="e">
        <v>#N/A</v>
      </c>
      <c r="BV1410" s="7">
        <v>0.60499999999999998</v>
      </c>
      <c r="BW1410" s="7" t="str">
        <f t="shared" si="171"/>
        <v/>
      </c>
      <c r="BX1410" s="7" t="str">
        <f t="shared" si="172"/>
        <v/>
      </c>
    </row>
    <row r="1411" spans="73:76" x14ac:dyDescent="0.25">
      <c r="BU1411" s="7" t="e">
        <v>#N/A</v>
      </c>
      <c r="BV1411" s="7">
        <v>1E-3</v>
      </c>
      <c r="BW1411" s="7" t="str">
        <f t="shared" si="171"/>
        <v/>
      </c>
      <c r="BX1411" s="7" t="str">
        <f t="shared" si="172"/>
        <v/>
      </c>
    </row>
    <row r="1412" spans="73:76" x14ac:dyDescent="0.25">
      <c r="BU1412" s="7" t="e">
        <v>#N/A</v>
      </c>
      <c r="BV1412" s="7">
        <v>5.6000000000000001E-2</v>
      </c>
      <c r="BW1412" s="7" t="str">
        <f t="shared" si="171"/>
        <v/>
      </c>
      <c r="BX1412" s="7" t="str">
        <f t="shared" si="172"/>
        <v/>
      </c>
    </row>
    <row r="1413" spans="73:76" x14ac:dyDescent="0.25">
      <c r="BU1413" s="7" t="e">
        <v>#N/A</v>
      </c>
      <c r="BV1413" s="7">
        <v>0</v>
      </c>
      <c r="BW1413" s="7" t="str">
        <f t="shared" si="171"/>
        <v/>
      </c>
      <c r="BX1413" s="7" t="str">
        <f t="shared" si="172"/>
        <v/>
      </c>
    </row>
    <row r="1414" spans="73:76" x14ac:dyDescent="0.25">
      <c r="BU1414" s="7">
        <v>4.5599999999999996</v>
      </c>
      <c r="BV1414" s="7">
        <v>2.5680000000000001</v>
      </c>
      <c r="BW1414" s="7">
        <f t="shared" si="171"/>
        <v>4.5599999999999996</v>
      </c>
      <c r="BX1414" s="7">
        <f t="shared" si="172"/>
        <v>2.5680000000000001</v>
      </c>
    </row>
    <row r="1415" spans="73:76" x14ac:dyDescent="0.25">
      <c r="BU1415" s="7" t="e">
        <v>#N/A</v>
      </c>
      <c r="BV1415" s="7">
        <v>4.2279999999999998</v>
      </c>
      <c r="BW1415" s="7" t="str">
        <f t="shared" si="171"/>
        <v/>
      </c>
      <c r="BX1415" s="7" t="str">
        <f t="shared" si="172"/>
        <v/>
      </c>
    </row>
    <row r="1416" spans="73:76" x14ac:dyDescent="0.25">
      <c r="BU1416" s="7">
        <v>0.69</v>
      </c>
      <c r="BV1416" s="7">
        <v>0.78600000000000003</v>
      </c>
      <c r="BW1416" s="7">
        <f t="shared" ref="BW1416:BW1479" si="173">IF(ISNA(BU1416),"",BU1416)</f>
        <v>0.69</v>
      </c>
      <c r="BX1416" s="7">
        <f t="shared" ref="BX1416:BX1479" si="174">IF(BW1416="","",BV1416)</f>
        <v>0.78600000000000003</v>
      </c>
    </row>
    <row r="1417" spans="73:76" x14ac:dyDescent="0.25">
      <c r="BU1417" s="7" t="e">
        <v>#N/A</v>
      </c>
      <c r="BV1417" s="7">
        <v>5.8999999999999997E-2</v>
      </c>
      <c r="BW1417" s="7" t="str">
        <f t="shared" si="173"/>
        <v/>
      </c>
      <c r="BX1417" s="7" t="str">
        <f t="shared" si="174"/>
        <v/>
      </c>
    </row>
    <row r="1418" spans="73:76" x14ac:dyDescent="0.25">
      <c r="BU1418" s="7" t="e">
        <v>#N/A</v>
      </c>
      <c r="BV1418" s="7">
        <v>0</v>
      </c>
      <c r="BW1418" s="7" t="str">
        <f t="shared" si="173"/>
        <v/>
      </c>
      <c r="BX1418" s="7" t="str">
        <f t="shared" si="174"/>
        <v/>
      </c>
    </row>
    <row r="1419" spans="73:76" x14ac:dyDescent="0.25">
      <c r="BU1419" s="7">
        <v>0.02</v>
      </c>
      <c r="BV1419" s="7">
        <v>0</v>
      </c>
      <c r="BW1419" s="7">
        <f t="shared" si="173"/>
        <v>0.02</v>
      </c>
      <c r="BX1419" s="7">
        <f t="shared" si="174"/>
        <v>0</v>
      </c>
    </row>
    <row r="1420" spans="73:76" x14ac:dyDescent="0.25">
      <c r="BU1420" s="7" t="e">
        <v>#N/A</v>
      </c>
      <c r="BV1420" s="7">
        <v>0.78900000000000003</v>
      </c>
      <c r="BW1420" s="7" t="str">
        <f t="shared" si="173"/>
        <v/>
      </c>
      <c r="BX1420" s="7" t="str">
        <f t="shared" si="174"/>
        <v/>
      </c>
    </row>
    <row r="1421" spans="73:76" x14ac:dyDescent="0.25">
      <c r="BU1421" s="7" t="e">
        <v>#N/A</v>
      </c>
      <c r="BV1421" s="7">
        <v>3.6999999999999998E-2</v>
      </c>
      <c r="BW1421" s="7" t="str">
        <f t="shared" si="173"/>
        <v/>
      </c>
      <c r="BX1421" s="7" t="str">
        <f t="shared" si="174"/>
        <v/>
      </c>
    </row>
    <row r="1422" spans="73:76" x14ac:dyDescent="0.25">
      <c r="BU1422" s="7" t="e">
        <v>#N/A</v>
      </c>
      <c r="BV1422" s="7">
        <v>0.1</v>
      </c>
      <c r="BW1422" s="7" t="str">
        <f t="shared" si="173"/>
        <v/>
      </c>
      <c r="BX1422" s="7" t="str">
        <f t="shared" si="174"/>
        <v/>
      </c>
    </row>
    <row r="1423" spans="73:76" x14ac:dyDescent="0.25">
      <c r="BU1423" s="7">
        <v>0.05</v>
      </c>
      <c r="BV1423" s="7">
        <v>1.7000000000000001E-2</v>
      </c>
      <c r="BW1423" s="7">
        <f t="shared" si="173"/>
        <v>0.05</v>
      </c>
      <c r="BX1423" s="7">
        <f t="shared" si="174"/>
        <v>1.7000000000000001E-2</v>
      </c>
    </row>
    <row r="1424" spans="73:76" x14ac:dyDescent="0.25">
      <c r="BU1424" s="7">
        <v>11.5</v>
      </c>
      <c r="BV1424" s="7">
        <v>12.148999999999999</v>
      </c>
      <c r="BW1424" s="7">
        <f t="shared" si="173"/>
        <v>11.5</v>
      </c>
      <c r="BX1424" s="7">
        <f t="shared" si="174"/>
        <v>12.148999999999999</v>
      </c>
    </row>
    <row r="1425" spans="73:76" x14ac:dyDescent="0.25">
      <c r="BU1425" s="7">
        <v>0.01</v>
      </c>
      <c r="BV1425" s="7">
        <v>7.0000000000000001E-3</v>
      </c>
      <c r="BW1425" s="7">
        <f t="shared" si="173"/>
        <v>0.01</v>
      </c>
      <c r="BX1425" s="7">
        <f t="shared" si="174"/>
        <v>7.0000000000000001E-3</v>
      </c>
    </row>
    <row r="1426" spans="73:76" x14ac:dyDescent="0.25">
      <c r="BU1426" s="7" t="e">
        <v>#N/A</v>
      </c>
      <c r="BV1426" s="7">
        <v>1E-3</v>
      </c>
      <c r="BW1426" s="7" t="str">
        <f t="shared" si="173"/>
        <v/>
      </c>
      <c r="BX1426" s="7" t="str">
        <f t="shared" si="174"/>
        <v/>
      </c>
    </row>
    <row r="1427" spans="73:76" x14ac:dyDescent="0.25">
      <c r="BU1427" s="7" t="e">
        <v>#N/A</v>
      </c>
      <c r="BV1427" s="7">
        <v>2.3E-2</v>
      </c>
      <c r="BW1427" s="7" t="str">
        <f t="shared" si="173"/>
        <v/>
      </c>
      <c r="BX1427" s="7" t="str">
        <f t="shared" si="174"/>
        <v/>
      </c>
    </row>
    <row r="1428" spans="73:76" x14ac:dyDescent="0.25">
      <c r="BU1428" s="7" t="e">
        <v>#N/A</v>
      </c>
      <c r="BV1428" s="7">
        <v>0.318</v>
      </c>
      <c r="BW1428" s="7" t="str">
        <f t="shared" si="173"/>
        <v/>
      </c>
      <c r="BX1428" s="7" t="str">
        <f t="shared" si="174"/>
        <v/>
      </c>
    </row>
    <row r="1429" spans="73:76" x14ac:dyDescent="0.25">
      <c r="BU1429" s="7" t="e">
        <v>#N/A</v>
      </c>
      <c r="BV1429" s="7">
        <v>0.221</v>
      </c>
      <c r="BW1429" s="7" t="str">
        <f t="shared" si="173"/>
        <v/>
      </c>
      <c r="BX1429" s="7" t="str">
        <f t="shared" si="174"/>
        <v/>
      </c>
    </row>
    <row r="1430" spans="73:76" x14ac:dyDescent="0.25">
      <c r="BU1430" s="7" t="e">
        <v>#N/A</v>
      </c>
      <c r="BV1430" s="7">
        <v>3.1E-2</v>
      </c>
      <c r="BW1430" s="7" t="str">
        <f t="shared" si="173"/>
        <v/>
      </c>
      <c r="BX1430" s="7" t="str">
        <f t="shared" si="174"/>
        <v/>
      </c>
    </row>
    <row r="1431" spans="73:76" x14ac:dyDescent="0.25">
      <c r="BU1431" s="7" t="e">
        <v>#N/A</v>
      </c>
      <c r="BV1431" s="7">
        <v>0.161</v>
      </c>
      <c r="BW1431" s="7" t="str">
        <f t="shared" si="173"/>
        <v/>
      </c>
      <c r="BX1431" s="7" t="str">
        <f t="shared" si="174"/>
        <v/>
      </c>
    </row>
    <row r="1432" spans="73:76" x14ac:dyDescent="0.25">
      <c r="BU1432" s="7">
        <v>5.2</v>
      </c>
      <c r="BV1432" s="7">
        <v>5.2720000000000002</v>
      </c>
      <c r="BW1432" s="7">
        <f t="shared" si="173"/>
        <v>5.2</v>
      </c>
      <c r="BX1432" s="7">
        <f t="shared" si="174"/>
        <v>5.2720000000000002</v>
      </c>
    </row>
    <row r="1433" spans="73:76" x14ac:dyDescent="0.25">
      <c r="BU1433" s="7" t="e">
        <v>#N/A</v>
      </c>
      <c r="BV1433" s="7">
        <v>0</v>
      </c>
      <c r="BW1433" s="7" t="str">
        <f t="shared" si="173"/>
        <v/>
      </c>
      <c r="BX1433" s="7" t="str">
        <f t="shared" si="174"/>
        <v/>
      </c>
    </row>
    <row r="1434" spans="73:76" x14ac:dyDescent="0.25">
      <c r="BU1434" s="7" t="e">
        <v>#N/A</v>
      </c>
      <c r="BV1434" s="7">
        <v>0.02</v>
      </c>
      <c r="BW1434" s="7" t="str">
        <f t="shared" si="173"/>
        <v/>
      </c>
      <c r="BX1434" s="7" t="str">
        <f t="shared" si="174"/>
        <v/>
      </c>
    </row>
    <row r="1435" spans="73:76" x14ac:dyDescent="0.25">
      <c r="BU1435" s="7" t="e">
        <v>#N/A</v>
      </c>
      <c r="BV1435" s="7">
        <v>0.152</v>
      </c>
      <c r="BW1435" s="7" t="str">
        <f t="shared" si="173"/>
        <v/>
      </c>
      <c r="BX1435" s="7" t="str">
        <f t="shared" si="174"/>
        <v/>
      </c>
    </row>
    <row r="1436" spans="73:76" x14ac:dyDescent="0.25">
      <c r="BU1436" s="7" t="e">
        <v>#N/A</v>
      </c>
      <c r="BV1436" s="7">
        <v>2.8000000000000001E-2</v>
      </c>
      <c r="BW1436" s="7" t="str">
        <f t="shared" si="173"/>
        <v/>
      </c>
      <c r="BX1436" s="7" t="str">
        <f t="shared" si="174"/>
        <v/>
      </c>
    </row>
    <row r="1437" spans="73:76" x14ac:dyDescent="0.25">
      <c r="BU1437" s="7" t="e">
        <v>#N/A</v>
      </c>
      <c r="BV1437" s="7">
        <v>0.78500000000000003</v>
      </c>
      <c r="BW1437" s="7" t="str">
        <f t="shared" si="173"/>
        <v/>
      </c>
      <c r="BX1437" s="7" t="str">
        <f t="shared" si="174"/>
        <v/>
      </c>
    </row>
    <row r="1438" spans="73:76" x14ac:dyDescent="0.25">
      <c r="BU1438" s="7" t="e">
        <v>#N/A</v>
      </c>
      <c r="BV1438" s="7">
        <v>3.6419999999999999</v>
      </c>
      <c r="BW1438" s="7" t="str">
        <f t="shared" si="173"/>
        <v/>
      </c>
      <c r="BX1438" s="7" t="str">
        <f t="shared" si="174"/>
        <v/>
      </c>
    </row>
    <row r="1439" spans="73:76" x14ac:dyDescent="0.25">
      <c r="BU1439" s="7" t="e">
        <v>#N/A</v>
      </c>
      <c r="BV1439" s="7">
        <v>0</v>
      </c>
      <c r="BW1439" s="7" t="str">
        <f t="shared" si="173"/>
        <v/>
      </c>
      <c r="BX1439" s="7" t="str">
        <f t="shared" si="174"/>
        <v/>
      </c>
    </row>
    <row r="1440" spans="73:76" x14ac:dyDescent="0.25">
      <c r="BU1440" s="7" t="e">
        <v>#N/A</v>
      </c>
      <c r="BV1440" s="7">
        <v>2.9000000000000001E-2</v>
      </c>
      <c r="BW1440" s="7" t="str">
        <f t="shared" si="173"/>
        <v/>
      </c>
      <c r="BX1440" s="7" t="str">
        <f t="shared" si="174"/>
        <v/>
      </c>
    </row>
    <row r="1441" spans="73:76" x14ac:dyDescent="0.25">
      <c r="BU1441" s="7" t="e">
        <v>#N/A</v>
      </c>
      <c r="BV1441" s="7">
        <v>0</v>
      </c>
      <c r="BW1441" s="7" t="str">
        <f t="shared" si="173"/>
        <v/>
      </c>
      <c r="BX1441" s="7" t="str">
        <f t="shared" si="174"/>
        <v/>
      </c>
    </row>
    <row r="1442" spans="73:76" x14ac:dyDescent="0.25">
      <c r="BU1442" s="7">
        <v>0.76</v>
      </c>
      <c r="BV1442" s="7">
        <v>0.40500000000000003</v>
      </c>
      <c r="BW1442" s="7">
        <f t="shared" si="173"/>
        <v>0.76</v>
      </c>
      <c r="BX1442" s="7">
        <f t="shared" si="174"/>
        <v>0.40500000000000003</v>
      </c>
    </row>
    <row r="1443" spans="73:76" x14ac:dyDescent="0.25">
      <c r="BU1443" s="7">
        <v>1.78</v>
      </c>
      <c r="BV1443" s="7">
        <v>1.147</v>
      </c>
      <c r="BW1443" s="7">
        <f t="shared" si="173"/>
        <v>1.78</v>
      </c>
      <c r="BX1443" s="7">
        <f t="shared" si="174"/>
        <v>1.147</v>
      </c>
    </row>
    <row r="1444" spans="73:76" x14ac:dyDescent="0.25">
      <c r="BU1444" s="7">
        <v>0.05</v>
      </c>
      <c r="BV1444" s="7">
        <v>3.1E-2</v>
      </c>
      <c r="BW1444" s="7">
        <f t="shared" si="173"/>
        <v>0.05</v>
      </c>
      <c r="BX1444" s="7">
        <f t="shared" si="174"/>
        <v>3.1E-2</v>
      </c>
    </row>
    <row r="1445" spans="73:76" x14ac:dyDescent="0.25">
      <c r="BU1445" s="7">
        <v>0.22</v>
      </c>
      <c r="BV1445" s="7">
        <v>0.52400000000000002</v>
      </c>
      <c r="BW1445" s="7">
        <f t="shared" si="173"/>
        <v>0.22</v>
      </c>
      <c r="BX1445" s="7">
        <f t="shared" si="174"/>
        <v>0.52400000000000002</v>
      </c>
    </row>
    <row r="1446" spans="73:76" x14ac:dyDescent="0.25">
      <c r="BU1446" s="7">
        <v>0.03</v>
      </c>
      <c r="BV1446" s="7">
        <v>4.7E-2</v>
      </c>
      <c r="BW1446" s="7">
        <f t="shared" si="173"/>
        <v>0.03</v>
      </c>
      <c r="BX1446" s="7">
        <f t="shared" si="174"/>
        <v>4.7E-2</v>
      </c>
    </row>
    <row r="1447" spans="73:76" x14ac:dyDescent="0.25">
      <c r="BU1447" s="7" t="e">
        <v>#N/A</v>
      </c>
      <c r="BV1447" s="7">
        <v>0.151</v>
      </c>
      <c r="BW1447" s="7" t="str">
        <f t="shared" si="173"/>
        <v/>
      </c>
      <c r="BX1447" s="7" t="str">
        <f t="shared" si="174"/>
        <v/>
      </c>
    </row>
    <row r="1448" spans="73:76" x14ac:dyDescent="0.25">
      <c r="BU1448" s="7" t="e">
        <v>#N/A</v>
      </c>
      <c r="BV1448" s="7">
        <v>0</v>
      </c>
      <c r="BW1448" s="7" t="str">
        <f t="shared" si="173"/>
        <v/>
      </c>
      <c r="BX1448" s="7" t="str">
        <f t="shared" si="174"/>
        <v/>
      </c>
    </row>
    <row r="1449" spans="73:76" x14ac:dyDescent="0.25">
      <c r="BU1449" s="7" t="e">
        <v>#N/A</v>
      </c>
      <c r="BV1449" s="7">
        <v>0.49</v>
      </c>
      <c r="BW1449" s="7" t="str">
        <f t="shared" si="173"/>
        <v/>
      </c>
      <c r="BX1449" s="7" t="str">
        <f t="shared" si="174"/>
        <v/>
      </c>
    </row>
    <row r="1450" spans="73:76" x14ac:dyDescent="0.25">
      <c r="BU1450" s="7">
        <v>0.75</v>
      </c>
      <c r="BV1450" s="7">
        <v>0.66100000000000003</v>
      </c>
      <c r="BW1450" s="7">
        <f t="shared" si="173"/>
        <v>0.75</v>
      </c>
      <c r="BX1450" s="7">
        <f t="shared" si="174"/>
        <v>0.66100000000000003</v>
      </c>
    </row>
    <row r="1451" spans="73:76" x14ac:dyDescent="0.25">
      <c r="BU1451" s="7" t="e">
        <v>#N/A</v>
      </c>
      <c r="BV1451" s="7">
        <v>1.2929999999999999</v>
      </c>
      <c r="BW1451" s="7" t="str">
        <f t="shared" si="173"/>
        <v/>
      </c>
      <c r="BX1451" s="7" t="str">
        <f t="shared" si="174"/>
        <v/>
      </c>
    </row>
    <row r="1452" spans="73:76" x14ac:dyDescent="0.25">
      <c r="BU1452" s="7">
        <v>3.73</v>
      </c>
      <c r="BV1452" s="7">
        <v>1.5529999999999999</v>
      </c>
      <c r="BW1452" s="7">
        <f t="shared" si="173"/>
        <v>3.73</v>
      </c>
      <c r="BX1452" s="7">
        <f t="shared" si="174"/>
        <v>1.5529999999999999</v>
      </c>
    </row>
    <row r="1453" spans="73:76" x14ac:dyDescent="0.25">
      <c r="BU1453" s="7" t="e">
        <v>#N/A</v>
      </c>
      <c r="BV1453" s="7">
        <v>0.16200000000000001</v>
      </c>
      <c r="BW1453" s="7" t="str">
        <f t="shared" si="173"/>
        <v/>
      </c>
      <c r="BX1453" s="7" t="str">
        <f t="shared" si="174"/>
        <v/>
      </c>
    </row>
    <row r="1454" spans="73:76" x14ac:dyDescent="0.25">
      <c r="BU1454" s="7" t="e">
        <v>#N/A</v>
      </c>
      <c r="BV1454" s="7">
        <v>2.7E-2</v>
      </c>
      <c r="BW1454" s="7" t="str">
        <f t="shared" si="173"/>
        <v/>
      </c>
      <c r="BX1454" s="7" t="str">
        <f t="shared" si="174"/>
        <v/>
      </c>
    </row>
    <row r="1455" spans="73:76" x14ac:dyDescent="0.25">
      <c r="BU1455" s="7">
        <v>0.09</v>
      </c>
      <c r="BV1455" s="7">
        <v>0.37</v>
      </c>
      <c r="BW1455" s="7">
        <f t="shared" si="173"/>
        <v>0.09</v>
      </c>
      <c r="BX1455" s="7">
        <f t="shared" si="174"/>
        <v>0.37</v>
      </c>
    </row>
    <row r="1456" spans="73:76" x14ac:dyDescent="0.25">
      <c r="BU1456" s="7" t="e">
        <v>#N/A</v>
      </c>
      <c r="BV1456" s="7">
        <v>0</v>
      </c>
      <c r="BW1456" s="7" t="str">
        <f t="shared" si="173"/>
        <v/>
      </c>
      <c r="BX1456" s="7" t="str">
        <f t="shared" si="174"/>
        <v/>
      </c>
    </row>
    <row r="1457" spans="73:76" x14ac:dyDescent="0.25">
      <c r="BU1457" s="7" t="e">
        <v>#N/A</v>
      </c>
      <c r="BV1457" s="7">
        <v>7.0000000000000001E-3</v>
      </c>
      <c r="BW1457" s="7" t="str">
        <f t="shared" si="173"/>
        <v/>
      </c>
      <c r="BX1457" s="7" t="str">
        <f t="shared" si="174"/>
        <v/>
      </c>
    </row>
    <row r="1458" spans="73:76" x14ac:dyDescent="0.25">
      <c r="BU1458" s="7">
        <v>0.41</v>
      </c>
      <c r="BV1458" s="7">
        <v>0.309</v>
      </c>
      <c r="BW1458" s="7">
        <f t="shared" si="173"/>
        <v>0.41</v>
      </c>
      <c r="BX1458" s="7">
        <f t="shared" si="174"/>
        <v>0.309</v>
      </c>
    </row>
    <row r="1459" spans="73:76" x14ac:dyDescent="0.25">
      <c r="BU1459" s="7">
        <v>5.89</v>
      </c>
      <c r="BV1459" s="7">
        <v>4.048</v>
      </c>
      <c r="BW1459" s="7">
        <f t="shared" si="173"/>
        <v>5.89</v>
      </c>
      <c r="BX1459" s="7">
        <f t="shared" si="174"/>
        <v>4.048</v>
      </c>
    </row>
    <row r="1460" spans="73:76" x14ac:dyDescent="0.25">
      <c r="BU1460" s="7" t="e">
        <v>#N/A</v>
      </c>
      <c r="BV1460" s="7">
        <v>0</v>
      </c>
      <c r="BW1460" s="7" t="str">
        <f t="shared" si="173"/>
        <v/>
      </c>
      <c r="BX1460" s="7" t="str">
        <f t="shared" si="174"/>
        <v/>
      </c>
    </row>
    <row r="1461" spans="73:76" x14ac:dyDescent="0.25">
      <c r="BU1461" s="7" t="e">
        <v>#N/A</v>
      </c>
      <c r="BV1461" s="7">
        <v>0.58899999999999997</v>
      </c>
      <c r="BW1461" s="7" t="str">
        <f t="shared" si="173"/>
        <v/>
      </c>
      <c r="BX1461" s="7" t="str">
        <f t="shared" si="174"/>
        <v/>
      </c>
    </row>
    <row r="1462" spans="73:76" x14ac:dyDescent="0.25">
      <c r="BU1462" s="7" t="e">
        <v>#N/A</v>
      </c>
      <c r="BV1462" s="7">
        <v>0.03</v>
      </c>
      <c r="BW1462" s="7" t="str">
        <f t="shared" si="173"/>
        <v/>
      </c>
      <c r="BX1462" s="7" t="str">
        <f t="shared" si="174"/>
        <v/>
      </c>
    </row>
    <row r="1463" spans="73:76" x14ac:dyDescent="0.25">
      <c r="BU1463" s="7" t="e">
        <v>#N/A</v>
      </c>
      <c r="BV1463" s="7">
        <v>6.0000000000000001E-3</v>
      </c>
      <c r="BW1463" s="7" t="str">
        <f t="shared" si="173"/>
        <v/>
      </c>
      <c r="BX1463" s="7" t="str">
        <f t="shared" si="174"/>
        <v/>
      </c>
    </row>
    <row r="1464" spans="73:76" x14ac:dyDescent="0.25">
      <c r="BU1464" s="7">
        <v>5.8</v>
      </c>
      <c r="BV1464" s="7">
        <v>5.3150000000000004</v>
      </c>
      <c r="BW1464" s="7">
        <f t="shared" si="173"/>
        <v>5.8</v>
      </c>
      <c r="BX1464" s="7">
        <f t="shared" si="174"/>
        <v>5.3150000000000004</v>
      </c>
    </row>
    <row r="1465" spans="73:76" x14ac:dyDescent="0.25">
      <c r="BU1465" s="7" t="e">
        <v>#N/A</v>
      </c>
      <c r="BV1465" s="7">
        <v>0.05</v>
      </c>
      <c r="BW1465" s="7" t="str">
        <f t="shared" si="173"/>
        <v/>
      </c>
      <c r="BX1465" s="7" t="str">
        <f t="shared" si="174"/>
        <v/>
      </c>
    </row>
    <row r="1466" spans="73:76" x14ac:dyDescent="0.25">
      <c r="BU1466" s="7" t="e">
        <v>#N/A</v>
      </c>
      <c r="BV1466" s="7">
        <v>0.15</v>
      </c>
      <c r="BW1466" s="7" t="str">
        <f t="shared" si="173"/>
        <v/>
      </c>
      <c r="BX1466" s="7" t="str">
        <f t="shared" si="174"/>
        <v/>
      </c>
    </row>
    <row r="1467" spans="73:76" x14ac:dyDescent="0.25">
      <c r="BU1467" s="7" t="e">
        <v>#N/A</v>
      </c>
      <c r="BV1467" s="7">
        <v>0</v>
      </c>
      <c r="BW1467" s="7" t="str">
        <f t="shared" si="173"/>
        <v/>
      </c>
      <c r="BX1467" s="7" t="str">
        <f t="shared" si="174"/>
        <v/>
      </c>
    </row>
    <row r="1468" spans="73:76" x14ac:dyDescent="0.25">
      <c r="BU1468" s="7">
        <v>0.86</v>
      </c>
      <c r="BV1468" s="7">
        <v>0.8</v>
      </c>
      <c r="BW1468" s="7">
        <f t="shared" si="173"/>
        <v>0.86</v>
      </c>
      <c r="BX1468" s="7">
        <f t="shared" si="174"/>
        <v>0.8</v>
      </c>
    </row>
    <row r="1469" spans="73:76" x14ac:dyDescent="0.25">
      <c r="BU1469" s="7" t="e">
        <v>#N/A</v>
      </c>
      <c r="BV1469" s="7">
        <v>0</v>
      </c>
      <c r="BW1469" s="7" t="str">
        <f t="shared" si="173"/>
        <v/>
      </c>
      <c r="BX1469" s="7" t="str">
        <f t="shared" si="174"/>
        <v/>
      </c>
    </row>
    <row r="1470" spans="73:76" x14ac:dyDescent="0.25">
      <c r="BU1470" s="7" t="e">
        <v>#N/A</v>
      </c>
      <c r="BV1470" s="7">
        <v>9.9000000000000005E-2</v>
      </c>
      <c r="BW1470" s="7" t="str">
        <f t="shared" si="173"/>
        <v/>
      </c>
      <c r="BX1470" s="7" t="str">
        <f t="shared" si="174"/>
        <v/>
      </c>
    </row>
    <row r="1471" spans="73:76" x14ac:dyDescent="0.25">
      <c r="BU1471" s="7" t="e">
        <v>#N/A</v>
      </c>
      <c r="BV1471" s="7">
        <v>7.9000000000000001E-2</v>
      </c>
      <c r="BW1471" s="7" t="str">
        <f t="shared" si="173"/>
        <v/>
      </c>
      <c r="BX1471" s="7" t="str">
        <f t="shared" si="174"/>
        <v/>
      </c>
    </row>
    <row r="1472" spans="73:76" x14ac:dyDescent="0.25">
      <c r="BU1472" s="7" t="e">
        <v>#N/A</v>
      </c>
      <c r="BV1472" s="7">
        <v>1.7999999999999999E-2</v>
      </c>
      <c r="BW1472" s="7" t="str">
        <f t="shared" si="173"/>
        <v/>
      </c>
      <c r="BX1472" s="7" t="str">
        <f t="shared" si="174"/>
        <v/>
      </c>
    </row>
    <row r="1473" spans="73:76" x14ac:dyDescent="0.25">
      <c r="BU1473" s="7">
        <v>0.11</v>
      </c>
      <c r="BV1473" s="7">
        <v>0.03</v>
      </c>
      <c r="BW1473" s="7">
        <f t="shared" si="173"/>
        <v>0.11</v>
      </c>
      <c r="BX1473" s="7">
        <f t="shared" si="174"/>
        <v>0.03</v>
      </c>
    </row>
    <row r="1474" spans="73:76" x14ac:dyDescent="0.25">
      <c r="BU1474" s="7" t="e">
        <v>#N/A</v>
      </c>
      <c r="BV1474" s="7" t="e">
        <v>#N/A</v>
      </c>
      <c r="BW1474" s="7" t="str">
        <f t="shared" si="173"/>
        <v/>
      </c>
      <c r="BX1474" s="7" t="str">
        <f t="shared" si="174"/>
        <v/>
      </c>
    </row>
    <row r="1475" spans="73:76" x14ac:dyDescent="0.25">
      <c r="BU1475" s="7" t="e">
        <v>#N/A</v>
      </c>
      <c r="BV1475" s="7">
        <v>5.7000000000000002E-2</v>
      </c>
      <c r="BW1475" s="7" t="str">
        <f t="shared" si="173"/>
        <v/>
      </c>
      <c r="BX1475" s="7" t="str">
        <f t="shared" si="174"/>
        <v/>
      </c>
    </row>
    <row r="1476" spans="73:76" x14ac:dyDescent="0.25">
      <c r="BU1476" s="7">
        <v>0.83</v>
      </c>
      <c r="BV1476" s="7">
        <v>1.125</v>
      </c>
      <c r="BW1476" s="7">
        <f t="shared" si="173"/>
        <v>0.83</v>
      </c>
      <c r="BX1476" s="7">
        <f t="shared" si="174"/>
        <v>1.125</v>
      </c>
    </row>
    <row r="1477" spans="73:76" x14ac:dyDescent="0.25">
      <c r="BU1477" s="7" t="e">
        <v>#N/A</v>
      </c>
      <c r="BV1477" s="7">
        <v>0.1</v>
      </c>
      <c r="BW1477" s="7" t="str">
        <f t="shared" si="173"/>
        <v/>
      </c>
      <c r="BX1477" s="7" t="str">
        <f t="shared" si="174"/>
        <v/>
      </c>
    </row>
    <row r="1478" spans="73:76" x14ac:dyDescent="0.25">
      <c r="BU1478" s="7" t="e">
        <v>#N/A</v>
      </c>
      <c r="BV1478" s="7">
        <v>4.3999999999999997E-2</v>
      </c>
      <c r="BW1478" s="7" t="str">
        <f t="shared" si="173"/>
        <v/>
      </c>
      <c r="BX1478" s="7" t="str">
        <f t="shared" si="174"/>
        <v/>
      </c>
    </row>
    <row r="1479" spans="73:76" x14ac:dyDescent="0.25">
      <c r="BU1479" s="7" t="e">
        <v>#N/A</v>
      </c>
      <c r="BV1479" s="7">
        <v>13.923</v>
      </c>
      <c r="BW1479" s="7" t="str">
        <f t="shared" si="173"/>
        <v/>
      </c>
      <c r="BX1479" s="7" t="str">
        <f t="shared" si="174"/>
        <v/>
      </c>
    </row>
    <row r="1480" spans="73:76" x14ac:dyDescent="0.25">
      <c r="BU1480" s="7" t="e">
        <v>#N/A</v>
      </c>
      <c r="BV1480" s="7">
        <v>3.7879999999999998</v>
      </c>
      <c r="BW1480" s="7" t="str">
        <f t="shared" ref="BW1480:BW1543" si="175">IF(ISNA(BU1480),"",BU1480)</f>
        <v/>
      </c>
      <c r="BX1480" s="7" t="str">
        <f t="shared" ref="BX1480:BX1543" si="176">IF(BW1480="","",BV1480)</f>
        <v/>
      </c>
    </row>
    <row r="1481" spans="73:76" x14ac:dyDescent="0.25">
      <c r="BU1481" s="7">
        <v>6</v>
      </c>
      <c r="BV1481" s="7">
        <v>1.6890000000000001</v>
      </c>
      <c r="BW1481" s="7">
        <f t="shared" si="175"/>
        <v>6</v>
      </c>
      <c r="BX1481" s="7">
        <f t="shared" si="176"/>
        <v>1.6890000000000001</v>
      </c>
    </row>
    <row r="1482" spans="73:76" x14ac:dyDescent="0.25">
      <c r="BU1482" s="7">
        <v>2.79</v>
      </c>
      <c r="BV1482" s="7">
        <v>0.54300000000000004</v>
      </c>
      <c r="BW1482" s="7">
        <f t="shared" si="175"/>
        <v>2.79</v>
      </c>
      <c r="BX1482" s="7">
        <f t="shared" si="176"/>
        <v>0.54300000000000004</v>
      </c>
    </row>
    <row r="1483" spans="73:76" x14ac:dyDescent="0.25">
      <c r="BU1483" s="7">
        <v>0.47</v>
      </c>
      <c r="BV1483" s="7">
        <v>0.191</v>
      </c>
      <c r="BW1483" s="7">
        <f t="shared" si="175"/>
        <v>0.47</v>
      </c>
      <c r="BX1483" s="7">
        <f t="shared" si="176"/>
        <v>0.191</v>
      </c>
    </row>
    <row r="1484" spans="73:76" x14ac:dyDescent="0.25">
      <c r="BU1484" s="7" t="e">
        <v>#N/A</v>
      </c>
      <c r="BV1484" s="7">
        <v>0.24299999999999999</v>
      </c>
      <c r="BW1484" s="7" t="str">
        <f t="shared" si="175"/>
        <v/>
      </c>
      <c r="BX1484" s="7" t="str">
        <f t="shared" si="176"/>
        <v/>
      </c>
    </row>
    <row r="1485" spans="73:76" x14ac:dyDescent="0.25">
      <c r="BU1485" s="7" t="e">
        <v>#N/A</v>
      </c>
      <c r="BV1485" s="7">
        <v>6.4729999999999999</v>
      </c>
      <c r="BW1485" s="7" t="str">
        <f t="shared" si="175"/>
        <v/>
      </c>
      <c r="BX1485" s="7" t="str">
        <f t="shared" si="176"/>
        <v/>
      </c>
    </row>
    <row r="1486" spans="73:76" x14ac:dyDescent="0.25">
      <c r="BU1486" s="7">
        <v>0.16</v>
      </c>
      <c r="BV1486" s="7">
        <v>0.17399999999999999</v>
      </c>
      <c r="BW1486" s="7">
        <f t="shared" si="175"/>
        <v>0.16</v>
      </c>
      <c r="BX1486" s="7">
        <f t="shared" si="176"/>
        <v>0.17399999999999999</v>
      </c>
    </row>
    <row r="1487" spans="73:76" x14ac:dyDescent="0.25">
      <c r="BU1487" s="7">
        <v>0.57999999999999996</v>
      </c>
      <c r="BV1487" s="7">
        <v>0.39200000000000002</v>
      </c>
      <c r="BW1487" s="7">
        <f t="shared" si="175"/>
        <v>0.57999999999999996</v>
      </c>
      <c r="BX1487" s="7">
        <f t="shared" si="176"/>
        <v>0.39200000000000002</v>
      </c>
    </row>
    <row r="1488" spans="73:76" x14ac:dyDescent="0.25">
      <c r="BU1488" s="7">
        <v>0.17</v>
      </c>
      <c r="BV1488" s="7">
        <v>7.2999999999999995E-2</v>
      </c>
      <c r="BW1488" s="7">
        <f t="shared" si="175"/>
        <v>0.17</v>
      </c>
      <c r="BX1488" s="7">
        <f t="shared" si="176"/>
        <v>7.2999999999999995E-2</v>
      </c>
    </row>
    <row r="1489" spans="73:76" x14ac:dyDescent="0.25">
      <c r="BU1489" s="7">
        <v>16.34</v>
      </c>
      <c r="BV1489" s="7">
        <v>13.808</v>
      </c>
      <c r="BW1489" s="7">
        <f t="shared" si="175"/>
        <v>16.34</v>
      </c>
      <c r="BX1489" s="7">
        <f t="shared" si="176"/>
        <v>13.808</v>
      </c>
    </row>
    <row r="1490" spans="73:76" x14ac:dyDescent="0.25">
      <c r="BU1490" s="7" t="e">
        <v>#N/A</v>
      </c>
      <c r="BV1490" s="7">
        <v>2.9000000000000001E-2</v>
      </c>
      <c r="BW1490" s="7" t="str">
        <f t="shared" si="175"/>
        <v/>
      </c>
      <c r="BX1490" s="7" t="str">
        <f t="shared" si="176"/>
        <v/>
      </c>
    </row>
    <row r="1491" spans="73:76" x14ac:dyDescent="0.25">
      <c r="BU1491" s="7">
        <v>0.3</v>
      </c>
      <c r="BV1491" s="7">
        <v>0.24099999999999999</v>
      </c>
      <c r="BW1491" s="7">
        <f t="shared" si="175"/>
        <v>0.3</v>
      </c>
      <c r="BX1491" s="7">
        <f t="shared" si="176"/>
        <v>0.24099999999999999</v>
      </c>
    </row>
    <row r="1492" spans="73:76" x14ac:dyDescent="0.25">
      <c r="BU1492" s="7" t="e">
        <v>#N/A</v>
      </c>
      <c r="BV1492" s="7">
        <v>0.34300000000000003</v>
      </c>
      <c r="BW1492" s="7" t="str">
        <f t="shared" si="175"/>
        <v/>
      </c>
      <c r="BX1492" s="7" t="str">
        <f t="shared" si="176"/>
        <v/>
      </c>
    </row>
    <row r="1493" spans="73:76" x14ac:dyDescent="0.25">
      <c r="BU1493" s="7" t="e">
        <v>#N/A</v>
      </c>
      <c r="BV1493" s="7">
        <v>3.2000000000000001E-2</v>
      </c>
      <c r="BW1493" s="7" t="str">
        <f t="shared" si="175"/>
        <v/>
      </c>
      <c r="BX1493" s="7" t="str">
        <f t="shared" si="176"/>
        <v/>
      </c>
    </row>
    <row r="1494" spans="73:76" x14ac:dyDescent="0.25">
      <c r="BU1494" s="7" t="e">
        <v>#N/A</v>
      </c>
      <c r="BV1494" s="7">
        <v>1.3740000000000001</v>
      </c>
      <c r="BW1494" s="7" t="str">
        <f t="shared" si="175"/>
        <v/>
      </c>
      <c r="BX1494" s="7" t="str">
        <f t="shared" si="176"/>
        <v/>
      </c>
    </row>
    <row r="1495" spans="73:76" x14ac:dyDescent="0.25">
      <c r="BU1495" s="7">
        <v>6.87</v>
      </c>
      <c r="BV1495" s="7">
        <v>5.1120000000000001</v>
      </c>
      <c r="BW1495" s="7">
        <f t="shared" si="175"/>
        <v>6.87</v>
      </c>
      <c r="BX1495" s="7">
        <f t="shared" si="176"/>
        <v>5.1120000000000001</v>
      </c>
    </row>
    <row r="1496" spans="73:76" x14ac:dyDescent="0.25">
      <c r="BU1496" s="7">
        <v>0.2</v>
      </c>
      <c r="BV1496" s="7">
        <v>0</v>
      </c>
      <c r="BW1496" s="7">
        <f t="shared" si="175"/>
        <v>0.2</v>
      </c>
      <c r="BX1496" s="7">
        <f t="shared" si="176"/>
        <v>0</v>
      </c>
    </row>
    <row r="1497" spans="73:76" x14ac:dyDescent="0.25">
      <c r="BU1497" s="7" t="e">
        <v>#N/A</v>
      </c>
      <c r="BV1497" s="7">
        <v>0.16</v>
      </c>
      <c r="BW1497" s="7" t="str">
        <f t="shared" si="175"/>
        <v/>
      </c>
      <c r="BX1497" s="7" t="str">
        <f t="shared" si="176"/>
        <v/>
      </c>
    </row>
    <row r="1498" spans="73:76" x14ac:dyDescent="0.25">
      <c r="BU1498" s="7" t="e">
        <v>#N/A</v>
      </c>
      <c r="BV1498" s="7">
        <v>9.8000000000000004E-2</v>
      </c>
      <c r="BW1498" s="7" t="str">
        <f t="shared" si="175"/>
        <v/>
      </c>
      <c r="BX1498" s="7" t="str">
        <f t="shared" si="176"/>
        <v/>
      </c>
    </row>
    <row r="1499" spans="73:76" x14ac:dyDescent="0.25">
      <c r="BU1499" s="7">
        <v>0.37</v>
      </c>
      <c r="BV1499" s="7">
        <v>0.27100000000000002</v>
      </c>
      <c r="BW1499" s="7">
        <f t="shared" si="175"/>
        <v>0.37</v>
      </c>
      <c r="BX1499" s="7">
        <f t="shared" si="176"/>
        <v>0.27100000000000002</v>
      </c>
    </row>
    <row r="1500" spans="73:76" x14ac:dyDescent="0.25">
      <c r="BU1500" s="7" t="e">
        <v>#N/A</v>
      </c>
      <c r="BV1500" s="7">
        <v>1.7000000000000001E-2</v>
      </c>
      <c r="BW1500" s="7" t="str">
        <f t="shared" si="175"/>
        <v/>
      </c>
      <c r="BX1500" s="7" t="str">
        <f t="shared" si="176"/>
        <v/>
      </c>
    </row>
    <row r="1501" spans="73:76" x14ac:dyDescent="0.25">
      <c r="BU1501" s="7" t="e">
        <v>#N/A</v>
      </c>
      <c r="BV1501" s="7">
        <v>1.6E-2</v>
      </c>
      <c r="BW1501" s="7" t="str">
        <f t="shared" si="175"/>
        <v/>
      </c>
      <c r="BX1501" s="7" t="str">
        <f t="shared" si="176"/>
        <v/>
      </c>
    </row>
    <row r="1502" spans="73:76" x14ac:dyDescent="0.25">
      <c r="BU1502" s="7">
        <v>0.5</v>
      </c>
      <c r="BV1502" s="7">
        <v>0.19700000000000001</v>
      </c>
      <c r="BW1502" s="7">
        <f t="shared" si="175"/>
        <v>0.5</v>
      </c>
      <c r="BX1502" s="7">
        <f t="shared" si="176"/>
        <v>0.19700000000000001</v>
      </c>
    </row>
    <row r="1503" spans="73:76" x14ac:dyDescent="0.25">
      <c r="BU1503" s="7" t="e">
        <v>#N/A</v>
      </c>
      <c r="BV1503" s="7">
        <v>4.0000000000000001E-3</v>
      </c>
      <c r="BW1503" s="7" t="str">
        <f t="shared" si="175"/>
        <v/>
      </c>
      <c r="BX1503" s="7" t="str">
        <f t="shared" si="176"/>
        <v/>
      </c>
    </row>
    <row r="1504" spans="73:76" x14ac:dyDescent="0.25">
      <c r="BU1504" s="7">
        <v>0.21</v>
      </c>
      <c r="BV1504" s="7">
        <v>1.0189999999999999</v>
      </c>
      <c r="BW1504" s="7">
        <f t="shared" si="175"/>
        <v>0.21</v>
      </c>
      <c r="BX1504" s="7">
        <f t="shared" si="176"/>
        <v>1.0189999999999999</v>
      </c>
    </row>
    <row r="1505" spans="73:76" x14ac:dyDescent="0.25">
      <c r="BU1505" s="7" t="e">
        <v>#N/A</v>
      </c>
      <c r="BV1505" s="7">
        <v>0</v>
      </c>
      <c r="BW1505" s="7" t="str">
        <f t="shared" si="175"/>
        <v/>
      </c>
      <c r="BX1505" s="7" t="str">
        <f t="shared" si="176"/>
        <v/>
      </c>
    </row>
    <row r="1506" spans="73:76" x14ac:dyDescent="0.25">
      <c r="BU1506" s="7" t="e">
        <v>#N/A</v>
      </c>
      <c r="BV1506" s="7">
        <v>0.187</v>
      </c>
      <c r="BW1506" s="7" t="str">
        <f t="shared" si="175"/>
        <v/>
      </c>
      <c r="BX1506" s="7" t="str">
        <f t="shared" si="176"/>
        <v/>
      </c>
    </row>
    <row r="1507" spans="73:76" x14ac:dyDescent="0.25">
      <c r="BU1507" s="7">
        <v>0.1</v>
      </c>
      <c r="BV1507" s="7">
        <v>9.4E-2</v>
      </c>
      <c r="BW1507" s="7">
        <f t="shared" si="175"/>
        <v>0.1</v>
      </c>
      <c r="BX1507" s="7">
        <f t="shared" si="176"/>
        <v>9.4E-2</v>
      </c>
    </row>
    <row r="1508" spans="73:76" x14ac:dyDescent="0.25">
      <c r="BU1508" s="7">
        <v>1.34</v>
      </c>
      <c r="BV1508" s="7">
        <v>1.415</v>
      </c>
      <c r="BW1508" s="7">
        <f t="shared" si="175"/>
        <v>1.34</v>
      </c>
      <c r="BX1508" s="7">
        <f t="shared" si="176"/>
        <v>1.415</v>
      </c>
    </row>
    <row r="1509" spans="73:76" x14ac:dyDescent="0.25">
      <c r="BU1509" s="7" t="e">
        <v>#N/A</v>
      </c>
      <c r="BV1509" s="7" t="s">
        <v>1901</v>
      </c>
      <c r="BW1509" s="7" t="str">
        <f t="shared" si="175"/>
        <v/>
      </c>
      <c r="BX1509" s="7" t="str">
        <f t="shared" si="176"/>
        <v/>
      </c>
    </row>
    <row r="1510" spans="73:76" x14ac:dyDescent="0.25">
      <c r="BU1510" s="7" t="e">
        <v>#N/A</v>
      </c>
      <c r="BV1510" s="7">
        <v>0.13</v>
      </c>
      <c r="BW1510" s="7" t="str">
        <f t="shared" si="175"/>
        <v/>
      </c>
      <c r="BX1510" s="7" t="str">
        <f t="shared" si="176"/>
        <v/>
      </c>
    </row>
    <row r="1511" spans="73:76" x14ac:dyDescent="0.25">
      <c r="BU1511" s="7">
        <v>0.05</v>
      </c>
      <c r="BV1511" s="7">
        <v>6.0000000000000001E-3</v>
      </c>
      <c r="BW1511" s="7">
        <f t="shared" si="175"/>
        <v>0.05</v>
      </c>
      <c r="BX1511" s="7">
        <f t="shared" si="176"/>
        <v>6.0000000000000001E-3</v>
      </c>
    </row>
    <row r="1512" spans="73:76" x14ac:dyDescent="0.25">
      <c r="BU1512" s="7" t="e">
        <v>#N/A</v>
      </c>
      <c r="BV1512" s="7">
        <v>1.4E-2</v>
      </c>
      <c r="BW1512" s="7" t="str">
        <f t="shared" si="175"/>
        <v/>
      </c>
      <c r="BX1512" s="7" t="str">
        <f t="shared" si="176"/>
        <v/>
      </c>
    </row>
    <row r="1513" spans="73:76" x14ac:dyDescent="0.25">
      <c r="BU1513" s="7">
        <v>0.11</v>
      </c>
      <c r="BV1513" s="7">
        <v>0</v>
      </c>
      <c r="BW1513" s="7">
        <f t="shared" si="175"/>
        <v>0.11</v>
      </c>
      <c r="BX1513" s="7">
        <f t="shared" si="176"/>
        <v>0</v>
      </c>
    </row>
    <row r="1514" spans="73:76" x14ac:dyDescent="0.25">
      <c r="BU1514" s="7" t="e">
        <v>#N/A</v>
      </c>
      <c r="BV1514" s="7">
        <v>7.2069999999999999</v>
      </c>
      <c r="BW1514" s="7" t="str">
        <f t="shared" si="175"/>
        <v/>
      </c>
      <c r="BX1514" s="7" t="str">
        <f t="shared" si="176"/>
        <v/>
      </c>
    </row>
    <row r="1515" spans="73:76" x14ac:dyDescent="0.25">
      <c r="BU1515" s="7">
        <v>0.01</v>
      </c>
      <c r="BV1515" s="7" t="s">
        <v>1901</v>
      </c>
      <c r="BW1515" s="7">
        <f t="shared" si="175"/>
        <v>0.01</v>
      </c>
      <c r="BX1515" s="7" t="str">
        <f t="shared" si="176"/>
        <v>NA</v>
      </c>
    </row>
    <row r="1516" spans="73:76" x14ac:dyDescent="0.25">
      <c r="BU1516" s="7">
        <v>0.09</v>
      </c>
      <c r="BV1516" s="7">
        <v>1.4999999999999999E-2</v>
      </c>
      <c r="BW1516" s="7">
        <f t="shared" si="175"/>
        <v>0.09</v>
      </c>
      <c r="BX1516" s="7">
        <f t="shared" si="176"/>
        <v>1.4999999999999999E-2</v>
      </c>
    </row>
    <row r="1517" spans="73:76" x14ac:dyDescent="0.25">
      <c r="BU1517" s="7" t="e">
        <v>#N/A</v>
      </c>
      <c r="BV1517" s="7">
        <v>0.58699999999999997</v>
      </c>
      <c r="BW1517" s="7" t="str">
        <f t="shared" si="175"/>
        <v/>
      </c>
      <c r="BX1517" s="7" t="str">
        <f t="shared" si="176"/>
        <v/>
      </c>
    </row>
    <row r="1518" spans="73:76" x14ac:dyDescent="0.25">
      <c r="BU1518" s="7" t="e">
        <v>#N/A</v>
      </c>
      <c r="BV1518" s="7">
        <v>5.8999999999999997E-2</v>
      </c>
      <c r="BW1518" s="7" t="str">
        <f t="shared" si="175"/>
        <v/>
      </c>
      <c r="BX1518" s="7" t="str">
        <f t="shared" si="176"/>
        <v/>
      </c>
    </row>
    <row r="1519" spans="73:76" x14ac:dyDescent="0.25">
      <c r="BU1519" s="7" t="e">
        <v>#N/A</v>
      </c>
      <c r="BV1519" s="7">
        <v>0</v>
      </c>
      <c r="BW1519" s="7" t="str">
        <f t="shared" si="175"/>
        <v/>
      </c>
      <c r="BX1519" s="7" t="str">
        <f t="shared" si="176"/>
        <v/>
      </c>
    </row>
    <row r="1520" spans="73:76" x14ac:dyDescent="0.25">
      <c r="BU1520" s="7" t="e">
        <v>#N/A</v>
      </c>
      <c r="BV1520" s="7">
        <v>0.21099999999999999</v>
      </c>
      <c r="BW1520" s="7" t="str">
        <f t="shared" si="175"/>
        <v/>
      </c>
      <c r="BX1520" s="7" t="str">
        <f t="shared" si="176"/>
        <v/>
      </c>
    </row>
    <row r="1521" spans="73:76" x14ac:dyDescent="0.25">
      <c r="BU1521" s="7">
        <v>7.0000000000000007E-2</v>
      </c>
      <c r="BV1521" s="7">
        <v>1.4999999999999999E-2</v>
      </c>
      <c r="BW1521" s="7">
        <f t="shared" si="175"/>
        <v>7.0000000000000007E-2</v>
      </c>
      <c r="BX1521" s="7">
        <f t="shared" si="176"/>
        <v>1.4999999999999999E-2</v>
      </c>
    </row>
    <row r="1522" spans="73:76" x14ac:dyDescent="0.25">
      <c r="BU1522" s="7" t="e">
        <v>#N/A</v>
      </c>
      <c r="BV1522" s="7" t="s">
        <v>1901</v>
      </c>
      <c r="BW1522" s="7" t="str">
        <f t="shared" si="175"/>
        <v/>
      </c>
      <c r="BX1522" s="7" t="str">
        <f t="shared" si="176"/>
        <v/>
      </c>
    </row>
    <row r="1523" spans="73:76" x14ac:dyDescent="0.25">
      <c r="BU1523" s="7">
        <v>0.25</v>
      </c>
      <c r="BV1523" s="7">
        <v>0.191</v>
      </c>
      <c r="BW1523" s="7">
        <f t="shared" si="175"/>
        <v>0.25</v>
      </c>
      <c r="BX1523" s="7">
        <f t="shared" si="176"/>
        <v>0.191</v>
      </c>
    </row>
    <row r="1524" spans="73:76" x14ac:dyDescent="0.25">
      <c r="BU1524" s="7">
        <v>1.27</v>
      </c>
      <c r="BV1524" s="7">
        <v>0.375</v>
      </c>
      <c r="BW1524" s="7">
        <f t="shared" si="175"/>
        <v>1.27</v>
      </c>
      <c r="BX1524" s="7">
        <f t="shared" si="176"/>
        <v>0.375</v>
      </c>
    </row>
    <row r="1525" spans="73:76" x14ac:dyDescent="0.25">
      <c r="BU1525" s="7">
        <v>0.22</v>
      </c>
      <c r="BV1525" s="7">
        <v>1.4999999999999999E-2</v>
      </c>
      <c r="BW1525" s="7">
        <f t="shared" si="175"/>
        <v>0.22</v>
      </c>
      <c r="BX1525" s="7">
        <f t="shared" si="176"/>
        <v>1.4999999999999999E-2</v>
      </c>
    </row>
    <row r="1526" spans="73:76" x14ac:dyDescent="0.25">
      <c r="BU1526" s="7" t="e">
        <v>#N/A</v>
      </c>
      <c r="BV1526" s="7">
        <v>0</v>
      </c>
      <c r="BW1526" s="7" t="str">
        <f t="shared" si="175"/>
        <v/>
      </c>
      <c r="BX1526" s="7" t="str">
        <f t="shared" si="176"/>
        <v/>
      </c>
    </row>
    <row r="1527" spans="73:76" x14ac:dyDescent="0.25">
      <c r="BU1527" s="7" t="e">
        <v>#N/A</v>
      </c>
      <c r="BV1527" s="7">
        <v>0.7</v>
      </c>
      <c r="BW1527" s="7" t="str">
        <f t="shared" si="175"/>
        <v/>
      </c>
      <c r="BX1527" s="7" t="str">
        <f t="shared" si="176"/>
        <v/>
      </c>
    </row>
    <row r="1528" spans="73:76" x14ac:dyDescent="0.25">
      <c r="BU1528" s="7" t="e">
        <v>#N/A</v>
      </c>
      <c r="BV1528" s="7">
        <v>0.16700000000000001</v>
      </c>
      <c r="BW1528" s="7" t="str">
        <f t="shared" si="175"/>
        <v/>
      </c>
      <c r="BX1528" s="7" t="str">
        <f t="shared" si="176"/>
        <v/>
      </c>
    </row>
    <row r="1529" spans="73:76" x14ac:dyDescent="0.25">
      <c r="BU1529" s="7" t="e">
        <v>#N/A</v>
      </c>
      <c r="BV1529" s="7">
        <v>3.5999999999999997E-2</v>
      </c>
      <c r="BW1529" s="7" t="str">
        <f t="shared" si="175"/>
        <v/>
      </c>
      <c r="BX1529" s="7" t="str">
        <f t="shared" si="176"/>
        <v/>
      </c>
    </row>
    <row r="1530" spans="73:76" x14ac:dyDescent="0.25">
      <c r="BU1530" s="7" t="e">
        <v>#N/A</v>
      </c>
      <c r="BV1530" s="7">
        <v>1.0069999999999999</v>
      </c>
      <c r="BW1530" s="7" t="str">
        <f t="shared" si="175"/>
        <v/>
      </c>
      <c r="BX1530" s="7" t="str">
        <f t="shared" si="176"/>
        <v/>
      </c>
    </row>
    <row r="1531" spans="73:76" x14ac:dyDescent="0.25">
      <c r="BU1531" s="7" t="e">
        <v>#N/A</v>
      </c>
      <c r="BV1531" s="7">
        <v>0</v>
      </c>
      <c r="BW1531" s="7" t="str">
        <f t="shared" si="175"/>
        <v/>
      </c>
      <c r="BX1531" s="7" t="str">
        <f t="shared" si="176"/>
        <v/>
      </c>
    </row>
    <row r="1532" spans="73:76" x14ac:dyDescent="0.25">
      <c r="BU1532" s="7">
        <v>0.78</v>
      </c>
      <c r="BV1532" s="7">
        <v>0.42099999999999999</v>
      </c>
      <c r="BW1532" s="7">
        <f t="shared" si="175"/>
        <v>0.78</v>
      </c>
      <c r="BX1532" s="7">
        <f t="shared" si="176"/>
        <v>0.42099999999999999</v>
      </c>
    </row>
    <row r="1533" spans="73:76" x14ac:dyDescent="0.25">
      <c r="BU1533" s="7" t="e">
        <v>#N/A</v>
      </c>
      <c r="BV1533" s="7">
        <v>0.64400000000000002</v>
      </c>
      <c r="BW1533" s="7" t="str">
        <f t="shared" si="175"/>
        <v/>
      </c>
      <c r="BX1533" s="7" t="str">
        <f t="shared" si="176"/>
        <v/>
      </c>
    </row>
    <row r="1534" spans="73:76" x14ac:dyDescent="0.25">
      <c r="BU1534" s="7" t="e">
        <v>#N/A</v>
      </c>
      <c r="BV1534" s="7">
        <v>0.32500000000000001</v>
      </c>
      <c r="BW1534" s="7" t="str">
        <f t="shared" si="175"/>
        <v/>
      </c>
      <c r="BX1534" s="7" t="str">
        <f t="shared" si="176"/>
        <v/>
      </c>
    </row>
    <row r="1535" spans="73:76" x14ac:dyDescent="0.25">
      <c r="BU1535" s="7">
        <v>0.96</v>
      </c>
      <c r="BV1535" s="7">
        <v>0.628</v>
      </c>
      <c r="BW1535" s="7">
        <f t="shared" si="175"/>
        <v>0.96</v>
      </c>
      <c r="BX1535" s="7">
        <f t="shared" si="176"/>
        <v>0.628</v>
      </c>
    </row>
    <row r="1536" spans="73:76" x14ac:dyDescent="0.25">
      <c r="BU1536" s="7" t="e">
        <v>#N/A</v>
      </c>
      <c r="BV1536" s="7">
        <v>3.6999999999999998E-2</v>
      </c>
      <c r="BW1536" s="7" t="str">
        <f t="shared" si="175"/>
        <v/>
      </c>
      <c r="BX1536" s="7" t="str">
        <f t="shared" si="176"/>
        <v/>
      </c>
    </row>
    <row r="1537" spans="73:76" x14ac:dyDescent="0.25">
      <c r="BU1537" s="7" t="e">
        <v>#N/A</v>
      </c>
      <c r="BV1537" s="7">
        <v>0.14399999999999999</v>
      </c>
      <c r="BW1537" s="7" t="str">
        <f t="shared" si="175"/>
        <v/>
      </c>
      <c r="BX1537" s="7" t="str">
        <f t="shared" si="176"/>
        <v/>
      </c>
    </row>
    <row r="1538" spans="73:76" x14ac:dyDescent="0.25">
      <c r="BU1538" s="7" t="e">
        <v>#N/A</v>
      </c>
      <c r="BV1538" s="7">
        <v>0.91</v>
      </c>
      <c r="BW1538" s="7" t="str">
        <f t="shared" si="175"/>
        <v/>
      </c>
      <c r="BX1538" s="7" t="str">
        <f t="shared" si="176"/>
        <v/>
      </c>
    </row>
    <row r="1539" spans="73:76" x14ac:dyDescent="0.25">
      <c r="BU1539" s="7">
        <v>4.2699999999999996</v>
      </c>
      <c r="BV1539" s="7">
        <v>3.653</v>
      </c>
      <c r="BW1539" s="7">
        <f t="shared" si="175"/>
        <v>4.2699999999999996</v>
      </c>
      <c r="BX1539" s="7">
        <f t="shared" si="176"/>
        <v>3.653</v>
      </c>
    </row>
    <row r="1540" spans="73:76" x14ac:dyDescent="0.25">
      <c r="BU1540" s="7">
        <v>2.29</v>
      </c>
      <c r="BV1540" s="7">
        <v>1.3220000000000001</v>
      </c>
      <c r="BW1540" s="7">
        <f t="shared" si="175"/>
        <v>2.29</v>
      </c>
      <c r="BX1540" s="7">
        <f t="shared" si="176"/>
        <v>1.3220000000000001</v>
      </c>
    </row>
    <row r="1541" spans="73:76" x14ac:dyDescent="0.25">
      <c r="BU1541" s="7" t="e">
        <v>#N/A</v>
      </c>
      <c r="BV1541" s="7">
        <v>0.95299999999999996</v>
      </c>
      <c r="BW1541" s="7" t="str">
        <f t="shared" si="175"/>
        <v/>
      </c>
      <c r="BX1541" s="7" t="str">
        <f t="shared" si="176"/>
        <v/>
      </c>
    </row>
    <row r="1542" spans="73:76" x14ac:dyDescent="0.25">
      <c r="BU1542" s="7">
        <v>0.02</v>
      </c>
      <c r="BV1542" s="7">
        <v>1.2E-2</v>
      </c>
      <c r="BW1542" s="7">
        <f t="shared" si="175"/>
        <v>0.02</v>
      </c>
      <c r="BX1542" s="7">
        <f t="shared" si="176"/>
        <v>1.2E-2</v>
      </c>
    </row>
    <row r="1543" spans="73:76" x14ac:dyDescent="0.25">
      <c r="BU1543" s="7" t="e">
        <v>#N/A</v>
      </c>
      <c r="BV1543" s="7">
        <v>0</v>
      </c>
      <c r="BW1543" s="7" t="str">
        <f t="shared" si="175"/>
        <v/>
      </c>
      <c r="BX1543" s="7" t="str">
        <f t="shared" si="176"/>
        <v/>
      </c>
    </row>
    <row r="1544" spans="73:76" x14ac:dyDescent="0.25">
      <c r="BU1544" s="7" t="e">
        <v>#N/A</v>
      </c>
      <c r="BV1544" s="7">
        <v>0.153</v>
      </c>
      <c r="BW1544" s="7" t="str">
        <f t="shared" ref="BW1544:BW1607" si="177">IF(ISNA(BU1544),"",BU1544)</f>
        <v/>
      </c>
      <c r="BX1544" s="7" t="str">
        <f t="shared" ref="BX1544:BX1607" si="178">IF(BW1544="","",BV1544)</f>
        <v/>
      </c>
    </row>
    <row r="1545" spans="73:76" x14ac:dyDescent="0.25">
      <c r="BU1545" s="7" t="e">
        <v>#N/A</v>
      </c>
      <c r="BV1545" s="7">
        <v>7.0000000000000001E-3</v>
      </c>
      <c r="BW1545" s="7" t="str">
        <f t="shared" si="177"/>
        <v/>
      </c>
      <c r="BX1545" s="7" t="str">
        <f t="shared" si="178"/>
        <v/>
      </c>
    </row>
    <row r="1546" spans="73:76" x14ac:dyDescent="0.25">
      <c r="BU1546" s="7">
        <v>7.0000000000000007E-2</v>
      </c>
      <c r="BV1546" s="7">
        <v>1E-3</v>
      </c>
      <c r="BW1546" s="7">
        <f t="shared" si="177"/>
        <v>7.0000000000000007E-2</v>
      </c>
      <c r="BX1546" s="7">
        <f t="shared" si="178"/>
        <v>1E-3</v>
      </c>
    </row>
    <row r="1547" spans="73:76" x14ac:dyDescent="0.25">
      <c r="BU1547" s="7" t="e">
        <v>#N/A</v>
      </c>
      <c r="BV1547" s="7">
        <v>0</v>
      </c>
      <c r="BW1547" s="7" t="str">
        <f t="shared" si="177"/>
        <v/>
      </c>
      <c r="BX1547" s="7" t="str">
        <f t="shared" si="178"/>
        <v/>
      </c>
    </row>
    <row r="1548" spans="73:76" x14ac:dyDescent="0.25">
      <c r="BU1548" s="7" t="e">
        <v>#N/A</v>
      </c>
      <c r="BV1548" s="7">
        <v>0.28899999999999998</v>
      </c>
      <c r="BW1548" s="7" t="str">
        <f t="shared" si="177"/>
        <v/>
      </c>
      <c r="BX1548" s="7" t="str">
        <f t="shared" si="178"/>
        <v/>
      </c>
    </row>
    <row r="1549" spans="73:76" x14ac:dyDescent="0.25">
      <c r="BU1549" s="7">
        <v>2.0499999999999998</v>
      </c>
      <c r="BV1549" s="7">
        <v>1.169</v>
      </c>
      <c r="BW1549" s="7">
        <f t="shared" si="177"/>
        <v>2.0499999999999998</v>
      </c>
      <c r="BX1549" s="7">
        <f t="shared" si="178"/>
        <v>1.169</v>
      </c>
    </row>
    <row r="1550" spans="73:76" x14ac:dyDescent="0.25">
      <c r="BU1550" s="7" t="e">
        <v>#N/A</v>
      </c>
      <c r="BV1550" s="7">
        <v>2.9000000000000001E-2</v>
      </c>
      <c r="BW1550" s="7" t="str">
        <f t="shared" si="177"/>
        <v/>
      </c>
      <c r="BX1550" s="7" t="str">
        <f t="shared" si="178"/>
        <v/>
      </c>
    </row>
    <row r="1551" spans="73:76" x14ac:dyDescent="0.25">
      <c r="BU1551" s="7">
        <v>14.3</v>
      </c>
      <c r="BV1551" s="7">
        <v>15.967000000000001</v>
      </c>
      <c r="BW1551" s="7">
        <f t="shared" si="177"/>
        <v>14.3</v>
      </c>
      <c r="BX1551" s="7">
        <f t="shared" si="178"/>
        <v>15.967000000000001</v>
      </c>
    </row>
    <row r="1552" spans="73:76" x14ac:dyDescent="0.25">
      <c r="BU1552" s="7" t="e">
        <v>#N/A</v>
      </c>
      <c r="BV1552" s="7">
        <v>0</v>
      </c>
      <c r="BW1552" s="7" t="str">
        <f t="shared" si="177"/>
        <v/>
      </c>
      <c r="BX1552" s="7" t="str">
        <f t="shared" si="178"/>
        <v/>
      </c>
    </row>
    <row r="1553" spans="73:76" x14ac:dyDescent="0.25">
      <c r="BU1553" s="7" t="e">
        <v>#N/A</v>
      </c>
      <c r="BV1553" s="7">
        <v>0</v>
      </c>
      <c r="BW1553" s="7" t="str">
        <f t="shared" si="177"/>
        <v/>
      </c>
      <c r="BX1553" s="7" t="str">
        <f t="shared" si="178"/>
        <v/>
      </c>
    </row>
    <row r="1554" spans="73:76" x14ac:dyDescent="0.25">
      <c r="BU1554" s="7" t="e">
        <v>#N/A</v>
      </c>
      <c r="BV1554" s="7">
        <v>0</v>
      </c>
      <c r="BW1554" s="7" t="str">
        <f t="shared" si="177"/>
        <v/>
      </c>
      <c r="BX1554" s="7" t="str">
        <f t="shared" si="178"/>
        <v/>
      </c>
    </row>
    <row r="1555" spans="73:76" x14ac:dyDescent="0.25">
      <c r="BU1555" s="7" t="e">
        <v>#N/A</v>
      </c>
      <c r="BV1555" s="7">
        <v>0</v>
      </c>
      <c r="BW1555" s="7" t="str">
        <f t="shared" si="177"/>
        <v/>
      </c>
      <c r="BX1555" s="7" t="str">
        <f t="shared" si="178"/>
        <v/>
      </c>
    </row>
    <row r="1556" spans="73:76" x14ac:dyDescent="0.25">
      <c r="BU1556" s="7" t="e">
        <v>#N/A</v>
      </c>
      <c r="BV1556" s="7">
        <v>0</v>
      </c>
      <c r="BW1556" s="7" t="str">
        <f t="shared" si="177"/>
        <v/>
      </c>
      <c r="BX1556" s="7" t="str">
        <f t="shared" si="178"/>
        <v/>
      </c>
    </row>
    <row r="1557" spans="73:76" x14ac:dyDescent="0.25">
      <c r="BU1557" s="7" t="e">
        <v>#N/A</v>
      </c>
      <c r="BV1557" s="7">
        <v>1.9E-2</v>
      </c>
      <c r="BW1557" s="7" t="str">
        <f t="shared" si="177"/>
        <v/>
      </c>
      <c r="BX1557" s="7" t="str">
        <f t="shared" si="178"/>
        <v/>
      </c>
    </row>
    <row r="1558" spans="73:76" x14ac:dyDescent="0.25">
      <c r="BU1558" s="7" t="e">
        <v>#N/A</v>
      </c>
      <c r="BV1558" s="7">
        <v>0.06</v>
      </c>
      <c r="BW1558" s="7" t="str">
        <f t="shared" si="177"/>
        <v/>
      </c>
      <c r="BX1558" s="7" t="str">
        <f t="shared" si="178"/>
        <v/>
      </c>
    </row>
    <row r="1559" spans="73:76" x14ac:dyDescent="0.25">
      <c r="BU1559" s="7" t="e">
        <v>#N/A</v>
      </c>
      <c r="BV1559" s="7">
        <v>0</v>
      </c>
      <c r="BW1559" s="7" t="str">
        <f t="shared" si="177"/>
        <v/>
      </c>
      <c r="BX1559" s="7" t="str">
        <f t="shared" si="178"/>
        <v/>
      </c>
    </row>
    <row r="1560" spans="73:76" x14ac:dyDescent="0.25">
      <c r="BU1560" s="7" t="e">
        <v>#N/A</v>
      </c>
      <c r="BV1560" s="7">
        <v>1.9E-2</v>
      </c>
      <c r="BW1560" s="7" t="str">
        <f t="shared" si="177"/>
        <v/>
      </c>
      <c r="BX1560" s="7" t="str">
        <f t="shared" si="178"/>
        <v/>
      </c>
    </row>
    <row r="1561" spans="73:76" x14ac:dyDescent="0.25">
      <c r="BU1561" s="7">
        <v>0.25</v>
      </c>
      <c r="BV1561" s="7">
        <v>0.06</v>
      </c>
      <c r="BW1561" s="7">
        <f t="shared" si="177"/>
        <v>0.25</v>
      </c>
      <c r="BX1561" s="7">
        <f t="shared" si="178"/>
        <v>0.06</v>
      </c>
    </row>
    <row r="1562" spans="73:76" x14ac:dyDescent="0.25">
      <c r="BU1562" s="7">
        <v>0.48</v>
      </c>
      <c r="BV1562" s="7">
        <v>0.1</v>
      </c>
      <c r="BW1562" s="7">
        <f t="shared" si="177"/>
        <v>0.48</v>
      </c>
      <c r="BX1562" s="7">
        <f t="shared" si="178"/>
        <v>0.1</v>
      </c>
    </row>
    <row r="1563" spans="73:76" x14ac:dyDescent="0.25">
      <c r="BU1563" s="7" t="e">
        <v>#N/A</v>
      </c>
      <c r="BV1563" s="7">
        <v>8.9999999999999993E-3</v>
      </c>
      <c r="BW1563" s="7" t="str">
        <f t="shared" si="177"/>
        <v/>
      </c>
      <c r="BX1563" s="7" t="str">
        <f t="shared" si="178"/>
        <v/>
      </c>
    </row>
    <row r="1564" spans="73:76" x14ac:dyDescent="0.25">
      <c r="BU1564" s="7" t="e">
        <v>#N/A</v>
      </c>
      <c r="BV1564" s="7">
        <v>7.0000000000000001E-3</v>
      </c>
      <c r="BW1564" s="7" t="str">
        <f t="shared" si="177"/>
        <v/>
      </c>
      <c r="BX1564" s="7" t="str">
        <f t="shared" si="178"/>
        <v/>
      </c>
    </row>
    <row r="1565" spans="73:76" x14ac:dyDescent="0.25">
      <c r="BU1565" s="7">
        <v>3.09</v>
      </c>
      <c r="BV1565" s="7">
        <v>1.903</v>
      </c>
      <c r="BW1565" s="7">
        <f t="shared" si="177"/>
        <v>3.09</v>
      </c>
      <c r="BX1565" s="7">
        <f t="shared" si="178"/>
        <v>1.903</v>
      </c>
    </row>
    <row r="1566" spans="73:76" x14ac:dyDescent="0.25">
      <c r="BU1566" s="7">
        <v>4.51</v>
      </c>
      <c r="BV1566" s="7">
        <v>3.5819999999999999</v>
      </c>
      <c r="BW1566" s="7">
        <f t="shared" si="177"/>
        <v>4.51</v>
      </c>
      <c r="BX1566" s="7">
        <f t="shared" si="178"/>
        <v>3.5819999999999999</v>
      </c>
    </row>
    <row r="1567" spans="73:76" x14ac:dyDescent="0.25">
      <c r="BU1567" s="7" t="e">
        <v>#N/A</v>
      </c>
      <c r="BV1567" s="7">
        <v>2.5999999999999999E-2</v>
      </c>
      <c r="BW1567" s="7" t="str">
        <f t="shared" si="177"/>
        <v/>
      </c>
      <c r="BX1567" s="7" t="str">
        <f t="shared" si="178"/>
        <v/>
      </c>
    </row>
    <row r="1568" spans="73:76" x14ac:dyDescent="0.25">
      <c r="BU1568" s="7">
        <v>0.41</v>
      </c>
      <c r="BV1568" s="7">
        <v>0.217</v>
      </c>
      <c r="BW1568" s="7">
        <f t="shared" si="177"/>
        <v>0.41</v>
      </c>
      <c r="BX1568" s="7">
        <f t="shared" si="178"/>
        <v>0.217</v>
      </c>
    </row>
    <row r="1569" spans="73:76" x14ac:dyDescent="0.25">
      <c r="BU1569" s="7" t="e">
        <v>#N/A</v>
      </c>
      <c r="BV1569" s="7">
        <v>2.8000000000000001E-2</v>
      </c>
      <c r="BW1569" s="7" t="str">
        <f t="shared" si="177"/>
        <v/>
      </c>
      <c r="BX1569" s="7" t="str">
        <f t="shared" si="178"/>
        <v/>
      </c>
    </row>
    <row r="1570" spans="73:76" x14ac:dyDescent="0.25">
      <c r="BU1570" s="7">
        <v>1.05</v>
      </c>
      <c r="BV1570" s="7">
        <v>0.97099999999999997</v>
      </c>
      <c r="BW1570" s="7">
        <f t="shared" si="177"/>
        <v>1.05</v>
      </c>
      <c r="BX1570" s="7">
        <f t="shared" si="178"/>
        <v>0.97099999999999997</v>
      </c>
    </row>
    <row r="1571" spans="73:76" x14ac:dyDescent="0.25">
      <c r="BU1571" s="7">
        <v>1.06</v>
      </c>
      <c r="BV1571" s="7">
        <v>0.64500000000000002</v>
      </c>
      <c r="BW1571" s="7">
        <f t="shared" si="177"/>
        <v>1.06</v>
      </c>
      <c r="BX1571" s="7">
        <f t="shared" si="178"/>
        <v>0.64500000000000002</v>
      </c>
    </row>
    <row r="1572" spans="73:76" x14ac:dyDescent="0.25">
      <c r="BU1572" s="7">
        <v>1.17</v>
      </c>
      <c r="BV1572" s="7">
        <v>0.16900000000000001</v>
      </c>
      <c r="BW1572" s="7">
        <f t="shared" si="177"/>
        <v>1.17</v>
      </c>
      <c r="BX1572" s="7">
        <f t="shared" si="178"/>
        <v>0.16900000000000001</v>
      </c>
    </row>
    <row r="1573" spans="73:76" x14ac:dyDescent="0.25">
      <c r="BU1573" s="7">
        <v>0.35</v>
      </c>
      <c r="BV1573" s="7">
        <v>4.2000000000000003E-2</v>
      </c>
      <c r="BW1573" s="7">
        <f t="shared" si="177"/>
        <v>0.35</v>
      </c>
      <c r="BX1573" s="7">
        <f t="shared" si="178"/>
        <v>4.2000000000000003E-2</v>
      </c>
    </row>
    <row r="1574" spans="73:76" x14ac:dyDescent="0.25">
      <c r="BU1574" s="7" t="e">
        <v>#N/A</v>
      </c>
      <c r="BV1574" s="7">
        <v>0.20100000000000001</v>
      </c>
      <c r="BW1574" s="7" t="str">
        <f t="shared" si="177"/>
        <v/>
      </c>
      <c r="BX1574" s="7" t="str">
        <f t="shared" si="178"/>
        <v/>
      </c>
    </row>
    <row r="1575" spans="73:76" x14ac:dyDescent="0.25">
      <c r="BU1575" s="7" t="e">
        <v>#N/A</v>
      </c>
      <c r="BV1575" s="7">
        <v>1.1100000000000001</v>
      </c>
      <c r="BW1575" s="7" t="str">
        <f t="shared" si="177"/>
        <v/>
      </c>
      <c r="BX1575" s="7" t="str">
        <f t="shared" si="178"/>
        <v/>
      </c>
    </row>
    <row r="1576" spans="73:76" x14ac:dyDescent="0.25">
      <c r="BU1576" s="7" t="e">
        <v>#N/A</v>
      </c>
      <c r="BV1576" s="7">
        <v>5.8999999999999997E-2</v>
      </c>
      <c r="BW1576" s="7" t="str">
        <f t="shared" si="177"/>
        <v/>
      </c>
      <c r="BX1576" s="7" t="str">
        <f t="shared" si="178"/>
        <v/>
      </c>
    </row>
    <row r="1577" spans="73:76" x14ac:dyDescent="0.25">
      <c r="BU1577" s="7" t="e">
        <v>#N/A</v>
      </c>
      <c r="BV1577" s="7" t="s">
        <v>1901</v>
      </c>
      <c r="BW1577" s="7" t="str">
        <f t="shared" si="177"/>
        <v/>
      </c>
      <c r="BX1577" s="7" t="str">
        <f t="shared" si="178"/>
        <v/>
      </c>
    </row>
    <row r="1578" spans="73:76" x14ac:dyDescent="0.25">
      <c r="BU1578" s="7" t="e">
        <v>#N/A</v>
      </c>
      <c r="BV1578" s="7">
        <v>0</v>
      </c>
      <c r="BW1578" s="7" t="str">
        <f t="shared" si="177"/>
        <v/>
      </c>
      <c r="BX1578" s="7" t="str">
        <f t="shared" si="178"/>
        <v/>
      </c>
    </row>
    <row r="1579" spans="73:76" x14ac:dyDescent="0.25">
      <c r="BU1579" s="7">
        <v>0.19</v>
      </c>
      <c r="BV1579" s="7">
        <v>0.13200000000000001</v>
      </c>
      <c r="BW1579" s="7">
        <f t="shared" si="177"/>
        <v>0.19</v>
      </c>
      <c r="BX1579" s="7">
        <f t="shared" si="178"/>
        <v>0.13200000000000001</v>
      </c>
    </row>
    <row r="1580" spans="73:76" x14ac:dyDescent="0.25">
      <c r="BU1580" s="7" t="e">
        <v>#N/A</v>
      </c>
      <c r="BV1580" s="7">
        <v>1E-3</v>
      </c>
      <c r="BW1580" s="7" t="str">
        <f t="shared" si="177"/>
        <v/>
      </c>
      <c r="BX1580" s="7" t="str">
        <f t="shared" si="178"/>
        <v/>
      </c>
    </row>
    <row r="1581" spans="73:76" x14ac:dyDescent="0.25">
      <c r="BU1581" s="7">
        <v>0.31</v>
      </c>
      <c r="BV1581" s="7">
        <v>0.186</v>
      </c>
      <c r="BW1581" s="7">
        <f t="shared" si="177"/>
        <v>0.31</v>
      </c>
      <c r="BX1581" s="7">
        <f t="shared" si="178"/>
        <v>0.186</v>
      </c>
    </row>
    <row r="1582" spans="73:76" x14ac:dyDescent="0.25">
      <c r="BU1582" s="7" t="e">
        <v>#N/A</v>
      </c>
      <c r="BV1582" s="7">
        <v>3.8220000000000001</v>
      </c>
      <c r="BW1582" s="7" t="str">
        <f t="shared" si="177"/>
        <v/>
      </c>
      <c r="BX1582" s="7" t="str">
        <f t="shared" si="178"/>
        <v/>
      </c>
    </row>
    <row r="1583" spans="73:76" x14ac:dyDescent="0.25">
      <c r="BU1583" s="7">
        <v>0.5</v>
      </c>
      <c r="BV1583" s="7">
        <v>8.0000000000000002E-3</v>
      </c>
      <c r="BW1583" s="7">
        <f t="shared" si="177"/>
        <v>0.5</v>
      </c>
      <c r="BX1583" s="7">
        <f t="shared" si="178"/>
        <v>8.0000000000000002E-3</v>
      </c>
    </row>
    <row r="1584" spans="73:76" x14ac:dyDescent="0.25">
      <c r="BU1584" s="7" t="e">
        <v>#N/A</v>
      </c>
      <c r="BV1584" s="7">
        <v>7.0999999999999994E-2</v>
      </c>
      <c r="BW1584" s="7" t="str">
        <f t="shared" si="177"/>
        <v/>
      </c>
      <c r="BX1584" s="7" t="str">
        <f t="shared" si="178"/>
        <v/>
      </c>
    </row>
    <row r="1585" spans="73:76" x14ac:dyDescent="0.25">
      <c r="BU1585" s="7" t="e">
        <v>#N/A</v>
      </c>
      <c r="BV1585" s="7" t="s">
        <v>1901</v>
      </c>
      <c r="BW1585" s="7" t="str">
        <f t="shared" si="177"/>
        <v/>
      </c>
      <c r="BX1585" s="7" t="str">
        <f t="shared" si="178"/>
        <v/>
      </c>
    </row>
    <row r="1586" spans="73:76" x14ac:dyDescent="0.25">
      <c r="BU1586" s="7" t="e">
        <v>#N/A</v>
      </c>
      <c r="BV1586" s="7">
        <v>1.4139999999999999</v>
      </c>
      <c r="BW1586" s="7" t="str">
        <f t="shared" si="177"/>
        <v/>
      </c>
      <c r="BX1586" s="7" t="str">
        <f t="shared" si="178"/>
        <v/>
      </c>
    </row>
    <row r="1587" spans="73:76" x14ac:dyDescent="0.25">
      <c r="BU1587" s="7" t="e">
        <v>#N/A</v>
      </c>
      <c r="BV1587" s="7">
        <v>5.2469999999999999</v>
      </c>
      <c r="BW1587" s="7" t="str">
        <f t="shared" si="177"/>
        <v/>
      </c>
      <c r="BX1587" s="7" t="str">
        <f t="shared" si="178"/>
        <v/>
      </c>
    </row>
    <row r="1588" spans="73:76" x14ac:dyDescent="0.25">
      <c r="BU1588" s="7" t="e">
        <v>#N/A</v>
      </c>
      <c r="BV1588" s="7">
        <v>41.564999999999998</v>
      </c>
      <c r="BW1588" s="7" t="str">
        <f t="shared" si="177"/>
        <v/>
      </c>
      <c r="BX1588" s="7" t="str">
        <f t="shared" si="178"/>
        <v/>
      </c>
    </row>
    <row r="1589" spans="73:76" x14ac:dyDescent="0.25">
      <c r="BU1589" s="7">
        <v>0.09</v>
      </c>
      <c r="BV1589" s="7">
        <v>6.5000000000000002E-2</v>
      </c>
      <c r="BW1589" s="7">
        <f t="shared" si="177"/>
        <v>0.09</v>
      </c>
      <c r="BX1589" s="7">
        <f t="shared" si="178"/>
        <v>6.5000000000000002E-2</v>
      </c>
    </row>
    <row r="1590" spans="73:76" x14ac:dyDescent="0.25">
      <c r="BU1590" s="7" t="e">
        <v>#N/A</v>
      </c>
      <c r="BV1590" s="7">
        <v>4.5999999999999999E-2</v>
      </c>
      <c r="BW1590" s="7" t="str">
        <f t="shared" si="177"/>
        <v/>
      </c>
      <c r="BX1590" s="7" t="str">
        <f t="shared" si="178"/>
        <v/>
      </c>
    </row>
    <row r="1591" spans="73:76" x14ac:dyDescent="0.25">
      <c r="BU1591" s="7">
        <v>2.58</v>
      </c>
      <c r="BV1591" s="7">
        <v>0.72399999999999998</v>
      </c>
      <c r="BW1591" s="7">
        <f t="shared" si="177"/>
        <v>2.58</v>
      </c>
      <c r="BX1591" s="7">
        <f t="shared" si="178"/>
        <v>0.72399999999999998</v>
      </c>
    </row>
    <row r="1592" spans="73:76" x14ac:dyDescent="0.25">
      <c r="BU1592" s="7" t="e">
        <v>#N/A</v>
      </c>
      <c r="BV1592" s="7">
        <v>0.876</v>
      </c>
      <c r="BW1592" s="7" t="str">
        <f t="shared" si="177"/>
        <v/>
      </c>
      <c r="BX1592" s="7" t="str">
        <f t="shared" si="178"/>
        <v/>
      </c>
    </row>
    <row r="1593" spans="73:76" x14ac:dyDescent="0.25">
      <c r="BU1593" s="7" t="e">
        <v>#N/A</v>
      </c>
      <c r="BV1593" s="7">
        <v>1.7869999999999999</v>
      </c>
      <c r="BW1593" s="7" t="str">
        <f t="shared" si="177"/>
        <v/>
      </c>
      <c r="BX1593" s="7" t="str">
        <f t="shared" si="178"/>
        <v/>
      </c>
    </row>
    <row r="1594" spans="73:76" x14ac:dyDescent="0.25">
      <c r="BU1594" s="7" t="e">
        <v>#N/A</v>
      </c>
      <c r="BV1594" s="7">
        <v>0.22</v>
      </c>
      <c r="BW1594" s="7" t="str">
        <f t="shared" si="177"/>
        <v/>
      </c>
      <c r="BX1594" s="7" t="str">
        <f t="shared" si="178"/>
        <v/>
      </c>
    </row>
    <row r="1595" spans="73:76" x14ac:dyDescent="0.25">
      <c r="BU1595" s="7" t="e">
        <v>#N/A</v>
      </c>
      <c r="BV1595" s="7">
        <v>0</v>
      </c>
      <c r="BW1595" s="7" t="str">
        <f t="shared" si="177"/>
        <v/>
      </c>
      <c r="BX1595" s="7" t="str">
        <f t="shared" si="178"/>
        <v/>
      </c>
    </row>
    <row r="1596" spans="73:76" x14ac:dyDescent="0.25">
      <c r="BU1596" s="7" t="e">
        <v>#N/A</v>
      </c>
      <c r="BV1596" s="7">
        <v>0.01</v>
      </c>
      <c r="BW1596" s="7" t="str">
        <f t="shared" si="177"/>
        <v/>
      </c>
      <c r="BX1596" s="7" t="str">
        <f t="shared" si="178"/>
        <v/>
      </c>
    </row>
    <row r="1597" spans="73:76" x14ac:dyDescent="0.25">
      <c r="BU1597" s="7" t="e">
        <v>#N/A</v>
      </c>
      <c r="BV1597" s="7">
        <v>0.20300000000000001</v>
      </c>
      <c r="BW1597" s="7" t="str">
        <f t="shared" si="177"/>
        <v/>
      </c>
      <c r="BX1597" s="7" t="str">
        <f t="shared" si="178"/>
        <v/>
      </c>
    </row>
    <row r="1598" spans="73:76" x14ac:dyDescent="0.25">
      <c r="BU1598" s="7">
        <v>0.27</v>
      </c>
      <c r="BV1598" s="7">
        <v>0.251</v>
      </c>
      <c r="BW1598" s="7">
        <f t="shared" si="177"/>
        <v>0.27</v>
      </c>
      <c r="BX1598" s="7">
        <f t="shared" si="178"/>
        <v>0.251</v>
      </c>
    </row>
    <row r="1599" spans="73:76" x14ac:dyDescent="0.25">
      <c r="BU1599" s="7">
        <v>0.87</v>
      </c>
      <c r="BV1599" s="7">
        <v>0.498</v>
      </c>
      <c r="BW1599" s="7">
        <f t="shared" si="177"/>
        <v>0.87</v>
      </c>
      <c r="BX1599" s="7">
        <f t="shared" si="178"/>
        <v>0.498</v>
      </c>
    </row>
    <row r="1600" spans="73:76" x14ac:dyDescent="0.25">
      <c r="BU1600" s="7">
        <v>0.04</v>
      </c>
      <c r="BV1600" s="7">
        <v>1.6E-2</v>
      </c>
      <c r="BW1600" s="7">
        <f t="shared" si="177"/>
        <v>0.04</v>
      </c>
      <c r="BX1600" s="7">
        <f t="shared" si="178"/>
        <v>1.6E-2</v>
      </c>
    </row>
    <row r="1601" spans="73:76" x14ac:dyDescent="0.25">
      <c r="BU1601" s="7" t="e">
        <v>#N/A</v>
      </c>
      <c r="BV1601" s="7">
        <v>0.17499999999999999</v>
      </c>
      <c r="BW1601" s="7" t="str">
        <f t="shared" si="177"/>
        <v/>
      </c>
      <c r="BX1601" s="7" t="str">
        <f t="shared" si="178"/>
        <v/>
      </c>
    </row>
    <row r="1602" spans="73:76" x14ac:dyDescent="0.25">
      <c r="BU1602" s="7" t="e">
        <v>#N/A</v>
      </c>
      <c r="BV1602" s="7">
        <v>2.3E-2</v>
      </c>
      <c r="BW1602" s="7" t="str">
        <f t="shared" si="177"/>
        <v/>
      </c>
      <c r="BX1602" s="7" t="str">
        <f t="shared" si="178"/>
        <v/>
      </c>
    </row>
    <row r="1603" spans="73:76" x14ac:dyDescent="0.25">
      <c r="BU1603" s="7" t="e">
        <v>#N/A</v>
      </c>
      <c r="BV1603" s="7">
        <v>0.45100000000000001</v>
      </c>
      <c r="BW1603" s="7" t="str">
        <f t="shared" si="177"/>
        <v/>
      </c>
      <c r="BX1603" s="7" t="str">
        <f t="shared" si="178"/>
        <v/>
      </c>
    </row>
    <row r="1604" spans="73:76" x14ac:dyDescent="0.25">
      <c r="BU1604" s="7" t="e">
        <v>#N/A</v>
      </c>
      <c r="BV1604" s="7">
        <v>0.19600000000000001</v>
      </c>
      <c r="BW1604" s="7" t="str">
        <f t="shared" si="177"/>
        <v/>
      </c>
      <c r="BX1604" s="7" t="str">
        <f t="shared" si="178"/>
        <v/>
      </c>
    </row>
    <row r="1605" spans="73:76" x14ac:dyDescent="0.25">
      <c r="BU1605" s="7" t="e">
        <v>#N/A</v>
      </c>
      <c r="BV1605" s="7">
        <v>0.02</v>
      </c>
      <c r="BW1605" s="7" t="str">
        <f t="shared" si="177"/>
        <v/>
      </c>
      <c r="BX1605" s="7" t="str">
        <f t="shared" si="178"/>
        <v/>
      </c>
    </row>
    <row r="1606" spans="73:76" x14ac:dyDescent="0.25">
      <c r="BU1606" s="7">
        <v>25.16</v>
      </c>
      <c r="BV1606" s="7">
        <v>19.026</v>
      </c>
      <c r="BW1606" s="7">
        <f t="shared" si="177"/>
        <v>25.16</v>
      </c>
      <c r="BX1606" s="7">
        <f t="shared" si="178"/>
        <v>19.026</v>
      </c>
    </row>
    <row r="1607" spans="73:76" x14ac:dyDescent="0.25">
      <c r="BU1607" s="7">
        <v>0.52</v>
      </c>
      <c r="BV1607" s="7">
        <v>0.62</v>
      </c>
      <c r="BW1607" s="7">
        <f t="shared" si="177"/>
        <v>0.52</v>
      </c>
      <c r="BX1607" s="7">
        <f t="shared" si="178"/>
        <v>0.62</v>
      </c>
    </row>
    <row r="1608" spans="73:76" x14ac:dyDescent="0.25">
      <c r="BU1608" s="7">
        <v>0.15</v>
      </c>
      <c r="BV1608" s="7">
        <v>0.104</v>
      </c>
      <c r="BW1608" s="7">
        <f t="shared" ref="BW1608:BW1671" si="179">IF(ISNA(BU1608),"",BU1608)</f>
        <v>0.15</v>
      </c>
      <c r="BX1608" s="7">
        <f t="shared" ref="BX1608:BX1671" si="180">IF(BW1608="","",BV1608)</f>
        <v>0.104</v>
      </c>
    </row>
    <row r="1609" spans="73:76" x14ac:dyDescent="0.25">
      <c r="BU1609" s="7">
        <v>0.55000000000000004</v>
      </c>
      <c r="BV1609" s="7">
        <v>0.191</v>
      </c>
      <c r="BW1609" s="7">
        <f t="shared" si="179"/>
        <v>0.55000000000000004</v>
      </c>
      <c r="BX1609" s="7">
        <f t="shared" si="180"/>
        <v>0.191</v>
      </c>
    </row>
    <row r="1610" spans="73:76" x14ac:dyDescent="0.25">
      <c r="BU1610" s="7">
        <v>1.72</v>
      </c>
      <c r="BV1610" s="7">
        <v>0.67400000000000004</v>
      </c>
      <c r="BW1610" s="7">
        <f t="shared" si="179"/>
        <v>1.72</v>
      </c>
      <c r="BX1610" s="7">
        <f t="shared" si="180"/>
        <v>0.67400000000000004</v>
      </c>
    </row>
    <row r="1611" spans="73:76" x14ac:dyDescent="0.25">
      <c r="BU1611" s="7" t="e">
        <v>#N/A</v>
      </c>
      <c r="BV1611" s="7">
        <v>1E-3</v>
      </c>
      <c r="BW1611" s="7" t="str">
        <f t="shared" si="179"/>
        <v/>
      </c>
      <c r="BX1611" s="7" t="str">
        <f t="shared" si="180"/>
        <v/>
      </c>
    </row>
    <row r="1612" spans="73:76" x14ac:dyDescent="0.25">
      <c r="BU1612" s="7">
        <v>0.25</v>
      </c>
      <c r="BV1612" s="7">
        <v>6.8000000000000005E-2</v>
      </c>
      <c r="BW1612" s="7">
        <f t="shared" si="179"/>
        <v>0.25</v>
      </c>
      <c r="BX1612" s="7">
        <f t="shared" si="180"/>
        <v>6.8000000000000005E-2</v>
      </c>
    </row>
    <row r="1613" spans="73:76" x14ac:dyDescent="0.25">
      <c r="BU1613" s="7" t="e">
        <v>#N/A</v>
      </c>
      <c r="BV1613" s="7">
        <v>0</v>
      </c>
      <c r="BW1613" s="7" t="str">
        <f t="shared" si="179"/>
        <v/>
      </c>
      <c r="BX1613" s="7" t="str">
        <f t="shared" si="180"/>
        <v/>
      </c>
    </row>
    <row r="1614" spans="73:76" x14ac:dyDescent="0.25">
      <c r="BU1614" s="7" t="e">
        <v>#N/A</v>
      </c>
      <c r="BV1614" s="7">
        <v>2.6269999999999998</v>
      </c>
      <c r="BW1614" s="7" t="str">
        <f t="shared" si="179"/>
        <v/>
      </c>
      <c r="BX1614" s="7" t="str">
        <f t="shared" si="180"/>
        <v/>
      </c>
    </row>
    <row r="1615" spans="73:76" x14ac:dyDescent="0.25">
      <c r="BU1615" s="7">
        <v>4.4400000000000004</v>
      </c>
      <c r="BV1615" s="7">
        <v>4.476</v>
      </c>
      <c r="BW1615" s="7">
        <f t="shared" si="179"/>
        <v>4.4400000000000004</v>
      </c>
      <c r="BX1615" s="7">
        <f t="shared" si="180"/>
        <v>4.476</v>
      </c>
    </row>
    <row r="1616" spans="73:76" x14ac:dyDescent="0.25">
      <c r="BU1616" s="7">
        <v>0.67</v>
      </c>
      <c r="BV1616" s="7">
        <v>0.78100000000000003</v>
      </c>
      <c r="BW1616" s="7">
        <f t="shared" si="179"/>
        <v>0.67</v>
      </c>
      <c r="BX1616" s="7">
        <f t="shared" si="180"/>
        <v>0.78100000000000003</v>
      </c>
    </row>
    <row r="1617" spans="73:76" x14ac:dyDescent="0.25">
      <c r="BU1617" s="7">
        <v>0.03</v>
      </c>
      <c r="BV1617" s="7">
        <v>6.6000000000000003E-2</v>
      </c>
      <c r="BW1617" s="7">
        <f t="shared" si="179"/>
        <v>0.03</v>
      </c>
      <c r="BX1617" s="7">
        <f t="shared" si="180"/>
        <v>6.6000000000000003E-2</v>
      </c>
    </row>
    <row r="1618" spans="73:76" x14ac:dyDescent="0.25">
      <c r="BU1618" s="7" t="e">
        <v>#N/A</v>
      </c>
      <c r="BV1618" s="7">
        <v>0</v>
      </c>
      <c r="BW1618" s="7" t="str">
        <f t="shared" si="179"/>
        <v/>
      </c>
      <c r="BX1618" s="7" t="str">
        <f t="shared" si="180"/>
        <v/>
      </c>
    </row>
    <row r="1619" spans="73:76" x14ac:dyDescent="0.25">
      <c r="BU1619" s="7" t="e">
        <v>#N/A</v>
      </c>
      <c r="BV1619" s="7">
        <v>0</v>
      </c>
      <c r="BW1619" s="7" t="str">
        <f t="shared" si="179"/>
        <v/>
      </c>
      <c r="BX1619" s="7" t="str">
        <f t="shared" si="180"/>
        <v/>
      </c>
    </row>
    <row r="1620" spans="73:76" x14ac:dyDescent="0.25">
      <c r="BU1620" s="7" t="e">
        <v>#N/A</v>
      </c>
      <c r="BV1620" s="7">
        <v>0.88400000000000001</v>
      </c>
      <c r="BW1620" s="7" t="str">
        <f t="shared" si="179"/>
        <v/>
      </c>
      <c r="BX1620" s="7" t="str">
        <f t="shared" si="180"/>
        <v/>
      </c>
    </row>
    <row r="1621" spans="73:76" x14ac:dyDescent="0.25">
      <c r="BU1621" s="7" t="e">
        <v>#N/A</v>
      </c>
      <c r="BV1621" s="7">
        <v>4.2999999999999997E-2</v>
      </c>
      <c r="BW1621" s="7" t="str">
        <f t="shared" si="179"/>
        <v/>
      </c>
      <c r="BX1621" s="7" t="str">
        <f t="shared" si="180"/>
        <v/>
      </c>
    </row>
    <row r="1622" spans="73:76" x14ac:dyDescent="0.25">
      <c r="BU1622" s="7" t="e">
        <v>#N/A</v>
      </c>
      <c r="BV1622" s="7">
        <v>0.114</v>
      </c>
      <c r="BW1622" s="7" t="str">
        <f t="shared" si="179"/>
        <v/>
      </c>
      <c r="BX1622" s="7" t="str">
        <f t="shared" si="180"/>
        <v/>
      </c>
    </row>
    <row r="1623" spans="73:76" x14ac:dyDescent="0.25">
      <c r="BU1623" s="7">
        <v>0.08</v>
      </c>
      <c r="BV1623" s="7">
        <v>1.9E-2</v>
      </c>
      <c r="BW1623" s="7">
        <f t="shared" si="179"/>
        <v>0.08</v>
      </c>
      <c r="BX1623" s="7">
        <f t="shared" si="180"/>
        <v>1.9E-2</v>
      </c>
    </row>
    <row r="1624" spans="73:76" x14ac:dyDescent="0.25">
      <c r="BU1624" s="7" t="e">
        <v>#N/A</v>
      </c>
      <c r="BV1624" s="7">
        <v>12.471</v>
      </c>
      <c r="BW1624" s="7" t="str">
        <f t="shared" si="179"/>
        <v/>
      </c>
      <c r="BX1624" s="7" t="str">
        <f t="shared" si="180"/>
        <v/>
      </c>
    </row>
    <row r="1625" spans="73:76" x14ac:dyDescent="0.25">
      <c r="BU1625" s="7">
        <v>0.01</v>
      </c>
      <c r="BV1625" s="7">
        <v>8.9999999999999993E-3</v>
      </c>
      <c r="BW1625" s="7">
        <f t="shared" si="179"/>
        <v>0.01</v>
      </c>
      <c r="BX1625" s="7">
        <f t="shared" si="180"/>
        <v>8.9999999999999993E-3</v>
      </c>
    </row>
    <row r="1626" spans="73:76" x14ac:dyDescent="0.25">
      <c r="BU1626" s="7" t="e">
        <v>#N/A</v>
      </c>
      <c r="BV1626" s="7">
        <v>1E-3</v>
      </c>
      <c r="BW1626" s="7" t="str">
        <f t="shared" si="179"/>
        <v/>
      </c>
      <c r="BX1626" s="7" t="str">
        <f t="shared" si="180"/>
        <v/>
      </c>
    </row>
    <row r="1627" spans="73:76" x14ac:dyDescent="0.25">
      <c r="BU1627" s="7" t="e">
        <v>#N/A</v>
      </c>
      <c r="BV1627" s="7">
        <v>2.5000000000000001E-2</v>
      </c>
      <c r="BW1627" s="7" t="str">
        <f t="shared" si="179"/>
        <v/>
      </c>
      <c r="BX1627" s="7" t="str">
        <f t="shared" si="180"/>
        <v/>
      </c>
    </row>
    <row r="1628" spans="73:76" x14ac:dyDescent="0.25">
      <c r="BU1628" s="7">
        <v>1.07</v>
      </c>
      <c r="BV1628" s="7">
        <v>0.33400000000000002</v>
      </c>
      <c r="BW1628" s="7">
        <f t="shared" si="179"/>
        <v>1.07</v>
      </c>
      <c r="BX1628" s="7">
        <f t="shared" si="180"/>
        <v>0.33400000000000002</v>
      </c>
    </row>
    <row r="1629" spans="73:76" x14ac:dyDescent="0.25">
      <c r="BU1629" s="7">
        <v>3.32</v>
      </c>
      <c r="BV1629" s="7">
        <v>0.24099999999999999</v>
      </c>
      <c r="BW1629" s="7">
        <f t="shared" si="179"/>
        <v>3.32</v>
      </c>
      <c r="BX1629" s="7">
        <f t="shared" si="180"/>
        <v>0.24099999999999999</v>
      </c>
    </row>
    <row r="1630" spans="73:76" x14ac:dyDescent="0.25">
      <c r="BU1630" s="7">
        <v>0.05</v>
      </c>
      <c r="BV1630" s="7">
        <v>0.03</v>
      </c>
      <c r="BW1630" s="7">
        <f t="shared" si="179"/>
        <v>0.05</v>
      </c>
      <c r="BX1630" s="7">
        <f t="shared" si="180"/>
        <v>0.03</v>
      </c>
    </row>
    <row r="1631" spans="73:76" x14ac:dyDescent="0.25">
      <c r="BU1631" s="7">
        <v>0.16</v>
      </c>
      <c r="BV1631" s="7">
        <v>0.17699999999999999</v>
      </c>
      <c r="BW1631" s="7">
        <f t="shared" si="179"/>
        <v>0.16</v>
      </c>
      <c r="BX1631" s="7">
        <f t="shared" si="180"/>
        <v>0.17699999999999999</v>
      </c>
    </row>
    <row r="1632" spans="73:76" x14ac:dyDescent="0.25">
      <c r="BU1632" s="7">
        <v>5.41</v>
      </c>
      <c r="BV1632" s="7">
        <v>5.7130000000000001</v>
      </c>
      <c r="BW1632" s="7">
        <f t="shared" si="179"/>
        <v>5.41</v>
      </c>
      <c r="BX1632" s="7">
        <f t="shared" si="180"/>
        <v>5.7130000000000001</v>
      </c>
    </row>
    <row r="1633" spans="73:76" x14ac:dyDescent="0.25">
      <c r="BU1633" s="7">
        <v>0</v>
      </c>
      <c r="BV1633" s="7">
        <v>0</v>
      </c>
      <c r="BW1633" s="7">
        <f t="shared" si="179"/>
        <v>0</v>
      </c>
      <c r="BX1633" s="7">
        <f t="shared" si="180"/>
        <v>0</v>
      </c>
    </row>
    <row r="1634" spans="73:76" x14ac:dyDescent="0.25">
      <c r="BU1634" s="7">
        <v>0.05</v>
      </c>
      <c r="BV1634" s="7">
        <v>0.02</v>
      </c>
      <c r="BW1634" s="7">
        <f t="shared" si="179"/>
        <v>0.05</v>
      </c>
      <c r="BX1634" s="7">
        <f t="shared" si="180"/>
        <v>0.02</v>
      </c>
    </row>
    <row r="1635" spans="73:76" x14ac:dyDescent="0.25">
      <c r="BU1635" s="7">
        <v>0.5</v>
      </c>
      <c r="BV1635" s="7">
        <v>0.16900000000000001</v>
      </c>
      <c r="BW1635" s="7">
        <f t="shared" si="179"/>
        <v>0.5</v>
      </c>
      <c r="BX1635" s="7">
        <f t="shared" si="180"/>
        <v>0.16900000000000001</v>
      </c>
    </row>
    <row r="1636" spans="73:76" x14ac:dyDescent="0.25">
      <c r="BU1636" s="7">
        <v>0.09</v>
      </c>
      <c r="BV1636" s="7">
        <v>3.3000000000000002E-2</v>
      </c>
      <c r="BW1636" s="7">
        <f t="shared" si="179"/>
        <v>0.09</v>
      </c>
      <c r="BX1636" s="7">
        <f t="shared" si="180"/>
        <v>3.3000000000000002E-2</v>
      </c>
    </row>
    <row r="1637" spans="73:76" x14ac:dyDescent="0.25">
      <c r="BU1637" s="7">
        <v>1.04</v>
      </c>
      <c r="BV1637" s="7">
        <v>0.86399999999999999</v>
      </c>
      <c r="BW1637" s="7">
        <f t="shared" si="179"/>
        <v>1.04</v>
      </c>
      <c r="BX1637" s="7">
        <f t="shared" si="180"/>
        <v>0.86399999999999999</v>
      </c>
    </row>
    <row r="1638" spans="73:76" x14ac:dyDescent="0.25">
      <c r="BU1638" s="7">
        <v>2.4700000000000002</v>
      </c>
      <c r="BV1638" s="7">
        <v>3.992</v>
      </c>
      <c r="BW1638" s="7">
        <f t="shared" si="179"/>
        <v>2.4700000000000002</v>
      </c>
      <c r="BX1638" s="7">
        <f t="shared" si="180"/>
        <v>3.992</v>
      </c>
    </row>
    <row r="1639" spans="73:76" x14ac:dyDescent="0.25">
      <c r="BU1639" s="7">
        <v>0</v>
      </c>
      <c r="BV1639" s="7">
        <v>0</v>
      </c>
      <c r="BW1639" s="7">
        <f t="shared" si="179"/>
        <v>0</v>
      </c>
      <c r="BX1639" s="7">
        <f t="shared" si="180"/>
        <v>0</v>
      </c>
    </row>
    <row r="1640" spans="73:76" x14ac:dyDescent="0.25">
      <c r="BU1640" s="7">
        <v>0.03</v>
      </c>
      <c r="BV1640" s="7">
        <v>3.3000000000000002E-2</v>
      </c>
      <c r="BW1640" s="7">
        <f t="shared" si="179"/>
        <v>0.03</v>
      </c>
      <c r="BX1640" s="7">
        <f t="shared" si="180"/>
        <v>3.3000000000000002E-2</v>
      </c>
    </row>
    <row r="1641" spans="73:76" x14ac:dyDescent="0.25">
      <c r="BU1641" s="7" t="e">
        <v>#N/A</v>
      </c>
      <c r="BV1641" s="7">
        <v>0</v>
      </c>
      <c r="BW1641" s="7" t="str">
        <f t="shared" si="179"/>
        <v/>
      </c>
      <c r="BX1641" s="7" t="str">
        <f t="shared" si="180"/>
        <v/>
      </c>
    </row>
    <row r="1642" spans="73:76" x14ac:dyDescent="0.25">
      <c r="BU1642" s="7" t="e">
        <v>#N/A</v>
      </c>
      <c r="BV1642" s="7">
        <v>0.495</v>
      </c>
      <c r="BW1642" s="7" t="str">
        <f t="shared" si="179"/>
        <v/>
      </c>
      <c r="BX1642" s="7" t="str">
        <f t="shared" si="180"/>
        <v/>
      </c>
    </row>
    <row r="1643" spans="73:76" x14ac:dyDescent="0.25">
      <c r="BU1643" s="7" t="e">
        <v>#N/A</v>
      </c>
      <c r="BV1643" s="7">
        <v>1.216</v>
      </c>
      <c r="BW1643" s="7" t="str">
        <f t="shared" si="179"/>
        <v/>
      </c>
      <c r="BX1643" s="7" t="str">
        <f t="shared" si="180"/>
        <v/>
      </c>
    </row>
    <row r="1644" spans="73:76" x14ac:dyDescent="0.25">
      <c r="BU1644" s="7">
        <v>0.05</v>
      </c>
      <c r="BV1644" s="7">
        <v>3.5000000000000003E-2</v>
      </c>
      <c r="BW1644" s="7">
        <f t="shared" si="179"/>
        <v>0.05</v>
      </c>
      <c r="BX1644" s="7">
        <f t="shared" si="180"/>
        <v>3.5000000000000003E-2</v>
      </c>
    </row>
    <row r="1645" spans="73:76" x14ac:dyDescent="0.25">
      <c r="BU1645" s="7">
        <v>0.5</v>
      </c>
      <c r="BV1645" s="7">
        <v>0.60499999999999998</v>
      </c>
      <c r="BW1645" s="7">
        <f t="shared" si="179"/>
        <v>0.5</v>
      </c>
      <c r="BX1645" s="7">
        <f t="shared" si="180"/>
        <v>0.60499999999999998</v>
      </c>
    </row>
    <row r="1646" spans="73:76" x14ac:dyDescent="0.25">
      <c r="BU1646" s="7">
        <v>0.04</v>
      </c>
      <c r="BV1646" s="7">
        <v>5.8000000000000003E-2</v>
      </c>
      <c r="BW1646" s="7">
        <f t="shared" si="179"/>
        <v>0.04</v>
      </c>
      <c r="BX1646" s="7">
        <f t="shared" si="180"/>
        <v>5.8000000000000003E-2</v>
      </c>
    </row>
    <row r="1647" spans="73:76" x14ac:dyDescent="0.25">
      <c r="BU1647" s="7">
        <v>0.44</v>
      </c>
      <c r="BV1647" s="7">
        <v>0.154</v>
      </c>
      <c r="BW1647" s="7">
        <f t="shared" si="179"/>
        <v>0.44</v>
      </c>
      <c r="BX1647" s="7">
        <f t="shared" si="180"/>
        <v>0.154</v>
      </c>
    </row>
    <row r="1648" spans="73:76" x14ac:dyDescent="0.25">
      <c r="BU1648" s="7" t="e">
        <v>#N/A</v>
      </c>
      <c r="BV1648" s="7">
        <v>0</v>
      </c>
      <c r="BW1648" s="7" t="str">
        <f t="shared" si="179"/>
        <v/>
      </c>
      <c r="BX1648" s="7" t="str">
        <f t="shared" si="180"/>
        <v/>
      </c>
    </row>
    <row r="1649" spans="73:76" x14ac:dyDescent="0.25">
      <c r="BU1649" s="7">
        <v>0.6</v>
      </c>
      <c r="BV1649" s="7">
        <v>0.58799999999999997</v>
      </c>
      <c r="BW1649" s="7">
        <f t="shared" si="179"/>
        <v>0.6</v>
      </c>
      <c r="BX1649" s="7">
        <f t="shared" si="180"/>
        <v>0.58799999999999997</v>
      </c>
    </row>
    <row r="1650" spans="73:76" x14ac:dyDescent="0.25">
      <c r="BU1650" s="7">
        <v>0.85</v>
      </c>
      <c r="BV1650" s="7">
        <v>0.63700000000000001</v>
      </c>
      <c r="BW1650" s="7">
        <f t="shared" si="179"/>
        <v>0.85</v>
      </c>
      <c r="BX1650" s="7">
        <f t="shared" si="180"/>
        <v>0.63700000000000001</v>
      </c>
    </row>
    <row r="1651" spans="73:76" x14ac:dyDescent="0.25">
      <c r="BU1651" s="7">
        <v>0.91</v>
      </c>
      <c r="BV1651" s="7">
        <v>1.377</v>
      </c>
      <c r="BW1651" s="7">
        <f t="shared" si="179"/>
        <v>0.91</v>
      </c>
      <c r="BX1651" s="7">
        <f t="shared" si="180"/>
        <v>1.377</v>
      </c>
    </row>
    <row r="1652" spans="73:76" x14ac:dyDescent="0.25">
      <c r="BU1652" s="7">
        <v>5.3</v>
      </c>
      <c r="BV1652" s="7">
        <v>1.901</v>
      </c>
      <c r="BW1652" s="7">
        <f t="shared" si="179"/>
        <v>5.3</v>
      </c>
      <c r="BX1652" s="7">
        <f t="shared" si="180"/>
        <v>1.901</v>
      </c>
    </row>
    <row r="1653" spans="73:76" x14ac:dyDescent="0.25">
      <c r="BU1653" s="7">
        <v>0.38</v>
      </c>
      <c r="BV1653" s="7">
        <v>0.187</v>
      </c>
      <c r="BW1653" s="7">
        <f t="shared" si="179"/>
        <v>0.38</v>
      </c>
      <c r="BX1653" s="7">
        <f t="shared" si="180"/>
        <v>0.187</v>
      </c>
    </row>
    <row r="1654" spans="73:76" x14ac:dyDescent="0.25">
      <c r="BU1654" s="7">
        <v>0.01</v>
      </c>
      <c r="BV1654" s="7">
        <v>4.9000000000000002E-2</v>
      </c>
      <c r="BW1654" s="7">
        <f t="shared" si="179"/>
        <v>0.01</v>
      </c>
      <c r="BX1654" s="7">
        <f t="shared" si="180"/>
        <v>4.9000000000000002E-2</v>
      </c>
    </row>
    <row r="1655" spans="73:76" x14ac:dyDescent="0.25">
      <c r="BU1655" s="7">
        <v>0.09</v>
      </c>
      <c r="BV1655" s="7">
        <v>0.39700000000000002</v>
      </c>
      <c r="BW1655" s="7">
        <f t="shared" si="179"/>
        <v>0.09</v>
      </c>
      <c r="BX1655" s="7">
        <f t="shared" si="180"/>
        <v>0.39700000000000002</v>
      </c>
    </row>
    <row r="1656" spans="73:76" x14ac:dyDescent="0.25">
      <c r="BU1656" s="7" t="e">
        <v>#N/A</v>
      </c>
      <c r="BV1656" s="7">
        <v>0</v>
      </c>
      <c r="BW1656" s="7" t="str">
        <f t="shared" si="179"/>
        <v/>
      </c>
      <c r="BX1656" s="7" t="str">
        <f t="shared" si="180"/>
        <v/>
      </c>
    </row>
    <row r="1657" spans="73:76" x14ac:dyDescent="0.25">
      <c r="BU1657" s="7">
        <v>0.02</v>
      </c>
      <c r="BV1657" s="7">
        <v>7.0000000000000001E-3</v>
      </c>
      <c r="BW1657" s="7">
        <f t="shared" si="179"/>
        <v>0.02</v>
      </c>
      <c r="BX1657" s="7">
        <f t="shared" si="180"/>
        <v>7.0000000000000001E-3</v>
      </c>
    </row>
    <row r="1658" spans="73:76" x14ac:dyDescent="0.25">
      <c r="BU1658" s="7">
        <v>0.4</v>
      </c>
      <c r="BV1658" s="7">
        <v>0.32500000000000001</v>
      </c>
      <c r="BW1658" s="7">
        <f t="shared" si="179"/>
        <v>0.4</v>
      </c>
      <c r="BX1658" s="7">
        <f t="shared" si="180"/>
        <v>0.32500000000000001</v>
      </c>
    </row>
    <row r="1659" spans="73:76" x14ac:dyDescent="0.25">
      <c r="BU1659" s="7">
        <v>5.97</v>
      </c>
      <c r="BV1659" s="7">
        <v>4.101</v>
      </c>
      <c r="BW1659" s="7">
        <f t="shared" si="179"/>
        <v>5.97</v>
      </c>
      <c r="BX1659" s="7">
        <f t="shared" si="180"/>
        <v>4.101</v>
      </c>
    </row>
    <row r="1660" spans="73:76" x14ac:dyDescent="0.25">
      <c r="BU1660" s="7">
        <v>0.02</v>
      </c>
      <c r="BV1660" s="7">
        <v>0</v>
      </c>
      <c r="BW1660" s="7">
        <f t="shared" si="179"/>
        <v>0.02</v>
      </c>
      <c r="BX1660" s="7">
        <f t="shared" si="180"/>
        <v>0</v>
      </c>
    </row>
    <row r="1661" spans="73:76" x14ac:dyDescent="0.25">
      <c r="BU1661" s="7">
        <v>0.34</v>
      </c>
      <c r="BV1661" s="7">
        <v>0.57799999999999996</v>
      </c>
      <c r="BW1661" s="7">
        <f t="shared" si="179"/>
        <v>0.34</v>
      </c>
      <c r="BX1661" s="7">
        <f t="shared" si="180"/>
        <v>0.57799999999999996</v>
      </c>
    </row>
    <row r="1662" spans="73:76" x14ac:dyDescent="0.25">
      <c r="BU1662" s="7">
        <v>7.0000000000000007E-2</v>
      </c>
      <c r="BV1662" s="7">
        <v>3.3000000000000002E-2</v>
      </c>
      <c r="BW1662" s="7">
        <f t="shared" si="179"/>
        <v>7.0000000000000007E-2</v>
      </c>
      <c r="BX1662" s="7">
        <f t="shared" si="180"/>
        <v>3.3000000000000002E-2</v>
      </c>
    </row>
    <row r="1663" spans="73:76" x14ac:dyDescent="0.25">
      <c r="BU1663" s="7">
        <v>0.03</v>
      </c>
      <c r="BV1663" s="7">
        <v>7.0000000000000001E-3</v>
      </c>
      <c r="BW1663" s="7">
        <f t="shared" si="179"/>
        <v>0.03</v>
      </c>
      <c r="BX1663" s="7">
        <f t="shared" si="180"/>
        <v>7.0000000000000001E-3</v>
      </c>
    </row>
    <row r="1664" spans="73:76" x14ac:dyDescent="0.25">
      <c r="BU1664" s="7">
        <v>5.41</v>
      </c>
      <c r="BV1664" s="7">
        <v>5.1840000000000002</v>
      </c>
      <c r="BW1664" s="7">
        <f t="shared" si="179"/>
        <v>5.41</v>
      </c>
      <c r="BX1664" s="7">
        <f t="shared" si="180"/>
        <v>5.1840000000000002</v>
      </c>
    </row>
    <row r="1665" spans="73:76" x14ac:dyDescent="0.25">
      <c r="BU1665" s="7">
        <v>0.32</v>
      </c>
      <c r="BV1665" s="7">
        <v>6.8000000000000005E-2</v>
      </c>
      <c r="BW1665" s="7">
        <f t="shared" si="179"/>
        <v>0.32</v>
      </c>
      <c r="BX1665" s="7">
        <f t="shared" si="180"/>
        <v>6.8000000000000005E-2</v>
      </c>
    </row>
    <row r="1666" spans="73:76" x14ac:dyDescent="0.25">
      <c r="BU1666" s="7">
        <v>0.24</v>
      </c>
      <c r="BV1666" s="7">
        <v>0.16400000000000001</v>
      </c>
      <c r="BW1666" s="7">
        <f t="shared" si="179"/>
        <v>0.24</v>
      </c>
      <c r="BX1666" s="7">
        <f t="shared" si="180"/>
        <v>0.16400000000000001</v>
      </c>
    </row>
    <row r="1667" spans="73:76" x14ac:dyDescent="0.25">
      <c r="BU1667" s="7" t="e">
        <v>#N/A</v>
      </c>
      <c r="BV1667" s="7">
        <v>0</v>
      </c>
      <c r="BW1667" s="7" t="str">
        <f t="shared" si="179"/>
        <v/>
      </c>
      <c r="BX1667" s="7" t="str">
        <f t="shared" si="180"/>
        <v/>
      </c>
    </row>
    <row r="1668" spans="73:76" x14ac:dyDescent="0.25">
      <c r="BU1668" s="7" t="e">
        <v>#N/A</v>
      </c>
      <c r="BV1668" s="7">
        <v>0.82</v>
      </c>
      <c r="BW1668" s="7" t="str">
        <f t="shared" si="179"/>
        <v/>
      </c>
      <c r="BX1668" s="7" t="str">
        <f t="shared" si="180"/>
        <v/>
      </c>
    </row>
    <row r="1669" spans="73:76" x14ac:dyDescent="0.25">
      <c r="BU1669" s="7" t="e">
        <v>#N/A</v>
      </c>
      <c r="BV1669" s="7">
        <v>0</v>
      </c>
      <c r="BW1669" s="7" t="str">
        <f t="shared" si="179"/>
        <v/>
      </c>
      <c r="BX1669" s="7" t="str">
        <f t="shared" si="180"/>
        <v/>
      </c>
    </row>
    <row r="1670" spans="73:76" x14ac:dyDescent="0.25">
      <c r="BU1670" s="7">
        <v>0.43</v>
      </c>
      <c r="BV1670" s="7">
        <v>0.122</v>
      </c>
      <c r="BW1670" s="7">
        <f t="shared" si="179"/>
        <v>0.43</v>
      </c>
      <c r="BX1670" s="7">
        <f t="shared" si="180"/>
        <v>0.122</v>
      </c>
    </row>
    <row r="1671" spans="73:76" x14ac:dyDescent="0.25">
      <c r="BU1671" s="7">
        <v>0.21</v>
      </c>
      <c r="BV1671" s="7">
        <v>8.4000000000000005E-2</v>
      </c>
      <c r="BW1671" s="7">
        <f t="shared" si="179"/>
        <v>0.21</v>
      </c>
      <c r="BX1671" s="7">
        <f t="shared" si="180"/>
        <v>8.4000000000000005E-2</v>
      </c>
    </row>
    <row r="1672" spans="73:76" x14ac:dyDescent="0.25">
      <c r="BU1672" s="7">
        <v>0.03</v>
      </c>
      <c r="BV1672" s="7">
        <v>1.7999999999999999E-2</v>
      </c>
      <c r="BW1672" s="7">
        <f t="shared" ref="BW1672:BW1735" si="181">IF(ISNA(BU1672),"",BU1672)</f>
        <v>0.03</v>
      </c>
      <c r="BX1672" s="7">
        <f t="shared" ref="BX1672:BX1735" si="182">IF(BW1672="","",BV1672)</f>
        <v>1.7999999999999999E-2</v>
      </c>
    </row>
    <row r="1673" spans="73:76" x14ac:dyDescent="0.25">
      <c r="BU1673" s="7" t="e">
        <v>#N/A</v>
      </c>
      <c r="BV1673" s="7">
        <v>3.6999999999999998E-2</v>
      </c>
      <c r="BW1673" s="7" t="str">
        <f t="shared" si="181"/>
        <v/>
      </c>
      <c r="BX1673" s="7" t="str">
        <f t="shared" si="182"/>
        <v/>
      </c>
    </row>
    <row r="1674" spans="73:76" x14ac:dyDescent="0.25">
      <c r="BU1674" s="7" t="e">
        <v>#N/A</v>
      </c>
      <c r="BV1674" s="7" t="e">
        <v>#N/A</v>
      </c>
      <c r="BW1674" s="7" t="str">
        <f t="shared" si="181"/>
        <v/>
      </c>
      <c r="BX1674" s="7" t="str">
        <f t="shared" si="182"/>
        <v/>
      </c>
    </row>
    <row r="1675" spans="73:76" x14ac:dyDescent="0.25">
      <c r="BU1675" s="7" t="e">
        <v>#N/A</v>
      </c>
      <c r="BV1675" s="7">
        <v>7.0000000000000007E-2</v>
      </c>
      <c r="BW1675" s="7" t="str">
        <f t="shared" si="181"/>
        <v/>
      </c>
      <c r="BX1675" s="7" t="str">
        <f t="shared" si="182"/>
        <v/>
      </c>
    </row>
    <row r="1676" spans="73:76" x14ac:dyDescent="0.25">
      <c r="BU1676" s="7">
        <v>0.83</v>
      </c>
      <c r="BV1676" s="7">
        <v>1.1779999999999999</v>
      </c>
      <c r="BW1676" s="7">
        <f t="shared" si="181"/>
        <v>0.83</v>
      </c>
      <c r="BX1676" s="7">
        <f t="shared" si="182"/>
        <v>1.1779999999999999</v>
      </c>
    </row>
    <row r="1677" spans="73:76" x14ac:dyDescent="0.25">
      <c r="BU1677" s="7" t="e">
        <v>#N/A</v>
      </c>
      <c r="BV1677" s="7">
        <v>0.108</v>
      </c>
      <c r="BW1677" s="7" t="str">
        <f t="shared" si="181"/>
        <v/>
      </c>
      <c r="BX1677" s="7" t="str">
        <f t="shared" si="182"/>
        <v/>
      </c>
    </row>
    <row r="1678" spans="73:76" x14ac:dyDescent="0.25">
      <c r="BU1678" s="7">
        <v>0.08</v>
      </c>
      <c r="BV1678" s="7">
        <v>4.9000000000000002E-2</v>
      </c>
      <c r="BW1678" s="7">
        <f t="shared" si="181"/>
        <v>0.08</v>
      </c>
      <c r="BX1678" s="7">
        <f t="shared" si="182"/>
        <v>4.9000000000000002E-2</v>
      </c>
    </row>
    <row r="1679" spans="73:76" x14ac:dyDescent="0.25">
      <c r="BU1679" s="7">
        <v>42</v>
      </c>
      <c r="BV1679" s="7">
        <v>16.100999999999999</v>
      </c>
      <c r="BW1679" s="7">
        <f t="shared" si="181"/>
        <v>42</v>
      </c>
      <c r="BX1679" s="7">
        <f t="shared" si="182"/>
        <v>16.100999999999999</v>
      </c>
    </row>
    <row r="1680" spans="73:76" x14ac:dyDescent="0.25">
      <c r="BU1680" s="7">
        <v>13.13</v>
      </c>
      <c r="BV1680" s="7">
        <v>3.7</v>
      </c>
      <c r="BW1680" s="7">
        <f t="shared" si="181"/>
        <v>13.13</v>
      </c>
      <c r="BX1680" s="7">
        <f t="shared" si="182"/>
        <v>3.7</v>
      </c>
    </row>
    <row r="1681" spans="73:76" x14ac:dyDescent="0.25">
      <c r="BU1681" s="7">
        <v>4.93</v>
      </c>
      <c r="BV1681" s="7">
        <v>1.8660000000000001</v>
      </c>
      <c r="BW1681" s="7">
        <f t="shared" si="181"/>
        <v>4.93</v>
      </c>
      <c r="BX1681" s="7">
        <f t="shared" si="182"/>
        <v>1.8660000000000001</v>
      </c>
    </row>
    <row r="1682" spans="73:76" x14ac:dyDescent="0.25">
      <c r="BU1682" s="7">
        <v>4.3</v>
      </c>
      <c r="BV1682" s="7">
        <v>0.57799999999999996</v>
      </c>
      <c r="BW1682" s="7">
        <f t="shared" si="181"/>
        <v>4.3</v>
      </c>
      <c r="BX1682" s="7">
        <f t="shared" si="182"/>
        <v>0.57799999999999996</v>
      </c>
    </row>
    <row r="1683" spans="73:76" x14ac:dyDescent="0.25">
      <c r="BU1683" s="7">
        <v>0.57999999999999996</v>
      </c>
      <c r="BV1683" s="7">
        <v>0.22900000000000001</v>
      </c>
      <c r="BW1683" s="7">
        <f t="shared" si="181"/>
        <v>0.57999999999999996</v>
      </c>
      <c r="BX1683" s="7">
        <f t="shared" si="182"/>
        <v>0.22900000000000001</v>
      </c>
    </row>
    <row r="1684" spans="73:76" x14ac:dyDescent="0.25">
      <c r="BU1684" s="7">
        <v>0.69</v>
      </c>
      <c r="BV1684" s="7">
        <v>0.23499999999999999</v>
      </c>
      <c r="BW1684" s="7">
        <f t="shared" si="181"/>
        <v>0.69</v>
      </c>
      <c r="BX1684" s="7">
        <f t="shared" si="182"/>
        <v>0.23499999999999999</v>
      </c>
    </row>
    <row r="1685" spans="73:76" x14ac:dyDescent="0.25">
      <c r="BU1685" s="7">
        <v>9.11</v>
      </c>
      <c r="BV1685" s="7">
        <v>6.3929999999999998</v>
      </c>
      <c r="BW1685" s="7">
        <f t="shared" si="181"/>
        <v>9.11</v>
      </c>
      <c r="BX1685" s="7">
        <f t="shared" si="182"/>
        <v>6.3929999999999998</v>
      </c>
    </row>
    <row r="1686" spans="73:76" x14ac:dyDescent="0.25">
      <c r="BU1686" s="7">
        <v>0.54</v>
      </c>
      <c r="BV1686" s="7">
        <v>0.19500000000000001</v>
      </c>
      <c r="BW1686" s="7">
        <f t="shared" si="181"/>
        <v>0.54</v>
      </c>
      <c r="BX1686" s="7">
        <f t="shared" si="182"/>
        <v>0.19500000000000001</v>
      </c>
    </row>
    <row r="1687" spans="73:76" x14ac:dyDescent="0.25">
      <c r="BU1687" s="7">
        <v>0.83</v>
      </c>
      <c r="BV1687" s="7">
        <v>0.36599999999999999</v>
      </c>
      <c r="BW1687" s="7">
        <f t="shared" si="181"/>
        <v>0.83</v>
      </c>
      <c r="BX1687" s="7">
        <f t="shared" si="182"/>
        <v>0.36599999999999999</v>
      </c>
    </row>
    <row r="1688" spans="73:76" x14ac:dyDescent="0.25">
      <c r="BU1688" s="7" t="e">
        <v>#N/A</v>
      </c>
      <c r="BV1688" s="7">
        <v>8.6999999999999994E-2</v>
      </c>
      <c r="BW1688" s="7" t="str">
        <f t="shared" si="181"/>
        <v/>
      </c>
      <c r="BX1688" s="7" t="str">
        <f t="shared" si="182"/>
        <v/>
      </c>
    </row>
    <row r="1689" spans="73:76" x14ac:dyDescent="0.25">
      <c r="BU1689" s="7">
        <v>16.28</v>
      </c>
      <c r="BV1689" s="7">
        <v>13.523999999999999</v>
      </c>
      <c r="BW1689" s="7">
        <f t="shared" si="181"/>
        <v>16.28</v>
      </c>
      <c r="BX1689" s="7">
        <f t="shared" si="182"/>
        <v>13.523999999999999</v>
      </c>
    </row>
    <row r="1690" spans="73:76" x14ac:dyDescent="0.25">
      <c r="BU1690" s="7" t="e">
        <v>#N/A</v>
      </c>
      <c r="BV1690" s="7">
        <v>3.5000000000000003E-2</v>
      </c>
      <c r="BW1690" s="7" t="str">
        <f t="shared" si="181"/>
        <v/>
      </c>
      <c r="BX1690" s="7" t="str">
        <f t="shared" si="182"/>
        <v/>
      </c>
    </row>
    <row r="1691" spans="73:76" x14ac:dyDescent="0.25">
      <c r="BU1691" s="7">
        <v>0.32</v>
      </c>
      <c r="BV1691" s="7">
        <v>0.24099999999999999</v>
      </c>
      <c r="BW1691" s="7">
        <f t="shared" si="181"/>
        <v>0.32</v>
      </c>
      <c r="BX1691" s="7">
        <f t="shared" si="182"/>
        <v>0.24099999999999999</v>
      </c>
    </row>
    <row r="1692" spans="73:76" x14ac:dyDescent="0.25">
      <c r="BU1692" s="7" t="e">
        <v>#N/A</v>
      </c>
      <c r="BV1692" s="7">
        <v>0.42099999999999999</v>
      </c>
      <c r="BW1692" s="7" t="str">
        <f t="shared" si="181"/>
        <v/>
      </c>
      <c r="BX1692" s="7" t="str">
        <f t="shared" si="182"/>
        <v/>
      </c>
    </row>
    <row r="1693" spans="73:76" x14ac:dyDescent="0.25">
      <c r="BU1693" s="7" t="e">
        <v>#N/A</v>
      </c>
      <c r="BV1693" s="7">
        <v>3.7999999999999999E-2</v>
      </c>
      <c r="BW1693" s="7" t="str">
        <f t="shared" si="181"/>
        <v/>
      </c>
      <c r="BX1693" s="7" t="str">
        <f t="shared" si="182"/>
        <v/>
      </c>
    </row>
    <row r="1694" spans="73:76" x14ac:dyDescent="0.25">
      <c r="BU1694" s="7">
        <v>0.86</v>
      </c>
      <c r="BV1694" s="7">
        <v>1.5129999999999999</v>
      </c>
      <c r="BW1694" s="7">
        <f t="shared" si="181"/>
        <v>0.86</v>
      </c>
      <c r="BX1694" s="7">
        <f t="shared" si="182"/>
        <v>1.5129999999999999</v>
      </c>
    </row>
    <row r="1695" spans="73:76" x14ac:dyDescent="0.25">
      <c r="BU1695" s="7">
        <v>8.61</v>
      </c>
      <c r="BV1695" s="7">
        <v>5.2380000000000004</v>
      </c>
      <c r="BW1695" s="7">
        <f t="shared" si="181"/>
        <v>8.61</v>
      </c>
      <c r="BX1695" s="7">
        <f t="shared" si="182"/>
        <v>5.2380000000000004</v>
      </c>
    </row>
    <row r="1696" spans="73:76" x14ac:dyDescent="0.25">
      <c r="BU1696" s="7">
        <v>0.4</v>
      </c>
      <c r="BV1696" s="7">
        <v>0</v>
      </c>
      <c r="BW1696" s="7">
        <f t="shared" si="181"/>
        <v>0.4</v>
      </c>
      <c r="BX1696" s="7">
        <f t="shared" si="182"/>
        <v>0</v>
      </c>
    </row>
    <row r="1697" spans="73:76" x14ac:dyDescent="0.25">
      <c r="BU1697" s="7" t="e">
        <v>#N/A</v>
      </c>
      <c r="BV1697" s="7">
        <v>0.17299999999999999</v>
      </c>
      <c r="BW1697" s="7" t="str">
        <f t="shared" si="181"/>
        <v/>
      </c>
      <c r="BX1697" s="7" t="str">
        <f t="shared" si="182"/>
        <v/>
      </c>
    </row>
    <row r="1698" spans="73:76" x14ac:dyDescent="0.25">
      <c r="BU1698" s="7" t="e">
        <v>#N/A</v>
      </c>
      <c r="BV1698" s="7">
        <v>0.1</v>
      </c>
      <c r="BW1698" s="7" t="str">
        <f t="shared" si="181"/>
        <v/>
      </c>
      <c r="BX1698" s="7" t="str">
        <f t="shared" si="182"/>
        <v/>
      </c>
    </row>
    <row r="1699" spans="73:76" x14ac:dyDescent="0.25">
      <c r="BU1699" s="7">
        <v>0.43</v>
      </c>
      <c r="BV1699" s="7">
        <v>0.29599999999999999</v>
      </c>
      <c r="BW1699" s="7">
        <f t="shared" si="181"/>
        <v>0.43</v>
      </c>
      <c r="BX1699" s="7">
        <f t="shared" si="182"/>
        <v>0.29599999999999999</v>
      </c>
    </row>
    <row r="1700" spans="73:76" x14ac:dyDescent="0.25">
      <c r="BU1700" s="7">
        <v>0.02</v>
      </c>
      <c r="BV1700" s="7">
        <v>1.7999999999999999E-2</v>
      </c>
      <c r="BW1700" s="7">
        <f t="shared" si="181"/>
        <v>0.02</v>
      </c>
      <c r="BX1700" s="7">
        <f t="shared" si="182"/>
        <v>1.7999999999999999E-2</v>
      </c>
    </row>
    <row r="1701" spans="73:76" x14ac:dyDescent="0.25">
      <c r="BU1701" s="7">
        <v>7.0000000000000007E-2</v>
      </c>
      <c r="BV1701" s="7">
        <v>2.7E-2</v>
      </c>
      <c r="BW1701" s="7">
        <f t="shared" si="181"/>
        <v>7.0000000000000007E-2</v>
      </c>
      <c r="BX1701" s="7">
        <f t="shared" si="182"/>
        <v>2.7E-2</v>
      </c>
    </row>
    <row r="1702" spans="73:76" x14ac:dyDescent="0.25">
      <c r="BU1702" s="7">
        <v>0.61</v>
      </c>
      <c r="BV1702" s="7">
        <v>0.21299999999999999</v>
      </c>
      <c r="BW1702" s="7">
        <f t="shared" si="181"/>
        <v>0.61</v>
      </c>
      <c r="BX1702" s="7">
        <f t="shared" si="182"/>
        <v>0.21299999999999999</v>
      </c>
    </row>
    <row r="1703" spans="73:76" x14ac:dyDescent="0.25">
      <c r="BU1703" s="7" t="e">
        <v>#N/A</v>
      </c>
      <c r="BV1703" s="7">
        <v>4.0000000000000001E-3</v>
      </c>
      <c r="BW1703" s="7" t="str">
        <f t="shared" si="181"/>
        <v/>
      </c>
      <c r="BX1703" s="7" t="str">
        <f t="shared" si="182"/>
        <v/>
      </c>
    </row>
    <row r="1704" spans="73:76" x14ac:dyDescent="0.25">
      <c r="BU1704" s="7">
        <v>0.17</v>
      </c>
      <c r="BV1704" s="7">
        <v>1.1259999999999999</v>
      </c>
      <c r="BW1704" s="7">
        <f t="shared" si="181"/>
        <v>0.17</v>
      </c>
      <c r="BX1704" s="7">
        <f t="shared" si="182"/>
        <v>1.1259999999999999</v>
      </c>
    </row>
    <row r="1705" spans="73:76" x14ac:dyDescent="0.25">
      <c r="BU1705" s="7" t="e">
        <v>#N/A</v>
      </c>
      <c r="BV1705" s="7">
        <v>0</v>
      </c>
      <c r="BW1705" s="7" t="str">
        <f t="shared" si="181"/>
        <v/>
      </c>
      <c r="BX1705" s="7" t="str">
        <f t="shared" si="182"/>
        <v/>
      </c>
    </row>
    <row r="1706" spans="73:76" x14ac:dyDescent="0.25">
      <c r="BU1706" s="7">
        <v>0.24</v>
      </c>
      <c r="BV1706" s="7">
        <v>0.218</v>
      </c>
      <c r="BW1706" s="7">
        <f t="shared" si="181"/>
        <v>0.24</v>
      </c>
      <c r="BX1706" s="7">
        <f t="shared" si="182"/>
        <v>0.218</v>
      </c>
    </row>
    <row r="1707" spans="73:76" x14ac:dyDescent="0.25">
      <c r="BU1707" s="7">
        <v>0.12</v>
      </c>
      <c r="BV1707" s="7">
        <v>0.106</v>
      </c>
      <c r="BW1707" s="7">
        <f t="shared" si="181"/>
        <v>0.12</v>
      </c>
      <c r="BX1707" s="7">
        <f t="shared" si="182"/>
        <v>0.106</v>
      </c>
    </row>
    <row r="1708" spans="73:76" x14ac:dyDescent="0.25">
      <c r="BU1708" s="7">
        <v>3.05</v>
      </c>
      <c r="BV1708" s="7">
        <v>1.5469999999999999</v>
      </c>
      <c r="BW1708" s="7">
        <f t="shared" si="181"/>
        <v>3.05</v>
      </c>
      <c r="BX1708" s="7">
        <f t="shared" si="182"/>
        <v>1.5469999999999999</v>
      </c>
    </row>
    <row r="1709" spans="73:76" x14ac:dyDescent="0.25">
      <c r="BU1709" s="7">
        <v>0.01</v>
      </c>
      <c r="BV1709" s="7" t="s">
        <v>1901</v>
      </c>
      <c r="BW1709" s="7">
        <f t="shared" si="181"/>
        <v>0.01</v>
      </c>
      <c r="BX1709" s="7" t="str">
        <f t="shared" si="182"/>
        <v>NA</v>
      </c>
    </row>
    <row r="1710" spans="73:76" x14ac:dyDescent="0.25">
      <c r="BU1710" s="7" t="e">
        <v>#N/A</v>
      </c>
      <c r="BV1710" s="7">
        <v>0.14599999999999999</v>
      </c>
      <c r="BW1710" s="7" t="str">
        <f t="shared" si="181"/>
        <v/>
      </c>
      <c r="BX1710" s="7" t="str">
        <f t="shared" si="182"/>
        <v/>
      </c>
    </row>
    <row r="1711" spans="73:76" x14ac:dyDescent="0.25">
      <c r="BU1711" s="7">
        <v>0.03</v>
      </c>
      <c r="BV1711" s="7">
        <v>2E-3</v>
      </c>
      <c r="BW1711" s="7">
        <f t="shared" si="181"/>
        <v>0.03</v>
      </c>
      <c r="BX1711" s="7">
        <f t="shared" si="182"/>
        <v>2E-3</v>
      </c>
    </row>
    <row r="1712" spans="73:76" x14ac:dyDescent="0.25">
      <c r="BU1712" s="7">
        <v>0.08</v>
      </c>
      <c r="BV1712" s="7">
        <v>1.4E-2</v>
      </c>
      <c r="BW1712" s="7">
        <f t="shared" si="181"/>
        <v>0.08</v>
      </c>
      <c r="BX1712" s="7">
        <f t="shared" si="182"/>
        <v>1.4E-2</v>
      </c>
    </row>
    <row r="1713" spans="73:76" x14ac:dyDescent="0.25">
      <c r="BU1713" s="7" t="e">
        <v>#N/A</v>
      </c>
      <c r="BV1713" s="7">
        <v>0</v>
      </c>
      <c r="BW1713" s="7" t="str">
        <f t="shared" si="181"/>
        <v/>
      </c>
      <c r="BX1713" s="7" t="str">
        <f t="shared" si="182"/>
        <v/>
      </c>
    </row>
    <row r="1714" spans="73:76" x14ac:dyDescent="0.25">
      <c r="BU1714" s="7">
        <v>9.6</v>
      </c>
      <c r="BV1714" s="7">
        <v>8.6489999999999991</v>
      </c>
      <c r="BW1714" s="7">
        <f t="shared" si="181"/>
        <v>9.6</v>
      </c>
      <c r="BX1714" s="7">
        <f t="shared" si="182"/>
        <v>8.6489999999999991</v>
      </c>
    </row>
    <row r="1715" spans="73:76" x14ac:dyDescent="0.25">
      <c r="BU1715" s="7">
        <v>0.01</v>
      </c>
      <c r="BV1715" s="7" t="s">
        <v>1901</v>
      </c>
      <c r="BW1715" s="7">
        <f t="shared" si="181"/>
        <v>0.01</v>
      </c>
      <c r="BX1715" s="7" t="str">
        <f t="shared" si="182"/>
        <v>NA</v>
      </c>
    </row>
    <row r="1716" spans="73:76" x14ac:dyDescent="0.25">
      <c r="BU1716" s="7" t="e">
        <v>#N/A</v>
      </c>
      <c r="BV1716" s="7">
        <v>1.4999999999999999E-2</v>
      </c>
      <c r="BW1716" s="7" t="str">
        <f t="shared" si="181"/>
        <v/>
      </c>
      <c r="BX1716" s="7" t="str">
        <f t="shared" si="182"/>
        <v/>
      </c>
    </row>
    <row r="1717" spans="73:76" x14ac:dyDescent="0.25">
      <c r="BU1717" s="7">
        <v>3</v>
      </c>
      <c r="BV1717" s="7">
        <v>0.65200000000000002</v>
      </c>
      <c r="BW1717" s="7">
        <f t="shared" si="181"/>
        <v>3</v>
      </c>
      <c r="BX1717" s="7">
        <f t="shared" si="182"/>
        <v>0.65200000000000002</v>
      </c>
    </row>
    <row r="1718" spans="73:76" x14ac:dyDescent="0.25">
      <c r="BU1718" s="7">
        <v>0.17</v>
      </c>
      <c r="BV1718" s="7">
        <v>7.2999999999999995E-2</v>
      </c>
      <c r="BW1718" s="7">
        <f t="shared" si="181"/>
        <v>0.17</v>
      </c>
      <c r="BX1718" s="7">
        <f t="shared" si="182"/>
        <v>7.2999999999999995E-2</v>
      </c>
    </row>
    <row r="1719" spans="73:76" x14ac:dyDescent="0.25">
      <c r="BU1719" s="7" t="e">
        <v>#N/A</v>
      </c>
      <c r="BV1719" s="7">
        <v>0</v>
      </c>
      <c r="BW1719" s="7" t="str">
        <f t="shared" si="181"/>
        <v/>
      </c>
      <c r="BX1719" s="7" t="str">
        <f t="shared" si="182"/>
        <v/>
      </c>
    </row>
    <row r="1720" spans="73:76" x14ac:dyDescent="0.25">
      <c r="BU1720" s="7">
        <v>0.16</v>
      </c>
      <c r="BV1720" s="7">
        <v>0.19900000000000001</v>
      </c>
      <c r="BW1720" s="7">
        <f t="shared" si="181"/>
        <v>0.16</v>
      </c>
      <c r="BX1720" s="7">
        <f t="shared" si="182"/>
        <v>0.19900000000000001</v>
      </c>
    </row>
    <row r="1721" spans="73:76" x14ac:dyDescent="0.25">
      <c r="BU1721" s="7">
        <v>7.0000000000000007E-2</v>
      </c>
      <c r="BV1721" s="7">
        <v>1.7000000000000001E-2</v>
      </c>
      <c r="BW1721" s="7">
        <f t="shared" si="181"/>
        <v>7.0000000000000007E-2</v>
      </c>
      <c r="BX1721" s="7">
        <f t="shared" si="182"/>
        <v>1.7000000000000001E-2</v>
      </c>
    </row>
    <row r="1722" spans="73:76" x14ac:dyDescent="0.25">
      <c r="BU1722" s="7" t="e">
        <v>#N/A</v>
      </c>
      <c r="BV1722" s="7" t="s">
        <v>1901</v>
      </c>
      <c r="BW1722" s="7" t="str">
        <f t="shared" si="181"/>
        <v/>
      </c>
      <c r="BX1722" s="7" t="str">
        <f t="shared" si="182"/>
        <v/>
      </c>
    </row>
    <row r="1723" spans="73:76" x14ac:dyDescent="0.25">
      <c r="BU1723" s="7">
        <v>0.2</v>
      </c>
      <c r="BV1723" s="7">
        <v>0.22500000000000001</v>
      </c>
      <c r="BW1723" s="7">
        <f t="shared" si="181"/>
        <v>0.2</v>
      </c>
      <c r="BX1723" s="7">
        <f t="shared" si="182"/>
        <v>0.22500000000000001</v>
      </c>
    </row>
    <row r="1724" spans="73:76" x14ac:dyDescent="0.25">
      <c r="BU1724" s="7">
        <v>1.3</v>
      </c>
      <c r="BV1724" s="7">
        <v>0.39</v>
      </c>
      <c r="BW1724" s="7">
        <f t="shared" si="181"/>
        <v>1.3</v>
      </c>
      <c r="BX1724" s="7">
        <f t="shared" si="182"/>
        <v>0.39</v>
      </c>
    </row>
    <row r="1725" spans="73:76" x14ac:dyDescent="0.25">
      <c r="BU1725" s="7">
        <v>0.21</v>
      </c>
      <c r="BV1725" s="7">
        <v>1.6E-2</v>
      </c>
      <c r="BW1725" s="7">
        <f t="shared" si="181"/>
        <v>0.21</v>
      </c>
      <c r="BX1725" s="7">
        <f t="shared" si="182"/>
        <v>1.6E-2</v>
      </c>
    </row>
    <row r="1726" spans="73:76" x14ac:dyDescent="0.25">
      <c r="BU1726" s="7" t="e">
        <v>#N/A</v>
      </c>
      <c r="BV1726" s="7">
        <v>0</v>
      </c>
      <c r="BW1726" s="7" t="str">
        <f t="shared" si="181"/>
        <v/>
      </c>
      <c r="BX1726" s="7" t="str">
        <f t="shared" si="182"/>
        <v/>
      </c>
    </row>
    <row r="1727" spans="73:76" x14ac:dyDescent="0.25">
      <c r="BU1727" s="7">
        <v>1.02</v>
      </c>
      <c r="BV1727" s="7">
        <v>0.71399999999999997</v>
      </c>
      <c r="BW1727" s="7">
        <f t="shared" si="181"/>
        <v>1.02</v>
      </c>
      <c r="BX1727" s="7">
        <f t="shared" si="182"/>
        <v>0.71399999999999997</v>
      </c>
    </row>
    <row r="1728" spans="73:76" x14ac:dyDescent="0.25">
      <c r="BU1728" s="7">
        <v>0.18</v>
      </c>
      <c r="BV1728" s="7">
        <v>0.191</v>
      </c>
      <c r="BW1728" s="7">
        <f t="shared" si="181"/>
        <v>0.18</v>
      </c>
      <c r="BX1728" s="7">
        <f t="shared" si="182"/>
        <v>0.191</v>
      </c>
    </row>
    <row r="1729" spans="73:76" x14ac:dyDescent="0.25">
      <c r="BU1729" s="7">
        <v>0.26</v>
      </c>
      <c r="BV1729" s="7">
        <v>4.2000000000000003E-2</v>
      </c>
      <c r="BW1729" s="7">
        <f t="shared" si="181"/>
        <v>0.26</v>
      </c>
      <c r="BX1729" s="7">
        <f t="shared" si="182"/>
        <v>4.2000000000000003E-2</v>
      </c>
    </row>
    <row r="1730" spans="73:76" x14ac:dyDescent="0.25">
      <c r="BU1730" s="7">
        <v>3.24</v>
      </c>
      <c r="BV1730" s="7">
        <v>1.242</v>
      </c>
      <c r="BW1730" s="7">
        <f t="shared" si="181"/>
        <v>3.24</v>
      </c>
      <c r="BX1730" s="7">
        <f t="shared" si="182"/>
        <v>1.242</v>
      </c>
    </row>
    <row r="1731" spans="73:76" x14ac:dyDescent="0.25">
      <c r="BU1731" s="7" t="e">
        <v>#N/A</v>
      </c>
      <c r="BV1731" s="7">
        <v>0</v>
      </c>
      <c r="BW1731" s="7" t="str">
        <f t="shared" si="181"/>
        <v/>
      </c>
      <c r="BX1731" s="7" t="str">
        <f t="shared" si="182"/>
        <v/>
      </c>
    </row>
    <row r="1732" spans="73:76" x14ac:dyDescent="0.25">
      <c r="BU1732" s="7">
        <v>0.81</v>
      </c>
      <c r="BV1732" s="7">
        <v>0.45300000000000001</v>
      </c>
      <c r="BW1732" s="7">
        <f t="shared" si="181"/>
        <v>0.81</v>
      </c>
      <c r="BX1732" s="7">
        <f t="shared" si="182"/>
        <v>0.45300000000000001</v>
      </c>
    </row>
    <row r="1733" spans="73:76" x14ac:dyDescent="0.25">
      <c r="BU1733" s="7">
        <v>6.39</v>
      </c>
      <c r="BV1733" s="7">
        <v>0.73399999999999999</v>
      </c>
      <c r="BW1733" s="7">
        <f t="shared" si="181"/>
        <v>6.39</v>
      </c>
      <c r="BX1733" s="7">
        <f t="shared" si="182"/>
        <v>0.73399999999999999</v>
      </c>
    </row>
    <row r="1734" spans="73:76" x14ac:dyDescent="0.25">
      <c r="BU1734" s="7">
        <v>0.21</v>
      </c>
      <c r="BV1734" s="7">
        <v>0.38300000000000001</v>
      </c>
      <c r="BW1734" s="7">
        <f t="shared" si="181"/>
        <v>0.21</v>
      </c>
      <c r="BX1734" s="7">
        <f t="shared" si="182"/>
        <v>0.38300000000000001</v>
      </c>
    </row>
    <row r="1735" spans="73:76" x14ac:dyDescent="0.25">
      <c r="BU1735" s="7" t="e">
        <v>#N/A</v>
      </c>
      <c r="BV1735" s="7">
        <v>0.66700000000000004</v>
      </c>
      <c r="BW1735" s="7" t="str">
        <f t="shared" si="181"/>
        <v/>
      </c>
      <c r="BX1735" s="7" t="str">
        <f t="shared" si="182"/>
        <v/>
      </c>
    </row>
    <row r="1736" spans="73:76" x14ac:dyDescent="0.25">
      <c r="BU1736" s="7">
        <v>0.15</v>
      </c>
      <c r="BV1736" s="7">
        <v>3.5000000000000003E-2</v>
      </c>
      <c r="BW1736" s="7">
        <f t="shared" ref="BW1736:BW1799" si="183">IF(ISNA(BU1736),"",BU1736)</f>
        <v>0.15</v>
      </c>
      <c r="BX1736" s="7">
        <f t="shared" ref="BX1736:BX1799" si="184">IF(BW1736="","",BV1736)</f>
        <v>3.5000000000000003E-2</v>
      </c>
    </row>
    <row r="1737" spans="73:76" x14ac:dyDescent="0.25">
      <c r="BU1737" s="7">
        <v>0.1</v>
      </c>
      <c r="BV1737" s="7">
        <v>0.14699999999999999</v>
      </c>
      <c r="BW1737" s="7">
        <f t="shared" si="183"/>
        <v>0.1</v>
      </c>
      <c r="BX1737" s="7">
        <f t="shared" si="184"/>
        <v>0.14699999999999999</v>
      </c>
    </row>
    <row r="1738" spans="73:76" x14ac:dyDescent="0.25">
      <c r="BU1738" s="7" t="e">
        <v>#N/A</v>
      </c>
      <c r="BV1738" s="7">
        <v>1.002</v>
      </c>
      <c r="BW1738" s="7" t="str">
        <f t="shared" si="183"/>
        <v/>
      </c>
      <c r="BX1738" s="7" t="str">
        <f t="shared" si="184"/>
        <v/>
      </c>
    </row>
    <row r="1739" spans="73:76" x14ac:dyDescent="0.25">
      <c r="BU1739" s="7">
        <v>5.41</v>
      </c>
      <c r="BV1739" s="7">
        <v>4.0759999999999996</v>
      </c>
      <c r="BW1739" s="7">
        <f t="shared" si="183"/>
        <v>5.41</v>
      </c>
      <c r="BX1739" s="7">
        <f t="shared" si="184"/>
        <v>4.0759999999999996</v>
      </c>
    </row>
    <row r="1740" spans="73:76" x14ac:dyDescent="0.25">
      <c r="BU1740" s="7" t="e">
        <v>#N/A</v>
      </c>
      <c r="BV1740" s="7">
        <v>1.456</v>
      </c>
      <c r="BW1740" s="7" t="str">
        <f t="shared" si="183"/>
        <v/>
      </c>
      <c r="BX1740" s="7" t="str">
        <f t="shared" si="184"/>
        <v/>
      </c>
    </row>
    <row r="1741" spans="73:76" x14ac:dyDescent="0.25">
      <c r="BU1741" s="7">
        <v>0.87</v>
      </c>
      <c r="BV1741" s="7">
        <v>1.028</v>
      </c>
      <c r="BW1741" s="7">
        <f t="shared" si="183"/>
        <v>0.87</v>
      </c>
      <c r="BX1741" s="7">
        <f t="shared" si="184"/>
        <v>1.028</v>
      </c>
    </row>
    <row r="1742" spans="73:76" x14ac:dyDescent="0.25">
      <c r="BU1742" s="7">
        <v>0.02</v>
      </c>
      <c r="BV1742" s="7">
        <v>1.2E-2</v>
      </c>
      <c r="BW1742" s="7">
        <f t="shared" si="183"/>
        <v>0.02</v>
      </c>
      <c r="BX1742" s="7">
        <f t="shared" si="184"/>
        <v>1.2E-2</v>
      </c>
    </row>
    <row r="1743" spans="73:76" x14ac:dyDescent="0.25">
      <c r="BU1743" s="7">
        <v>0.01</v>
      </c>
      <c r="BV1743" s="7">
        <v>0</v>
      </c>
      <c r="BW1743" s="7">
        <f t="shared" si="183"/>
        <v>0.01</v>
      </c>
      <c r="BX1743" s="7">
        <f t="shared" si="184"/>
        <v>0</v>
      </c>
    </row>
    <row r="1744" spans="73:76" x14ac:dyDescent="0.25">
      <c r="BU1744" s="7">
        <v>0.71</v>
      </c>
      <c r="BV1744" s="7">
        <v>0.17399999999999999</v>
      </c>
      <c r="BW1744" s="7">
        <f t="shared" si="183"/>
        <v>0.71</v>
      </c>
      <c r="BX1744" s="7">
        <f t="shared" si="184"/>
        <v>0.17399999999999999</v>
      </c>
    </row>
    <row r="1745" spans="73:76" x14ac:dyDescent="0.25">
      <c r="BU1745" s="7">
        <v>0.06</v>
      </c>
      <c r="BV1745" s="7">
        <v>7.0000000000000001E-3</v>
      </c>
      <c r="BW1745" s="7">
        <f t="shared" si="183"/>
        <v>0.06</v>
      </c>
      <c r="BX1745" s="7">
        <f t="shared" si="184"/>
        <v>7.0000000000000001E-3</v>
      </c>
    </row>
    <row r="1746" spans="73:76" x14ac:dyDescent="0.25">
      <c r="BU1746" s="7">
        <v>7.0000000000000007E-2</v>
      </c>
      <c r="BV1746" s="7">
        <v>1E-3</v>
      </c>
      <c r="BW1746" s="7">
        <f t="shared" si="183"/>
        <v>7.0000000000000007E-2</v>
      </c>
      <c r="BX1746" s="7">
        <f t="shared" si="184"/>
        <v>1E-3</v>
      </c>
    </row>
    <row r="1747" spans="73:76" x14ac:dyDescent="0.25">
      <c r="BU1747" s="7" t="e">
        <v>#N/A</v>
      </c>
      <c r="BV1747" s="7">
        <v>0</v>
      </c>
      <c r="BW1747" s="7" t="str">
        <f t="shared" si="183"/>
        <v/>
      </c>
      <c r="BX1747" s="7" t="str">
        <f t="shared" si="184"/>
        <v/>
      </c>
    </row>
    <row r="1748" spans="73:76" x14ac:dyDescent="0.25">
      <c r="BU1748" s="7">
        <v>0.59</v>
      </c>
      <c r="BV1748" s="7">
        <v>0.29299999999999998</v>
      </c>
      <c r="BW1748" s="7">
        <f t="shared" si="183"/>
        <v>0.59</v>
      </c>
      <c r="BX1748" s="7">
        <f t="shared" si="184"/>
        <v>0.29299999999999998</v>
      </c>
    </row>
    <row r="1749" spans="73:76" x14ac:dyDescent="0.25">
      <c r="BU1749" s="7">
        <v>1.86</v>
      </c>
      <c r="BV1749" s="7">
        <v>1.2090000000000001</v>
      </c>
      <c r="BW1749" s="7">
        <f t="shared" si="183"/>
        <v>1.86</v>
      </c>
      <c r="BX1749" s="7">
        <f t="shared" si="184"/>
        <v>1.2090000000000001</v>
      </c>
    </row>
    <row r="1750" spans="73:76" x14ac:dyDescent="0.25">
      <c r="BU1750" s="7">
        <v>0.04</v>
      </c>
      <c r="BV1750" s="7">
        <v>3.5000000000000003E-2</v>
      </c>
      <c r="BW1750" s="7">
        <f t="shared" si="183"/>
        <v>0.04</v>
      </c>
      <c r="BX1750" s="7">
        <f t="shared" si="184"/>
        <v>3.5000000000000003E-2</v>
      </c>
    </row>
    <row r="1751" spans="73:76" x14ac:dyDescent="0.25">
      <c r="BU1751" s="7">
        <v>13.4</v>
      </c>
      <c r="BV1751" s="7">
        <v>14.222</v>
      </c>
      <c r="BW1751" s="7">
        <f t="shared" si="183"/>
        <v>13.4</v>
      </c>
      <c r="BX1751" s="7">
        <f t="shared" si="184"/>
        <v>14.222</v>
      </c>
    </row>
    <row r="1752" spans="73:76" x14ac:dyDescent="0.25">
      <c r="BU1752" s="7" t="e">
        <v>#N/A</v>
      </c>
      <c r="BV1752" s="7">
        <v>0</v>
      </c>
      <c r="BW1752" s="7" t="str">
        <f t="shared" si="183"/>
        <v/>
      </c>
      <c r="BX1752" s="7" t="str">
        <f t="shared" si="184"/>
        <v/>
      </c>
    </row>
    <row r="1753" spans="73:76" x14ac:dyDescent="0.25">
      <c r="BU1753" s="7" t="e">
        <v>#N/A</v>
      </c>
      <c r="BV1753" s="7">
        <v>0</v>
      </c>
      <c r="BW1753" s="7" t="str">
        <f t="shared" si="183"/>
        <v/>
      </c>
      <c r="BX1753" s="7" t="str">
        <f t="shared" si="184"/>
        <v/>
      </c>
    </row>
    <row r="1754" spans="73:76" x14ac:dyDescent="0.25">
      <c r="BU1754" s="7" t="e">
        <v>#N/A</v>
      </c>
      <c r="BV1754" s="7">
        <v>0</v>
      </c>
      <c r="BW1754" s="7" t="str">
        <f t="shared" si="183"/>
        <v/>
      </c>
      <c r="BX1754" s="7" t="str">
        <f t="shared" si="184"/>
        <v/>
      </c>
    </row>
    <row r="1755" spans="73:76" x14ac:dyDescent="0.25">
      <c r="BU1755" s="7" t="e">
        <v>#N/A</v>
      </c>
      <c r="BV1755" s="7">
        <v>0</v>
      </c>
      <c r="BW1755" s="7" t="str">
        <f t="shared" si="183"/>
        <v/>
      </c>
      <c r="BX1755" s="7" t="str">
        <f t="shared" si="184"/>
        <v/>
      </c>
    </row>
    <row r="1756" spans="73:76" x14ac:dyDescent="0.25">
      <c r="BU1756" s="7" t="e">
        <v>#N/A</v>
      </c>
      <c r="BV1756" s="7">
        <v>0</v>
      </c>
      <c r="BW1756" s="7" t="str">
        <f t="shared" si="183"/>
        <v/>
      </c>
      <c r="BX1756" s="7" t="str">
        <f t="shared" si="184"/>
        <v/>
      </c>
    </row>
    <row r="1757" spans="73:76" x14ac:dyDescent="0.25">
      <c r="BU1757" s="7">
        <v>2.2799999999999998</v>
      </c>
      <c r="BV1757" s="7">
        <v>2.1999999999999999E-2</v>
      </c>
      <c r="BW1757" s="7">
        <f t="shared" si="183"/>
        <v>2.2799999999999998</v>
      </c>
      <c r="BX1757" s="7">
        <f t="shared" si="184"/>
        <v>2.1999999999999999E-2</v>
      </c>
    </row>
    <row r="1758" spans="73:76" x14ac:dyDescent="0.25">
      <c r="BU1758" s="7">
        <v>0.1</v>
      </c>
      <c r="BV1758" s="7">
        <v>6.7000000000000004E-2</v>
      </c>
      <c r="BW1758" s="7">
        <f t="shared" si="183"/>
        <v>0.1</v>
      </c>
      <c r="BX1758" s="7">
        <f t="shared" si="184"/>
        <v>6.7000000000000004E-2</v>
      </c>
    </row>
    <row r="1759" spans="73:76" x14ac:dyDescent="0.25">
      <c r="BU1759" s="7">
        <v>0.01</v>
      </c>
      <c r="BV1759" s="7">
        <v>0</v>
      </c>
      <c r="BW1759" s="7">
        <f t="shared" si="183"/>
        <v>0.01</v>
      </c>
      <c r="BX1759" s="7">
        <f t="shared" si="184"/>
        <v>0</v>
      </c>
    </row>
    <row r="1760" spans="73:76" x14ac:dyDescent="0.25">
      <c r="BU1760" s="7">
        <v>0.1</v>
      </c>
      <c r="BV1760" s="7">
        <v>1.9E-2</v>
      </c>
      <c r="BW1760" s="7">
        <f t="shared" si="183"/>
        <v>0.1</v>
      </c>
      <c r="BX1760" s="7">
        <f t="shared" si="184"/>
        <v>1.9E-2</v>
      </c>
    </row>
    <row r="1761" spans="73:76" x14ac:dyDescent="0.25">
      <c r="BU1761" s="7">
        <v>0.19</v>
      </c>
      <c r="BV1761" s="7">
        <v>6.3E-2</v>
      </c>
      <c r="BW1761" s="7">
        <f t="shared" si="183"/>
        <v>0.19</v>
      </c>
      <c r="BX1761" s="7">
        <f t="shared" si="184"/>
        <v>6.3E-2</v>
      </c>
    </row>
    <row r="1762" spans="73:76" x14ac:dyDescent="0.25">
      <c r="BU1762" s="7">
        <v>0.42</v>
      </c>
      <c r="BV1762" s="7">
        <v>0.11</v>
      </c>
      <c r="BW1762" s="7">
        <f t="shared" si="183"/>
        <v>0.42</v>
      </c>
      <c r="BX1762" s="7">
        <f t="shared" si="184"/>
        <v>0.11</v>
      </c>
    </row>
    <row r="1763" spans="73:76" x14ac:dyDescent="0.25">
      <c r="BU1763" s="7">
        <v>0.88</v>
      </c>
      <c r="BV1763" s="7">
        <v>0.01</v>
      </c>
      <c r="BW1763" s="7">
        <f t="shared" si="183"/>
        <v>0.88</v>
      </c>
      <c r="BX1763" s="7">
        <f t="shared" si="184"/>
        <v>0.01</v>
      </c>
    </row>
    <row r="1764" spans="73:76" x14ac:dyDescent="0.25">
      <c r="BU1764" s="7">
        <v>0.01</v>
      </c>
      <c r="BV1764" s="7">
        <v>8.0000000000000002E-3</v>
      </c>
      <c r="BW1764" s="7">
        <f t="shared" si="183"/>
        <v>0.01</v>
      </c>
      <c r="BX1764" s="7">
        <f t="shared" si="184"/>
        <v>8.0000000000000002E-3</v>
      </c>
    </row>
    <row r="1765" spans="73:76" x14ac:dyDescent="0.25">
      <c r="BU1765" s="7">
        <v>3.9</v>
      </c>
      <c r="BV1765" s="7">
        <v>1.9350000000000001</v>
      </c>
      <c r="BW1765" s="7">
        <f t="shared" si="183"/>
        <v>3.9</v>
      </c>
      <c r="BX1765" s="7">
        <f t="shared" si="184"/>
        <v>1.9350000000000001</v>
      </c>
    </row>
    <row r="1766" spans="73:76" x14ac:dyDescent="0.25">
      <c r="BU1766" s="7">
        <v>5.45</v>
      </c>
      <c r="BV1766" s="7">
        <v>3.8319999999999999</v>
      </c>
      <c r="BW1766" s="7">
        <f t="shared" si="183"/>
        <v>5.45</v>
      </c>
      <c r="BX1766" s="7">
        <f t="shared" si="184"/>
        <v>3.8319999999999999</v>
      </c>
    </row>
    <row r="1767" spans="73:76" x14ac:dyDescent="0.25">
      <c r="BU1767" s="7">
        <v>0.03</v>
      </c>
      <c r="BV1767" s="7">
        <v>2.9000000000000001E-2</v>
      </c>
      <c r="BW1767" s="7">
        <f t="shared" si="183"/>
        <v>0.03</v>
      </c>
      <c r="BX1767" s="7">
        <f t="shared" si="184"/>
        <v>2.9000000000000001E-2</v>
      </c>
    </row>
    <row r="1768" spans="73:76" x14ac:dyDescent="0.25">
      <c r="BU1768" s="7">
        <v>0.44</v>
      </c>
      <c r="BV1768" s="7">
        <v>0.219</v>
      </c>
      <c r="BW1768" s="7">
        <f t="shared" si="183"/>
        <v>0.44</v>
      </c>
      <c r="BX1768" s="7">
        <f t="shared" si="184"/>
        <v>0.219</v>
      </c>
    </row>
    <row r="1769" spans="73:76" x14ac:dyDescent="0.25">
      <c r="BU1769" s="7">
        <v>0.02</v>
      </c>
      <c r="BV1769" s="7">
        <v>2.8000000000000001E-2</v>
      </c>
      <c r="BW1769" s="7">
        <f t="shared" si="183"/>
        <v>0.02</v>
      </c>
      <c r="BX1769" s="7">
        <f t="shared" si="184"/>
        <v>2.8000000000000001E-2</v>
      </c>
    </row>
    <row r="1770" spans="73:76" x14ac:dyDescent="0.25">
      <c r="BU1770" s="7">
        <v>1.04</v>
      </c>
      <c r="BV1770" s="7">
        <v>0.98599999999999999</v>
      </c>
      <c r="BW1770" s="7">
        <f t="shared" si="183"/>
        <v>1.04</v>
      </c>
      <c r="BX1770" s="7">
        <f t="shared" si="184"/>
        <v>0.98599999999999999</v>
      </c>
    </row>
    <row r="1771" spans="73:76" x14ac:dyDescent="0.25">
      <c r="BU1771" s="7">
        <v>1.07</v>
      </c>
      <c r="BV1771" s="7">
        <v>0.64700000000000002</v>
      </c>
      <c r="BW1771" s="7">
        <f t="shared" si="183"/>
        <v>1.07</v>
      </c>
      <c r="BX1771" s="7">
        <f t="shared" si="184"/>
        <v>0.64700000000000002</v>
      </c>
    </row>
    <row r="1772" spans="73:76" x14ac:dyDescent="0.25">
      <c r="BU1772" s="7">
        <v>1.38</v>
      </c>
      <c r="BV1772" s="7">
        <v>0.20100000000000001</v>
      </c>
      <c r="BW1772" s="7">
        <f t="shared" si="183"/>
        <v>1.38</v>
      </c>
      <c r="BX1772" s="7">
        <f t="shared" si="184"/>
        <v>0.20100000000000001</v>
      </c>
    </row>
    <row r="1773" spans="73:76" x14ac:dyDescent="0.25">
      <c r="BU1773" s="7">
        <v>0.6</v>
      </c>
      <c r="BV1773" s="7">
        <v>4.2000000000000003E-2</v>
      </c>
      <c r="BW1773" s="7">
        <f t="shared" si="183"/>
        <v>0.6</v>
      </c>
      <c r="BX1773" s="7">
        <f t="shared" si="184"/>
        <v>4.2000000000000003E-2</v>
      </c>
    </row>
    <row r="1774" spans="73:76" x14ac:dyDescent="0.25">
      <c r="BU1774" s="7">
        <v>0.53</v>
      </c>
      <c r="BV1774" s="7">
        <v>0.26400000000000001</v>
      </c>
      <c r="BW1774" s="7">
        <f t="shared" si="183"/>
        <v>0.53</v>
      </c>
      <c r="BX1774" s="7">
        <f t="shared" si="184"/>
        <v>0.26400000000000001</v>
      </c>
    </row>
    <row r="1775" spans="73:76" x14ac:dyDescent="0.25">
      <c r="BU1775" s="7" t="e">
        <v>#N/A</v>
      </c>
      <c r="BV1775" s="7">
        <v>1.0660000000000001</v>
      </c>
      <c r="BW1775" s="7" t="str">
        <f t="shared" si="183"/>
        <v/>
      </c>
      <c r="BX1775" s="7" t="str">
        <f t="shared" si="184"/>
        <v/>
      </c>
    </row>
    <row r="1776" spans="73:76" x14ac:dyDescent="0.25">
      <c r="BU1776" s="7">
        <v>0.09</v>
      </c>
      <c r="BV1776" s="7">
        <v>6.9000000000000006E-2</v>
      </c>
      <c r="BW1776" s="7">
        <f t="shared" si="183"/>
        <v>0.09</v>
      </c>
      <c r="BX1776" s="7">
        <f t="shared" si="184"/>
        <v>6.9000000000000006E-2</v>
      </c>
    </row>
    <row r="1777" spans="73:76" x14ac:dyDescent="0.25">
      <c r="BU1777" s="7" t="e">
        <v>#N/A</v>
      </c>
      <c r="BV1777" s="7" t="s">
        <v>1901</v>
      </c>
      <c r="BW1777" s="7" t="str">
        <f t="shared" si="183"/>
        <v/>
      </c>
      <c r="BX1777" s="7" t="str">
        <f t="shared" si="184"/>
        <v/>
      </c>
    </row>
    <row r="1778" spans="73:76" x14ac:dyDescent="0.25">
      <c r="BU1778" s="7" t="e">
        <v>#N/A</v>
      </c>
      <c r="BV1778" s="7">
        <v>0</v>
      </c>
      <c r="BW1778" s="7" t="str">
        <f t="shared" si="183"/>
        <v/>
      </c>
      <c r="BX1778" s="7" t="str">
        <f t="shared" si="184"/>
        <v/>
      </c>
    </row>
    <row r="1779" spans="73:76" x14ac:dyDescent="0.25">
      <c r="BU1779" s="7">
        <v>0.2</v>
      </c>
      <c r="BV1779" s="7">
        <v>0.153</v>
      </c>
      <c r="BW1779" s="7">
        <f t="shared" si="183"/>
        <v>0.2</v>
      </c>
      <c r="BX1779" s="7">
        <f t="shared" si="184"/>
        <v>0.153</v>
      </c>
    </row>
    <row r="1780" spans="73:76" x14ac:dyDescent="0.25">
      <c r="BU1780" s="7">
        <v>0.1</v>
      </c>
      <c r="BV1780" s="7">
        <v>1E-3</v>
      </c>
      <c r="BW1780" s="7">
        <f t="shared" si="183"/>
        <v>0.1</v>
      </c>
      <c r="BX1780" s="7">
        <f t="shared" si="184"/>
        <v>1E-3</v>
      </c>
    </row>
    <row r="1781" spans="73:76" x14ac:dyDescent="0.25">
      <c r="BU1781" s="7">
        <v>0.37</v>
      </c>
      <c r="BV1781" s="7">
        <v>0.20699999999999999</v>
      </c>
      <c r="BW1781" s="7">
        <f t="shared" si="183"/>
        <v>0.37</v>
      </c>
      <c r="BX1781" s="7">
        <f t="shared" si="184"/>
        <v>0.20699999999999999</v>
      </c>
    </row>
    <row r="1782" spans="73:76" x14ac:dyDescent="0.25">
      <c r="BU1782" s="7">
        <v>6.4</v>
      </c>
      <c r="BV1782" s="7">
        <v>4.5049999999999999</v>
      </c>
      <c r="BW1782" s="7">
        <f t="shared" si="183"/>
        <v>6.4</v>
      </c>
      <c r="BX1782" s="7">
        <f t="shared" si="184"/>
        <v>4.5049999999999999</v>
      </c>
    </row>
    <row r="1783" spans="73:76" x14ac:dyDescent="0.25">
      <c r="BU1783" s="7">
        <v>0.51</v>
      </c>
      <c r="BV1783" s="7">
        <v>1.2E-2</v>
      </c>
      <c r="BW1783" s="7">
        <f t="shared" si="183"/>
        <v>0.51</v>
      </c>
      <c r="BX1783" s="7">
        <f t="shared" si="184"/>
        <v>1.2E-2</v>
      </c>
    </row>
    <row r="1784" spans="73:76" x14ac:dyDescent="0.25">
      <c r="BU1784" s="7">
        <v>0.15</v>
      </c>
      <c r="BV1784" s="7">
        <v>8.5000000000000006E-2</v>
      </c>
      <c r="BW1784" s="7">
        <f t="shared" si="183"/>
        <v>0.15</v>
      </c>
      <c r="BX1784" s="7">
        <f t="shared" si="184"/>
        <v>8.5000000000000006E-2</v>
      </c>
    </row>
    <row r="1785" spans="73:76" x14ac:dyDescent="0.25">
      <c r="BU1785" s="7" t="e">
        <v>#N/A</v>
      </c>
      <c r="BV1785" s="7" t="s">
        <v>1901</v>
      </c>
      <c r="BW1785" s="7" t="str">
        <f t="shared" si="183"/>
        <v/>
      </c>
      <c r="BX1785" s="7" t="str">
        <f t="shared" si="184"/>
        <v/>
      </c>
    </row>
    <row r="1786" spans="73:76" x14ac:dyDescent="0.25">
      <c r="BU1786" s="7">
        <v>7.31</v>
      </c>
      <c r="BV1786" s="7">
        <v>1.554</v>
      </c>
      <c r="BW1786" s="7">
        <f t="shared" si="183"/>
        <v>7.31</v>
      </c>
      <c r="BX1786" s="7">
        <f t="shared" si="184"/>
        <v>1.554</v>
      </c>
    </row>
    <row r="1787" spans="73:76" x14ac:dyDescent="0.25">
      <c r="BU1787" s="7">
        <v>3.31</v>
      </c>
      <c r="BV1787" s="7">
        <v>4.58</v>
      </c>
      <c r="BW1787" s="7">
        <f t="shared" si="183"/>
        <v>3.31</v>
      </c>
      <c r="BX1787" s="7">
        <f t="shared" si="184"/>
        <v>4.58</v>
      </c>
    </row>
    <row r="1788" spans="73:76" x14ac:dyDescent="0.25">
      <c r="BU1788" s="7">
        <v>64</v>
      </c>
      <c r="BV1788" s="7">
        <v>46.874000000000002</v>
      </c>
      <c r="BW1788" s="7">
        <f t="shared" si="183"/>
        <v>64</v>
      </c>
      <c r="BX1788" s="7">
        <f t="shared" si="184"/>
        <v>46.874000000000002</v>
      </c>
    </row>
    <row r="1789" spans="73:76" x14ac:dyDescent="0.25">
      <c r="BU1789" s="7">
        <v>0.28000000000000003</v>
      </c>
      <c r="BV1789" s="7">
        <v>7.8E-2</v>
      </c>
      <c r="BW1789" s="7">
        <f t="shared" si="183"/>
        <v>0.28000000000000003</v>
      </c>
      <c r="BX1789" s="7">
        <f t="shared" si="184"/>
        <v>7.8E-2</v>
      </c>
    </row>
    <row r="1790" spans="73:76" x14ac:dyDescent="0.25">
      <c r="BU1790" s="7">
        <v>0.41</v>
      </c>
      <c r="BV1790" s="7">
        <v>4.8000000000000001E-2</v>
      </c>
      <c r="BW1790" s="7">
        <f t="shared" si="183"/>
        <v>0.41</v>
      </c>
      <c r="BX1790" s="7">
        <f t="shared" si="184"/>
        <v>4.8000000000000001E-2</v>
      </c>
    </row>
    <row r="1791" spans="73:76" x14ac:dyDescent="0.25">
      <c r="BU1791" s="7">
        <v>3.45</v>
      </c>
      <c r="BV1791" s="7">
        <v>0.76</v>
      </c>
      <c r="BW1791" s="7">
        <f t="shared" si="183"/>
        <v>3.45</v>
      </c>
      <c r="BX1791" s="7">
        <f t="shared" si="184"/>
        <v>0.76</v>
      </c>
    </row>
    <row r="1792" spans="73:76" x14ac:dyDescent="0.25">
      <c r="BU1792" s="7">
        <v>4.41</v>
      </c>
      <c r="BV1792" s="7">
        <v>1.0640000000000001</v>
      </c>
      <c r="BW1792" s="7">
        <f t="shared" si="183"/>
        <v>4.41</v>
      </c>
      <c r="BX1792" s="7">
        <f t="shared" si="184"/>
        <v>1.0640000000000001</v>
      </c>
    </row>
    <row r="1793" spans="73:76" x14ac:dyDescent="0.25">
      <c r="BU1793" s="7">
        <v>1.05</v>
      </c>
      <c r="BV1793" s="7">
        <v>2.1989999999999998</v>
      </c>
      <c r="BW1793" s="7">
        <f t="shared" si="183"/>
        <v>1.05</v>
      </c>
      <c r="BX1793" s="7">
        <f t="shared" si="184"/>
        <v>2.1989999999999998</v>
      </c>
    </row>
    <row r="1794" spans="73:76" x14ac:dyDescent="0.25">
      <c r="BU1794" s="7">
        <v>0.33</v>
      </c>
      <c r="BV1794" s="7">
        <v>0.24199999999999999</v>
      </c>
      <c r="BW1794" s="7">
        <f t="shared" si="183"/>
        <v>0.33</v>
      </c>
      <c r="BX1794" s="7">
        <f t="shared" si="184"/>
        <v>0.24199999999999999</v>
      </c>
    </row>
    <row r="1795" spans="73:76" x14ac:dyDescent="0.25">
      <c r="BU1795" s="7" t="e">
        <v>#N/A</v>
      </c>
      <c r="BV1795" s="7">
        <v>0</v>
      </c>
      <c r="BW1795" s="7" t="str">
        <f t="shared" si="183"/>
        <v/>
      </c>
      <c r="BX1795" s="7" t="str">
        <f t="shared" si="184"/>
        <v/>
      </c>
    </row>
    <row r="1796" spans="73:76" x14ac:dyDescent="0.25">
      <c r="BU1796" s="7">
        <v>0.27</v>
      </c>
      <c r="BV1796" s="7">
        <v>1.2999999999999999E-2</v>
      </c>
      <c r="BW1796" s="7">
        <f t="shared" si="183"/>
        <v>0.27</v>
      </c>
      <c r="BX1796" s="7">
        <f t="shared" si="184"/>
        <v>1.2999999999999999E-2</v>
      </c>
    </row>
    <row r="1797" spans="73:76" x14ac:dyDescent="0.25">
      <c r="BU1797" s="7">
        <v>0.39</v>
      </c>
      <c r="BV1797" s="7">
        <v>0.20699999999999999</v>
      </c>
      <c r="BW1797" s="7">
        <f t="shared" si="183"/>
        <v>0.39</v>
      </c>
      <c r="BX1797" s="7">
        <f t="shared" si="184"/>
        <v>0.20699999999999999</v>
      </c>
    </row>
    <row r="1798" spans="73:76" x14ac:dyDescent="0.25">
      <c r="BU1798" s="7">
        <v>0.28999999999999998</v>
      </c>
      <c r="BV1798" s="7">
        <v>0.27700000000000002</v>
      </c>
      <c r="BW1798" s="7">
        <f t="shared" si="183"/>
        <v>0.28999999999999998</v>
      </c>
      <c r="BX1798" s="7">
        <f t="shared" si="184"/>
        <v>0.27700000000000002</v>
      </c>
    </row>
    <row r="1799" spans="73:76" x14ac:dyDescent="0.25">
      <c r="BU1799" s="7">
        <v>0.74</v>
      </c>
      <c r="BV1799" s="7">
        <v>0.505</v>
      </c>
      <c r="BW1799" s="7">
        <f t="shared" si="183"/>
        <v>0.74</v>
      </c>
      <c r="BX1799" s="7">
        <f t="shared" si="184"/>
        <v>0.505</v>
      </c>
    </row>
    <row r="1800" spans="73:76" x14ac:dyDescent="0.25">
      <c r="BU1800" s="7">
        <v>0.05</v>
      </c>
      <c r="BV1800" s="7">
        <v>1.7000000000000001E-2</v>
      </c>
      <c r="BW1800" s="7">
        <f t="shared" ref="BW1800:BW1863" si="185">IF(ISNA(BU1800),"",BU1800)</f>
        <v>0.05</v>
      </c>
      <c r="BX1800" s="7">
        <f t="shared" ref="BX1800:BX1863" si="186">IF(BW1800="","",BV1800)</f>
        <v>1.7000000000000001E-2</v>
      </c>
    </row>
    <row r="1801" spans="73:76" x14ac:dyDescent="0.25">
      <c r="BU1801" s="7" t="e">
        <v>#N/A</v>
      </c>
      <c r="BV1801" s="7">
        <v>0.19</v>
      </c>
      <c r="BW1801" s="7" t="str">
        <f t="shared" si="185"/>
        <v/>
      </c>
      <c r="BX1801" s="7" t="str">
        <f t="shared" si="186"/>
        <v/>
      </c>
    </row>
    <row r="1802" spans="73:76" x14ac:dyDescent="0.25">
      <c r="BU1802" s="7" t="e">
        <v>#N/A</v>
      </c>
      <c r="BV1802" s="7">
        <v>2.5000000000000001E-2</v>
      </c>
      <c r="BW1802" s="7" t="str">
        <f t="shared" si="185"/>
        <v/>
      </c>
      <c r="BX1802" s="7" t="str">
        <f t="shared" si="186"/>
        <v/>
      </c>
    </row>
    <row r="1803" spans="73:76" x14ac:dyDescent="0.25">
      <c r="BU1803" s="7" t="e">
        <v>#N/A</v>
      </c>
      <c r="BV1803" s="7">
        <v>0.51</v>
      </c>
      <c r="BW1803" s="7" t="str">
        <f t="shared" si="185"/>
        <v/>
      </c>
      <c r="BX1803" s="7" t="str">
        <f t="shared" si="186"/>
        <v/>
      </c>
    </row>
    <row r="1804" spans="73:76" x14ac:dyDescent="0.25">
      <c r="BU1804" s="7" t="e">
        <v>#N/A</v>
      </c>
      <c r="BV1804" s="7">
        <v>0.222</v>
      </c>
      <c r="BW1804" s="7" t="str">
        <f t="shared" si="185"/>
        <v/>
      </c>
      <c r="BX1804" s="7" t="str">
        <f t="shared" si="186"/>
        <v/>
      </c>
    </row>
    <row r="1805" spans="73:76" x14ac:dyDescent="0.25">
      <c r="BU1805" s="7">
        <v>0.1</v>
      </c>
      <c r="BV1805" s="7">
        <v>2.3E-2</v>
      </c>
      <c r="BW1805" s="7">
        <f t="shared" si="185"/>
        <v>0.1</v>
      </c>
      <c r="BX1805" s="7">
        <f t="shared" si="186"/>
        <v>2.3E-2</v>
      </c>
    </row>
    <row r="1806" spans="73:76" x14ac:dyDescent="0.25">
      <c r="BU1806" s="7">
        <v>34.72</v>
      </c>
      <c r="BV1806" s="7">
        <v>23.352</v>
      </c>
      <c r="BW1806" s="7">
        <f t="shared" si="185"/>
        <v>34.72</v>
      </c>
      <c r="BX1806" s="7">
        <f t="shared" si="186"/>
        <v>23.352</v>
      </c>
    </row>
    <row r="1807" spans="73:76" x14ac:dyDescent="0.25">
      <c r="BU1807" s="7">
        <v>0.84</v>
      </c>
      <c r="BV1807" s="7">
        <v>0.90900000000000003</v>
      </c>
      <c r="BW1807" s="7">
        <f t="shared" si="185"/>
        <v>0.84</v>
      </c>
      <c r="BX1807" s="7">
        <f t="shared" si="186"/>
        <v>0.90900000000000003</v>
      </c>
    </row>
    <row r="1808" spans="73:76" x14ac:dyDescent="0.25">
      <c r="BU1808" s="7">
        <v>0.2</v>
      </c>
      <c r="BV1808" s="7">
        <v>0.13300000000000001</v>
      </c>
      <c r="BW1808" s="7">
        <f t="shared" si="185"/>
        <v>0.2</v>
      </c>
      <c r="BX1808" s="7">
        <f t="shared" si="186"/>
        <v>0.13300000000000001</v>
      </c>
    </row>
    <row r="1809" spans="73:76" x14ac:dyDescent="0.25">
      <c r="BU1809" s="7">
        <v>0.56000000000000005</v>
      </c>
      <c r="BV1809" s="7">
        <v>0.24</v>
      </c>
      <c r="BW1809" s="7">
        <f t="shared" si="185"/>
        <v>0.56000000000000005</v>
      </c>
      <c r="BX1809" s="7">
        <f t="shared" si="186"/>
        <v>0.24</v>
      </c>
    </row>
    <row r="1810" spans="73:76" x14ac:dyDescent="0.25">
      <c r="BU1810" s="7" t="e">
        <v>#N/A</v>
      </c>
      <c r="BV1810" s="7">
        <v>0.86699999999999999</v>
      </c>
      <c r="BW1810" s="7" t="str">
        <f t="shared" si="185"/>
        <v/>
      </c>
      <c r="BX1810" s="7" t="str">
        <f t="shared" si="186"/>
        <v/>
      </c>
    </row>
    <row r="1811" spans="73:76" x14ac:dyDescent="0.25">
      <c r="BU1811" s="7" t="e">
        <v>#N/A</v>
      </c>
      <c r="BV1811" s="7">
        <v>1E-3</v>
      </c>
      <c r="BW1811" s="7" t="str">
        <f t="shared" si="185"/>
        <v/>
      </c>
      <c r="BX1811" s="7" t="str">
        <f t="shared" si="186"/>
        <v/>
      </c>
    </row>
    <row r="1812" spans="73:76" x14ac:dyDescent="0.25">
      <c r="BU1812" s="7">
        <v>0.32</v>
      </c>
      <c r="BV1812" s="7">
        <v>0.112</v>
      </c>
      <c r="BW1812" s="7">
        <f t="shared" si="185"/>
        <v>0.32</v>
      </c>
      <c r="BX1812" s="7">
        <f t="shared" si="186"/>
        <v>0.112</v>
      </c>
    </row>
    <row r="1813" spans="73:76" x14ac:dyDescent="0.25">
      <c r="BU1813" s="7">
        <v>0.01</v>
      </c>
      <c r="BV1813" s="7">
        <v>0</v>
      </c>
      <c r="BW1813" s="7">
        <f t="shared" si="185"/>
        <v>0.01</v>
      </c>
      <c r="BX1813" s="7">
        <f t="shared" si="186"/>
        <v>0</v>
      </c>
    </row>
    <row r="1814" spans="73:76" x14ac:dyDescent="0.25">
      <c r="BU1814" s="7" t="e">
        <v>#N/A</v>
      </c>
      <c r="BV1814" s="7">
        <v>2.5390000000000001</v>
      </c>
      <c r="BW1814" s="7" t="str">
        <f t="shared" si="185"/>
        <v/>
      </c>
      <c r="BX1814" s="7" t="str">
        <f t="shared" si="186"/>
        <v/>
      </c>
    </row>
    <row r="1815" spans="73:76" x14ac:dyDescent="0.25">
      <c r="BU1815" s="7">
        <v>4.1900000000000004</v>
      </c>
      <c r="BV1815" s="7">
        <v>5.3730000000000002</v>
      </c>
      <c r="BW1815" s="7">
        <f t="shared" si="185"/>
        <v>4.1900000000000004</v>
      </c>
      <c r="BX1815" s="7">
        <f t="shared" si="186"/>
        <v>5.3730000000000002</v>
      </c>
    </row>
    <row r="1816" spans="73:76" x14ac:dyDescent="0.25">
      <c r="BU1816" s="7" t="e">
        <v>#N/A</v>
      </c>
      <c r="BV1816" s="7">
        <v>0.89700000000000002</v>
      </c>
      <c r="BW1816" s="7" t="str">
        <f t="shared" si="185"/>
        <v/>
      </c>
      <c r="BX1816" s="7" t="str">
        <f t="shared" si="186"/>
        <v/>
      </c>
    </row>
    <row r="1817" spans="73:76" x14ac:dyDescent="0.25">
      <c r="BU1817" s="7" t="e">
        <v>#N/A</v>
      </c>
      <c r="BV1817" s="7">
        <v>0.08</v>
      </c>
      <c r="BW1817" s="7" t="str">
        <f t="shared" si="185"/>
        <v/>
      </c>
      <c r="BX1817" s="7" t="str">
        <f t="shared" si="186"/>
        <v/>
      </c>
    </row>
    <row r="1818" spans="73:76" x14ac:dyDescent="0.25">
      <c r="BU1818" s="7">
        <v>0.18</v>
      </c>
      <c r="BV1818" s="7">
        <v>0</v>
      </c>
      <c r="BW1818" s="7">
        <f t="shared" si="185"/>
        <v>0.18</v>
      </c>
      <c r="BX1818" s="7">
        <f t="shared" si="186"/>
        <v>0</v>
      </c>
    </row>
    <row r="1819" spans="73:76" x14ac:dyDescent="0.25">
      <c r="BU1819" s="7">
        <v>0.02</v>
      </c>
      <c r="BV1819" s="7">
        <v>0</v>
      </c>
      <c r="BW1819" s="7">
        <f t="shared" si="185"/>
        <v>0.02</v>
      </c>
      <c r="BX1819" s="7">
        <f t="shared" si="186"/>
        <v>0</v>
      </c>
    </row>
    <row r="1820" spans="73:76" x14ac:dyDescent="0.25">
      <c r="BU1820" s="7" t="e">
        <v>#N/A</v>
      </c>
      <c r="BV1820" s="7">
        <v>1.012</v>
      </c>
      <c r="BW1820" s="7" t="str">
        <f t="shared" si="185"/>
        <v/>
      </c>
      <c r="BX1820" s="7" t="str">
        <f t="shared" si="186"/>
        <v/>
      </c>
    </row>
    <row r="1821" spans="73:76" x14ac:dyDescent="0.25">
      <c r="BU1821" s="7" t="e">
        <v>#N/A</v>
      </c>
      <c r="BV1821" s="7">
        <v>5.5E-2</v>
      </c>
      <c r="BW1821" s="7" t="str">
        <f t="shared" si="185"/>
        <v/>
      </c>
      <c r="BX1821" s="7" t="str">
        <f t="shared" si="186"/>
        <v/>
      </c>
    </row>
    <row r="1822" spans="73:76" x14ac:dyDescent="0.25">
      <c r="BU1822" s="7" t="e">
        <v>#N/A</v>
      </c>
      <c r="BV1822" s="7">
        <v>0.13100000000000001</v>
      </c>
      <c r="BW1822" s="7" t="str">
        <f t="shared" si="185"/>
        <v/>
      </c>
      <c r="BX1822" s="7" t="str">
        <f t="shared" si="186"/>
        <v/>
      </c>
    </row>
    <row r="1823" spans="73:76" x14ac:dyDescent="0.25">
      <c r="BU1823" s="7">
        <v>0.09</v>
      </c>
      <c r="BV1823" s="7">
        <v>2.4E-2</v>
      </c>
      <c r="BW1823" s="7">
        <f t="shared" si="185"/>
        <v>0.09</v>
      </c>
      <c r="BX1823" s="7">
        <f t="shared" si="186"/>
        <v>2.4E-2</v>
      </c>
    </row>
    <row r="1824" spans="73:76" x14ac:dyDescent="0.25">
      <c r="BU1824" s="7">
        <v>16.23</v>
      </c>
      <c r="BV1824" s="7">
        <v>14.554</v>
      </c>
      <c r="BW1824" s="7">
        <f t="shared" si="185"/>
        <v>16.23</v>
      </c>
      <c r="BX1824" s="7">
        <f t="shared" si="186"/>
        <v>14.554</v>
      </c>
    </row>
    <row r="1825" spans="73:76" x14ac:dyDescent="0.25">
      <c r="BU1825" s="7" t="e">
        <v>#N/A</v>
      </c>
      <c r="BV1825" s="7">
        <v>1.0999999999999999E-2</v>
      </c>
      <c r="BW1825" s="7" t="str">
        <f t="shared" si="185"/>
        <v/>
      </c>
      <c r="BX1825" s="7" t="str">
        <f t="shared" si="186"/>
        <v/>
      </c>
    </row>
    <row r="1826" spans="73:76" x14ac:dyDescent="0.25">
      <c r="BU1826" s="7" t="e">
        <v>#N/A</v>
      </c>
      <c r="BV1826" s="7">
        <v>2E-3</v>
      </c>
      <c r="BW1826" s="7" t="str">
        <f t="shared" si="185"/>
        <v/>
      </c>
      <c r="BX1826" s="7" t="str">
        <f t="shared" si="186"/>
        <v/>
      </c>
    </row>
    <row r="1827" spans="73:76" x14ac:dyDescent="0.25">
      <c r="BU1827" s="7">
        <v>0.14000000000000001</v>
      </c>
      <c r="BV1827" s="7">
        <v>3.2000000000000001E-2</v>
      </c>
      <c r="BW1827" s="7">
        <f t="shared" si="185"/>
        <v>0.14000000000000001</v>
      </c>
      <c r="BX1827" s="7">
        <f t="shared" si="186"/>
        <v>3.2000000000000001E-2</v>
      </c>
    </row>
    <row r="1828" spans="73:76" x14ac:dyDescent="0.25">
      <c r="BU1828" s="7" t="e">
        <v>#N/A</v>
      </c>
      <c r="BV1828" s="7">
        <v>0.41699999999999998</v>
      </c>
      <c r="BW1828" s="7" t="str">
        <f t="shared" si="185"/>
        <v/>
      </c>
      <c r="BX1828" s="7" t="str">
        <f t="shared" si="186"/>
        <v/>
      </c>
    </row>
    <row r="1829" spans="73:76" x14ac:dyDescent="0.25">
      <c r="BU1829" s="7" t="e">
        <v>#N/A</v>
      </c>
      <c r="BV1829" s="7">
        <v>0.28899999999999998</v>
      </c>
      <c r="BW1829" s="7" t="str">
        <f t="shared" si="185"/>
        <v/>
      </c>
      <c r="BX1829" s="7" t="str">
        <f t="shared" si="186"/>
        <v/>
      </c>
    </row>
    <row r="1830" spans="73:76" x14ac:dyDescent="0.25">
      <c r="BU1830" s="7">
        <v>0.04</v>
      </c>
      <c r="BV1830" s="7">
        <v>3.5000000000000003E-2</v>
      </c>
      <c r="BW1830" s="7">
        <f t="shared" si="185"/>
        <v>0.04</v>
      </c>
      <c r="BX1830" s="7">
        <f t="shared" si="186"/>
        <v>3.5000000000000003E-2</v>
      </c>
    </row>
    <row r="1831" spans="73:76" x14ac:dyDescent="0.25">
      <c r="BU1831" s="7">
        <v>0.25</v>
      </c>
      <c r="BV1831" s="7">
        <v>0.22500000000000001</v>
      </c>
      <c r="BW1831" s="7">
        <f t="shared" si="185"/>
        <v>0.25</v>
      </c>
      <c r="BX1831" s="7">
        <f t="shared" si="186"/>
        <v>0.22500000000000001</v>
      </c>
    </row>
    <row r="1832" spans="73:76" x14ac:dyDescent="0.25">
      <c r="BU1832" s="7">
        <v>5.88</v>
      </c>
      <c r="BV1832" s="7">
        <v>6.8710000000000004</v>
      </c>
      <c r="BW1832" s="7">
        <f t="shared" si="185"/>
        <v>5.88</v>
      </c>
      <c r="BX1832" s="7">
        <f t="shared" si="186"/>
        <v>6.8710000000000004</v>
      </c>
    </row>
    <row r="1833" spans="73:76" x14ac:dyDescent="0.25">
      <c r="BU1833" s="7" t="e">
        <v>#N/A</v>
      </c>
      <c r="BV1833" s="7">
        <v>0</v>
      </c>
      <c r="BW1833" s="7" t="str">
        <f t="shared" si="185"/>
        <v/>
      </c>
      <c r="BX1833" s="7" t="str">
        <f t="shared" si="186"/>
        <v/>
      </c>
    </row>
    <row r="1834" spans="73:76" x14ac:dyDescent="0.25">
      <c r="BU1834" s="7">
        <v>0.06</v>
      </c>
      <c r="BV1834" s="7">
        <v>2.3E-2</v>
      </c>
      <c r="BW1834" s="7">
        <f t="shared" si="185"/>
        <v>0.06</v>
      </c>
      <c r="BX1834" s="7">
        <f t="shared" si="186"/>
        <v>2.3E-2</v>
      </c>
    </row>
    <row r="1835" spans="73:76" x14ac:dyDescent="0.25">
      <c r="BU1835" s="7">
        <v>0.81</v>
      </c>
      <c r="BV1835" s="7">
        <v>0.19800000000000001</v>
      </c>
      <c r="BW1835" s="7">
        <f t="shared" si="185"/>
        <v>0.81</v>
      </c>
      <c r="BX1835" s="7">
        <f t="shared" si="186"/>
        <v>0.19800000000000001</v>
      </c>
    </row>
    <row r="1836" spans="73:76" x14ac:dyDescent="0.25">
      <c r="BU1836" s="7">
        <v>0.1</v>
      </c>
      <c r="BV1836" s="7">
        <v>5.0999999999999997E-2</v>
      </c>
      <c r="BW1836" s="7">
        <f t="shared" si="185"/>
        <v>0.1</v>
      </c>
      <c r="BX1836" s="7">
        <f t="shared" si="186"/>
        <v>5.0999999999999997E-2</v>
      </c>
    </row>
    <row r="1837" spans="73:76" x14ac:dyDescent="0.25">
      <c r="BU1837" s="7">
        <v>1.27</v>
      </c>
      <c r="BV1837" s="7">
        <v>1.038</v>
      </c>
      <c r="BW1837" s="7">
        <f t="shared" si="185"/>
        <v>1.27</v>
      </c>
      <c r="BX1837" s="7">
        <f t="shared" si="186"/>
        <v>1.038</v>
      </c>
    </row>
    <row r="1838" spans="73:76" x14ac:dyDescent="0.25">
      <c r="BU1838" s="7" t="e">
        <v>#N/A</v>
      </c>
      <c r="BV1838" s="7">
        <v>4.7590000000000003</v>
      </c>
      <c r="BW1838" s="7" t="str">
        <f t="shared" si="185"/>
        <v/>
      </c>
      <c r="BX1838" s="7" t="str">
        <f t="shared" si="186"/>
        <v/>
      </c>
    </row>
    <row r="1839" spans="73:76" x14ac:dyDescent="0.25">
      <c r="BU1839" s="7" t="e">
        <v>#N/A</v>
      </c>
      <c r="BV1839" s="7">
        <v>0</v>
      </c>
      <c r="BW1839" s="7" t="str">
        <f t="shared" si="185"/>
        <v/>
      </c>
      <c r="BX1839" s="7" t="str">
        <f t="shared" si="186"/>
        <v/>
      </c>
    </row>
    <row r="1840" spans="73:76" x14ac:dyDescent="0.25">
      <c r="BU1840" s="7">
        <v>0.06</v>
      </c>
      <c r="BV1840" s="7">
        <v>4.3999999999999997E-2</v>
      </c>
      <c r="BW1840" s="7">
        <f t="shared" si="185"/>
        <v>0.06</v>
      </c>
      <c r="BX1840" s="7">
        <f t="shared" si="186"/>
        <v>4.3999999999999997E-2</v>
      </c>
    </row>
    <row r="1841" spans="73:76" x14ac:dyDescent="0.25">
      <c r="BU1841" s="7" t="e">
        <v>#N/A</v>
      </c>
      <c r="BV1841" s="7">
        <v>0</v>
      </c>
      <c r="BW1841" s="7" t="str">
        <f t="shared" si="185"/>
        <v/>
      </c>
      <c r="BX1841" s="7" t="str">
        <f t="shared" si="186"/>
        <v/>
      </c>
    </row>
    <row r="1842" spans="73:76" x14ac:dyDescent="0.25">
      <c r="BU1842" s="7" t="e">
        <v>#N/A</v>
      </c>
      <c r="BV1842" s="7">
        <v>0.57999999999999996</v>
      </c>
      <c r="BW1842" s="7" t="str">
        <f t="shared" si="185"/>
        <v/>
      </c>
      <c r="BX1842" s="7" t="str">
        <f t="shared" si="186"/>
        <v/>
      </c>
    </row>
    <row r="1843" spans="73:76" x14ac:dyDescent="0.25">
      <c r="BU1843" s="7">
        <v>1.7</v>
      </c>
      <c r="BV1843" s="7">
        <v>1.3819999999999999</v>
      </c>
      <c r="BW1843" s="7">
        <f t="shared" si="185"/>
        <v>1.7</v>
      </c>
      <c r="BX1843" s="7">
        <f t="shared" si="186"/>
        <v>1.3819999999999999</v>
      </c>
    </row>
    <row r="1844" spans="73:76" x14ac:dyDescent="0.25">
      <c r="BU1844" s="7">
        <v>7.0000000000000007E-2</v>
      </c>
      <c r="BV1844" s="7">
        <v>4.2999999999999997E-2</v>
      </c>
      <c r="BW1844" s="7">
        <f t="shared" si="185"/>
        <v>7.0000000000000007E-2</v>
      </c>
      <c r="BX1844" s="7">
        <f t="shared" si="186"/>
        <v>4.2999999999999997E-2</v>
      </c>
    </row>
    <row r="1845" spans="73:76" x14ac:dyDescent="0.25">
      <c r="BU1845" s="7">
        <v>0.52</v>
      </c>
      <c r="BV1845" s="7">
        <v>0.85499999999999998</v>
      </c>
      <c r="BW1845" s="7">
        <f t="shared" si="185"/>
        <v>0.52</v>
      </c>
      <c r="BX1845" s="7">
        <f t="shared" si="186"/>
        <v>0.85499999999999998</v>
      </c>
    </row>
    <row r="1846" spans="73:76" x14ac:dyDescent="0.25">
      <c r="BU1846" s="7" t="e">
        <v>#N/A</v>
      </c>
      <c r="BV1846" s="7">
        <v>8.1000000000000003E-2</v>
      </c>
      <c r="BW1846" s="7" t="str">
        <f t="shared" si="185"/>
        <v/>
      </c>
      <c r="BX1846" s="7" t="str">
        <f t="shared" si="186"/>
        <v/>
      </c>
    </row>
    <row r="1847" spans="73:76" x14ac:dyDescent="0.25">
      <c r="BU1847" s="7">
        <v>0.41</v>
      </c>
      <c r="BV1847" s="7">
        <v>0.17799999999999999</v>
      </c>
      <c r="BW1847" s="7">
        <f t="shared" si="185"/>
        <v>0.41</v>
      </c>
      <c r="BX1847" s="7">
        <f t="shared" si="186"/>
        <v>0.17799999999999999</v>
      </c>
    </row>
    <row r="1848" spans="73:76" x14ac:dyDescent="0.25">
      <c r="BU1848" s="7" t="e">
        <v>#N/A</v>
      </c>
      <c r="BV1848" s="7">
        <v>0</v>
      </c>
      <c r="BW1848" s="7" t="str">
        <f t="shared" si="185"/>
        <v/>
      </c>
      <c r="BX1848" s="7" t="str">
        <f t="shared" si="186"/>
        <v/>
      </c>
    </row>
    <row r="1849" spans="73:76" x14ac:dyDescent="0.25">
      <c r="BU1849" s="7">
        <v>0.72</v>
      </c>
      <c r="BV1849" s="7">
        <v>0.69</v>
      </c>
      <c r="BW1849" s="7">
        <f t="shared" si="185"/>
        <v>0.72</v>
      </c>
      <c r="BX1849" s="7">
        <f t="shared" si="186"/>
        <v>0.69</v>
      </c>
    </row>
    <row r="1850" spans="73:76" x14ac:dyDescent="0.25">
      <c r="BU1850" s="7">
        <v>0.8</v>
      </c>
      <c r="BV1850" s="7">
        <v>0.80500000000000005</v>
      </c>
      <c r="BW1850" s="7">
        <f t="shared" si="185"/>
        <v>0.8</v>
      </c>
      <c r="BX1850" s="7">
        <f t="shared" si="186"/>
        <v>0.80500000000000005</v>
      </c>
    </row>
    <row r="1851" spans="73:76" x14ac:dyDescent="0.25">
      <c r="BU1851" s="7">
        <v>1.29</v>
      </c>
      <c r="BV1851" s="7">
        <v>1.6879999999999999</v>
      </c>
      <c r="BW1851" s="7">
        <f t="shared" si="185"/>
        <v>1.29</v>
      </c>
      <c r="BX1851" s="7">
        <f t="shared" si="186"/>
        <v>1.6879999999999999</v>
      </c>
    </row>
    <row r="1852" spans="73:76" x14ac:dyDescent="0.25">
      <c r="BU1852" s="7" t="e">
        <v>#N/A</v>
      </c>
      <c r="BV1852" s="7">
        <v>2.0699999999999998</v>
      </c>
      <c r="BW1852" s="7" t="str">
        <f t="shared" si="185"/>
        <v/>
      </c>
      <c r="BX1852" s="7" t="str">
        <f t="shared" si="186"/>
        <v/>
      </c>
    </row>
    <row r="1853" spans="73:76" x14ac:dyDescent="0.25">
      <c r="BU1853" s="7">
        <v>0.47</v>
      </c>
      <c r="BV1853" s="7">
        <v>0.20799999999999999</v>
      </c>
      <c r="BW1853" s="7">
        <f t="shared" si="185"/>
        <v>0.47</v>
      </c>
      <c r="BX1853" s="7">
        <f t="shared" si="186"/>
        <v>0.20799999999999999</v>
      </c>
    </row>
    <row r="1854" spans="73:76" x14ac:dyDescent="0.25">
      <c r="BU1854" s="7">
        <v>0.02</v>
      </c>
      <c r="BV1854" s="7">
        <v>6.0999999999999999E-2</v>
      </c>
      <c r="BW1854" s="7">
        <f t="shared" si="185"/>
        <v>0.02</v>
      </c>
      <c r="BX1854" s="7">
        <f t="shared" si="186"/>
        <v>6.0999999999999999E-2</v>
      </c>
    </row>
    <row r="1855" spans="73:76" x14ac:dyDescent="0.25">
      <c r="BU1855" s="7" t="e">
        <v>#N/A</v>
      </c>
      <c r="BV1855" s="7">
        <v>0.47099999999999997</v>
      </c>
      <c r="BW1855" s="7" t="str">
        <f t="shared" si="185"/>
        <v/>
      </c>
      <c r="BX1855" s="7" t="str">
        <f t="shared" si="186"/>
        <v/>
      </c>
    </row>
    <row r="1856" spans="73:76" x14ac:dyDescent="0.25">
      <c r="BU1856" s="7" t="e">
        <v>#N/A</v>
      </c>
      <c r="BV1856" s="7">
        <v>0</v>
      </c>
      <c r="BW1856" s="7" t="str">
        <f t="shared" si="185"/>
        <v/>
      </c>
      <c r="BX1856" s="7" t="str">
        <f t="shared" si="186"/>
        <v/>
      </c>
    </row>
    <row r="1857" spans="73:76" x14ac:dyDescent="0.25">
      <c r="BU1857" s="7">
        <v>0.03</v>
      </c>
      <c r="BV1857" s="7">
        <v>7.0000000000000001E-3</v>
      </c>
      <c r="BW1857" s="7">
        <f t="shared" si="185"/>
        <v>0.03</v>
      </c>
      <c r="BX1857" s="7">
        <f t="shared" si="186"/>
        <v>7.0000000000000001E-3</v>
      </c>
    </row>
    <row r="1858" spans="73:76" x14ac:dyDescent="0.25">
      <c r="BU1858" s="7">
        <v>0.41</v>
      </c>
      <c r="BV1858" s="7">
        <v>0.38300000000000001</v>
      </c>
      <c r="BW1858" s="7">
        <f t="shared" si="185"/>
        <v>0.41</v>
      </c>
      <c r="BX1858" s="7">
        <f t="shared" si="186"/>
        <v>0.38300000000000001</v>
      </c>
    </row>
    <row r="1859" spans="73:76" x14ac:dyDescent="0.25">
      <c r="BU1859" s="7">
        <v>5.68</v>
      </c>
      <c r="BV1859" s="7">
        <v>4.6779999999999999</v>
      </c>
      <c r="BW1859" s="7">
        <f t="shared" si="185"/>
        <v>5.68</v>
      </c>
      <c r="BX1859" s="7">
        <f t="shared" si="186"/>
        <v>4.6779999999999999</v>
      </c>
    </row>
    <row r="1860" spans="73:76" x14ac:dyDescent="0.25">
      <c r="BU1860" s="7" t="e">
        <v>#N/A</v>
      </c>
      <c r="BV1860" s="7">
        <v>0</v>
      </c>
      <c r="BW1860" s="7" t="str">
        <f t="shared" si="185"/>
        <v/>
      </c>
      <c r="BX1860" s="7" t="str">
        <f t="shared" si="186"/>
        <v/>
      </c>
    </row>
    <row r="1861" spans="73:76" x14ac:dyDescent="0.25">
      <c r="BU1861" s="7">
        <v>0.36</v>
      </c>
      <c r="BV1861" s="7">
        <v>0.67500000000000004</v>
      </c>
      <c r="BW1861" s="7">
        <f t="shared" si="185"/>
        <v>0.36</v>
      </c>
      <c r="BX1861" s="7">
        <f t="shared" si="186"/>
        <v>0.67500000000000004</v>
      </c>
    </row>
    <row r="1862" spans="73:76" x14ac:dyDescent="0.25">
      <c r="BU1862" s="7">
        <v>0.08</v>
      </c>
      <c r="BV1862" s="7">
        <v>4.1000000000000002E-2</v>
      </c>
      <c r="BW1862" s="7">
        <f t="shared" si="185"/>
        <v>0.08</v>
      </c>
      <c r="BX1862" s="7">
        <f t="shared" si="186"/>
        <v>4.1000000000000002E-2</v>
      </c>
    </row>
    <row r="1863" spans="73:76" x14ac:dyDescent="0.25">
      <c r="BU1863" s="7">
        <v>0.04</v>
      </c>
      <c r="BV1863" s="7">
        <v>8.9999999999999993E-3</v>
      </c>
      <c r="BW1863" s="7">
        <f t="shared" si="185"/>
        <v>0.04</v>
      </c>
      <c r="BX1863" s="7">
        <f t="shared" si="186"/>
        <v>8.9999999999999993E-3</v>
      </c>
    </row>
    <row r="1864" spans="73:76" x14ac:dyDescent="0.25">
      <c r="BU1864" s="7" t="e">
        <v>#N/A</v>
      </c>
      <c r="BV1864" s="7">
        <v>5.7569999999999997</v>
      </c>
      <c r="BW1864" s="7" t="str">
        <f t="shared" ref="BW1864:BW1927" si="187">IF(ISNA(BU1864),"",BU1864)</f>
        <v/>
      </c>
      <c r="BX1864" s="7" t="str">
        <f t="shared" ref="BX1864:BX1927" si="188">IF(BW1864="","",BV1864)</f>
        <v/>
      </c>
    </row>
    <row r="1865" spans="73:76" x14ac:dyDescent="0.25">
      <c r="BU1865" s="7" t="e">
        <v>#N/A</v>
      </c>
      <c r="BV1865" s="7">
        <v>8.6999999999999994E-2</v>
      </c>
      <c r="BW1865" s="7" t="str">
        <f t="shared" si="187"/>
        <v/>
      </c>
      <c r="BX1865" s="7" t="str">
        <f t="shared" si="188"/>
        <v/>
      </c>
    </row>
    <row r="1866" spans="73:76" x14ac:dyDescent="0.25">
      <c r="BU1866" s="7" t="e">
        <v>#N/A</v>
      </c>
      <c r="BV1866" s="7">
        <v>0.22</v>
      </c>
      <c r="BW1866" s="7" t="str">
        <f t="shared" si="187"/>
        <v/>
      </c>
      <c r="BX1866" s="7" t="str">
        <f t="shared" si="188"/>
        <v/>
      </c>
    </row>
    <row r="1867" spans="73:76" x14ac:dyDescent="0.25">
      <c r="BU1867" s="7" t="e">
        <v>#N/A</v>
      </c>
      <c r="BV1867" s="7">
        <v>0</v>
      </c>
      <c r="BW1867" s="7" t="str">
        <f t="shared" si="187"/>
        <v/>
      </c>
      <c r="BX1867" s="7" t="str">
        <f t="shared" si="188"/>
        <v/>
      </c>
    </row>
    <row r="1868" spans="73:76" x14ac:dyDescent="0.25">
      <c r="BU1868" s="7">
        <v>0.85</v>
      </c>
      <c r="BV1868" s="7">
        <v>1.0349999999999999</v>
      </c>
      <c r="BW1868" s="7">
        <f t="shared" si="187"/>
        <v>0.85</v>
      </c>
      <c r="BX1868" s="7">
        <f t="shared" si="188"/>
        <v>1.0349999999999999</v>
      </c>
    </row>
    <row r="1869" spans="73:76" x14ac:dyDescent="0.25">
      <c r="BU1869" s="7" t="e">
        <v>#N/A</v>
      </c>
      <c r="BV1869" s="7">
        <v>0</v>
      </c>
      <c r="BW1869" s="7" t="str">
        <f t="shared" si="187"/>
        <v/>
      </c>
      <c r="BX1869" s="7" t="str">
        <f t="shared" si="188"/>
        <v/>
      </c>
    </row>
    <row r="1870" spans="73:76" x14ac:dyDescent="0.25">
      <c r="BU1870" s="7">
        <v>0.84</v>
      </c>
      <c r="BV1870" s="7">
        <v>0.14899999999999999</v>
      </c>
      <c r="BW1870" s="7">
        <f t="shared" si="187"/>
        <v>0.84</v>
      </c>
      <c r="BX1870" s="7">
        <f t="shared" si="188"/>
        <v>0.14899999999999999</v>
      </c>
    </row>
    <row r="1871" spans="73:76" x14ac:dyDescent="0.25">
      <c r="BU1871" s="7">
        <v>0.22</v>
      </c>
      <c r="BV1871" s="7">
        <v>9.1999999999999998E-2</v>
      </c>
      <c r="BW1871" s="7">
        <f t="shared" si="187"/>
        <v>0.22</v>
      </c>
      <c r="BX1871" s="7">
        <f t="shared" si="188"/>
        <v>9.1999999999999998E-2</v>
      </c>
    </row>
    <row r="1872" spans="73:76" x14ac:dyDescent="0.25">
      <c r="BU1872" s="7">
        <v>0.06</v>
      </c>
      <c r="BV1872" s="7">
        <v>1.9E-2</v>
      </c>
      <c r="BW1872" s="7">
        <f t="shared" si="187"/>
        <v>0.06</v>
      </c>
      <c r="BX1872" s="7">
        <f t="shared" si="188"/>
        <v>1.9E-2</v>
      </c>
    </row>
    <row r="1873" spans="73:76" x14ac:dyDescent="0.25">
      <c r="BU1873" s="7" t="e">
        <v>#N/A</v>
      </c>
      <c r="BV1873" s="7">
        <v>4.1000000000000002E-2</v>
      </c>
      <c r="BW1873" s="7" t="str">
        <f t="shared" si="187"/>
        <v/>
      </c>
      <c r="BX1873" s="7" t="str">
        <f t="shared" si="188"/>
        <v/>
      </c>
    </row>
    <row r="1874" spans="73:76" x14ac:dyDescent="0.25">
      <c r="BU1874" s="7" t="e">
        <v>#N/A</v>
      </c>
      <c r="BV1874" s="7" t="e">
        <v>#N/A</v>
      </c>
      <c r="BW1874" s="7" t="str">
        <f t="shared" si="187"/>
        <v/>
      </c>
      <c r="BX1874" s="7" t="str">
        <f t="shared" si="188"/>
        <v/>
      </c>
    </row>
    <row r="1875" spans="73:76" x14ac:dyDescent="0.25">
      <c r="BU1875" s="7">
        <v>0.32</v>
      </c>
      <c r="BV1875" s="7">
        <v>8.5000000000000006E-2</v>
      </c>
      <c r="BW1875" s="7">
        <f t="shared" si="187"/>
        <v>0.32</v>
      </c>
      <c r="BX1875" s="7">
        <f t="shared" si="188"/>
        <v>8.5000000000000006E-2</v>
      </c>
    </row>
    <row r="1876" spans="73:76" x14ac:dyDescent="0.25">
      <c r="BU1876" s="7">
        <v>0.79</v>
      </c>
      <c r="BV1876" s="7">
        <v>1.468</v>
      </c>
      <c r="BW1876" s="7">
        <f t="shared" si="187"/>
        <v>0.79</v>
      </c>
      <c r="BX1876" s="7">
        <f t="shared" si="188"/>
        <v>1.468</v>
      </c>
    </row>
    <row r="1877" spans="73:76" x14ac:dyDescent="0.25">
      <c r="BU1877" s="7" t="e">
        <v>#N/A</v>
      </c>
      <c r="BV1877" s="7">
        <v>0.13</v>
      </c>
      <c r="BW1877" s="7" t="str">
        <f t="shared" si="187"/>
        <v/>
      </c>
      <c r="BX1877" s="7" t="str">
        <f t="shared" si="188"/>
        <v/>
      </c>
    </row>
    <row r="1878" spans="73:76" x14ac:dyDescent="0.25">
      <c r="BU1878" s="7">
        <v>0.08</v>
      </c>
      <c r="BV1878" s="7">
        <v>6.0999999999999999E-2</v>
      </c>
      <c r="BW1878" s="7">
        <f t="shared" si="187"/>
        <v>0.08</v>
      </c>
      <c r="BX1878" s="7">
        <f t="shared" si="188"/>
        <v>6.0999999999999999E-2</v>
      </c>
    </row>
    <row r="1879" spans="73:76" x14ac:dyDescent="0.25">
      <c r="BU1879" s="7" t="e">
        <v>#N/A</v>
      </c>
      <c r="BV1879" s="7">
        <v>20.64</v>
      </c>
      <c r="BW1879" s="7" t="str">
        <f t="shared" si="187"/>
        <v/>
      </c>
      <c r="BX1879" s="7" t="str">
        <f t="shared" si="188"/>
        <v/>
      </c>
    </row>
    <row r="1880" spans="73:76" x14ac:dyDescent="0.25">
      <c r="BU1880" s="7">
        <v>13.99</v>
      </c>
      <c r="BV1880" s="7">
        <v>4.8440000000000003</v>
      </c>
      <c r="BW1880" s="7">
        <f t="shared" si="187"/>
        <v>13.99</v>
      </c>
      <c r="BX1880" s="7">
        <f t="shared" si="188"/>
        <v>4.8440000000000003</v>
      </c>
    </row>
    <row r="1881" spans="73:76" x14ac:dyDescent="0.25">
      <c r="BU1881" s="7">
        <v>6.2</v>
      </c>
      <c r="BV1881" s="7">
        <v>2.3809999999999998</v>
      </c>
      <c r="BW1881" s="7">
        <f t="shared" si="187"/>
        <v>6.2</v>
      </c>
      <c r="BX1881" s="7">
        <f t="shared" si="188"/>
        <v>2.3809999999999998</v>
      </c>
    </row>
    <row r="1882" spans="73:76" x14ac:dyDescent="0.25">
      <c r="BU1882" s="7" t="e">
        <v>#N/A</v>
      </c>
      <c r="BV1882" s="7">
        <v>0.77300000000000002</v>
      </c>
      <c r="BW1882" s="7" t="str">
        <f t="shared" si="187"/>
        <v/>
      </c>
      <c r="BX1882" s="7" t="str">
        <f t="shared" si="188"/>
        <v/>
      </c>
    </row>
    <row r="1883" spans="73:76" x14ac:dyDescent="0.25">
      <c r="BU1883" s="7">
        <v>0.68</v>
      </c>
      <c r="BV1883" s="7">
        <v>0.30199999999999999</v>
      </c>
      <c r="BW1883" s="7">
        <f t="shared" si="187"/>
        <v>0.68</v>
      </c>
      <c r="BX1883" s="7">
        <f t="shared" si="188"/>
        <v>0.30199999999999999</v>
      </c>
    </row>
    <row r="1884" spans="73:76" x14ac:dyDescent="0.25">
      <c r="BU1884" s="7">
        <v>0.71</v>
      </c>
      <c r="BV1884" s="7">
        <v>0.28499999999999998</v>
      </c>
      <c r="BW1884" s="7">
        <f t="shared" si="187"/>
        <v>0.71</v>
      </c>
      <c r="BX1884" s="7">
        <f t="shared" si="188"/>
        <v>0.28499999999999998</v>
      </c>
    </row>
    <row r="1885" spans="73:76" x14ac:dyDescent="0.25">
      <c r="BU1885" s="7">
        <v>8.94</v>
      </c>
      <c r="BV1885" s="7">
        <v>7.4770000000000003</v>
      </c>
      <c r="BW1885" s="7">
        <f t="shared" si="187"/>
        <v>8.94</v>
      </c>
      <c r="BX1885" s="7">
        <f t="shared" si="188"/>
        <v>7.4770000000000003</v>
      </c>
    </row>
    <row r="1886" spans="73:76" x14ac:dyDescent="0.25">
      <c r="BU1886" s="7">
        <v>0.64</v>
      </c>
      <c r="BV1886" s="7">
        <v>0.23200000000000001</v>
      </c>
      <c r="BW1886" s="7">
        <f t="shared" si="187"/>
        <v>0.64</v>
      </c>
      <c r="BX1886" s="7">
        <f t="shared" si="188"/>
        <v>0.23200000000000001</v>
      </c>
    </row>
    <row r="1887" spans="73:76" x14ac:dyDescent="0.25">
      <c r="BU1887" s="7">
        <v>0.85</v>
      </c>
      <c r="BV1887" s="7">
        <v>0.497</v>
      </c>
      <c r="BW1887" s="7">
        <f t="shared" si="187"/>
        <v>0.85</v>
      </c>
      <c r="BX1887" s="7">
        <f t="shared" si="188"/>
        <v>0.497</v>
      </c>
    </row>
    <row r="1888" spans="73:76" x14ac:dyDescent="0.25">
      <c r="BU1888" s="7">
        <v>0.28999999999999998</v>
      </c>
      <c r="BV1888" s="7">
        <v>9.4E-2</v>
      </c>
      <c r="BW1888" s="7">
        <f t="shared" si="187"/>
        <v>0.28999999999999998</v>
      </c>
      <c r="BX1888" s="7">
        <f t="shared" si="188"/>
        <v>9.4E-2</v>
      </c>
    </row>
    <row r="1889" spans="73:76" x14ac:dyDescent="0.25">
      <c r="BU1889" s="7">
        <v>15.7</v>
      </c>
      <c r="BV1889" s="7">
        <v>13.821999999999999</v>
      </c>
      <c r="BW1889" s="7">
        <f t="shared" si="187"/>
        <v>15.7</v>
      </c>
      <c r="BX1889" s="7">
        <f t="shared" si="188"/>
        <v>13.821999999999999</v>
      </c>
    </row>
    <row r="1890" spans="73:76" x14ac:dyDescent="0.25">
      <c r="BU1890" s="7">
        <v>0.28999999999999998</v>
      </c>
      <c r="BV1890" s="7">
        <v>4.4999999999999998E-2</v>
      </c>
      <c r="BW1890" s="7">
        <f t="shared" si="187"/>
        <v>0.28999999999999998</v>
      </c>
      <c r="BX1890" s="7">
        <f t="shared" si="188"/>
        <v>4.4999999999999998E-2</v>
      </c>
    </row>
    <row r="1891" spans="73:76" x14ac:dyDescent="0.25">
      <c r="BU1891" s="7">
        <v>0.22</v>
      </c>
      <c r="BV1891" s="7">
        <v>0.29499999999999998</v>
      </c>
      <c r="BW1891" s="7">
        <f t="shared" si="187"/>
        <v>0.22</v>
      </c>
      <c r="BX1891" s="7">
        <f t="shared" si="188"/>
        <v>0.29499999999999998</v>
      </c>
    </row>
    <row r="1892" spans="73:76" x14ac:dyDescent="0.25">
      <c r="BU1892" s="7">
        <v>0.47</v>
      </c>
      <c r="BV1892" s="7">
        <v>0.52100000000000002</v>
      </c>
      <c r="BW1892" s="7">
        <f t="shared" si="187"/>
        <v>0.47</v>
      </c>
      <c r="BX1892" s="7">
        <f t="shared" si="188"/>
        <v>0.52100000000000002</v>
      </c>
    </row>
    <row r="1893" spans="73:76" x14ac:dyDescent="0.25">
      <c r="BU1893" s="7">
        <v>0.1</v>
      </c>
      <c r="BV1893" s="7">
        <v>4.8000000000000001E-2</v>
      </c>
      <c r="BW1893" s="7">
        <f t="shared" si="187"/>
        <v>0.1</v>
      </c>
      <c r="BX1893" s="7">
        <f t="shared" si="188"/>
        <v>4.8000000000000001E-2</v>
      </c>
    </row>
    <row r="1894" spans="73:76" x14ac:dyDescent="0.25">
      <c r="BU1894" s="7">
        <v>0.9</v>
      </c>
      <c r="BV1894" s="7">
        <v>1.837</v>
      </c>
      <c r="BW1894" s="7">
        <f t="shared" si="187"/>
        <v>0.9</v>
      </c>
      <c r="BX1894" s="7">
        <f t="shared" si="188"/>
        <v>1.837</v>
      </c>
    </row>
    <row r="1895" spans="73:76" x14ac:dyDescent="0.25">
      <c r="BU1895" s="7">
        <v>6.92</v>
      </c>
      <c r="BV1895" s="7">
        <v>6.2610000000000001</v>
      </c>
      <c r="BW1895" s="7">
        <f t="shared" si="187"/>
        <v>6.92</v>
      </c>
      <c r="BX1895" s="7">
        <f t="shared" si="188"/>
        <v>6.2610000000000001</v>
      </c>
    </row>
    <row r="1896" spans="73:76" x14ac:dyDescent="0.25">
      <c r="BU1896" s="7">
        <v>0.45</v>
      </c>
      <c r="BV1896" s="7">
        <v>0</v>
      </c>
      <c r="BW1896" s="7">
        <f t="shared" si="187"/>
        <v>0.45</v>
      </c>
      <c r="BX1896" s="7">
        <f t="shared" si="188"/>
        <v>0</v>
      </c>
    </row>
    <row r="1897" spans="73:76" x14ac:dyDescent="0.25">
      <c r="BU1897" s="7">
        <v>0.13</v>
      </c>
      <c r="BV1897" s="7">
        <v>0.217</v>
      </c>
      <c r="BW1897" s="7">
        <f t="shared" si="187"/>
        <v>0.13</v>
      </c>
      <c r="BX1897" s="7">
        <f t="shared" si="188"/>
        <v>0.217</v>
      </c>
    </row>
    <row r="1898" spans="73:76" x14ac:dyDescent="0.25">
      <c r="BU1898" s="7">
        <v>0.13</v>
      </c>
      <c r="BV1898" s="7">
        <v>0.121</v>
      </c>
      <c r="BW1898" s="7">
        <f t="shared" si="187"/>
        <v>0.13</v>
      </c>
      <c r="BX1898" s="7">
        <f t="shared" si="188"/>
        <v>0.121</v>
      </c>
    </row>
    <row r="1899" spans="73:76" x14ac:dyDescent="0.25">
      <c r="BU1899" s="7">
        <v>0.38</v>
      </c>
      <c r="BV1899" s="7">
        <v>0.377</v>
      </c>
      <c r="BW1899" s="7">
        <f t="shared" si="187"/>
        <v>0.38</v>
      </c>
      <c r="BX1899" s="7">
        <f t="shared" si="188"/>
        <v>0.377</v>
      </c>
    </row>
    <row r="1900" spans="73:76" x14ac:dyDescent="0.25">
      <c r="BU1900" s="7" t="e">
        <v>#N/A</v>
      </c>
      <c r="BV1900" s="7">
        <v>2.1999999999999999E-2</v>
      </c>
      <c r="BW1900" s="7" t="str">
        <f t="shared" si="187"/>
        <v/>
      </c>
      <c r="BX1900" s="7" t="str">
        <f t="shared" si="188"/>
        <v/>
      </c>
    </row>
    <row r="1901" spans="73:76" x14ac:dyDescent="0.25">
      <c r="BU1901" s="7">
        <v>0.08</v>
      </c>
      <c r="BV1901" s="7">
        <v>3.3000000000000002E-2</v>
      </c>
      <c r="BW1901" s="7">
        <f t="shared" si="187"/>
        <v>0.08</v>
      </c>
      <c r="BX1901" s="7">
        <f t="shared" si="188"/>
        <v>3.3000000000000002E-2</v>
      </c>
    </row>
    <row r="1902" spans="73:76" x14ac:dyDescent="0.25">
      <c r="BU1902" s="7" t="e">
        <v>#N/A</v>
      </c>
      <c r="BV1902" s="7">
        <v>0.26400000000000001</v>
      </c>
      <c r="BW1902" s="7" t="str">
        <f t="shared" si="187"/>
        <v/>
      </c>
      <c r="BX1902" s="7" t="str">
        <f t="shared" si="188"/>
        <v/>
      </c>
    </row>
    <row r="1903" spans="73:76" x14ac:dyDescent="0.25">
      <c r="BU1903" s="7" t="e">
        <v>#N/A</v>
      </c>
      <c r="BV1903" s="7">
        <v>4.0000000000000001E-3</v>
      </c>
      <c r="BW1903" s="7" t="str">
        <f t="shared" si="187"/>
        <v/>
      </c>
      <c r="BX1903" s="7" t="str">
        <f t="shared" si="188"/>
        <v/>
      </c>
    </row>
    <row r="1904" spans="73:76" x14ac:dyDescent="0.25">
      <c r="BU1904" s="7" t="e">
        <v>#N/A</v>
      </c>
      <c r="BV1904" s="7">
        <v>1.42</v>
      </c>
      <c r="BW1904" s="7" t="str">
        <f t="shared" si="187"/>
        <v/>
      </c>
      <c r="BX1904" s="7" t="str">
        <f t="shared" si="188"/>
        <v/>
      </c>
    </row>
    <row r="1905" spans="73:76" x14ac:dyDescent="0.25">
      <c r="BU1905" s="7" t="e">
        <v>#N/A</v>
      </c>
      <c r="BV1905" s="7">
        <v>0</v>
      </c>
      <c r="BW1905" s="7" t="str">
        <f t="shared" si="187"/>
        <v/>
      </c>
      <c r="BX1905" s="7" t="str">
        <f t="shared" si="188"/>
        <v/>
      </c>
    </row>
    <row r="1906" spans="73:76" x14ac:dyDescent="0.25">
      <c r="BU1906" s="7">
        <v>0.4</v>
      </c>
      <c r="BV1906" s="7">
        <v>0.26400000000000001</v>
      </c>
      <c r="BW1906" s="7">
        <f t="shared" si="187"/>
        <v>0.4</v>
      </c>
      <c r="BX1906" s="7">
        <f t="shared" si="188"/>
        <v>0.26400000000000001</v>
      </c>
    </row>
    <row r="1907" spans="73:76" x14ac:dyDescent="0.25">
      <c r="BU1907" s="7">
        <v>0.14000000000000001</v>
      </c>
      <c r="BV1907" s="7">
        <v>0.13500000000000001</v>
      </c>
      <c r="BW1907" s="7">
        <f t="shared" si="187"/>
        <v>0.14000000000000001</v>
      </c>
      <c r="BX1907" s="7">
        <f t="shared" si="188"/>
        <v>0.13500000000000001</v>
      </c>
    </row>
    <row r="1908" spans="73:76" x14ac:dyDescent="0.25">
      <c r="BU1908" s="7">
        <v>3.9</v>
      </c>
      <c r="BV1908" s="7">
        <v>1.9370000000000001</v>
      </c>
      <c r="BW1908" s="7">
        <f t="shared" si="187"/>
        <v>3.9</v>
      </c>
      <c r="BX1908" s="7">
        <f t="shared" si="188"/>
        <v>1.9370000000000001</v>
      </c>
    </row>
    <row r="1909" spans="73:76" x14ac:dyDescent="0.25">
      <c r="BU1909" s="7" t="e">
        <v>#N/A</v>
      </c>
      <c r="BV1909" s="7" t="s">
        <v>1901</v>
      </c>
      <c r="BW1909" s="7" t="str">
        <f t="shared" si="187"/>
        <v/>
      </c>
      <c r="BX1909" s="7" t="str">
        <f t="shared" si="188"/>
        <v/>
      </c>
    </row>
    <row r="1910" spans="73:76" x14ac:dyDescent="0.25">
      <c r="BU1910" s="7">
        <v>0.11</v>
      </c>
      <c r="BV1910" s="7">
        <v>0.193</v>
      </c>
      <c r="BW1910" s="7">
        <f t="shared" si="187"/>
        <v>0.11</v>
      </c>
      <c r="BX1910" s="7">
        <f t="shared" si="188"/>
        <v>0.193</v>
      </c>
    </row>
    <row r="1911" spans="73:76" x14ac:dyDescent="0.25">
      <c r="BU1911" s="7">
        <v>0.03</v>
      </c>
      <c r="BV1911" s="7">
        <v>1E-3</v>
      </c>
      <c r="BW1911" s="7">
        <f t="shared" si="187"/>
        <v>0.03</v>
      </c>
      <c r="BX1911" s="7">
        <f t="shared" si="188"/>
        <v>1E-3</v>
      </c>
    </row>
    <row r="1912" spans="73:76" x14ac:dyDescent="0.25">
      <c r="BU1912" s="7">
        <v>0.1</v>
      </c>
      <c r="BV1912" s="7">
        <v>1.7999999999999999E-2</v>
      </c>
      <c r="BW1912" s="7">
        <f t="shared" si="187"/>
        <v>0.1</v>
      </c>
      <c r="BX1912" s="7">
        <f t="shared" si="188"/>
        <v>1.7999999999999999E-2</v>
      </c>
    </row>
    <row r="1913" spans="73:76" x14ac:dyDescent="0.25">
      <c r="BU1913" s="7">
        <v>0.21</v>
      </c>
      <c r="BV1913" s="7">
        <v>0</v>
      </c>
      <c r="BW1913" s="7">
        <f t="shared" si="187"/>
        <v>0.21</v>
      </c>
      <c r="BX1913" s="7">
        <f t="shared" si="188"/>
        <v>0</v>
      </c>
    </row>
    <row r="1914" spans="73:76" x14ac:dyDescent="0.25">
      <c r="BU1914" s="7">
        <v>11.16</v>
      </c>
      <c r="BV1914" s="7">
        <v>10.439</v>
      </c>
      <c r="BW1914" s="7">
        <f t="shared" si="187"/>
        <v>11.16</v>
      </c>
      <c r="BX1914" s="7">
        <f t="shared" si="188"/>
        <v>10.439</v>
      </c>
    </row>
    <row r="1915" spans="73:76" x14ac:dyDescent="0.25">
      <c r="BU1915" s="7">
        <v>0.01</v>
      </c>
      <c r="BV1915" s="7" t="s">
        <v>1901</v>
      </c>
      <c r="BW1915" s="7">
        <f t="shared" si="187"/>
        <v>0.01</v>
      </c>
      <c r="BX1915" s="7" t="str">
        <f t="shared" si="188"/>
        <v>NA</v>
      </c>
    </row>
    <row r="1916" spans="73:76" x14ac:dyDescent="0.25">
      <c r="BU1916" s="7">
        <v>0.1</v>
      </c>
      <c r="BV1916" s="7">
        <v>2.1000000000000001E-2</v>
      </c>
      <c r="BW1916" s="7">
        <f t="shared" si="187"/>
        <v>0.1</v>
      </c>
      <c r="BX1916" s="7">
        <f t="shared" si="188"/>
        <v>2.1000000000000001E-2</v>
      </c>
    </row>
    <row r="1917" spans="73:76" x14ac:dyDescent="0.25">
      <c r="BU1917" s="7" t="e">
        <v>#N/A</v>
      </c>
      <c r="BV1917" s="7">
        <v>0.78200000000000003</v>
      </c>
      <c r="BW1917" s="7" t="str">
        <f t="shared" si="187"/>
        <v/>
      </c>
      <c r="BX1917" s="7" t="str">
        <f t="shared" si="188"/>
        <v/>
      </c>
    </row>
    <row r="1918" spans="73:76" x14ac:dyDescent="0.25">
      <c r="BU1918" s="7">
        <v>0.25</v>
      </c>
      <c r="BV1918" s="7">
        <v>8.8999999999999996E-2</v>
      </c>
      <c r="BW1918" s="7">
        <f t="shared" si="187"/>
        <v>0.25</v>
      </c>
      <c r="BX1918" s="7">
        <f t="shared" si="188"/>
        <v>8.8999999999999996E-2</v>
      </c>
    </row>
    <row r="1919" spans="73:76" x14ac:dyDescent="0.25">
      <c r="BU1919" s="7" t="e">
        <v>#N/A</v>
      </c>
      <c r="BV1919" s="7">
        <v>0</v>
      </c>
      <c r="BW1919" s="7" t="str">
        <f t="shared" si="187"/>
        <v/>
      </c>
      <c r="BX1919" s="7" t="str">
        <f t="shared" si="188"/>
        <v/>
      </c>
    </row>
    <row r="1920" spans="73:76" x14ac:dyDescent="0.25">
      <c r="BU1920" s="7">
        <v>0.15</v>
      </c>
      <c r="BV1920" s="7">
        <v>0.19400000000000001</v>
      </c>
      <c r="BW1920" s="7">
        <f t="shared" si="187"/>
        <v>0.15</v>
      </c>
      <c r="BX1920" s="7">
        <f t="shared" si="188"/>
        <v>0.19400000000000001</v>
      </c>
    </row>
    <row r="1921" spans="73:76" x14ac:dyDescent="0.25">
      <c r="BU1921" s="7" t="e">
        <v>#N/A</v>
      </c>
      <c r="BV1921" s="7">
        <v>2.1999999999999999E-2</v>
      </c>
      <c r="BW1921" s="7" t="str">
        <f t="shared" si="187"/>
        <v/>
      </c>
      <c r="BX1921" s="7" t="str">
        <f t="shared" si="188"/>
        <v/>
      </c>
    </row>
    <row r="1922" spans="73:76" x14ac:dyDescent="0.25">
      <c r="BU1922" s="7" t="e">
        <v>#N/A</v>
      </c>
      <c r="BV1922" s="7" t="s">
        <v>1901</v>
      </c>
      <c r="BW1922" s="7" t="str">
        <f t="shared" si="187"/>
        <v/>
      </c>
      <c r="BX1922" s="7" t="str">
        <f t="shared" si="188"/>
        <v/>
      </c>
    </row>
    <row r="1923" spans="73:76" x14ac:dyDescent="0.25">
      <c r="BU1923" s="7">
        <v>0.15</v>
      </c>
      <c r="BV1923" s="7">
        <v>0.27700000000000002</v>
      </c>
      <c r="BW1923" s="7">
        <f t="shared" si="187"/>
        <v>0.15</v>
      </c>
      <c r="BX1923" s="7">
        <f t="shared" si="188"/>
        <v>0.27700000000000002</v>
      </c>
    </row>
    <row r="1924" spans="73:76" x14ac:dyDescent="0.25">
      <c r="BU1924" s="7">
        <v>1.25</v>
      </c>
      <c r="BV1924" s="7">
        <v>0.45</v>
      </c>
      <c r="BW1924" s="7">
        <f t="shared" si="187"/>
        <v>1.25</v>
      </c>
      <c r="BX1924" s="7">
        <f t="shared" si="188"/>
        <v>0.45</v>
      </c>
    </row>
    <row r="1925" spans="73:76" x14ac:dyDescent="0.25">
      <c r="BU1925" s="7">
        <v>0.23</v>
      </c>
      <c r="BV1925" s="7">
        <v>2.1000000000000001E-2</v>
      </c>
      <c r="BW1925" s="7">
        <f t="shared" si="187"/>
        <v>0.23</v>
      </c>
      <c r="BX1925" s="7">
        <f t="shared" si="188"/>
        <v>2.1000000000000001E-2</v>
      </c>
    </row>
    <row r="1926" spans="73:76" x14ac:dyDescent="0.25">
      <c r="BU1926" s="7" t="e">
        <v>#N/A</v>
      </c>
      <c r="BV1926" s="7">
        <v>0</v>
      </c>
      <c r="BW1926" s="7" t="str">
        <f t="shared" si="187"/>
        <v/>
      </c>
      <c r="BX1926" s="7" t="str">
        <f t="shared" si="188"/>
        <v/>
      </c>
    </row>
    <row r="1927" spans="73:76" x14ac:dyDescent="0.25">
      <c r="BU1927" s="7">
        <v>1.1499999999999999</v>
      </c>
      <c r="BV1927" s="7">
        <v>0.9</v>
      </c>
      <c r="BW1927" s="7">
        <f t="shared" si="187"/>
        <v>1.1499999999999999</v>
      </c>
      <c r="BX1927" s="7">
        <f t="shared" si="188"/>
        <v>0.9</v>
      </c>
    </row>
    <row r="1928" spans="73:76" x14ac:dyDescent="0.25">
      <c r="BU1928" s="7" t="e">
        <v>#N/A</v>
      </c>
      <c r="BV1928" s="7">
        <v>0.218</v>
      </c>
      <c r="BW1928" s="7" t="str">
        <f t="shared" ref="BW1928:BW1991" si="189">IF(ISNA(BU1928),"",BU1928)</f>
        <v/>
      </c>
      <c r="BX1928" s="7" t="str">
        <f t="shared" ref="BX1928:BX1991" si="190">IF(BW1928="","",BV1928)</f>
        <v/>
      </c>
    </row>
    <row r="1929" spans="73:76" x14ac:dyDescent="0.25">
      <c r="BU1929" s="7">
        <v>0.28999999999999998</v>
      </c>
      <c r="BV1929" s="7">
        <v>5.8000000000000003E-2</v>
      </c>
      <c r="BW1929" s="7">
        <f t="shared" si="189"/>
        <v>0.28999999999999998</v>
      </c>
      <c r="BX1929" s="7">
        <f t="shared" si="190"/>
        <v>5.8000000000000003E-2</v>
      </c>
    </row>
    <row r="1930" spans="73:76" x14ac:dyDescent="0.25">
      <c r="BU1930" s="7">
        <v>4.0999999999999996</v>
      </c>
      <c r="BV1930" s="7">
        <v>1.8120000000000001</v>
      </c>
      <c r="BW1930" s="7">
        <f t="shared" si="189"/>
        <v>4.0999999999999996</v>
      </c>
      <c r="BX1930" s="7">
        <f t="shared" si="190"/>
        <v>1.8120000000000001</v>
      </c>
    </row>
    <row r="1931" spans="73:76" x14ac:dyDescent="0.25">
      <c r="BU1931" s="7" t="e">
        <v>#N/A</v>
      </c>
      <c r="BV1931" s="7">
        <v>0</v>
      </c>
      <c r="BW1931" s="7" t="str">
        <f t="shared" si="189"/>
        <v/>
      </c>
      <c r="BX1931" s="7" t="str">
        <f t="shared" si="190"/>
        <v/>
      </c>
    </row>
    <row r="1932" spans="73:76" x14ac:dyDescent="0.25">
      <c r="BU1932" s="7">
        <v>0.95</v>
      </c>
      <c r="BV1932" s="7">
        <v>0.55400000000000005</v>
      </c>
      <c r="BW1932" s="7">
        <f t="shared" si="189"/>
        <v>0.95</v>
      </c>
      <c r="BX1932" s="7">
        <f t="shared" si="190"/>
        <v>0.55400000000000005</v>
      </c>
    </row>
    <row r="1933" spans="73:76" x14ac:dyDescent="0.25">
      <c r="BU1933" s="7">
        <v>8</v>
      </c>
      <c r="BV1933" s="7">
        <v>0.93899999999999995</v>
      </c>
      <c r="BW1933" s="7">
        <f t="shared" si="189"/>
        <v>8</v>
      </c>
      <c r="BX1933" s="7">
        <f t="shared" si="190"/>
        <v>0.93899999999999995</v>
      </c>
    </row>
    <row r="1934" spans="73:76" x14ac:dyDescent="0.25">
      <c r="BU1934" s="7">
        <v>0.26</v>
      </c>
      <c r="BV1934" s="7">
        <v>0.44900000000000001</v>
      </c>
      <c r="BW1934" s="7">
        <f t="shared" si="189"/>
        <v>0.26</v>
      </c>
      <c r="BX1934" s="7">
        <f t="shared" si="190"/>
        <v>0.44900000000000001</v>
      </c>
    </row>
    <row r="1935" spans="73:76" x14ac:dyDescent="0.25">
      <c r="BU1935" s="7" t="e">
        <v>#N/A</v>
      </c>
      <c r="BV1935" s="7">
        <v>0.81899999999999995</v>
      </c>
      <c r="BW1935" s="7" t="str">
        <f t="shared" si="189"/>
        <v/>
      </c>
      <c r="BX1935" s="7" t="str">
        <f t="shared" si="190"/>
        <v/>
      </c>
    </row>
    <row r="1936" spans="73:76" x14ac:dyDescent="0.25">
      <c r="BU1936" s="7">
        <v>0.22</v>
      </c>
      <c r="BV1936" s="7">
        <v>4.2999999999999997E-2</v>
      </c>
      <c r="BW1936" s="7">
        <f t="shared" si="189"/>
        <v>0.22</v>
      </c>
      <c r="BX1936" s="7">
        <f t="shared" si="190"/>
        <v>4.2999999999999997E-2</v>
      </c>
    </row>
    <row r="1937" spans="73:76" x14ac:dyDescent="0.25">
      <c r="BU1937" s="7" t="e">
        <v>#N/A</v>
      </c>
      <c r="BV1937" s="7">
        <v>0.158</v>
      </c>
      <c r="BW1937" s="7" t="str">
        <f t="shared" si="189"/>
        <v/>
      </c>
      <c r="BX1937" s="7" t="str">
        <f t="shared" si="190"/>
        <v/>
      </c>
    </row>
    <row r="1938" spans="73:76" x14ac:dyDescent="0.25">
      <c r="BU1938" s="7" t="e">
        <v>#N/A</v>
      </c>
      <c r="BV1938" s="7">
        <v>1.1839999999999999</v>
      </c>
      <c r="BW1938" s="7" t="str">
        <f t="shared" si="189"/>
        <v/>
      </c>
      <c r="BX1938" s="7" t="str">
        <f t="shared" si="190"/>
        <v/>
      </c>
    </row>
    <row r="1939" spans="73:76" x14ac:dyDescent="0.25">
      <c r="BU1939" s="7">
        <v>5.85</v>
      </c>
      <c r="BV1939" s="7">
        <v>4.8109999999999999</v>
      </c>
      <c r="BW1939" s="7">
        <f t="shared" si="189"/>
        <v>5.85</v>
      </c>
      <c r="BX1939" s="7">
        <f t="shared" si="190"/>
        <v>4.8109999999999999</v>
      </c>
    </row>
    <row r="1940" spans="73:76" x14ac:dyDescent="0.25">
      <c r="BU1940" s="7" t="e">
        <v>#N/A</v>
      </c>
      <c r="BV1940" s="7">
        <v>1.7050000000000001</v>
      </c>
      <c r="BW1940" s="7" t="str">
        <f t="shared" si="189"/>
        <v/>
      </c>
      <c r="BX1940" s="7" t="str">
        <f t="shared" si="190"/>
        <v/>
      </c>
    </row>
    <row r="1941" spans="73:76" x14ac:dyDescent="0.25">
      <c r="BU1941" s="7">
        <v>0.98</v>
      </c>
      <c r="BV1941" s="7">
        <v>1.2170000000000001</v>
      </c>
      <c r="BW1941" s="7">
        <f t="shared" si="189"/>
        <v>0.98</v>
      </c>
      <c r="BX1941" s="7">
        <f t="shared" si="190"/>
        <v>1.2170000000000001</v>
      </c>
    </row>
    <row r="1942" spans="73:76" x14ac:dyDescent="0.25">
      <c r="BU1942" s="7">
        <v>0.03</v>
      </c>
      <c r="BV1942" s="7">
        <v>1.4999999999999999E-2</v>
      </c>
      <c r="BW1942" s="7">
        <f t="shared" si="189"/>
        <v>0.03</v>
      </c>
      <c r="BX1942" s="7">
        <f t="shared" si="190"/>
        <v>1.4999999999999999E-2</v>
      </c>
    </row>
    <row r="1943" spans="73:76" x14ac:dyDescent="0.25">
      <c r="BU1943" s="7">
        <v>0.1</v>
      </c>
      <c r="BV1943" s="7">
        <v>0</v>
      </c>
      <c r="BW1943" s="7">
        <f t="shared" si="189"/>
        <v>0.1</v>
      </c>
      <c r="BX1943" s="7">
        <f t="shared" si="190"/>
        <v>0</v>
      </c>
    </row>
    <row r="1944" spans="73:76" x14ac:dyDescent="0.25">
      <c r="BU1944" s="7">
        <v>0.9</v>
      </c>
      <c r="BV1944" s="7">
        <v>0.19</v>
      </c>
      <c r="BW1944" s="7">
        <f t="shared" si="189"/>
        <v>0.9</v>
      </c>
      <c r="BX1944" s="7">
        <f t="shared" si="190"/>
        <v>0.19</v>
      </c>
    </row>
    <row r="1945" spans="73:76" x14ac:dyDescent="0.25">
      <c r="BU1945" s="7">
        <v>0.03</v>
      </c>
      <c r="BV1945" s="7">
        <v>0.01</v>
      </c>
      <c r="BW1945" s="7">
        <f t="shared" si="189"/>
        <v>0.03</v>
      </c>
      <c r="BX1945" s="7">
        <f t="shared" si="190"/>
        <v>0.01</v>
      </c>
    </row>
    <row r="1946" spans="73:76" x14ac:dyDescent="0.25">
      <c r="BU1946" s="7">
        <v>0.17</v>
      </c>
      <c r="BV1946" s="7">
        <v>2E-3</v>
      </c>
      <c r="BW1946" s="7">
        <f t="shared" si="189"/>
        <v>0.17</v>
      </c>
      <c r="BX1946" s="7">
        <f t="shared" si="190"/>
        <v>2E-3</v>
      </c>
    </row>
    <row r="1947" spans="73:76" x14ac:dyDescent="0.25">
      <c r="BU1947" s="7" t="e">
        <v>#N/A</v>
      </c>
      <c r="BV1947" s="7">
        <v>0</v>
      </c>
      <c r="BW1947" s="7" t="str">
        <f t="shared" si="189"/>
        <v/>
      </c>
      <c r="BX1947" s="7" t="str">
        <f t="shared" si="190"/>
        <v/>
      </c>
    </row>
    <row r="1948" spans="73:76" x14ac:dyDescent="0.25">
      <c r="BU1948" s="7">
        <v>0.43</v>
      </c>
      <c r="BV1948" s="7">
        <v>0.27500000000000002</v>
      </c>
      <c r="BW1948" s="7">
        <f t="shared" si="189"/>
        <v>0.43</v>
      </c>
      <c r="BX1948" s="7">
        <f t="shared" si="190"/>
        <v>0.27500000000000002</v>
      </c>
    </row>
    <row r="1949" spans="73:76" x14ac:dyDescent="0.25">
      <c r="BU1949" s="7" t="e">
        <v>#N/A</v>
      </c>
      <c r="BV1949" s="7">
        <v>1.573</v>
      </c>
      <c r="BW1949" s="7" t="str">
        <f t="shared" si="189"/>
        <v/>
      </c>
      <c r="BX1949" s="7" t="str">
        <f t="shared" si="190"/>
        <v/>
      </c>
    </row>
    <row r="1950" spans="73:76" x14ac:dyDescent="0.25">
      <c r="BU1950" s="7">
        <v>0.06</v>
      </c>
      <c r="BV1950" s="7">
        <v>4.3999999999999997E-2</v>
      </c>
      <c r="BW1950" s="7">
        <f t="shared" si="189"/>
        <v>0.06</v>
      </c>
      <c r="BX1950" s="7">
        <f t="shared" si="190"/>
        <v>4.3999999999999997E-2</v>
      </c>
    </row>
    <row r="1951" spans="73:76" x14ac:dyDescent="0.25">
      <c r="BU1951" s="7" t="e">
        <v>#N/A</v>
      </c>
      <c r="BV1951" s="7">
        <v>19.221</v>
      </c>
      <c r="BW1951" s="7" t="str">
        <f t="shared" si="189"/>
        <v/>
      </c>
      <c r="BX1951" s="7" t="str">
        <f t="shared" si="190"/>
        <v/>
      </c>
    </row>
    <row r="1952" spans="73:76" x14ac:dyDescent="0.25">
      <c r="BU1952" s="7" t="e">
        <v>#N/A</v>
      </c>
      <c r="BV1952" s="7">
        <v>0</v>
      </c>
      <c r="BW1952" s="7" t="str">
        <f t="shared" si="189"/>
        <v/>
      </c>
      <c r="BX1952" s="7" t="str">
        <f t="shared" si="190"/>
        <v/>
      </c>
    </row>
    <row r="1953" spans="73:76" x14ac:dyDescent="0.25">
      <c r="BU1953" s="7">
        <v>0.01</v>
      </c>
      <c r="BV1953" s="7">
        <v>0</v>
      </c>
      <c r="BW1953" s="7">
        <f t="shared" si="189"/>
        <v>0.01</v>
      </c>
      <c r="BX1953" s="7">
        <f t="shared" si="190"/>
        <v>0</v>
      </c>
    </row>
    <row r="1954" spans="73:76" x14ac:dyDescent="0.25">
      <c r="BU1954" s="7" t="e">
        <v>#N/A</v>
      </c>
      <c r="BV1954" s="7">
        <v>0</v>
      </c>
      <c r="BW1954" s="7" t="str">
        <f t="shared" si="189"/>
        <v/>
      </c>
      <c r="BX1954" s="7" t="str">
        <f t="shared" si="190"/>
        <v/>
      </c>
    </row>
    <row r="1955" spans="73:76" x14ac:dyDescent="0.25">
      <c r="BU1955" s="7" t="e">
        <v>#N/A</v>
      </c>
      <c r="BV1955" s="7">
        <v>0</v>
      </c>
      <c r="BW1955" s="7" t="str">
        <f t="shared" si="189"/>
        <v/>
      </c>
      <c r="BX1955" s="7" t="str">
        <f t="shared" si="190"/>
        <v/>
      </c>
    </row>
    <row r="1956" spans="73:76" x14ac:dyDescent="0.25">
      <c r="BU1956" s="7" t="e">
        <v>#N/A</v>
      </c>
      <c r="BV1956" s="7">
        <v>0</v>
      </c>
      <c r="BW1956" s="7" t="str">
        <f t="shared" si="189"/>
        <v/>
      </c>
      <c r="BX1956" s="7" t="str">
        <f t="shared" si="190"/>
        <v/>
      </c>
    </row>
    <row r="1957" spans="73:76" x14ac:dyDescent="0.25">
      <c r="BU1957" s="7">
        <v>2.13</v>
      </c>
      <c r="BV1957" s="7">
        <v>2.8000000000000001E-2</v>
      </c>
      <c r="BW1957" s="7">
        <f t="shared" si="189"/>
        <v>2.13</v>
      </c>
      <c r="BX1957" s="7">
        <f t="shared" si="190"/>
        <v>2.8000000000000001E-2</v>
      </c>
    </row>
    <row r="1958" spans="73:76" x14ac:dyDescent="0.25">
      <c r="BU1958" s="7" t="e">
        <v>#N/A</v>
      </c>
      <c r="BV1958" s="7">
        <v>8.6999999999999994E-2</v>
      </c>
      <c r="BW1958" s="7" t="str">
        <f t="shared" si="189"/>
        <v/>
      </c>
      <c r="BX1958" s="7" t="str">
        <f t="shared" si="190"/>
        <v/>
      </c>
    </row>
    <row r="1959" spans="73:76" x14ac:dyDescent="0.25">
      <c r="BU1959" s="7">
        <v>0.01</v>
      </c>
      <c r="BV1959" s="7">
        <v>0</v>
      </c>
      <c r="BW1959" s="7">
        <f t="shared" si="189"/>
        <v>0.01</v>
      </c>
      <c r="BX1959" s="7">
        <f t="shared" si="190"/>
        <v>0</v>
      </c>
    </row>
    <row r="1960" spans="73:76" x14ac:dyDescent="0.25">
      <c r="BU1960" s="7">
        <v>0.11</v>
      </c>
      <c r="BV1960" s="7">
        <v>2.5000000000000001E-2</v>
      </c>
      <c r="BW1960" s="7">
        <f t="shared" si="189"/>
        <v>0.11</v>
      </c>
      <c r="BX1960" s="7">
        <f t="shared" si="190"/>
        <v>2.5000000000000001E-2</v>
      </c>
    </row>
    <row r="1961" spans="73:76" x14ac:dyDescent="0.25">
      <c r="BU1961" s="7">
        <v>0.17</v>
      </c>
      <c r="BV1961" s="7">
        <v>7.2999999999999995E-2</v>
      </c>
      <c r="BW1961" s="7">
        <f t="shared" si="189"/>
        <v>0.17</v>
      </c>
      <c r="BX1961" s="7">
        <f t="shared" si="190"/>
        <v>7.2999999999999995E-2</v>
      </c>
    </row>
    <row r="1962" spans="73:76" x14ac:dyDescent="0.25">
      <c r="BU1962" s="7">
        <v>0.36</v>
      </c>
      <c r="BV1962" s="7">
        <v>0.13700000000000001</v>
      </c>
      <c r="BW1962" s="7">
        <f t="shared" si="189"/>
        <v>0.36</v>
      </c>
      <c r="BX1962" s="7">
        <f t="shared" si="190"/>
        <v>0.13700000000000001</v>
      </c>
    </row>
    <row r="1963" spans="73:76" x14ac:dyDescent="0.25">
      <c r="BU1963" s="7">
        <v>1.08</v>
      </c>
      <c r="BV1963" s="7">
        <v>1.2999999999999999E-2</v>
      </c>
      <c r="BW1963" s="7">
        <f t="shared" si="189"/>
        <v>1.08</v>
      </c>
      <c r="BX1963" s="7">
        <f t="shared" si="190"/>
        <v>1.2999999999999999E-2</v>
      </c>
    </row>
    <row r="1964" spans="73:76" x14ac:dyDescent="0.25">
      <c r="BU1964" s="7">
        <v>0.02</v>
      </c>
      <c r="BV1964" s="7">
        <v>0.01</v>
      </c>
      <c r="BW1964" s="7">
        <f t="shared" si="189"/>
        <v>0.02</v>
      </c>
      <c r="BX1964" s="7">
        <f t="shared" si="190"/>
        <v>0.01</v>
      </c>
    </row>
    <row r="1965" spans="73:76" x14ac:dyDescent="0.25">
      <c r="BU1965" s="7" t="e">
        <v>#N/A</v>
      </c>
      <c r="BV1965" s="7">
        <v>2.4449999999999998</v>
      </c>
      <c r="BW1965" s="7" t="str">
        <f t="shared" si="189"/>
        <v/>
      </c>
      <c r="BX1965" s="7" t="str">
        <f t="shared" si="190"/>
        <v/>
      </c>
    </row>
    <row r="1966" spans="73:76" x14ac:dyDescent="0.25">
      <c r="BU1966" s="7">
        <v>5.9</v>
      </c>
      <c r="BV1966" s="7">
        <v>4.7169999999999996</v>
      </c>
      <c r="BW1966" s="7">
        <f t="shared" si="189"/>
        <v>5.9</v>
      </c>
      <c r="BX1966" s="7">
        <f t="shared" si="190"/>
        <v>4.7169999999999996</v>
      </c>
    </row>
    <row r="1967" spans="73:76" x14ac:dyDescent="0.25">
      <c r="BU1967" s="7">
        <v>0.05</v>
      </c>
      <c r="BV1967" s="7">
        <v>3.2000000000000001E-2</v>
      </c>
      <c r="BW1967" s="7">
        <f t="shared" si="189"/>
        <v>0.05</v>
      </c>
      <c r="BX1967" s="7">
        <f t="shared" si="190"/>
        <v>3.2000000000000001E-2</v>
      </c>
    </row>
    <row r="1968" spans="73:76" x14ac:dyDescent="0.25">
      <c r="BU1968" s="7">
        <v>0.65</v>
      </c>
      <c r="BV1968" s="7">
        <v>0.28699999999999998</v>
      </c>
      <c r="BW1968" s="7">
        <f t="shared" si="189"/>
        <v>0.65</v>
      </c>
      <c r="BX1968" s="7">
        <f t="shared" si="190"/>
        <v>0.28699999999999998</v>
      </c>
    </row>
    <row r="1969" spans="73:76" x14ac:dyDescent="0.25">
      <c r="BU1969" s="7">
        <v>0.04</v>
      </c>
      <c r="BV1969" s="7">
        <v>3.4000000000000002E-2</v>
      </c>
      <c r="BW1969" s="7">
        <f t="shared" si="189"/>
        <v>0.04</v>
      </c>
      <c r="BX1969" s="7">
        <f t="shared" si="190"/>
        <v>3.4000000000000002E-2</v>
      </c>
    </row>
    <row r="1970" spans="73:76" x14ac:dyDescent="0.25">
      <c r="BU1970" s="7">
        <v>1</v>
      </c>
      <c r="BV1970" s="7">
        <v>1.1379999999999999</v>
      </c>
      <c r="BW1970" s="7">
        <f t="shared" si="189"/>
        <v>1</v>
      </c>
      <c r="BX1970" s="7">
        <f t="shared" si="190"/>
        <v>1.1379999999999999</v>
      </c>
    </row>
    <row r="1971" spans="73:76" x14ac:dyDescent="0.25">
      <c r="BU1971" s="7">
        <v>0.98</v>
      </c>
      <c r="BV1971" s="7">
        <v>0.73699999999999999</v>
      </c>
      <c r="BW1971" s="7">
        <f t="shared" si="189"/>
        <v>0.98</v>
      </c>
      <c r="BX1971" s="7">
        <f t="shared" si="190"/>
        <v>0.73699999999999999</v>
      </c>
    </row>
    <row r="1972" spans="73:76" x14ac:dyDescent="0.25">
      <c r="BU1972" s="7">
        <v>1.48</v>
      </c>
      <c r="BV1972" s="7">
        <v>0.252</v>
      </c>
      <c r="BW1972" s="7">
        <f t="shared" si="189"/>
        <v>1.48</v>
      </c>
      <c r="BX1972" s="7">
        <f t="shared" si="190"/>
        <v>0.252</v>
      </c>
    </row>
    <row r="1973" spans="73:76" x14ac:dyDescent="0.25">
      <c r="BU1973" s="7">
        <v>0.76</v>
      </c>
      <c r="BV1973" s="7">
        <v>0.06</v>
      </c>
      <c r="BW1973" s="7">
        <f t="shared" si="189"/>
        <v>0.76</v>
      </c>
      <c r="BX1973" s="7">
        <f t="shared" si="190"/>
        <v>0.06</v>
      </c>
    </row>
    <row r="1974" spans="73:76" x14ac:dyDescent="0.25">
      <c r="BU1974" s="7" t="e">
        <v>#N/A</v>
      </c>
      <c r="BV1974" s="7">
        <v>0.32100000000000001</v>
      </c>
      <c r="BW1974" s="7" t="str">
        <f t="shared" si="189"/>
        <v/>
      </c>
      <c r="BX1974" s="7" t="str">
        <f t="shared" si="190"/>
        <v/>
      </c>
    </row>
    <row r="1975" spans="73:76" x14ac:dyDescent="0.25">
      <c r="BU1975" s="7">
        <v>2.74</v>
      </c>
      <c r="BV1975" s="7">
        <v>1.2649999999999999</v>
      </c>
      <c r="BW1975" s="7">
        <f t="shared" si="189"/>
        <v>2.74</v>
      </c>
      <c r="BX1975" s="7">
        <f t="shared" si="190"/>
        <v>1.2649999999999999</v>
      </c>
    </row>
    <row r="1976" spans="73:76" x14ac:dyDescent="0.25">
      <c r="BU1976" s="7">
        <v>0.14000000000000001</v>
      </c>
      <c r="BV1976" s="7">
        <v>8.5999999999999993E-2</v>
      </c>
      <c r="BW1976" s="7">
        <f t="shared" si="189"/>
        <v>0.14000000000000001</v>
      </c>
      <c r="BX1976" s="7">
        <f t="shared" si="190"/>
        <v>8.5999999999999993E-2</v>
      </c>
    </row>
    <row r="1977" spans="73:76" x14ac:dyDescent="0.25">
      <c r="BU1977" s="7" t="e">
        <v>#N/A</v>
      </c>
      <c r="BV1977" s="7" t="s">
        <v>1901</v>
      </c>
      <c r="BW1977" s="7" t="str">
        <f t="shared" si="189"/>
        <v/>
      </c>
      <c r="BX1977" s="7" t="str">
        <f t="shared" si="190"/>
        <v/>
      </c>
    </row>
    <row r="1978" spans="73:76" x14ac:dyDescent="0.25">
      <c r="BU1978" s="7" t="e">
        <v>#N/A</v>
      </c>
      <c r="BV1978" s="7">
        <v>0</v>
      </c>
      <c r="BW1978" s="7" t="str">
        <f t="shared" si="189"/>
        <v/>
      </c>
      <c r="BX1978" s="7" t="str">
        <f t="shared" si="190"/>
        <v/>
      </c>
    </row>
    <row r="1979" spans="73:76" x14ac:dyDescent="0.25">
      <c r="BU1979" s="7">
        <v>0.21</v>
      </c>
      <c r="BV1979" s="7">
        <v>0.19400000000000001</v>
      </c>
      <c r="BW1979" s="7">
        <f t="shared" si="189"/>
        <v>0.21</v>
      </c>
      <c r="BX1979" s="7">
        <f t="shared" si="190"/>
        <v>0.19400000000000001</v>
      </c>
    </row>
    <row r="1980" spans="73:76" x14ac:dyDescent="0.25">
      <c r="BU1980" s="7">
        <v>0.13</v>
      </c>
      <c r="BV1980" s="7">
        <v>2E-3</v>
      </c>
      <c r="BW1980" s="7">
        <f t="shared" si="189"/>
        <v>0.13</v>
      </c>
      <c r="BX1980" s="7">
        <f t="shared" si="190"/>
        <v>2E-3</v>
      </c>
    </row>
    <row r="1981" spans="73:76" x14ac:dyDescent="0.25">
      <c r="BU1981" s="7" t="e">
        <v>#N/A</v>
      </c>
      <c r="BV1981" s="7">
        <v>0.24099999999999999</v>
      </c>
      <c r="BW1981" s="7" t="str">
        <f t="shared" si="189"/>
        <v/>
      </c>
      <c r="BX1981" s="7" t="str">
        <f t="shared" si="190"/>
        <v/>
      </c>
    </row>
    <row r="1982" spans="73:76" x14ac:dyDescent="0.25">
      <c r="BU1982" s="7">
        <v>6.2</v>
      </c>
      <c r="BV1982" s="7">
        <v>5.742</v>
      </c>
      <c r="BW1982" s="7">
        <f t="shared" si="189"/>
        <v>6.2</v>
      </c>
      <c r="BX1982" s="7">
        <f t="shared" si="190"/>
        <v>5.742</v>
      </c>
    </row>
    <row r="1983" spans="73:76" x14ac:dyDescent="0.25">
      <c r="BU1983" s="7">
        <v>0.62</v>
      </c>
      <c r="BV1983" s="7">
        <v>1.4E-2</v>
      </c>
      <c r="BW1983" s="7">
        <f t="shared" si="189"/>
        <v>0.62</v>
      </c>
      <c r="BX1983" s="7">
        <f t="shared" si="190"/>
        <v>1.4E-2</v>
      </c>
    </row>
    <row r="1984" spans="73:76" x14ac:dyDescent="0.25">
      <c r="BU1984" s="7" t="e">
        <v>#N/A</v>
      </c>
      <c r="BV1984" s="7">
        <v>0.106</v>
      </c>
      <c r="BW1984" s="7" t="str">
        <f t="shared" si="189"/>
        <v/>
      </c>
      <c r="BX1984" s="7" t="str">
        <f t="shared" si="190"/>
        <v/>
      </c>
    </row>
    <row r="1985" spans="73:76" x14ac:dyDescent="0.25">
      <c r="BU1985" s="7" t="e">
        <v>#N/A</v>
      </c>
      <c r="BV1985" s="7" t="s">
        <v>1901</v>
      </c>
      <c r="BW1985" s="7" t="str">
        <f t="shared" si="189"/>
        <v/>
      </c>
      <c r="BX1985" s="7" t="str">
        <f t="shared" si="190"/>
        <v/>
      </c>
    </row>
    <row r="1986" spans="73:76" x14ac:dyDescent="0.25">
      <c r="BU1986" s="7">
        <v>5.99</v>
      </c>
      <c r="BV1986" s="7">
        <v>1.8009999999999999</v>
      </c>
      <c r="BW1986" s="7">
        <f t="shared" si="189"/>
        <v>5.99</v>
      </c>
      <c r="BX1986" s="7">
        <f t="shared" si="190"/>
        <v>1.8009999999999999</v>
      </c>
    </row>
    <row r="1987" spans="73:76" x14ac:dyDescent="0.25">
      <c r="BU1987" s="7">
        <v>3.32</v>
      </c>
      <c r="BV1987" s="7">
        <v>5.8170000000000002</v>
      </c>
      <c r="BW1987" s="7">
        <f t="shared" si="189"/>
        <v>3.32</v>
      </c>
      <c r="BX1987" s="7">
        <f t="shared" si="190"/>
        <v>5.8170000000000002</v>
      </c>
    </row>
    <row r="1988" spans="73:76" x14ac:dyDescent="0.25">
      <c r="BU1988" s="7">
        <v>65.44</v>
      </c>
      <c r="BV1988" s="7">
        <v>52.521000000000001</v>
      </c>
      <c r="BW1988" s="7">
        <f t="shared" si="189"/>
        <v>65.44</v>
      </c>
      <c r="BX1988" s="7">
        <f t="shared" si="190"/>
        <v>52.521000000000001</v>
      </c>
    </row>
    <row r="1989" spans="73:76" x14ac:dyDescent="0.25">
      <c r="BU1989" s="7">
        <v>0.38</v>
      </c>
      <c r="BV1989" s="7">
        <v>0.109</v>
      </c>
      <c r="BW1989" s="7">
        <f t="shared" si="189"/>
        <v>0.38</v>
      </c>
      <c r="BX1989" s="7">
        <f t="shared" si="190"/>
        <v>0.109</v>
      </c>
    </row>
    <row r="1990" spans="73:76" x14ac:dyDescent="0.25">
      <c r="BU1990" s="7" t="e">
        <v>#N/A</v>
      </c>
      <c r="BV1990" s="7">
        <v>4.5999999999999999E-2</v>
      </c>
      <c r="BW1990" s="7" t="str">
        <f t="shared" si="189"/>
        <v/>
      </c>
      <c r="BX1990" s="7" t="str">
        <f t="shared" si="190"/>
        <v/>
      </c>
    </row>
    <row r="1991" spans="73:76" x14ac:dyDescent="0.25">
      <c r="BU1991" s="7">
        <v>4.0999999999999996</v>
      </c>
      <c r="BV1991" s="7">
        <v>0.82099999999999995</v>
      </c>
      <c r="BW1991" s="7">
        <f t="shared" si="189"/>
        <v>4.0999999999999996</v>
      </c>
      <c r="BX1991" s="7">
        <f t="shared" si="190"/>
        <v>0.82099999999999995</v>
      </c>
    </row>
    <row r="1992" spans="73:76" x14ac:dyDescent="0.25">
      <c r="BU1992" s="7">
        <v>5.12</v>
      </c>
      <c r="BV1992" s="7">
        <v>1.2609999999999999</v>
      </c>
      <c r="BW1992" s="7">
        <f t="shared" ref="BW1992:BW2055" si="191">IF(ISNA(BU1992),"",BU1992)</f>
        <v>5.12</v>
      </c>
      <c r="BX1992" s="7">
        <f t="shared" ref="BX1992:BX2055" si="192">IF(BW1992="","",BV1992)</f>
        <v>1.2609999999999999</v>
      </c>
    </row>
    <row r="1993" spans="73:76" x14ac:dyDescent="0.25">
      <c r="BU1993" s="7">
        <v>1.21</v>
      </c>
      <c r="BV1993" s="7">
        <v>2.7669999999999999</v>
      </c>
      <c r="BW1993" s="7">
        <f t="shared" si="191"/>
        <v>1.21</v>
      </c>
      <c r="BX1993" s="7">
        <f t="shared" si="192"/>
        <v>2.7669999999999999</v>
      </c>
    </row>
    <row r="1994" spans="73:76" x14ac:dyDescent="0.25">
      <c r="BU1994" s="7">
        <v>0.81</v>
      </c>
      <c r="BV1994" s="7">
        <v>0.311</v>
      </c>
      <c r="BW1994" s="7">
        <f t="shared" si="191"/>
        <v>0.81</v>
      </c>
      <c r="BX1994" s="7">
        <f t="shared" si="192"/>
        <v>0.311</v>
      </c>
    </row>
    <row r="1995" spans="73:76" x14ac:dyDescent="0.25">
      <c r="BU1995" s="7" t="e">
        <v>#N/A</v>
      </c>
      <c r="BV1995" s="7">
        <v>0</v>
      </c>
      <c r="BW1995" s="7" t="str">
        <f t="shared" si="191"/>
        <v/>
      </c>
      <c r="BX1995" s="7" t="str">
        <f t="shared" si="192"/>
        <v/>
      </c>
    </row>
    <row r="1996" spans="73:76" x14ac:dyDescent="0.25">
      <c r="BU1996" s="7">
        <v>0.27</v>
      </c>
      <c r="BV1996" s="7">
        <v>1.7000000000000001E-2</v>
      </c>
      <c r="BW1996" s="7">
        <f t="shared" si="191"/>
        <v>0.27</v>
      </c>
      <c r="BX1996" s="7">
        <f t="shared" si="192"/>
        <v>1.7000000000000001E-2</v>
      </c>
    </row>
    <row r="1997" spans="73:76" x14ac:dyDescent="0.25">
      <c r="BU1997" s="7">
        <v>0.46</v>
      </c>
      <c r="BV1997" s="7">
        <v>0.251</v>
      </c>
      <c r="BW1997" s="7">
        <f t="shared" si="191"/>
        <v>0.46</v>
      </c>
      <c r="BX1997" s="7">
        <f t="shared" si="192"/>
        <v>0.251</v>
      </c>
    </row>
    <row r="1998" spans="73:76" x14ac:dyDescent="0.25">
      <c r="BU1998" s="7" t="e">
        <v>#N/A</v>
      </c>
      <c r="BV1998" s="7">
        <v>0.38100000000000001</v>
      </c>
      <c r="BW1998" s="7" t="str">
        <f t="shared" si="191"/>
        <v/>
      </c>
      <c r="BX1998" s="7" t="str">
        <f t="shared" si="192"/>
        <v/>
      </c>
    </row>
    <row r="1999" spans="73:76" x14ac:dyDescent="0.25">
      <c r="BU1999" s="7">
        <v>0.73</v>
      </c>
      <c r="BV1999" s="7">
        <v>0.57099999999999995</v>
      </c>
      <c r="BW1999" s="7">
        <f t="shared" si="191"/>
        <v>0.73</v>
      </c>
      <c r="BX1999" s="7">
        <f t="shared" si="192"/>
        <v>0.57099999999999995</v>
      </c>
    </row>
    <row r="2000" spans="73:76" x14ac:dyDescent="0.25">
      <c r="BU2000" s="7" t="e">
        <v>#N/A</v>
      </c>
      <c r="BV2000" s="7">
        <v>2.1000000000000001E-2</v>
      </c>
      <c r="BW2000" s="7" t="str">
        <f t="shared" si="191"/>
        <v/>
      </c>
      <c r="BX2000" s="7" t="str">
        <f t="shared" si="192"/>
        <v/>
      </c>
    </row>
    <row r="2001" spans="73:76" x14ac:dyDescent="0.25">
      <c r="BU2001" s="7" t="e">
        <v>#N/A</v>
      </c>
      <c r="BV2001" s="7">
        <v>0.23</v>
      </c>
      <c r="BW2001" s="7" t="str">
        <f t="shared" si="191"/>
        <v/>
      </c>
      <c r="BX2001" s="7" t="str">
        <f t="shared" si="192"/>
        <v/>
      </c>
    </row>
    <row r="2002" spans="73:76" x14ac:dyDescent="0.25">
      <c r="BU2002" s="7" t="e">
        <v>#N/A</v>
      </c>
      <c r="BV2002" s="7">
        <v>2.5000000000000001E-2</v>
      </c>
      <c r="BW2002" s="7" t="str">
        <f t="shared" si="191"/>
        <v/>
      </c>
      <c r="BX2002" s="7" t="str">
        <f t="shared" si="192"/>
        <v/>
      </c>
    </row>
    <row r="2003" spans="73:76" x14ac:dyDescent="0.25">
      <c r="BU2003" s="7" t="e">
        <v>#N/A</v>
      </c>
      <c r="BV2003" s="7">
        <v>0.70099999999999996</v>
      </c>
      <c r="BW2003" s="7" t="str">
        <f t="shared" si="191"/>
        <v/>
      </c>
      <c r="BX2003" s="7" t="str">
        <f t="shared" si="192"/>
        <v/>
      </c>
    </row>
    <row r="2004" spans="73:76" x14ac:dyDescent="0.25">
      <c r="BU2004" s="7" t="e">
        <v>#N/A</v>
      </c>
      <c r="BV2004" s="7">
        <v>0.309</v>
      </c>
      <c r="BW2004" s="7" t="str">
        <f t="shared" si="191"/>
        <v/>
      </c>
      <c r="BX2004" s="7" t="str">
        <f t="shared" si="192"/>
        <v/>
      </c>
    </row>
    <row r="2005" spans="73:76" x14ac:dyDescent="0.25">
      <c r="BU2005" s="7">
        <v>0.2</v>
      </c>
      <c r="BV2005" s="7">
        <v>2.8000000000000001E-2</v>
      </c>
      <c r="BW2005" s="7">
        <f t="shared" si="191"/>
        <v>0.2</v>
      </c>
      <c r="BX2005" s="7">
        <f t="shared" si="192"/>
        <v>2.8000000000000001E-2</v>
      </c>
    </row>
    <row r="2006" spans="73:76" x14ac:dyDescent="0.25">
      <c r="BU2006" s="7">
        <v>67.53</v>
      </c>
      <c r="BV2006" s="7">
        <v>29.818000000000001</v>
      </c>
      <c r="BW2006" s="7">
        <f t="shared" si="191"/>
        <v>67.53</v>
      </c>
      <c r="BX2006" s="7">
        <f t="shared" si="192"/>
        <v>29.818000000000001</v>
      </c>
    </row>
    <row r="2007" spans="73:76" x14ac:dyDescent="0.25">
      <c r="BU2007" s="7" t="e">
        <v>#N/A</v>
      </c>
      <c r="BV2007" s="7">
        <v>0.95899999999999996</v>
      </c>
      <c r="BW2007" s="7" t="str">
        <f t="shared" si="191"/>
        <v/>
      </c>
      <c r="BX2007" s="7" t="str">
        <f t="shared" si="192"/>
        <v/>
      </c>
    </row>
    <row r="2008" spans="73:76" x14ac:dyDescent="0.25">
      <c r="BU2008" s="7" t="e">
        <v>#N/A</v>
      </c>
      <c r="BV2008" s="7">
        <v>0.188</v>
      </c>
      <c r="BW2008" s="7" t="str">
        <f t="shared" si="191"/>
        <v/>
      </c>
      <c r="BX2008" s="7" t="str">
        <f t="shared" si="192"/>
        <v/>
      </c>
    </row>
    <row r="2009" spans="73:76" x14ac:dyDescent="0.25">
      <c r="BU2009" s="7" t="e">
        <v>#N/A</v>
      </c>
      <c r="BV2009" s="7">
        <v>0.27300000000000002</v>
      </c>
      <c r="BW2009" s="7" t="str">
        <f t="shared" si="191"/>
        <v/>
      </c>
      <c r="BX2009" s="7" t="str">
        <f t="shared" si="192"/>
        <v/>
      </c>
    </row>
    <row r="2010" spans="73:76" x14ac:dyDescent="0.25">
      <c r="BU2010" s="7">
        <v>3.02</v>
      </c>
      <c r="BV2010" s="7">
        <v>1.044</v>
      </c>
      <c r="BW2010" s="7">
        <f t="shared" si="191"/>
        <v>3.02</v>
      </c>
      <c r="BX2010" s="7">
        <f t="shared" si="192"/>
        <v>1.044</v>
      </c>
    </row>
    <row r="2011" spans="73:76" x14ac:dyDescent="0.25">
      <c r="BU2011" s="7" t="e">
        <v>#N/A</v>
      </c>
      <c r="BV2011" s="7">
        <v>1E-3</v>
      </c>
      <c r="BW2011" s="7" t="str">
        <f t="shared" si="191"/>
        <v/>
      </c>
      <c r="BX2011" s="7" t="str">
        <f t="shared" si="192"/>
        <v/>
      </c>
    </row>
    <row r="2012" spans="73:76" x14ac:dyDescent="0.25">
      <c r="BU2012" s="7" t="e">
        <v>#N/A</v>
      </c>
      <c r="BV2012" s="7">
        <v>0.16400000000000001</v>
      </c>
      <c r="BW2012" s="7" t="str">
        <f t="shared" si="191"/>
        <v/>
      </c>
      <c r="BX2012" s="7" t="str">
        <f t="shared" si="192"/>
        <v/>
      </c>
    </row>
    <row r="2013" spans="73:76" x14ac:dyDescent="0.25">
      <c r="BU2013" s="7">
        <v>0.01</v>
      </c>
      <c r="BV2013" s="7">
        <v>0</v>
      </c>
      <c r="BW2013" s="7">
        <f t="shared" si="191"/>
        <v>0.01</v>
      </c>
      <c r="BX2013" s="7">
        <f t="shared" si="192"/>
        <v>0</v>
      </c>
    </row>
    <row r="2014" spans="73:76" x14ac:dyDescent="0.25">
      <c r="BU2014" s="7">
        <v>5.85</v>
      </c>
      <c r="BV2014" s="7">
        <v>3.141</v>
      </c>
      <c r="BW2014" s="7">
        <f t="shared" si="191"/>
        <v>5.85</v>
      </c>
      <c r="BX2014" s="7">
        <f t="shared" si="192"/>
        <v>3.141</v>
      </c>
    </row>
    <row r="2015" spans="73:76" x14ac:dyDescent="0.25">
      <c r="BU2015" s="7">
        <v>3.74</v>
      </c>
      <c r="BV2015" s="7">
        <v>6.1020000000000003</v>
      </c>
      <c r="BW2015" s="7">
        <f t="shared" si="191"/>
        <v>3.74</v>
      </c>
      <c r="BX2015" s="7">
        <f t="shared" si="192"/>
        <v>6.1020000000000003</v>
      </c>
    </row>
    <row r="2016" spans="73:76" x14ac:dyDescent="0.25">
      <c r="BU2016" s="7">
        <v>0.72</v>
      </c>
      <c r="BV2016" s="7">
        <v>0.97199999999999998</v>
      </c>
      <c r="BW2016" s="7">
        <f t="shared" si="191"/>
        <v>0.72</v>
      </c>
      <c r="BX2016" s="7">
        <f t="shared" si="192"/>
        <v>0.97199999999999998</v>
      </c>
    </row>
    <row r="2017" spans="73:76" x14ac:dyDescent="0.25">
      <c r="BU2017" s="7" t="e">
        <v>#N/A</v>
      </c>
      <c r="BV2017" s="7">
        <v>9.0999999999999998E-2</v>
      </c>
      <c r="BW2017" s="7" t="str">
        <f t="shared" si="191"/>
        <v/>
      </c>
      <c r="BX2017" s="7" t="str">
        <f t="shared" si="192"/>
        <v/>
      </c>
    </row>
    <row r="2018" spans="73:76" x14ac:dyDescent="0.25">
      <c r="BU2018" s="7" t="e">
        <v>#N/A</v>
      </c>
      <c r="BV2018" s="7">
        <v>0</v>
      </c>
      <c r="BW2018" s="7" t="str">
        <f t="shared" si="191"/>
        <v/>
      </c>
      <c r="BX2018" s="7" t="str">
        <f t="shared" si="192"/>
        <v/>
      </c>
    </row>
    <row r="2019" spans="73:76" x14ac:dyDescent="0.25">
      <c r="BU2019" s="7" t="e">
        <v>#N/A</v>
      </c>
      <c r="BV2019" s="7">
        <v>0</v>
      </c>
      <c r="BW2019" s="7" t="str">
        <f t="shared" si="191"/>
        <v/>
      </c>
      <c r="BX2019" s="7" t="str">
        <f t="shared" si="192"/>
        <v/>
      </c>
    </row>
    <row r="2020" spans="73:76" x14ac:dyDescent="0.25">
      <c r="BU2020" s="7">
        <v>3.6</v>
      </c>
      <c r="BV2020" s="7">
        <v>1.2350000000000001</v>
      </c>
      <c r="BW2020" s="7">
        <f t="shared" si="191"/>
        <v>3.6</v>
      </c>
      <c r="BX2020" s="7">
        <f t="shared" si="192"/>
        <v>1.2350000000000001</v>
      </c>
    </row>
    <row r="2021" spans="73:76" x14ac:dyDescent="0.25">
      <c r="BU2021" s="7">
        <v>0.02</v>
      </c>
      <c r="BV2021" s="7">
        <v>6.9000000000000006E-2</v>
      </c>
      <c r="BW2021" s="7">
        <f t="shared" si="191"/>
        <v>0.02</v>
      </c>
      <c r="BX2021" s="7">
        <f t="shared" si="192"/>
        <v>6.9000000000000006E-2</v>
      </c>
    </row>
    <row r="2022" spans="73:76" x14ac:dyDescent="0.25">
      <c r="BU2022" s="7">
        <v>0.14000000000000001</v>
      </c>
      <c r="BV2022" s="7">
        <v>0.16800000000000001</v>
      </c>
      <c r="BW2022" s="7">
        <f t="shared" si="191"/>
        <v>0.14000000000000001</v>
      </c>
      <c r="BX2022" s="7">
        <f t="shared" si="192"/>
        <v>0.16800000000000001</v>
      </c>
    </row>
    <row r="2023" spans="73:76" x14ac:dyDescent="0.25">
      <c r="BU2023" s="7" t="e">
        <v>#N/A</v>
      </c>
      <c r="BV2023" s="7">
        <v>2.8000000000000001E-2</v>
      </c>
      <c r="BW2023" s="7" t="str">
        <f t="shared" si="191"/>
        <v/>
      </c>
      <c r="BX2023" s="7" t="str">
        <f t="shared" si="192"/>
        <v/>
      </c>
    </row>
    <row r="2024" spans="73:76" x14ac:dyDescent="0.25">
      <c r="BU2024" s="7">
        <v>17.21</v>
      </c>
      <c r="BV2024" s="7">
        <v>18.998000000000001</v>
      </c>
      <c r="BW2024" s="7">
        <f t="shared" si="191"/>
        <v>17.21</v>
      </c>
      <c r="BX2024" s="7">
        <f t="shared" si="192"/>
        <v>18.998000000000001</v>
      </c>
    </row>
    <row r="2025" spans="73:76" x14ac:dyDescent="0.25">
      <c r="BU2025" s="7" t="e">
        <v>#N/A</v>
      </c>
      <c r="BV2025" s="7">
        <v>1.2E-2</v>
      </c>
      <c r="BW2025" s="7" t="str">
        <f t="shared" si="191"/>
        <v/>
      </c>
      <c r="BX2025" s="7" t="str">
        <f t="shared" si="192"/>
        <v/>
      </c>
    </row>
    <row r="2026" spans="73:76" x14ac:dyDescent="0.25">
      <c r="BU2026" s="7" t="e">
        <v>#N/A</v>
      </c>
      <c r="BV2026" s="7">
        <v>2E-3</v>
      </c>
      <c r="BW2026" s="7" t="str">
        <f t="shared" si="191"/>
        <v/>
      </c>
      <c r="BX2026" s="7" t="str">
        <f t="shared" si="192"/>
        <v/>
      </c>
    </row>
    <row r="2027" spans="73:76" x14ac:dyDescent="0.25">
      <c r="BU2027" s="7">
        <v>0.15</v>
      </c>
      <c r="BV2027" s="7">
        <v>3.9E-2</v>
      </c>
      <c r="BW2027" s="7">
        <f t="shared" si="191"/>
        <v>0.15</v>
      </c>
      <c r="BX2027" s="7">
        <f t="shared" si="192"/>
        <v>3.9E-2</v>
      </c>
    </row>
    <row r="2028" spans="73:76" x14ac:dyDescent="0.25">
      <c r="BU2028" s="7" t="e">
        <v>#N/A</v>
      </c>
      <c r="BV2028" s="7">
        <v>0.46600000000000003</v>
      </c>
      <c r="BW2028" s="7" t="str">
        <f t="shared" si="191"/>
        <v/>
      </c>
      <c r="BX2028" s="7" t="str">
        <f t="shared" si="192"/>
        <v/>
      </c>
    </row>
    <row r="2029" spans="73:76" x14ac:dyDescent="0.25">
      <c r="BU2029" s="7" t="e">
        <v>#N/A</v>
      </c>
      <c r="BV2029" s="7">
        <v>0.35099999999999998</v>
      </c>
      <c r="BW2029" s="7" t="str">
        <f t="shared" si="191"/>
        <v/>
      </c>
      <c r="BX2029" s="7" t="str">
        <f t="shared" si="192"/>
        <v/>
      </c>
    </row>
    <row r="2030" spans="73:76" x14ac:dyDescent="0.25">
      <c r="BU2030" s="7" t="e">
        <v>#N/A</v>
      </c>
      <c r="BV2030" s="7">
        <v>4.5999999999999999E-2</v>
      </c>
      <c r="BW2030" s="7" t="str">
        <f t="shared" si="191"/>
        <v/>
      </c>
      <c r="BX2030" s="7" t="str">
        <f t="shared" si="192"/>
        <v/>
      </c>
    </row>
    <row r="2031" spans="73:76" x14ac:dyDescent="0.25">
      <c r="BU2031" s="7" t="e">
        <v>#N/A</v>
      </c>
      <c r="BV2031" s="7">
        <v>0.26500000000000001</v>
      </c>
      <c r="BW2031" s="7" t="str">
        <f t="shared" si="191"/>
        <v/>
      </c>
      <c r="BX2031" s="7" t="str">
        <f t="shared" si="192"/>
        <v/>
      </c>
    </row>
    <row r="2032" spans="73:76" x14ac:dyDescent="0.25">
      <c r="BU2032" s="7" t="e">
        <v>#N/A</v>
      </c>
      <c r="BV2032" s="7">
        <v>7.7</v>
      </c>
      <c r="BW2032" s="7" t="str">
        <f t="shared" si="191"/>
        <v/>
      </c>
      <c r="BX2032" s="7" t="str">
        <f t="shared" si="192"/>
        <v/>
      </c>
    </row>
    <row r="2033" spans="73:76" x14ac:dyDescent="0.25">
      <c r="BU2033" s="7" t="e">
        <v>#N/A</v>
      </c>
      <c r="BV2033" s="7">
        <v>0</v>
      </c>
      <c r="BW2033" s="7" t="str">
        <f t="shared" si="191"/>
        <v/>
      </c>
      <c r="BX2033" s="7" t="str">
        <f t="shared" si="192"/>
        <v/>
      </c>
    </row>
    <row r="2034" spans="73:76" x14ac:dyDescent="0.25">
      <c r="BU2034" s="7" t="e">
        <v>#N/A</v>
      </c>
      <c r="BV2034" s="7">
        <v>2.8000000000000001E-2</v>
      </c>
      <c r="BW2034" s="7" t="str">
        <f t="shared" si="191"/>
        <v/>
      </c>
      <c r="BX2034" s="7" t="str">
        <f t="shared" si="192"/>
        <v/>
      </c>
    </row>
    <row r="2035" spans="73:76" x14ac:dyDescent="0.25">
      <c r="BU2035" s="7" t="e">
        <v>#N/A</v>
      </c>
      <c r="BV2035" s="7">
        <v>0.245</v>
      </c>
      <c r="BW2035" s="7" t="str">
        <f t="shared" si="191"/>
        <v/>
      </c>
      <c r="BX2035" s="7" t="str">
        <f t="shared" si="192"/>
        <v/>
      </c>
    </row>
    <row r="2036" spans="73:76" x14ac:dyDescent="0.25">
      <c r="BU2036" s="7" t="e">
        <v>#N/A</v>
      </c>
      <c r="BV2036" s="7">
        <v>6.3E-2</v>
      </c>
      <c r="BW2036" s="7" t="str">
        <f t="shared" si="191"/>
        <v/>
      </c>
      <c r="BX2036" s="7" t="str">
        <f t="shared" si="192"/>
        <v/>
      </c>
    </row>
    <row r="2037" spans="73:76" x14ac:dyDescent="0.25">
      <c r="BU2037" s="7" t="e">
        <v>#N/A</v>
      </c>
      <c r="BV2037" s="7">
        <v>1.2350000000000001</v>
      </c>
      <c r="BW2037" s="7" t="str">
        <f t="shared" si="191"/>
        <v/>
      </c>
      <c r="BX2037" s="7" t="str">
        <f t="shared" si="192"/>
        <v/>
      </c>
    </row>
    <row r="2038" spans="73:76" x14ac:dyDescent="0.25">
      <c r="BU2038" s="7">
        <v>3.13</v>
      </c>
      <c r="BV2038" s="7">
        <v>6.0460000000000003</v>
      </c>
      <c r="BW2038" s="7">
        <f t="shared" si="191"/>
        <v>3.13</v>
      </c>
      <c r="BX2038" s="7">
        <f t="shared" si="192"/>
        <v>6.0460000000000003</v>
      </c>
    </row>
    <row r="2039" spans="73:76" x14ac:dyDescent="0.25">
      <c r="BU2039" s="7" t="e">
        <v>#N/A</v>
      </c>
      <c r="BV2039" s="7">
        <v>0</v>
      </c>
      <c r="BW2039" s="7" t="str">
        <f t="shared" si="191"/>
        <v/>
      </c>
      <c r="BX2039" s="7" t="str">
        <f t="shared" si="192"/>
        <v/>
      </c>
    </row>
    <row r="2040" spans="73:76" x14ac:dyDescent="0.25">
      <c r="BU2040" s="7" t="e">
        <v>#N/A</v>
      </c>
      <c r="BV2040" s="7">
        <v>5.5E-2</v>
      </c>
      <c r="BW2040" s="7" t="str">
        <f t="shared" si="191"/>
        <v/>
      </c>
      <c r="BX2040" s="7" t="str">
        <f t="shared" si="192"/>
        <v/>
      </c>
    </row>
    <row r="2041" spans="73:76" x14ac:dyDescent="0.25">
      <c r="BU2041" s="7" t="e">
        <v>#N/A</v>
      </c>
      <c r="BV2041" s="7">
        <v>0</v>
      </c>
      <c r="BW2041" s="7" t="str">
        <f t="shared" si="191"/>
        <v/>
      </c>
      <c r="BX2041" s="7" t="str">
        <f t="shared" si="192"/>
        <v/>
      </c>
    </row>
    <row r="2042" spans="73:76" x14ac:dyDescent="0.25">
      <c r="BU2042" s="7" t="e">
        <v>#N/A</v>
      </c>
      <c r="BV2042" s="7">
        <v>0.69899999999999995</v>
      </c>
      <c r="BW2042" s="7" t="str">
        <f t="shared" si="191"/>
        <v/>
      </c>
      <c r="BX2042" s="7" t="str">
        <f t="shared" si="192"/>
        <v/>
      </c>
    </row>
    <row r="2043" spans="73:76" x14ac:dyDescent="0.25">
      <c r="BU2043" s="7" t="e">
        <v>#N/A</v>
      </c>
      <c r="BV2043" s="7">
        <v>1.5349999999999999</v>
      </c>
      <c r="BW2043" s="7" t="str">
        <f t="shared" si="191"/>
        <v/>
      </c>
      <c r="BX2043" s="7" t="str">
        <f t="shared" si="192"/>
        <v/>
      </c>
    </row>
    <row r="2044" spans="73:76" x14ac:dyDescent="0.25">
      <c r="BU2044" s="7">
        <v>0.08</v>
      </c>
      <c r="BV2044" s="7">
        <v>4.8000000000000001E-2</v>
      </c>
      <c r="BW2044" s="7">
        <f t="shared" si="191"/>
        <v>0.08</v>
      </c>
      <c r="BX2044" s="7">
        <f t="shared" si="192"/>
        <v>4.8000000000000001E-2</v>
      </c>
    </row>
    <row r="2045" spans="73:76" x14ac:dyDescent="0.25">
      <c r="BU2045" s="7" t="e">
        <v>#N/A</v>
      </c>
      <c r="BV2045" s="7">
        <v>1.232</v>
      </c>
      <c r="BW2045" s="7" t="str">
        <f t="shared" si="191"/>
        <v/>
      </c>
      <c r="BX2045" s="7" t="str">
        <f t="shared" si="192"/>
        <v/>
      </c>
    </row>
    <row r="2046" spans="73:76" x14ac:dyDescent="0.25">
      <c r="BU2046" s="7" t="e">
        <v>#N/A</v>
      </c>
      <c r="BV2046" s="7">
        <v>0.10100000000000001</v>
      </c>
      <c r="BW2046" s="7" t="str">
        <f t="shared" si="191"/>
        <v/>
      </c>
      <c r="BX2046" s="7" t="str">
        <f t="shared" si="192"/>
        <v/>
      </c>
    </row>
    <row r="2047" spans="73:76" x14ac:dyDescent="0.25">
      <c r="BU2047" s="7">
        <v>0.36</v>
      </c>
      <c r="BV2047" s="7">
        <v>0.19</v>
      </c>
      <c r="BW2047" s="7">
        <f t="shared" si="191"/>
        <v>0.36</v>
      </c>
      <c r="BX2047" s="7">
        <f t="shared" si="192"/>
        <v>0.19</v>
      </c>
    </row>
    <row r="2048" spans="73:76" x14ac:dyDescent="0.25">
      <c r="BU2048" s="7">
        <v>0.02</v>
      </c>
      <c r="BV2048" s="7">
        <v>0</v>
      </c>
      <c r="BW2048" s="7">
        <f t="shared" si="191"/>
        <v>0.02</v>
      </c>
      <c r="BX2048" s="7">
        <f t="shared" si="192"/>
        <v>0</v>
      </c>
    </row>
    <row r="2049" spans="73:76" x14ac:dyDescent="0.25">
      <c r="BU2049" s="7">
        <v>0.86</v>
      </c>
      <c r="BV2049" s="7">
        <v>0.76500000000000001</v>
      </c>
      <c r="BW2049" s="7">
        <f t="shared" si="191"/>
        <v>0.86</v>
      </c>
      <c r="BX2049" s="7">
        <f t="shared" si="192"/>
        <v>0.76500000000000001</v>
      </c>
    </row>
    <row r="2050" spans="73:76" x14ac:dyDescent="0.25">
      <c r="BU2050" s="7">
        <v>0.59</v>
      </c>
      <c r="BV2050" s="7">
        <v>0.96099999999999997</v>
      </c>
      <c r="BW2050" s="7">
        <f t="shared" si="191"/>
        <v>0.59</v>
      </c>
      <c r="BX2050" s="7">
        <f t="shared" si="192"/>
        <v>0.96099999999999997</v>
      </c>
    </row>
    <row r="2051" spans="73:76" x14ac:dyDescent="0.25">
      <c r="BU2051" s="7" t="e">
        <v>#N/A</v>
      </c>
      <c r="BV2051" s="7">
        <v>1.964</v>
      </c>
      <c r="BW2051" s="7" t="str">
        <f t="shared" si="191"/>
        <v/>
      </c>
      <c r="BX2051" s="7" t="str">
        <f t="shared" si="192"/>
        <v/>
      </c>
    </row>
    <row r="2052" spans="73:76" x14ac:dyDescent="0.25">
      <c r="BU2052" s="7">
        <v>9</v>
      </c>
      <c r="BV2052" s="7">
        <v>2.7210000000000001</v>
      </c>
      <c r="BW2052" s="7">
        <f t="shared" si="191"/>
        <v>9</v>
      </c>
      <c r="BX2052" s="7">
        <f t="shared" si="192"/>
        <v>2.7210000000000001</v>
      </c>
    </row>
    <row r="2053" spans="73:76" x14ac:dyDescent="0.25">
      <c r="BU2053" s="7" t="e">
        <v>#N/A</v>
      </c>
      <c r="BV2053" s="7">
        <v>0.22600000000000001</v>
      </c>
      <c r="BW2053" s="7" t="str">
        <f t="shared" si="191"/>
        <v/>
      </c>
      <c r="BX2053" s="7" t="str">
        <f t="shared" si="192"/>
        <v/>
      </c>
    </row>
    <row r="2054" spans="73:76" x14ac:dyDescent="0.25">
      <c r="BU2054" s="7" t="e">
        <v>#N/A</v>
      </c>
      <c r="BV2054" s="7">
        <v>6.5000000000000002E-2</v>
      </c>
      <c r="BW2054" s="7" t="str">
        <f t="shared" si="191"/>
        <v/>
      </c>
      <c r="BX2054" s="7" t="str">
        <f t="shared" si="192"/>
        <v/>
      </c>
    </row>
    <row r="2055" spans="73:76" x14ac:dyDescent="0.25">
      <c r="BU2055" s="7" t="e">
        <v>#N/A</v>
      </c>
      <c r="BV2055" s="7">
        <v>0.53600000000000003</v>
      </c>
      <c r="BW2055" s="7" t="str">
        <f t="shared" si="191"/>
        <v/>
      </c>
      <c r="BX2055" s="7" t="str">
        <f t="shared" si="192"/>
        <v/>
      </c>
    </row>
    <row r="2056" spans="73:76" x14ac:dyDescent="0.25">
      <c r="BU2056" s="7" t="e">
        <v>#N/A</v>
      </c>
      <c r="BV2056" s="7">
        <v>0</v>
      </c>
      <c r="BW2056" s="7" t="str">
        <f t="shared" ref="BW2056:BW2119" si="193">IF(ISNA(BU2056),"",BU2056)</f>
        <v/>
      </c>
      <c r="BX2056" s="7" t="str">
        <f t="shared" ref="BX2056:BX2119" si="194">IF(BW2056="","",BV2056)</f>
        <v/>
      </c>
    </row>
    <row r="2057" spans="73:76" x14ac:dyDescent="0.25">
      <c r="BU2057" s="7" t="e">
        <v>#N/A</v>
      </c>
      <c r="BV2057" s="7">
        <v>7.0000000000000001E-3</v>
      </c>
      <c r="BW2057" s="7" t="str">
        <f t="shared" si="193"/>
        <v/>
      </c>
      <c r="BX2057" s="7" t="str">
        <f t="shared" si="194"/>
        <v/>
      </c>
    </row>
    <row r="2058" spans="73:76" x14ac:dyDescent="0.25">
      <c r="BU2058" s="7">
        <v>0.4</v>
      </c>
      <c r="BV2058" s="7">
        <v>0.41499999999999998</v>
      </c>
      <c r="BW2058" s="7">
        <f t="shared" si="193"/>
        <v>0.4</v>
      </c>
      <c r="BX2058" s="7">
        <f t="shared" si="194"/>
        <v>0.41499999999999998</v>
      </c>
    </row>
    <row r="2059" spans="73:76" x14ac:dyDescent="0.25">
      <c r="BU2059" s="7">
        <v>5.48</v>
      </c>
      <c r="BV2059" s="7">
        <v>5.0529999999999999</v>
      </c>
      <c r="BW2059" s="7">
        <f t="shared" si="193"/>
        <v>5.48</v>
      </c>
      <c r="BX2059" s="7">
        <f t="shared" si="194"/>
        <v>5.0529999999999999</v>
      </c>
    </row>
    <row r="2060" spans="73:76" x14ac:dyDescent="0.25">
      <c r="BU2060" s="7" t="e">
        <v>#N/A</v>
      </c>
      <c r="BV2060" s="7">
        <v>0</v>
      </c>
      <c r="BW2060" s="7" t="str">
        <f t="shared" si="193"/>
        <v/>
      </c>
      <c r="BX2060" s="7" t="str">
        <f t="shared" si="194"/>
        <v/>
      </c>
    </row>
    <row r="2061" spans="73:76" x14ac:dyDescent="0.25">
      <c r="BU2061" s="7" t="e">
        <v>#N/A</v>
      </c>
      <c r="BV2061" s="7">
        <v>0.76800000000000002</v>
      </c>
      <c r="BW2061" s="7" t="str">
        <f t="shared" si="193"/>
        <v/>
      </c>
      <c r="BX2061" s="7" t="str">
        <f t="shared" si="194"/>
        <v/>
      </c>
    </row>
    <row r="2062" spans="73:76" x14ac:dyDescent="0.25">
      <c r="BU2062" s="7" t="e">
        <v>#N/A</v>
      </c>
      <c r="BV2062" s="7">
        <v>4.8000000000000001E-2</v>
      </c>
      <c r="BW2062" s="7" t="str">
        <f t="shared" si="193"/>
        <v/>
      </c>
      <c r="BX2062" s="7" t="str">
        <f t="shared" si="194"/>
        <v/>
      </c>
    </row>
    <row r="2063" spans="73:76" x14ac:dyDescent="0.25">
      <c r="BU2063" s="7" t="e">
        <v>#N/A</v>
      </c>
      <c r="BV2063" s="7">
        <v>0.01</v>
      </c>
      <c r="BW2063" s="7" t="str">
        <f t="shared" si="193"/>
        <v/>
      </c>
      <c r="BX2063" s="7" t="str">
        <f t="shared" si="194"/>
        <v/>
      </c>
    </row>
    <row r="2064" spans="73:76" x14ac:dyDescent="0.25">
      <c r="BU2064" s="7" t="e">
        <v>#N/A</v>
      </c>
      <c r="BV2064" s="7">
        <v>6.0579999999999998</v>
      </c>
      <c r="BW2064" s="7" t="str">
        <f t="shared" si="193"/>
        <v/>
      </c>
      <c r="BX2064" s="7" t="str">
        <f t="shared" si="194"/>
        <v/>
      </c>
    </row>
    <row r="2065" spans="73:76" x14ac:dyDescent="0.25">
      <c r="BU2065" s="7" t="e">
        <v>#N/A</v>
      </c>
      <c r="BV2065" s="7">
        <v>9.8000000000000004E-2</v>
      </c>
      <c r="BW2065" s="7" t="str">
        <f t="shared" si="193"/>
        <v/>
      </c>
      <c r="BX2065" s="7" t="str">
        <f t="shared" si="194"/>
        <v/>
      </c>
    </row>
    <row r="2066" spans="73:76" x14ac:dyDescent="0.25">
      <c r="BU2066" s="7" t="e">
        <v>#N/A</v>
      </c>
      <c r="BV2066" s="7">
        <v>0.29499999999999998</v>
      </c>
      <c r="BW2066" s="7" t="str">
        <f t="shared" si="193"/>
        <v/>
      </c>
      <c r="BX2066" s="7" t="str">
        <f t="shared" si="194"/>
        <v/>
      </c>
    </row>
    <row r="2067" spans="73:76" x14ac:dyDescent="0.25">
      <c r="BU2067" s="7" t="e">
        <v>#N/A</v>
      </c>
      <c r="BV2067" s="7">
        <v>0</v>
      </c>
      <c r="BW2067" s="7" t="str">
        <f t="shared" si="193"/>
        <v/>
      </c>
      <c r="BX2067" s="7" t="str">
        <f t="shared" si="194"/>
        <v/>
      </c>
    </row>
    <row r="2068" spans="73:76" x14ac:dyDescent="0.25">
      <c r="BU2068" s="7">
        <v>1.29</v>
      </c>
      <c r="BV2068" s="7">
        <v>1.0580000000000001</v>
      </c>
      <c r="BW2068" s="7">
        <f t="shared" si="193"/>
        <v>1.29</v>
      </c>
      <c r="BX2068" s="7">
        <f t="shared" si="194"/>
        <v>1.0580000000000001</v>
      </c>
    </row>
    <row r="2069" spans="73:76" x14ac:dyDescent="0.25">
      <c r="BU2069" s="7" t="e">
        <v>#N/A</v>
      </c>
      <c r="BV2069" s="7">
        <v>0</v>
      </c>
      <c r="BW2069" s="7" t="str">
        <f t="shared" si="193"/>
        <v/>
      </c>
      <c r="BX2069" s="7" t="str">
        <f t="shared" si="194"/>
        <v/>
      </c>
    </row>
    <row r="2070" spans="73:76" x14ac:dyDescent="0.25">
      <c r="BU2070" s="7" t="e">
        <v>#N/A</v>
      </c>
      <c r="BV2070" s="7">
        <v>0.17599999999999999</v>
      </c>
      <c r="BW2070" s="7" t="str">
        <f t="shared" si="193"/>
        <v/>
      </c>
      <c r="BX2070" s="7" t="str">
        <f t="shared" si="194"/>
        <v/>
      </c>
    </row>
    <row r="2071" spans="73:76" x14ac:dyDescent="0.25">
      <c r="BU2071" s="7" t="e">
        <v>#N/A</v>
      </c>
      <c r="BV2071" s="7">
        <v>0.107</v>
      </c>
      <c r="BW2071" s="7" t="str">
        <f t="shared" si="193"/>
        <v/>
      </c>
      <c r="BX2071" s="7" t="str">
        <f t="shared" si="194"/>
        <v/>
      </c>
    </row>
    <row r="2072" spans="73:76" x14ac:dyDescent="0.25">
      <c r="BU2072" s="7">
        <v>0.06</v>
      </c>
      <c r="BV2072" s="7">
        <v>1.9E-2</v>
      </c>
      <c r="BW2072" s="7">
        <f t="shared" si="193"/>
        <v>0.06</v>
      </c>
      <c r="BX2072" s="7">
        <f t="shared" si="194"/>
        <v>1.9E-2</v>
      </c>
    </row>
    <row r="2073" spans="73:76" x14ac:dyDescent="0.25">
      <c r="BU2073" s="7">
        <v>0.19</v>
      </c>
      <c r="BV2073" s="7">
        <v>4.9000000000000002E-2</v>
      </c>
      <c r="BW2073" s="7">
        <f t="shared" si="193"/>
        <v>0.19</v>
      </c>
      <c r="BX2073" s="7">
        <f t="shared" si="194"/>
        <v>4.9000000000000002E-2</v>
      </c>
    </row>
    <row r="2074" spans="73:76" x14ac:dyDescent="0.25">
      <c r="BU2074" s="7" t="e">
        <v>#N/A</v>
      </c>
      <c r="BV2074" s="7" t="e">
        <v>#N/A</v>
      </c>
      <c r="BW2074" s="7" t="str">
        <f t="shared" si="193"/>
        <v/>
      </c>
      <c r="BX2074" s="7" t="str">
        <f t="shared" si="194"/>
        <v/>
      </c>
    </row>
    <row r="2075" spans="73:76" x14ac:dyDescent="0.25">
      <c r="BU2075" s="7" t="e">
        <v>#N/A</v>
      </c>
      <c r="BV2075" s="7">
        <v>0.10100000000000001</v>
      </c>
      <c r="BW2075" s="7" t="str">
        <f t="shared" si="193"/>
        <v/>
      </c>
      <c r="BX2075" s="7" t="str">
        <f t="shared" si="194"/>
        <v/>
      </c>
    </row>
    <row r="2076" spans="73:76" x14ac:dyDescent="0.25">
      <c r="BU2076" s="7">
        <v>0.72</v>
      </c>
      <c r="BV2076" s="7">
        <v>1.5569999999999999</v>
      </c>
      <c r="BW2076" s="7">
        <f t="shared" si="193"/>
        <v>0.72</v>
      </c>
      <c r="BX2076" s="7">
        <f t="shared" si="194"/>
        <v>1.5569999999999999</v>
      </c>
    </row>
    <row r="2077" spans="73:76" x14ac:dyDescent="0.25">
      <c r="BU2077" s="7">
        <v>0.51</v>
      </c>
      <c r="BV2077" s="7">
        <v>0.14199999999999999</v>
      </c>
      <c r="BW2077" s="7">
        <f t="shared" si="193"/>
        <v>0.51</v>
      </c>
      <c r="BX2077" s="7">
        <f t="shared" si="194"/>
        <v>0.14199999999999999</v>
      </c>
    </row>
    <row r="2078" spans="73:76" x14ac:dyDescent="0.25">
      <c r="BU2078" s="7" t="e">
        <v>#N/A</v>
      </c>
      <c r="BV2078" s="7">
        <v>6.4000000000000001E-2</v>
      </c>
      <c r="BW2078" s="7" t="str">
        <f t="shared" si="193"/>
        <v/>
      </c>
      <c r="BX2078" s="7" t="str">
        <f t="shared" si="194"/>
        <v/>
      </c>
    </row>
    <row r="2079" spans="73:76" x14ac:dyDescent="0.25">
      <c r="BU2079" s="7">
        <v>56</v>
      </c>
      <c r="BV2079" s="7">
        <v>26.061</v>
      </c>
      <c r="BW2079" s="7">
        <f t="shared" si="193"/>
        <v>56</v>
      </c>
      <c r="BX2079" s="7">
        <f t="shared" si="194"/>
        <v>26.061</v>
      </c>
    </row>
    <row r="2080" spans="73:76" x14ac:dyDescent="0.25">
      <c r="BU2080" s="7" t="e">
        <v>#N/A</v>
      </c>
      <c r="BV2080" s="7">
        <v>6.26</v>
      </c>
      <c r="BW2080" s="7" t="str">
        <f t="shared" si="193"/>
        <v/>
      </c>
      <c r="BX2080" s="7" t="str">
        <f t="shared" si="194"/>
        <v/>
      </c>
    </row>
    <row r="2081" spans="73:76" x14ac:dyDescent="0.25">
      <c r="BU2081" s="7" t="e">
        <v>#N/A</v>
      </c>
      <c r="BV2081" s="7">
        <v>2.73</v>
      </c>
      <c r="BW2081" s="7" t="str">
        <f t="shared" si="193"/>
        <v/>
      </c>
      <c r="BX2081" s="7" t="str">
        <f t="shared" si="194"/>
        <v/>
      </c>
    </row>
    <row r="2082" spans="73:76" x14ac:dyDescent="0.25">
      <c r="BU2082" s="7" t="e">
        <v>#N/A</v>
      </c>
      <c r="BV2082" s="7">
        <v>1.042</v>
      </c>
      <c r="BW2082" s="7" t="str">
        <f t="shared" si="193"/>
        <v/>
      </c>
      <c r="BX2082" s="7" t="str">
        <f t="shared" si="194"/>
        <v/>
      </c>
    </row>
    <row r="2083" spans="73:76" x14ac:dyDescent="0.25">
      <c r="BU2083" s="7">
        <v>0.63</v>
      </c>
      <c r="BV2083" s="7">
        <v>0.32900000000000001</v>
      </c>
      <c r="BW2083" s="7">
        <f t="shared" si="193"/>
        <v>0.63</v>
      </c>
      <c r="BX2083" s="7">
        <f t="shared" si="194"/>
        <v>0.32900000000000001</v>
      </c>
    </row>
    <row r="2084" spans="73:76" x14ac:dyDescent="0.25">
      <c r="BU2084" s="7" t="e">
        <v>#N/A</v>
      </c>
      <c r="BV2084" s="7">
        <v>0.29899999999999999</v>
      </c>
      <c r="BW2084" s="7" t="str">
        <f t="shared" si="193"/>
        <v/>
      </c>
      <c r="BX2084" s="7" t="str">
        <f t="shared" si="194"/>
        <v/>
      </c>
    </row>
    <row r="2085" spans="73:76" x14ac:dyDescent="0.25">
      <c r="BU2085" s="7">
        <v>9.4499999999999993</v>
      </c>
      <c r="BV2085" s="7">
        <v>7.7779999999999996</v>
      </c>
      <c r="BW2085" s="7">
        <f t="shared" si="193"/>
        <v>9.4499999999999993</v>
      </c>
      <c r="BX2085" s="7">
        <f t="shared" si="194"/>
        <v>7.7779999999999996</v>
      </c>
    </row>
    <row r="2086" spans="73:76" x14ac:dyDescent="0.25">
      <c r="BU2086" s="7" t="e">
        <v>#N/A</v>
      </c>
      <c r="BV2086" s="7">
        <v>0.27800000000000002</v>
      </c>
      <c r="BW2086" s="7" t="str">
        <f t="shared" si="193"/>
        <v/>
      </c>
      <c r="BX2086" s="7" t="str">
        <f t="shared" si="194"/>
        <v/>
      </c>
    </row>
    <row r="2087" spans="73:76" x14ac:dyDescent="0.25">
      <c r="BU2087" s="7">
        <v>0.88</v>
      </c>
      <c r="BV2087" s="7">
        <v>0.61899999999999999</v>
      </c>
      <c r="BW2087" s="7">
        <f t="shared" si="193"/>
        <v>0.88</v>
      </c>
      <c r="BX2087" s="7">
        <f t="shared" si="194"/>
        <v>0.61899999999999999</v>
      </c>
    </row>
    <row r="2088" spans="73:76" x14ac:dyDescent="0.25">
      <c r="BU2088" s="7" t="e">
        <v>#N/A</v>
      </c>
      <c r="BV2088" s="7">
        <v>0.10100000000000001</v>
      </c>
      <c r="BW2088" s="7" t="str">
        <f t="shared" si="193"/>
        <v/>
      </c>
      <c r="BX2088" s="7" t="str">
        <f t="shared" si="194"/>
        <v/>
      </c>
    </row>
    <row r="2089" spans="73:76" x14ac:dyDescent="0.25">
      <c r="BU2089" s="7">
        <v>15.41</v>
      </c>
      <c r="BV2089" s="7">
        <v>14.509</v>
      </c>
      <c r="BW2089" s="7">
        <f t="shared" si="193"/>
        <v>15.41</v>
      </c>
      <c r="BX2089" s="7">
        <f t="shared" si="194"/>
        <v>14.509</v>
      </c>
    </row>
    <row r="2090" spans="73:76" x14ac:dyDescent="0.25">
      <c r="BU2090" s="7" t="e">
        <v>#N/A</v>
      </c>
      <c r="BV2090" s="7">
        <v>0.06</v>
      </c>
      <c r="BW2090" s="7" t="str">
        <f t="shared" si="193"/>
        <v/>
      </c>
      <c r="BX2090" s="7" t="str">
        <f t="shared" si="194"/>
        <v/>
      </c>
    </row>
    <row r="2091" spans="73:76" x14ac:dyDescent="0.25">
      <c r="BU2091" s="7" t="e">
        <v>#N/A</v>
      </c>
      <c r="BV2091" s="7">
        <v>0.372</v>
      </c>
      <c r="BW2091" s="7" t="str">
        <f t="shared" si="193"/>
        <v/>
      </c>
      <c r="BX2091" s="7" t="str">
        <f t="shared" si="194"/>
        <v/>
      </c>
    </row>
    <row r="2092" spans="73:76" x14ac:dyDescent="0.25">
      <c r="BU2092" s="7">
        <v>1.19</v>
      </c>
      <c r="BV2092" s="7">
        <v>0.64900000000000002</v>
      </c>
      <c r="BW2092" s="7">
        <f t="shared" si="193"/>
        <v>1.19</v>
      </c>
      <c r="BX2092" s="7">
        <f t="shared" si="194"/>
        <v>0.64900000000000002</v>
      </c>
    </row>
    <row r="2093" spans="73:76" x14ac:dyDescent="0.25">
      <c r="BU2093" s="7" t="e">
        <v>#N/A</v>
      </c>
      <c r="BV2093" s="7">
        <v>6.2E-2</v>
      </c>
      <c r="BW2093" s="7" t="str">
        <f t="shared" si="193"/>
        <v/>
      </c>
      <c r="BX2093" s="7" t="str">
        <f t="shared" si="194"/>
        <v/>
      </c>
    </row>
    <row r="2094" spans="73:76" x14ac:dyDescent="0.25">
      <c r="BU2094" s="7" t="e">
        <v>#N/A</v>
      </c>
      <c r="BV2094" s="7">
        <v>2.1240000000000001</v>
      </c>
      <c r="BW2094" s="7" t="str">
        <f t="shared" si="193"/>
        <v/>
      </c>
      <c r="BX2094" s="7" t="str">
        <f t="shared" si="194"/>
        <v/>
      </c>
    </row>
    <row r="2095" spans="73:76" x14ac:dyDescent="0.25">
      <c r="BU2095" s="7" t="e">
        <v>#N/A</v>
      </c>
      <c r="BV2095" s="7">
        <v>6.6580000000000004</v>
      </c>
      <c r="BW2095" s="7" t="str">
        <f t="shared" si="193"/>
        <v/>
      </c>
      <c r="BX2095" s="7" t="str">
        <f t="shared" si="194"/>
        <v/>
      </c>
    </row>
    <row r="2096" spans="73:76" x14ac:dyDescent="0.25">
      <c r="BU2096" s="7" t="e">
        <v>#N/A</v>
      </c>
      <c r="BV2096" s="7">
        <v>0</v>
      </c>
      <c r="BW2096" s="7" t="str">
        <f t="shared" si="193"/>
        <v/>
      </c>
      <c r="BX2096" s="7" t="str">
        <f t="shared" si="194"/>
        <v/>
      </c>
    </row>
    <row r="2097" spans="73:76" x14ac:dyDescent="0.25">
      <c r="BU2097" s="7">
        <v>0.16</v>
      </c>
      <c r="BV2097" s="7">
        <v>0.24199999999999999</v>
      </c>
      <c r="BW2097" s="7">
        <f t="shared" si="193"/>
        <v>0.16</v>
      </c>
      <c r="BX2097" s="7">
        <f t="shared" si="194"/>
        <v>0.24199999999999999</v>
      </c>
    </row>
    <row r="2098" spans="73:76" x14ac:dyDescent="0.25">
      <c r="BU2098" s="7" t="e">
        <v>#N/A</v>
      </c>
      <c r="BV2098" s="7">
        <v>0.159</v>
      </c>
      <c r="BW2098" s="7" t="str">
        <f t="shared" si="193"/>
        <v/>
      </c>
      <c r="BX2098" s="7" t="str">
        <f t="shared" si="194"/>
        <v/>
      </c>
    </row>
    <row r="2099" spans="73:76" x14ac:dyDescent="0.25">
      <c r="BU2099" s="7" t="e">
        <v>#N/A</v>
      </c>
      <c r="BV2099" s="7">
        <v>0.42099999999999999</v>
      </c>
      <c r="BW2099" s="7" t="str">
        <f t="shared" si="193"/>
        <v/>
      </c>
      <c r="BX2099" s="7" t="str">
        <f t="shared" si="194"/>
        <v/>
      </c>
    </row>
    <row r="2100" spans="73:76" x14ac:dyDescent="0.25">
      <c r="BU2100" s="7" t="e">
        <v>#N/A</v>
      </c>
      <c r="BV2100" s="7">
        <v>2.4E-2</v>
      </c>
      <c r="BW2100" s="7" t="str">
        <f t="shared" si="193"/>
        <v/>
      </c>
      <c r="BX2100" s="7" t="str">
        <f t="shared" si="194"/>
        <v/>
      </c>
    </row>
    <row r="2101" spans="73:76" x14ac:dyDescent="0.25">
      <c r="BU2101" s="7" t="e">
        <v>#N/A</v>
      </c>
      <c r="BV2101" s="7">
        <v>4.2999999999999997E-2</v>
      </c>
      <c r="BW2101" s="7" t="str">
        <f t="shared" si="193"/>
        <v/>
      </c>
      <c r="BX2101" s="7" t="str">
        <f t="shared" si="194"/>
        <v/>
      </c>
    </row>
    <row r="2102" spans="73:76" x14ac:dyDescent="0.25">
      <c r="BU2102" s="7">
        <v>0.7</v>
      </c>
      <c r="BV2102" s="7">
        <v>0.32300000000000001</v>
      </c>
      <c r="BW2102" s="7">
        <f t="shared" si="193"/>
        <v>0.7</v>
      </c>
      <c r="BX2102" s="7">
        <f t="shared" si="194"/>
        <v>0.32300000000000001</v>
      </c>
    </row>
    <row r="2103" spans="73:76" x14ac:dyDescent="0.25">
      <c r="BU2103" s="7" t="e">
        <v>#N/A</v>
      </c>
      <c r="BV2103" s="7">
        <v>4.0000000000000001E-3</v>
      </c>
      <c r="BW2103" s="7" t="str">
        <f t="shared" si="193"/>
        <v/>
      </c>
      <c r="BX2103" s="7" t="str">
        <f t="shared" si="194"/>
        <v/>
      </c>
    </row>
    <row r="2104" spans="73:76" x14ac:dyDescent="0.25">
      <c r="BU2104" s="7">
        <v>0.15</v>
      </c>
      <c r="BV2104" s="7">
        <v>1.548</v>
      </c>
      <c r="BW2104" s="7">
        <f t="shared" si="193"/>
        <v>0.15</v>
      </c>
      <c r="BX2104" s="7">
        <f t="shared" si="194"/>
        <v>1.548</v>
      </c>
    </row>
    <row r="2105" spans="73:76" x14ac:dyDescent="0.25">
      <c r="BU2105" s="7" t="e">
        <v>#N/A</v>
      </c>
      <c r="BV2105" s="7">
        <v>0</v>
      </c>
      <c r="BW2105" s="7" t="str">
        <f t="shared" si="193"/>
        <v/>
      </c>
      <c r="BX2105" s="7" t="str">
        <f t="shared" si="194"/>
        <v/>
      </c>
    </row>
    <row r="2106" spans="73:76" x14ac:dyDescent="0.25">
      <c r="BU2106" s="7" t="e">
        <v>#N/A</v>
      </c>
      <c r="BV2106" s="7">
        <v>0.32800000000000001</v>
      </c>
      <c r="BW2106" s="7" t="str">
        <f t="shared" si="193"/>
        <v/>
      </c>
      <c r="BX2106" s="7" t="str">
        <f t="shared" si="194"/>
        <v/>
      </c>
    </row>
    <row r="2107" spans="73:76" x14ac:dyDescent="0.25">
      <c r="BU2107" s="7" t="e">
        <v>#N/A</v>
      </c>
      <c r="BV2107" s="7">
        <v>0.17399999999999999</v>
      </c>
      <c r="BW2107" s="7" t="str">
        <f t="shared" si="193"/>
        <v/>
      </c>
      <c r="BX2107" s="7" t="str">
        <f t="shared" si="194"/>
        <v/>
      </c>
    </row>
    <row r="2108" spans="73:76" x14ac:dyDescent="0.25">
      <c r="BU2108" s="7" t="e">
        <v>#N/A</v>
      </c>
      <c r="BV2108" s="7">
        <v>2.371</v>
      </c>
      <c r="BW2108" s="7" t="str">
        <f t="shared" si="193"/>
        <v/>
      </c>
      <c r="BX2108" s="7" t="str">
        <f t="shared" si="194"/>
        <v/>
      </c>
    </row>
    <row r="2109" spans="73:76" x14ac:dyDescent="0.25">
      <c r="BU2109" s="7">
        <v>0.01</v>
      </c>
      <c r="BV2109" s="7" t="s">
        <v>1901</v>
      </c>
      <c r="BW2109" s="7">
        <f t="shared" si="193"/>
        <v>0.01</v>
      </c>
      <c r="BX2109" s="7" t="str">
        <f t="shared" si="194"/>
        <v>NA</v>
      </c>
    </row>
    <row r="2110" spans="73:76" x14ac:dyDescent="0.25">
      <c r="BU2110" s="7" t="e">
        <v>#N/A</v>
      </c>
      <c r="BV2110" s="7">
        <v>0.24099999999999999</v>
      </c>
      <c r="BW2110" s="7" t="str">
        <f t="shared" si="193"/>
        <v/>
      </c>
      <c r="BX2110" s="7" t="str">
        <f t="shared" si="194"/>
        <v/>
      </c>
    </row>
    <row r="2111" spans="73:76" x14ac:dyDescent="0.25">
      <c r="BU2111" s="7">
        <v>0.01</v>
      </c>
      <c r="BV2111" s="7">
        <v>1E-3</v>
      </c>
      <c r="BW2111" s="7">
        <f t="shared" si="193"/>
        <v>0.01</v>
      </c>
      <c r="BX2111" s="7">
        <f t="shared" si="194"/>
        <v>1E-3</v>
      </c>
    </row>
    <row r="2112" spans="73:76" x14ac:dyDescent="0.25">
      <c r="BU2112" s="7" t="e">
        <v>#N/A</v>
      </c>
      <c r="BV2112" s="7">
        <v>2.3E-2</v>
      </c>
      <c r="BW2112" s="7" t="str">
        <f t="shared" si="193"/>
        <v/>
      </c>
      <c r="BX2112" s="7" t="str">
        <f t="shared" si="194"/>
        <v/>
      </c>
    </row>
    <row r="2113" spans="73:76" x14ac:dyDescent="0.25">
      <c r="BU2113" s="7" t="e">
        <v>#N/A</v>
      </c>
      <c r="BV2113" s="7">
        <v>0</v>
      </c>
      <c r="BW2113" s="7" t="str">
        <f t="shared" si="193"/>
        <v/>
      </c>
      <c r="BX2113" s="7" t="str">
        <f t="shared" si="194"/>
        <v/>
      </c>
    </row>
    <row r="2114" spans="73:76" x14ac:dyDescent="0.25">
      <c r="BU2114" s="7">
        <v>11.44</v>
      </c>
      <c r="BV2114" s="7">
        <v>11.054</v>
      </c>
      <c r="BW2114" s="7">
        <f t="shared" si="193"/>
        <v>11.44</v>
      </c>
      <c r="BX2114" s="7">
        <f t="shared" si="194"/>
        <v>11.054</v>
      </c>
    </row>
    <row r="2115" spans="73:76" x14ac:dyDescent="0.25">
      <c r="BU2115" s="7">
        <v>0.01</v>
      </c>
      <c r="BV2115" s="7" t="s">
        <v>1901</v>
      </c>
      <c r="BW2115" s="7">
        <f t="shared" si="193"/>
        <v>0.01</v>
      </c>
      <c r="BX2115" s="7" t="str">
        <f t="shared" si="194"/>
        <v>NA</v>
      </c>
    </row>
    <row r="2116" spans="73:76" x14ac:dyDescent="0.25">
      <c r="BU2116" s="7">
        <v>7.0000000000000007E-2</v>
      </c>
      <c r="BV2116" s="7">
        <v>2.7E-2</v>
      </c>
      <c r="BW2116" s="7">
        <f t="shared" si="193"/>
        <v>7.0000000000000007E-2</v>
      </c>
      <c r="BX2116" s="7">
        <f t="shared" si="194"/>
        <v>2.7E-2</v>
      </c>
    </row>
    <row r="2117" spans="73:76" x14ac:dyDescent="0.25">
      <c r="BU2117" s="7">
        <v>1.06</v>
      </c>
      <c r="BV2117" s="7">
        <v>0.92100000000000004</v>
      </c>
      <c r="BW2117" s="7">
        <f t="shared" si="193"/>
        <v>1.06</v>
      </c>
      <c r="BX2117" s="7">
        <f t="shared" si="194"/>
        <v>0.92100000000000004</v>
      </c>
    </row>
    <row r="2118" spans="73:76" x14ac:dyDescent="0.25">
      <c r="BU2118" s="7" t="e">
        <v>#N/A</v>
      </c>
      <c r="BV2118" s="7">
        <v>0.109</v>
      </c>
      <c r="BW2118" s="7" t="str">
        <f t="shared" si="193"/>
        <v/>
      </c>
      <c r="BX2118" s="7" t="str">
        <f t="shared" si="194"/>
        <v/>
      </c>
    </row>
    <row r="2119" spans="73:76" x14ac:dyDescent="0.25">
      <c r="BU2119" s="7" t="e">
        <v>#N/A</v>
      </c>
      <c r="BV2119" s="7">
        <v>0</v>
      </c>
      <c r="BW2119" s="7" t="str">
        <f t="shared" si="193"/>
        <v/>
      </c>
      <c r="BX2119" s="7" t="str">
        <f t="shared" si="194"/>
        <v/>
      </c>
    </row>
    <row r="2120" spans="73:76" x14ac:dyDescent="0.25">
      <c r="BU2120" s="7" t="e">
        <v>#N/A</v>
      </c>
      <c r="BV2120" s="7">
        <v>0.189</v>
      </c>
      <c r="BW2120" s="7" t="str">
        <f t="shared" ref="BW2120:BW2183" si="195">IF(ISNA(BU2120),"",BU2120)</f>
        <v/>
      </c>
      <c r="BX2120" s="7" t="str">
        <f t="shared" ref="BX2120:BX2183" si="196">IF(BW2120="","",BV2120)</f>
        <v/>
      </c>
    </row>
    <row r="2121" spans="73:76" x14ac:dyDescent="0.25">
      <c r="BU2121" s="7" t="e">
        <v>#N/A</v>
      </c>
      <c r="BV2121" s="7">
        <v>2.7E-2</v>
      </c>
      <c r="BW2121" s="7" t="str">
        <f t="shared" si="195"/>
        <v/>
      </c>
      <c r="BX2121" s="7" t="str">
        <f t="shared" si="196"/>
        <v/>
      </c>
    </row>
    <row r="2122" spans="73:76" x14ac:dyDescent="0.25">
      <c r="BU2122" s="7" t="e">
        <v>#N/A</v>
      </c>
      <c r="BV2122" s="7" t="s">
        <v>1901</v>
      </c>
      <c r="BW2122" s="7" t="str">
        <f t="shared" si="195"/>
        <v/>
      </c>
      <c r="BX2122" s="7" t="str">
        <f t="shared" si="196"/>
        <v/>
      </c>
    </row>
    <row r="2123" spans="73:76" x14ac:dyDescent="0.25">
      <c r="BU2123" s="7" t="e">
        <v>#N/A</v>
      </c>
      <c r="BV2123" s="7">
        <v>0.34</v>
      </c>
      <c r="BW2123" s="7" t="str">
        <f t="shared" si="195"/>
        <v/>
      </c>
      <c r="BX2123" s="7" t="str">
        <f t="shared" si="196"/>
        <v/>
      </c>
    </row>
    <row r="2124" spans="73:76" x14ac:dyDescent="0.25">
      <c r="BU2124" s="7">
        <v>1.22</v>
      </c>
      <c r="BV2124" s="7">
        <v>0.47599999999999998</v>
      </c>
      <c r="BW2124" s="7">
        <f t="shared" si="195"/>
        <v>1.22</v>
      </c>
      <c r="BX2124" s="7">
        <f t="shared" si="196"/>
        <v>0.47599999999999998</v>
      </c>
    </row>
    <row r="2125" spans="73:76" x14ac:dyDescent="0.25">
      <c r="BU2125" s="7" t="e">
        <v>#N/A</v>
      </c>
      <c r="BV2125" s="7">
        <v>2.3E-2</v>
      </c>
      <c r="BW2125" s="7" t="str">
        <f t="shared" si="195"/>
        <v/>
      </c>
      <c r="BX2125" s="7" t="str">
        <f t="shared" si="196"/>
        <v/>
      </c>
    </row>
    <row r="2126" spans="73:76" x14ac:dyDescent="0.25">
      <c r="BU2126" s="7" t="e">
        <v>#N/A</v>
      </c>
      <c r="BV2126" s="7">
        <v>0</v>
      </c>
      <c r="BW2126" s="7" t="str">
        <f t="shared" si="195"/>
        <v/>
      </c>
      <c r="BX2126" s="7" t="str">
        <f t="shared" si="196"/>
        <v/>
      </c>
    </row>
    <row r="2127" spans="73:76" x14ac:dyDescent="0.25">
      <c r="BU2127" s="7">
        <v>0.81</v>
      </c>
      <c r="BV2127" s="7">
        <v>0.96299999999999997</v>
      </c>
      <c r="BW2127" s="7">
        <f t="shared" si="195"/>
        <v>0.81</v>
      </c>
      <c r="BX2127" s="7">
        <f t="shared" si="196"/>
        <v>0.96299999999999997</v>
      </c>
    </row>
    <row r="2128" spans="73:76" x14ac:dyDescent="0.25">
      <c r="BU2128" s="7">
        <v>0.28999999999999998</v>
      </c>
      <c r="BV2128" s="7">
        <v>0.252</v>
      </c>
      <c r="BW2128" s="7">
        <f t="shared" si="195"/>
        <v>0.28999999999999998</v>
      </c>
      <c r="BX2128" s="7">
        <f t="shared" si="196"/>
        <v>0.252</v>
      </c>
    </row>
    <row r="2129" spans="73:76" x14ac:dyDescent="0.25">
      <c r="BU2129" s="7">
        <v>0.06</v>
      </c>
      <c r="BV2129" s="7">
        <v>7.3999999999999996E-2</v>
      </c>
      <c r="BW2129" s="7">
        <f t="shared" si="195"/>
        <v>0.06</v>
      </c>
      <c r="BX2129" s="7">
        <f t="shared" si="196"/>
        <v>7.3999999999999996E-2</v>
      </c>
    </row>
    <row r="2130" spans="73:76" x14ac:dyDescent="0.25">
      <c r="BU2130" s="7">
        <v>5</v>
      </c>
      <c r="BV2130" s="7">
        <v>2.2690000000000001</v>
      </c>
      <c r="BW2130" s="7">
        <f t="shared" si="195"/>
        <v>5</v>
      </c>
      <c r="BX2130" s="7">
        <f t="shared" si="196"/>
        <v>2.2690000000000001</v>
      </c>
    </row>
    <row r="2131" spans="73:76" x14ac:dyDescent="0.25">
      <c r="BU2131" s="7" t="e">
        <v>#N/A</v>
      </c>
      <c r="BV2131" s="7">
        <v>0</v>
      </c>
      <c r="BW2131" s="7" t="str">
        <f t="shared" si="195"/>
        <v/>
      </c>
      <c r="BX2131" s="7" t="str">
        <f t="shared" si="196"/>
        <v/>
      </c>
    </row>
    <row r="2132" spans="73:76" x14ac:dyDescent="0.25">
      <c r="BU2132" s="7">
        <v>0.82</v>
      </c>
      <c r="BV2132" s="7">
        <v>0.629</v>
      </c>
      <c r="BW2132" s="7">
        <f t="shared" si="195"/>
        <v>0.82</v>
      </c>
      <c r="BX2132" s="7">
        <f t="shared" si="196"/>
        <v>0.629</v>
      </c>
    </row>
    <row r="2133" spans="73:76" x14ac:dyDescent="0.25">
      <c r="BU2133" s="7">
        <v>9.65</v>
      </c>
      <c r="BV2133" s="7">
        <v>1.145</v>
      </c>
      <c r="BW2133" s="7">
        <f t="shared" si="195"/>
        <v>9.65</v>
      </c>
      <c r="BX2133" s="7">
        <f t="shared" si="196"/>
        <v>1.145</v>
      </c>
    </row>
    <row r="2134" spans="73:76" x14ac:dyDescent="0.25">
      <c r="BU2134" s="7">
        <v>0.57999999999999996</v>
      </c>
      <c r="BV2134" s="7">
        <v>0.55000000000000004</v>
      </c>
      <c r="BW2134" s="7">
        <f t="shared" si="195"/>
        <v>0.57999999999999996</v>
      </c>
      <c r="BX2134" s="7">
        <f t="shared" si="196"/>
        <v>0.55000000000000004</v>
      </c>
    </row>
    <row r="2135" spans="73:76" x14ac:dyDescent="0.25">
      <c r="BU2135" s="7" t="e">
        <v>#N/A</v>
      </c>
      <c r="BV2135" s="7">
        <v>0.94299999999999995</v>
      </c>
      <c r="BW2135" s="7" t="str">
        <f t="shared" si="195"/>
        <v/>
      </c>
      <c r="BX2135" s="7" t="str">
        <f t="shared" si="196"/>
        <v/>
      </c>
    </row>
    <row r="2136" spans="73:76" x14ac:dyDescent="0.25">
      <c r="BU2136" s="7" t="e">
        <v>#N/A</v>
      </c>
      <c r="BV2136" s="7">
        <v>5.6000000000000001E-2</v>
      </c>
      <c r="BW2136" s="7" t="str">
        <f t="shared" si="195"/>
        <v/>
      </c>
      <c r="BX2136" s="7" t="str">
        <f t="shared" si="196"/>
        <v/>
      </c>
    </row>
    <row r="2137" spans="73:76" x14ac:dyDescent="0.25">
      <c r="BU2137" s="7">
        <v>0.36</v>
      </c>
      <c r="BV2137" s="7">
        <v>0.20599999999999999</v>
      </c>
      <c r="BW2137" s="7">
        <f t="shared" si="195"/>
        <v>0.36</v>
      </c>
      <c r="BX2137" s="7">
        <f t="shared" si="196"/>
        <v>0.20599999999999999</v>
      </c>
    </row>
    <row r="2138" spans="73:76" x14ac:dyDescent="0.25">
      <c r="BU2138" s="7">
        <v>1.25</v>
      </c>
      <c r="BV2138" s="7">
        <v>1.4770000000000001</v>
      </c>
      <c r="BW2138" s="7">
        <f t="shared" si="195"/>
        <v>1.25</v>
      </c>
      <c r="BX2138" s="7">
        <f t="shared" si="196"/>
        <v>1.4770000000000001</v>
      </c>
    </row>
    <row r="2139" spans="73:76" x14ac:dyDescent="0.25">
      <c r="BU2139" s="7">
        <v>6.24</v>
      </c>
      <c r="BV2139" s="7">
        <v>6.0350000000000001</v>
      </c>
      <c r="BW2139" s="7">
        <f t="shared" si="195"/>
        <v>6.24</v>
      </c>
      <c r="BX2139" s="7">
        <f t="shared" si="196"/>
        <v>6.0350000000000001</v>
      </c>
    </row>
    <row r="2140" spans="73:76" x14ac:dyDescent="0.25">
      <c r="BU2140" s="7" t="e">
        <v>#N/A</v>
      </c>
      <c r="BV2140" s="7">
        <v>1.952</v>
      </c>
      <c r="BW2140" s="7" t="str">
        <f t="shared" si="195"/>
        <v/>
      </c>
      <c r="BX2140" s="7" t="str">
        <f t="shared" si="196"/>
        <v/>
      </c>
    </row>
    <row r="2141" spans="73:76" x14ac:dyDescent="0.25">
      <c r="BU2141" s="7">
        <v>0.91</v>
      </c>
      <c r="BV2141" s="7">
        <v>1.3169999999999999</v>
      </c>
      <c r="BW2141" s="7">
        <f t="shared" si="195"/>
        <v>0.91</v>
      </c>
      <c r="BX2141" s="7">
        <f t="shared" si="196"/>
        <v>1.3169999999999999</v>
      </c>
    </row>
    <row r="2142" spans="73:76" x14ac:dyDescent="0.25">
      <c r="BU2142" s="7" t="e">
        <v>#N/A</v>
      </c>
      <c r="BV2142" s="7">
        <v>1.6E-2</v>
      </c>
      <c r="BW2142" s="7" t="str">
        <f t="shared" si="195"/>
        <v/>
      </c>
      <c r="BX2142" s="7" t="str">
        <f t="shared" si="196"/>
        <v/>
      </c>
    </row>
    <row r="2143" spans="73:76" x14ac:dyDescent="0.25">
      <c r="BU2143" s="7" t="e">
        <v>#N/A</v>
      </c>
      <c r="BV2143" s="7">
        <v>0</v>
      </c>
      <c r="BW2143" s="7" t="str">
        <f t="shared" si="195"/>
        <v/>
      </c>
      <c r="BX2143" s="7" t="str">
        <f t="shared" si="196"/>
        <v/>
      </c>
    </row>
    <row r="2144" spans="73:76" x14ac:dyDescent="0.25">
      <c r="BU2144" s="7">
        <v>0.94</v>
      </c>
      <c r="BV2144" s="7">
        <v>0.21099999999999999</v>
      </c>
      <c r="BW2144" s="7">
        <f t="shared" si="195"/>
        <v>0.94</v>
      </c>
      <c r="BX2144" s="7">
        <f t="shared" si="196"/>
        <v>0.21099999999999999</v>
      </c>
    </row>
    <row r="2145" spans="73:76" x14ac:dyDescent="0.25">
      <c r="BU2145" s="7" t="e">
        <v>#N/A</v>
      </c>
      <c r="BV2145" s="7">
        <v>1.2999999999999999E-2</v>
      </c>
      <c r="BW2145" s="7" t="str">
        <f t="shared" si="195"/>
        <v/>
      </c>
      <c r="BX2145" s="7" t="str">
        <f t="shared" si="196"/>
        <v/>
      </c>
    </row>
    <row r="2146" spans="73:76" x14ac:dyDescent="0.25">
      <c r="BU2146" s="7" t="e">
        <v>#N/A</v>
      </c>
      <c r="BV2146" s="7">
        <v>4.0000000000000001E-3</v>
      </c>
      <c r="BW2146" s="7" t="str">
        <f t="shared" si="195"/>
        <v/>
      </c>
      <c r="BX2146" s="7" t="str">
        <f t="shared" si="196"/>
        <v/>
      </c>
    </row>
    <row r="2147" spans="73:76" x14ac:dyDescent="0.25">
      <c r="BU2147" s="7" t="e">
        <v>#N/A</v>
      </c>
      <c r="BV2147" s="7">
        <v>0</v>
      </c>
      <c r="BW2147" s="7" t="str">
        <f t="shared" si="195"/>
        <v/>
      </c>
      <c r="BX2147" s="7" t="str">
        <f t="shared" si="196"/>
        <v/>
      </c>
    </row>
    <row r="2148" spans="73:76" x14ac:dyDescent="0.25">
      <c r="BU2148" s="7" t="e">
        <v>#N/A</v>
      </c>
      <c r="BV2148" s="7">
        <v>0.29499999999999998</v>
      </c>
      <c r="BW2148" s="7" t="str">
        <f t="shared" si="195"/>
        <v/>
      </c>
      <c r="BX2148" s="7" t="str">
        <f t="shared" si="196"/>
        <v/>
      </c>
    </row>
    <row r="2149" spans="73:76" x14ac:dyDescent="0.25">
      <c r="BU2149" s="7">
        <v>1.05</v>
      </c>
      <c r="BV2149" s="7">
        <v>1.806</v>
      </c>
      <c r="BW2149" s="7">
        <f t="shared" si="195"/>
        <v>1.05</v>
      </c>
      <c r="BX2149" s="7">
        <f t="shared" si="196"/>
        <v>1.806</v>
      </c>
    </row>
    <row r="2150" spans="73:76" x14ac:dyDescent="0.25">
      <c r="BU2150" s="7" t="e">
        <v>#N/A</v>
      </c>
      <c r="BV2150" s="7">
        <v>5.8999999999999997E-2</v>
      </c>
      <c r="BW2150" s="7" t="str">
        <f t="shared" si="195"/>
        <v/>
      </c>
      <c r="BX2150" s="7" t="str">
        <f t="shared" si="196"/>
        <v/>
      </c>
    </row>
    <row r="2151" spans="73:76" x14ac:dyDescent="0.25">
      <c r="BU2151" s="7" t="e">
        <v>#N/A</v>
      </c>
      <c r="BV2151" s="7">
        <v>22.654</v>
      </c>
      <c r="BW2151" s="7" t="str">
        <f t="shared" si="195"/>
        <v/>
      </c>
      <c r="BX2151" s="7" t="str">
        <f t="shared" si="196"/>
        <v/>
      </c>
    </row>
    <row r="2152" spans="73:76" x14ac:dyDescent="0.25">
      <c r="BU2152" s="7">
        <v>0.02</v>
      </c>
      <c r="BV2152" s="7">
        <v>0</v>
      </c>
      <c r="BW2152" s="7">
        <f t="shared" si="195"/>
        <v>0.02</v>
      </c>
      <c r="BX2152" s="7">
        <f t="shared" si="196"/>
        <v>0</v>
      </c>
    </row>
    <row r="2153" spans="73:76" x14ac:dyDescent="0.25">
      <c r="BU2153" s="7" t="e">
        <v>#N/A</v>
      </c>
      <c r="BV2153" s="7">
        <v>0</v>
      </c>
      <c r="BW2153" s="7" t="str">
        <f t="shared" si="195"/>
        <v/>
      </c>
      <c r="BX2153" s="7" t="str">
        <f t="shared" si="196"/>
        <v/>
      </c>
    </row>
    <row r="2154" spans="73:76" x14ac:dyDescent="0.25">
      <c r="BU2154" s="7" t="e">
        <v>#N/A</v>
      </c>
      <c r="BV2154" s="7">
        <v>0</v>
      </c>
      <c r="BW2154" s="7" t="str">
        <f t="shared" si="195"/>
        <v/>
      </c>
      <c r="BX2154" s="7" t="str">
        <f t="shared" si="196"/>
        <v/>
      </c>
    </row>
    <row r="2155" spans="73:76" x14ac:dyDescent="0.25">
      <c r="BU2155" s="7" t="e">
        <v>#N/A</v>
      </c>
      <c r="BV2155" s="7">
        <v>0</v>
      </c>
      <c r="BW2155" s="7" t="str">
        <f t="shared" si="195"/>
        <v/>
      </c>
      <c r="BX2155" s="7" t="str">
        <f t="shared" si="196"/>
        <v/>
      </c>
    </row>
    <row r="2156" spans="73:76" x14ac:dyDescent="0.25">
      <c r="BU2156" s="7" t="e">
        <v>#N/A</v>
      </c>
      <c r="BV2156" s="7">
        <v>0</v>
      </c>
      <c r="BW2156" s="7" t="str">
        <f t="shared" si="195"/>
        <v/>
      </c>
      <c r="BX2156" s="7" t="str">
        <f t="shared" si="196"/>
        <v/>
      </c>
    </row>
    <row r="2157" spans="73:76" x14ac:dyDescent="0.25">
      <c r="BU2157" s="7" t="e">
        <v>#N/A</v>
      </c>
      <c r="BV2157" s="7">
        <v>3.2000000000000001E-2</v>
      </c>
      <c r="BW2157" s="7" t="str">
        <f t="shared" si="195"/>
        <v/>
      </c>
      <c r="BX2157" s="7" t="str">
        <f t="shared" si="196"/>
        <v/>
      </c>
    </row>
    <row r="2158" spans="73:76" x14ac:dyDescent="0.25">
      <c r="BU2158" s="7" t="e">
        <v>#N/A</v>
      </c>
      <c r="BV2158" s="7">
        <v>0.106</v>
      </c>
      <c r="BW2158" s="7" t="str">
        <f t="shared" si="195"/>
        <v/>
      </c>
      <c r="BX2158" s="7" t="str">
        <f t="shared" si="196"/>
        <v/>
      </c>
    </row>
    <row r="2159" spans="73:76" x14ac:dyDescent="0.25">
      <c r="BU2159" s="7" t="e">
        <v>#N/A</v>
      </c>
      <c r="BV2159" s="7">
        <v>0</v>
      </c>
      <c r="BW2159" s="7" t="str">
        <f t="shared" si="195"/>
        <v/>
      </c>
      <c r="BX2159" s="7" t="str">
        <f t="shared" si="196"/>
        <v/>
      </c>
    </row>
    <row r="2160" spans="73:76" x14ac:dyDescent="0.25">
      <c r="BU2160" s="7" t="e">
        <v>#N/A</v>
      </c>
      <c r="BV2160" s="7">
        <v>3.1E-2</v>
      </c>
      <c r="BW2160" s="7" t="str">
        <f t="shared" si="195"/>
        <v/>
      </c>
      <c r="BX2160" s="7" t="str">
        <f t="shared" si="196"/>
        <v/>
      </c>
    </row>
    <row r="2161" spans="73:76" x14ac:dyDescent="0.25">
      <c r="BU2161" s="7">
        <v>0.16</v>
      </c>
      <c r="BV2161" s="7">
        <v>7.9000000000000001E-2</v>
      </c>
      <c r="BW2161" s="7">
        <f t="shared" si="195"/>
        <v>0.16</v>
      </c>
      <c r="BX2161" s="7">
        <f t="shared" si="196"/>
        <v>7.9000000000000001E-2</v>
      </c>
    </row>
    <row r="2162" spans="73:76" x14ac:dyDescent="0.25">
      <c r="BU2162" s="7">
        <v>0.31</v>
      </c>
      <c r="BV2162" s="7">
        <v>0.154</v>
      </c>
      <c r="BW2162" s="7">
        <f t="shared" si="195"/>
        <v>0.31</v>
      </c>
      <c r="BX2162" s="7">
        <f t="shared" si="196"/>
        <v>0.154</v>
      </c>
    </row>
    <row r="2163" spans="73:76" x14ac:dyDescent="0.25">
      <c r="BU2163" s="7" t="e">
        <v>#N/A</v>
      </c>
      <c r="BV2163" s="7">
        <v>1.7000000000000001E-2</v>
      </c>
      <c r="BW2163" s="7" t="str">
        <f t="shared" si="195"/>
        <v/>
      </c>
      <c r="BX2163" s="7" t="str">
        <f t="shared" si="196"/>
        <v/>
      </c>
    </row>
    <row r="2164" spans="73:76" x14ac:dyDescent="0.25">
      <c r="BU2164" s="7" t="e">
        <v>#N/A</v>
      </c>
      <c r="BV2164" s="7">
        <v>1.2999999999999999E-2</v>
      </c>
      <c r="BW2164" s="7" t="str">
        <f t="shared" si="195"/>
        <v/>
      </c>
      <c r="BX2164" s="7" t="str">
        <f t="shared" si="196"/>
        <v/>
      </c>
    </row>
    <row r="2165" spans="73:76" x14ac:dyDescent="0.25">
      <c r="BU2165" s="7" t="e">
        <v>#N/A</v>
      </c>
      <c r="BV2165" s="7">
        <v>2.786</v>
      </c>
      <c r="BW2165" s="7" t="str">
        <f t="shared" si="195"/>
        <v/>
      </c>
      <c r="BX2165" s="7" t="str">
        <f t="shared" si="196"/>
        <v/>
      </c>
    </row>
    <row r="2166" spans="73:76" x14ac:dyDescent="0.25">
      <c r="BU2166" s="7">
        <v>5.31</v>
      </c>
      <c r="BV2166" s="7">
        <v>5.2290000000000001</v>
      </c>
      <c r="BW2166" s="7">
        <f t="shared" si="195"/>
        <v>5.31</v>
      </c>
      <c r="BX2166" s="7">
        <f t="shared" si="196"/>
        <v>5.2290000000000001</v>
      </c>
    </row>
    <row r="2167" spans="73:76" x14ac:dyDescent="0.25">
      <c r="BU2167" s="7" t="e">
        <v>#N/A</v>
      </c>
      <c r="BV2167" s="7">
        <v>3.3000000000000002E-2</v>
      </c>
      <c r="BW2167" s="7" t="str">
        <f t="shared" si="195"/>
        <v/>
      </c>
      <c r="BX2167" s="7" t="str">
        <f t="shared" si="196"/>
        <v/>
      </c>
    </row>
    <row r="2168" spans="73:76" x14ac:dyDescent="0.25">
      <c r="BU2168" s="7" t="e">
        <v>#N/A</v>
      </c>
      <c r="BV2168" s="7">
        <v>0.38</v>
      </c>
      <c r="BW2168" s="7" t="str">
        <f t="shared" si="195"/>
        <v/>
      </c>
      <c r="BX2168" s="7" t="str">
        <f t="shared" si="196"/>
        <v/>
      </c>
    </row>
    <row r="2169" spans="73:76" x14ac:dyDescent="0.25">
      <c r="BU2169" s="7" t="e">
        <v>#N/A</v>
      </c>
      <c r="BV2169" s="7">
        <v>3.7999999999999999E-2</v>
      </c>
      <c r="BW2169" s="7" t="str">
        <f t="shared" si="195"/>
        <v/>
      </c>
      <c r="BX2169" s="7" t="str">
        <f t="shared" si="196"/>
        <v/>
      </c>
    </row>
    <row r="2170" spans="73:76" x14ac:dyDescent="0.25">
      <c r="BU2170" s="7">
        <v>1.02</v>
      </c>
      <c r="BV2170" s="7">
        <v>1.2150000000000001</v>
      </c>
      <c r="BW2170" s="7">
        <f t="shared" si="195"/>
        <v>1.02</v>
      </c>
      <c r="BX2170" s="7">
        <f t="shared" si="196"/>
        <v>1.2150000000000001</v>
      </c>
    </row>
    <row r="2171" spans="73:76" x14ac:dyDescent="0.25">
      <c r="BU2171" s="7">
        <v>1.2</v>
      </c>
      <c r="BV2171" s="7">
        <v>0.81100000000000005</v>
      </c>
      <c r="BW2171" s="7">
        <f t="shared" si="195"/>
        <v>1.2</v>
      </c>
      <c r="BX2171" s="7">
        <f t="shared" si="196"/>
        <v>0.81100000000000005</v>
      </c>
    </row>
    <row r="2172" spans="73:76" x14ac:dyDescent="0.25">
      <c r="BU2172" s="7" t="e">
        <v>#N/A</v>
      </c>
      <c r="BV2172" s="7">
        <v>0.34899999999999998</v>
      </c>
      <c r="BW2172" s="7" t="str">
        <f t="shared" si="195"/>
        <v/>
      </c>
      <c r="BX2172" s="7" t="str">
        <f t="shared" si="196"/>
        <v/>
      </c>
    </row>
    <row r="2173" spans="73:76" x14ac:dyDescent="0.25">
      <c r="BU2173" s="7" t="e">
        <v>#N/A</v>
      </c>
      <c r="BV2173" s="7">
        <v>7.9000000000000001E-2</v>
      </c>
      <c r="BW2173" s="7" t="str">
        <f t="shared" si="195"/>
        <v/>
      </c>
      <c r="BX2173" s="7" t="str">
        <f t="shared" si="196"/>
        <v/>
      </c>
    </row>
    <row r="2174" spans="73:76" x14ac:dyDescent="0.25">
      <c r="BU2174" s="7" t="e">
        <v>#N/A</v>
      </c>
      <c r="BV2174" s="7">
        <v>0.40600000000000003</v>
      </c>
      <c r="BW2174" s="7" t="str">
        <f t="shared" si="195"/>
        <v/>
      </c>
      <c r="BX2174" s="7" t="str">
        <f t="shared" si="196"/>
        <v/>
      </c>
    </row>
    <row r="2175" spans="73:76" x14ac:dyDescent="0.25">
      <c r="BU2175" s="7" t="e">
        <v>#N/A</v>
      </c>
      <c r="BV2175" s="7">
        <v>1.5</v>
      </c>
      <c r="BW2175" s="7" t="str">
        <f t="shared" si="195"/>
        <v/>
      </c>
      <c r="BX2175" s="7" t="str">
        <f t="shared" si="196"/>
        <v/>
      </c>
    </row>
    <row r="2176" spans="73:76" x14ac:dyDescent="0.25">
      <c r="BU2176" s="7" t="e">
        <v>#N/A</v>
      </c>
      <c r="BV2176" s="7">
        <v>0.106</v>
      </c>
      <c r="BW2176" s="7" t="str">
        <f t="shared" si="195"/>
        <v/>
      </c>
      <c r="BX2176" s="7" t="str">
        <f t="shared" si="196"/>
        <v/>
      </c>
    </row>
    <row r="2177" spans="73:76" x14ac:dyDescent="0.25">
      <c r="BU2177" s="7" t="e">
        <v>#N/A</v>
      </c>
      <c r="BV2177" s="7" t="s">
        <v>1901</v>
      </c>
      <c r="BW2177" s="7" t="str">
        <f t="shared" si="195"/>
        <v/>
      </c>
      <c r="BX2177" s="7" t="str">
        <f t="shared" si="196"/>
        <v/>
      </c>
    </row>
    <row r="2178" spans="73:76" x14ac:dyDescent="0.25">
      <c r="BU2178" s="7" t="e">
        <v>#N/A</v>
      </c>
      <c r="BV2178" s="7">
        <v>0</v>
      </c>
      <c r="BW2178" s="7" t="str">
        <f t="shared" si="195"/>
        <v/>
      </c>
      <c r="BX2178" s="7" t="str">
        <f t="shared" si="196"/>
        <v/>
      </c>
    </row>
    <row r="2179" spans="73:76" x14ac:dyDescent="0.25">
      <c r="BU2179" s="7">
        <v>0.24</v>
      </c>
      <c r="BV2179" s="7">
        <v>0.217</v>
      </c>
      <c r="BW2179" s="7">
        <f t="shared" si="195"/>
        <v>0.24</v>
      </c>
      <c r="BX2179" s="7">
        <f t="shared" si="196"/>
        <v>0.217</v>
      </c>
    </row>
    <row r="2180" spans="73:76" x14ac:dyDescent="0.25">
      <c r="BU2180" s="7" t="e">
        <v>#N/A</v>
      </c>
      <c r="BV2180" s="7">
        <v>2E-3</v>
      </c>
      <c r="BW2180" s="7" t="str">
        <f t="shared" si="195"/>
        <v/>
      </c>
      <c r="BX2180" s="7" t="str">
        <f t="shared" si="196"/>
        <v/>
      </c>
    </row>
    <row r="2181" spans="73:76" x14ac:dyDescent="0.25">
      <c r="BU2181" s="7">
        <v>0.5</v>
      </c>
      <c r="BV2181" s="7">
        <v>0.27200000000000002</v>
      </c>
      <c r="BW2181" s="7">
        <f t="shared" si="195"/>
        <v>0.5</v>
      </c>
      <c r="BX2181" s="7">
        <f t="shared" si="196"/>
        <v>0.27200000000000002</v>
      </c>
    </row>
    <row r="2182" spans="73:76" x14ac:dyDescent="0.25">
      <c r="BU2182" s="7" t="e">
        <v>#N/A</v>
      </c>
      <c r="BV2182" s="7">
        <v>6.8310000000000004</v>
      </c>
      <c r="BW2182" s="7" t="str">
        <f t="shared" si="195"/>
        <v/>
      </c>
      <c r="BX2182" s="7" t="str">
        <f t="shared" si="196"/>
        <v/>
      </c>
    </row>
    <row r="2183" spans="73:76" x14ac:dyDescent="0.25">
      <c r="BU2183" s="7" t="e">
        <v>#N/A</v>
      </c>
      <c r="BV2183" s="7">
        <v>1.6E-2</v>
      </c>
      <c r="BW2183" s="7" t="str">
        <f t="shared" si="195"/>
        <v/>
      </c>
      <c r="BX2183" s="7" t="str">
        <f t="shared" si="196"/>
        <v/>
      </c>
    </row>
    <row r="2184" spans="73:76" x14ac:dyDescent="0.25">
      <c r="BU2184" s="7">
        <v>0.33</v>
      </c>
      <c r="BV2184" s="7">
        <v>0.14299999999999999</v>
      </c>
      <c r="BW2184" s="7">
        <f t="shared" ref="BW2184:BW2247" si="197">IF(ISNA(BU2184),"",BU2184)</f>
        <v>0.33</v>
      </c>
      <c r="BX2184" s="7">
        <f t="shared" ref="BX2184:BX2247" si="198">IF(BW2184="","",BV2184)</f>
        <v>0.14299999999999999</v>
      </c>
    </row>
    <row r="2185" spans="73:76" x14ac:dyDescent="0.25">
      <c r="BU2185" s="7" t="e">
        <v>#N/A</v>
      </c>
      <c r="BV2185" s="7" t="s">
        <v>1901</v>
      </c>
      <c r="BW2185" s="7" t="str">
        <f t="shared" si="197"/>
        <v/>
      </c>
      <c r="BX2185" s="7" t="str">
        <f t="shared" si="198"/>
        <v/>
      </c>
    </row>
    <row r="2186" spans="73:76" x14ac:dyDescent="0.25">
      <c r="BU2186" s="7">
        <v>5.87</v>
      </c>
      <c r="BV2186" s="7">
        <v>1.825</v>
      </c>
      <c r="BW2186" s="7">
        <f t="shared" si="197"/>
        <v>5.87</v>
      </c>
      <c r="BX2186" s="7">
        <f t="shared" si="198"/>
        <v>1.825</v>
      </c>
    </row>
    <row r="2187" spans="73:76" x14ac:dyDescent="0.25">
      <c r="BU2187" s="7">
        <v>3.27</v>
      </c>
      <c r="BV2187" s="7">
        <v>6.6070000000000002</v>
      </c>
      <c r="BW2187" s="7">
        <f t="shared" si="197"/>
        <v>3.27</v>
      </c>
      <c r="BX2187" s="7">
        <f t="shared" si="198"/>
        <v>6.6070000000000002</v>
      </c>
    </row>
    <row r="2188" spans="73:76" x14ac:dyDescent="0.25">
      <c r="BU2188" s="7">
        <v>62.09</v>
      </c>
      <c r="BV2188" s="7">
        <v>56.046999999999997</v>
      </c>
      <c r="BW2188" s="7">
        <f t="shared" si="197"/>
        <v>62.09</v>
      </c>
      <c r="BX2188" s="7">
        <f t="shared" si="198"/>
        <v>56.046999999999997</v>
      </c>
    </row>
    <row r="2189" spans="73:76" x14ac:dyDescent="0.25">
      <c r="BU2189" s="7" t="e">
        <v>#N/A</v>
      </c>
      <c r="BV2189" s="7">
        <v>0.15</v>
      </c>
      <c r="BW2189" s="7" t="str">
        <f t="shared" si="197"/>
        <v/>
      </c>
      <c r="BX2189" s="7" t="str">
        <f t="shared" si="198"/>
        <v/>
      </c>
    </row>
    <row r="2190" spans="73:76" x14ac:dyDescent="0.25">
      <c r="BU2190" s="7" t="e">
        <v>#N/A</v>
      </c>
      <c r="BV2190" s="7">
        <v>5.8999999999999997E-2</v>
      </c>
      <c r="BW2190" s="7" t="str">
        <f t="shared" si="197"/>
        <v/>
      </c>
      <c r="BX2190" s="7" t="str">
        <f t="shared" si="198"/>
        <v/>
      </c>
    </row>
    <row r="2191" spans="73:76" x14ac:dyDescent="0.25">
      <c r="BU2191" s="7" t="e">
        <v>#N/A</v>
      </c>
      <c r="BV2191" s="7">
        <v>1.089</v>
      </c>
      <c r="BW2191" s="7" t="str">
        <f t="shared" si="197"/>
        <v/>
      </c>
      <c r="BX2191" s="7" t="str">
        <f t="shared" si="198"/>
        <v/>
      </c>
    </row>
    <row r="2192" spans="73:76" x14ac:dyDescent="0.25">
      <c r="BU2192" s="7" t="e">
        <v>#N/A</v>
      </c>
      <c r="BV2192" s="7">
        <v>1.756</v>
      </c>
      <c r="BW2192" s="7" t="str">
        <f t="shared" si="197"/>
        <v/>
      </c>
      <c r="BX2192" s="7" t="str">
        <f t="shared" si="198"/>
        <v/>
      </c>
    </row>
    <row r="2193" spans="73:76" x14ac:dyDescent="0.25">
      <c r="BU2193" s="7" t="e">
        <v>#N/A</v>
      </c>
      <c r="BV2193" s="7">
        <v>3.5379999999999998</v>
      </c>
      <c r="BW2193" s="7" t="str">
        <f t="shared" si="197"/>
        <v/>
      </c>
      <c r="BX2193" s="7" t="str">
        <f t="shared" si="198"/>
        <v/>
      </c>
    </row>
    <row r="2194" spans="73:76" x14ac:dyDescent="0.25">
      <c r="BU2194" s="7" t="e">
        <v>#N/A</v>
      </c>
      <c r="BV2194" s="7">
        <v>0.44</v>
      </c>
      <c r="BW2194" s="7" t="str">
        <f t="shared" si="197"/>
        <v/>
      </c>
      <c r="BX2194" s="7" t="str">
        <f t="shared" si="198"/>
        <v/>
      </c>
    </row>
    <row r="2195" spans="73:76" x14ac:dyDescent="0.25">
      <c r="BU2195" s="7" t="e">
        <v>#N/A</v>
      </c>
      <c r="BV2195" s="7">
        <v>0</v>
      </c>
      <c r="BW2195" s="7" t="str">
        <f t="shared" si="197"/>
        <v/>
      </c>
      <c r="BX2195" s="7" t="str">
        <f t="shared" si="198"/>
        <v/>
      </c>
    </row>
    <row r="2196" spans="73:76" x14ac:dyDescent="0.25">
      <c r="BU2196" s="7" t="e">
        <v>#N/A</v>
      </c>
      <c r="BV2196" s="7">
        <v>2.1999999999999999E-2</v>
      </c>
      <c r="BW2196" s="7" t="str">
        <f t="shared" si="197"/>
        <v/>
      </c>
      <c r="BX2196" s="7" t="str">
        <f t="shared" si="198"/>
        <v/>
      </c>
    </row>
    <row r="2197" spans="73:76" x14ac:dyDescent="0.25">
      <c r="BU2197" s="7" t="e">
        <v>#N/A</v>
      </c>
      <c r="BV2197" s="7">
        <v>0.32100000000000001</v>
      </c>
      <c r="BW2197" s="7" t="str">
        <f t="shared" si="197"/>
        <v/>
      </c>
      <c r="BX2197" s="7" t="str">
        <f t="shared" si="198"/>
        <v/>
      </c>
    </row>
    <row r="2198" spans="73:76" x14ac:dyDescent="0.25">
      <c r="BU2198" s="7" t="e">
        <v>#N/A</v>
      </c>
      <c r="BV2198" s="7">
        <v>0.505</v>
      </c>
      <c r="BW2198" s="7" t="str">
        <f t="shared" si="197"/>
        <v/>
      </c>
      <c r="BX2198" s="7" t="str">
        <f t="shared" si="198"/>
        <v/>
      </c>
    </row>
    <row r="2199" spans="73:76" x14ac:dyDescent="0.25">
      <c r="BU2199" s="7">
        <v>0.71</v>
      </c>
      <c r="BV2199" s="7">
        <v>0.61599999999999999</v>
      </c>
      <c r="BW2199" s="7">
        <f t="shared" si="197"/>
        <v>0.71</v>
      </c>
      <c r="BX2199" s="7">
        <f t="shared" si="198"/>
        <v>0.61599999999999999</v>
      </c>
    </row>
    <row r="2200" spans="73:76" x14ac:dyDescent="0.25">
      <c r="BU2200" s="7">
        <v>0.04</v>
      </c>
      <c r="BV2200" s="7">
        <v>2.4E-2</v>
      </c>
      <c r="BW2200" s="7">
        <f t="shared" si="197"/>
        <v>0.04</v>
      </c>
      <c r="BX2200" s="7">
        <f t="shared" si="198"/>
        <v>2.4E-2</v>
      </c>
    </row>
    <row r="2201" spans="73:76" x14ac:dyDescent="0.25">
      <c r="BU2201" s="7" t="e">
        <v>#N/A</v>
      </c>
      <c r="BV2201" s="7">
        <v>0.25600000000000001</v>
      </c>
      <c r="BW2201" s="7" t="str">
        <f t="shared" si="197"/>
        <v/>
      </c>
      <c r="BX2201" s="7" t="str">
        <f t="shared" si="198"/>
        <v/>
      </c>
    </row>
    <row r="2202" spans="73:76" x14ac:dyDescent="0.25">
      <c r="BU2202" s="7">
        <v>0.1</v>
      </c>
      <c r="BV2202" s="7">
        <v>2.5000000000000001E-2</v>
      </c>
      <c r="BW2202" s="7">
        <f t="shared" si="197"/>
        <v>0.1</v>
      </c>
      <c r="BX2202" s="7">
        <f t="shared" si="198"/>
        <v>2.5000000000000001E-2</v>
      </c>
    </row>
    <row r="2203" spans="73:76" x14ac:dyDescent="0.25">
      <c r="BU2203" s="7">
        <v>0.95</v>
      </c>
      <c r="BV2203" s="7">
        <v>0.94699999999999995</v>
      </c>
      <c r="BW2203" s="7">
        <f t="shared" si="197"/>
        <v>0.95</v>
      </c>
      <c r="BX2203" s="7">
        <f t="shared" si="198"/>
        <v>0.94699999999999995</v>
      </c>
    </row>
    <row r="2204" spans="73:76" x14ac:dyDescent="0.25">
      <c r="BU2204" s="7">
        <v>0.19</v>
      </c>
      <c r="BV2204" s="7">
        <v>0.41199999999999998</v>
      </c>
      <c r="BW2204" s="7">
        <f t="shared" si="197"/>
        <v>0.19</v>
      </c>
      <c r="BX2204" s="7">
        <f t="shared" si="198"/>
        <v>0.41199999999999998</v>
      </c>
    </row>
    <row r="2205" spans="73:76" x14ac:dyDescent="0.25">
      <c r="BU2205" s="7" t="e">
        <v>#N/A</v>
      </c>
      <c r="BV2205" s="7">
        <v>3.2000000000000001E-2</v>
      </c>
      <c r="BW2205" s="7" t="str">
        <f t="shared" si="197"/>
        <v/>
      </c>
      <c r="BX2205" s="7" t="str">
        <f t="shared" si="198"/>
        <v/>
      </c>
    </row>
    <row r="2206" spans="73:76" x14ac:dyDescent="0.25">
      <c r="BU2206" s="7">
        <v>76.599999999999994</v>
      </c>
      <c r="BV2206" s="7">
        <v>39.701000000000001</v>
      </c>
      <c r="BW2206" s="7">
        <f t="shared" si="197"/>
        <v>76.599999999999994</v>
      </c>
      <c r="BX2206" s="7">
        <f t="shared" si="198"/>
        <v>39.701000000000001</v>
      </c>
    </row>
    <row r="2207" spans="73:76" x14ac:dyDescent="0.25">
      <c r="BU2207" s="7" t="e">
        <v>#N/A</v>
      </c>
      <c r="BV2207" s="7">
        <v>0.89100000000000001</v>
      </c>
      <c r="BW2207" s="7" t="str">
        <f t="shared" si="197"/>
        <v/>
      </c>
      <c r="BX2207" s="7" t="str">
        <f t="shared" si="198"/>
        <v/>
      </c>
    </row>
    <row r="2208" spans="73:76" x14ac:dyDescent="0.25">
      <c r="BU2208" s="7" t="e">
        <v>#N/A</v>
      </c>
      <c r="BV2208" s="7">
        <v>0.19600000000000001</v>
      </c>
      <c r="BW2208" s="7" t="str">
        <f t="shared" si="197"/>
        <v/>
      </c>
      <c r="BX2208" s="7" t="str">
        <f t="shared" si="198"/>
        <v/>
      </c>
    </row>
    <row r="2209" spans="73:76" x14ac:dyDescent="0.25">
      <c r="BU2209" s="7" t="e">
        <v>#N/A</v>
      </c>
      <c r="BV2209" s="7">
        <v>0.27200000000000002</v>
      </c>
      <c r="BW2209" s="7" t="str">
        <f t="shared" si="197"/>
        <v/>
      </c>
      <c r="BX2209" s="7" t="str">
        <f t="shared" si="198"/>
        <v/>
      </c>
    </row>
    <row r="2210" spans="73:76" x14ac:dyDescent="0.25">
      <c r="BU2210" s="7" t="e">
        <v>#N/A</v>
      </c>
      <c r="BV2210" s="7">
        <v>1.0529999999999999</v>
      </c>
      <c r="BW2210" s="7" t="str">
        <f t="shared" si="197"/>
        <v/>
      </c>
      <c r="BX2210" s="7" t="str">
        <f t="shared" si="198"/>
        <v/>
      </c>
    </row>
    <row r="2211" spans="73:76" x14ac:dyDescent="0.25">
      <c r="BU2211" s="7" t="e">
        <v>#N/A</v>
      </c>
      <c r="BV2211" s="7">
        <v>1E-3</v>
      </c>
      <c r="BW2211" s="7" t="str">
        <f t="shared" si="197"/>
        <v/>
      </c>
      <c r="BX2211" s="7" t="str">
        <f t="shared" si="198"/>
        <v/>
      </c>
    </row>
    <row r="2212" spans="73:76" x14ac:dyDescent="0.25">
      <c r="BU2212" s="7" t="e">
        <v>#N/A</v>
      </c>
      <c r="BV2212" s="7">
        <v>0.16600000000000001</v>
      </c>
      <c r="BW2212" s="7" t="str">
        <f t="shared" si="197"/>
        <v/>
      </c>
      <c r="BX2212" s="7" t="str">
        <f t="shared" si="198"/>
        <v/>
      </c>
    </row>
    <row r="2213" spans="73:76" x14ac:dyDescent="0.25">
      <c r="BU2213" s="7" t="e">
        <v>#N/A</v>
      </c>
      <c r="BV2213" s="7">
        <v>0</v>
      </c>
      <c r="BW2213" s="7" t="str">
        <f t="shared" si="197"/>
        <v/>
      </c>
      <c r="BX2213" s="7" t="str">
        <f t="shared" si="198"/>
        <v/>
      </c>
    </row>
    <row r="2214" spans="73:76" x14ac:dyDescent="0.25">
      <c r="BU2214" s="7" t="e">
        <v>#N/A</v>
      </c>
      <c r="BV2214" s="7">
        <v>3.2160000000000002</v>
      </c>
      <c r="BW2214" s="7" t="str">
        <f t="shared" si="197"/>
        <v/>
      </c>
      <c r="BX2214" s="7" t="str">
        <f t="shared" si="198"/>
        <v/>
      </c>
    </row>
    <row r="2215" spans="73:76" x14ac:dyDescent="0.25">
      <c r="BU2215" s="7">
        <v>4.26</v>
      </c>
      <c r="BV2215" s="7">
        <v>5.9969999999999999</v>
      </c>
      <c r="BW2215" s="7">
        <f t="shared" si="197"/>
        <v>4.26</v>
      </c>
      <c r="BX2215" s="7">
        <f t="shared" si="198"/>
        <v>5.9969999999999999</v>
      </c>
    </row>
    <row r="2216" spans="73:76" x14ac:dyDescent="0.25">
      <c r="BU2216" s="7" t="e">
        <v>#N/A</v>
      </c>
      <c r="BV2216" s="7">
        <v>0.96699999999999997</v>
      </c>
      <c r="BW2216" s="7" t="str">
        <f t="shared" si="197"/>
        <v/>
      </c>
      <c r="BX2216" s="7" t="str">
        <f t="shared" si="198"/>
        <v/>
      </c>
    </row>
    <row r="2217" spans="73:76" x14ac:dyDescent="0.25">
      <c r="BU2217" s="7">
        <v>0.03</v>
      </c>
      <c r="BV2217" s="7">
        <v>9.0999999999999998E-2</v>
      </c>
      <c r="BW2217" s="7">
        <f t="shared" si="197"/>
        <v>0.03</v>
      </c>
      <c r="BX2217" s="7">
        <f t="shared" si="198"/>
        <v>9.0999999999999998E-2</v>
      </c>
    </row>
    <row r="2218" spans="73:76" x14ac:dyDescent="0.25">
      <c r="BU2218" s="7" t="e">
        <v>#N/A</v>
      </c>
      <c r="BV2218" s="7">
        <v>0</v>
      </c>
      <c r="BW2218" s="7" t="str">
        <f t="shared" si="197"/>
        <v/>
      </c>
      <c r="BX2218" s="7" t="str">
        <f t="shared" si="198"/>
        <v/>
      </c>
    </row>
    <row r="2219" spans="73:76" x14ac:dyDescent="0.25">
      <c r="BU2219" s="7" t="e">
        <v>#N/A</v>
      </c>
      <c r="BV2219" s="7">
        <v>0</v>
      </c>
      <c r="BW2219" s="7" t="str">
        <f t="shared" si="197"/>
        <v/>
      </c>
      <c r="BX2219" s="7" t="str">
        <f t="shared" si="198"/>
        <v/>
      </c>
    </row>
    <row r="2220" spans="73:76" x14ac:dyDescent="0.25">
      <c r="BU2220" s="7" t="e">
        <v>#N/A</v>
      </c>
      <c r="BV2220" s="7">
        <v>1.268</v>
      </c>
      <c r="BW2220" s="7" t="str">
        <f t="shared" si="197"/>
        <v/>
      </c>
      <c r="BX2220" s="7" t="str">
        <f t="shared" si="198"/>
        <v/>
      </c>
    </row>
    <row r="2221" spans="73:76" x14ac:dyDescent="0.25">
      <c r="BU2221" s="7" t="e">
        <v>#N/A</v>
      </c>
      <c r="BV2221" s="7">
        <v>7.1999999999999995E-2</v>
      </c>
      <c r="BW2221" s="7" t="str">
        <f t="shared" si="197"/>
        <v/>
      </c>
      <c r="BX2221" s="7" t="str">
        <f t="shared" si="198"/>
        <v/>
      </c>
    </row>
    <row r="2222" spans="73:76" x14ac:dyDescent="0.25">
      <c r="BU2222" s="7" t="e">
        <v>#N/A</v>
      </c>
      <c r="BV2222" s="7">
        <v>0.17199999999999999</v>
      </c>
      <c r="BW2222" s="7" t="str">
        <f t="shared" si="197"/>
        <v/>
      </c>
      <c r="BX2222" s="7" t="str">
        <f t="shared" si="198"/>
        <v/>
      </c>
    </row>
    <row r="2223" spans="73:76" x14ac:dyDescent="0.25">
      <c r="BU2223" s="7" t="e">
        <v>#N/A</v>
      </c>
      <c r="BV2223" s="7">
        <v>2.8000000000000001E-2</v>
      </c>
      <c r="BW2223" s="7" t="str">
        <f t="shared" si="197"/>
        <v/>
      </c>
      <c r="BX2223" s="7" t="str">
        <f t="shared" si="198"/>
        <v/>
      </c>
    </row>
    <row r="2224" spans="73:76" x14ac:dyDescent="0.25">
      <c r="BU2224" s="7" t="e">
        <v>#N/A</v>
      </c>
      <c r="BV2224" s="7">
        <v>19.619</v>
      </c>
      <c r="BW2224" s="7" t="str">
        <f t="shared" si="197"/>
        <v/>
      </c>
      <c r="BX2224" s="7" t="str">
        <f t="shared" si="198"/>
        <v/>
      </c>
    </row>
    <row r="2225" spans="73:76" x14ac:dyDescent="0.25">
      <c r="BU2225" s="7" t="e">
        <v>#N/A</v>
      </c>
      <c r="BV2225" s="7">
        <v>1.2E-2</v>
      </c>
      <c r="BW2225" s="7" t="str">
        <f t="shared" si="197"/>
        <v/>
      </c>
      <c r="BX2225" s="7" t="str">
        <f t="shared" si="198"/>
        <v/>
      </c>
    </row>
    <row r="2226" spans="73:76" x14ac:dyDescent="0.25">
      <c r="BU2226" s="7" t="e">
        <v>#N/A</v>
      </c>
      <c r="BV2226" s="7">
        <v>2E-3</v>
      </c>
      <c r="BW2226" s="7" t="str">
        <f t="shared" si="197"/>
        <v/>
      </c>
      <c r="BX2226" s="7" t="str">
        <f t="shared" si="198"/>
        <v/>
      </c>
    </row>
    <row r="2227" spans="73:76" x14ac:dyDescent="0.25">
      <c r="BU2227" s="7" t="e">
        <v>#N/A</v>
      </c>
      <c r="BV2227" s="7">
        <v>0.04</v>
      </c>
      <c r="BW2227" s="7" t="str">
        <f t="shared" si="197"/>
        <v/>
      </c>
      <c r="BX2227" s="7" t="str">
        <f t="shared" si="198"/>
        <v/>
      </c>
    </row>
    <row r="2228" spans="73:76" x14ac:dyDescent="0.25">
      <c r="BU2228" s="7" t="e">
        <v>#N/A</v>
      </c>
      <c r="BV2228" s="7">
        <v>0.46600000000000003</v>
      </c>
      <c r="BW2228" s="7" t="str">
        <f t="shared" si="197"/>
        <v/>
      </c>
      <c r="BX2228" s="7" t="str">
        <f t="shared" si="198"/>
        <v/>
      </c>
    </row>
    <row r="2229" spans="73:76" x14ac:dyDescent="0.25">
      <c r="BU2229" s="7" t="e">
        <v>#N/A</v>
      </c>
      <c r="BV2229" s="7">
        <v>0.35499999999999998</v>
      </c>
      <c r="BW2229" s="7" t="str">
        <f t="shared" si="197"/>
        <v/>
      </c>
      <c r="BX2229" s="7" t="str">
        <f t="shared" si="198"/>
        <v/>
      </c>
    </row>
    <row r="2230" spans="73:76" x14ac:dyDescent="0.25">
      <c r="BU2230" s="7" t="e">
        <v>#N/A</v>
      </c>
      <c r="BV2230" s="7">
        <v>4.7E-2</v>
      </c>
      <c r="BW2230" s="7" t="str">
        <f t="shared" si="197"/>
        <v/>
      </c>
      <c r="BX2230" s="7" t="str">
        <f t="shared" si="198"/>
        <v/>
      </c>
    </row>
    <row r="2231" spans="73:76" x14ac:dyDescent="0.25">
      <c r="BU2231" s="7" t="e">
        <v>#N/A</v>
      </c>
      <c r="BV2231" s="7">
        <v>0.26800000000000002</v>
      </c>
      <c r="BW2231" s="7" t="str">
        <f t="shared" si="197"/>
        <v/>
      </c>
      <c r="BX2231" s="7" t="str">
        <f t="shared" si="198"/>
        <v/>
      </c>
    </row>
    <row r="2232" spans="73:76" x14ac:dyDescent="0.25">
      <c r="BU2232" s="7" t="e">
        <v>#N/A</v>
      </c>
      <c r="BV2232" s="7">
        <v>7.8159999999999998</v>
      </c>
      <c r="BW2232" s="7" t="str">
        <f t="shared" si="197"/>
        <v/>
      </c>
      <c r="BX2232" s="7" t="str">
        <f t="shared" si="198"/>
        <v/>
      </c>
    </row>
    <row r="2233" spans="73:76" x14ac:dyDescent="0.25">
      <c r="BU2233" s="7" t="e">
        <v>#N/A</v>
      </c>
      <c r="BV2233" s="7">
        <v>0</v>
      </c>
      <c r="BW2233" s="7" t="str">
        <f t="shared" si="197"/>
        <v/>
      </c>
      <c r="BX2233" s="7" t="str">
        <f t="shared" si="198"/>
        <v/>
      </c>
    </row>
    <row r="2234" spans="73:76" x14ac:dyDescent="0.25">
      <c r="BU2234" s="7" t="e">
        <v>#N/A</v>
      </c>
      <c r="BV2234" s="7">
        <v>2.8000000000000001E-2</v>
      </c>
      <c r="BW2234" s="7" t="str">
        <f t="shared" si="197"/>
        <v/>
      </c>
      <c r="BX2234" s="7" t="str">
        <f t="shared" si="198"/>
        <v/>
      </c>
    </row>
    <row r="2235" spans="73:76" x14ac:dyDescent="0.25">
      <c r="BU2235" s="7" t="e">
        <v>#N/A</v>
      </c>
      <c r="BV2235" s="7">
        <v>0.251</v>
      </c>
      <c r="BW2235" s="7" t="str">
        <f t="shared" si="197"/>
        <v/>
      </c>
      <c r="BX2235" s="7" t="str">
        <f t="shared" si="198"/>
        <v/>
      </c>
    </row>
    <row r="2236" spans="73:76" x14ac:dyDescent="0.25">
      <c r="BU2236" s="7" t="e">
        <v>#N/A</v>
      </c>
      <c r="BV2236" s="7">
        <v>6.4000000000000001E-2</v>
      </c>
      <c r="BW2236" s="7" t="str">
        <f t="shared" si="197"/>
        <v/>
      </c>
      <c r="BX2236" s="7" t="str">
        <f t="shared" si="198"/>
        <v/>
      </c>
    </row>
    <row r="2237" spans="73:76" x14ac:dyDescent="0.25">
      <c r="BU2237" s="7" t="e">
        <v>#N/A</v>
      </c>
      <c r="BV2237" s="7">
        <v>1.268</v>
      </c>
      <c r="BW2237" s="7" t="str">
        <f t="shared" si="197"/>
        <v/>
      </c>
      <c r="BX2237" s="7" t="str">
        <f t="shared" si="198"/>
        <v/>
      </c>
    </row>
    <row r="2238" spans="73:76" x14ac:dyDescent="0.25">
      <c r="BU2238" s="7" t="e">
        <v>#N/A</v>
      </c>
      <c r="BV2238" s="7">
        <v>6.2089999999999996</v>
      </c>
      <c r="BW2238" s="7" t="str">
        <f t="shared" si="197"/>
        <v/>
      </c>
      <c r="BX2238" s="7" t="str">
        <f t="shared" si="198"/>
        <v/>
      </c>
    </row>
    <row r="2239" spans="73:76" x14ac:dyDescent="0.25">
      <c r="BU2239" s="7" t="e">
        <v>#N/A</v>
      </c>
      <c r="BV2239" s="7">
        <v>0</v>
      </c>
      <c r="BW2239" s="7" t="str">
        <f t="shared" si="197"/>
        <v/>
      </c>
      <c r="BX2239" s="7" t="str">
        <f t="shared" si="198"/>
        <v/>
      </c>
    </row>
    <row r="2240" spans="73:76" x14ac:dyDescent="0.25">
      <c r="BU2240" s="7" t="e">
        <v>#N/A</v>
      </c>
      <c r="BV2240" s="7">
        <v>5.6000000000000001E-2</v>
      </c>
      <c r="BW2240" s="7" t="str">
        <f t="shared" si="197"/>
        <v/>
      </c>
      <c r="BX2240" s="7" t="str">
        <f t="shared" si="198"/>
        <v/>
      </c>
    </row>
    <row r="2241" spans="73:76" x14ac:dyDescent="0.25">
      <c r="BU2241" s="7" t="e">
        <v>#N/A</v>
      </c>
      <c r="BV2241" s="7">
        <v>0</v>
      </c>
      <c r="BW2241" s="7" t="str">
        <f t="shared" si="197"/>
        <v/>
      </c>
      <c r="BX2241" s="7" t="str">
        <f t="shared" si="198"/>
        <v/>
      </c>
    </row>
    <row r="2242" spans="73:76" x14ac:dyDescent="0.25">
      <c r="BU2242" s="7">
        <v>0.76</v>
      </c>
      <c r="BV2242" s="7">
        <v>0.71799999999999997</v>
      </c>
      <c r="BW2242" s="7">
        <f t="shared" si="197"/>
        <v>0.76</v>
      </c>
      <c r="BX2242" s="7">
        <f t="shared" si="198"/>
        <v>0.71799999999999997</v>
      </c>
    </row>
    <row r="2243" spans="73:76" x14ac:dyDescent="0.25">
      <c r="BU2243" s="7">
        <v>1.7</v>
      </c>
      <c r="BV2243" s="7">
        <v>1.53</v>
      </c>
      <c r="BW2243" s="7">
        <f t="shared" si="197"/>
        <v>1.7</v>
      </c>
      <c r="BX2243" s="7">
        <f t="shared" si="198"/>
        <v>1.53</v>
      </c>
    </row>
    <row r="2244" spans="73:76" x14ac:dyDescent="0.25">
      <c r="BU2244" s="7">
        <v>0.08</v>
      </c>
      <c r="BV2244" s="7">
        <v>4.9000000000000002E-2</v>
      </c>
      <c r="BW2244" s="7">
        <f t="shared" si="197"/>
        <v>0.08</v>
      </c>
      <c r="BX2244" s="7">
        <f t="shared" si="198"/>
        <v>4.9000000000000002E-2</v>
      </c>
    </row>
    <row r="2245" spans="73:76" x14ac:dyDescent="0.25">
      <c r="BU2245" s="7" t="e">
        <v>#N/A</v>
      </c>
      <c r="BV2245" s="7">
        <v>1.232</v>
      </c>
      <c r="BW2245" s="7" t="str">
        <f t="shared" si="197"/>
        <v/>
      </c>
      <c r="BX2245" s="7" t="str">
        <f t="shared" si="198"/>
        <v/>
      </c>
    </row>
    <row r="2246" spans="73:76" x14ac:dyDescent="0.25">
      <c r="BU2246" s="7" t="e">
        <v>#N/A</v>
      </c>
      <c r="BV2246" s="7">
        <v>0.10299999999999999</v>
      </c>
      <c r="BW2246" s="7" t="str">
        <f t="shared" si="197"/>
        <v/>
      </c>
      <c r="BX2246" s="7" t="str">
        <f t="shared" si="198"/>
        <v/>
      </c>
    </row>
    <row r="2247" spans="73:76" x14ac:dyDescent="0.25">
      <c r="BU2247" s="7" t="e">
        <v>#N/A</v>
      </c>
      <c r="BV2247" s="7">
        <v>0.189</v>
      </c>
      <c r="BW2247" s="7" t="str">
        <f t="shared" si="197"/>
        <v/>
      </c>
      <c r="BX2247" s="7" t="str">
        <f t="shared" si="198"/>
        <v/>
      </c>
    </row>
    <row r="2248" spans="73:76" x14ac:dyDescent="0.25">
      <c r="BU2248" s="7" t="e">
        <v>#N/A</v>
      </c>
      <c r="BV2248" s="7">
        <v>0</v>
      </c>
      <c r="BW2248" s="7" t="str">
        <f t="shared" ref="BW2248:BW2311" si="199">IF(ISNA(BU2248),"",BU2248)</f>
        <v/>
      </c>
      <c r="BX2248" s="7" t="str">
        <f t="shared" ref="BX2248:BX2311" si="200">IF(BW2248="","",BV2248)</f>
        <v/>
      </c>
    </row>
    <row r="2249" spans="73:76" x14ac:dyDescent="0.25">
      <c r="BU2249" s="7" t="e">
        <v>#N/A</v>
      </c>
      <c r="BV2249" s="7">
        <v>0.71</v>
      </c>
      <c r="BW2249" s="7" t="str">
        <f t="shared" si="199"/>
        <v/>
      </c>
      <c r="BX2249" s="7" t="str">
        <f t="shared" si="200"/>
        <v/>
      </c>
    </row>
    <row r="2250" spans="73:76" x14ac:dyDescent="0.25">
      <c r="BU2250" s="7">
        <v>0.55000000000000004</v>
      </c>
      <c r="BV2250" s="7">
        <v>0.95699999999999996</v>
      </c>
      <c r="BW2250" s="7">
        <f t="shared" si="199"/>
        <v>0.55000000000000004</v>
      </c>
      <c r="BX2250" s="7">
        <f t="shared" si="200"/>
        <v>0.95699999999999996</v>
      </c>
    </row>
    <row r="2251" spans="73:76" x14ac:dyDescent="0.25">
      <c r="BU2251" s="7" t="e">
        <v>#N/A</v>
      </c>
      <c r="BV2251" s="7">
        <v>1.9930000000000001</v>
      </c>
      <c r="BW2251" s="7" t="str">
        <f t="shared" si="199"/>
        <v/>
      </c>
      <c r="BX2251" s="7" t="str">
        <f t="shared" si="200"/>
        <v/>
      </c>
    </row>
    <row r="2252" spans="73:76" x14ac:dyDescent="0.25">
      <c r="BU2252" s="7" t="e">
        <v>#N/A</v>
      </c>
      <c r="BV2252" s="7">
        <v>2.7719999999999998</v>
      </c>
      <c r="BW2252" s="7" t="str">
        <f t="shared" si="199"/>
        <v/>
      </c>
      <c r="BX2252" s="7" t="str">
        <f t="shared" si="200"/>
        <v/>
      </c>
    </row>
    <row r="2253" spans="73:76" x14ac:dyDescent="0.25">
      <c r="BU2253" s="7" t="e">
        <v>#N/A</v>
      </c>
      <c r="BV2253" s="7">
        <v>0.22600000000000001</v>
      </c>
      <c r="BW2253" s="7" t="str">
        <f t="shared" si="199"/>
        <v/>
      </c>
      <c r="BX2253" s="7" t="str">
        <f t="shared" si="200"/>
        <v/>
      </c>
    </row>
    <row r="2254" spans="73:76" x14ac:dyDescent="0.25">
      <c r="BU2254" s="7" t="e">
        <v>#N/A</v>
      </c>
      <c r="BV2254" s="7">
        <v>6.6000000000000003E-2</v>
      </c>
      <c r="BW2254" s="7" t="str">
        <f t="shared" si="199"/>
        <v/>
      </c>
      <c r="BX2254" s="7" t="str">
        <f t="shared" si="200"/>
        <v/>
      </c>
    </row>
    <row r="2255" spans="73:76" x14ac:dyDescent="0.25">
      <c r="BU2255" s="7">
        <v>0.06</v>
      </c>
      <c r="BV2255" s="7">
        <v>0.49</v>
      </c>
      <c r="BW2255" s="7">
        <f t="shared" si="199"/>
        <v>0.06</v>
      </c>
      <c r="BX2255" s="7">
        <f t="shared" si="200"/>
        <v>0.49</v>
      </c>
    </row>
    <row r="2256" spans="73:76" x14ac:dyDescent="0.25">
      <c r="BU2256" s="7" t="e">
        <v>#N/A</v>
      </c>
      <c r="BV2256" s="7">
        <v>0</v>
      </c>
      <c r="BW2256" s="7" t="str">
        <f t="shared" si="199"/>
        <v/>
      </c>
      <c r="BX2256" s="7" t="str">
        <f t="shared" si="200"/>
        <v/>
      </c>
    </row>
    <row r="2257" spans="73:76" x14ac:dyDescent="0.25">
      <c r="BU2257" s="7" t="e">
        <v>#N/A</v>
      </c>
      <c r="BV2257" s="7">
        <v>6.0000000000000001E-3</v>
      </c>
      <c r="BW2257" s="7" t="str">
        <f t="shared" si="199"/>
        <v/>
      </c>
      <c r="BX2257" s="7" t="str">
        <f t="shared" si="200"/>
        <v/>
      </c>
    </row>
    <row r="2258" spans="73:76" x14ac:dyDescent="0.25">
      <c r="BU2258" s="7">
        <v>0.42</v>
      </c>
      <c r="BV2258" s="7">
        <v>0.41199999999999998</v>
      </c>
      <c r="BW2258" s="7">
        <f t="shared" si="199"/>
        <v>0.42</v>
      </c>
      <c r="BX2258" s="7">
        <f t="shared" si="200"/>
        <v>0.41199999999999998</v>
      </c>
    </row>
    <row r="2259" spans="73:76" x14ac:dyDescent="0.25">
      <c r="BU2259" s="7" t="e">
        <v>#N/A</v>
      </c>
      <c r="BV2259" s="7">
        <v>5.032</v>
      </c>
      <c r="BW2259" s="7" t="str">
        <f t="shared" si="199"/>
        <v/>
      </c>
      <c r="BX2259" s="7" t="str">
        <f t="shared" si="200"/>
        <v/>
      </c>
    </row>
    <row r="2260" spans="73:76" x14ac:dyDescent="0.25">
      <c r="BU2260" s="7" t="e">
        <v>#N/A</v>
      </c>
      <c r="BV2260" s="7">
        <v>0</v>
      </c>
      <c r="BW2260" s="7" t="str">
        <f t="shared" si="199"/>
        <v/>
      </c>
      <c r="BX2260" s="7" t="str">
        <f t="shared" si="200"/>
        <v/>
      </c>
    </row>
    <row r="2261" spans="73:76" x14ac:dyDescent="0.25">
      <c r="BU2261" s="7" t="e">
        <v>#N/A</v>
      </c>
      <c r="BV2261" s="7">
        <v>0.76100000000000001</v>
      </c>
      <c r="BW2261" s="7" t="str">
        <f t="shared" si="199"/>
        <v/>
      </c>
      <c r="BX2261" s="7" t="str">
        <f t="shared" si="200"/>
        <v/>
      </c>
    </row>
    <row r="2262" spans="73:76" x14ac:dyDescent="0.25">
      <c r="BU2262" s="7" t="e">
        <v>#N/A</v>
      </c>
      <c r="BV2262" s="7">
        <v>4.9000000000000002E-2</v>
      </c>
      <c r="BW2262" s="7" t="str">
        <f t="shared" si="199"/>
        <v/>
      </c>
      <c r="BX2262" s="7" t="str">
        <f t="shared" si="200"/>
        <v/>
      </c>
    </row>
    <row r="2263" spans="73:76" x14ac:dyDescent="0.25">
      <c r="BU2263" s="7" t="e">
        <v>#N/A</v>
      </c>
      <c r="BV2263" s="7">
        <v>1.0999999999999999E-2</v>
      </c>
      <c r="BW2263" s="7" t="str">
        <f t="shared" si="199"/>
        <v/>
      </c>
      <c r="BX2263" s="7" t="str">
        <f t="shared" si="200"/>
        <v/>
      </c>
    </row>
    <row r="2264" spans="73:76" x14ac:dyDescent="0.25">
      <c r="BU2264" s="7" t="e">
        <v>#N/A</v>
      </c>
      <c r="BV2264" s="7">
        <v>6.0140000000000002</v>
      </c>
      <c r="BW2264" s="7" t="str">
        <f t="shared" si="199"/>
        <v/>
      </c>
      <c r="BX2264" s="7" t="str">
        <f t="shared" si="200"/>
        <v/>
      </c>
    </row>
    <row r="2265" spans="73:76" x14ac:dyDescent="0.25">
      <c r="BU2265" s="7" t="e">
        <v>#N/A</v>
      </c>
      <c r="BV2265" s="7">
        <v>9.9000000000000005E-2</v>
      </c>
      <c r="BW2265" s="7" t="str">
        <f t="shared" si="199"/>
        <v/>
      </c>
      <c r="BX2265" s="7" t="str">
        <f t="shared" si="200"/>
        <v/>
      </c>
    </row>
    <row r="2266" spans="73:76" x14ac:dyDescent="0.25">
      <c r="BU2266" s="7" t="e">
        <v>#N/A</v>
      </c>
      <c r="BV2266" s="7">
        <v>0.30199999999999999</v>
      </c>
      <c r="BW2266" s="7" t="str">
        <f t="shared" si="199"/>
        <v/>
      </c>
      <c r="BX2266" s="7" t="str">
        <f t="shared" si="200"/>
        <v/>
      </c>
    </row>
    <row r="2267" spans="73:76" x14ac:dyDescent="0.25">
      <c r="BU2267" s="7" t="e">
        <v>#N/A</v>
      </c>
      <c r="BV2267" s="7">
        <v>0</v>
      </c>
      <c r="BW2267" s="7" t="str">
        <f t="shared" si="199"/>
        <v/>
      </c>
      <c r="BX2267" s="7" t="str">
        <f t="shared" si="200"/>
        <v/>
      </c>
    </row>
    <row r="2268" spans="73:76" x14ac:dyDescent="0.25">
      <c r="BU2268" s="7" t="e">
        <v>#N/A</v>
      </c>
      <c r="BV2268" s="7">
        <v>1.115</v>
      </c>
      <c r="BW2268" s="7" t="str">
        <f t="shared" si="199"/>
        <v/>
      </c>
      <c r="BX2268" s="7" t="str">
        <f t="shared" si="200"/>
        <v/>
      </c>
    </row>
    <row r="2269" spans="73:76" x14ac:dyDescent="0.25">
      <c r="BU2269" s="7">
        <v>0.01</v>
      </c>
      <c r="BV2269" s="7">
        <v>0</v>
      </c>
      <c r="BW2269" s="7">
        <f t="shared" si="199"/>
        <v>0.01</v>
      </c>
      <c r="BX2269" s="7">
        <f t="shared" si="200"/>
        <v>0</v>
      </c>
    </row>
    <row r="2270" spans="73:76" x14ac:dyDescent="0.25">
      <c r="BU2270" s="7" t="e">
        <v>#N/A</v>
      </c>
      <c r="BV2270" s="7">
        <v>0.17899999999999999</v>
      </c>
      <c r="BW2270" s="7" t="str">
        <f t="shared" si="199"/>
        <v/>
      </c>
      <c r="BX2270" s="7" t="str">
        <f t="shared" si="200"/>
        <v/>
      </c>
    </row>
    <row r="2271" spans="73:76" x14ac:dyDescent="0.25">
      <c r="BU2271" s="7" t="e">
        <v>#N/A</v>
      </c>
      <c r="BV2271" s="7">
        <v>0.11</v>
      </c>
      <c r="BW2271" s="7" t="str">
        <f t="shared" si="199"/>
        <v/>
      </c>
      <c r="BX2271" s="7" t="str">
        <f t="shared" si="200"/>
        <v/>
      </c>
    </row>
    <row r="2272" spans="73:76" x14ac:dyDescent="0.25">
      <c r="BU2272" s="7" t="e">
        <v>#N/A</v>
      </c>
      <c r="BV2272" s="7">
        <v>1.9E-2</v>
      </c>
      <c r="BW2272" s="7" t="str">
        <f t="shared" si="199"/>
        <v/>
      </c>
      <c r="BX2272" s="7" t="str">
        <f t="shared" si="200"/>
        <v/>
      </c>
    </row>
    <row r="2273" spans="73:76" x14ac:dyDescent="0.25">
      <c r="BU2273" s="7" t="e">
        <v>#N/A</v>
      </c>
      <c r="BV2273" s="7">
        <v>4.9000000000000002E-2</v>
      </c>
      <c r="BW2273" s="7" t="str">
        <f t="shared" si="199"/>
        <v/>
      </c>
      <c r="BX2273" s="7" t="str">
        <f t="shared" si="200"/>
        <v/>
      </c>
    </row>
    <row r="2274" spans="73:76" x14ac:dyDescent="0.25">
      <c r="BU2274" s="7" t="e">
        <v>#N/A</v>
      </c>
      <c r="BV2274" s="7" t="e">
        <v>#N/A</v>
      </c>
      <c r="BW2274" s="7" t="str">
        <f t="shared" si="199"/>
        <v/>
      </c>
      <c r="BX2274" s="7" t="str">
        <f t="shared" si="200"/>
        <v/>
      </c>
    </row>
    <row r="2275" spans="73:76" x14ac:dyDescent="0.25">
      <c r="BU2275" s="7" t="e">
        <v>#N/A</v>
      </c>
      <c r="BV2275" s="7">
        <v>0.10299999999999999</v>
      </c>
      <c r="BW2275" s="7" t="str">
        <f t="shared" si="199"/>
        <v/>
      </c>
      <c r="BX2275" s="7" t="str">
        <f t="shared" si="200"/>
        <v/>
      </c>
    </row>
    <row r="2276" spans="73:76" x14ac:dyDescent="0.25">
      <c r="BU2276" s="7">
        <v>0.59</v>
      </c>
      <c r="BV2276" s="7">
        <v>1.5389999999999999</v>
      </c>
      <c r="BW2276" s="7">
        <f t="shared" si="199"/>
        <v>0.59</v>
      </c>
      <c r="BX2276" s="7">
        <f t="shared" si="200"/>
        <v>1.5389999999999999</v>
      </c>
    </row>
    <row r="2277" spans="73:76" x14ac:dyDescent="0.25">
      <c r="BU2277" s="7">
        <v>0.51</v>
      </c>
      <c r="BV2277" s="7">
        <v>0.14000000000000001</v>
      </c>
      <c r="BW2277" s="7">
        <f t="shared" si="199"/>
        <v>0.51</v>
      </c>
      <c r="BX2277" s="7">
        <f t="shared" si="200"/>
        <v>0.14000000000000001</v>
      </c>
    </row>
    <row r="2278" spans="73:76" x14ac:dyDescent="0.25">
      <c r="BU2278" s="7" t="e">
        <v>#N/A</v>
      </c>
      <c r="BV2278" s="7">
        <v>6.3E-2</v>
      </c>
      <c r="BW2278" s="7" t="str">
        <f t="shared" si="199"/>
        <v/>
      </c>
      <c r="BX2278" s="7" t="str">
        <f t="shared" si="200"/>
        <v/>
      </c>
    </row>
    <row r="2279" spans="73:76" x14ac:dyDescent="0.25">
      <c r="BU2279" s="7" t="e">
        <v>#N/A</v>
      </c>
      <c r="BV2279" s="7">
        <v>27.134</v>
      </c>
      <c r="BW2279" s="7" t="str">
        <f t="shared" si="199"/>
        <v/>
      </c>
      <c r="BX2279" s="7" t="str">
        <f t="shared" si="200"/>
        <v/>
      </c>
    </row>
    <row r="2280" spans="73:76" x14ac:dyDescent="0.25">
      <c r="BU2280" s="7" t="e">
        <v>#N/A</v>
      </c>
      <c r="BV2280" s="7">
        <v>6.508</v>
      </c>
      <c r="BW2280" s="7" t="str">
        <f t="shared" si="199"/>
        <v/>
      </c>
      <c r="BX2280" s="7" t="str">
        <f t="shared" si="200"/>
        <v/>
      </c>
    </row>
    <row r="2281" spans="73:76" x14ac:dyDescent="0.25">
      <c r="BU2281" s="7" t="e">
        <v>#N/A</v>
      </c>
      <c r="BV2281" s="7">
        <v>2.7229999999999999</v>
      </c>
      <c r="BW2281" s="7" t="str">
        <f t="shared" si="199"/>
        <v/>
      </c>
      <c r="BX2281" s="7" t="str">
        <f t="shared" si="200"/>
        <v/>
      </c>
    </row>
    <row r="2282" spans="73:76" x14ac:dyDescent="0.25">
      <c r="BU2282" s="7" t="e">
        <v>#N/A</v>
      </c>
      <c r="BV2282" s="7">
        <v>1.069</v>
      </c>
      <c r="BW2282" s="7" t="str">
        <f t="shared" si="199"/>
        <v/>
      </c>
      <c r="BX2282" s="7" t="str">
        <f t="shared" si="200"/>
        <v/>
      </c>
    </row>
    <row r="2283" spans="73:76" x14ac:dyDescent="0.25">
      <c r="BU2283" s="7" t="e">
        <v>#N/A</v>
      </c>
      <c r="BV2283" s="7">
        <v>0.32700000000000001</v>
      </c>
      <c r="BW2283" s="7" t="str">
        <f t="shared" si="199"/>
        <v/>
      </c>
      <c r="BX2283" s="7" t="str">
        <f t="shared" si="200"/>
        <v/>
      </c>
    </row>
    <row r="2284" spans="73:76" x14ac:dyDescent="0.25">
      <c r="BU2284" s="7" t="e">
        <v>#N/A</v>
      </c>
      <c r="BV2284" s="7">
        <v>0.32400000000000001</v>
      </c>
      <c r="BW2284" s="7" t="str">
        <f t="shared" si="199"/>
        <v/>
      </c>
      <c r="BX2284" s="7" t="str">
        <f t="shared" si="200"/>
        <v/>
      </c>
    </row>
    <row r="2285" spans="73:76" x14ac:dyDescent="0.25">
      <c r="BU2285" s="7" t="e">
        <v>#N/A</v>
      </c>
      <c r="BV2285" s="7">
        <v>7.5970000000000004</v>
      </c>
      <c r="BW2285" s="7" t="str">
        <f t="shared" si="199"/>
        <v/>
      </c>
      <c r="BX2285" s="7" t="str">
        <f t="shared" si="200"/>
        <v/>
      </c>
    </row>
    <row r="2286" spans="73:76" x14ac:dyDescent="0.25">
      <c r="BU2286" s="7" t="e">
        <v>#N/A</v>
      </c>
      <c r="BV2286" s="7">
        <v>0.28100000000000003</v>
      </c>
      <c r="BW2286" s="7" t="str">
        <f t="shared" si="199"/>
        <v/>
      </c>
      <c r="BX2286" s="7" t="str">
        <f t="shared" si="200"/>
        <v/>
      </c>
    </row>
    <row r="2287" spans="73:76" x14ac:dyDescent="0.25">
      <c r="BU2287" s="7" t="e">
        <v>#N/A</v>
      </c>
      <c r="BV2287" s="7">
        <v>0.63900000000000001</v>
      </c>
      <c r="BW2287" s="7" t="str">
        <f t="shared" si="199"/>
        <v/>
      </c>
      <c r="BX2287" s="7" t="str">
        <f t="shared" si="200"/>
        <v/>
      </c>
    </row>
    <row r="2288" spans="73:76" x14ac:dyDescent="0.25">
      <c r="BU2288" s="7" t="e">
        <v>#N/A</v>
      </c>
      <c r="BV2288" s="7">
        <v>0.10199999999999999</v>
      </c>
      <c r="BW2288" s="7" t="str">
        <f t="shared" si="199"/>
        <v/>
      </c>
      <c r="BX2288" s="7" t="str">
        <f t="shared" si="200"/>
        <v/>
      </c>
    </row>
    <row r="2289" spans="73:76" x14ac:dyDescent="0.25">
      <c r="BU2289" s="7" t="e">
        <v>#N/A</v>
      </c>
      <c r="BV2289" s="7">
        <v>14.66</v>
      </c>
      <c r="BW2289" s="7" t="str">
        <f t="shared" si="199"/>
        <v/>
      </c>
      <c r="BX2289" s="7" t="str">
        <f t="shared" si="200"/>
        <v/>
      </c>
    </row>
    <row r="2290" spans="73:76" x14ac:dyDescent="0.25">
      <c r="BU2290" s="7" t="e">
        <v>#N/A</v>
      </c>
      <c r="BV2290" s="7">
        <v>6.4000000000000001E-2</v>
      </c>
      <c r="BW2290" s="7" t="str">
        <f t="shared" si="199"/>
        <v/>
      </c>
      <c r="BX2290" s="7" t="str">
        <f t="shared" si="200"/>
        <v/>
      </c>
    </row>
    <row r="2291" spans="73:76" x14ac:dyDescent="0.25">
      <c r="BU2291" s="7" t="e">
        <v>#N/A</v>
      </c>
      <c r="BV2291" s="7">
        <v>0.372</v>
      </c>
      <c r="BW2291" s="7" t="str">
        <f t="shared" si="199"/>
        <v/>
      </c>
      <c r="BX2291" s="7" t="str">
        <f t="shared" si="200"/>
        <v/>
      </c>
    </row>
    <row r="2292" spans="73:76" x14ac:dyDescent="0.25">
      <c r="BU2292" s="7" t="e">
        <v>#N/A</v>
      </c>
      <c r="BV2292" s="7">
        <v>0.66</v>
      </c>
      <c r="BW2292" s="7" t="str">
        <f t="shared" si="199"/>
        <v/>
      </c>
      <c r="BX2292" s="7" t="str">
        <f t="shared" si="200"/>
        <v/>
      </c>
    </row>
    <row r="2293" spans="73:76" x14ac:dyDescent="0.25">
      <c r="BU2293" s="7" t="e">
        <v>#N/A</v>
      </c>
      <c r="BV2293" s="7">
        <v>6.3E-2</v>
      </c>
      <c r="BW2293" s="7" t="str">
        <f t="shared" si="199"/>
        <v/>
      </c>
      <c r="BX2293" s="7" t="str">
        <f t="shared" si="200"/>
        <v/>
      </c>
    </row>
    <row r="2294" spans="73:76" x14ac:dyDescent="0.25">
      <c r="BU2294" s="7" t="e">
        <v>#N/A</v>
      </c>
      <c r="BV2294" s="7">
        <v>2.1320000000000001</v>
      </c>
      <c r="BW2294" s="7" t="str">
        <f t="shared" si="199"/>
        <v/>
      </c>
      <c r="BX2294" s="7" t="str">
        <f t="shared" si="200"/>
        <v/>
      </c>
    </row>
    <row r="2295" spans="73:76" x14ac:dyDescent="0.25">
      <c r="BU2295" s="7" t="e">
        <v>#N/A</v>
      </c>
      <c r="BV2295" s="7">
        <v>6.7750000000000004</v>
      </c>
      <c r="BW2295" s="7" t="str">
        <f t="shared" si="199"/>
        <v/>
      </c>
      <c r="BX2295" s="7" t="str">
        <f t="shared" si="200"/>
        <v/>
      </c>
    </row>
    <row r="2296" spans="73:76" x14ac:dyDescent="0.25">
      <c r="BU2296" s="7" t="e">
        <v>#N/A</v>
      </c>
      <c r="BV2296" s="7">
        <v>0</v>
      </c>
      <c r="BW2296" s="7" t="str">
        <f t="shared" si="199"/>
        <v/>
      </c>
      <c r="BX2296" s="7" t="str">
        <f t="shared" si="200"/>
        <v/>
      </c>
    </row>
    <row r="2297" spans="73:76" x14ac:dyDescent="0.25">
      <c r="BU2297" s="7">
        <v>0.16</v>
      </c>
      <c r="BV2297" s="7">
        <v>0.23599999999999999</v>
      </c>
      <c r="BW2297" s="7">
        <f t="shared" si="199"/>
        <v>0.16</v>
      </c>
      <c r="BX2297" s="7">
        <f t="shared" si="200"/>
        <v>0.23599999999999999</v>
      </c>
    </row>
    <row r="2298" spans="73:76" x14ac:dyDescent="0.25">
      <c r="BU2298" s="7" t="e">
        <v>#N/A</v>
      </c>
      <c r="BV2298" s="7">
        <v>0.16500000000000001</v>
      </c>
      <c r="BW2298" s="7" t="str">
        <f t="shared" si="199"/>
        <v/>
      </c>
      <c r="BX2298" s="7" t="str">
        <f t="shared" si="200"/>
        <v/>
      </c>
    </row>
    <row r="2299" spans="73:76" x14ac:dyDescent="0.25">
      <c r="BU2299" s="7" t="e">
        <v>#N/A</v>
      </c>
      <c r="BV2299" s="7">
        <v>0.38100000000000001</v>
      </c>
      <c r="BW2299" s="7" t="str">
        <f t="shared" si="199"/>
        <v/>
      </c>
      <c r="BX2299" s="7" t="str">
        <f t="shared" si="200"/>
        <v/>
      </c>
    </row>
    <row r="2300" spans="73:76" x14ac:dyDescent="0.25">
      <c r="BU2300" s="7" t="e">
        <v>#N/A</v>
      </c>
      <c r="BV2300" s="7">
        <v>2.4E-2</v>
      </c>
      <c r="BW2300" s="7" t="str">
        <f t="shared" si="199"/>
        <v/>
      </c>
      <c r="BX2300" s="7" t="str">
        <f t="shared" si="200"/>
        <v/>
      </c>
    </row>
    <row r="2301" spans="73:76" x14ac:dyDescent="0.25">
      <c r="BU2301" s="7" t="e">
        <v>#N/A</v>
      </c>
      <c r="BV2301" s="7">
        <v>4.3999999999999997E-2</v>
      </c>
      <c r="BW2301" s="7" t="str">
        <f t="shared" si="199"/>
        <v/>
      </c>
      <c r="BX2301" s="7" t="str">
        <f t="shared" si="200"/>
        <v/>
      </c>
    </row>
    <row r="2302" spans="73:76" x14ac:dyDescent="0.25">
      <c r="BU2302" s="7" t="e">
        <v>#N/A</v>
      </c>
      <c r="BV2302" s="7">
        <v>0.318</v>
      </c>
      <c r="BW2302" s="7" t="str">
        <f t="shared" si="199"/>
        <v/>
      </c>
      <c r="BX2302" s="7" t="str">
        <f t="shared" si="200"/>
        <v/>
      </c>
    </row>
    <row r="2303" spans="73:76" x14ac:dyDescent="0.25">
      <c r="BU2303" s="7" t="e">
        <v>#N/A</v>
      </c>
      <c r="BV2303" s="7">
        <v>4.0000000000000001E-3</v>
      </c>
      <c r="BW2303" s="7" t="str">
        <f t="shared" si="199"/>
        <v/>
      </c>
      <c r="BX2303" s="7" t="str">
        <f t="shared" si="200"/>
        <v/>
      </c>
    </row>
    <row r="2304" spans="73:76" x14ac:dyDescent="0.25">
      <c r="BU2304" s="7" t="e">
        <v>#N/A</v>
      </c>
      <c r="BV2304" s="7">
        <v>1.4990000000000001</v>
      </c>
      <c r="BW2304" s="7" t="str">
        <f t="shared" si="199"/>
        <v/>
      </c>
      <c r="BX2304" s="7" t="str">
        <f t="shared" si="200"/>
        <v/>
      </c>
    </row>
    <row r="2305" spans="73:76" x14ac:dyDescent="0.25">
      <c r="BU2305" s="7" t="e">
        <v>#N/A</v>
      </c>
      <c r="BV2305" s="7">
        <v>0</v>
      </c>
      <c r="BW2305" s="7" t="str">
        <f t="shared" si="199"/>
        <v/>
      </c>
      <c r="BX2305" s="7" t="str">
        <f t="shared" si="200"/>
        <v/>
      </c>
    </row>
    <row r="2306" spans="73:76" x14ac:dyDescent="0.25">
      <c r="BU2306" s="7" t="e">
        <v>#N/A</v>
      </c>
      <c r="BV2306" s="7">
        <v>0.33100000000000002</v>
      </c>
      <c r="BW2306" s="7" t="str">
        <f t="shared" si="199"/>
        <v/>
      </c>
      <c r="BX2306" s="7" t="str">
        <f t="shared" si="200"/>
        <v/>
      </c>
    </row>
    <row r="2307" spans="73:76" x14ac:dyDescent="0.25">
      <c r="BU2307" s="7" t="e">
        <v>#N/A</v>
      </c>
      <c r="BV2307" s="7">
        <v>0.17899999999999999</v>
      </c>
      <c r="BW2307" s="7" t="str">
        <f t="shared" si="199"/>
        <v/>
      </c>
      <c r="BX2307" s="7" t="str">
        <f t="shared" si="200"/>
        <v/>
      </c>
    </row>
    <row r="2308" spans="73:76" x14ac:dyDescent="0.25">
      <c r="BU2308" s="7" t="e">
        <v>#N/A</v>
      </c>
      <c r="BV2308" s="7">
        <v>2.427</v>
      </c>
      <c r="BW2308" s="7" t="str">
        <f t="shared" si="199"/>
        <v/>
      </c>
      <c r="BX2308" s="7" t="str">
        <f t="shared" si="200"/>
        <v/>
      </c>
    </row>
    <row r="2309" spans="73:76" x14ac:dyDescent="0.25">
      <c r="BU2309" s="7" t="e">
        <v>#N/A</v>
      </c>
      <c r="BV2309" s="7" t="s">
        <v>1901</v>
      </c>
      <c r="BW2309" s="7" t="str">
        <f t="shared" si="199"/>
        <v/>
      </c>
      <c r="BX2309" s="7" t="str">
        <f t="shared" si="200"/>
        <v/>
      </c>
    </row>
    <row r="2310" spans="73:76" x14ac:dyDescent="0.25">
      <c r="BU2310" s="7" t="e">
        <v>#N/A</v>
      </c>
      <c r="BV2310" s="7">
        <v>0.24399999999999999</v>
      </c>
      <c r="BW2310" s="7" t="str">
        <f t="shared" si="199"/>
        <v/>
      </c>
      <c r="BX2310" s="7" t="str">
        <f t="shared" si="200"/>
        <v/>
      </c>
    </row>
    <row r="2311" spans="73:76" x14ac:dyDescent="0.25">
      <c r="BU2311" s="7">
        <v>0.02</v>
      </c>
      <c r="BV2311" s="7">
        <v>1E-3</v>
      </c>
      <c r="BW2311" s="7">
        <f t="shared" si="199"/>
        <v>0.02</v>
      </c>
      <c r="BX2311" s="7">
        <f t="shared" si="200"/>
        <v>1E-3</v>
      </c>
    </row>
    <row r="2312" spans="73:76" x14ac:dyDescent="0.25">
      <c r="BU2312" s="7" t="e">
        <v>#N/A</v>
      </c>
      <c r="BV2312" s="7">
        <v>2.3E-2</v>
      </c>
      <c r="BW2312" s="7" t="str">
        <f t="shared" ref="BW2312:BW2375" si="201">IF(ISNA(BU2312),"",BU2312)</f>
        <v/>
      </c>
      <c r="BX2312" s="7" t="str">
        <f t="shared" ref="BX2312:BX2375" si="202">IF(BW2312="","",BV2312)</f>
        <v/>
      </c>
    </row>
    <row r="2313" spans="73:76" x14ac:dyDescent="0.25">
      <c r="BU2313" s="7" t="e">
        <v>#N/A</v>
      </c>
      <c r="BV2313" s="7">
        <v>0</v>
      </c>
      <c r="BW2313" s="7" t="str">
        <f t="shared" si="201"/>
        <v/>
      </c>
      <c r="BX2313" s="7" t="str">
        <f t="shared" si="202"/>
        <v/>
      </c>
    </row>
    <row r="2314" spans="73:76" x14ac:dyDescent="0.25">
      <c r="BU2314" s="7" t="e">
        <v>#N/A</v>
      </c>
      <c r="BV2314" s="7">
        <v>11.223000000000001</v>
      </c>
      <c r="BW2314" s="7" t="str">
        <f t="shared" si="201"/>
        <v/>
      </c>
      <c r="BX2314" s="7" t="str">
        <f t="shared" si="202"/>
        <v/>
      </c>
    </row>
    <row r="2315" spans="73:76" x14ac:dyDescent="0.25">
      <c r="BU2315" s="7" t="e">
        <v>#N/A</v>
      </c>
      <c r="BV2315" s="7" t="s">
        <v>1901</v>
      </c>
      <c r="BW2315" s="7" t="str">
        <f t="shared" si="201"/>
        <v/>
      </c>
      <c r="BX2315" s="7" t="str">
        <f t="shared" si="202"/>
        <v/>
      </c>
    </row>
    <row r="2316" spans="73:76" x14ac:dyDescent="0.25">
      <c r="BU2316" s="7" t="e">
        <v>#N/A</v>
      </c>
      <c r="BV2316" s="7">
        <v>2.7E-2</v>
      </c>
      <c r="BW2316" s="7" t="str">
        <f t="shared" si="201"/>
        <v/>
      </c>
      <c r="BX2316" s="7" t="str">
        <f t="shared" si="202"/>
        <v/>
      </c>
    </row>
    <row r="2317" spans="73:76" x14ac:dyDescent="0.25">
      <c r="BU2317" s="7" t="e">
        <v>#N/A</v>
      </c>
      <c r="BV2317" s="7">
        <v>0.92700000000000005</v>
      </c>
      <c r="BW2317" s="7" t="str">
        <f t="shared" si="201"/>
        <v/>
      </c>
      <c r="BX2317" s="7" t="str">
        <f t="shared" si="202"/>
        <v/>
      </c>
    </row>
    <row r="2318" spans="73:76" x14ac:dyDescent="0.25">
      <c r="BU2318" s="7">
        <v>0.37</v>
      </c>
      <c r="BV2318" s="7">
        <v>0.11</v>
      </c>
      <c r="BW2318" s="7">
        <f t="shared" si="201"/>
        <v>0.37</v>
      </c>
      <c r="BX2318" s="7">
        <f t="shared" si="202"/>
        <v>0.11</v>
      </c>
    </row>
    <row r="2319" spans="73:76" x14ac:dyDescent="0.25">
      <c r="BU2319" s="7" t="e">
        <v>#N/A</v>
      </c>
      <c r="BV2319" s="7">
        <v>0</v>
      </c>
      <c r="BW2319" s="7" t="str">
        <f t="shared" si="201"/>
        <v/>
      </c>
      <c r="BX2319" s="7" t="str">
        <f t="shared" si="202"/>
        <v/>
      </c>
    </row>
    <row r="2320" spans="73:76" x14ac:dyDescent="0.25">
      <c r="BU2320" s="7" t="e">
        <v>#N/A</v>
      </c>
      <c r="BV2320" s="7">
        <v>0.188</v>
      </c>
      <c r="BW2320" s="7" t="str">
        <f t="shared" si="201"/>
        <v/>
      </c>
      <c r="BX2320" s="7" t="str">
        <f t="shared" si="202"/>
        <v/>
      </c>
    </row>
    <row r="2321" spans="73:76" x14ac:dyDescent="0.25">
      <c r="BU2321" s="7" t="e">
        <v>#N/A</v>
      </c>
      <c r="BV2321" s="7">
        <v>2.8000000000000001E-2</v>
      </c>
      <c r="BW2321" s="7" t="str">
        <f t="shared" si="201"/>
        <v/>
      </c>
      <c r="BX2321" s="7" t="str">
        <f t="shared" si="202"/>
        <v/>
      </c>
    </row>
    <row r="2322" spans="73:76" x14ac:dyDescent="0.25">
      <c r="BU2322" s="7" t="e">
        <v>#N/A</v>
      </c>
      <c r="BV2322" s="7" t="s">
        <v>1901</v>
      </c>
      <c r="BW2322" s="7" t="str">
        <f t="shared" si="201"/>
        <v/>
      </c>
      <c r="BX2322" s="7" t="str">
        <f t="shared" si="202"/>
        <v/>
      </c>
    </row>
    <row r="2323" spans="73:76" x14ac:dyDescent="0.25">
      <c r="BU2323" s="7" t="e">
        <v>#N/A</v>
      </c>
      <c r="BV2323" s="7">
        <v>0.32700000000000001</v>
      </c>
      <c r="BW2323" s="7" t="str">
        <f t="shared" si="201"/>
        <v/>
      </c>
      <c r="BX2323" s="7" t="str">
        <f t="shared" si="202"/>
        <v/>
      </c>
    </row>
    <row r="2324" spans="73:76" x14ac:dyDescent="0.25">
      <c r="BU2324" s="7" t="e">
        <v>#N/A</v>
      </c>
      <c r="BV2324" s="7">
        <v>0.47299999999999998</v>
      </c>
      <c r="BW2324" s="7" t="str">
        <f t="shared" si="201"/>
        <v/>
      </c>
      <c r="BX2324" s="7" t="str">
        <f t="shared" si="202"/>
        <v/>
      </c>
    </row>
    <row r="2325" spans="73:76" x14ac:dyDescent="0.25">
      <c r="BU2325" s="7">
        <v>0.23</v>
      </c>
      <c r="BV2325" s="7">
        <v>2.3E-2</v>
      </c>
      <c r="BW2325" s="7">
        <f t="shared" si="201"/>
        <v>0.23</v>
      </c>
      <c r="BX2325" s="7">
        <f t="shared" si="202"/>
        <v>2.3E-2</v>
      </c>
    </row>
    <row r="2326" spans="73:76" x14ac:dyDescent="0.25">
      <c r="BU2326" s="7" t="e">
        <v>#N/A</v>
      </c>
      <c r="BV2326" s="7">
        <v>0</v>
      </c>
      <c r="BW2326" s="7" t="str">
        <f t="shared" si="201"/>
        <v/>
      </c>
      <c r="BX2326" s="7" t="str">
        <f t="shared" si="202"/>
        <v/>
      </c>
    </row>
    <row r="2327" spans="73:76" x14ac:dyDescent="0.25">
      <c r="BU2327" s="7" t="e">
        <v>#N/A</v>
      </c>
      <c r="BV2327" s="7">
        <v>0.97099999999999997</v>
      </c>
      <c r="BW2327" s="7" t="str">
        <f t="shared" si="201"/>
        <v/>
      </c>
      <c r="BX2327" s="7" t="str">
        <f t="shared" si="202"/>
        <v/>
      </c>
    </row>
    <row r="2328" spans="73:76" x14ac:dyDescent="0.25">
      <c r="BU2328" s="7" t="e">
        <v>#N/A</v>
      </c>
      <c r="BV2328" s="7">
        <v>0.254</v>
      </c>
      <c r="BW2328" s="7" t="str">
        <f t="shared" si="201"/>
        <v/>
      </c>
      <c r="BX2328" s="7" t="str">
        <f t="shared" si="202"/>
        <v/>
      </c>
    </row>
    <row r="2329" spans="73:76" x14ac:dyDescent="0.25">
      <c r="BU2329" s="7" t="e">
        <v>#N/A</v>
      </c>
      <c r="BV2329" s="7">
        <v>7.4999999999999997E-2</v>
      </c>
      <c r="BW2329" s="7" t="str">
        <f t="shared" si="201"/>
        <v/>
      </c>
      <c r="BX2329" s="7" t="str">
        <f t="shared" si="202"/>
        <v/>
      </c>
    </row>
    <row r="2330" spans="73:76" x14ac:dyDescent="0.25">
      <c r="BU2330" s="7" t="e">
        <v>#N/A</v>
      </c>
      <c r="BV2330" s="7">
        <v>2.2850000000000001</v>
      </c>
      <c r="BW2330" s="7" t="str">
        <f t="shared" si="201"/>
        <v/>
      </c>
      <c r="BX2330" s="7" t="str">
        <f t="shared" si="202"/>
        <v/>
      </c>
    </row>
    <row r="2331" spans="73:76" x14ac:dyDescent="0.25">
      <c r="BU2331" s="7" t="e">
        <v>#N/A</v>
      </c>
      <c r="BV2331" s="7">
        <v>0</v>
      </c>
      <c r="BW2331" s="7" t="str">
        <f t="shared" si="201"/>
        <v/>
      </c>
      <c r="BX2331" s="7" t="str">
        <f t="shared" si="202"/>
        <v/>
      </c>
    </row>
    <row r="2332" spans="73:76" x14ac:dyDescent="0.25">
      <c r="BU2332" s="7">
        <v>0.84</v>
      </c>
      <c r="BV2332" s="7">
        <v>0.63200000000000001</v>
      </c>
      <c r="BW2332" s="7">
        <f t="shared" si="201"/>
        <v>0.84</v>
      </c>
      <c r="BX2332" s="7">
        <f t="shared" si="202"/>
        <v>0.63200000000000001</v>
      </c>
    </row>
    <row r="2333" spans="73:76" x14ac:dyDescent="0.25">
      <c r="BU2333" s="7" t="e">
        <v>#N/A</v>
      </c>
      <c r="BV2333" s="7">
        <v>1.1719999999999999</v>
      </c>
      <c r="BW2333" s="7" t="str">
        <f t="shared" si="201"/>
        <v/>
      </c>
      <c r="BX2333" s="7" t="str">
        <f t="shared" si="202"/>
        <v/>
      </c>
    </row>
    <row r="2334" spans="73:76" x14ac:dyDescent="0.25">
      <c r="BU2334" s="7" t="e">
        <v>#N/A</v>
      </c>
      <c r="BV2334" s="7">
        <v>0.56100000000000005</v>
      </c>
      <c r="BW2334" s="7" t="str">
        <f t="shared" si="201"/>
        <v/>
      </c>
      <c r="BX2334" s="7" t="str">
        <f t="shared" si="202"/>
        <v/>
      </c>
    </row>
    <row r="2335" spans="73:76" x14ac:dyDescent="0.25">
      <c r="BU2335" s="7" t="e">
        <v>#N/A</v>
      </c>
      <c r="BV2335" s="7">
        <v>0.93799999999999994</v>
      </c>
      <c r="BW2335" s="7" t="str">
        <f t="shared" si="201"/>
        <v/>
      </c>
      <c r="BX2335" s="7" t="str">
        <f t="shared" si="202"/>
        <v/>
      </c>
    </row>
    <row r="2336" spans="73:76" x14ac:dyDescent="0.25">
      <c r="BU2336" s="7" t="e">
        <v>#N/A</v>
      </c>
      <c r="BV2336" s="7">
        <v>5.7000000000000002E-2</v>
      </c>
      <c r="BW2336" s="7" t="str">
        <f t="shared" si="201"/>
        <v/>
      </c>
      <c r="BX2336" s="7" t="str">
        <f t="shared" si="202"/>
        <v/>
      </c>
    </row>
    <row r="2337" spans="73:76" x14ac:dyDescent="0.25">
      <c r="BU2337" s="7" t="e">
        <v>#N/A</v>
      </c>
      <c r="BV2337" s="7">
        <v>0.21099999999999999</v>
      </c>
      <c r="BW2337" s="7" t="str">
        <f t="shared" si="201"/>
        <v/>
      </c>
      <c r="BX2337" s="7" t="str">
        <f t="shared" si="202"/>
        <v/>
      </c>
    </row>
    <row r="2338" spans="73:76" x14ac:dyDescent="0.25">
      <c r="BU2338" s="7" t="e">
        <v>#N/A</v>
      </c>
      <c r="BV2338" s="7">
        <v>1.4790000000000001</v>
      </c>
      <c r="BW2338" s="7" t="str">
        <f t="shared" si="201"/>
        <v/>
      </c>
      <c r="BX2338" s="7" t="str">
        <f t="shared" si="202"/>
        <v/>
      </c>
    </row>
    <row r="2339" spans="73:76" x14ac:dyDescent="0.25">
      <c r="BU2339" s="7" t="e">
        <v>#N/A</v>
      </c>
      <c r="BV2339" s="7">
        <v>6.1289999999999996</v>
      </c>
      <c r="BW2339" s="7" t="str">
        <f t="shared" si="201"/>
        <v/>
      </c>
      <c r="BX2339" s="7" t="str">
        <f t="shared" si="202"/>
        <v/>
      </c>
    </row>
    <row r="2340" spans="73:76" x14ac:dyDescent="0.25">
      <c r="BU2340" s="7" t="e">
        <v>#N/A</v>
      </c>
      <c r="BV2340" s="7">
        <v>1.9430000000000001</v>
      </c>
      <c r="BW2340" s="7" t="str">
        <f t="shared" si="201"/>
        <v/>
      </c>
      <c r="BX2340" s="7" t="str">
        <f t="shared" si="202"/>
        <v/>
      </c>
    </row>
    <row r="2341" spans="73:76" x14ac:dyDescent="0.25">
      <c r="BU2341" s="7" t="e">
        <v>#N/A</v>
      </c>
      <c r="BV2341" s="7">
        <v>1.3109999999999999</v>
      </c>
      <c r="BW2341" s="7" t="str">
        <f t="shared" si="201"/>
        <v/>
      </c>
      <c r="BX2341" s="7" t="str">
        <f t="shared" si="202"/>
        <v/>
      </c>
    </row>
    <row r="2342" spans="73:76" x14ac:dyDescent="0.25">
      <c r="BU2342" s="7" t="e">
        <v>#N/A</v>
      </c>
      <c r="BV2342" s="7">
        <v>1.7000000000000001E-2</v>
      </c>
      <c r="BW2342" s="7" t="str">
        <f t="shared" si="201"/>
        <v/>
      </c>
      <c r="BX2342" s="7" t="str">
        <f t="shared" si="202"/>
        <v/>
      </c>
    </row>
    <row r="2343" spans="73:76" x14ac:dyDescent="0.25">
      <c r="BU2343" s="7" t="e">
        <v>#N/A</v>
      </c>
      <c r="BV2343" s="7">
        <v>0</v>
      </c>
      <c r="BW2343" s="7" t="str">
        <f t="shared" si="201"/>
        <v/>
      </c>
      <c r="BX2343" s="7" t="str">
        <f t="shared" si="202"/>
        <v/>
      </c>
    </row>
    <row r="2344" spans="73:76" x14ac:dyDescent="0.25">
      <c r="BU2344" s="7" t="e">
        <v>#N/A</v>
      </c>
      <c r="BV2344" s="7">
        <v>0.21099999999999999</v>
      </c>
      <c r="BW2344" s="7" t="str">
        <f t="shared" si="201"/>
        <v/>
      </c>
      <c r="BX2344" s="7" t="str">
        <f t="shared" si="202"/>
        <v/>
      </c>
    </row>
    <row r="2345" spans="73:76" x14ac:dyDescent="0.25">
      <c r="BU2345" s="7" t="e">
        <v>#N/A</v>
      </c>
      <c r="BV2345" s="7">
        <v>1.2999999999999999E-2</v>
      </c>
      <c r="BW2345" s="7" t="str">
        <f t="shared" si="201"/>
        <v/>
      </c>
      <c r="BX2345" s="7" t="str">
        <f t="shared" si="202"/>
        <v/>
      </c>
    </row>
    <row r="2346" spans="73:76" x14ac:dyDescent="0.25">
      <c r="BU2346" s="7" t="e">
        <v>#N/A</v>
      </c>
      <c r="BV2346" s="7">
        <v>4.0000000000000001E-3</v>
      </c>
      <c r="BW2346" s="7" t="str">
        <f t="shared" si="201"/>
        <v/>
      </c>
      <c r="BX2346" s="7" t="str">
        <f t="shared" si="202"/>
        <v/>
      </c>
    </row>
    <row r="2347" spans="73:76" x14ac:dyDescent="0.25">
      <c r="BU2347" s="7" t="e">
        <v>#N/A</v>
      </c>
      <c r="BV2347" s="7">
        <v>0</v>
      </c>
      <c r="BW2347" s="7" t="str">
        <f t="shared" si="201"/>
        <v/>
      </c>
      <c r="BX2347" s="7" t="str">
        <f t="shared" si="202"/>
        <v/>
      </c>
    </row>
    <row r="2348" spans="73:76" x14ac:dyDescent="0.25">
      <c r="BU2348" s="7" t="e">
        <v>#N/A</v>
      </c>
      <c r="BV2348" s="7">
        <v>0.307</v>
      </c>
      <c r="BW2348" s="7" t="str">
        <f t="shared" si="201"/>
        <v/>
      </c>
      <c r="BX2348" s="7" t="str">
        <f t="shared" si="202"/>
        <v/>
      </c>
    </row>
    <row r="2349" spans="73:76" x14ac:dyDescent="0.25">
      <c r="BU2349" s="7">
        <v>0.98</v>
      </c>
      <c r="BV2349" s="7">
        <v>1.778</v>
      </c>
      <c r="BW2349" s="7">
        <f t="shared" si="201"/>
        <v>0.98</v>
      </c>
      <c r="BX2349" s="7">
        <f t="shared" si="202"/>
        <v>1.778</v>
      </c>
    </row>
    <row r="2350" spans="73:76" x14ac:dyDescent="0.25">
      <c r="BU2350" s="7" t="e">
        <v>#N/A</v>
      </c>
      <c r="BV2350" s="7">
        <v>0.06</v>
      </c>
      <c r="BW2350" s="7" t="str">
        <f t="shared" si="201"/>
        <v/>
      </c>
      <c r="BX2350" s="7" t="str">
        <f t="shared" si="202"/>
        <v/>
      </c>
    </row>
    <row r="2351" spans="73:76" x14ac:dyDescent="0.25">
      <c r="BU2351" s="7" t="e">
        <v>#N/A</v>
      </c>
      <c r="BV2351" s="7">
        <v>22.663</v>
      </c>
      <c r="BW2351" s="7" t="str">
        <f t="shared" si="201"/>
        <v/>
      </c>
      <c r="BX2351" s="7" t="str">
        <f t="shared" si="202"/>
        <v/>
      </c>
    </row>
    <row r="2352" spans="73:76" x14ac:dyDescent="0.25">
      <c r="BU2352" s="7" t="e">
        <v>#N/A</v>
      </c>
      <c r="BV2352" s="7">
        <v>0</v>
      </c>
      <c r="BW2352" s="7" t="str">
        <f t="shared" si="201"/>
        <v/>
      </c>
      <c r="BX2352" s="7" t="str">
        <f t="shared" si="202"/>
        <v/>
      </c>
    </row>
    <row r="2353" spans="73:76" x14ac:dyDescent="0.25">
      <c r="BU2353" s="7" t="e">
        <v>#N/A</v>
      </c>
      <c r="BV2353" s="7">
        <v>0</v>
      </c>
      <c r="BW2353" s="7" t="str">
        <f t="shared" si="201"/>
        <v/>
      </c>
      <c r="BX2353" s="7" t="str">
        <f t="shared" si="202"/>
        <v/>
      </c>
    </row>
    <row r="2354" spans="73:76" x14ac:dyDescent="0.25">
      <c r="BU2354" s="7">
        <v>0.01</v>
      </c>
      <c r="BV2354" s="7">
        <v>0</v>
      </c>
      <c r="BW2354" s="7">
        <f t="shared" si="201"/>
        <v>0.01</v>
      </c>
      <c r="BX2354" s="7">
        <f t="shared" si="202"/>
        <v>0</v>
      </c>
    </row>
    <row r="2355" spans="73:76" x14ac:dyDescent="0.25">
      <c r="BU2355" s="7" t="e">
        <v>#N/A</v>
      </c>
      <c r="BV2355" s="7">
        <v>0</v>
      </c>
      <c r="BW2355" s="7" t="str">
        <f t="shared" si="201"/>
        <v/>
      </c>
      <c r="BX2355" s="7" t="str">
        <f t="shared" si="202"/>
        <v/>
      </c>
    </row>
    <row r="2356" spans="73:76" x14ac:dyDescent="0.25">
      <c r="BU2356" s="7" t="e">
        <v>#N/A</v>
      </c>
      <c r="BV2356" s="7">
        <v>0</v>
      </c>
      <c r="BW2356" s="7" t="str">
        <f t="shared" si="201"/>
        <v/>
      </c>
      <c r="BX2356" s="7" t="str">
        <f t="shared" si="202"/>
        <v/>
      </c>
    </row>
    <row r="2357" spans="73:76" x14ac:dyDescent="0.25">
      <c r="BU2357" s="7" t="e">
        <v>#N/A</v>
      </c>
      <c r="BV2357" s="7">
        <v>3.2000000000000001E-2</v>
      </c>
      <c r="BW2357" s="7" t="str">
        <f t="shared" si="201"/>
        <v/>
      </c>
      <c r="BX2357" s="7" t="str">
        <f t="shared" si="202"/>
        <v/>
      </c>
    </row>
    <row r="2358" spans="73:76" x14ac:dyDescent="0.25">
      <c r="BU2358" s="7" t="e">
        <v>#N/A</v>
      </c>
      <c r="BV2358" s="7">
        <v>0.107</v>
      </c>
      <c r="BW2358" s="7" t="str">
        <f t="shared" si="201"/>
        <v/>
      </c>
      <c r="BX2358" s="7" t="str">
        <f t="shared" si="202"/>
        <v/>
      </c>
    </row>
    <row r="2359" spans="73:76" x14ac:dyDescent="0.25">
      <c r="BU2359" s="7" t="e">
        <v>#N/A</v>
      </c>
      <c r="BV2359" s="7">
        <v>0</v>
      </c>
      <c r="BW2359" s="7" t="str">
        <f t="shared" si="201"/>
        <v/>
      </c>
      <c r="BX2359" s="7" t="str">
        <f t="shared" si="202"/>
        <v/>
      </c>
    </row>
    <row r="2360" spans="73:76" x14ac:dyDescent="0.25">
      <c r="BU2360" s="7" t="e">
        <v>#N/A</v>
      </c>
      <c r="BV2360" s="7">
        <v>3.1E-2</v>
      </c>
      <c r="BW2360" s="7" t="str">
        <f t="shared" si="201"/>
        <v/>
      </c>
      <c r="BX2360" s="7" t="str">
        <f t="shared" si="202"/>
        <v/>
      </c>
    </row>
    <row r="2361" spans="73:76" x14ac:dyDescent="0.25">
      <c r="BU2361" s="7">
        <v>0.16</v>
      </c>
      <c r="BV2361" s="7">
        <v>7.9000000000000001E-2</v>
      </c>
      <c r="BW2361" s="7">
        <f t="shared" si="201"/>
        <v>0.16</v>
      </c>
      <c r="BX2361" s="7">
        <f t="shared" si="202"/>
        <v>7.9000000000000001E-2</v>
      </c>
    </row>
    <row r="2362" spans="73:76" x14ac:dyDescent="0.25">
      <c r="BU2362" s="7" t="e">
        <v>#N/A</v>
      </c>
      <c r="BV2362" s="7">
        <v>0.153</v>
      </c>
      <c r="BW2362" s="7" t="str">
        <f t="shared" si="201"/>
        <v/>
      </c>
      <c r="BX2362" s="7" t="str">
        <f t="shared" si="202"/>
        <v/>
      </c>
    </row>
    <row r="2363" spans="73:76" x14ac:dyDescent="0.25">
      <c r="BU2363" s="7" t="e">
        <v>#N/A</v>
      </c>
      <c r="BV2363" s="7">
        <v>1.7999999999999999E-2</v>
      </c>
      <c r="BW2363" s="7" t="str">
        <f t="shared" si="201"/>
        <v/>
      </c>
      <c r="BX2363" s="7" t="str">
        <f t="shared" si="202"/>
        <v/>
      </c>
    </row>
    <row r="2364" spans="73:76" x14ac:dyDescent="0.25">
      <c r="BU2364" s="7" t="e">
        <v>#N/A</v>
      </c>
      <c r="BV2364" s="7">
        <v>1.2999999999999999E-2</v>
      </c>
      <c r="BW2364" s="7" t="str">
        <f t="shared" si="201"/>
        <v/>
      </c>
      <c r="BX2364" s="7" t="str">
        <f t="shared" si="202"/>
        <v/>
      </c>
    </row>
    <row r="2365" spans="73:76" x14ac:dyDescent="0.25">
      <c r="BU2365" s="7">
        <v>4.1900000000000004</v>
      </c>
      <c r="BV2365" s="7">
        <v>2.855</v>
      </c>
      <c r="BW2365" s="7">
        <f t="shared" si="201"/>
        <v>4.1900000000000004</v>
      </c>
      <c r="BX2365" s="7">
        <f t="shared" si="202"/>
        <v>2.855</v>
      </c>
    </row>
    <row r="2366" spans="73:76" x14ac:dyDescent="0.25">
      <c r="BU2366" s="7" t="e">
        <v>#N/A</v>
      </c>
      <c r="BV2366" s="7">
        <v>5.0830000000000002</v>
      </c>
      <c r="BW2366" s="7" t="str">
        <f t="shared" si="201"/>
        <v/>
      </c>
      <c r="BX2366" s="7" t="str">
        <f t="shared" si="202"/>
        <v/>
      </c>
    </row>
    <row r="2367" spans="73:76" x14ac:dyDescent="0.25">
      <c r="BU2367" s="7" t="e">
        <v>#N/A</v>
      </c>
      <c r="BV2367" s="7">
        <v>3.3000000000000002E-2</v>
      </c>
      <c r="BW2367" s="7" t="str">
        <f t="shared" si="201"/>
        <v/>
      </c>
      <c r="BX2367" s="7" t="str">
        <f t="shared" si="202"/>
        <v/>
      </c>
    </row>
    <row r="2368" spans="73:76" x14ac:dyDescent="0.25">
      <c r="BU2368" s="7" t="e">
        <v>#N/A</v>
      </c>
      <c r="BV2368" s="7">
        <v>0.38900000000000001</v>
      </c>
      <c r="BW2368" s="7" t="str">
        <f t="shared" si="201"/>
        <v/>
      </c>
      <c r="BX2368" s="7" t="str">
        <f t="shared" si="202"/>
        <v/>
      </c>
    </row>
    <row r="2369" spans="73:76" x14ac:dyDescent="0.25">
      <c r="BU2369" s="7" t="e">
        <v>#N/A</v>
      </c>
      <c r="BV2369" s="7">
        <v>3.9E-2</v>
      </c>
      <c r="BW2369" s="7" t="str">
        <f t="shared" si="201"/>
        <v/>
      </c>
      <c r="BX2369" s="7" t="str">
        <f t="shared" si="202"/>
        <v/>
      </c>
    </row>
    <row r="2370" spans="73:76" x14ac:dyDescent="0.25">
      <c r="BU2370" s="7" t="e">
        <v>#N/A</v>
      </c>
      <c r="BV2370" s="7">
        <v>1.22</v>
      </c>
      <c r="BW2370" s="7" t="str">
        <f t="shared" si="201"/>
        <v/>
      </c>
      <c r="BX2370" s="7" t="str">
        <f t="shared" si="202"/>
        <v/>
      </c>
    </row>
    <row r="2371" spans="73:76" x14ac:dyDescent="0.25">
      <c r="BU2371" s="7">
        <v>0.92</v>
      </c>
      <c r="BV2371" s="7">
        <v>0.81399999999999995</v>
      </c>
      <c r="BW2371" s="7">
        <f t="shared" si="201"/>
        <v>0.92</v>
      </c>
      <c r="BX2371" s="7">
        <f t="shared" si="202"/>
        <v>0.81399999999999995</v>
      </c>
    </row>
    <row r="2372" spans="73:76" x14ac:dyDescent="0.25">
      <c r="BU2372" s="7" t="e">
        <v>#N/A</v>
      </c>
      <c r="BV2372" s="7">
        <v>0.35899999999999999</v>
      </c>
      <c r="BW2372" s="7" t="str">
        <f t="shared" si="201"/>
        <v/>
      </c>
      <c r="BX2372" s="7" t="str">
        <f t="shared" si="202"/>
        <v/>
      </c>
    </row>
    <row r="2373" spans="73:76" x14ac:dyDescent="0.25">
      <c r="BU2373" s="7" t="e">
        <v>#N/A</v>
      </c>
      <c r="BV2373" s="7">
        <v>0.08</v>
      </c>
      <c r="BW2373" s="7" t="str">
        <f t="shared" si="201"/>
        <v/>
      </c>
      <c r="BX2373" s="7" t="str">
        <f t="shared" si="202"/>
        <v/>
      </c>
    </row>
    <row r="2374" spans="73:76" x14ac:dyDescent="0.25">
      <c r="BU2374" s="7" t="e">
        <v>#N/A</v>
      </c>
      <c r="BV2374" s="7">
        <v>0.41499999999999998</v>
      </c>
      <c r="BW2374" s="7" t="str">
        <f t="shared" si="201"/>
        <v/>
      </c>
      <c r="BX2374" s="7" t="str">
        <f t="shared" si="202"/>
        <v/>
      </c>
    </row>
    <row r="2375" spans="73:76" x14ac:dyDescent="0.25">
      <c r="BU2375" s="7" t="e">
        <v>#N/A</v>
      </c>
      <c r="BV2375" s="7">
        <v>1.514</v>
      </c>
      <c r="BW2375" s="7" t="str">
        <f t="shared" si="201"/>
        <v/>
      </c>
      <c r="BX2375" s="7" t="str">
        <f t="shared" si="202"/>
        <v/>
      </c>
    </row>
    <row r="2376" spans="73:76" x14ac:dyDescent="0.25">
      <c r="BU2376" s="7" t="e">
        <v>#N/A</v>
      </c>
      <c r="BV2376" s="7">
        <v>0.107</v>
      </c>
      <c r="BW2376" s="7" t="str">
        <f t="shared" ref="BW2376:BW2406" si="203">IF(ISNA(BU2376),"",BU2376)</f>
        <v/>
      </c>
      <c r="BX2376" s="7" t="str">
        <f t="shared" ref="BX2376:BX2406" si="204">IF(BW2376="","",BV2376)</f>
        <v/>
      </c>
    </row>
    <row r="2377" spans="73:76" x14ac:dyDescent="0.25">
      <c r="BU2377" s="7" t="e">
        <v>#N/A</v>
      </c>
      <c r="BV2377" s="7" t="s">
        <v>1901</v>
      </c>
      <c r="BW2377" s="7" t="str">
        <f t="shared" si="203"/>
        <v/>
      </c>
      <c r="BX2377" s="7" t="str">
        <f t="shared" si="204"/>
        <v/>
      </c>
    </row>
    <row r="2378" spans="73:76" x14ac:dyDescent="0.25">
      <c r="BU2378" s="7" t="e">
        <v>#N/A</v>
      </c>
      <c r="BV2378" s="7">
        <v>0</v>
      </c>
      <c r="BW2378" s="7" t="str">
        <f t="shared" si="203"/>
        <v/>
      </c>
      <c r="BX2378" s="7" t="str">
        <f t="shared" si="204"/>
        <v/>
      </c>
    </row>
    <row r="2379" spans="73:76" x14ac:dyDescent="0.25">
      <c r="BU2379" s="7" t="e">
        <v>#N/A</v>
      </c>
      <c r="BV2379" s="7">
        <v>0.20300000000000001</v>
      </c>
      <c r="BW2379" s="7" t="str">
        <f t="shared" si="203"/>
        <v/>
      </c>
      <c r="BX2379" s="7" t="str">
        <f t="shared" si="204"/>
        <v/>
      </c>
    </row>
    <row r="2380" spans="73:76" x14ac:dyDescent="0.25">
      <c r="BU2380" s="7" t="e">
        <v>#N/A</v>
      </c>
      <c r="BV2380" s="7">
        <v>2E-3</v>
      </c>
      <c r="BW2380" s="7" t="str">
        <f t="shared" si="203"/>
        <v/>
      </c>
      <c r="BX2380" s="7" t="str">
        <f t="shared" si="204"/>
        <v/>
      </c>
    </row>
    <row r="2381" spans="73:76" x14ac:dyDescent="0.25">
      <c r="BU2381" s="7" t="e">
        <v>#N/A</v>
      </c>
      <c r="BV2381" s="7">
        <v>0.27300000000000002</v>
      </c>
      <c r="BW2381" s="7" t="str">
        <f t="shared" si="203"/>
        <v/>
      </c>
      <c r="BX2381" s="7" t="str">
        <f t="shared" si="204"/>
        <v/>
      </c>
    </row>
    <row r="2382" spans="73:76" x14ac:dyDescent="0.25">
      <c r="BU2382" s="7" t="e">
        <v>#N/A</v>
      </c>
      <c r="BV2382" s="7">
        <v>6.9210000000000003</v>
      </c>
      <c r="BW2382" s="7" t="str">
        <f t="shared" si="203"/>
        <v/>
      </c>
      <c r="BX2382" s="7" t="str">
        <f t="shared" si="204"/>
        <v/>
      </c>
    </row>
    <row r="2383" spans="73:76" x14ac:dyDescent="0.25">
      <c r="BU2383" s="7" t="e">
        <v>#N/A</v>
      </c>
      <c r="BV2383" s="7">
        <v>1.6E-2</v>
      </c>
      <c r="BW2383" s="7" t="str">
        <f t="shared" si="203"/>
        <v/>
      </c>
      <c r="BX2383" s="7" t="str">
        <f t="shared" si="204"/>
        <v/>
      </c>
    </row>
    <row r="2384" spans="73:76" x14ac:dyDescent="0.25">
      <c r="BU2384" s="7" t="e">
        <v>#N/A</v>
      </c>
      <c r="BV2384" s="7">
        <v>0.14699999999999999</v>
      </c>
      <c r="BW2384" s="7" t="str">
        <f t="shared" si="203"/>
        <v/>
      </c>
      <c r="BX2384" s="7" t="str">
        <f t="shared" si="204"/>
        <v/>
      </c>
    </row>
    <row r="2385" spans="73:76" x14ac:dyDescent="0.25">
      <c r="BU2385" s="7" t="e">
        <v>#N/A</v>
      </c>
      <c r="BV2385" s="7" t="s">
        <v>1901</v>
      </c>
      <c r="BW2385" s="7" t="str">
        <f t="shared" si="203"/>
        <v/>
      </c>
      <c r="BX2385" s="7" t="str">
        <f t="shared" si="204"/>
        <v/>
      </c>
    </row>
    <row r="2386" spans="73:76" x14ac:dyDescent="0.25">
      <c r="BU2386" s="7" t="e">
        <v>#N/A</v>
      </c>
      <c r="BV2386" s="7">
        <v>1.8109999999999999</v>
      </c>
      <c r="BW2386" s="7" t="str">
        <f t="shared" si="203"/>
        <v/>
      </c>
      <c r="BX2386" s="7" t="str">
        <f t="shared" si="204"/>
        <v/>
      </c>
    </row>
    <row r="2387" spans="73:76" x14ac:dyDescent="0.25">
      <c r="BU2387" s="7" t="e">
        <v>#N/A</v>
      </c>
      <c r="BV2387" s="7">
        <v>6.5049999999999999</v>
      </c>
      <c r="BW2387" s="7" t="str">
        <f t="shared" si="203"/>
        <v/>
      </c>
      <c r="BX2387" s="7" t="str">
        <f t="shared" si="204"/>
        <v/>
      </c>
    </row>
    <row r="2388" spans="73:76" x14ac:dyDescent="0.25">
      <c r="BU2388" s="7" t="e">
        <v>#N/A</v>
      </c>
      <c r="BV2388" s="7">
        <v>55.872999999999998</v>
      </c>
      <c r="BW2388" s="7" t="str">
        <f t="shared" si="203"/>
        <v/>
      </c>
      <c r="BX2388" s="7" t="str">
        <f t="shared" si="204"/>
        <v/>
      </c>
    </row>
    <row r="2389" spans="73:76" x14ac:dyDescent="0.25">
      <c r="BU2389" s="7" t="e">
        <v>#N/A</v>
      </c>
      <c r="BV2389" s="7">
        <v>0.153</v>
      </c>
      <c r="BW2389" s="7" t="str">
        <f t="shared" si="203"/>
        <v/>
      </c>
      <c r="BX2389" s="7" t="str">
        <f t="shared" si="204"/>
        <v/>
      </c>
    </row>
    <row r="2390" spans="73:76" x14ac:dyDescent="0.25">
      <c r="BU2390" s="7" t="e">
        <v>#N/A</v>
      </c>
      <c r="BV2390" s="7">
        <v>0.06</v>
      </c>
      <c r="BW2390" s="7" t="str">
        <f t="shared" si="203"/>
        <v/>
      </c>
      <c r="BX2390" s="7" t="str">
        <f t="shared" si="204"/>
        <v/>
      </c>
    </row>
    <row r="2391" spans="73:76" x14ac:dyDescent="0.25">
      <c r="BU2391" s="7" t="e">
        <v>#N/A</v>
      </c>
      <c r="BV2391" s="7">
        <v>1.129</v>
      </c>
      <c r="BW2391" s="7" t="str">
        <f t="shared" si="203"/>
        <v/>
      </c>
      <c r="BX2391" s="7" t="str">
        <f t="shared" si="204"/>
        <v/>
      </c>
    </row>
    <row r="2392" spans="73:76" x14ac:dyDescent="0.25">
      <c r="BU2392" s="7" t="e">
        <v>#N/A</v>
      </c>
      <c r="BV2392" s="7">
        <v>1.8089999999999999</v>
      </c>
      <c r="BW2392" s="7" t="str">
        <f t="shared" si="203"/>
        <v/>
      </c>
      <c r="BX2392" s="7" t="str">
        <f t="shared" si="204"/>
        <v/>
      </c>
    </row>
    <row r="2393" spans="73:76" x14ac:dyDescent="0.25">
      <c r="BU2393" s="7" t="e">
        <v>#N/A</v>
      </c>
      <c r="BV2393" s="7">
        <v>3.6030000000000002</v>
      </c>
      <c r="BW2393" s="7" t="str">
        <f t="shared" si="203"/>
        <v/>
      </c>
      <c r="BX2393" s="7" t="str">
        <f t="shared" si="204"/>
        <v/>
      </c>
    </row>
    <row r="2394" spans="73:76" x14ac:dyDescent="0.25">
      <c r="BU2394" s="7" t="e">
        <v>#N/A</v>
      </c>
      <c r="BV2394" s="7">
        <v>0.44600000000000001</v>
      </c>
      <c r="BW2394" s="7" t="str">
        <f t="shared" si="203"/>
        <v/>
      </c>
      <c r="BX2394" s="7" t="str">
        <f t="shared" si="204"/>
        <v/>
      </c>
    </row>
    <row r="2395" spans="73:76" x14ac:dyDescent="0.25">
      <c r="BU2395" s="7" t="e">
        <v>#N/A</v>
      </c>
      <c r="BV2395" s="7">
        <v>0</v>
      </c>
      <c r="BW2395" s="7" t="str">
        <f t="shared" si="203"/>
        <v/>
      </c>
      <c r="BX2395" s="7" t="str">
        <f t="shared" si="204"/>
        <v/>
      </c>
    </row>
    <row r="2396" spans="73:76" x14ac:dyDescent="0.25">
      <c r="BU2396" s="7" t="e">
        <v>#N/A</v>
      </c>
      <c r="BV2396" s="7">
        <v>2.1999999999999999E-2</v>
      </c>
      <c r="BW2396" s="7" t="str">
        <f t="shared" si="203"/>
        <v/>
      </c>
      <c r="BX2396" s="7" t="str">
        <f t="shared" si="204"/>
        <v/>
      </c>
    </row>
    <row r="2397" spans="73:76" x14ac:dyDescent="0.25">
      <c r="BU2397" s="7" t="e">
        <v>#N/A</v>
      </c>
      <c r="BV2397" s="7">
        <v>0.33</v>
      </c>
      <c r="BW2397" s="7" t="str">
        <f t="shared" si="203"/>
        <v/>
      </c>
      <c r="BX2397" s="7" t="str">
        <f t="shared" si="204"/>
        <v/>
      </c>
    </row>
    <row r="2398" spans="73:76" x14ac:dyDescent="0.25">
      <c r="BU2398" s="7" t="e">
        <v>#N/A</v>
      </c>
      <c r="BV2398" s="7">
        <v>0.51400000000000001</v>
      </c>
      <c r="BW2398" s="7" t="str">
        <f t="shared" si="203"/>
        <v/>
      </c>
      <c r="BX2398" s="7" t="str">
        <f t="shared" si="204"/>
        <v/>
      </c>
    </row>
    <row r="2399" spans="73:76" x14ac:dyDescent="0.25">
      <c r="BU2399" s="7" t="e">
        <v>#N/A</v>
      </c>
      <c r="BV2399" s="7">
        <v>0.61499999999999999</v>
      </c>
      <c r="BW2399" s="7" t="str">
        <f t="shared" si="203"/>
        <v/>
      </c>
      <c r="BX2399" s="7" t="str">
        <f t="shared" si="204"/>
        <v/>
      </c>
    </row>
    <row r="2400" spans="73:76" x14ac:dyDescent="0.25">
      <c r="BU2400" s="7">
        <v>0.04</v>
      </c>
      <c r="BV2400" s="7">
        <v>2.4E-2</v>
      </c>
      <c r="BW2400" s="7">
        <f t="shared" si="203"/>
        <v>0.04</v>
      </c>
      <c r="BX2400" s="7">
        <f t="shared" si="204"/>
        <v>2.4E-2</v>
      </c>
    </row>
    <row r="2401" spans="73:76" x14ac:dyDescent="0.25">
      <c r="BU2401" s="7" t="e">
        <v>#N/A</v>
      </c>
      <c r="BV2401" s="7">
        <v>0.254</v>
      </c>
      <c r="BW2401" s="7" t="str">
        <f t="shared" si="203"/>
        <v/>
      </c>
      <c r="BX2401" s="7" t="str">
        <f t="shared" si="204"/>
        <v/>
      </c>
    </row>
    <row r="2402" spans="73:76" x14ac:dyDescent="0.25">
      <c r="BU2402" s="7" t="e">
        <v>#N/A</v>
      </c>
      <c r="BV2402" s="7">
        <v>2.5000000000000001E-2</v>
      </c>
      <c r="BW2402" s="7" t="str">
        <f t="shared" si="203"/>
        <v/>
      </c>
      <c r="BX2402" s="7" t="str">
        <f t="shared" si="204"/>
        <v/>
      </c>
    </row>
    <row r="2403" spans="73:76" x14ac:dyDescent="0.25">
      <c r="BU2403" s="7" t="e">
        <v>#N/A</v>
      </c>
      <c r="BV2403" s="7">
        <v>0.95</v>
      </c>
      <c r="BW2403" s="7" t="str">
        <f t="shared" si="203"/>
        <v/>
      </c>
      <c r="BX2403" s="7" t="str">
        <f t="shared" si="204"/>
        <v/>
      </c>
    </row>
    <row r="2404" spans="73:76" x14ac:dyDescent="0.25">
      <c r="BU2404" s="7" t="e">
        <v>#N/A</v>
      </c>
      <c r="BV2404" s="7">
        <v>0.42099999999999999</v>
      </c>
      <c r="BW2404" s="7" t="str">
        <f t="shared" si="203"/>
        <v/>
      </c>
      <c r="BX2404" s="7" t="str">
        <f t="shared" si="204"/>
        <v/>
      </c>
    </row>
    <row r="2405" spans="73:76" x14ac:dyDescent="0.25">
      <c r="BU2405" s="7" t="e">
        <v>#N/A</v>
      </c>
      <c r="BV2405" s="7">
        <v>3.3000000000000002E-2</v>
      </c>
      <c r="BW2405" s="7" t="str">
        <f t="shared" si="203"/>
        <v/>
      </c>
      <c r="BX2405" s="7" t="str">
        <f t="shared" si="204"/>
        <v/>
      </c>
    </row>
    <row r="2406" spans="73:76" x14ac:dyDescent="0.25">
      <c r="BU2406" s="7">
        <v>75.010000000000005</v>
      </c>
      <c r="BV2406" s="7">
        <v>40.710999999999999</v>
      </c>
      <c r="BW2406" s="7">
        <f t="shared" si="203"/>
        <v>75.010000000000005</v>
      </c>
      <c r="BX2406" s="7">
        <f t="shared" si="204"/>
        <v>40.710999999999999</v>
      </c>
    </row>
  </sheetData>
  <mergeCells count="73">
    <mergeCell ref="BG6:BH6"/>
    <mergeCell ref="BJ6:BK6"/>
    <mergeCell ref="BL6:BM6"/>
    <mergeCell ref="AR6:AS6"/>
    <mergeCell ref="AU6:AV6"/>
    <mergeCell ref="AW6:AX6"/>
    <mergeCell ref="AZ6:BA6"/>
    <mergeCell ref="BB6:BC6"/>
    <mergeCell ref="BE6:BF6"/>
    <mergeCell ref="AC6:AD6"/>
    <mergeCell ref="AF6:AG6"/>
    <mergeCell ref="AH6:AI6"/>
    <mergeCell ref="AK6:AL6"/>
    <mergeCell ref="AM6:AN6"/>
    <mergeCell ref="AP6:AQ6"/>
    <mergeCell ref="BQ5:BR5"/>
    <mergeCell ref="G6:H6"/>
    <mergeCell ref="I6:J6"/>
    <mergeCell ref="L6:M6"/>
    <mergeCell ref="N6:O6"/>
    <mergeCell ref="Q6:R6"/>
    <mergeCell ref="S6:T6"/>
    <mergeCell ref="V6:W6"/>
    <mergeCell ref="X6:Y6"/>
    <mergeCell ref="AA6:AB6"/>
    <mergeCell ref="AZ5:BA5"/>
    <mergeCell ref="BB5:BC5"/>
    <mergeCell ref="BE5:BF5"/>
    <mergeCell ref="BG5:BH5"/>
    <mergeCell ref="BJ5:BK5"/>
    <mergeCell ref="BL5:BM5"/>
    <mergeCell ref="AK5:AL5"/>
    <mergeCell ref="AM5:AN5"/>
    <mergeCell ref="AP5:AQ5"/>
    <mergeCell ref="AR5:AS5"/>
    <mergeCell ref="AU5:AV5"/>
    <mergeCell ref="AW5:AX5"/>
    <mergeCell ref="AH5:AI5"/>
    <mergeCell ref="G5:H5"/>
    <mergeCell ref="I5:J5"/>
    <mergeCell ref="L5:M5"/>
    <mergeCell ref="N5:O5"/>
    <mergeCell ref="Q5:R5"/>
    <mergeCell ref="S5:T5"/>
    <mergeCell ref="V5:W5"/>
    <mergeCell ref="X5:Y5"/>
    <mergeCell ref="AA5:AB5"/>
    <mergeCell ref="AC5:AD5"/>
    <mergeCell ref="AF5:AG5"/>
    <mergeCell ref="BL4:BM4"/>
    <mergeCell ref="AK4:AL4"/>
    <mergeCell ref="AM4:AN4"/>
    <mergeCell ref="AP4:AQ4"/>
    <mergeCell ref="AR4:AS4"/>
    <mergeCell ref="AU4:AV4"/>
    <mergeCell ref="AW4:AX4"/>
    <mergeCell ref="AZ4:BA4"/>
    <mergeCell ref="BB4:BC4"/>
    <mergeCell ref="BE4:BF4"/>
    <mergeCell ref="BG4:BH4"/>
    <mergeCell ref="BJ4:BK4"/>
    <mergeCell ref="AH4:AI4"/>
    <mergeCell ref="G4:H4"/>
    <mergeCell ref="I4:J4"/>
    <mergeCell ref="L4:M4"/>
    <mergeCell ref="N4:O4"/>
    <mergeCell ref="Q4:R4"/>
    <mergeCell ref="S4:T4"/>
    <mergeCell ref="V4:W4"/>
    <mergeCell ref="X4:Y4"/>
    <mergeCell ref="AA4:AB4"/>
    <mergeCell ref="AC4:AD4"/>
    <mergeCell ref="AF4:AG4"/>
  </mergeCells>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49"/>
  <sheetViews>
    <sheetView workbookViewId="0">
      <selection activeCell="A2" sqref="A2:CT249"/>
    </sheetView>
  </sheetViews>
  <sheetFormatPr defaultRowHeight="15" x14ac:dyDescent="0.25"/>
  <cols>
    <col min="1" max="1" width="4" style="18" bestFit="1" customWidth="1"/>
    <col min="2" max="2" width="30.85546875" style="18" bestFit="1" customWidth="1"/>
    <col min="3" max="3" width="36.42578125" style="18" bestFit="1" customWidth="1"/>
    <col min="4" max="4" width="12.85546875" style="18" bestFit="1" customWidth="1"/>
    <col min="5" max="5" width="10.85546875" style="18" bestFit="1" customWidth="1"/>
    <col min="6" max="65" width="12" style="18" bestFit="1" customWidth="1"/>
    <col min="66" max="66" width="12.7109375" style="18" bestFit="1" customWidth="1"/>
    <col min="67" max="67" width="13.5703125" style="18" bestFit="1" customWidth="1"/>
    <col min="68" max="68" width="12.7109375" style="18" bestFit="1" customWidth="1"/>
    <col min="69" max="69" width="21.140625" style="18" bestFit="1" customWidth="1"/>
    <col min="70" max="70" width="21.85546875" style="18" bestFit="1" customWidth="1"/>
    <col min="71" max="71" width="20.5703125" style="18" bestFit="1" customWidth="1"/>
    <col min="72" max="72" width="12.7109375" style="18" bestFit="1" customWidth="1"/>
    <col min="73" max="73" width="13.28515625" style="18" bestFit="1" customWidth="1"/>
    <col min="74" max="74" width="17" style="18" bestFit="1" customWidth="1"/>
    <col min="75" max="75" width="19.28515625" style="18" bestFit="1" customWidth="1"/>
    <col min="76" max="76" width="19" style="18" bestFit="1" customWidth="1"/>
    <col min="77" max="77" width="19.28515625" style="18" bestFit="1" customWidth="1"/>
    <col min="78" max="78" width="19" style="18" bestFit="1" customWidth="1"/>
    <col min="79" max="79" width="19.28515625" style="18" bestFit="1" customWidth="1"/>
    <col min="80" max="80" width="19" style="18" bestFit="1" customWidth="1"/>
    <col min="81" max="81" width="19.28515625" style="18" bestFit="1" customWidth="1"/>
    <col min="82" max="82" width="19" style="18" bestFit="1" customWidth="1"/>
    <col min="83" max="83" width="19.28515625" style="18" bestFit="1" customWidth="1"/>
    <col min="84" max="84" width="19" style="18" bestFit="1" customWidth="1"/>
    <col min="85" max="85" width="19.28515625" style="18" bestFit="1" customWidth="1"/>
    <col min="86" max="86" width="19" style="18" bestFit="1" customWidth="1"/>
    <col min="87" max="87" width="19.28515625" style="18" bestFit="1" customWidth="1"/>
    <col min="88" max="88" width="19" style="18" bestFit="1" customWidth="1"/>
    <col min="89" max="89" width="19.28515625" style="18" bestFit="1" customWidth="1"/>
    <col min="90" max="90" width="19" style="18" bestFit="1" customWidth="1"/>
    <col min="91" max="91" width="19.28515625" style="18" bestFit="1" customWidth="1"/>
    <col min="92" max="92" width="19" style="18" bestFit="1" customWidth="1"/>
    <col min="93" max="93" width="19.28515625" style="18" bestFit="1" customWidth="1"/>
    <col min="94" max="94" width="19" style="18" bestFit="1" customWidth="1"/>
    <col min="95" max="95" width="19.28515625" style="18" bestFit="1" customWidth="1"/>
    <col min="96" max="96" width="19" style="18" bestFit="1" customWidth="1"/>
    <col min="97" max="97" width="19.28515625" style="18" bestFit="1" customWidth="1"/>
    <col min="98" max="98" width="19" style="18" bestFit="1" customWidth="1"/>
    <col min="99" max="16384" width="9.140625" style="18"/>
  </cols>
  <sheetData>
    <row r="1" spans="1:98" s="20" customFormat="1" x14ac:dyDescent="0.25">
      <c r="A1" s="20">
        <v>1</v>
      </c>
      <c r="B1" s="20">
        <f>A1+1</f>
        <v>2</v>
      </c>
      <c r="C1" s="20">
        <f t="shared" ref="C1:BN1" si="0">B1+1</f>
        <v>3</v>
      </c>
      <c r="D1" s="20">
        <f t="shared" si="0"/>
        <v>4</v>
      </c>
      <c r="E1" s="20">
        <f t="shared" si="0"/>
        <v>5</v>
      </c>
      <c r="F1" s="20">
        <f t="shared" si="0"/>
        <v>6</v>
      </c>
      <c r="G1" s="20">
        <f t="shared" si="0"/>
        <v>7</v>
      </c>
      <c r="H1" s="20">
        <f t="shared" si="0"/>
        <v>8</v>
      </c>
      <c r="I1" s="20">
        <f t="shared" si="0"/>
        <v>9</v>
      </c>
      <c r="J1" s="20">
        <f t="shared" si="0"/>
        <v>10</v>
      </c>
      <c r="K1" s="20">
        <f t="shared" si="0"/>
        <v>11</v>
      </c>
      <c r="L1" s="20">
        <f t="shared" si="0"/>
        <v>12</v>
      </c>
      <c r="M1" s="20">
        <f t="shared" si="0"/>
        <v>13</v>
      </c>
      <c r="N1" s="20">
        <f t="shared" si="0"/>
        <v>14</v>
      </c>
      <c r="O1" s="20">
        <f t="shared" si="0"/>
        <v>15</v>
      </c>
      <c r="P1" s="20">
        <f t="shared" si="0"/>
        <v>16</v>
      </c>
      <c r="Q1" s="20">
        <f t="shared" si="0"/>
        <v>17</v>
      </c>
      <c r="R1" s="20">
        <f t="shared" si="0"/>
        <v>18</v>
      </c>
      <c r="S1" s="20">
        <f t="shared" si="0"/>
        <v>19</v>
      </c>
      <c r="T1" s="20">
        <f t="shared" si="0"/>
        <v>20</v>
      </c>
      <c r="U1" s="20">
        <f t="shared" si="0"/>
        <v>21</v>
      </c>
      <c r="V1" s="20">
        <f t="shared" si="0"/>
        <v>22</v>
      </c>
      <c r="W1" s="20">
        <f t="shared" si="0"/>
        <v>23</v>
      </c>
      <c r="X1" s="20">
        <f t="shared" si="0"/>
        <v>24</v>
      </c>
      <c r="Y1" s="20">
        <f t="shared" si="0"/>
        <v>25</v>
      </c>
      <c r="Z1" s="20">
        <f t="shared" si="0"/>
        <v>26</v>
      </c>
      <c r="AA1" s="20">
        <f t="shared" si="0"/>
        <v>27</v>
      </c>
      <c r="AB1" s="20">
        <f t="shared" si="0"/>
        <v>28</v>
      </c>
      <c r="AC1" s="20">
        <f t="shared" si="0"/>
        <v>29</v>
      </c>
      <c r="AD1" s="20">
        <f t="shared" si="0"/>
        <v>30</v>
      </c>
      <c r="AE1" s="20">
        <f t="shared" si="0"/>
        <v>31</v>
      </c>
      <c r="AF1" s="20">
        <f t="shared" si="0"/>
        <v>32</v>
      </c>
      <c r="AG1" s="20">
        <f t="shared" si="0"/>
        <v>33</v>
      </c>
      <c r="AH1" s="20">
        <f t="shared" si="0"/>
        <v>34</v>
      </c>
      <c r="AI1" s="20">
        <f t="shared" si="0"/>
        <v>35</v>
      </c>
      <c r="AJ1" s="20">
        <f t="shared" si="0"/>
        <v>36</v>
      </c>
      <c r="AK1" s="20">
        <f t="shared" si="0"/>
        <v>37</v>
      </c>
      <c r="AL1" s="20">
        <f t="shared" si="0"/>
        <v>38</v>
      </c>
      <c r="AM1" s="20">
        <f t="shared" si="0"/>
        <v>39</v>
      </c>
      <c r="AN1" s="20">
        <f t="shared" si="0"/>
        <v>40</v>
      </c>
      <c r="AO1" s="20">
        <f t="shared" si="0"/>
        <v>41</v>
      </c>
      <c r="AP1" s="20">
        <f t="shared" si="0"/>
        <v>42</v>
      </c>
      <c r="AQ1" s="20">
        <f t="shared" si="0"/>
        <v>43</v>
      </c>
      <c r="AR1" s="20">
        <f t="shared" si="0"/>
        <v>44</v>
      </c>
      <c r="AS1" s="20">
        <f t="shared" si="0"/>
        <v>45</v>
      </c>
      <c r="AT1" s="20">
        <f t="shared" si="0"/>
        <v>46</v>
      </c>
      <c r="AU1" s="20">
        <f t="shared" si="0"/>
        <v>47</v>
      </c>
      <c r="AV1" s="20">
        <f t="shared" si="0"/>
        <v>48</v>
      </c>
      <c r="AW1" s="20">
        <f t="shared" si="0"/>
        <v>49</v>
      </c>
      <c r="AX1" s="20">
        <f t="shared" si="0"/>
        <v>50</v>
      </c>
      <c r="AY1" s="20">
        <f t="shared" si="0"/>
        <v>51</v>
      </c>
      <c r="AZ1" s="20">
        <f t="shared" si="0"/>
        <v>52</v>
      </c>
      <c r="BA1" s="20">
        <f t="shared" si="0"/>
        <v>53</v>
      </c>
      <c r="BB1" s="20">
        <f t="shared" si="0"/>
        <v>54</v>
      </c>
      <c r="BC1" s="20">
        <f t="shared" si="0"/>
        <v>55</v>
      </c>
      <c r="BD1" s="20">
        <f t="shared" si="0"/>
        <v>56</v>
      </c>
      <c r="BE1" s="20">
        <f t="shared" si="0"/>
        <v>57</v>
      </c>
      <c r="BF1" s="20">
        <f t="shared" si="0"/>
        <v>58</v>
      </c>
      <c r="BG1" s="20">
        <f t="shared" si="0"/>
        <v>59</v>
      </c>
      <c r="BH1" s="20">
        <f t="shared" si="0"/>
        <v>60</v>
      </c>
      <c r="BI1" s="20">
        <f t="shared" si="0"/>
        <v>61</v>
      </c>
      <c r="BJ1" s="20">
        <f t="shared" si="0"/>
        <v>62</v>
      </c>
      <c r="BK1" s="20">
        <f t="shared" si="0"/>
        <v>63</v>
      </c>
      <c r="BL1" s="20">
        <f t="shared" si="0"/>
        <v>64</v>
      </c>
      <c r="BM1" s="20">
        <f t="shared" si="0"/>
        <v>65</v>
      </c>
      <c r="BN1" s="20">
        <f t="shared" si="0"/>
        <v>66</v>
      </c>
      <c r="BO1" s="20">
        <f t="shared" ref="BO1:CT1" si="1">BN1+1</f>
        <v>67</v>
      </c>
      <c r="BP1" s="20">
        <f t="shared" si="1"/>
        <v>68</v>
      </c>
      <c r="BQ1" s="20">
        <f t="shared" si="1"/>
        <v>69</v>
      </c>
      <c r="BR1" s="20">
        <f t="shared" si="1"/>
        <v>70</v>
      </c>
      <c r="BS1" s="20">
        <f t="shared" si="1"/>
        <v>71</v>
      </c>
      <c r="BT1" s="20">
        <f t="shared" si="1"/>
        <v>72</v>
      </c>
      <c r="BU1" s="20">
        <f t="shared" si="1"/>
        <v>73</v>
      </c>
      <c r="BV1" s="20">
        <f t="shared" si="1"/>
        <v>74</v>
      </c>
      <c r="BW1" s="20">
        <f t="shared" si="1"/>
        <v>75</v>
      </c>
      <c r="BX1" s="20">
        <f t="shared" si="1"/>
        <v>76</v>
      </c>
      <c r="BY1" s="20">
        <f t="shared" si="1"/>
        <v>77</v>
      </c>
      <c r="BZ1" s="20">
        <f t="shared" si="1"/>
        <v>78</v>
      </c>
      <c r="CA1" s="20">
        <f t="shared" si="1"/>
        <v>79</v>
      </c>
      <c r="CB1" s="20">
        <f t="shared" si="1"/>
        <v>80</v>
      </c>
      <c r="CC1" s="20">
        <f t="shared" si="1"/>
        <v>81</v>
      </c>
      <c r="CD1" s="20">
        <f t="shared" si="1"/>
        <v>82</v>
      </c>
      <c r="CE1" s="20">
        <f t="shared" si="1"/>
        <v>83</v>
      </c>
      <c r="CF1" s="20">
        <f t="shared" si="1"/>
        <v>84</v>
      </c>
      <c r="CG1" s="20">
        <f t="shared" si="1"/>
        <v>85</v>
      </c>
      <c r="CH1" s="20">
        <f t="shared" si="1"/>
        <v>86</v>
      </c>
      <c r="CI1" s="20">
        <f t="shared" si="1"/>
        <v>87</v>
      </c>
      <c r="CJ1" s="20">
        <f t="shared" si="1"/>
        <v>88</v>
      </c>
      <c r="CK1" s="20">
        <f t="shared" si="1"/>
        <v>89</v>
      </c>
      <c r="CL1" s="20">
        <f t="shared" si="1"/>
        <v>90</v>
      </c>
      <c r="CM1" s="20">
        <f t="shared" si="1"/>
        <v>91</v>
      </c>
      <c r="CN1" s="20">
        <f t="shared" si="1"/>
        <v>92</v>
      </c>
      <c r="CO1" s="20">
        <f t="shared" si="1"/>
        <v>93</v>
      </c>
      <c r="CP1" s="20">
        <f t="shared" si="1"/>
        <v>94</v>
      </c>
      <c r="CQ1" s="20">
        <f t="shared" si="1"/>
        <v>95</v>
      </c>
      <c r="CR1" s="20">
        <f t="shared" si="1"/>
        <v>96</v>
      </c>
      <c r="CS1" s="20">
        <f t="shared" si="1"/>
        <v>97</v>
      </c>
      <c r="CT1" s="20">
        <f t="shared" si="1"/>
        <v>98</v>
      </c>
    </row>
    <row r="2" spans="1:98" x14ac:dyDescent="0.25">
      <c r="A2" s="18" t="s">
        <v>407</v>
      </c>
      <c r="B2" s="18" t="s">
        <v>1919</v>
      </c>
      <c r="C2" s="18" t="s">
        <v>6</v>
      </c>
      <c r="D2" s="18" t="s">
        <v>408</v>
      </c>
      <c r="E2" s="18" t="s">
        <v>409</v>
      </c>
      <c r="F2" s="18">
        <v>1958</v>
      </c>
      <c r="G2" s="18">
        <v>1959</v>
      </c>
      <c r="H2" s="18">
        <v>1960</v>
      </c>
      <c r="I2" s="18">
        <v>1961</v>
      </c>
      <c r="J2" s="18">
        <v>1962</v>
      </c>
      <c r="K2" s="18">
        <v>1963</v>
      </c>
      <c r="L2" s="18">
        <v>1964</v>
      </c>
      <c r="M2" s="18">
        <v>1965</v>
      </c>
      <c r="N2" s="18">
        <v>1966</v>
      </c>
      <c r="O2" s="18">
        <v>1967</v>
      </c>
      <c r="P2" s="18">
        <v>1968</v>
      </c>
      <c r="Q2" s="18">
        <v>1969</v>
      </c>
      <c r="R2" s="18">
        <v>1970</v>
      </c>
      <c r="S2" s="18">
        <v>1971</v>
      </c>
      <c r="T2" s="18">
        <v>1972</v>
      </c>
      <c r="U2" s="18">
        <v>1973</v>
      </c>
      <c r="V2" s="18">
        <v>1974</v>
      </c>
      <c r="W2" s="18">
        <v>1975</v>
      </c>
      <c r="X2" s="18">
        <v>1976</v>
      </c>
      <c r="Y2" s="18">
        <v>1977</v>
      </c>
      <c r="Z2" s="18">
        <v>1978</v>
      </c>
      <c r="AA2" s="18">
        <v>1979</v>
      </c>
      <c r="AB2" s="18">
        <v>1980</v>
      </c>
      <c r="AC2" s="18">
        <v>1981</v>
      </c>
      <c r="AD2" s="18">
        <v>1982</v>
      </c>
      <c r="AE2" s="18">
        <v>1983</v>
      </c>
      <c r="AF2" s="18">
        <v>1984</v>
      </c>
      <c r="AG2" s="18">
        <v>1985</v>
      </c>
      <c r="AH2" s="18">
        <v>1986</v>
      </c>
      <c r="AI2" s="18">
        <v>1987</v>
      </c>
      <c r="AJ2" s="18">
        <v>1988</v>
      </c>
      <c r="AK2" s="18">
        <v>1989</v>
      </c>
      <c r="AL2" s="18">
        <v>1990</v>
      </c>
      <c r="AM2" s="18">
        <v>1991</v>
      </c>
      <c r="AN2" s="18">
        <v>1992</v>
      </c>
      <c r="AO2" s="18">
        <v>1993</v>
      </c>
      <c r="AP2" s="18">
        <v>1994</v>
      </c>
      <c r="AQ2" s="18">
        <v>1995</v>
      </c>
      <c r="AR2" s="18">
        <v>1996</v>
      </c>
      <c r="AS2" s="18">
        <v>1997</v>
      </c>
      <c r="AT2" s="18">
        <v>1998</v>
      </c>
      <c r="AU2" s="18">
        <v>1999</v>
      </c>
      <c r="AV2" s="18">
        <v>2000</v>
      </c>
      <c r="AW2" s="18">
        <v>2001</v>
      </c>
      <c r="AX2" s="18">
        <v>2002</v>
      </c>
      <c r="AY2" s="18">
        <v>2003</v>
      </c>
      <c r="AZ2" s="18">
        <v>2004</v>
      </c>
      <c r="BA2" s="18">
        <v>2005</v>
      </c>
      <c r="BB2" s="18">
        <v>2006</v>
      </c>
      <c r="BC2" s="18">
        <v>2007</v>
      </c>
      <c r="BD2" s="18">
        <v>2008</v>
      </c>
      <c r="BE2" s="18">
        <v>2009</v>
      </c>
      <c r="BF2" s="18">
        <v>2010</v>
      </c>
      <c r="BG2" s="18">
        <v>2011</v>
      </c>
      <c r="BH2" s="18">
        <v>2012</v>
      </c>
      <c r="BI2" s="18">
        <v>2013</v>
      </c>
      <c r="BJ2" s="18">
        <v>2014</v>
      </c>
      <c r="BK2" s="18">
        <v>2015</v>
      </c>
      <c r="BL2" s="18" t="s">
        <v>1866</v>
      </c>
      <c r="BM2" s="18" t="s">
        <v>1867</v>
      </c>
      <c r="BN2" s="18" t="s">
        <v>1868</v>
      </c>
      <c r="BO2" s="18" t="s">
        <v>1869</v>
      </c>
      <c r="BP2" s="18" t="s">
        <v>1870</v>
      </c>
      <c r="BQ2" s="18" t="s">
        <v>1871</v>
      </c>
      <c r="BR2" s="18" t="s">
        <v>1872</v>
      </c>
      <c r="BS2" s="18" t="s">
        <v>1873</v>
      </c>
      <c r="BT2" s="18" t="s">
        <v>1874</v>
      </c>
      <c r="BU2" s="18" t="s">
        <v>1875</v>
      </c>
      <c r="BV2" s="18" t="s">
        <v>1876</v>
      </c>
      <c r="BW2" s="18" t="s">
        <v>1877</v>
      </c>
      <c r="BX2" s="18" t="s">
        <v>1878</v>
      </c>
      <c r="BY2" s="18" t="s">
        <v>1879</v>
      </c>
      <c r="BZ2" s="18" t="s">
        <v>1880</v>
      </c>
      <c r="CA2" s="18" t="s">
        <v>1881</v>
      </c>
      <c r="CB2" s="18" t="s">
        <v>1882</v>
      </c>
      <c r="CC2" s="18" t="s">
        <v>1883</v>
      </c>
      <c r="CD2" s="18" t="s">
        <v>1884</v>
      </c>
      <c r="CE2" s="18" t="s">
        <v>1885</v>
      </c>
      <c r="CF2" s="18" t="s">
        <v>1886</v>
      </c>
      <c r="CG2" s="18" t="s">
        <v>1887</v>
      </c>
      <c r="CH2" s="18" t="s">
        <v>1888</v>
      </c>
      <c r="CI2" s="18" t="s">
        <v>1889</v>
      </c>
      <c r="CJ2" s="18" t="s">
        <v>1890</v>
      </c>
      <c r="CK2" s="18" t="s">
        <v>1891</v>
      </c>
      <c r="CL2" s="18" t="s">
        <v>1892</v>
      </c>
      <c r="CM2" s="18" t="s">
        <v>1893</v>
      </c>
      <c r="CN2" s="18" t="s">
        <v>1894</v>
      </c>
      <c r="CO2" s="18" t="s">
        <v>1895</v>
      </c>
      <c r="CP2" s="18" t="s">
        <v>1896</v>
      </c>
      <c r="CQ2" s="18" t="s">
        <v>1897</v>
      </c>
      <c r="CR2" s="18" t="s">
        <v>1898</v>
      </c>
      <c r="CS2" s="18" t="s">
        <v>1899</v>
      </c>
      <c r="CT2" s="18" t="s">
        <v>1900</v>
      </c>
    </row>
    <row r="3" spans="1:98" x14ac:dyDescent="0.25">
      <c r="A3" s="18">
        <v>0</v>
      </c>
      <c r="B3" s="18" t="s">
        <v>1919</v>
      </c>
      <c r="C3" s="18" t="s">
        <v>411</v>
      </c>
      <c r="D3" s="18" t="s">
        <v>412</v>
      </c>
      <c r="E3" s="18" t="s">
        <v>413</v>
      </c>
      <c r="F3" s="18">
        <v>0</v>
      </c>
      <c r="G3" s="18">
        <v>0</v>
      </c>
      <c r="H3" s="18">
        <v>0</v>
      </c>
      <c r="I3" s="18">
        <v>0</v>
      </c>
      <c r="J3" s="18">
        <v>0</v>
      </c>
      <c r="K3" s="18">
        <v>0</v>
      </c>
      <c r="L3" s="18">
        <v>0</v>
      </c>
      <c r="M3" s="18">
        <v>0</v>
      </c>
      <c r="N3" s="18">
        <v>0</v>
      </c>
      <c r="O3" s="18">
        <v>0</v>
      </c>
      <c r="P3" s="18">
        <v>0</v>
      </c>
      <c r="Q3" s="18">
        <v>0</v>
      </c>
      <c r="R3" s="18">
        <v>0</v>
      </c>
      <c r="S3" s="18">
        <v>0</v>
      </c>
      <c r="T3" s="18">
        <v>0</v>
      </c>
      <c r="U3" s="18">
        <v>0</v>
      </c>
      <c r="V3" s="18">
        <v>0</v>
      </c>
      <c r="W3" s="18">
        <v>0</v>
      </c>
      <c r="X3" s="18">
        <v>0</v>
      </c>
      <c r="Y3" s="18">
        <v>0</v>
      </c>
      <c r="Z3" s="18">
        <v>0</v>
      </c>
      <c r="AA3" s="18">
        <v>0</v>
      </c>
      <c r="AB3" s="18">
        <v>0</v>
      </c>
      <c r="AC3" s="18">
        <v>0</v>
      </c>
      <c r="AD3" s="18">
        <v>0</v>
      </c>
      <c r="AE3" s="18">
        <v>0</v>
      </c>
      <c r="AF3" s="18">
        <v>0</v>
      </c>
      <c r="AG3" s="18">
        <v>0</v>
      </c>
      <c r="AH3" s="18">
        <v>0</v>
      </c>
      <c r="AI3" s="18">
        <v>0</v>
      </c>
      <c r="AJ3" s="18">
        <v>0</v>
      </c>
      <c r="AK3" s="18">
        <v>0</v>
      </c>
      <c r="AL3" s="18">
        <v>0</v>
      </c>
      <c r="AM3" s="18">
        <v>0</v>
      </c>
      <c r="AN3" s="18">
        <v>0</v>
      </c>
      <c r="AO3" s="18">
        <v>0</v>
      </c>
      <c r="AP3" s="18">
        <v>0</v>
      </c>
      <c r="AQ3" s="18">
        <v>0</v>
      </c>
      <c r="AR3" s="18">
        <v>0</v>
      </c>
      <c r="AS3" s="18">
        <v>0</v>
      </c>
      <c r="AT3" s="18">
        <v>0</v>
      </c>
      <c r="AU3" s="18">
        <v>0</v>
      </c>
      <c r="AV3" s="18">
        <v>0</v>
      </c>
      <c r="AW3" s="18">
        <v>0</v>
      </c>
      <c r="AX3" s="18">
        <v>0</v>
      </c>
      <c r="AY3" s="18">
        <v>0</v>
      </c>
      <c r="AZ3" s="18">
        <v>0</v>
      </c>
      <c r="BA3" s="18">
        <v>0</v>
      </c>
      <c r="BB3" s="18">
        <v>0</v>
      </c>
      <c r="BC3" s="18">
        <v>0</v>
      </c>
      <c r="BD3" s="18">
        <v>0</v>
      </c>
      <c r="BE3" s="18">
        <v>0</v>
      </c>
      <c r="BF3" s="18">
        <v>0</v>
      </c>
      <c r="BG3" s="18">
        <v>0</v>
      </c>
      <c r="BH3" s="18">
        <v>0</v>
      </c>
      <c r="BI3" s="18">
        <v>0</v>
      </c>
      <c r="BJ3" s="18">
        <v>0</v>
      </c>
      <c r="BK3" s="18">
        <v>0</v>
      </c>
      <c r="BL3" s="18">
        <v>0</v>
      </c>
      <c r="BM3" s="18">
        <v>0</v>
      </c>
      <c r="BN3" s="18" t="s">
        <v>1901</v>
      </c>
      <c r="BO3" s="18" t="s">
        <v>1901</v>
      </c>
      <c r="BP3" s="18" t="s">
        <v>1901</v>
      </c>
      <c r="BQ3" s="18" t="s">
        <v>1901</v>
      </c>
      <c r="BR3" s="18" t="s">
        <v>1901</v>
      </c>
      <c r="BS3" s="18" t="s">
        <v>1901</v>
      </c>
      <c r="BT3" s="18">
        <v>0</v>
      </c>
      <c r="BU3" s="18" t="s">
        <v>1901</v>
      </c>
      <c r="BV3" s="18" t="s">
        <v>1901</v>
      </c>
      <c r="BW3" s="18">
        <v>0</v>
      </c>
      <c r="BX3" s="18">
        <v>0</v>
      </c>
      <c r="BY3" s="18">
        <v>0</v>
      </c>
      <c r="BZ3" s="18">
        <v>0</v>
      </c>
      <c r="CA3" s="18">
        <v>0</v>
      </c>
      <c r="CB3" s="18">
        <v>0</v>
      </c>
      <c r="CC3" s="18">
        <v>0</v>
      </c>
      <c r="CD3" s="18">
        <v>0</v>
      </c>
      <c r="CE3" s="18">
        <v>0</v>
      </c>
      <c r="CF3" s="18">
        <v>0</v>
      </c>
      <c r="CG3" s="18">
        <v>0</v>
      </c>
      <c r="CH3" s="18">
        <v>0</v>
      </c>
      <c r="CI3" s="18">
        <v>0</v>
      </c>
      <c r="CJ3" s="18">
        <v>0</v>
      </c>
      <c r="CK3" s="18">
        <v>0</v>
      </c>
      <c r="CL3" s="18">
        <v>0</v>
      </c>
      <c r="CM3" s="18">
        <v>0</v>
      </c>
      <c r="CN3" s="18">
        <v>0</v>
      </c>
      <c r="CO3" s="18">
        <v>0</v>
      </c>
      <c r="CP3" s="18">
        <v>0</v>
      </c>
      <c r="CQ3" s="18">
        <v>0</v>
      </c>
      <c r="CR3" s="18">
        <v>0</v>
      </c>
      <c r="CS3" s="18">
        <v>0</v>
      </c>
      <c r="CT3" s="18">
        <v>0</v>
      </c>
    </row>
    <row r="4" spans="1:98" x14ac:dyDescent="0.25">
      <c r="A4" s="18">
        <v>1</v>
      </c>
      <c r="B4" s="18" t="s">
        <v>1919</v>
      </c>
      <c r="C4" s="18" t="s">
        <v>414</v>
      </c>
      <c r="D4" s="18" t="s">
        <v>412</v>
      </c>
      <c r="E4" s="18" t="s">
        <v>16</v>
      </c>
      <c r="F4" s="18">
        <v>3.4632500000000002E-3</v>
      </c>
      <c r="G4" s="18">
        <v>3.4632500000000002E-3</v>
      </c>
      <c r="H4" s="18">
        <v>3.4727400000000002E-3</v>
      </c>
      <c r="I4" s="18">
        <v>3.55697E-3</v>
      </c>
      <c r="J4" s="18">
        <v>3.6815799999999998E-3</v>
      </c>
      <c r="K4" s="18">
        <v>3.81131E-3</v>
      </c>
      <c r="L4" s="18">
        <v>3.9265100000000002E-3</v>
      </c>
      <c r="M4" s="18">
        <v>4.0200399999999999E-3</v>
      </c>
      <c r="N4" s="18">
        <v>4.1210500000000002E-3</v>
      </c>
      <c r="O4" s="18">
        <v>4.2204499999999997E-3</v>
      </c>
      <c r="P4" s="18">
        <v>4.3175000000000002E-3</v>
      </c>
      <c r="Q4" s="18">
        <v>4.4469499999999999E-3</v>
      </c>
      <c r="R4" s="18">
        <v>4.5240799999999998E-3</v>
      </c>
      <c r="S4" s="18">
        <v>4.6781599999999998E-3</v>
      </c>
      <c r="T4" s="18">
        <v>4.9788100000000002E-3</v>
      </c>
      <c r="U4" s="18">
        <v>5.39845E-3</v>
      </c>
      <c r="V4" s="18">
        <v>5.5366699999999996E-3</v>
      </c>
      <c r="W4" s="18">
        <v>5.9052100000000001E-3</v>
      </c>
      <c r="X4" s="18">
        <v>5.96949E-3</v>
      </c>
      <c r="Y4" s="18">
        <v>6.1456799999999997E-3</v>
      </c>
      <c r="Z4" s="18">
        <v>6.54843E-3</v>
      </c>
      <c r="AA4" s="18">
        <v>6.9591999999999996E-3</v>
      </c>
      <c r="AB4" s="18">
        <v>7.2216700000000003E-3</v>
      </c>
      <c r="AC4" s="18">
        <v>6.9340699999999996E-3</v>
      </c>
      <c r="AD4" s="18">
        <v>6.8196000000000003E-3</v>
      </c>
      <c r="AE4" s="18">
        <v>6.7063899999999996E-3</v>
      </c>
      <c r="AF4" s="18">
        <v>6.6066500000000004E-3</v>
      </c>
      <c r="AG4" s="18">
        <v>6.6940999999999997E-3</v>
      </c>
      <c r="AH4" s="18">
        <v>7.3954499999999996E-3</v>
      </c>
      <c r="AI4" s="18">
        <v>7.8396300000000002E-3</v>
      </c>
      <c r="AJ4" s="18">
        <v>8.0569100000000005E-3</v>
      </c>
      <c r="AK4" s="18">
        <v>8.0993000000000002E-3</v>
      </c>
      <c r="AL4" s="18">
        <v>8.6388000000000003E-3</v>
      </c>
      <c r="AM4" s="18">
        <v>8.6671400000000003E-3</v>
      </c>
      <c r="AN4" s="18">
        <v>8.9081300000000002E-3</v>
      </c>
      <c r="AO4" s="18">
        <v>8.7116799999999994E-3</v>
      </c>
      <c r="AP4" s="18">
        <v>8.8279399999999994E-3</v>
      </c>
      <c r="AQ4" s="18">
        <v>9.2058999999999995E-3</v>
      </c>
      <c r="AR4" s="18">
        <v>9.2207299999999999E-3</v>
      </c>
      <c r="AS4" s="18">
        <v>8.9402400000000003E-3</v>
      </c>
      <c r="AT4" s="18">
        <v>9.0357300000000005E-3</v>
      </c>
      <c r="AU4" s="18">
        <v>9.0234800000000004E-3</v>
      </c>
      <c r="AV4" s="18">
        <v>8.7698299999999993E-3</v>
      </c>
      <c r="AW4" s="18">
        <v>8.7976300000000007E-3</v>
      </c>
      <c r="AX4" s="18">
        <v>9.0074999999999999E-3</v>
      </c>
      <c r="AY4" s="18">
        <v>9.5942100000000006E-3</v>
      </c>
      <c r="AZ4" s="18">
        <v>9.9869799999999995E-3</v>
      </c>
      <c r="BA4" s="18">
        <v>1.00993E-2</v>
      </c>
      <c r="BB4" s="18">
        <v>1.02515E-2</v>
      </c>
      <c r="BC4" s="18">
        <v>1.06604E-2</v>
      </c>
      <c r="BD4" s="18">
        <v>1.09386E-2</v>
      </c>
      <c r="BE4" s="18">
        <v>1.06587E-2</v>
      </c>
      <c r="BF4" s="18">
        <v>1.0559799999999999E-2</v>
      </c>
      <c r="BG4" s="18">
        <v>1.0559799999999999E-2</v>
      </c>
      <c r="BH4" s="18">
        <v>1.05887E-2</v>
      </c>
      <c r="BI4" s="18">
        <v>1.0559799999999999E-2</v>
      </c>
      <c r="BJ4" s="18">
        <v>1.0559799999999999E-2</v>
      </c>
      <c r="BK4" s="18">
        <v>1.0559799999999999E-2</v>
      </c>
      <c r="BL4" s="18">
        <v>7.3595115517241403E-3</v>
      </c>
      <c r="BM4" s="18">
        <v>2.4426964511883999E-3</v>
      </c>
      <c r="BN4" s="18">
        <v>0.98556826681194298</v>
      </c>
      <c r="BO4" s="18">
        <v>0.98423009275759699</v>
      </c>
      <c r="BP4" s="18">
        <v>0.91290341790782203</v>
      </c>
      <c r="BQ4" s="18">
        <v>0</v>
      </c>
      <c r="BR4" s="18">
        <v>8.0234643505535699E-44</v>
      </c>
      <c r="BS4" s="19">
        <v>0</v>
      </c>
      <c r="BT4" s="19">
        <v>1.42563002553138E-4</v>
      </c>
      <c r="BU4" s="18">
        <v>0.97134480854669702</v>
      </c>
      <c r="BV4" s="18">
        <v>0.97134480854669702</v>
      </c>
      <c r="BW4" s="18">
        <v>3.5275580000000001E-3</v>
      </c>
      <c r="BX4" s="19">
        <v>9.4688823363689402E-5</v>
      </c>
      <c r="BY4" s="18">
        <v>4.0198719999999999E-3</v>
      </c>
      <c r="BZ4" s="18">
        <v>1.60221035510322E-4</v>
      </c>
      <c r="CA4" s="18">
        <v>4.5890999999999996E-3</v>
      </c>
      <c r="CB4" s="18">
        <v>2.5397162764765702E-4</v>
      </c>
      <c r="CC4" s="18">
        <v>5.7911000000000004E-3</v>
      </c>
      <c r="CD4" s="18">
        <v>3.1204154691322802E-4</v>
      </c>
      <c r="CE4" s="18">
        <v>6.8965939999999998E-3</v>
      </c>
      <c r="CF4" s="18">
        <v>2.4400031481537101E-4</v>
      </c>
      <c r="CG4" s="18">
        <v>7.0484440000000001E-3</v>
      </c>
      <c r="CH4" s="18">
        <v>5.4408891697956896E-4</v>
      </c>
      <c r="CI4" s="18">
        <v>8.4740560000000006E-3</v>
      </c>
      <c r="CJ4" s="18">
        <v>3.7659497438229301E-4</v>
      </c>
      <c r="CK4" s="18">
        <v>8.9812980000000004E-3</v>
      </c>
      <c r="CL4" s="18">
        <v>2.2675539821578701E-4</v>
      </c>
      <c r="CM4" s="18">
        <v>8.9268339999999998E-3</v>
      </c>
      <c r="CN4" s="18">
        <v>1.3138656830133001E-4</v>
      </c>
      <c r="CO4" s="18">
        <v>1.0118478E-2</v>
      </c>
      <c r="CP4" s="18">
        <v>3.8855204351540901E-4</v>
      </c>
      <c r="CQ4" s="18">
        <v>1.066112E-2</v>
      </c>
      <c r="CR4" s="18">
        <v>1.60294376071028E-4</v>
      </c>
      <c r="CS4" s="18">
        <v>1.0559799999999999E-2</v>
      </c>
      <c r="CT4" s="18">
        <v>0</v>
      </c>
    </row>
    <row r="5" spans="1:98" x14ac:dyDescent="0.25">
      <c r="A5" s="18">
        <v>10</v>
      </c>
      <c r="B5" s="18" t="s">
        <v>1919</v>
      </c>
      <c r="C5" s="18" t="s">
        <v>430</v>
      </c>
      <c r="D5" s="18" t="s">
        <v>426</v>
      </c>
      <c r="E5" s="18" t="s">
        <v>20</v>
      </c>
      <c r="F5" s="18">
        <v>0</v>
      </c>
      <c r="G5" s="18">
        <v>0</v>
      </c>
      <c r="H5" s="18">
        <v>0</v>
      </c>
      <c r="I5" s="18">
        <v>0</v>
      </c>
      <c r="J5" s="18">
        <v>0</v>
      </c>
      <c r="K5" s="18">
        <v>0</v>
      </c>
      <c r="L5" s="18">
        <v>0</v>
      </c>
      <c r="M5" s="18">
        <v>0</v>
      </c>
      <c r="N5" s="18">
        <v>0</v>
      </c>
      <c r="O5" s="18">
        <v>0</v>
      </c>
      <c r="P5" s="18">
        <v>0</v>
      </c>
      <c r="Q5" s="18">
        <v>0</v>
      </c>
      <c r="R5" s="18">
        <v>0</v>
      </c>
      <c r="S5" s="18">
        <v>0</v>
      </c>
      <c r="T5" s="18">
        <v>0</v>
      </c>
      <c r="U5" s="18">
        <v>0</v>
      </c>
      <c r="V5" s="18">
        <v>0</v>
      </c>
      <c r="W5" s="18">
        <v>0</v>
      </c>
      <c r="X5" s="18">
        <v>0</v>
      </c>
      <c r="Y5" s="18">
        <v>0</v>
      </c>
      <c r="Z5" s="18">
        <v>0</v>
      </c>
      <c r="AA5" s="18">
        <v>0</v>
      </c>
      <c r="AB5" s="18">
        <v>0</v>
      </c>
      <c r="AC5" s="18">
        <v>0</v>
      </c>
      <c r="AD5" s="18">
        <v>0</v>
      </c>
      <c r="AE5" s="18">
        <v>0</v>
      </c>
      <c r="AF5" s="18">
        <v>0</v>
      </c>
      <c r="AG5" s="18">
        <v>0</v>
      </c>
      <c r="AH5" s="18">
        <v>0</v>
      </c>
      <c r="AI5" s="18">
        <v>0</v>
      </c>
      <c r="AJ5" s="18">
        <v>0</v>
      </c>
      <c r="AK5" s="18">
        <v>0</v>
      </c>
      <c r="AL5" s="18">
        <v>0</v>
      </c>
      <c r="AM5" s="18">
        <v>0</v>
      </c>
      <c r="AN5" s="18">
        <v>0</v>
      </c>
      <c r="AO5" s="18">
        <v>0</v>
      </c>
      <c r="AP5" s="18">
        <v>0</v>
      </c>
      <c r="AQ5" s="18">
        <v>0</v>
      </c>
      <c r="AR5" s="18">
        <v>0</v>
      </c>
      <c r="AS5" s="18">
        <v>0</v>
      </c>
      <c r="AT5" s="18">
        <v>0</v>
      </c>
      <c r="AU5" s="18">
        <v>0</v>
      </c>
      <c r="AV5" s="18">
        <v>0</v>
      </c>
      <c r="AW5" s="18">
        <v>0</v>
      </c>
      <c r="AX5" s="18">
        <v>0</v>
      </c>
      <c r="AY5" s="18">
        <v>0</v>
      </c>
      <c r="AZ5" s="18">
        <v>0</v>
      </c>
      <c r="BA5" s="18">
        <v>0</v>
      </c>
      <c r="BB5" s="18">
        <v>0</v>
      </c>
      <c r="BC5" s="18">
        <v>0</v>
      </c>
      <c r="BD5" s="18">
        <v>0</v>
      </c>
      <c r="BE5" s="18">
        <v>0</v>
      </c>
      <c r="BF5" s="18">
        <v>0</v>
      </c>
      <c r="BG5" s="18">
        <v>0</v>
      </c>
      <c r="BH5" s="18">
        <v>0</v>
      </c>
      <c r="BI5" s="18">
        <v>0</v>
      </c>
      <c r="BJ5" s="18">
        <v>0</v>
      </c>
      <c r="BK5" s="18">
        <v>0</v>
      </c>
      <c r="BL5" s="18">
        <v>0</v>
      </c>
      <c r="BM5" s="18">
        <v>0</v>
      </c>
      <c r="BN5" s="18" t="s">
        <v>1901</v>
      </c>
      <c r="BO5" s="18" t="s">
        <v>1901</v>
      </c>
      <c r="BP5" s="18" t="s">
        <v>1901</v>
      </c>
      <c r="BQ5" s="18" t="s">
        <v>1901</v>
      </c>
      <c r="BR5" s="18" t="s">
        <v>1901</v>
      </c>
      <c r="BS5" s="18" t="s">
        <v>1901</v>
      </c>
      <c r="BT5" s="18">
        <v>0</v>
      </c>
      <c r="BU5" s="18" t="s">
        <v>1901</v>
      </c>
      <c r="BV5" s="18" t="s">
        <v>1901</v>
      </c>
      <c r="BW5" s="18">
        <v>0</v>
      </c>
      <c r="BX5" s="18">
        <v>0</v>
      </c>
      <c r="BY5" s="18">
        <v>0</v>
      </c>
      <c r="BZ5" s="18">
        <v>0</v>
      </c>
      <c r="CA5" s="18">
        <v>0</v>
      </c>
      <c r="CB5" s="18">
        <v>0</v>
      </c>
      <c r="CC5" s="18">
        <v>0</v>
      </c>
      <c r="CD5" s="18">
        <v>0</v>
      </c>
      <c r="CE5" s="18">
        <v>0</v>
      </c>
      <c r="CF5" s="18">
        <v>0</v>
      </c>
      <c r="CG5" s="18">
        <v>0</v>
      </c>
      <c r="CH5" s="18">
        <v>0</v>
      </c>
      <c r="CI5" s="18">
        <v>0</v>
      </c>
      <c r="CJ5" s="18">
        <v>0</v>
      </c>
      <c r="CK5" s="18">
        <v>0</v>
      </c>
      <c r="CL5" s="18">
        <v>0</v>
      </c>
      <c r="CM5" s="18">
        <v>0</v>
      </c>
      <c r="CN5" s="18">
        <v>0</v>
      </c>
      <c r="CO5" s="18">
        <v>0</v>
      </c>
      <c r="CP5" s="18">
        <v>0</v>
      </c>
      <c r="CQ5" s="18">
        <v>0</v>
      </c>
      <c r="CR5" s="18">
        <v>0</v>
      </c>
      <c r="CS5" s="18">
        <v>0</v>
      </c>
      <c r="CT5" s="18">
        <v>0</v>
      </c>
    </row>
    <row r="6" spans="1:98" x14ac:dyDescent="0.25">
      <c r="A6" s="18">
        <v>100</v>
      </c>
      <c r="B6" s="18" t="s">
        <v>1919</v>
      </c>
      <c r="C6" s="18" t="s">
        <v>530</v>
      </c>
      <c r="D6" s="18" t="s">
        <v>420</v>
      </c>
      <c r="E6" s="18" t="s">
        <v>176</v>
      </c>
      <c r="F6" s="18">
        <v>0.59225499999999998</v>
      </c>
      <c r="G6" s="18">
        <v>0.59225499999999998</v>
      </c>
      <c r="H6" s="18">
        <v>0.59387800000000002</v>
      </c>
      <c r="I6" s="18">
        <v>0.58518899999999996</v>
      </c>
      <c r="J6" s="18">
        <v>0.58234699999999995</v>
      </c>
      <c r="K6" s="18">
        <v>0.59155199999999997</v>
      </c>
      <c r="L6" s="18">
        <v>0.60927500000000001</v>
      </c>
      <c r="M6" s="18">
        <v>0.62312699999999999</v>
      </c>
      <c r="N6" s="18">
        <v>0.620062</v>
      </c>
      <c r="O6" s="18">
        <v>0.61949200000000004</v>
      </c>
      <c r="P6" s="18">
        <v>0.623614</v>
      </c>
      <c r="Q6" s="18">
        <v>0.64028799999999997</v>
      </c>
      <c r="R6" s="18">
        <v>0.65670700000000004</v>
      </c>
      <c r="S6" s="18">
        <v>0.66757299999999997</v>
      </c>
      <c r="T6" s="18">
        <v>0.68767400000000001</v>
      </c>
      <c r="U6" s="18">
        <v>0.731105</v>
      </c>
      <c r="V6" s="18">
        <v>0.779142</v>
      </c>
      <c r="W6" s="18">
        <v>0.79860200000000003</v>
      </c>
      <c r="X6" s="18">
        <v>0.813496</v>
      </c>
      <c r="Y6" s="18">
        <v>0.84333999999999998</v>
      </c>
      <c r="Z6" s="18">
        <v>0.85262000000000004</v>
      </c>
      <c r="AA6" s="18">
        <v>0.89073199999999997</v>
      </c>
      <c r="AB6" s="18">
        <v>0.92817899999999998</v>
      </c>
      <c r="AC6" s="18">
        <v>0.93609699999999996</v>
      </c>
      <c r="AD6" s="18">
        <v>0.93975600000000004</v>
      </c>
      <c r="AE6" s="18">
        <v>0.94204100000000002</v>
      </c>
      <c r="AF6" s="18">
        <v>0.94549099999999997</v>
      </c>
      <c r="AG6" s="18">
        <v>0.96077599999999996</v>
      </c>
      <c r="AH6" s="18">
        <v>0.96470100000000003</v>
      </c>
      <c r="AI6" s="18">
        <v>0.95100600000000002</v>
      </c>
      <c r="AJ6" s="18">
        <v>0.96269899999999997</v>
      </c>
      <c r="AK6" s="18">
        <v>0.975441</v>
      </c>
      <c r="AL6" s="18">
        <v>1.0187200000000001</v>
      </c>
      <c r="AM6" s="18">
        <v>1.00339</v>
      </c>
      <c r="AN6" s="18">
        <v>0.96520899999999998</v>
      </c>
      <c r="AO6" s="18">
        <v>0.93387699999999996</v>
      </c>
      <c r="AP6" s="18">
        <v>0.89144000000000001</v>
      </c>
      <c r="AQ6" s="18">
        <v>0.884598</v>
      </c>
      <c r="AR6" s="18">
        <v>0.89741700000000002</v>
      </c>
      <c r="AS6" s="18">
        <v>0.89225299999999996</v>
      </c>
      <c r="AT6" s="18">
        <v>0.88715900000000003</v>
      </c>
      <c r="AU6" s="18">
        <v>0.84936199999999995</v>
      </c>
      <c r="AV6" s="18">
        <v>0.85053199999999995</v>
      </c>
      <c r="AW6" s="18">
        <v>0.84200699999999995</v>
      </c>
      <c r="AX6" s="18">
        <v>0.84001400000000004</v>
      </c>
      <c r="AY6" s="18">
        <v>0.87813600000000003</v>
      </c>
      <c r="AZ6" s="18">
        <v>0.92466800000000005</v>
      </c>
      <c r="BA6" s="18">
        <v>0.96550999999999998</v>
      </c>
      <c r="BB6" s="18">
        <v>1.0208999999999999</v>
      </c>
      <c r="BC6" s="18">
        <v>1.10795</v>
      </c>
      <c r="BD6" s="18">
        <v>1.1969700000000001</v>
      </c>
      <c r="BE6" s="18">
        <v>1.1841299999999999</v>
      </c>
      <c r="BF6" s="18">
        <v>1.2110300000000001</v>
      </c>
      <c r="BG6" s="18">
        <v>1.2110300000000001</v>
      </c>
      <c r="BH6" s="18">
        <v>1.21435</v>
      </c>
      <c r="BI6" s="18">
        <v>1.2110300000000001</v>
      </c>
      <c r="BJ6" s="18">
        <v>1.2110300000000001</v>
      </c>
      <c r="BK6" s="18">
        <v>1.2110300000000001</v>
      </c>
      <c r="BL6" s="18">
        <v>0.87593541379310302</v>
      </c>
      <c r="BM6" s="18">
        <v>0.192694645447055</v>
      </c>
      <c r="BN6" s="18">
        <v>0.89458288002643405</v>
      </c>
      <c r="BO6" s="18">
        <v>0.84403899969801999</v>
      </c>
      <c r="BP6" s="18">
        <v>0.704101040407629</v>
      </c>
      <c r="BQ6" s="18">
        <v>0</v>
      </c>
      <c r="BR6" s="18">
        <v>8.7615734415212799E-17</v>
      </c>
      <c r="BS6" s="19">
        <v>7.1054273576010003E-15</v>
      </c>
      <c r="BT6" s="18">
        <v>1.02080044295425E-2</v>
      </c>
      <c r="BU6" s="18">
        <v>0.80027852923638898</v>
      </c>
      <c r="BV6" s="18">
        <v>0.80027852923638898</v>
      </c>
      <c r="BW6" s="18">
        <v>0.58918479999999995</v>
      </c>
      <c r="BX6" s="18">
        <v>5.0892118446769601E-3</v>
      </c>
      <c r="BY6" s="18">
        <v>0.61270159999999996</v>
      </c>
      <c r="BZ6" s="18">
        <v>1.29230525921703E-2</v>
      </c>
      <c r="CA6" s="18">
        <v>0.65517119999999995</v>
      </c>
      <c r="CB6" s="18">
        <v>2.4647321592822201E-2</v>
      </c>
      <c r="CC6" s="18">
        <v>0.79313699999999998</v>
      </c>
      <c r="CD6" s="18">
        <v>4.1858467972442602E-2</v>
      </c>
      <c r="CE6" s="18">
        <v>0.90947679999999997</v>
      </c>
      <c r="CF6" s="18">
        <v>3.7280358497471501E-2</v>
      </c>
      <c r="CG6" s="18">
        <v>0.95280299999999996</v>
      </c>
      <c r="CH6" s="18">
        <v>9.7165622778840905E-3</v>
      </c>
      <c r="CI6" s="18">
        <v>0.98509179999999996</v>
      </c>
      <c r="CJ6" s="18">
        <v>2.4776910253298399E-2</v>
      </c>
      <c r="CK6" s="18">
        <v>0.89991699999999997</v>
      </c>
      <c r="CL6" s="18">
        <v>1.9524342408900702E-2</v>
      </c>
      <c r="CM6" s="18">
        <v>0.85381479999999998</v>
      </c>
      <c r="CN6" s="18">
        <v>1.9185450859961602E-2</v>
      </c>
      <c r="CO6" s="18">
        <v>0.97943279999999999</v>
      </c>
      <c r="CP6" s="18">
        <v>8.9008803975786505E-2</v>
      </c>
      <c r="CQ6" s="18">
        <v>1.2035020000000001</v>
      </c>
      <c r="CR6" s="18">
        <v>1.2737367074870699E-2</v>
      </c>
      <c r="CS6" s="18">
        <v>1.2110300000000001</v>
      </c>
      <c r="CT6" s="18">
        <v>0</v>
      </c>
    </row>
    <row r="7" spans="1:98" x14ac:dyDescent="0.25">
      <c r="A7" s="18">
        <v>101</v>
      </c>
      <c r="B7" s="18" t="s">
        <v>1919</v>
      </c>
      <c r="C7" s="18" t="s">
        <v>531</v>
      </c>
      <c r="D7" s="18" t="s">
        <v>458</v>
      </c>
      <c r="E7" s="18" t="s">
        <v>180</v>
      </c>
      <c r="F7" s="18">
        <v>3.2129100000000001E-2</v>
      </c>
      <c r="G7" s="18">
        <v>3.2129100000000001E-2</v>
      </c>
      <c r="H7" s="18">
        <v>3.2217200000000001E-2</v>
      </c>
      <c r="I7" s="18">
        <v>3.2432900000000001E-2</v>
      </c>
      <c r="J7" s="18">
        <v>3.27427E-2</v>
      </c>
      <c r="K7" s="18">
        <v>3.3627700000000003E-2</v>
      </c>
      <c r="L7" s="18">
        <v>3.4608300000000002E-2</v>
      </c>
      <c r="M7" s="18">
        <v>3.51531E-2</v>
      </c>
      <c r="N7" s="18">
        <v>3.3891200000000003E-2</v>
      </c>
      <c r="O7" s="18">
        <v>3.4472700000000002E-2</v>
      </c>
      <c r="P7" s="18">
        <v>3.4888000000000002E-2</v>
      </c>
      <c r="Q7" s="18">
        <v>3.5056400000000001E-2</v>
      </c>
      <c r="R7" s="18">
        <v>3.4431799999999999E-2</v>
      </c>
      <c r="S7" s="18">
        <v>3.3684100000000002E-2</v>
      </c>
      <c r="T7" s="18">
        <v>3.1700399999999997E-2</v>
      </c>
      <c r="U7" s="18">
        <v>3.3445000000000003E-2</v>
      </c>
      <c r="V7" s="18">
        <v>3.4068300000000003E-2</v>
      </c>
      <c r="W7" s="18">
        <v>3.8181199999999998E-2</v>
      </c>
      <c r="X7" s="18">
        <v>3.7206799999999998E-2</v>
      </c>
      <c r="Y7" s="18">
        <v>3.8542399999999997E-2</v>
      </c>
      <c r="Z7" s="18">
        <v>3.9978600000000003E-2</v>
      </c>
      <c r="AA7" s="18">
        <v>4.1015099999999999E-2</v>
      </c>
      <c r="AB7" s="18">
        <v>4.2526500000000002E-2</v>
      </c>
      <c r="AC7" s="18">
        <v>4.2748000000000001E-2</v>
      </c>
      <c r="AD7" s="18">
        <v>4.2874000000000002E-2</v>
      </c>
      <c r="AE7" s="18">
        <v>4.2982100000000002E-2</v>
      </c>
      <c r="AF7" s="18">
        <v>4.2907599999999997E-2</v>
      </c>
      <c r="AG7" s="18">
        <v>4.2053399999999998E-2</v>
      </c>
      <c r="AH7" s="18">
        <v>4.72705E-2</v>
      </c>
      <c r="AI7" s="18">
        <v>5.0853700000000002E-2</v>
      </c>
      <c r="AJ7" s="18">
        <v>4.69515E-2</v>
      </c>
      <c r="AK7" s="18">
        <v>3.58336E-2</v>
      </c>
      <c r="AL7" s="18">
        <v>3.6048900000000002E-2</v>
      </c>
      <c r="AM7" s="18">
        <v>3.86624E-2</v>
      </c>
      <c r="AN7" s="18">
        <v>3.8337000000000003E-2</v>
      </c>
      <c r="AO7" s="18">
        <v>3.8703700000000001E-2</v>
      </c>
      <c r="AP7" s="18">
        <v>4.1937299999999997E-2</v>
      </c>
      <c r="AQ7" s="18">
        <v>4.6054100000000001E-2</v>
      </c>
      <c r="AR7" s="18">
        <v>4.7799000000000001E-2</v>
      </c>
      <c r="AS7" s="18">
        <v>4.8358100000000001E-2</v>
      </c>
      <c r="AT7" s="18">
        <v>4.7855599999999998E-2</v>
      </c>
      <c r="AU7" s="18">
        <v>4.8714899999999998E-2</v>
      </c>
      <c r="AV7" s="18">
        <v>4.9626999999999998E-2</v>
      </c>
      <c r="AW7" s="18">
        <v>5.0396700000000003E-2</v>
      </c>
      <c r="AX7" s="18">
        <v>5.1516199999999998E-2</v>
      </c>
      <c r="AY7" s="18">
        <v>5.3264600000000002E-2</v>
      </c>
      <c r="AZ7" s="18">
        <v>5.5558700000000003E-2</v>
      </c>
      <c r="BA7" s="18">
        <v>5.8214599999999998E-2</v>
      </c>
      <c r="BB7" s="18">
        <v>6.0834600000000003E-2</v>
      </c>
      <c r="BC7" s="18">
        <v>6.3902700000000007E-2</v>
      </c>
      <c r="BD7" s="18">
        <v>6.8422499999999997E-2</v>
      </c>
      <c r="BE7" s="18">
        <v>6.9392200000000001E-2</v>
      </c>
      <c r="BF7" s="18">
        <v>7.1087200000000003E-2</v>
      </c>
      <c r="BG7" s="18">
        <v>7.1087200000000003E-2</v>
      </c>
      <c r="BH7" s="18">
        <v>7.1281899999999995E-2</v>
      </c>
      <c r="BI7" s="18">
        <v>7.1087200000000003E-2</v>
      </c>
      <c r="BJ7" s="18">
        <v>7.1087200000000003E-2</v>
      </c>
      <c r="BK7" s="18">
        <v>7.1087200000000003E-2</v>
      </c>
      <c r="BL7" s="18">
        <v>4.5567615517241401E-2</v>
      </c>
      <c r="BM7" s="18">
        <v>1.265048226245E-2</v>
      </c>
      <c r="BN7" s="18">
        <v>0.90117600171085299</v>
      </c>
      <c r="BO7" s="18">
        <v>0.93752024217277696</v>
      </c>
      <c r="BP7" s="18">
        <v>0.82549777151239201</v>
      </c>
      <c r="BQ7" s="18">
        <v>0</v>
      </c>
      <c r="BR7" s="19">
        <v>2.3795652402764201E-27</v>
      </c>
      <c r="BS7" s="18">
        <v>0</v>
      </c>
      <c r="BT7" s="18">
        <v>6.7509877572363903E-4</v>
      </c>
      <c r="BU7" s="18">
        <v>0.81211818605955499</v>
      </c>
      <c r="BV7" s="18">
        <v>0.81211818605955499</v>
      </c>
      <c r="BW7" s="18">
        <v>3.2330200000000003E-2</v>
      </c>
      <c r="BX7" s="18">
        <v>2.6189452075215303E-4</v>
      </c>
      <c r="BY7" s="18">
        <v>3.4350600000000002E-2</v>
      </c>
      <c r="BZ7" s="18">
        <v>6.0393640393670398E-4</v>
      </c>
      <c r="CA7" s="18">
        <v>3.3952139999999999E-2</v>
      </c>
      <c r="CB7" s="18">
        <v>1.36633417142367E-3</v>
      </c>
      <c r="CC7" s="18">
        <v>3.628874E-2</v>
      </c>
      <c r="CD7" s="18">
        <v>2.37278493504995E-3</v>
      </c>
      <c r="CE7" s="18">
        <v>4.1828440000000001E-2</v>
      </c>
      <c r="CF7" s="18">
        <v>1.2756864869551601E-3</v>
      </c>
      <c r="CG7" s="18">
        <v>4.5213459999999997E-2</v>
      </c>
      <c r="CH7" s="18">
        <v>3.7525210796210099E-3</v>
      </c>
      <c r="CI7" s="18">
        <v>3.9166680000000002E-2</v>
      </c>
      <c r="CJ7" s="18">
        <v>4.5380630247937297E-3</v>
      </c>
      <c r="CK7" s="18">
        <v>4.4570440000000003E-2</v>
      </c>
      <c r="CL7" s="18">
        <v>4.1328948520377301E-3</v>
      </c>
      <c r="CM7" s="18">
        <v>4.9622079999999999E-2</v>
      </c>
      <c r="CN7" s="18">
        <v>1.42576103081828E-3</v>
      </c>
      <c r="CO7" s="18">
        <v>5.8355039999999997E-2</v>
      </c>
      <c r="CP7" s="18">
        <v>4.2034678972248602E-3</v>
      </c>
      <c r="CQ7" s="18">
        <v>7.0254200000000003E-2</v>
      </c>
      <c r="CR7" s="18">
        <v>1.2788778460040701E-3</v>
      </c>
      <c r="CS7" s="18">
        <v>7.1087200000000003E-2</v>
      </c>
      <c r="CT7" s="18">
        <v>0</v>
      </c>
    </row>
    <row r="8" spans="1:98" x14ac:dyDescent="0.25">
      <c r="A8" s="18">
        <v>102</v>
      </c>
      <c r="B8" s="18" t="s">
        <v>1919</v>
      </c>
      <c r="C8" s="18" t="s">
        <v>532</v>
      </c>
      <c r="D8" s="18" t="s">
        <v>458</v>
      </c>
      <c r="E8" s="18" t="s">
        <v>128</v>
      </c>
      <c r="F8" s="18">
        <v>0</v>
      </c>
      <c r="G8" s="18">
        <v>0</v>
      </c>
      <c r="H8" s="18">
        <v>0</v>
      </c>
      <c r="I8" s="18">
        <v>0</v>
      </c>
      <c r="J8" s="18">
        <v>0</v>
      </c>
      <c r="K8" s="18">
        <v>0</v>
      </c>
      <c r="L8" s="18">
        <v>0</v>
      </c>
      <c r="M8" s="18">
        <v>0</v>
      </c>
      <c r="N8" s="18">
        <v>0</v>
      </c>
      <c r="O8" s="18">
        <v>0</v>
      </c>
      <c r="P8" s="18">
        <v>0</v>
      </c>
      <c r="Q8" s="18">
        <v>0</v>
      </c>
      <c r="R8" s="18">
        <v>0</v>
      </c>
      <c r="S8" s="18">
        <v>0</v>
      </c>
      <c r="T8" s="18">
        <v>0</v>
      </c>
      <c r="U8" s="18">
        <v>0</v>
      </c>
      <c r="V8" s="18">
        <v>0</v>
      </c>
      <c r="W8" s="18">
        <v>0</v>
      </c>
      <c r="X8" s="18">
        <v>0</v>
      </c>
      <c r="Y8" s="18">
        <v>0</v>
      </c>
      <c r="Z8" s="18">
        <v>0</v>
      </c>
      <c r="AA8" s="18">
        <v>0</v>
      </c>
      <c r="AB8" s="18">
        <v>0</v>
      </c>
      <c r="AC8" s="18">
        <v>0</v>
      </c>
      <c r="AD8" s="18">
        <v>0</v>
      </c>
      <c r="AE8" s="18">
        <v>0</v>
      </c>
      <c r="AF8" s="18">
        <v>0</v>
      </c>
      <c r="AG8" s="18">
        <v>0</v>
      </c>
      <c r="AH8" s="18">
        <v>0</v>
      </c>
      <c r="AI8" s="18">
        <v>0</v>
      </c>
      <c r="AJ8" s="18">
        <v>0</v>
      </c>
      <c r="AK8" s="18">
        <v>0</v>
      </c>
      <c r="AL8" s="18">
        <v>0</v>
      </c>
      <c r="AM8" s="18">
        <v>0</v>
      </c>
      <c r="AN8" s="18">
        <v>0</v>
      </c>
      <c r="AO8" s="18">
        <v>0</v>
      </c>
      <c r="AP8" s="18">
        <v>0</v>
      </c>
      <c r="AQ8" s="18">
        <v>0</v>
      </c>
      <c r="AR8" s="18">
        <v>0</v>
      </c>
      <c r="AS8" s="18">
        <v>0</v>
      </c>
      <c r="AT8" s="18">
        <v>0</v>
      </c>
      <c r="AU8" s="18">
        <v>0</v>
      </c>
      <c r="AV8" s="18">
        <v>0</v>
      </c>
      <c r="AW8" s="18">
        <v>0</v>
      </c>
      <c r="AX8" s="18">
        <v>0</v>
      </c>
      <c r="AY8" s="18">
        <v>0</v>
      </c>
      <c r="AZ8" s="18">
        <v>0</v>
      </c>
      <c r="BA8" s="18">
        <v>0</v>
      </c>
      <c r="BB8" s="18">
        <v>0</v>
      </c>
      <c r="BC8" s="18">
        <v>0</v>
      </c>
      <c r="BD8" s="18">
        <v>0</v>
      </c>
      <c r="BE8" s="18">
        <v>0</v>
      </c>
      <c r="BF8" s="18">
        <v>0</v>
      </c>
      <c r="BG8" s="18">
        <v>0</v>
      </c>
      <c r="BH8" s="18">
        <v>0</v>
      </c>
      <c r="BI8" s="18">
        <v>0</v>
      </c>
      <c r="BJ8" s="18">
        <v>0</v>
      </c>
      <c r="BK8" s="18">
        <v>0</v>
      </c>
      <c r="BL8" s="18">
        <v>0</v>
      </c>
      <c r="BM8" s="18">
        <v>0</v>
      </c>
      <c r="BN8" s="18" t="s">
        <v>1901</v>
      </c>
      <c r="BO8" s="18" t="s">
        <v>1901</v>
      </c>
      <c r="BP8" s="18" t="s">
        <v>1901</v>
      </c>
      <c r="BQ8" s="18" t="s">
        <v>1901</v>
      </c>
      <c r="BR8" s="18" t="s">
        <v>1901</v>
      </c>
      <c r="BS8" s="18" t="s">
        <v>1901</v>
      </c>
      <c r="BT8" s="18">
        <v>0</v>
      </c>
      <c r="BU8" s="18" t="s">
        <v>1901</v>
      </c>
      <c r="BV8" s="18" t="s">
        <v>1901</v>
      </c>
      <c r="BW8" s="18">
        <v>0</v>
      </c>
      <c r="BX8" s="18">
        <v>0</v>
      </c>
      <c r="BY8" s="18">
        <v>0</v>
      </c>
      <c r="BZ8" s="18">
        <v>0</v>
      </c>
      <c r="CA8" s="18">
        <v>0</v>
      </c>
      <c r="CB8" s="18">
        <v>0</v>
      </c>
      <c r="CC8" s="18">
        <v>0</v>
      </c>
      <c r="CD8" s="18">
        <v>0</v>
      </c>
      <c r="CE8" s="18">
        <v>0</v>
      </c>
      <c r="CF8" s="18">
        <v>0</v>
      </c>
      <c r="CG8" s="18">
        <v>0</v>
      </c>
      <c r="CH8" s="18">
        <v>0</v>
      </c>
      <c r="CI8" s="18">
        <v>0</v>
      </c>
      <c r="CJ8" s="18">
        <v>0</v>
      </c>
      <c r="CK8" s="18">
        <v>0</v>
      </c>
      <c r="CL8" s="18">
        <v>0</v>
      </c>
      <c r="CM8" s="18">
        <v>0</v>
      </c>
      <c r="CN8" s="18">
        <v>0</v>
      </c>
      <c r="CO8" s="18">
        <v>0</v>
      </c>
      <c r="CP8" s="18">
        <v>0</v>
      </c>
      <c r="CQ8" s="18">
        <v>0</v>
      </c>
      <c r="CR8" s="18">
        <v>0</v>
      </c>
      <c r="CS8" s="18">
        <v>0</v>
      </c>
      <c r="CT8" s="18">
        <v>0</v>
      </c>
    </row>
    <row r="9" spans="1:98" x14ac:dyDescent="0.25">
      <c r="A9" s="18">
        <v>103</v>
      </c>
      <c r="B9" s="18" t="s">
        <v>1919</v>
      </c>
      <c r="C9" s="18" t="s">
        <v>533</v>
      </c>
      <c r="D9" s="18" t="s">
        <v>426</v>
      </c>
      <c r="E9" s="18" t="s">
        <v>298</v>
      </c>
      <c r="F9" s="18">
        <v>0</v>
      </c>
      <c r="G9" s="18">
        <v>0</v>
      </c>
      <c r="H9" s="18">
        <v>0</v>
      </c>
      <c r="I9" s="18">
        <v>0</v>
      </c>
      <c r="J9" s="18">
        <v>0</v>
      </c>
      <c r="K9" s="18">
        <v>0</v>
      </c>
      <c r="L9" s="18">
        <v>0</v>
      </c>
      <c r="M9" s="18">
        <v>0</v>
      </c>
      <c r="N9" s="18">
        <v>0</v>
      </c>
      <c r="O9" s="18">
        <v>0</v>
      </c>
      <c r="P9" s="18">
        <v>0</v>
      </c>
      <c r="Q9" s="18">
        <v>0</v>
      </c>
      <c r="R9" s="18">
        <v>0</v>
      </c>
      <c r="S9" s="18">
        <v>0</v>
      </c>
      <c r="T9" s="18">
        <v>0</v>
      </c>
      <c r="U9" s="18">
        <v>0</v>
      </c>
      <c r="V9" s="18">
        <v>0</v>
      </c>
      <c r="W9" s="18">
        <v>0</v>
      </c>
      <c r="X9" s="18">
        <v>0</v>
      </c>
      <c r="Y9" s="18">
        <v>0</v>
      </c>
      <c r="Z9" s="18">
        <v>0</v>
      </c>
      <c r="AA9" s="18">
        <v>0</v>
      </c>
      <c r="AB9" s="18">
        <v>0</v>
      </c>
      <c r="AC9" s="18">
        <v>0</v>
      </c>
      <c r="AD9" s="18">
        <v>0</v>
      </c>
      <c r="AE9" s="18">
        <v>0</v>
      </c>
      <c r="AF9" s="18">
        <v>0</v>
      </c>
      <c r="AG9" s="18">
        <v>0</v>
      </c>
      <c r="AH9" s="18">
        <v>0</v>
      </c>
      <c r="AI9" s="18">
        <v>0</v>
      </c>
      <c r="AJ9" s="18">
        <v>0</v>
      </c>
      <c r="AK9" s="18">
        <v>0</v>
      </c>
      <c r="AL9" s="18">
        <v>0</v>
      </c>
      <c r="AM9" s="18">
        <v>0</v>
      </c>
      <c r="AN9" s="18">
        <v>0</v>
      </c>
      <c r="AO9" s="18">
        <v>0</v>
      </c>
      <c r="AP9" s="18">
        <v>0</v>
      </c>
      <c r="AQ9" s="18">
        <v>0</v>
      </c>
      <c r="AR9" s="18">
        <v>0</v>
      </c>
      <c r="AS9" s="18">
        <v>0</v>
      </c>
      <c r="AT9" s="18">
        <v>0</v>
      </c>
      <c r="AU9" s="18">
        <v>0</v>
      </c>
      <c r="AV9" s="18">
        <v>0</v>
      </c>
      <c r="AW9" s="18">
        <v>0</v>
      </c>
      <c r="AX9" s="18">
        <v>0</v>
      </c>
      <c r="AY9" s="18">
        <v>0</v>
      </c>
      <c r="AZ9" s="18">
        <v>0</v>
      </c>
      <c r="BA9" s="18">
        <v>0</v>
      </c>
      <c r="BB9" s="18">
        <v>0</v>
      </c>
      <c r="BC9" s="18">
        <v>0</v>
      </c>
      <c r="BD9" s="18">
        <v>0</v>
      </c>
      <c r="BE9" s="18">
        <v>0</v>
      </c>
      <c r="BF9" s="18">
        <v>0</v>
      </c>
      <c r="BG9" s="18">
        <v>0</v>
      </c>
      <c r="BH9" s="18">
        <v>0</v>
      </c>
      <c r="BI9" s="18">
        <v>0</v>
      </c>
      <c r="BJ9" s="18">
        <v>0</v>
      </c>
      <c r="BK9" s="18">
        <v>0</v>
      </c>
      <c r="BL9" s="18">
        <v>0</v>
      </c>
      <c r="BM9" s="18">
        <v>0</v>
      </c>
      <c r="BN9" s="18" t="s">
        <v>1901</v>
      </c>
      <c r="BO9" s="18" t="s">
        <v>1901</v>
      </c>
      <c r="BP9" s="18" t="s">
        <v>1901</v>
      </c>
      <c r="BQ9" s="18" t="s">
        <v>1901</v>
      </c>
      <c r="BR9" s="18" t="s">
        <v>1901</v>
      </c>
      <c r="BS9" s="18" t="s">
        <v>1901</v>
      </c>
      <c r="BT9" s="18">
        <v>0</v>
      </c>
      <c r="BU9" s="18" t="s">
        <v>1901</v>
      </c>
      <c r="BV9" s="18" t="s">
        <v>1901</v>
      </c>
      <c r="BW9" s="18">
        <v>0</v>
      </c>
      <c r="BX9" s="18">
        <v>0</v>
      </c>
      <c r="BY9" s="18">
        <v>0</v>
      </c>
      <c r="BZ9" s="18">
        <v>0</v>
      </c>
      <c r="CA9" s="18">
        <v>0</v>
      </c>
      <c r="CB9" s="18">
        <v>0</v>
      </c>
      <c r="CC9" s="18">
        <v>0</v>
      </c>
      <c r="CD9" s="18">
        <v>0</v>
      </c>
      <c r="CE9" s="18">
        <v>0</v>
      </c>
      <c r="CF9" s="18">
        <v>0</v>
      </c>
      <c r="CG9" s="18">
        <v>0</v>
      </c>
      <c r="CH9" s="18">
        <v>0</v>
      </c>
      <c r="CI9" s="18">
        <v>0</v>
      </c>
      <c r="CJ9" s="18">
        <v>0</v>
      </c>
      <c r="CK9" s="18">
        <v>0</v>
      </c>
      <c r="CL9" s="18">
        <v>0</v>
      </c>
      <c r="CM9" s="18">
        <v>0</v>
      </c>
      <c r="CN9" s="18">
        <v>0</v>
      </c>
      <c r="CO9" s="18">
        <v>0</v>
      </c>
      <c r="CP9" s="18">
        <v>0</v>
      </c>
      <c r="CQ9" s="18">
        <v>0</v>
      </c>
      <c r="CR9" s="18">
        <v>0</v>
      </c>
      <c r="CS9" s="18">
        <v>0</v>
      </c>
      <c r="CT9" s="18">
        <v>0</v>
      </c>
    </row>
    <row r="10" spans="1:98" x14ac:dyDescent="0.25">
      <c r="A10" s="18">
        <v>104</v>
      </c>
      <c r="B10" s="18" t="s">
        <v>1919</v>
      </c>
      <c r="C10" s="18" t="s">
        <v>534</v>
      </c>
      <c r="D10" s="18" t="s">
        <v>458</v>
      </c>
      <c r="E10" s="18" t="s">
        <v>184</v>
      </c>
      <c r="F10" s="18">
        <v>2.5844900000000002</v>
      </c>
      <c r="G10" s="18">
        <v>2.5844900000000002</v>
      </c>
      <c r="H10" s="18">
        <v>2.5915699999999999</v>
      </c>
      <c r="I10" s="18">
        <v>2.2875100000000002</v>
      </c>
      <c r="J10" s="18">
        <v>2.3769399999999998</v>
      </c>
      <c r="K10" s="18">
        <v>2.5906199999999999</v>
      </c>
      <c r="L10" s="18">
        <v>2.5152100000000002</v>
      </c>
      <c r="M10" s="18">
        <v>2.4581499999999998</v>
      </c>
      <c r="N10" s="18">
        <v>2.6114999999999999</v>
      </c>
      <c r="O10" s="18">
        <v>2.7627100000000002</v>
      </c>
      <c r="P10" s="18">
        <v>2.9452400000000001</v>
      </c>
      <c r="Q10" s="18">
        <v>3.1461299999999999</v>
      </c>
      <c r="R10" s="18">
        <v>3.3089200000000001</v>
      </c>
      <c r="S10" s="18">
        <v>3.6347999999999998</v>
      </c>
      <c r="T10" s="18">
        <v>3.7554099999999999</v>
      </c>
      <c r="U10" s="18">
        <v>4.0528899999999997</v>
      </c>
      <c r="V10" s="18">
        <v>4.4210000000000003</v>
      </c>
      <c r="W10" s="18">
        <v>4.5451300000000003</v>
      </c>
      <c r="X10" s="18">
        <v>4.9512</v>
      </c>
      <c r="Y10" s="18">
        <v>5.3253000000000004</v>
      </c>
      <c r="Z10" s="18">
        <v>5.8333399999999997</v>
      </c>
      <c r="AA10" s="18">
        <v>6.2285899999999996</v>
      </c>
      <c r="AB10" s="18">
        <v>6.1719900000000001</v>
      </c>
      <c r="AC10" s="18">
        <v>6.3603300000000003</v>
      </c>
      <c r="AD10" s="18">
        <v>6.4322900000000001</v>
      </c>
      <c r="AE10" s="18">
        <v>6.6259399999999999</v>
      </c>
      <c r="AF10" s="18">
        <v>6.8103499999999997</v>
      </c>
      <c r="AG10" s="18">
        <v>6.8929999999999998</v>
      </c>
      <c r="AH10" s="18">
        <v>7.2819399999999996</v>
      </c>
      <c r="AI10" s="18">
        <v>7.7941500000000001</v>
      </c>
      <c r="AJ10" s="18">
        <v>8.4831900000000005</v>
      </c>
      <c r="AK10" s="18">
        <v>8.9574999999999996</v>
      </c>
      <c r="AL10" s="18">
        <v>9.3075100000000006</v>
      </c>
      <c r="AM10" s="18">
        <v>9.7492599999999996</v>
      </c>
      <c r="AN10" s="18">
        <v>9.9626800000000006</v>
      </c>
      <c r="AO10" s="18">
        <v>10.278499999999999</v>
      </c>
      <c r="AP10" s="18">
        <v>10.7593</v>
      </c>
      <c r="AQ10" s="18">
        <v>11.3786</v>
      </c>
      <c r="AR10" s="18">
        <v>11.5564</v>
      </c>
      <c r="AS10" s="18">
        <v>11.295199999999999</v>
      </c>
      <c r="AT10" s="18">
        <v>10.0654</v>
      </c>
      <c r="AU10" s="18">
        <v>10.8323</v>
      </c>
      <c r="AV10" s="18">
        <v>11.411300000000001</v>
      </c>
      <c r="AW10" s="18">
        <v>11.194000000000001</v>
      </c>
      <c r="AX10" s="18">
        <v>11.5852</v>
      </c>
      <c r="AY10" s="18">
        <v>11.956300000000001</v>
      </c>
      <c r="AZ10" s="18">
        <v>12.3619</v>
      </c>
      <c r="BA10" s="18">
        <v>12.904199999999999</v>
      </c>
      <c r="BB10" s="18">
        <v>13.3117</v>
      </c>
      <c r="BC10" s="18">
        <v>13.6844</v>
      </c>
      <c r="BD10" s="18">
        <v>13.2918</v>
      </c>
      <c r="BE10" s="18">
        <v>12.9168</v>
      </c>
      <c r="BF10" s="18">
        <v>13.649900000000001</v>
      </c>
      <c r="BG10" s="18">
        <v>13.649900000000001</v>
      </c>
      <c r="BH10" s="18">
        <v>13.6873</v>
      </c>
      <c r="BI10" s="18">
        <v>13.649900000000001</v>
      </c>
      <c r="BJ10" s="18">
        <v>13.649900000000001</v>
      </c>
      <c r="BK10" s="18">
        <v>13.649900000000001</v>
      </c>
      <c r="BL10" s="18">
        <v>7.9493339655172397</v>
      </c>
      <c r="BM10" s="18">
        <v>4.0884201052896501</v>
      </c>
      <c r="BN10" s="18">
        <v>0.98775872342739901</v>
      </c>
      <c r="BO10" s="18">
        <v>0.99050730587966695</v>
      </c>
      <c r="BP10" s="18">
        <v>0.94203863337296501</v>
      </c>
      <c r="BQ10" s="18">
        <v>0</v>
      </c>
      <c r="BR10" s="19">
        <v>5.8586414532710199E-50</v>
      </c>
      <c r="BS10" s="18">
        <v>0</v>
      </c>
      <c r="BT10" s="18">
        <v>0.23914263465501601</v>
      </c>
      <c r="BU10" s="18">
        <v>0.97566729570692101</v>
      </c>
      <c r="BV10" s="18">
        <v>0.97566729570692101</v>
      </c>
      <c r="BW10" s="18">
        <v>2.4849999999999999</v>
      </c>
      <c r="BX10" s="18">
        <v>0.14303229425552799</v>
      </c>
      <c r="BY10" s="18">
        <v>2.5876380000000001</v>
      </c>
      <c r="BZ10" s="18">
        <v>0.115370544204316</v>
      </c>
      <c r="CA10" s="18">
        <v>3.3580999999999999</v>
      </c>
      <c r="CB10" s="18">
        <v>0.33623706629400602</v>
      </c>
      <c r="CC10" s="18">
        <v>4.6591040000000001</v>
      </c>
      <c r="CD10" s="18">
        <v>0.49150691371536198</v>
      </c>
      <c r="CE10" s="18">
        <v>6.2053079999999996</v>
      </c>
      <c r="CF10" s="18">
        <v>0.232144880667225</v>
      </c>
      <c r="CG10" s="18">
        <v>7.0810760000000004</v>
      </c>
      <c r="CH10" s="18">
        <v>0.46492870510434198</v>
      </c>
      <c r="CI10" s="18">
        <v>9.2920280000000002</v>
      </c>
      <c r="CJ10" s="18">
        <v>0.59690928797431198</v>
      </c>
      <c r="CK10" s="18">
        <v>11.053599999999999</v>
      </c>
      <c r="CL10" s="18">
        <v>0.52540363055464401</v>
      </c>
      <c r="CM10" s="18">
        <v>11.01764</v>
      </c>
      <c r="CN10" s="18">
        <v>0.60193590439514399</v>
      </c>
      <c r="CO10" s="18">
        <v>12.8437</v>
      </c>
      <c r="CP10" s="18">
        <v>0.69804561813680899</v>
      </c>
      <c r="CQ10" s="18">
        <v>13.43914</v>
      </c>
      <c r="CR10" s="18">
        <v>0.33353076769617501</v>
      </c>
      <c r="CS10" s="18">
        <v>13.649900000000001</v>
      </c>
      <c r="CT10" s="18">
        <v>0</v>
      </c>
    </row>
    <row r="11" spans="1:98" x14ac:dyDescent="0.25">
      <c r="A11" s="18">
        <v>105</v>
      </c>
      <c r="B11" s="18" t="s">
        <v>1919</v>
      </c>
      <c r="C11" s="18" t="s">
        <v>535</v>
      </c>
      <c r="D11" s="18" t="s">
        <v>424</v>
      </c>
      <c r="E11" s="18" t="s">
        <v>186</v>
      </c>
      <c r="F11" s="18">
        <v>1.38548E-2</v>
      </c>
      <c r="G11" s="18">
        <v>1.38548E-2</v>
      </c>
      <c r="H11" s="18">
        <v>1.38928E-2</v>
      </c>
      <c r="I11" s="18">
        <v>1.4117299999999999E-2</v>
      </c>
      <c r="J11" s="18">
        <v>1.6973100000000001E-2</v>
      </c>
      <c r="K11" s="18">
        <v>1.67E-2</v>
      </c>
      <c r="L11" s="18">
        <v>1.6948399999999999E-2</v>
      </c>
      <c r="M11" s="18">
        <v>1.6858700000000001E-2</v>
      </c>
      <c r="N11" s="18">
        <v>1.70587E-2</v>
      </c>
      <c r="O11" s="18">
        <v>1.6815E-2</v>
      </c>
      <c r="P11" s="18">
        <v>1.7053599999999999E-2</v>
      </c>
      <c r="Q11" s="18">
        <v>1.69739E-2</v>
      </c>
      <c r="R11" s="18">
        <v>1.70108E-2</v>
      </c>
      <c r="S11" s="18">
        <v>1.6314800000000001E-2</v>
      </c>
      <c r="T11" s="18">
        <v>1.71107E-2</v>
      </c>
      <c r="U11" s="18">
        <v>1.7909399999999999E-2</v>
      </c>
      <c r="V11" s="18">
        <v>2.22994E-2</v>
      </c>
      <c r="W11" s="18">
        <v>2.2555200000000001E-2</v>
      </c>
      <c r="X11" s="18">
        <v>2.3348500000000001E-2</v>
      </c>
      <c r="Y11" s="18">
        <v>2.41193E-2</v>
      </c>
      <c r="Z11" s="18">
        <v>2.49868E-2</v>
      </c>
      <c r="AA11" s="18">
        <v>2.8106699999999998E-2</v>
      </c>
      <c r="AB11" s="18">
        <v>2.92134E-2</v>
      </c>
      <c r="AC11" s="18">
        <v>2.6606299999999999E-2</v>
      </c>
      <c r="AD11" s="18">
        <v>2.6559200000000002E-2</v>
      </c>
      <c r="AE11" s="18">
        <v>2.63421E-2</v>
      </c>
      <c r="AF11" s="18">
        <v>2.68691E-2</v>
      </c>
      <c r="AG11" s="18">
        <v>2.6824299999999999E-2</v>
      </c>
      <c r="AH11" s="18">
        <v>2.54951E-2</v>
      </c>
      <c r="AI11" s="18">
        <v>2.6306400000000001E-2</v>
      </c>
      <c r="AJ11" s="18">
        <v>2.5835799999999999E-2</v>
      </c>
      <c r="AK11" s="18">
        <v>2.6700999999999999E-2</v>
      </c>
      <c r="AL11" s="18">
        <v>2.1199599999999999E-2</v>
      </c>
      <c r="AM11" s="18">
        <v>1.9496599999999999E-2</v>
      </c>
      <c r="AN11" s="18">
        <v>2.1032499999999999E-2</v>
      </c>
      <c r="AO11" s="18">
        <v>2.2041399999999999E-2</v>
      </c>
      <c r="AP11" s="18">
        <v>2.2715900000000001E-2</v>
      </c>
      <c r="AQ11" s="18">
        <v>2.50306E-2</v>
      </c>
      <c r="AR11" s="18">
        <v>2.5876799999999998E-2</v>
      </c>
      <c r="AS11" s="18">
        <v>2.2032900000000001E-2</v>
      </c>
      <c r="AT11" s="18">
        <v>2.1315899999999999E-2</v>
      </c>
      <c r="AU11" s="18">
        <v>2.3190200000000001E-2</v>
      </c>
      <c r="AV11" s="18">
        <v>2.4991599999999999E-2</v>
      </c>
      <c r="AW11" s="18">
        <v>2.3433599999999999E-2</v>
      </c>
      <c r="AX11" s="18">
        <v>2.3615199999999999E-2</v>
      </c>
      <c r="AY11" s="18">
        <v>2.29952E-2</v>
      </c>
      <c r="AZ11" s="18">
        <v>2.6085000000000001E-2</v>
      </c>
      <c r="BA11" s="18">
        <v>2.78587E-2</v>
      </c>
      <c r="BB11" s="18">
        <v>3.0098E-2</v>
      </c>
      <c r="BC11" s="18">
        <v>3.1274000000000003E-2</v>
      </c>
      <c r="BD11" s="18">
        <v>3.4192599999999997E-2</v>
      </c>
      <c r="BE11" s="18">
        <v>3.1092399999999999E-2</v>
      </c>
      <c r="BF11" s="18">
        <v>3.2014599999999997E-2</v>
      </c>
      <c r="BG11" s="18">
        <v>3.2014599999999997E-2</v>
      </c>
      <c r="BH11" s="18">
        <v>3.21023E-2</v>
      </c>
      <c r="BI11" s="18">
        <v>3.2014599999999997E-2</v>
      </c>
      <c r="BJ11" s="18">
        <v>3.2014599999999997E-2</v>
      </c>
      <c r="BK11" s="18">
        <v>3.2014599999999997E-2</v>
      </c>
      <c r="BL11" s="18">
        <v>2.35061965517241E-2</v>
      </c>
      <c r="BM11" s="18">
        <v>5.6195750204543196E-3</v>
      </c>
      <c r="BN11" s="18">
        <v>0.83474349677291604</v>
      </c>
      <c r="BO11" s="18">
        <v>0.79388283602657395</v>
      </c>
      <c r="BP11" s="18">
        <v>0.62519316518953205</v>
      </c>
      <c r="BQ11" s="18">
        <v>4.4408920985006301E-16</v>
      </c>
      <c r="BR11" s="18">
        <v>1.0550924986474101E-13</v>
      </c>
      <c r="BS11" s="18">
        <v>4.7795101210112997E-12</v>
      </c>
      <c r="BT11" s="18">
        <v>2.7778394290811599E-4</v>
      </c>
      <c r="BU11" s="18">
        <v>0.69679670540467797</v>
      </c>
      <c r="BV11" s="18">
        <v>0.69679670540467797</v>
      </c>
      <c r="BW11" s="18">
        <v>1.4538560000000001E-2</v>
      </c>
      <c r="BX11" s="18">
        <v>1.3653302212285499E-3</v>
      </c>
      <c r="BY11" s="18">
        <v>1.6876160000000001E-2</v>
      </c>
      <c r="BZ11" s="18">
        <v>1.3566245980373501E-4</v>
      </c>
      <c r="CA11" s="18">
        <v>1.689276E-2</v>
      </c>
      <c r="CB11" s="18">
        <v>3.2707883300513299E-4</v>
      </c>
      <c r="CC11" s="18">
        <v>2.2046360000000001E-2</v>
      </c>
      <c r="CD11" s="18">
        <v>2.42022903110429E-3</v>
      </c>
      <c r="CE11" s="18">
        <v>2.7094480000000001E-2</v>
      </c>
      <c r="CF11" s="18">
        <v>1.61876269632087E-3</v>
      </c>
      <c r="CG11" s="18">
        <v>2.6367399999999999E-2</v>
      </c>
      <c r="CH11" s="18">
        <v>5.53563203256864E-4</v>
      </c>
      <c r="CI11" s="18">
        <v>2.2853100000000001E-2</v>
      </c>
      <c r="CJ11" s="18">
        <v>3.2022481384177599E-3</v>
      </c>
      <c r="CK11" s="18">
        <v>2.3539520000000001E-2</v>
      </c>
      <c r="CL11" s="18">
        <v>1.79435326984404E-3</v>
      </c>
      <c r="CM11" s="18">
        <v>2.3309300000000002E-2</v>
      </c>
      <c r="CN11" s="18">
        <v>1.31595848718719E-3</v>
      </c>
      <c r="CO11" s="18">
        <v>2.7662180000000001E-2</v>
      </c>
      <c r="CP11" s="18">
        <v>3.2895775552493102E-3</v>
      </c>
      <c r="CQ11" s="18">
        <v>3.2283300000000001E-2</v>
      </c>
      <c r="CR11" s="18">
        <v>1.1446429224871799E-3</v>
      </c>
      <c r="CS11" s="18">
        <v>3.2014599999999997E-2</v>
      </c>
      <c r="CT11" s="18">
        <v>0</v>
      </c>
    </row>
    <row r="12" spans="1:98" x14ac:dyDescent="0.25">
      <c r="A12" s="18">
        <v>106</v>
      </c>
      <c r="B12" s="18" t="s">
        <v>1919</v>
      </c>
      <c r="C12" s="18" t="s">
        <v>536</v>
      </c>
      <c r="D12" s="18" t="s">
        <v>458</v>
      </c>
      <c r="E12" s="18" t="s">
        <v>190</v>
      </c>
      <c r="F12" s="18">
        <v>5.0462699999999999E-2</v>
      </c>
      <c r="G12" s="18">
        <v>5.0462699999999999E-2</v>
      </c>
      <c r="H12" s="18">
        <v>5.0601E-2</v>
      </c>
      <c r="I12" s="18">
        <v>5.0685800000000003E-2</v>
      </c>
      <c r="J12" s="18">
        <v>5.1471000000000003E-2</v>
      </c>
      <c r="K12" s="18">
        <v>5.3472199999999998E-2</v>
      </c>
      <c r="L12" s="18">
        <v>5.1490300000000003E-2</v>
      </c>
      <c r="M12" s="18">
        <v>5.3472499999999999E-2</v>
      </c>
      <c r="N12" s="18">
        <v>5.4482799999999998E-2</v>
      </c>
      <c r="O12" s="18">
        <v>5.3848500000000001E-2</v>
      </c>
      <c r="P12" s="18">
        <v>5.4195599999999997E-2</v>
      </c>
      <c r="Q12" s="18">
        <v>5.55398E-2</v>
      </c>
      <c r="R12" s="18">
        <v>5.5870200000000002E-2</v>
      </c>
      <c r="S12" s="18">
        <v>5.6919299999999999E-2</v>
      </c>
      <c r="T12" s="18">
        <v>5.7857800000000001E-2</v>
      </c>
      <c r="U12" s="18">
        <v>6.0944400000000003E-2</v>
      </c>
      <c r="V12" s="18">
        <v>6.41568E-2</v>
      </c>
      <c r="W12" s="18">
        <v>6.6009200000000004E-2</v>
      </c>
      <c r="X12" s="18">
        <v>6.6820299999999999E-2</v>
      </c>
      <c r="Y12" s="18">
        <v>6.9593299999999997E-2</v>
      </c>
      <c r="Z12" s="18">
        <v>7.2271500000000002E-2</v>
      </c>
      <c r="AA12" s="18">
        <v>7.39707E-2</v>
      </c>
      <c r="AB12" s="18">
        <v>7.4927300000000002E-2</v>
      </c>
      <c r="AC12" s="18">
        <v>7.4437799999999998E-2</v>
      </c>
      <c r="AD12" s="18">
        <v>7.4331900000000006E-2</v>
      </c>
      <c r="AE12" s="18">
        <v>7.3468599999999995E-2</v>
      </c>
      <c r="AF12" s="18">
        <v>7.94353E-2</v>
      </c>
      <c r="AG12" s="18">
        <v>8.5275299999999998E-2</v>
      </c>
      <c r="AH12" s="18">
        <v>7.8760499999999997E-2</v>
      </c>
      <c r="AI12" s="18">
        <v>6.9091899999999998E-2</v>
      </c>
      <c r="AJ12" s="18">
        <v>5.9036999999999999E-2</v>
      </c>
      <c r="AK12" s="18">
        <v>6.1183700000000001E-2</v>
      </c>
      <c r="AL12" s="18">
        <v>6.4250299999999996E-2</v>
      </c>
      <c r="AM12" s="18">
        <v>6.7152299999999998E-2</v>
      </c>
      <c r="AN12" s="18">
        <v>6.8602999999999997E-2</v>
      </c>
      <c r="AO12" s="18">
        <v>7.1491899999999997E-2</v>
      </c>
      <c r="AP12" s="18">
        <v>7.4371699999999999E-2</v>
      </c>
      <c r="AQ12" s="18">
        <v>7.7045199999999994E-2</v>
      </c>
      <c r="AR12" s="18">
        <v>7.8087400000000001E-2</v>
      </c>
      <c r="AS12" s="18">
        <v>7.57462E-2</v>
      </c>
      <c r="AT12" s="18">
        <v>6.8744399999999997E-2</v>
      </c>
      <c r="AU12" s="18">
        <v>7.0916099999999996E-2</v>
      </c>
      <c r="AV12" s="18">
        <v>6.7285499999999998E-2</v>
      </c>
      <c r="AW12" s="18">
        <v>6.4124E-2</v>
      </c>
      <c r="AX12" s="18">
        <v>6.4760999999999999E-2</v>
      </c>
      <c r="AY12" s="18">
        <v>6.7544800000000002E-2</v>
      </c>
      <c r="AZ12" s="18">
        <v>7.0597699999999999E-2</v>
      </c>
      <c r="BA12" s="18">
        <v>7.2210099999999999E-2</v>
      </c>
      <c r="BB12" s="18">
        <v>7.7000299999999994E-2</v>
      </c>
      <c r="BC12" s="18">
        <v>8.1343600000000002E-2</v>
      </c>
      <c r="BD12" s="18">
        <v>8.6826899999999999E-2</v>
      </c>
      <c r="BE12" s="18">
        <v>8.8130799999999995E-2</v>
      </c>
      <c r="BF12" s="18">
        <v>9.3358899999999995E-2</v>
      </c>
      <c r="BG12" s="18">
        <v>9.3358899999999995E-2</v>
      </c>
      <c r="BH12" s="18">
        <v>9.3614699999999995E-2</v>
      </c>
      <c r="BI12" s="18">
        <v>9.3358899999999995E-2</v>
      </c>
      <c r="BJ12" s="18">
        <v>9.3358899999999995E-2</v>
      </c>
      <c r="BK12" s="18">
        <v>9.3358899999999995E-2</v>
      </c>
      <c r="BL12" s="18">
        <v>6.9330863793103506E-2</v>
      </c>
      <c r="BM12" s="18">
        <v>1.28449690759866E-2</v>
      </c>
      <c r="BN12" s="18">
        <v>0.83709011788918197</v>
      </c>
      <c r="BO12" s="18">
        <v>0.80988357535734201</v>
      </c>
      <c r="BP12" s="18">
        <v>0.67617979225353297</v>
      </c>
      <c r="BQ12" s="19">
        <v>2.2204460492503101E-16</v>
      </c>
      <c r="BR12" s="19">
        <v>1.3816764067655999E-14</v>
      </c>
      <c r="BS12" s="19">
        <v>7.6827433304060795E-14</v>
      </c>
      <c r="BT12" s="18">
        <v>6.3673085914669298E-4</v>
      </c>
      <c r="BU12" s="18">
        <v>0.70071986546772602</v>
      </c>
      <c r="BV12" s="18">
        <v>0.70071986546772602</v>
      </c>
      <c r="BW12" s="18">
        <v>5.073664E-2</v>
      </c>
      <c r="BX12" s="18">
        <v>4.2141243811734001E-4</v>
      </c>
      <c r="BY12" s="18">
        <v>5.335326E-2</v>
      </c>
      <c r="BZ12" s="18">
        <v>1.1202798904738E-3</v>
      </c>
      <c r="CA12" s="18">
        <v>5.6076540000000001E-2</v>
      </c>
      <c r="CB12" s="18">
        <v>1.39209670210083E-3</v>
      </c>
      <c r="CC12" s="18">
        <v>6.5504800000000002E-2</v>
      </c>
      <c r="CD12" s="18">
        <v>3.2138428718591701E-3</v>
      </c>
      <c r="CE12" s="18">
        <v>7.3987839999999999E-2</v>
      </c>
      <c r="CF12" s="18">
        <v>1.01852137336435E-3</v>
      </c>
      <c r="CG12" s="18">
        <v>7.7206319999999995E-2</v>
      </c>
      <c r="CH12" s="18">
        <v>6.17062857997465E-3</v>
      </c>
      <c r="CI12" s="18">
        <v>6.4045260000000007E-2</v>
      </c>
      <c r="CJ12" s="18">
        <v>3.9918644369517304E-3</v>
      </c>
      <c r="CK12" s="18">
        <v>7.5348479999999995E-2</v>
      </c>
      <c r="CL12" s="18">
        <v>2.5673931909623799E-3</v>
      </c>
      <c r="CM12" s="18">
        <v>6.7166199999999995E-2</v>
      </c>
      <c r="CN12" s="18">
        <v>2.8109902890262701E-3</v>
      </c>
      <c r="CO12" s="18">
        <v>7.3739299999999994E-2</v>
      </c>
      <c r="CP12" s="18">
        <v>5.4552596853861997E-3</v>
      </c>
      <c r="CQ12" s="18">
        <v>9.1058040000000007E-2</v>
      </c>
      <c r="CR12" s="18">
        <v>3.3013521302642001E-3</v>
      </c>
      <c r="CS12" s="18">
        <v>9.3358899999999995E-2</v>
      </c>
      <c r="CT12" s="18">
        <v>0</v>
      </c>
    </row>
    <row r="13" spans="1:98" x14ac:dyDescent="0.25">
      <c r="A13" s="18">
        <v>107</v>
      </c>
      <c r="B13" s="18" t="s">
        <v>1919</v>
      </c>
      <c r="C13" s="18" t="s">
        <v>537</v>
      </c>
      <c r="D13" s="18" t="s">
        <v>424</v>
      </c>
      <c r="E13" s="18" t="s">
        <v>192</v>
      </c>
      <c r="F13" s="18">
        <v>3.5856800000000001E-2</v>
      </c>
      <c r="G13" s="18">
        <v>3.5856800000000001E-2</v>
      </c>
      <c r="H13" s="18">
        <v>3.5955099999999997E-2</v>
      </c>
      <c r="I13" s="18">
        <v>3.5865399999999999E-2</v>
      </c>
      <c r="J13" s="18">
        <v>3.6321600000000002E-2</v>
      </c>
      <c r="K13" s="18">
        <v>3.6745300000000002E-2</v>
      </c>
      <c r="L13" s="18">
        <v>3.78007E-2</v>
      </c>
      <c r="M13" s="18">
        <v>3.8571500000000002E-2</v>
      </c>
      <c r="N13" s="18">
        <v>3.8288000000000003E-2</v>
      </c>
      <c r="O13" s="18">
        <v>3.8608200000000002E-2</v>
      </c>
      <c r="P13" s="18">
        <v>3.9059000000000003E-2</v>
      </c>
      <c r="Q13" s="18">
        <v>4.0458599999999997E-2</v>
      </c>
      <c r="R13" s="18">
        <v>4.1003199999999997E-2</v>
      </c>
      <c r="S13" s="18">
        <v>3.8182800000000003E-2</v>
      </c>
      <c r="T13" s="18">
        <v>3.9406099999999999E-2</v>
      </c>
      <c r="U13" s="18">
        <v>4.1834000000000003E-2</v>
      </c>
      <c r="V13" s="18">
        <v>4.54373E-2</v>
      </c>
      <c r="W13" s="18">
        <v>4.7470499999999999E-2</v>
      </c>
      <c r="X13" s="18">
        <v>4.8336700000000003E-2</v>
      </c>
      <c r="Y13" s="18">
        <v>4.9270899999999999E-2</v>
      </c>
      <c r="Z13" s="18">
        <v>5.1028799999999999E-2</v>
      </c>
      <c r="AA13" s="18">
        <v>5.31837E-2</v>
      </c>
      <c r="AB13" s="18">
        <v>5.5922899999999998E-2</v>
      </c>
      <c r="AC13" s="18">
        <v>5.7391499999999998E-2</v>
      </c>
      <c r="AD13" s="18">
        <v>5.6840799999999997E-2</v>
      </c>
      <c r="AE13" s="18">
        <v>5.6697499999999998E-2</v>
      </c>
      <c r="AF13" s="18">
        <v>5.6509999999999998E-2</v>
      </c>
      <c r="AG13" s="18">
        <v>5.6749099999999997E-2</v>
      </c>
      <c r="AH13" s="18">
        <v>5.6136900000000003E-2</v>
      </c>
      <c r="AI13" s="18">
        <v>5.56117E-2</v>
      </c>
      <c r="AJ13" s="18">
        <v>5.96637E-2</v>
      </c>
      <c r="AK13" s="18">
        <v>5.5967500000000003E-2</v>
      </c>
      <c r="AL13" s="18">
        <v>5.66001E-2</v>
      </c>
      <c r="AM13" s="18">
        <v>6.3668500000000003E-2</v>
      </c>
      <c r="AN13" s="18">
        <v>6.6713700000000001E-2</v>
      </c>
      <c r="AO13" s="18">
        <v>7.2010000000000005E-2</v>
      </c>
      <c r="AP13" s="18">
        <v>7.8071699999999994E-2</v>
      </c>
      <c r="AQ13" s="18">
        <v>8.2136100000000004E-2</v>
      </c>
      <c r="AR13" s="18">
        <v>8.59211E-2</v>
      </c>
      <c r="AS13" s="18">
        <v>8.9088500000000001E-2</v>
      </c>
      <c r="AT13" s="18">
        <v>9.1227699999999995E-2</v>
      </c>
      <c r="AU13" s="18">
        <v>9.1217199999999998E-2</v>
      </c>
      <c r="AV13" s="18">
        <v>9.1191700000000001E-2</v>
      </c>
      <c r="AW13" s="18">
        <v>9.1739399999999999E-2</v>
      </c>
      <c r="AX13" s="18">
        <v>9.3306500000000001E-2</v>
      </c>
      <c r="AY13" s="18">
        <v>9.3991099999999994E-2</v>
      </c>
      <c r="AZ13" s="18">
        <v>9.6052299999999993E-2</v>
      </c>
      <c r="BA13" s="18">
        <v>9.6332000000000001E-2</v>
      </c>
      <c r="BB13" s="18">
        <v>9.7176799999999994E-2</v>
      </c>
      <c r="BC13" s="18">
        <v>0.10044</v>
      </c>
      <c r="BD13" s="18">
        <v>0.106641</v>
      </c>
      <c r="BE13" s="18">
        <v>0.111028</v>
      </c>
      <c r="BF13" s="18">
        <v>0.114357</v>
      </c>
      <c r="BG13" s="18">
        <v>0.114357</v>
      </c>
      <c r="BH13" s="18">
        <v>0.114671</v>
      </c>
      <c r="BI13" s="18">
        <v>0.114357</v>
      </c>
      <c r="BJ13" s="18">
        <v>0.114357</v>
      </c>
      <c r="BK13" s="18">
        <v>0.114357</v>
      </c>
      <c r="BL13" s="18">
        <v>6.7466241379310302E-2</v>
      </c>
      <c r="BM13" s="18">
        <v>2.7233355908492199E-2</v>
      </c>
      <c r="BN13" s="18">
        <v>0.96988690639911301</v>
      </c>
      <c r="BO13" s="18">
        <v>0.98946110369265505</v>
      </c>
      <c r="BP13" s="18">
        <v>0.93839673143982205</v>
      </c>
      <c r="BQ13" s="18">
        <v>0</v>
      </c>
      <c r="BR13" s="18">
        <v>1.0794555126919601E-48</v>
      </c>
      <c r="BS13" s="18">
        <v>0</v>
      </c>
      <c r="BT13" s="18">
        <v>1.56413011781351E-3</v>
      </c>
      <c r="BU13" s="18">
        <v>0.94068061120443702</v>
      </c>
      <c r="BV13" s="18">
        <v>0.94068061120443702</v>
      </c>
      <c r="BW13" s="18">
        <v>3.5971139999999999E-2</v>
      </c>
      <c r="BX13" s="18">
        <v>2.0025465787341999E-4</v>
      </c>
      <c r="BY13" s="18">
        <v>3.800274E-2</v>
      </c>
      <c r="BZ13" s="18">
        <v>7.7353386028020804E-4</v>
      </c>
      <c r="CA13" s="18">
        <v>3.9621940000000001E-2</v>
      </c>
      <c r="CB13" s="18">
        <v>1.12277462475779E-3</v>
      </c>
      <c r="CC13" s="18">
        <v>4.6469879999999998E-2</v>
      </c>
      <c r="CD13" s="18">
        <v>2.9533699043634899E-3</v>
      </c>
      <c r="CE13" s="18">
        <v>5.4873539999999998E-2</v>
      </c>
      <c r="CF13" s="18">
        <v>2.69021262040754E-3</v>
      </c>
      <c r="CG13" s="18">
        <v>5.6341040000000002E-2</v>
      </c>
      <c r="CH13" s="18">
        <v>4.7321616413643198E-4</v>
      </c>
      <c r="CI13" s="18">
        <v>6.0522699999999999E-2</v>
      </c>
      <c r="CJ13" s="18">
        <v>4.6124575185035599E-3</v>
      </c>
      <c r="CK13" s="18">
        <v>8.1445480000000001E-2</v>
      </c>
      <c r="CL13" s="18">
        <v>6.6957926978065902E-3</v>
      </c>
      <c r="CM13" s="18">
        <v>9.1736499999999999E-2</v>
      </c>
      <c r="CN13" s="18">
        <v>9.0695443380580103E-4</v>
      </c>
      <c r="CO13" s="18">
        <v>9.6798439999999999E-2</v>
      </c>
      <c r="CP13" s="18">
        <v>2.3483805362419499E-3</v>
      </c>
      <c r="CQ13" s="18">
        <v>0.1122108</v>
      </c>
      <c r="CR13" s="18">
        <v>3.4527749999094899E-3</v>
      </c>
      <c r="CS13" s="18">
        <v>0.114357</v>
      </c>
      <c r="CT13" s="18">
        <v>0</v>
      </c>
    </row>
    <row r="14" spans="1:98" x14ac:dyDescent="0.25">
      <c r="A14" s="18">
        <v>108</v>
      </c>
      <c r="B14" s="18" t="s">
        <v>1919</v>
      </c>
      <c r="C14" s="18" t="s">
        <v>538</v>
      </c>
      <c r="D14" s="18" t="s">
        <v>418</v>
      </c>
      <c r="E14" s="18" t="s">
        <v>196</v>
      </c>
      <c r="F14" s="18">
        <v>2.85476E-4</v>
      </c>
      <c r="G14" s="18">
        <v>2.85476E-4</v>
      </c>
      <c r="H14" s="18">
        <v>2.8625800000000001E-4</v>
      </c>
      <c r="I14" s="18">
        <v>2.9133799999999998E-4</v>
      </c>
      <c r="J14" s="18">
        <v>2.91718E-4</v>
      </c>
      <c r="K14" s="18">
        <v>2.9996200000000003E-4</v>
      </c>
      <c r="L14" s="18">
        <v>3.10389E-4</v>
      </c>
      <c r="M14" s="18">
        <v>3.0630499999999999E-4</v>
      </c>
      <c r="N14" s="18">
        <v>3.1176000000000001E-4</v>
      </c>
      <c r="O14" s="18">
        <v>3.145E-4</v>
      </c>
      <c r="P14" s="18">
        <v>3.2602100000000001E-4</v>
      </c>
      <c r="Q14" s="18">
        <v>3.31157E-4</v>
      </c>
      <c r="R14" s="18">
        <v>3.3540499999999999E-4</v>
      </c>
      <c r="S14" s="18">
        <v>3.6302300000000002E-4</v>
      </c>
      <c r="T14" s="18">
        <v>3.7762800000000002E-4</v>
      </c>
      <c r="U14" s="18">
        <v>4.0862899999999998E-4</v>
      </c>
      <c r="V14" s="18">
        <v>4.3754500000000001E-4</v>
      </c>
      <c r="W14" s="18">
        <v>4.6134600000000001E-4</v>
      </c>
      <c r="X14" s="18">
        <v>4.82523E-4</v>
      </c>
      <c r="Y14" s="18">
        <v>5.1468E-4</v>
      </c>
      <c r="Z14" s="18">
        <v>5.3873400000000002E-4</v>
      </c>
      <c r="AA14" s="18">
        <v>5.5995800000000005E-4</v>
      </c>
      <c r="AB14" s="18">
        <v>5.8048500000000005E-4</v>
      </c>
      <c r="AC14" s="18">
        <v>5.5154399999999995E-4</v>
      </c>
      <c r="AD14" s="18">
        <v>5.44393E-4</v>
      </c>
      <c r="AE14" s="18">
        <v>5.4091700000000003E-4</v>
      </c>
      <c r="AF14" s="18">
        <v>5.4552099999999998E-4</v>
      </c>
      <c r="AG14" s="18">
        <v>5.5678699999999999E-4</v>
      </c>
      <c r="AH14" s="18">
        <v>4.6490300000000002E-4</v>
      </c>
      <c r="AI14" s="18">
        <v>4.7312100000000001E-4</v>
      </c>
      <c r="AJ14" s="18">
        <v>4.7558300000000002E-4</v>
      </c>
      <c r="AK14" s="18">
        <v>4.6508999999999998E-4</v>
      </c>
      <c r="AL14" s="18">
        <v>4.7290400000000001E-4</v>
      </c>
      <c r="AM14" s="18">
        <v>4.6831999999999999E-4</v>
      </c>
      <c r="AN14" s="18">
        <v>4.71915E-4</v>
      </c>
      <c r="AO14" s="18">
        <v>4.6500900000000001E-4</v>
      </c>
      <c r="AP14" s="18">
        <v>4.3303299999999999E-4</v>
      </c>
      <c r="AQ14" s="18">
        <v>4.6028699999999998E-4</v>
      </c>
      <c r="AR14" s="18">
        <v>4.6872100000000001E-4</v>
      </c>
      <c r="AS14" s="18">
        <v>4.61607E-4</v>
      </c>
      <c r="AT14" s="18">
        <v>4.67057E-4</v>
      </c>
      <c r="AU14" s="18">
        <v>4.6138800000000002E-4</v>
      </c>
      <c r="AV14" s="18">
        <v>4.3546900000000001E-4</v>
      </c>
      <c r="AW14" s="18">
        <v>4.1943699999999999E-4</v>
      </c>
      <c r="AX14" s="18">
        <v>4.2765799999999998E-4</v>
      </c>
      <c r="AY14" s="18">
        <v>4.4656600000000002E-4</v>
      </c>
      <c r="AZ14" s="18">
        <v>4.6151599999999998E-4</v>
      </c>
      <c r="BA14" s="18">
        <v>4.5822499999999998E-4</v>
      </c>
      <c r="BB14" s="18">
        <v>4.6141800000000001E-4</v>
      </c>
      <c r="BC14" s="18">
        <v>4.8720399999999998E-4</v>
      </c>
      <c r="BD14" s="18">
        <v>5.0020200000000005E-4</v>
      </c>
      <c r="BE14" s="18">
        <v>4.9914800000000004E-4</v>
      </c>
      <c r="BF14" s="18">
        <v>4.9746700000000003E-4</v>
      </c>
      <c r="BG14" s="18">
        <v>4.9746700000000003E-4</v>
      </c>
      <c r="BH14" s="18">
        <v>4.9883000000000002E-4</v>
      </c>
      <c r="BI14" s="18">
        <v>4.9746700000000003E-4</v>
      </c>
      <c r="BJ14" s="18">
        <v>4.9746700000000003E-4</v>
      </c>
      <c r="BK14" s="18">
        <v>4.9746700000000003E-4</v>
      </c>
      <c r="BL14" s="18">
        <v>4.4019696551724099E-4</v>
      </c>
      <c r="BM14" s="19">
        <v>8.3755552938081105E-5</v>
      </c>
      <c r="BN14" s="18">
        <v>0.64317077420776803</v>
      </c>
      <c r="BO14" s="18">
        <v>0.54679449597644303</v>
      </c>
      <c r="BP14" s="18">
        <v>0.40425111457886298</v>
      </c>
      <c r="BQ14" s="19">
        <v>5.1944210710530603E-8</v>
      </c>
      <c r="BR14" s="19">
        <v>8.9609788155176203E-6</v>
      </c>
      <c r="BS14" s="19">
        <v>7.8477682627919893E-6</v>
      </c>
      <c r="BT14" s="19">
        <v>3.1899988926143502E-6</v>
      </c>
      <c r="BU14" s="18">
        <v>0.41366864479502502</v>
      </c>
      <c r="BV14" s="18">
        <v>0.41366864479502502</v>
      </c>
      <c r="BW14" s="18">
        <v>2.8805319999999999E-4</v>
      </c>
      <c r="BX14" s="19">
        <v>3.1908984941548902E-6</v>
      </c>
      <c r="BY14" s="18">
        <v>3.0858319999999998E-4</v>
      </c>
      <c r="BZ14" s="19">
        <v>5.6541307643173502E-6</v>
      </c>
      <c r="CA14" s="18">
        <v>3.4664679999999999E-4</v>
      </c>
      <c r="CB14" s="19">
        <v>2.2470815944241998E-5</v>
      </c>
      <c r="CC14" s="18">
        <v>4.6094460000000001E-4</v>
      </c>
      <c r="CD14" s="19">
        <v>4.0736178530883298E-5</v>
      </c>
      <c r="CE14" s="18">
        <v>5.5502280000000001E-4</v>
      </c>
      <c r="CF14" s="19">
        <v>1.6302603555874201E-5</v>
      </c>
      <c r="CG14" s="18">
        <v>5.1624980000000004E-4</v>
      </c>
      <c r="CH14" s="19">
        <v>4.3603686050608103E-5</v>
      </c>
      <c r="CI14" s="18">
        <v>4.7076239999999998E-4</v>
      </c>
      <c r="CJ14" s="19">
        <v>4.10166311390881E-6</v>
      </c>
      <c r="CK14" s="18">
        <v>4.5773139999999999E-4</v>
      </c>
      <c r="CL14" s="19">
        <v>1.4188878560337299E-5</v>
      </c>
      <c r="CM14" s="18">
        <v>4.4220179999999998E-4</v>
      </c>
      <c r="CN14" s="19">
        <v>2.0982016530829501E-5</v>
      </c>
      <c r="CO14" s="18">
        <v>4.6298580000000002E-4</v>
      </c>
      <c r="CP14" s="19">
        <v>1.4861145386544099E-5</v>
      </c>
      <c r="CQ14" s="18">
        <v>4.9862280000000005E-4</v>
      </c>
      <c r="CR14" s="19">
        <v>1.1709383843738401E-6</v>
      </c>
      <c r="CS14" s="18">
        <v>4.9746700000000003E-4</v>
      </c>
      <c r="CT14" s="18">
        <v>0</v>
      </c>
    </row>
    <row r="15" spans="1:98" x14ac:dyDescent="0.25">
      <c r="A15" s="18">
        <v>109</v>
      </c>
      <c r="B15" s="18" t="s">
        <v>1919</v>
      </c>
      <c r="C15" s="18" t="s">
        <v>539</v>
      </c>
      <c r="D15" s="18" t="s">
        <v>424</v>
      </c>
      <c r="E15" s="18" t="s">
        <v>198</v>
      </c>
      <c r="F15" s="18">
        <v>4.9515200000000002E-2</v>
      </c>
      <c r="G15" s="18">
        <v>4.9515200000000002E-2</v>
      </c>
      <c r="H15" s="18">
        <v>4.9650899999999998E-2</v>
      </c>
      <c r="I15" s="18">
        <v>5.0107600000000002E-2</v>
      </c>
      <c r="J15" s="18">
        <v>5.0921099999999997E-2</v>
      </c>
      <c r="K15" s="18">
        <v>5.1726599999999998E-2</v>
      </c>
      <c r="L15" s="18">
        <v>5.2824000000000003E-2</v>
      </c>
      <c r="M15" s="18">
        <v>5.38697E-2</v>
      </c>
      <c r="N15" s="18">
        <v>5.4845499999999998E-2</v>
      </c>
      <c r="O15" s="18">
        <v>5.5524799999999999E-2</v>
      </c>
      <c r="P15" s="18">
        <v>5.6419299999999999E-2</v>
      </c>
      <c r="Q15" s="18">
        <v>5.77171E-2</v>
      </c>
      <c r="R15" s="18">
        <v>5.8821199999999997E-2</v>
      </c>
      <c r="S15" s="18">
        <v>5.26767E-2</v>
      </c>
      <c r="T15" s="18">
        <v>5.52408E-2</v>
      </c>
      <c r="U15" s="18">
        <v>5.93097E-2</v>
      </c>
      <c r="V15" s="18">
        <v>6.1879700000000003E-2</v>
      </c>
      <c r="W15" s="18">
        <v>6.4283999999999994E-2</v>
      </c>
      <c r="X15" s="18">
        <v>6.5460000000000004E-2</v>
      </c>
      <c r="Y15" s="18">
        <v>6.8211300000000002E-2</v>
      </c>
      <c r="Z15" s="18">
        <v>7.17256E-2</v>
      </c>
      <c r="AA15" s="18">
        <v>7.5024400000000005E-2</v>
      </c>
      <c r="AB15" s="18">
        <v>7.7834600000000004E-2</v>
      </c>
      <c r="AC15" s="18">
        <v>7.8031100000000006E-2</v>
      </c>
      <c r="AD15" s="18">
        <v>7.7401399999999995E-2</v>
      </c>
      <c r="AE15" s="18">
        <v>7.7450199999999997E-2</v>
      </c>
      <c r="AF15" s="18">
        <v>7.7947799999999998E-2</v>
      </c>
      <c r="AG15" s="18">
        <v>7.8825099999999995E-2</v>
      </c>
      <c r="AH15" s="18">
        <v>8.2477300000000003E-2</v>
      </c>
      <c r="AI15" s="18">
        <v>8.5991899999999996E-2</v>
      </c>
      <c r="AJ15" s="18">
        <v>8.8407200000000005E-2</v>
      </c>
      <c r="AK15" s="18">
        <v>8.9497499999999994E-2</v>
      </c>
      <c r="AL15" s="18">
        <v>0.10609300000000001</v>
      </c>
      <c r="AM15" s="18">
        <v>0.10931299999999999</v>
      </c>
      <c r="AN15" s="18">
        <v>0.110417</v>
      </c>
      <c r="AO15" s="18">
        <v>0.106779</v>
      </c>
      <c r="AP15" s="18">
        <v>0.10424899999999999</v>
      </c>
      <c r="AQ15" s="18">
        <v>0.100235</v>
      </c>
      <c r="AR15" s="18">
        <v>0.102178</v>
      </c>
      <c r="AS15" s="18">
        <v>0.104703</v>
      </c>
      <c r="AT15" s="18">
        <v>0.10086299999999999</v>
      </c>
      <c r="AU15" s="18">
        <v>0.103702</v>
      </c>
      <c r="AV15" s="18">
        <v>0.110966</v>
      </c>
      <c r="AW15" s="18">
        <v>0.100595</v>
      </c>
      <c r="AX15" s="18">
        <v>8.9875800000000006E-2</v>
      </c>
      <c r="AY15" s="18">
        <v>9.4718499999999997E-2</v>
      </c>
      <c r="AZ15" s="18">
        <v>0.10401299999999999</v>
      </c>
      <c r="BA15" s="18">
        <v>0.113051</v>
      </c>
      <c r="BB15" s="18">
        <v>0.121366</v>
      </c>
      <c r="BC15" s="18">
        <v>0.129722</v>
      </c>
      <c r="BD15" s="18">
        <v>0.13953299999999999</v>
      </c>
      <c r="BE15" s="18">
        <v>0.123346</v>
      </c>
      <c r="BF15" s="18">
        <v>0.123348</v>
      </c>
      <c r="BG15" s="18">
        <v>0.123348</v>
      </c>
      <c r="BH15" s="18">
        <v>0.123686</v>
      </c>
      <c r="BI15" s="18">
        <v>0.123348</v>
      </c>
      <c r="BJ15" s="18">
        <v>0.123348</v>
      </c>
      <c r="BK15" s="18">
        <v>0.123348</v>
      </c>
      <c r="BL15" s="18">
        <v>8.6125496551724107E-2</v>
      </c>
      <c r="BM15" s="18">
        <v>2.6783268808880701E-2</v>
      </c>
      <c r="BN15" s="18">
        <v>0.96373448199176004</v>
      </c>
      <c r="BO15" s="18">
        <v>0.96496766425555602</v>
      </c>
      <c r="BP15" s="18">
        <v>0.86677266008801201</v>
      </c>
      <c r="BQ15" s="18">
        <v>0</v>
      </c>
      <c r="BR15" s="18">
        <v>3.1617591059186201E-34</v>
      </c>
      <c r="BS15" s="18">
        <v>0</v>
      </c>
      <c r="BT15" s="18">
        <v>1.52852166476974E-3</v>
      </c>
      <c r="BU15" s="18">
        <v>0.92878415177992402</v>
      </c>
      <c r="BV15" s="18">
        <v>0.92878415177992402</v>
      </c>
      <c r="BW15" s="18">
        <v>4.9942E-2</v>
      </c>
      <c r="BX15" s="18">
        <v>5.9898160656233698E-4</v>
      </c>
      <c r="BY15" s="18">
        <v>5.375812E-2</v>
      </c>
      <c r="BZ15" s="18">
        <v>1.52607808351997E-3</v>
      </c>
      <c r="CA15" s="18">
        <v>5.6175019999999999E-2</v>
      </c>
      <c r="CB15" s="18">
        <v>2.3743926522376202E-3</v>
      </c>
      <c r="CC15" s="18">
        <v>6.3828940000000001E-2</v>
      </c>
      <c r="CD15" s="18">
        <v>3.4020428514349998E-3</v>
      </c>
      <c r="CE15" s="18">
        <v>7.6003420000000002E-2</v>
      </c>
      <c r="CF15" s="18">
        <v>2.6775585226097298E-3</v>
      </c>
      <c r="CG15" s="18">
        <v>8.0538460000000006E-2</v>
      </c>
      <c r="CH15" s="18">
        <v>3.62917276841431E-3</v>
      </c>
      <c r="CI15" s="18">
        <v>0.10074553999999999</v>
      </c>
      <c r="CJ15" s="18">
        <v>1.0889064188808899E-2</v>
      </c>
      <c r="CK15" s="18">
        <v>0.10362879999999999</v>
      </c>
      <c r="CL15" s="18">
        <v>2.50424703254291E-3</v>
      </c>
      <c r="CM15" s="18">
        <v>0.10120036</v>
      </c>
      <c r="CN15" s="18">
        <v>7.5886734511375498E-3</v>
      </c>
      <c r="CO15" s="18">
        <v>0.1125741</v>
      </c>
      <c r="CP15" s="18">
        <v>1.38174735226813E-2</v>
      </c>
      <c r="CQ15" s="18">
        <v>0.12665219999999999</v>
      </c>
      <c r="CR15" s="18">
        <v>7.2020792969808298E-3</v>
      </c>
      <c r="CS15" s="18">
        <v>0.123348</v>
      </c>
      <c r="CT15" s="19">
        <v>0</v>
      </c>
    </row>
    <row r="16" spans="1:98" x14ac:dyDescent="0.25">
      <c r="A16" s="18">
        <v>11</v>
      </c>
      <c r="B16" s="18" t="s">
        <v>1919</v>
      </c>
      <c r="C16" s="18" t="s">
        <v>431</v>
      </c>
      <c r="D16" s="18" t="s">
        <v>412</v>
      </c>
      <c r="E16" s="18" t="s">
        <v>24</v>
      </c>
      <c r="F16" s="18">
        <v>0.13025</v>
      </c>
      <c r="G16" s="18">
        <v>0.13025</v>
      </c>
      <c r="H16" s="18">
        <v>0.130607</v>
      </c>
      <c r="I16" s="18">
        <v>0.132602</v>
      </c>
      <c r="J16" s="18">
        <v>0.13545099999999999</v>
      </c>
      <c r="K16" s="18">
        <v>0.13838900000000001</v>
      </c>
      <c r="L16" s="18">
        <v>0.14189399999999999</v>
      </c>
      <c r="M16" s="18">
        <v>0.157496</v>
      </c>
      <c r="N16" s="18">
        <v>0.15897</v>
      </c>
      <c r="O16" s="18">
        <v>0.16395199999999999</v>
      </c>
      <c r="P16" s="18">
        <v>0.166852</v>
      </c>
      <c r="Q16" s="18">
        <v>0.17194799999999999</v>
      </c>
      <c r="R16" s="18">
        <v>0.17772299999999999</v>
      </c>
      <c r="S16" s="18">
        <v>0.18084900000000001</v>
      </c>
      <c r="T16" s="18">
        <v>0.18773899999999999</v>
      </c>
      <c r="U16" s="18">
        <v>0.19933400000000001</v>
      </c>
      <c r="V16" s="18">
        <v>0.21895700000000001</v>
      </c>
      <c r="W16" s="18">
        <v>0.22436400000000001</v>
      </c>
      <c r="X16" s="18">
        <v>0.22897000000000001</v>
      </c>
      <c r="Y16" s="18">
        <v>0.23219500000000001</v>
      </c>
      <c r="Z16" s="18">
        <v>0.23647399999999999</v>
      </c>
      <c r="AA16" s="18">
        <v>0.245309</v>
      </c>
      <c r="AB16" s="18">
        <v>0.25247599999999998</v>
      </c>
      <c r="AC16" s="18">
        <v>0.26441399999999998</v>
      </c>
      <c r="AD16" s="18">
        <v>0.27087699999999998</v>
      </c>
      <c r="AE16" s="18">
        <v>0.26236300000000001</v>
      </c>
      <c r="AF16" s="18">
        <v>0.26867600000000003</v>
      </c>
      <c r="AG16" s="18">
        <v>0.26240799999999997</v>
      </c>
      <c r="AH16" s="18">
        <v>0.26214999999999999</v>
      </c>
      <c r="AI16" s="18">
        <v>0.26418599999999998</v>
      </c>
      <c r="AJ16" s="18">
        <v>0.281441</v>
      </c>
      <c r="AK16" s="18">
        <v>0.30110199999999998</v>
      </c>
      <c r="AL16" s="18">
        <v>0.30395800000000001</v>
      </c>
      <c r="AM16" s="18">
        <v>0.30701499999999998</v>
      </c>
      <c r="AN16" s="18">
        <v>0.30557899999999999</v>
      </c>
      <c r="AO16" s="18">
        <v>0.30132199999999998</v>
      </c>
      <c r="AP16" s="18">
        <v>0.30353000000000002</v>
      </c>
      <c r="AQ16" s="18">
        <v>0.31458399999999997</v>
      </c>
      <c r="AR16" s="18">
        <v>0.32172000000000001</v>
      </c>
      <c r="AS16" s="18">
        <v>0.32889499999999999</v>
      </c>
      <c r="AT16" s="18">
        <v>0.31996000000000002</v>
      </c>
      <c r="AU16" s="18">
        <v>0.31659799999999999</v>
      </c>
      <c r="AV16" s="18">
        <v>0.32195400000000002</v>
      </c>
      <c r="AW16" s="18">
        <v>0.31229699999999999</v>
      </c>
      <c r="AX16" s="18">
        <v>0.31555499999999997</v>
      </c>
      <c r="AY16" s="18">
        <v>0.33041999999999999</v>
      </c>
      <c r="AZ16" s="18">
        <v>0.35747800000000002</v>
      </c>
      <c r="BA16" s="18">
        <v>0.37019299999999999</v>
      </c>
      <c r="BB16" s="18">
        <v>0.37690499999999999</v>
      </c>
      <c r="BC16" s="18">
        <v>0.39053700000000002</v>
      </c>
      <c r="BD16" s="18">
        <v>0.41150799999999998</v>
      </c>
      <c r="BE16" s="18">
        <v>0.37838699999999997</v>
      </c>
      <c r="BF16" s="18">
        <v>0.37784899999999999</v>
      </c>
      <c r="BG16" s="18">
        <v>0.37784899999999999</v>
      </c>
      <c r="BH16" s="18">
        <v>0.378884</v>
      </c>
      <c r="BI16" s="18">
        <v>0.37784899999999999</v>
      </c>
      <c r="BJ16" s="18">
        <v>0.37784899999999999</v>
      </c>
      <c r="BK16" s="18">
        <v>0.37784899999999999</v>
      </c>
      <c r="BL16" s="18">
        <v>0.26788262068965502</v>
      </c>
      <c r="BM16" s="18">
        <v>8.3684752443337701E-2</v>
      </c>
      <c r="BN16" s="18">
        <v>0.98454671842687702</v>
      </c>
      <c r="BO16" s="18">
        <v>0.98730715801351399</v>
      </c>
      <c r="BP16" s="18">
        <v>0.92382912370725101</v>
      </c>
      <c r="BQ16" s="18">
        <v>0</v>
      </c>
      <c r="BR16" s="18">
        <v>1.9157104246216199E-46</v>
      </c>
      <c r="BS16" s="18">
        <v>0</v>
      </c>
      <c r="BT16" s="18">
        <v>4.8790277154018499E-3</v>
      </c>
      <c r="BU16" s="18">
        <v>0.96933224076513202</v>
      </c>
      <c r="BV16" s="18">
        <v>0.96933224076513202</v>
      </c>
      <c r="BW16" s="18">
        <v>0.131832</v>
      </c>
      <c r="BX16" s="18">
        <v>2.2470054517067799E-3</v>
      </c>
      <c r="BY16" s="18">
        <v>0.1521402</v>
      </c>
      <c r="BZ16" s="18">
        <v>1.1279732895773701E-2</v>
      </c>
      <c r="CA16" s="18">
        <v>0.17702219999999999</v>
      </c>
      <c r="CB16" s="18">
        <v>8.0493135545834007E-3</v>
      </c>
      <c r="CC16" s="18">
        <v>0.22076399999999999</v>
      </c>
      <c r="CD16" s="18">
        <v>1.2975711406316001E-2</v>
      </c>
      <c r="CE16" s="18">
        <v>0.25391000000000002</v>
      </c>
      <c r="CF16" s="18">
        <v>1.39486626419883E-2</v>
      </c>
      <c r="CG16" s="18">
        <v>0.26395659999999999</v>
      </c>
      <c r="CH16" s="18">
        <v>2.7625571125318099E-3</v>
      </c>
      <c r="CI16" s="18">
        <v>0.299819</v>
      </c>
      <c r="CJ16" s="18">
        <v>1.0505811605963601E-2</v>
      </c>
      <c r="CK16" s="18">
        <v>0.31401020000000002</v>
      </c>
      <c r="CL16" s="18">
        <v>1.17489631968102E-2</v>
      </c>
      <c r="CM16" s="18">
        <v>0.31727280000000002</v>
      </c>
      <c r="CN16" s="18">
        <v>3.7848201674584398E-3</v>
      </c>
      <c r="CO16" s="18">
        <v>0.3651066</v>
      </c>
      <c r="CP16" s="18">
        <v>2.2765844532984102E-2</v>
      </c>
      <c r="CQ16" s="18">
        <v>0.3848954</v>
      </c>
      <c r="CR16" s="18">
        <v>1.48831295868846E-2</v>
      </c>
      <c r="CS16" s="18">
        <v>0.37784899999999999</v>
      </c>
      <c r="CT16" s="18">
        <v>0</v>
      </c>
    </row>
    <row r="17" spans="1:98" x14ac:dyDescent="0.25">
      <c r="A17" s="18">
        <v>110</v>
      </c>
      <c r="B17" s="18" t="s">
        <v>1919</v>
      </c>
      <c r="C17" s="18" t="s">
        <v>540</v>
      </c>
      <c r="D17" s="18" t="s">
        <v>426</v>
      </c>
      <c r="E17" s="18" t="s">
        <v>300</v>
      </c>
      <c r="F17" s="18">
        <v>0</v>
      </c>
      <c r="G17" s="18">
        <v>0</v>
      </c>
      <c r="H17" s="18">
        <v>0</v>
      </c>
      <c r="I17" s="18">
        <v>0</v>
      </c>
      <c r="J17" s="18">
        <v>0</v>
      </c>
      <c r="K17" s="18">
        <v>0</v>
      </c>
      <c r="L17" s="18">
        <v>0</v>
      </c>
      <c r="M17" s="18">
        <v>0</v>
      </c>
      <c r="N17" s="18">
        <v>0</v>
      </c>
      <c r="O17" s="18">
        <v>0</v>
      </c>
      <c r="P17" s="18">
        <v>0</v>
      </c>
      <c r="Q17" s="18">
        <v>0</v>
      </c>
      <c r="R17" s="18">
        <v>0</v>
      </c>
      <c r="S17" s="18">
        <v>0</v>
      </c>
      <c r="T17" s="18">
        <v>0</v>
      </c>
      <c r="U17" s="18">
        <v>0</v>
      </c>
      <c r="V17" s="18">
        <v>0</v>
      </c>
      <c r="W17" s="18">
        <v>0</v>
      </c>
      <c r="X17" s="18">
        <v>0</v>
      </c>
      <c r="Y17" s="18">
        <v>0</v>
      </c>
      <c r="Z17" s="18">
        <v>0</v>
      </c>
      <c r="AA17" s="18">
        <v>0</v>
      </c>
      <c r="AB17" s="18">
        <v>0</v>
      </c>
      <c r="AC17" s="18">
        <v>0</v>
      </c>
      <c r="AD17" s="18">
        <v>0</v>
      </c>
      <c r="AE17" s="18">
        <v>0</v>
      </c>
      <c r="AF17" s="18">
        <v>0</v>
      </c>
      <c r="AG17" s="18">
        <v>0</v>
      </c>
      <c r="AH17" s="18">
        <v>0</v>
      </c>
      <c r="AI17" s="18">
        <v>0</v>
      </c>
      <c r="AJ17" s="18">
        <v>0</v>
      </c>
      <c r="AK17" s="18">
        <v>0</v>
      </c>
      <c r="AL17" s="18">
        <v>0</v>
      </c>
      <c r="AM17" s="18">
        <v>0</v>
      </c>
      <c r="AN17" s="18">
        <v>0</v>
      </c>
      <c r="AO17" s="18">
        <v>0</v>
      </c>
      <c r="AP17" s="18">
        <v>0</v>
      </c>
      <c r="AQ17" s="18">
        <v>0</v>
      </c>
      <c r="AR17" s="18">
        <v>0</v>
      </c>
      <c r="AS17" s="18">
        <v>0</v>
      </c>
      <c r="AT17" s="18">
        <v>0</v>
      </c>
      <c r="AU17" s="18">
        <v>0</v>
      </c>
      <c r="AV17" s="18">
        <v>0</v>
      </c>
      <c r="AW17" s="18">
        <v>0</v>
      </c>
      <c r="AX17" s="18">
        <v>0</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t="s">
        <v>1901</v>
      </c>
      <c r="BO17" s="18" t="s">
        <v>1901</v>
      </c>
      <c r="BP17" s="18" t="s">
        <v>1901</v>
      </c>
      <c r="BQ17" s="18" t="s">
        <v>1901</v>
      </c>
      <c r="BR17" s="18" t="s">
        <v>1901</v>
      </c>
      <c r="BS17" s="18" t="s">
        <v>1901</v>
      </c>
      <c r="BT17" s="18">
        <v>0</v>
      </c>
      <c r="BU17" s="18" t="s">
        <v>1901</v>
      </c>
      <c r="BV17" s="18" t="s">
        <v>1901</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18">
        <v>0</v>
      </c>
      <c r="CS17" s="18">
        <v>0</v>
      </c>
      <c r="CT17" s="18">
        <v>0</v>
      </c>
    </row>
    <row r="18" spans="1:98" x14ac:dyDescent="0.25">
      <c r="A18" s="18">
        <v>111</v>
      </c>
      <c r="B18" s="18" t="s">
        <v>1919</v>
      </c>
      <c r="C18" s="18" t="s">
        <v>541</v>
      </c>
      <c r="D18" s="18" t="s">
        <v>412</v>
      </c>
      <c r="E18" s="18" t="s">
        <v>200</v>
      </c>
      <c r="F18" s="18">
        <v>1.1925099999999999E-3</v>
      </c>
      <c r="G18" s="18">
        <v>1.1925099999999999E-3</v>
      </c>
      <c r="H18" s="18">
        <v>1.1957700000000001E-3</v>
      </c>
      <c r="I18" s="18">
        <v>1.23364E-3</v>
      </c>
      <c r="J18" s="18">
        <v>1.2572600000000001E-3</v>
      </c>
      <c r="K18" s="18">
        <v>1.2883899999999999E-3</v>
      </c>
      <c r="L18" s="18">
        <v>1.3232000000000001E-3</v>
      </c>
      <c r="M18" s="18">
        <v>1.3575499999999999E-3</v>
      </c>
      <c r="N18" s="18">
        <v>1.3919799999999999E-3</v>
      </c>
      <c r="O18" s="18">
        <v>1.41792E-3</v>
      </c>
      <c r="P18" s="18">
        <v>1.45075E-3</v>
      </c>
      <c r="Q18" s="18">
        <v>1.49282E-3</v>
      </c>
      <c r="R18" s="18">
        <v>1.5482499999999999E-3</v>
      </c>
      <c r="S18" s="18">
        <v>1.62141E-3</v>
      </c>
      <c r="T18" s="18">
        <v>1.7278599999999999E-3</v>
      </c>
      <c r="U18" s="18">
        <v>1.88894E-3</v>
      </c>
      <c r="V18" s="18">
        <v>1.9911600000000001E-3</v>
      </c>
      <c r="W18" s="18">
        <v>2.07033E-3</v>
      </c>
      <c r="X18" s="18">
        <v>2.12093E-3</v>
      </c>
      <c r="Y18" s="18">
        <v>2.2418E-3</v>
      </c>
      <c r="Z18" s="18">
        <v>2.3731099999999999E-3</v>
      </c>
      <c r="AA18" s="18">
        <v>2.5094100000000001E-3</v>
      </c>
      <c r="AB18" s="18">
        <v>2.5888899999999999E-3</v>
      </c>
      <c r="AC18" s="18">
        <v>2.477E-3</v>
      </c>
      <c r="AD18" s="18">
        <v>2.4780000000000002E-3</v>
      </c>
      <c r="AE18" s="18">
        <v>2.49198E-3</v>
      </c>
      <c r="AF18" s="18">
        <v>2.4501100000000001E-3</v>
      </c>
      <c r="AG18" s="18">
        <v>2.46941E-3</v>
      </c>
      <c r="AH18" s="18">
        <v>2.7480099999999999E-3</v>
      </c>
      <c r="AI18" s="18">
        <v>2.9445000000000001E-3</v>
      </c>
      <c r="AJ18" s="18">
        <v>3.0070399999999999E-3</v>
      </c>
      <c r="AK18" s="18">
        <v>3.0042799999999998E-3</v>
      </c>
      <c r="AL18" s="18">
        <v>3.2070000000000002E-3</v>
      </c>
      <c r="AM18" s="18">
        <v>3.2440899999999998E-3</v>
      </c>
      <c r="AN18" s="18">
        <v>3.3574E-3</v>
      </c>
      <c r="AO18" s="18">
        <v>3.3130400000000002E-3</v>
      </c>
      <c r="AP18" s="18">
        <v>3.3810099999999998E-3</v>
      </c>
      <c r="AQ18" s="18">
        <v>3.5590299999999999E-3</v>
      </c>
      <c r="AR18" s="18">
        <v>3.5455999999999999E-3</v>
      </c>
      <c r="AS18" s="18">
        <v>3.4190100000000001E-3</v>
      </c>
      <c r="AT18" s="18">
        <v>3.4475700000000001E-3</v>
      </c>
      <c r="AU18" s="18">
        <v>3.4425100000000002E-3</v>
      </c>
      <c r="AV18" s="18">
        <v>3.3404799999999998E-3</v>
      </c>
      <c r="AW18" s="18">
        <v>3.3409500000000001E-3</v>
      </c>
      <c r="AX18" s="18">
        <v>3.4176900000000001E-3</v>
      </c>
      <c r="AY18" s="18">
        <v>3.6319E-3</v>
      </c>
      <c r="AZ18" s="18">
        <v>3.7775700000000001E-3</v>
      </c>
      <c r="BA18" s="18">
        <v>3.82738E-3</v>
      </c>
      <c r="BB18" s="18">
        <v>3.8959900000000002E-3</v>
      </c>
      <c r="BC18" s="18">
        <v>4.0632100000000003E-3</v>
      </c>
      <c r="BD18" s="18">
        <v>4.1792399999999999E-3</v>
      </c>
      <c r="BE18" s="18">
        <v>4.0703400000000004E-3</v>
      </c>
      <c r="BF18" s="18">
        <v>4.06106E-3</v>
      </c>
      <c r="BG18" s="18">
        <v>4.06106E-3</v>
      </c>
      <c r="BH18" s="18">
        <v>4.0721899999999998E-3</v>
      </c>
      <c r="BI18" s="18">
        <v>4.06106E-3</v>
      </c>
      <c r="BJ18" s="18">
        <v>4.06106E-3</v>
      </c>
      <c r="BK18" s="18">
        <v>4.06106E-3</v>
      </c>
      <c r="BL18" s="18">
        <v>2.7307796551724098E-3</v>
      </c>
      <c r="BM18" s="18">
        <v>1.0025277202484501E-3</v>
      </c>
      <c r="BN18" s="18">
        <v>0.98646495333356798</v>
      </c>
      <c r="BO18" s="18">
        <v>0.98478396450366201</v>
      </c>
      <c r="BP18" s="18">
        <v>0.91775928715201205</v>
      </c>
      <c r="BQ18" s="18">
        <v>0</v>
      </c>
      <c r="BR18" s="18">
        <v>2.9699328899464599E-44</v>
      </c>
      <c r="BS18" s="19">
        <v>0</v>
      </c>
      <c r="BT18" s="19">
        <v>5.85637220462021E-5</v>
      </c>
      <c r="BU18" s="18">
        <v>0.97311310415539798</v>
      </c>
      <c r="BV18" s="18">
        <v>0.97311310415539798</v>
      </c>
      <c r="BW18" s="18">
        <v>1.2143379999999999E-3</v>
      </c>
      <c r="BX18" s="19">
        <v>2.9633423190714899E-5</v>
      </c>
      <c r="BY18" s="18">
        <v>1.355808E-3</v>
      </c>
      <c r="BZ18" s="19">
        <v>5.1908132985111298E-5</v>
      </c>
      <c r="CA18" s="18">
        <v>1.5682179999999999E-3</v>
      </c>
      <c r="CB18" s="18">
        <v>1.09769380384513E-4</v>
      </c>
      <c r="CC18" s="18">
        <v>2.062632E-3</v>
      </c>
      <c r="CD18" s="18">
        <v>1.3307539768867899E-4</v>
      </c>
      <c r="CE18" s="18">
        <v>2.4852820000000001E-3</v>
      </c>
      <c r="CF18" s="19">
        <v>7.7493475015642501E-5</v>
      </c>
      <c r="CG18" s="18">
        <v>2.6208020000000002E-3</v>
      </c>
      <c r="CH18" s="18">
        <v>2.17722687540826E-4</v>
      </c>
      <c r="CI18" s="18">
        <v>3.1639620000000002E-3</v>
      </c>
      <c r="CJ18" s="18">
        <v>1.54769086771228E-4</v>
      </c>
      <c r="CK18" s="18">
        <v>3.4435379999999999E-3</v>
      </c>
      <c r="CL18" s="18">
        <v>1.06414467390482E-4</v>
      </c>
      <c r="CM18" s="18">
        <v>3.3978400000000001E-3</v>
      </c>
      <c r="CN18" s="18">
        <v>5.3359970952016198E-5</v>
      </c>
      <c r="CO18" s="18">
        <v>3.83921E-3</v>
      </c>
      <c r="CP18" s="18">
        <v>1.58364171295151E-4</v>
      </c>
      <c r="CQ18" s="18">
        <v>4.0887780000000004E-3</v>
      </c>
      <c r="CR18" s="18">
        <v>5.0830773356304498E-5</v>
      </c>
      <c r="CS18" s="18">
        <v>4.06106E-3</v>
      </c>
      <c r="CT18" s="18">
        <v>0</v>
      </c>
    </row>
    <row r="19" spans="1:98" x14ac:dyDescent="0.25">
      <c r="A19" s="18">
        <v>112</v>
      </c>
      <c r="B19" s="18" t="s">
        <v>1919</v>
      </c>
      <c r="C19" s="18" t="s">
        <v>542</v>
      </c>
      <c r="D19" s="18" t="s">
        <v>416</v>
      </c>
      <c r="E19" s="18" t="s">
        <v>64</v>
      </c>
      <c r="F19" s="18">
        <v>0.102365</v>
      </c>
      <c r="G19" s="18">
        <v>0.102365</v>
      </c>
      <c r="H19" s="18">
        <v>0.102646</v>
      </c>
      <c r="I19" s="18">
        <v>0.10273599999999999</v>
      </c>
      <c r="J19" s="18">
        <v>0.10213800000000001</v>
      </c>
      <c r="K19" s="18">
        <v>9.6663700000000005E-2</v>
      </c>
      <c r="L19" s="18">
        <v>9.7799700000000003E-2</v>
      </c>
      <c r="M19" s="18">
        <v>0.104758</v>
      </c>
      <c r="N19" s="18">
        <v>0.105001</v>
      </c>
      <c r="O19" s="18">
        <v>0.10616200000000001</v>
      </c>
      <c r="P19" s="18">
        <v>0.104391</v>
      </c>
      <c r="Q19" s="18">
        <v>0.10649</v>
      </c>
      <c r="R19" s="18">
        <v>0.11086600000000001</v>
      </c>
      <c r="S19" s="18">
        <v>0.101968</v>
      </c>
      <c r="T19" s="18">
        <v>0.103988</v>
      </c>
      <c r="U19" s="18">
        <v>0.10727</v>
      </c>
      <c r="V19" s="18">
        <v>0.113639</v>
      </c>
      <c r="W19" s="18">
        <v>0.115247</v>
      </c>
      <c r="X19" s="18">
        <v>0.112729</v>
      </c>
      <c r="Y19" s="18">
        <v>0.116702</v>
      </c>
      <c r="Z19" s="18">
        <v>0.10302600000000001</v>
      </c>
      <c r="AA19" s="18">
        <v>0.109361</v>
      </c>
      <c r="AB19" s="18">
        <v>0.114911</v>
      </c>
      <c r="AC19" s="18">
        <v>0.11781</v>
      </c>
      <c r="AD19" s="18">
        <v>0.12039999999999999</v>
      </c>
      <c r="AE19" s="18">
        <v>0.122908</v>
      </c>
      <c r="AF19" s="18">
        <v>0.128361</v>
      </c>
      <c r="AG19" s="18">
        <v>0.127584</v>
      </c>
      <c r="AH19" s="18">
        <v>0.12995799999999999</v>
      </c>
      <c r="AI19" s="18">
        <v>0.13117000000000001</v>
      </c>
      <c r="AJ19" s="18">
        <v>0.132378</v>
      </c>
      <c r="AK19" s="18">
        <v>0.13186400000000001</v>
      </c>
      <c r="AL19" s="18">
        <v>0.13726099999999999</v>
      </c>
      <c r="AM19" s="18">
        <v>0.14166899999999999</v>
      </c>
      <c r="AN19" s="18">
        <v>0.14458799999999999</v>
      </c>
      <c r="AO19" s="18">
        <v>0.14746000000000001</v>
      </c>
      <c r="AP19" s="18">
        <v>0.15282200000000001</v>
      </c>
      <c r="AQ19" s="18">
        <v>0.15776599999999999</v>
      </c>
      <c r="AR19" s="18">
        <v>0.16076099999999999</v>
      </c>
      <c r="AS19" s="18">
        <v>0.165215</v>
      </c>
      <c r="AT19" s="18">
        <v>0.167652</v>
      </c>
      <c r="AU19" s="18">
        <v>0.16741700000000001</v>
      </c>
      <c r="AV19" s="18">
        <v>0.16997300000000001</v>
      </c>
      <c r="AW19" s="18">
        <v>0.16747000000000001</v>
      </c>
      <c r="AX19" s="18">
        <v>0.171295</v>
      </c>
      <c r="AY19" s="18">
        <v>0.176317</v>
      </c>
      <c r="AZ19" s="18">
        <v>0.180779</v>
      </c>
      <c r="BA19" s="18">
        <v>0.190081</v>
      </c>
      <c r="BB19" s="18">
        <v>0.19800300000000001</v>
      </c>
      <c r="BC19" s="18">
        <v>0.20579700000000001</v>
      </c>
      <c r="BD19" s="18">
        <v>0.21906200000000001</v>
      </c>
      <c r="BE19" s="18">
        <v>0.221245</v>
      </c>
      <c r="BF19" s="18">
        <v>0.23174400000000001</v>
      </c>
      <c r="BG19" s="18">
        <v>0.23174400000000001</v>
      </c>
      <c r="BH19" s="18">
        <v>0.232379</v>
      </c>
      <c r="BI19" s="18">
        <v>0.23174400000000001</v>
      </c>
      <c r="BJ19" s="18">
        <v>0.23174400000000001</v>
      </c>
      <c r="BK19" s="18">
        <v>0.23174400000000001</v>
      </c>
      <c r="BL19" s="18">
        <v>0.14516185172413801</v>
      </c>
      <c r="BM19" s="18">
        <v>4.3841236377851901E-2</v>
      </c>
      <c r="BN19" s="18">
        <v>0.94262261744452502</v>
      </c>
      <c r="BO19" s="18">
        <v>0.98176844055286305</v>
      </c>
      <c r="BP19" s="18">
        <v>0.91897325446306</v>
      </c>
      <c r="BQ19" s="18">
        <v>0</v>
      </c>
      <c r="BR19" s="18">
        <v>4.5098941250703802E-42</v>
      </c>
      <c r="BS19" s="18">
        <v>0</v>
      </c>
      <c r="BT19" s="18">
        <v>2.4472101756436398E-3</v>
      </c>
      <c r="BU19" s="18">
        <v>0.88853739891796202</v>
      </c>
      <c r="BV19" s="18">
        <v>0.88853739891796202</v>
      </c>
      <c r="BW19" s="18">
        <v>0.10245</v>
      </c>
      <c r="BX19" s="18">
        <v>2.4083500576120199E-4</v>
      </c>
      <c r="BY19" s="18">
        <v>0.10207687999999999</v>
      </c>
      <c r="BZ19" s="18">
        <v>4.4728032068267901E-3</v>
      </c>
      <c r="CA19" s="18">
        <v>0.1055406</v>
      </c>
      <c r="CB19" s="18">
        <v>3.3821909762755901E-3</v>
      </c>
      <c r="CC19" s="18">
        <v>0.11311740000000001</v>
      </c>
      <c r="CD19" s="18">
        <v>3.6055360627790102E-3</v>
      </c>
      <c r="CE19" s="18">
        <v>0.1131016</v>
      </c>
      <c r="CF19" s="18">
        <v>6.9681311196044503E-3</v>
      </c>
      <c r="CG19" s="18">
        <v>0.1279962</v>
      </c>
      <c r="CH19" s="18">
        <v>3.16679778325046E-3</v>
      </c>
      <c r="CI19" s="18">
        <v>0.13755200000000001</v>
      </c>
      <c r="CJ19" s="18">
        <v>5.6049818465361599E-3</v>
      </c>
      <c r="CK19" s="18">
        <v>0.15680479999999999</v>
      </c>
      <c r="CL19" s="18">
        <v>6.9009939646401596E-3</v>
      </c>
      <c r="CM19" s="18">
        <v>0.16876140000000001</v>
      </c>
      <c r="CN19" s="18">
        <v>1.7743306625316499E-3</v>
      </c>
      <c r="CO19" s="18">
        <v>0.19019539999999999</v>
      </c>
      <c r="CP19" s="18">
        <v>1.2100208708943801E-2</v>
      </c>
      <c r="CQ19" s="18">
        <v>0.22723479999999999</v>
      </c>
      <c r="CR19" s="18">
        <v>6.5153842327218096E-3</v>
      </c>
      <c r="CS19" s="18">
        <v>0.23174400000000001</v>
      </c>
      <c r="CT19" s="18">
        <v>0</v>
      </c>
    </row>
    <row r="20" spans="1:98" x14ac:dyDescent="0.25">
      <c r="A20" s="18">
        <v>113</v>
      </c>
      <c r="B20" s="18" t="s">
        <v>1919</v>
      </c>
      <c r="C20" s="18" t="s">
        <v>543</v>
      </c>
      <c r="D20" s="18" t="s">
        <v>418</v>
      </c>
      <c r="E20" s="18" t="s">
        <v>194</v>
      </c>
      <c r="F20" s="18">
        <v>4.3771900000000004E-3</v>
      </c>
      <c r="G20" s="18">
        <v>4.3771900000000004E-3</v>
      </c>
      <c r="H20" s="18">
        <v>4.3891800000000003E-3</v>
      </c>
      <c r="I20" s="18">
        <v>4.4095499999999999E-3</v>
      </c>
      <c r="J20" s="18">
        <v>4.6212400000000004E-3</v>
      </c>
      <c r="K20" s="18">
        <v>4.78342E-3</v>
      </c>
      <c r="L20" s="18">
        <v>4.9091300000000003E-3</v>
      </c>
      <c r="M20" s="18">
        <v>4.9655200000000002E-3</v>
      </c>
      <c r="N20" s="18">
        <v>5.0082E-3</v>
      </c>
      <c r="O20" s="18">
        <v>5.0547500000000002E-3</v>
      </c>
      <c r="P20" s="18">
        <v>5.0773199999999998E-3</v>
      </c>
      <c r="Q20" s="18">
        <v>5.1534600000000003E-3</v>
      </c>
      <c r="R20" s="18">
        <v>5.2016299999999996E-3</v>
      </c>
      <c r="S20" s="18">
        <v>5.39099E-3</v>
      </c>
      <c r="T20" s="18">
        <v>5.4528099999999998E-3</v>
      </c>
      <c r="U20" s="18">
        <v>6.1611000000000001E-3</v>
      </c>
      <c r="V20" s="18">
        <v>6.5802600000000001E-3</v>
      </c>
      <c r="W20" s="18">
        <v>6.5368300000000004E-3</v>
      </c>
      <c r="X20" s="18">
        <v>6.4847699999999999E-3</v>
      </c>
      <c r="Y20" s="18">
        <v>6.9677699999999999E-3</v>
      </c>
      <c r="Z20" s="18">
        <v>7.6245999999999996E-3</v>
      </c>
      <c r="AA20" s="18">
        <v>7.7746100000000004E-3</v>
      </c>
      <c r="AB20" s="18">
        <v>8.6247000000000008E-3</v>
      </c>
      <c r="AC20" s="18">
        <v>8.6037100000000005E-3</v>
      </c>
      <c r="AD20" s="18">
        <v>8.35463E-3</v>
      </c>
      <c r="AE20" s="18">
        <v>8.4310500000000007E-3</v>
      </c>
      <c r="AF20" s="18">
        <v>8.0586000000000008E-3</v>
      </c>
      <c r="AG20" s="18">
        <v>7.4233800000000003E-3</v>
      </c>
      <c r="AH20" s="18">
        <v>7.6120800000000002E-3</v>
      </c>
      <c r="AI20" s="18">
        <v>7.8307299999999993E-3</v>
      </c>
      <c r="AJ20" s="18">
        <v>8.1433200000000008E-3</v>
      </c>
      <c r="AK20" s="18">
        <v>8.2512999999999996E-3</v>
      </c>
      <c r="AL20" s="18">
        <v>8.6188600000000008E-3</v>
      </c>
      <c r="AM20" s="18">
        <v>8.8543100000000007E-3</v>
      </c>
      <c r="AN20" s="18">
        <v>9.2343300000000007E-3</v>
      </c>
      <c r="AO20" s="18">
        <v>9.1830100000000001E-3</v>
      </c>
      <c r="AP20" s="18">
        <v>9.2347599999999998E-3</v>
      </c>
      <c r="AQ20" s="18">
        <v>9.4310899999999996E-3</v>
      </c>
      <c r="AR20" s="18">
        <v>9.3252999999999999E-3</v>
      </c>
      <c r="AS20" s="18">
        <v>9.4693699999999995E-3</v>
      </c>
      <c r="AT20" s="18">
        <v>9.2742799999999993E-3</v>
      </c>
      <c r="AU20" s="18">
        <v>9.1470800000000001E-3</v>
      </c>
      <c r="AV20" s="18">
        <v>8.9577100000000007E-3</v>
      </c>
      <c r="AW20" s="18">
        <v>8.7301400000000008E-3</v>
      </c>
      <c r="AX20" s="18">
        <v>8.5935000000000004E-3</v>
      </c>
      <c r="AY20" s="18">
        <v>9.7526999999999996E-3</v>
      </c>
      <c r="AZ20" s="18">
        <v>1.0010099999999999E-2</v>
      </c>
      <c r="BA20" s="18">
        <v>1.00298E-2</v>
      </c>
      <c r="BB20" s="18">
        <v>1.00368E-2</v>
      </c>
      <c r="BC20" s="18">
        <v>1.00499E-2</v>
      </c>
      <c r="BD20" s="18">
        <v>1.00389E-2</v>
      </c>
      <c r="BE20" s="18">
        <v>1.0044000000000001E-2</v>
      </c>
      <c r="BF20" s="18">
        <v>1.00807E-2</v>
      </c>
      <c r="BG20" s="18">
        <v>1.00807E-2</v>
      </c>
      <c r="BH20" s="18">
        <v>1.0108300000000001E-2</v>
      </c>
      <c r="BI20" s="18">
        <v>1.00807E-2</v>
      </c>
      <c r="BJ20" s="18">
        <v>1.00807E-2</v>
      </c>
      <c r="BK20" s="18">
        <v>1.00807E-2</v>
      </c>
      <c r="BL20" s="18">
        <v>7.77866827586207E-3</v>
      </c>
      <c r="BM20" s="18">
        <v>2.0012710210624502E-3</v>
      </c>
      <c r="BN20" s="18">
        <v>0.95560091751209297</v>
      </c>
      <c r="BO20" s="18">
        <v>0.97278341000558599</v>
      </c>
      <c r="BP20" s="18">
        <v>0.88862407168686897</v>
      </c>
      <c r="BQ20" s="18">
        <v>0</v>
      </c>
      <c r="BR20" s="19">
        <v>2.9856206524912701E-37</v>
      </c>
      <c r="BS20" s="18">
        <v>0</v>
      </c>
      <c r="BT20" s="19">
        <v>1.1324866344704501E-4</v>
      </c>
      <c r="BU20" s="18">
        <v>0.91317311354995501</v>
      </c>
      <c r="BV20" s="18">
        <v>0.91317311354995501</v>
      </c>
      <c r="BW20" s="18">
        <v>4.4348699999999996E-3</v>
      </c>
      <c r="BX20" s="19">
        <v>1.0501954603786901E-4</v>
      </c>
      <c r="BY20" s="18">
        <v>4.9442039999999998E-3</v>
      </c>
      <c r="BZ20" s="19">
        <v>1.04704295661639E-4</v>
      </c>
      <c r="CA20" s="18">
        <v>5.2552420000000002E-3</v>
      </c>
      <c r="CB20" s="18">
        <v>1.5996147526826601E-4</v>
      </c>
      <c r="CC20" s="18">
        <v>6.5461460000000001E-3</v>
      </c>
      <c r="CD20" s="18">
        <v>2.87682457633412E-4</v>
      </c>
      <c r="CE20" s="18">
        <v>8.1964499999999992E-3</v>
      </c>
      <c r="CF20" s="18">
        <v>4.6883928232391102E-4</v>
      </c>
      <c r="CG20" s="18">
        <v>7.8711679999999996E-3</v>
      </c>
      <c r="CH20" s="18">
        <v>3.9302497537688398E-4</v>
      </c>
      <c r="CI20" s="18">
        <v>8.6204239999999998E-3</v>
      </c>
      <c r="CJ20" s="18">
        <v>4.4594462608041401E-4</v>
      </c>
      <c r="CK20" s="18">
        <v>9.3287060000000008E-3</v>
      </c>
      <c r="CL20" s="18">
        <v>1.22814515143773E-4</v>
      </c>
      <c r="CM20" s="18">
        <v>8.9405419999999992E-3</v>
      </c>
      <c r="CN20" s="18">
        <v>2.8241852350722302E-4</v>
      </c>
      <c r="CO20" s="18">
        <v>9.9758599999999996E-3</v>
      </c>
      <c r="CP20" s="18">
        <v>1.2557656230364E-4</v>
      </c>
      <c r="CQ20" s="18">
        <v>1.0070519999999999E-2</v>
      </c>
      <c r="CR20" s="19">
        <v>2.8886536656373299E-5</v>
      </c>
      <c r="CS20" s="18">
        <v>1.00807E-2</v>
      </c>
      <c r="CT20" s="19">
        <v>0</v>
      </c>
    </row>
    <row r="21" spans="1:98" x14ac:dyDescent="0.25">
      <c r="A21" s="18">
        <v>114</v>
      </c>
      <c r="B21" s="18" t="s">
        <v>1919</v>
      </c>
      <c r="C21" s="18" t="s">
        <v>544</v>
      </c>
      <c r="D21" s="18" t="s">
        <v>420</v>
      </c>
      <c r="E21" s="18" t="s">
        <v>202</v>
      </c>
      <c r="F21" s="18">
        <v>1.8146800000000001</v>
      </c>
      <c r="G21" s="18">
        <v>1.8146800000000001</v>
      </c>
      <c r="H21" s="18">
        <v>1.8196600000000001</v>
      </c>
      <c r="I21" s="18">
        <v>1.83626</v>
      </c>
      <c r="J21" s="18">
        <v>1.89852</v>
      </c>
      <c r="K21" s="18">
        <v>1.88296</v>
      </c>
      <c r="L21" s="18">
        <v>1.9277899999999999</v>
      </c>
      <c r="M21" s="18">
        <v>1.9511099999999999</v>
      </c>
      <c r="N21" s="18">
        <v>1.99074</v>
      </c>
      <c r="O21" s="18">
        <v>1.9877499999999999</v>
      </c>
      <c r="P21" s="18">
        <v>2.01627</v>
      </c>
      <c r="Q21" s="18">
        <v>2.0697999999999999</v>
      </c>
      <c r="R21" s="18">
        <v>2.1076899999999998</v>
      </c>
      <c r="S21" s="18">
        <v>2.16134</v>
      </c>
      <c r="T21" s="18">
        <v>2.2204999999999999</v>
      </c>
      <c r="U21" s="18">
        <v>2.39777</v>
      </c>
      <c r="V21" s="18">
        <v>2.5796600000000001</v>
      </c>
      <c r="W21" s="18">
        <v>2.5960299999999998</v>
      </c>
      <c r="X21" s="18">
        <v>2.6615500000000001</v>
      </c>
      <c r="Y21" s="18">
        <v>2.7222499999999998</v>
      </c>
      <c r="Z21" s="18">
        <v>2.8059599999999998</v>
      </c>
      <c r="AA21" s="18">
        <v>2.93906</v>
      </c>
      <c r="AB21" s="18">
        <v>3.07342</v>
      </c>
      <c r="AC21" s="18">
        <v>3.18912</v>
      </c>
      <c r="AD21" s="18">
        <v>3.1000200000000002</v>
      </c>
      <c r="AE21" s="18">
        <v>2.9637199999999999</v>
      </c>
      <c r="AF21" s="18">
        <v>2.9273500000000001</v>
      </c>
      <c r="AG21" s="18">
        <v>2.9372400000000001</v>
      </c>
      <c r="AH21" s="18">
        <v>2.9373999999999998</v>
      </c>
      <c r="AI21" s="18">
        <v>2.9648599999999998</v>
      </c>
      <c r="AJ21" s="18">
        <v>3.06521</v>
      </c>
      <c r="AK21" s="18">
        <v>3.1375600000000001</v>
      </c>
      <c r="AL21" s="18">
        <v>3.3624399999999999</v>
      </c>
      <c r="AM21" s="18">
        <v>3.3421099999999999</v>
      </c>
      <c r="AN21" s="18">
        <v>3.10785</v>
      </c>
      <c r="AO21" s="18">
        <v>2.9531800000000001</v>
      </c>
      <c r="AP21" s="18">
        <v>2.89805</v>
      </c>
      <c r="AQ21" s="18">
        <v>3.1266699999999998</v>
      </c>
      <c r="AR21" s="18">
        <v>3.2054999999999998</v>
      </c>
      <c r="AS21" s="18">
        <v>3.3936500000000001</v>
      </c>
      <c r="AT21" s="18">
        <v>3.51783</v>
      </c>
      <c r="AU21" s="18">
        <v>3.4908899999999998</v>
      </c>
      <c r="AV21" s="18">
        <v>3.5363699999999998</v>
      </c>
      <c r="AW21" s="18">
        <v>3.6240600000000001</v>
      </c>
      <c r="AX21" s="18">
        <v>3.8087399999999998</v>
      </c>
      <c r="AY21" s="18">
        <v>4.1520299999999999</v>
      </c>
      <c r="AZ21" s="18">
        <v>4.4163399999999999</v>
      </c>
      <c r="BA21" s="18">
        <v>4.6227299999999998</v>
      </c>
      <c r="BB21" s="18">
        <v>4.8548499999999999</v>
      </c>
      <c r="BC21" s="18">
        <v>5.2877299999999998</v>
      </c>
      <c r="BD21" s="18">
        <v>5.6105299999999998</v>
      </c>
      <c r="BE21" s="18">
        <v>5.2103700000000002</v>
      </c>
      <c r="BF21" s="18">
        <v>5.19489</v>
      </c>
      <c r="BG21" s="18">
        <v>5.19489</v>
      </c>
      <c r="BH21" s="18">
        <v>5.2091200000000004</v>
      </c>
      <c r="BI21" s="18">
        <v>5.19489</v>
      </c>
      <c r="BJ21" s="18">
        <v>5.19489</v>
      </c>
      <c r="BK21" s="18">
        <v>5.19489</v>
      </c>
      <c r="BL21" s="18">
        <v>3.2276451724137898</v>
      </c>
      <c r="BM21" s="18">
        <v>1.12317698841394</v>
      </c>
      <c r="BN21" s="18">
        <v>0.94561059695542504</v>
      </c>
      <c r="BO21" s="18">
        <v>0.97167566651345505</v>
      </c>
      <c r="BP21" s="18">
        <v>0.88983803899791702</v>
      </c>
      <c r="BQ21" s="18">
        <v>0</v>
      </c>
      <c r="BR21" s="19">
        <v>8.9910229087283896E-37</v>
      </c>
      <c r="BS21" s="18">
        <v>0</v>
      </c>
      <c r="BT21" s="18">
        <v>6.2894279737918099E-2</v>
      </c>
      <c r="BU21" s="18">
        <v>0.89417940107439298</v>
      </c>
      <c r="BV21" s="18">
        <v>0.89417940107439298</v>
      </c>
      <c r="BW21" s="18">
        <v>1.8367599999999999</v>
      </c>
      <c r="BX21" s="18">
        <v>3.5644110312925401E-2</v>
      </c>
      <c r="BY21" s="18">
        <v>1.94807</v>
      </c>
      <c r="BZ21" s="18">
        <v>4.4875002506963697E-2</v>
      </c>
      <c r="CA21" s="18">
        <v>2.1151200000000001</v>
      </c>
      <c r="CB21" s="18">
        <v>7.9249073496161504E-2</v>
      </c>
      <c r="CC21" s="18">
        <v>2.5914519999999999</v>
      </c>
      <c r="CD21" s="18">
        <v>0.122162364171622</v>
      </c>
      <c r="CE21" s="18">
        <v>3.0215160000000001</v>
      </c>
      <c r="CF21" s="18">
        <v>0.150176050953539</v>
      </c>
      <c r="CG21" s="18">
        <v>2.9461140000000001</v>
      </c>
      <c r="CH21" s="18">
        <v>1.70891275377065E-2</v>
      </c>
      <c r="CI21" s="18">
        <v>3.2030340000000002</v>
      </c>
      <c r="CJ21" s="18">
        <v>0.13882966192424401</v>
      </c>
      <c r="CK21" s="18">
        <v>3.1154099999999998</v>
      </c>
      <c r="CL21" s="18">
        <v>0.199514683544846</v>
      </c>
      <c r="CM21" s="18">
        <v>3.5955780000000002</v>
      </c>
      <c r="CN21" s="18">
        <v>0.12918898819171901</v>
      </c>
      <c r="CO21" s="18">
        <v>4.6667360000000002</v>
      </c>
      <c r="CP21" s="18">
        <v>0.43317934401353902</v>
      </c>
      <c r="CQ21" s="18">
        <v>5.2839600000000004</v>
      </c>
      <c r="CR21" s="18">
        <v>0.18270974823473399</v>
      </c>
      <c r="CS21" s="18">
        <v>5.19489</v>
      </c>
      <c r="CT21" s="18">
        <v>0</v>
      </c>
    </row>
    <row r="22" spans="1:98" x14ac:dyDescent="0.25">
      <c r="A22" s="18">
        <v>115</v>
      </c>
      <c r="B22" s="18" t="s">
        <v>1919</v>
      </c>
      <c r="C22" s="18" t="s">
        <v>545</v>
      </c>
      <c r="D22" s="18" t="s">
        <v>412</v>
      </c>
      <c r="E22" s="18" t="s">
        <v>394</v>
      </c>
      <c r="F22" s="18">
        <v>7.6361100000000001E-2</v>
      </c>
      <c r="G22" s="18">
        <v>7.6361100000000001E-2</v>
      </c>
      <c r="H22" s="18">
        <v>7.6570299999999994E-2</v>
      </c>
      <c r="I22" s="18">
        <v>7.7186099999999994E-2</v>
      </c>
      <c r="J22" s="18">
        <v>7.8585799999999997E-2</v>
      </c>
      <c r="K22" s="18">
        <v>8.0383399999999994E-2</v>
      </c>
      <c r="L22" s="18">
        <v>8.3334199999999997E-2</v>
      </c>
      <c r="M22" s="18">
        <v>8.4564299999999995E-2</v>
      </c>
      <c r="N22" s="18">
        <v>8.6005200000000004E-2</v>
      </c>
      <c r="O22" s="18">
        <v>8.7006799999999995E-2</v>
      </c>
      <c r="P22" s="18">
        <v>8.9219900000000005E-2</v>
      </c>
      <c r="Q22" s="18">
        <v>9.2843700000000001E-2</v>
      </c>
      <c r="R22" s="18">
        <v>9.6656500000000006E-2</v>
      </c>
      <c r="S22" s="18">
        <v>9.87923E-2</v>
      </c>
      <c r="T22" s="18">
        <v>0.105582</v>
      </c>
      <c r="U22" s="18">
        <v>0.11501400000000001</v>
      </c>
      <c r="V22" s="18">
        <v>0.121102</v>
      </c>
      <c r="W22" s="18">
        <v>0.123097</v>
      </c>
      <c r="X22" s="18">
        <v>0.126442</v>
      </c>
      <c r="Y22" s="18">
        <v>0.13123499999999999</v>
      </c>
      <c r="Z22" s="18">
        <v>0.14003199999999999</v>
      </c>
      <c r="AA22" s="18">
        <v>0.146512</v>
      </c>
      <c r="AB22" s="18">
        <v>0.15012</v>
      </c>
      <c r="AC22" s="18">
        <v>0.14197699999999999</v>
      </c>
      <c r="AD22" s="18">
        <v>0.13738</v>
      </c>
      <c r="AE22" s="18">
        <v>0.13587299999999999</v>
      </c>
      <c r="AF22" s="18">
        <v>0.13469200000000001</v>
      </c>
      <c r="AG22" s="18">
        <v>0.13619600000000001</v>
      </c>
      <c r="AH22" s="18">
        <v>0.151416</v>
      </c>
      <c r="AI22" s="18">
        <v>0.16159299999999999</v>
      </c>
      <c r="AJ22" s="18">
        <v>0.16670699999999999</v>
      </c>
      <c r="AK22" s="18">
        <v>0.16845599999999999</v>
      </c>
      <c r="AL22" s="18">
        <v>0.180397</v>
      </c>
      <c r="AM22" s="18">
        <v>0.183089</v>
      </c>
      <c r="AN22" s="18">
        <v>0.18865799999999999</v>
      </c>
      <c r="AO22" s="18">
        <v>0.18762400000000001</v>
      </c>
      <c r="AP22" s="18">
        <v>0.192749</v>
      </c>
      <c r="AQ22" s="18">
        <v>0.20185900000000001</v>
      </c>
      <c r="AR22" s="18">
        <v>0.20043800000000001</v>
      </c>
      <c r="AS22" s="18">
        <v>0.19406100000000001</v>
      </c>
      <c r="AT22" s="18">
        <v>0.19573399999999999</v>
      </c>
      <c r="AU22" s="18">
        <v>0.19784199999999999</v>
      </c>
      <c r="AV22" s="18">
        <v>0.19350000000000001</v>
      </c>
      <c r="AW22" s="18">
        <v>0.19325200000000001</v>
      </c>
      <c r="AX22" s="18">
        <v>0.198631</v>
      </c>
      <c r="AY22" s="18">
        <v>0.21254999999999999</v>
      </c>
      <c r="AZ22" s="18">
        <v>0.221974</v>
      </c>
      <c r="BA22" s="18">
        <v>0.22606499999999999</v>
      </c>
      <c r="BB22" s="18">
        <v>0.23161999999999999</v>
      </c>
      <c r="BC22" s="18">
        <v>0.242339</v>
      </c>
      <c r="BD22" s="18">
        <v>0.24931500000000001</v>
      </c>
      <c r="BE22" s="18">
        <v>0.24127000000000001</v>
      </c>
      <c r="BF22" s="18">
        <v>0.241231</v>
      </c>
      <c r="BG22" s="18">
        <v>0.241231</v>
      </c>
      <c r="BH22" s="18">
        <v>0.241892</v>
      </c>
      <c r="BI22" s="18">
        <v>0.241231</v>
      </c>
      <c r="BJ22" s="18">
        <v>0.241231</v>
      </c>
      <c r="BK22" s="18">
        <v>0.241231</v>
      </c>
      <c r="BL22" s="18">
        <v>0.15962604655172399</v>
      </c>
      <c r="BM22" s="18">
        <v>5.7042338704953198E-2</v>
      </c>
      <c r="BN22" s="18">
        <v>0.98886789871616498</v>
      </c>
      <c r="BO22" s="18">
        <v>0.98552246016508205</v>
      </c>
      <c r="BP22" s="18">
        <v>0.91775928715201205</v>
      </c>
      <c r="BQ22" s="18">
        <v>0</v>
      </c>
      <c r="BR22" s="19">
        <v>7.4467625351348598E-45</v>
      </c>
      <c r="BS22" s="18">
        <v>0</v>
      </c>
      <c r="BT22" s="18">
        <v>3.3403057584053299E-3</v>
      </c>
      <c r="BU22" s="18">
        <v>0.97785972111132202</v>
      </c>
      <c r="BV22" s="18">
        <v>0.97785972111132202</v>
      </c>
      <c r="BW22" s="18">
        <v>7.7012880000000006E-2</v>
      </c>
      <c r="BX22" s="18">
        <v>9.4201829706221595E-4</v>
      </c>
      <c r="BY22" s="18">
        <v>8.4258780000000005E-2</v>
      </c>
      <c r="BZ22" s="18">
        <v>2.5772251321915999E-3</v>
      </c>
      <c r="CA22" s="18">
        <v>9.6618880000000004E-2</v>
      </c>
      <c r="CB22" s="18">
        <v>6.2060369594452098E-3</v>
      </c>
      <c r="CC22" s="18">
        <v>0.123378</v>
      </c>
      <c r="CD22" s="18">
        <v>6.0484745597547103E-3</v>
      </c>
      <c r="CE22" s="18">
        <v>0.1432042</v>
      </c>
      <c r="CF22" s="18">
        <v>5.1053895248061197E-3</v>
      </c>
      <c r="CG22" s="18">
        <v>0.143954</v>
      </c>
      <c r="CH22" s="18">
        <v>1.20217462749802E-2</v>
      </c>
      <c r="CI22" s="18">
        <v>0.17746139999999999</v>
      </c>
      <c r="CJ22" s="18">
        <v>9.5184797788302293E-3</v>
      </c>
      <c r="CK22" s="18">
        <v>0.1953462</v>
      </c>
      <c r="CL22" s="18">
        <v>5.8389329247731502E-3</v>
      </c>
      <c r="CM22" s="18">
        <v>0.19579179999999999</v>
      </c>
      <c r="CN22" s="18">
        <v>2.4479914624034099E-3</v>
      </c>
      <c r="CO22" s="18">
        <v>0.22690959999999999</v>
      </c>
      <c r="CP22" s="18">
        <v>1.1085191261318E-2</v>
      </c>
      <c r="CQ22" s="18">
        <v>0.2429878</v>
      </c>
      <c r="CR22" s="18">
        <v>3.5481603261408598E-3</v>
      </c>
      <c r="CS22" s="18">
        <v>0.241231</v>
      </c>
      <c r="CT22" s="19">
        <v>0</v>
      </c>
    </row>
    <row r="23" spans="1:98" x14ac:dyDescent="0.25">
      <c r="A23" s="18">
        <v>116</v>
      </c>
      <c r="B23" s="18" t="s">
        <v>1919</v>
      </c>
      <c r="C23" s="18" t="s">
        <v>546</v>
      </c>
      <c r="D23" s="18" t="s">
        <v>420</v>
      </c>
      <c r="E23" s="18" t="s">
        <v>188</v>
      </c>
      <c r="F23" s="18">
        <v>0.20238400000000001</v>
      </c>
      <c r="G23" s="18">
        <v>0.20238400000000001</v>
      </c>
      <c r="H23" s="18">
        <v>0.20293900000000001</v>
      </c>
      <c r="I23" s="18">
        <v>0.20297200000000001</v>
      </c>
      <c r="J23" s="18">
        <v>0.20438600000000001</v>
      </c>
      <c r="K23" s="18">
        <v>0.20383399999999999</v>
      </c>
      <c r="L23" s="18">
        <v>0.20891699999999999</v>
      </c>
      <c r="M23" s="18">
        <v>0.21188899999999999</v>
      </c>
      <c r="N23" s="18">
        <v>0.216446</v>
      </c>
      <c r="O23" s="18">
        <v>0.21704899999999999</v>
      </c>
      <c r="P23" s="18">
        <v>0.220745</v>
      </c>
      <c r="Q23" s="18">
        <v>0.227079</v>
      </c>
      <c r="R23" s="18">
        <v>0.23200899999999999</v>
      </c>
      <c r="S23" s="18">
        <v>0.23891299999999999</v>
      </c>
      <c r="T23" s="18">
        <v>0.24632100000000001</v>
      </c>
      <c r="U23" s="18">
        <v>0.266627</v>
      </c>
      <c r="V23" s="18">
        <v>0.28753000000000001</v>
      </c>
      <c r="W23" s="18">
        <v>0.291819</v>
      </c>
      <c r="X23" s="18">
        <v>0.29453699999999999</v>
      </c>
      <c r="Y23" s="18">
        <v>0.30271999999999999</v>
      </c>
      <c r="Z23" s="18">
        <v>0.31533499999999998</v>
      </c>
      <c r="AA23" s="18">
        <v>0.33127600000000001</v>
      </c>
      <c r="AB23" s="18">
        <v>0.32086500000000001</v>
      </c>
      <c r="AC23" s="18">
        <v>0.33174900000000002</v>
      </c>
      <c r="AD23" s="18">
        <v>0.32338</v>
      </c>
      <c r="AE23" s="18">
        <v>0.31278899999999998</v>
      </c>
      <c r="AF23" s="18">
        <v>0.31052999999999997</v>
      </c>
      <c r="AG23" s="18">
        <v>0.31085299999999999</v>
      </c>
      <c r="AH23" s="18">
        <v>0.31363400000000002</v>
      </c>
      <c r="AI23" s="18">
        <v>0.31928899999999999</v>
      </c>
      <c r="AJ23" s="18">
        <v>0.33365800000000001</v>
      </c>
      <c r="AK23" s="18">
        <v>0.34460400000000002</v>
      </c>
      <c r="AL23" s="18">
        <v>0.37995800000000002</v>
      </c>
      <c r="AM23" s="18">
        <v>0.36917800000000001</v>
      </c>
      <c r="AN23" s="18">
        <v>0.33338400000000001</v>
      </c>
      <c r="AO23" s="18">
        <v>0.32372800000000002</v>
      </c>
      <c r="AP23" s="18">
        <v>0.33372000000000002</v>
      </c>
      <c r="AQ23" s="18">
        <v>0.34115200000000001</v>
      </c>
      <c r="AR23" s="18">
        <v>0.34932099999999999</v>
      </c>
      <c r="AS23" s="18">
        <v>0.36259200000000003</v>
      </c>
      <c r="AT23" s="18">
        <v>0.37296299999999999</v>
      </c>
      <c r="AU23" s="18">
        <v>0.38111400000000001</v>
      </c>
      <c r="AV23" s="18">
        <v>0.38953900000000002</v>
      </c>
      <c r="AW23" s="18">
        <v>0.39912399999999998</v>
      </c>
      <c r="AX23" s="18">
        <v>0.41578399999999999</v>
      </c>
      <c r="AY23" s="18">
        <v>0.444104</v>
      </c>
      <c r="AZ23" s="18">
        <v>0.474329</v>
      </c>
      <c r="BA23" s="18">
        <v>0.49902200000000002</v>
      </c>
      <c r="BB23" s="18">
        <v>0.53417499999999996</v>
      </c>
      <c r="BC23" s="18">
        <v>0.59575699999999998</v>
      </c>
      <c r="BD23" s="18">
        <v>0.62523099999999998</v>
      </c>
      <c r="BE23" s="18">
        <v>0.576264</v>
      </c>
      <c r="BF23" s="18">
        <v>0.56716299999999997</v>
      </c>
      <c r="BG23" s="18">
        <v>0.56716299999999997</v>
      </c>
      <c r="BH23" s="18">
        <v>0.56871700000000003</v>
      </c>
      <c r="BI23" s="18">
        <v>0.56716299999999997</v>
      </c>
      <c r="BJ23" s="18">
        <v>0.56716299999999997</v>
      </c>
      <c r="BK23" s="18">
        <v>0.56716299999999997</v>
      </c>
      <c r="BL23" s="18">
        <v>0.35266263793103397</v>
      </c>
      <c r="BM23" s="18">
        <v>0.12328016254410799</v>
      </c>
      <c r="BN23" s="18">
        <v>0.94067924496859801</v>
      </c>
      <c r="BO23" s="18">
        <v>0.97942987095836598</v>
      </c>
      <c r="BP23" s="18">
        <v>0.90440564673048796</v>
      </c>
      <c r="BQ23" s="18">
        <v>0</v>
      </c>
      <c r="BR23" s="19">
        <v>1.28344283366097E-40</v>
      </c>
      <c r="BS23" s="18">
        <v>0</v>
      </c>
      <c r="BT23" s="18">
        <v>6.8672898889537599E-3</v>
      </c>
      <c r="BU23" s="18">
        <v>0.88487744191468898</v>
      </c>
      <c r="BV23" s="18">
        <v>0.88487744191468898</v>
      </c>
      <c r="BW23" s="18">
        <v>0.203013</v>
      </c>
      <c r="BX23" s="18">
        <v>8.1907997167553995E-4</v>
      </c>
      <c r="BY23" s="18">
        <v>0.21162700000000001</v>
      </c>
      <c r="BZ23" s="18">
        <v>5.4946437100143299E-3</v>
      </c>
      <c r="CA23" s="18">
        <v>0.23301340000000001</v>
      </c>
      <c r="CB23" s="18">
        <v>9.9829487026629592E-3</v>
      </c>
      <c r="CC23" s="18">
        <v>0.28864659999999998</v>
      </c>
      <c r="CD23" s="18">
        <v>1.3499362033073999E-2</v>
      </c>
      <c r="CE23" s="18">
        <v>0.324521</v>
      </c>
      <c r="CF23" s="18">
        <v>7.0164952433533498E-3</v>
      </c>
      <c r="CG23" s="18">
        <v>0.313419</v>
      </c>
      <c r="CH23" s="18">
        <v>3.52954324240404E-3</v>
      </c>
      <c r="CI23" s="18">
        <v>0.35215639999999998</v>
      </c>
      <c r="CJ23" s="18">
        <v>2.1297279046864199E-2</v>
      </c>
      <c r="CK23" s="18">
        <v>0.34210259999999998</v>
      </c>
      <c r="CL23" s="18">
        <v>1.4838449710128101E-2</v>
      </c>
      <c r="CM23" s="18">
        <v>0.39170480000000002</v>
      </c>
      <c r="CN23" s="18">
        <v>1.66054449112332E-2</v>
      </c>
      <c r="CO23" s="18">
        <v>0.50947739999999997</v>
      </c>
      <c r="CP23" s="18">
        <v>5.84648348607947E-2</v>
      </c>
      <c r="CQ23" s="18">
        <v>0.58090759999999997</v>
      </c>
      <c r="CR23" s="18">
        <v>2.5062749226691002E-2</v>
      </c>
      <c r="CS23" s="18">
        <v>0.56716299999999997</v>
      </c>
      <c r="CT23" s="19">
        <v>0</v>
      </c>
    </row>
    <row r="24" spans="1:98" x14ac:dyDescent="0.25">
      <c r="A24" s="18">
        <v>117</v>
      </c>
      <c r="B24" s="18" t="s">
        <v>1919</v>
      </c>
      <c r="C24" s="18" t="s">
        <v>547</v>
      </c>
      <c r="D24" s="18" t="s">
        <v>458</v>
      </c>
      <c r="E24" s="18" t="s">
        <v>548</v>
      </c>
      <c r="F24" s="18">
        <v>0</v>
      </c>
      <c r="G24" s="18">
        <v>0</v>
      </c>
      <c r="H24" s="18">
        <v>0</v>
      </c>
      <c r="I24" s="18">
        <v>0</v>
      </c>
      <c r="J24" s="18">
        <v>0</v>
      </c>
      <c r="K24" s="18">
        <v>0</v>
      </c>
      <c r="L24" s="18">
        <v>0</v>
      </c>
      <c r="M24" s="18">
        <v>0</v>
      </c>
      <c r="N24" s="18">
        <v>0</v>
      </c>
      <c r="O24" s="18">
        <v>0</v>
      </c>
      <c r="P24" s="18">
        <v>0</v>
      </c>
      <c r="Q24" s="18">
        <v>0</v>
      </c>
      <c r="R24" s="18">
        <v>0</v>
      </c>
      <c r="S24" s="18">
        <v>0</v>
      </c>
      <c r="T24" s="18">
        <v>0</v>
      </c>
      <c r="U24" s="18">
        <v>0</v>
      </c>
      <c r="V24" s="18">
        <v>0</v>
      </c>
      <c r="W24" s="18">
        <v>0</v>
      </c>
      <c r="X24" s="18">
        <v>0</v>
      </c>
      <c r="Y24" s="18">
        <v>0</v>
      </c>
      <c r="Z24" s="18">
        <v>0</v>
      </c>
      <c r="AA24" s="18">
        <v>0</v>
      </c>
      <c r="AB24" s="18">
        <v>0</v>
      </c>
      <c r="AC24" s="18">
        <v>0</v>
      </c>
      <c r="AD24" s="18">
        <v>0</v>
      </c>
      <c r="AE24" s="18">
        <v>0</v>
      </c>
      <c r="AF24" s="18">
        <v>0</v>
      </c>
      <c r="AG24" s="18">
        <v>0</v>
      </c>
      <c r="AH24" s="18">
        <v>0</v>
      </c>
      <c r="AI24" s="18">
        <v>0</v>
      </c>
      <c r="AJ24" s="18">
        <v>0</v>
      </c>
      <c r="AK24" s="18">
        <v>0</v>
      </c>
      <c r="AL24" s="18">
        <v>0</v>
      </c>
      <c r="AM24" s="18">
        <v>0</v>
      </c>
      <c r="AN24" s="18">
        <v>0</v>
      </c>
      <c r="AO24" s="18">
        <v>0</v>
      </c>
      <c r="AP24" s="18">
        <v>0</v>
      </c>
      <c r="AQ24" s="18">
        <v>0</v>
      </c>
      <c r="AR24" s="18">
        <v>0</v>
      </c>
      <c r="AS24" s="18">
        <v>0</v>
      </c>
      <c r="AT24" s="18">
        <v>0</v>
      </c>
      <c r="AU24" s="18">
        <v>0</v>
      </c>
      <c r="AV24" s="18">
        <v>0</v>
      </c>
      <c r="AW24" s="18">
        <v>0</v>
      </c>
      <c r="AX24" s="18">
        <v>0</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t="s">
        <v>1901</v>
      </c>
      <c r="BO24" s="18" t="s">
        <v>1901</v>
      </c>
      <c r="BP24" s="18" t="s">
        <v>1901</v>
      </c>
      <c r="BQ24" s="18" t="s">
        <v>1901</v>
      </c>
      <c r="BR24" s="18" t="s">
        <v>1901</v>
      </c>
      <c r="BS24" s="18" t="s">
        <v>1901</v>
      </c>
      <c r="BT24" s="18">
        <v>0</v>
      </c>
      <c r="BU24" s="18" t="s">
        <v>1901</v>
      </c>
      <c r="BV24" s="18" t="s">
        <v>1901</v>
      </c>
      <c r="BW24" s="18">
        <v>0</v>
      </c>
      <c r="BX24" s="18">
        <v>0</v>
      </c>
      <c r="BY24" s="18">
        <v>0</v>
      </c>
      <c r="BZ24" s="18">
        <v>0</v>
      </c>
      <c r="CA24" s="18">
        <v>0</v>
      </c>
      <c r="CB24" s="18">
        <v>0</v>
      </c>
      <c r="CC24" s="18">
        <v>0</v>
      </c>
      <c r="CD24" s="18">
        <v>0</v>
      </c>
      <c r="CE24" s="18">
        <v>0</v>
      </c>
      <c r="CF24" s="18">
        <v>0</v>
      </c>
      <c r="CG24" s="18">
        <v>0</v>
      </c>
      <c r="CH24" s="18">
        <v>0</v>
      </c>
      <c r="CI24" s="18">
        <v>0</v>
      </c>
      <c r="CJ24" s="18">
        <v>0</v>
      </c>
      <c r="CK24" s="18">
        <v>0</v>
      </c>
      <c r="CL24" s="18">
        <v>0</v>
      </c>
      <c r="CM24" s="18">
        <v>0</v>
      </c>
      <c r="CN24" s="18">
        <v>0</v>
      </c>
      <c r="CO24" s="18">
        <v>0</v>
      </c>
      <c r="CP24" s="18">
        <v>0</v>
      </c>
      <c r="CQ24" s="18">
        <v>0</v>
      </c>
      <c r="CR24" s="18">
        <v>0</v>
      </c>
      <c r="CS24" s="18">
        <v>0</v>
      </c>
      <c r="CT24" s="18">
        <v>0</v>
      </c>
    </row>
    <row r="25" spans="1:98" x14ac:dyDescent="0.25">
      <c r="A25" s="18">
        <v>118</v>
      </c>
      <c r="B25" s="18" t="s">
        <v>1919</v>
      </c>
      <c r="C25" s="18" t="s">
        <v>549</v>
      </c>
      <c r="D25" s="18" t="s">
        <v>424</v>
      </c>
      <c r="E25" s="18" t="s">
        <v>228</v>
      </c>
      <c r="F25" s="18">
        <v>0.130165</v>
      </c>
      <c r="G25" s="18">
        <v>0.130165</v>
      </c>
      <c r="H25" s="18">
        <v>0.130522</v>
      </c>
      <c r="I25" s="18">
        <v>0.129048</v>
      </c>
      <c r="J25" s="18">
        <v>0.134376</v>
      </c>
      <c r="K25" s="18">
        <v>0.13814199999999999</v>
      </c>
      <c r="L25" s="18">
        <v>0.138765</v>
      </c>
      <c r="M25" s="18">
        <v>0.13981299999999999</v>
      </c>
      <c r="N25" s="18">
        <v>0.137624</v>
      </c>
      <c r="O25" s="18">
        <v>0.13919300000000001</v>
      </c>
      <c r="P25" s="18">
        <v>0.14167399999999999</v>
      </c>
      <c r="Q25" s="18">
        <v>0.14518300000000001</v>
      </c>
      <c r="R25" s="18">
        <v>0.14741000000000001</v>
      </c>
      <c r="S25" s="18">
        <v>0.164691</v>
      </c>
      <c r="T25" s="18">
        <v>0.17174600000000001</v>
      </c>
      <c r="U25" s="18">
        <v>0.182139</v>
      </c>
      <c r="V25" s="18">
        <v>0.193249</v>
      </c>
      <c r="W25" s="18">
        <v>0.201603</v>
      </c>
      <c r="X25" s="18">
        <v>0.204739</v>
      </c>
      <c r="Y25" s="18">
        <v>0.212952</v>
      </c>
      <c r="Z25" s="18">
        <v>0.22373399999999999</v>
      </c>
      <c r="AA25" s="18">
        <v>0.235374</v>
      </c>
      <c r="AB25" s="18">
        <v>0.24564</v>
      </c>
      <c r="AC25" s="18">
        <v>0.22952700000000001</v>
      </c>
      <c r="AD25" s="18">
        <v>0.22877800000000001</v>
      </c>
      <c r="AE25" s="18">
        <v>0.22084200000000001</v>
      </c>
      <c r="AF25" s="18">
        <v>0.213863</v>
      </c>
      <c r="AG25" s="18">
        <v>0.21327199999999999</v>
      </c>
      <c r="AH25" s="18">
        <v>0.23013500000000001</v>
      </c>
      <c r="AI25" s="18">
        <v>0.235064</v>
      </c>
      <c r="AJ25" s="18">
        <v>0.245452</v>
      </c>
      <c r="AK25" s="18">
        <v>0.246201</v>
      </c>
      <c r="AL25" s="18">
        <v>0.254166</v>
      </c>
      <c r="AM25" s="18">
        <v>0.25814199999999998</v>
      </c>
      <c r="AN25" s="18">
        <v>0.25870199999999999</v>
      </c>
      <c r="AO25" s="18">
        <v>0.25298500000000002</v>
      </c>
      <c r="AP25" s="18">
        <v>0.261494</v>
      </c>
      <c r="AQ25" s="18">
        <v>0.266237</v>
      </c>
      <c r="AR25" s="18">
        <v>0.27407700000000002</v>
      </c>
      <c r="AS25" s="18">
        <v>0.26582</v>
      </c>
      <c r="AT25" s="18">
        <v>0.27954600000000002</v>
      </c>
      <c r="AU25" s="18">
        <v>0.27779999999999999</v>
      </c>
      <c r="AV25" s="18">
        <v>0.27160499999999999</v>
      </c>
      <c r="AW25" s="18">
        <v>0.27279999999999999</v>
      </c>
      <c r="AX25" s="18">
        <v>0.27766400000000002</v>
      </c>
      <c r="AY25" s="18">
        <v>0.29517100000000002</v>
      </c>
      <c r="AZ25" s="18">
        <v>0.30721500000000002</v>
      </c>
      <c r="BA25" s="18">
        <v>0.31140699999999999</v>
      </c>
      <c r="BB25" s="18">
        <v>0.32052000000000003</v>
      </c>
      <c r="BC25" s="18">
        <v>0.33362199999999997</v>
      </c>
      <c r="BD25" s="18">
        <v>0.35033999999999998</v>
      </c>
      <c r="BE25" s="18">
        <v>0.35122599999999998</v>
      </c>
      <c r="BF25" s="18">
        <v>0.35061999999999999</v>
      </c>
      <c r="BG25" s="18">
        <v>0.35061999999999999</v>
      </c>
      <c r="BH25" s="18">
        <v>0.35158099999999998</v>
      </c>
      <c r="BI25" s="18">
        <v>0.35061999999999999</v>
      </c>
      <c r="BJ25" s="18">
        <v>0.35061999999999999</v>
      </c>
      <c r="BK25" s="18">
        <v>0.35061999999999999</v>
      </c>
      <c r="BL25" s="18">
        <v>0.23666036206896601</v>
      </c>
      <c r="BM25" s="18">
        <v>7.2049036326924804E-2</v>
      </c>
      <c r="BN25" s="18">
        <v>0.98287410575691703</v>
      </c>
      <c r="BO25" s="18">
        <v>0.988353360200525</v>
      </c>
      <c r="BP25" s="18">
        <v>0.92747102564039297</v>
      </c>
      <c r="BQ25" s="18">
        <v>0</v>
      </c>
      <c r="BR25" s="19">
        <v>1.74685027014976E-47</v>
      </c>
      <c r="BS25" s="18">
        <v>0</v>
      </c>
      <c r="BT25" s="18">
        <v>4.1935004152695802E-3</v>
      </c>
      <c r="BU25" s="18">
        <v>0.96604150776745801</v>
      </c>
      <c r="BV25" s="18">
        <v>0.96604150776745801</v>
      </c>
      <c r="BW25" s="18">
        <v>0.1308552</v>
      </c>
      <c r="BX25" s="18">
        <v>2.04485811243714E-3</v>
      </c>
      <c r="BY25" s="18">
        <v>0.13870740000000001</v>
      </c>
      <c r="BZ25" s="18">
        <v>8.5949246651730699E-4</v>
      </c>
      <c r="CA25" s="18">
        <v>0.15414079999999999</v>
      </c>
      <c r="CB25" s="18">
        <v>1.3249686211378699E-2</v>
      </c>
      <c r="CC25" s="18">
        <v>0.19893640000000001</v>
      </c>
      <c r="CD25" s="18">
        <v>1.1744329814851099E-2</v>
      </c>
      <c r="CE25" s="18">
        <v>0.2326106</v>
      </c>
      <c r="CF25" s="18">
        <v>8.3724710092063E-3</v>
      </c>
      <c r="CG25" s="18">
        <v>0.22263520000000001</v>
      </c>
      <c r="CH25" s="18">
        <v>9.7282917668005797E-3</v>
      </c>
      <c r="CI25" s="18">
        <v>0.2525326</v>
      </c>
      <c r="CJ25" s="18">
        <v>6.37218398981071E-3</v>
      </c>
      <c r="CK25" s="18">
        <v>0.26412259999999999</v>
      </c>
      <c r="CL25" s="18">
        <v>7.7038562616393597E-3</v>
      </c>
      <c r="CM25" s="18">
        <v>0.27588299999999999</v>
      </c>
      <c r="CN25" s="18">
        <v>3.46664794866743E-3</v>
      </c>
      <c r="CO25" s="18">
        <v>0.313587</v>
      </c>
      <c r="CP25" s="18">
        <v>1.44392828249882E-2</v>
      </c>
      <c r="CQ25" s="18">
        <v>0.35087740000000001</v>
      </c>
      <c r="CR25" s="18">
        <v>5.0938276374451095E-4</v>
      </c>
      <c r="CS25" s="18">
        <v>0.35061999999999999</v>
      </c>
      <c r="CT25" s="18">
        <v>0</v>
      </c>
    </row>
    <row r="26" spans="1:98" x14ac:dyDescent="0.25">
      <c r="A26" s="18">
        <v>119</v>
      </c>
      <c r="B26" s="18" t="s">
        <v>1919</v>
      </c>
      <c r="C26" s="18" t="s">
        <v>550</v>
      </c>
      <c r="D26" s="18" t="s">
        <v>412</v>
      </c>
      <c r="E26" s="18" t="s">
        <v>224</v>
      </c>
      <c r="F26" s="18" t="s">
        <v>1901</v>
      </c>
      <c r="G26" s="18" t="s">
        <v>1901</v>
      </c>
      <c r="H26" s="18" t="s">
        <v>1901</v>
      </c>
      <c r="I26" s="18" t="s">
        <v>1901</v>
      </c>
      <c r="J26" s="18" t="s">
        <v>1901</v>
      </c>
      <c r="K26" s="18" t="s">
        <v>1901</v>
      </c>
      <c r="L26" s="18" t="s">
        <v>1901</v>
      </c>
      <c r="M26" s="18" t="s">
        <v>1901</v>
      </c>
      <c r="N26" s="18" t="s">
        <v>1901</v>
      </c>
      <c r="O26" s="18" t="s">
        <v>1901</v>
      </c>
      <c r="P26" s="18" t="s">
        <v>1901</v>
      </c>
      <c r="Q26" s="18" t="s">
        <v>1901</v>
      </c>
      <c r="R26" s="18" t="s">
        <v>1901</v>
      </c>
      <c r="S26" s="18" t="s">
        <v>1901</v>
      </c>
      <c r="T26" s="18" t="s">
        <v>1901</v>
      </c>
      <c r="U26" s="18" t="s">
        <v>1901</v>
      </c>
      <c r="V26" s="18" t="s">
        <v>1901</v>
      </c>
      <c r="W26" s="18" t="s">
        <v>1901</v>
      </c>
      <c r="X26" s="18" t="s">
        <v>1901</v>
      </c>
      <c r="Y26" s="18" t="s">
        <v>1901</v>
      </c>
      <c r="Z26" s="18" t="s">
        <v>1901</v>
      </c>
      <c r="AA26" s="18" t="s">
        <v>1901</v>
      </c>
      <c r="AB26" s="18" t="s">
        <v>1901</v>
      </c>
      <c r="AC26" s="18" t="s">
        <v>1901</v>
      </c>
      <c r="AD26" s="18" t="s">
        <v>1901</v>
      </c>
      <c r="AE26" s="18" t="s">
        <v>1901</v>
      </c>
      <c r="AF26" s="18" t="s">
        <v>1901</v>
      </c>
      <c r="AG26" s="18" t="s">
        <v>1901</v>
      </c>
      <c r="AH26" s="18" t="s">
        <v>1901</v>
      </c>
      <c r="AI26" s="18" t="s">
        <v>1901</v>
      </c>
      <c r="AJ26" s="18" t="s">
        <v>1901</v>
      </c>
      <c r="AK26" s="18" t="s">
        <v>1901</v>
      </c>
      <c r="AL26" s="18" t="s">
        <v>1901</v>
      </c>
      <c r="AM26" s="18" t="s">
        <v>1901</v>
      </c>
      <c r="AN26" s="18" t="s">
        <v>1901</v>
      </c>
      <c r="AO26" s="18" t="s">
        <v>1901</v>
      </c>
      <c r="AP26" s="18" t="s">
        <v>1901</v>
      </c>
      <c r="AQ26" s="18" t="s">
        <v>1901</v>
      </c>
      <c r="AR26" s="18" t="s">
        <v>1901</v>
      </c>
      <c r="AS26" s="18" t="s">
        <v>1901</v>
      </c>
      <c r="AT26" s="18" t="s">
        <v>1901</v>
      </c>
      <c r="AU26" s="18" t="s">
        <v>1901</v>
      </c>
      <c r="AV26" s="18" t="s">
        <v>1901</v>
      </c>
      <c r="AW26" s="18" t="s">
        <v>1901</v>
      </c>
      <c r="AX26" s="18" t="s">
        <v>1901</v>
      </c>
      <c r="AY26" s="18" t="s">
        <v>1901</v>
      </c>
      <c r="AZ26" s="18" t="s">
        <v>1901</v>
      </c>
      <c r="BA26" s="18" t="s">
        <v>1901</v>
      </c>
      <c r="BB26" s="18" t="s">
        <v>1901</v>
      </c>
      <c r="BC26" s="18" t="s">
        <v>1901</v>
      </c>
      <c r="BD26" s="18" t="s">
        <v>1901</v>
      </c>
      <c r="BE26" s="18" t="s">
        <v>1901</v>
      </c>
      <c r="BF26" s="18" t="s">
        <v>1901</v>
      </c>
      <c r="BG26" s="18" t="s">
        <v>1901</v>
      </c>
      <c r="BH26" s="18" t="s">
        <v>1901</v>
      </c>
      <c r="BI26" s="18" t="s">
        <v>1901</v>
      </c>
      <c r="BJ26" s="18" t="s">
        <v>1901</v>
      </c>
      <c r="BK26" s="18" t="s">
        <v>1901</v>
      </c>
      <c r="BL26" s="18" t="s">
        <v>1901</v>
      </c>
      <c r="BM26" s="18" t="s">
        <v>1901</v>
      </c>
      <c r="BN26" s="18" t="s">
        <v>1901</v>
      </c>
      <c r="BO26" s="18" t="s">
        <v>1901</v>
      </c>
      <c r="BP26" s="18" t="s">
        <v>1901</v>
      </c>
      <c r="BQ26" s="18" t="s">
        <v>1901</v>
      </c>
      <c r="BR26" s="18" t="s">
        <v>1901</v>
      </c>
      <c r="BS26" s="18" t="s">
        <v>1901</v>
      </c>
      <c r="BT26" s="18" t="s">
        <v>1901</v>
      </c>
      <c r="BU26" s="18" t="s">
        <v>1901</v>
      </c>
      <c r="BV26" s="18" t="s">
        <v>1901</v>
      </c>
      <c r="BW26" s="18" t="s">
        <v>1901</v>
      </c>
      <c r="BX26" s="18" t="s">
        <v>1901</v>
      </c>
      <c r="BY26" s="18" t="s">
        <v>1901</v>
      </c>
      <c r="BZ26" s="18" t="s">
        <v>1901</v>
      </c>
      <c r="CA26" s="18" t="s">
        <v>1901</v>
      </c>
      <c r="CB26" s="18" t="s">
        <v>1901</v>
      </c>
      <c r="CC26" s="18" t="s">
        <v>1901</v>
      </c>
      <c r="CD26" s="18" t="s">
        <v>1901</v>
      </c>
      <c r="CE26" s="18" t="s">
        <v>1901</v>
      </c>
      <c r="CF26" s="18" t="s">
        <v>1901</v>
      </c>
      <c r="CG26" s="18" t="s">
        <v>1901</v>
      </c>
      <c r="CH26" s="18" t="s">
        <v>1901</v>
      </c>
      <c r="CI26" s="18" t="s">
        <v>1901</v>
      </c>
      <c r="CJ26" s="18" t="s">
        <v>1901</v>
      </c>
      <c r="CK26" s="18" t="s">
        <v>1901</v>
      </c>
      <c r="CL26" s="18" t="s">
        <v>1901</v>
      </c>
      <c r="CM26" s="18" t="s">
        <v>1901</v>
      </c>
      <c r="CN26" s="18" t="s">
        <v>1901</v>
      </c>
      <c r="CO26" s="18" t="s">
        <v>1901</v>
      </c>
      <c r="CP26" s="18" t="s">
        <v>1901</v>
      </c>
      <c r="CQ26" s="18" t="s">
        <v>1901</v>
      </c>
      <c r="CR26" s="18" t="s">
        <v>1901</v>
      </c>
      <c r="CS26" s="18" t="s">
        <v>1901</v>
      </c>
      <c r="CT26" s="18" t="s">
        <v>1901</v>
      </c>
    </row>
    <row r="27" spans="1:98" x14ac:dyDescent="0.25">
      <c r="A27" s="18">
        <v>12</v>
      </c>
      <c r="B27" s="18" t="s">
        <v>1919</v>
      </c>
      <c r="C27" s="18" t="s">
        <v>432</v>
      </c>
      <c r="D27" s="18" t="s">
        <v>412</v>
      </c>
      <c r="E27" s="18" t="s">
        <v>26</v>
      </c>
      <c r="F27" s="18">
        <v>0.67186800000000002</v>
      </c>
      <c r="G27" s="18">
        <v>0.67186800000000002</v>
      </c>
      <c r="H27" s="18">
        <v>0.67370799999999997</v>
      </c>
      <c r="I27" s="18">
        <v>0.69359300000000002</v>
      </c>
      <c r="J27" s="18">
        <v>0.70663299999999996</v>
      </c>
      <c r="K27" s="18">
        <v>0.723661</v>
      </c>
      <c r="L27" s="18">
        <v>0.74306399999999995</v>
      </c>
      <c r="M27" s="18">
        <v>0.76215699999999997</v>
      </c>
      <c r="N27" s="18">
        <v>0.78139099999999995</v>
      </c>
      <c r="O27" s="18">
        <v>0.79574999999999996</v>
      </c>
      <c r="P27" s="18">
        <v>0.81408199999999997</v>
      </c>
      <c r="Q27" s="18">
        <v>0.83769499999999997</v>
      </c>
      <c r="R27" s="18">
        <v>0.86958800000000003</v>
      </c>
      <c r="S27" s="18">
        <v>0.90875899999999998</v>
      </c>
      <c r="T27" s="18">
        <v>0.966893</v>
      </c>
      <c r="U27" s="18">
        <v>1.0561100000000001</v>
      </c>
      <c r="V27" s="18">
        <v>1.1130199999999999</v>
      </c>
      <c r="W27" s="18">
        <v>1.1556900000000001</v>
      </c>
      <c r="X27" s="18">
        <v>1.1834800000000001</v>
      </c>
      <c r="Y27" s="18">
        <v>1.2488600000000001</v>
      </c>
      <c r="Z27" s="18">
        <v>1.3221099999999999</v>
      </c>
      <c r="AA27" s="18">
        <v>1.39798</v>
      </c>
      <c r="AB27" s="18">
        <v>1.4424600000000001</v>
      </c>
      <c r="AC27" s="18">
        <v>1.38273</v>
      </c>
      <c r="AD27" s="18">
        <v>1.3797299999999999</v>
      </c>
      <c r="AE27" s="18">
        <v>1.3855299999999999</v>
      </c>
      <c r="AF27" s="18">
        <v>1.3629599999999999</v>
      </c>
      <c r="AG27" s="18">
        <v>1.3729800000000001</v>
      </c>
      <c r="AH27" s="18">
        <v>1.52369</v>
      </c>
      <c r="AI27" s="18">
        <v>1.63039</v>
      </c>
      <c r="AJ27" s="18">
        <v>1.6654599999999999</v>
      </c>
      <c r="AK27" s="18">
        <v>1.6649799999999999</v>
      </c>
      <c r="AL27" s="18">
        <v>1.7784500000000001</v>
      </c>
      <c r="AM27" s="18">
        <v>1.79511</v>
      </c>
      <c r="AN27" s="18">
        <v>1.8573500000000001</v>
      </c>
      <c r="AO27" s="18">
        <v>1.8348500000000001</v>
      </c>
      <c r="AP27" s="18">
        <v>1.8737299999999999</v>
      </c>
      <c r="AQ27" s="18">
        <v>1.97373</v>
      </c>
      <c r="AR27" s="18">
        <v>1.96766</v>
      </c>
      <c r="AS27" s="18">
        <v>1.89906</v>
      </c>
      <c r="AT27" s="18">
        <v>1.9150799999999999</v>
      </c>
      <c r="AU27" s="18">
        <v>1.9116299999999999</v>
      </c>
      <c r="AV27" s="18">
        <v>1.8549100000000001</v>
      </c>
      <c r="AW27" s="18">
        <v>1.85677</v>
      </c>
      <c r="AX27" s="18">
        <v>1.9009</v>
      </c>
      <c r="AY27" s="18">
        <v>2.0199699999999998</v>
      </c>
      <c r="AZ27" s="18">
        <v>2.10148</v>
      </c>
      <c r="BA27" s="18">
        <v>2.12927</v>
      </c>
      <c r="BB27" s="18">
        <v>2.1682800000000002</v>
      </c>
      <c r="BC27" s="18">
        <v>2.26234</v>
      </c>
      <c r="BD27" s="18">
        <v>2.32877</v>
      </c>
      <c r="BE27" s="18">
        <v>2.2664599999999999</v>
      </c>
      <c r="BF27" s="18">
        <v>2.26153</v>
      </c>
      <c r="BG27" s="18">
        <v>2.26153</v>
      </c>
      <c r="BH27" s="18">
        <v>2.2677299999999998</v>
      </c>
      <c r="BI27" s="18">
        <v>2.26153</v>
      </c>
      <c r="BJ27" s="18">
        <v>2.26153</v>
      </c>
      <c r="BK27" s="18">
        <v>2.26153</v>
      </c>
      <c r="BL27" s="18">
        <v>1.5203456896551699</v>
      </c>
      <c r="BM27" s="18">
        <v>0.55451318263864802</v>
      </c>
      <c r="BN27" s="18">
        <v>0.98710855725448299</v>
      </c>
      <c r="BO27" s="18">
        <v>0.98503012972413495</v>
      </c>
      <c r="BP27" s="18">
        <v>0.91775928715201205</v>
      </c>
      <c r="BQ27" s="18">
        <v>0</v>
      </c>
      <c r="BR27" s="19">
        <v>1.88717732881962E-44</v>
      </c>
      <c r="BS27" s="18">
        <v>0</v>
      </c>
      <c r="BT27" s="18">
        <v>3.2413610753944798E-2</v>
      </c>
      <c r="BU27" s="18">
        <v>0.97438330380502503</v>
      </c>
      <c r="BV27" s="18">
        <v>0.97438330380502503</v>
      </c>
      <c r="BW27" s="18">
        <v>0.68353399999999997</v>
      </c>
      <c r="BX27" s="18">
        <v>1.58389446460299E-2</v>
      </c>
      <c r="BY27" s="18">
        <v>0.76120460000000001</v>
      </c>
      <c r="BZ27" s="18">
        <v>2.8898035146009499E-2</v>
      </c>
      <c r="CA27" s="18">
        <v>0.87940339999999995</v>
      </c>
      <c r="CB27" s="18">
        <v>6.0454527053811297E-2</v>
      </c>
      <c r="CC27" s="18">
        <v>1.151432</v>
      </c>
      <c r="CD27" s="18">
        <v>7.2627793371408497E-2</v>
      </c>
      <c r="CE27" s="18">
        <v>1.3850020000000001</v>
      </c>
      <c r="CF27" s="18">
        <v>4.3180463985464601E-2</v>
      </c>
      <c r="CG27" s="18">
        <v>1.4551099999999999</v>
      </c>
      <c r="CH27" s="18">
        <v>0.117797103741985</v>
      </c>
      <c r="CI27" s="18">
        <v>1.75227</v>
      </c>
      <c r="CJ27" s="18">
        <v>8.4731907508328902E-2</v>
      </c>
      <c r="CK27" s="18">
        <v>1.9098059999999999</v>
      </c>
      <c r="CL27" s="18">
        <v>6.0142994853931202E-2</v>
      </c>
      <c r="CM27" s="18">
        <v>1.887858</v>
      </c>
      <c r="CN27" s="18">
        <v>2.9699635856353501E-2</v>
      </c>
      <c r="CO27" s="18">
        <v>2.1362679999999998</v>
      </c>
      <c r="CP27" s="18">
        <v>8.9027129404468705E-2</v>
      </c>
      <c r="CQ27" s="18">
        <v>2.2772039999999998</v>
      </c>
      <c r="CR27" s="18">
        <v>2.8963732149016999E-2</v>
      </c>
      <c r="CS27" s="18">
        <v>2.26153</v>
      </c>
      <c r="CT27" s="18">
        <v>0</v>
      </c>
    </row>
    <row r="28" spans="1:98" x14ac:dyDescent="0.25">
      <c r="A28" s="18">
        <v>120</v>
      </c>
      <c r="B28" s="18" t="s">
        <v>1919</v>
      </c>
      <c r="C28" s="18" t="s">
        <v>551</v>
      </c>
      <c r="D28" s="18" t="s">
        <v>420</v>
      </c>
      <c r="E28" s="18" t="s">
        <v>234</v>
      </c>
      <c r="F28" s="18">
        <v>2.5629400000000002</v>
      </c>
      <c r="G28" s="18">
        <v>2.5629400000000002</v>
      </c>
      <c r="H28" s="18">
        <v>2.56996</v>
      </c>
      <c r="I28" s="18">
        <v>2.57097</v>
      </c>
      <c r="J28" s="18">
        <v>2.57104</v>
      </c>
      <c r="K28" s="18">
        <v>2.5710199999999999</v>
      </c>
      <c r="L28" s="18">
        <v>2.5700699999999999</v>
      </c>
      <c r="M28" s="18">
        <v>2.5710999999999999</v>
      </c>
      <c r="N28" s="18">
        <v>2.5712299999999999</v>
      </c>
      <c r="O28" s="18">
        <v>2.5717699999999999</v>
      </c>
      <c r="P28" s="18">
        <v>2.5718100000000002</v>
      </c>
      <c r="Q28" s="18">
        <v>2.5739899999999998</v>
      </c>
      <c r="R28" s="18">
        <v>2.57491</v>
      </c>
      <c r="S28" s="18">
        <v>2.5763699999999998</v>
      </c>
      <c r="T28" s="18">
        <v>2.5777700000000001</v>
      </c>
      <c r="U28" s="18">
        <v>2.5827399999999998</v>
      </c>
      <c r="V28" s="18">
        <v>2.5895100000000002</v>
      </c>
      <c r="W28" s="18">
        <v>2.5918600000000001</v>
      </c>
      <c r="X28" s="18">
        <v>2.59402</v>
      </c>
      <c r="Y28" s="18">
        <v>2.5974900000000001</v>
      </c>
      <c r="Z28" s="18">
        <v>2.59863</v>
      </c>
      <c r="AA28" s="18">
        <v>2.6025499999999999</v>
      </c>
      <c r="AB28" s="18">
        <v>2.6042800000000002</v>
      </c>
      <c r="AC28" s="18">
        <v>2.6041699999999999</v>
      </c>
      <c r="AD28" s="18">
        <v>2.60622</v>
      </c>
      <c r="AE28" s="18">
        <v>2.6079599999999998</v>
      </c>
      <c r="AF28" s="18">
        <v>2.60745</v>
      </c>
      <c r="AG28" s="18">
        <v>2.60961</v>
      </c>
      <c r="AH28" s="18">
        <v>2.6110799999999998</v>
      </c>
      <c r="AI28" s="18">
        <v>2.60609</v>
      </c>
      <c r="AJ28" s="18">
        <v>2.6085699999999998</v>
      </c>
      <c r="AK28" s="18">
        <v>2.61192</v>
      </c>
      <c r="AL28" s="18">
        <v>2.6139000000000001</v>
      </c>
      <c r="AM28" s="18">
        <v>2.6121500000000002</v>
      </c>
      <c r="AN28" s="18">
        <v>2.6093999999999999</v>
      </c>
      <c r="AO28" s="18">
        <v>2.6070000000000002</v>
      </c>
      <c r="AP28" s="18">
        <v>2.6018300000000001</v>
      </c>
      <c r="AQ28" s="18">
        <v>2.6002800000000001</v>
      </c>
      <c r="AR28" s="18">
        <v>2.59754</v>
      </c>
      <c r="AS28" s="18">
        <v>2.6011000000000002</v>
      </c>
      <c r="AT28" s="18">
        <v>2.5976699999999999</v>
      </c>
      <c r="AU28" s="18">
        <v>2.5922399999999999</v>
      </c>
      <c r="AV28" s="18">
        <v>2.5912999999999999</v>
      </c>
      <c r="AW28" s="18">
        <v>2.5964399999999999</v>
      </c>
      <c r="AX28" s="18">
        <v>2.5991300000000002</v>
      </c>
      <c r="AY28" s="18">
        <v>2.6034000000000002</v>
      </c>
      <c r="AZ28" s="18">
        <v>2.6088800000000001</v>
      </c>
      <c r="BA28" s="18">
        <v>2.6177000000000001</v>
      </c>
      <c r="BB28" s="18">
        <v>2.6244299999999998</v>
      </c>
      <c r="BC28" s="18">
        <v>2.6335999999999999</v>
      </c>
      <c r="BD28" s="18">
        <v>2.6405400000000001</v>
      </c>
      <c r="BE28" s="18">
        <v>2.6275900000000001</v>
      </c>
      <c r="BF28" s="18">
        <v>2.6324700000000001</v>
      </c>
      <c r="BG28" s="18">
        <v>2.6324700000000001</v>
      </c>
      <c r="BH28" s="18">
        <v>2.6396799999999998</v>
      </c>
      <c r="BI28" s="18">
        <v>2.6324700000000001</v>
      </c>
      <c r="BJ28" s="18">
        <v>2.6324700000000001</v>
      </c>
      <c r="BK28" s="18">
        <v>2.6324700000000001</v>
      </c>
      <c r="BL28" s="18">
        <v>2.5996584482758598</v>
      </c>
      <c r="BM28" s="18">
        <v>2.1309000470662198E-2</v>
      </c>
      <c r="BN28" s="18">
        <v>0.89211178354869902</v>
      </c>
      <c r="BO28" s="18">
        <v>0.849023845412606</v>
      </c>
      <c r="BP28" s="18">
        <v>0.71017087696286696</v>
      </c>
      <c r="BQ28" s="19">
        <v>0</v>
      </c>
      <c r="BR28" s="19">
        <v>3.7840525586525799E-17</v>
      </c>
      <c r="BS28" s="19">
        <v>4.2188474935755901E-15</v>
      </c>
      <c r="BT28" s="18">
        <v>1.1257267218308801E-3</v>
      </c>
      <c r="BU28" s="18">
        <v>0.79586343434644202</v>
      </c>
      <c r="BV28" s="18">
        <v>0.79586343434644202</v>
      </c>
      <c r="BW28" s="18">
        <v>2.5675699999999999</v>
      </c>
      <c r="BX28" s="18">
        <v>4.2481407697955303E-3</v>
      </c>
      <c r="BY28" s="18">
        <v>2.5710380000000002</v>
      </c>
      <c r="BZ28" s="18">
        <v>6.1519915474585998E-4</v>
      </c>
      <c r="CA28" s="18">
        <v>2.57497</v>
      </c>
      <c r="CB28" s="18">
        <v>2.27758644182826E-3</v>
      </c>
      <c r="CC28" s="18">
        <v>2.5911240000000002</v>
      </c>
      <c r="CD28" s="18">
        <v>5.5306175062103903E-3</v>
      </c>
      <c r="CE28" s="18">
        <v>2.60317</v>
      </c>
      <c r="CF28" s="18">
        <v>2.8517801458036699E-3</v>
      </c>
      <c r="CG28" s="18">
        <v>2.608438</v>
      </c>
      <c r="CH28" s="18">
        <v>1.9411002034927999E-3</v>
      </c>
      <c r="CI28" s="18">
        <v>2.6111879999999998</v>
      </c>
      <c r="CJ28" s="18">
        <v>2.1718126070175898E-3</v>
      </c>
      <c r="CK28" s="18">
        <v>2.60155</v>
      </c>
      <c r="CL28" s="18">
        <v>3.45240495886571E-3</v>
      </c>
      <c r="CM28" s="18">
        <v>2.5953560000000002</v>
      </c>
      <c r="CN28" s="18">
        <v>3.4253948677488901E-3</v>
      </c>
      <c r="CO28" s="18">
        <v>2.6176020000000002</v>
      </c>
      <c r="CP28" s="18">
        <v>1.20450952673691E-2</v>
      </c>
      <c r="CQ28" s="18">
        <v>2.6345499999999999</v>
      </c>
      <c r="CR28" s="18">
        <v>5.4610301226050099E-3</v>
      </c>
      <c r="CS28" s="18">
        <v>2.6324700000000001</v>
      </c>
      <c r="CT28" s="18">
        <v>0</v>
      </c>
    </row>
    <row r="29" spans="1:98" x14ac:dyDescent="0.25">
      <c r="A29" s="18">
        <v>121</v>
      </c>
      <c r="B29" s="18" t="s">
        <v>1919</v>
      </c>
      <c r="C29" s="18" t="s">
        <v>552</v>
      </c>
      <c r="D29" s="18" t="s">
        <v>418</v>
      </c>
      <c r="E29" s="18" t="s">
        <v>206</v>
      </c>
      <c r="F29" s="18">
        <v>0</v>
      </c>
      <c r="G29" s="18">
        <v>0</v>
      </c>
      <c r="H29" s="18">
        <v>0</v>
      </c>
      <c r="I29" s="18">
        <v>0</v>
      </c>
      <c r="J29" s="18">
        <v>0</v>
      </c>
      <c r="K29" s="18">
        <v>0</v>
      </c>
      <c r="L29" s="18">
        <v>0</v>
      </c>
      <c r="M29" s="18">
        <v>0</v>
      </c>
      <c r="N29" s="18">
        <v>0</v>
      </c>
      <c r="O29" s="18">
        <v>0</v>
      </c>
      <c r="P29" s="18">
        <v>0</v>
      </c>
      <c r="Q29" s="18">
        <v>0</v>
      </c>
      <c r="R29" s="18">
        <v>0</v>
      </c>
      <c r="S29" s="18">
        <v>0</v>
      </c>
      <c r="T29" s="18">
        <v>0</v>
      </c>
      <c r="U29" s="18">
        <v>0</v>
      </c>
      <c r="V29" s="18">
        <v>0</v>
      </c>
      <c r="W29" s="18">
        <v>0</v>
      </c>
      <c r="X29" s="18">
        <v>0</v>
      </c>
      <c r="Y29" s="18">
        <v>0</v>
      </c>
      <c r="Z29" s="18">
        <v>0</v>
      </c>
      <c r="AA29" s="18">
        <v>0</v>
      </c>
      <c r="AB29" s="18">
        <v>0</v>
      </c>
      <c r="AC29" s="18">
        <v>0</v>
      </c>
      <c r="AD29" s="18">
        <v>0</v>
      </c>
      <c r="AE29" s="18">
        <v>0</v>
      </c>
      <c r="AF29" s="18">
        <v>0</v>
      </c>
      <c r="AG29" s="18">
        <v>0</v>
      </c>
      <c r="AH29" s="18">
        <v>0</v>
      </c>
      <c r="AI29" s="18">
        <v>0</v>
      </c>
      <c r="AJ29" s="18">
        <v>0</v>
      </c>
      <c r="AK29" s="18">
        <v>0</v>
      </c>
      <c r="AL29" s="18">
        <v>0</v>
      </c>
      <c r="AM29" s="18">
        <v>0</v>
      </c>
      <c r="AN29" s="18">
        <v>0</v>
      </c>
      <c r="AO29" s="18">
        <v>0</v>
      </c>
      <c r="AP29" s="18">
        <v>0</v>
      </c>
      <c r="AQ29" s="18">
        <v>0</v>
      </c>
      <c r="AR29" s="18">
        <v>0</v>
      </c>
      <c r="AS29" s="18">
        <v>0</v>
      </c>
      <c r="AT29" s="18">
        <v>0</v>
      </c>
      <c r="AU29" s="18">
        <v>0</v>
      </c>
      <c r="AV29" s="18">
        <v>0</v>
      </c>
      <c r="AW29" s="18">
        <v>0</v>
      </c>
      <c r="AX29" s="18">
        <v>0</v>
      </c>
      <c r="AY29" s="18">
        <v>0</v>
      </c>
      <c r="AZ29" s="18">
        <v>0</v>
      </c>
      <c r="BA29" s="18">
        <v>0</v>
      </c>
      <c r="BB29" s="18">
        <v>0</v>
      </c>
      <c r="BC29" s="18">
        <v>0</v>
      </c>
      <c r="BD29" s="18">
        <v>0</v>
      </c>
      <c r="BE29" s="18">
        <v>0</v>
      </c>
      <c r="BF29" s="18">
        <v>0</v>
      </c>
      <c r="BG29" s="18">
        <v>0</v>
      </c>
      <c r="BH29" s="18">
        <v>0</v>
      </c>
      <c r="BI29" s="18">
        <v>0</v>
      </c>
      <c r="BJ29" s="18">
        <v>0</v>
      </c>
      <c r="BK29" s="18">
        <v>0</v>
      </c>
      <c r="BL29" s="18">
        <v>0</v>
      </c>
      <c r="BM29" s="18">
        <v>0</v>
      </c>
      <c r="BN29" s="18" t="s">
        <v>1901</v>
      </c>
      <c r="BO29" s="18" t="s">
        <v>1901</v>
      </c>
      <c r="BP29" s="18" t="s">
        <v>1901</v>
      </c>
      <c r="BQ29" s="18" t="s">
        <v>1901</v>
      </c>
      <c r="BR29" s="18" t="s">
        <v>1901</v>
      </c>
      <c r="BS29" s="18" t="s">
        <v>1901</v>
      </c>
      <c r="BT29" s="18">
        <v>0</v>
      </c>
      <c r="BU29" s="18" t="s">
        <v>1901</v>
      </c>
      <c r="BV29" s="18" t="s">
        <v>1901</v>
      </c>
      <c r="BW29" s="18">
        <v>0</v>
      </c>
      <c r="BX29" s="18">
        <v>0</v>
      </c>
      <c r="BY29" s="18">
        <v>0</v>
      </c>
      <c r="BZ29" s="18">
        <v>0</v>
      </c>
      <c r="CA29" s="18">
        <v>0</v>
      </c>
      <c r="CB29" s="18">
        <v>0</v>
      </c>
      <c r="CC29" s="18">
        <v>0</v>
      </c>
      <c r="CD29" s="18">
        <v>0</v>
      </c>
      <c r="CE29" s="18">
        <v>0</v>
      </c>
      <c r="CF29" s="18">
        <v>0</v>
      </c>
      <c r="CG29" s="18">
        <v>0</v>
      </c>
      <c r="CH29" s="18">
        <v>0</v>
      </c>
      <c r="CI29" s="18">
        <v>0</v>
      </c>
      <c r="CJ29" s="18">
        <v>0</v>
      </c>
      <c r="CK29" s="18">
        <v>0</v>
      </c>
      <c r="CL29" s="18">
        <v>0</v>
      </c>
      <c r="CM29" s="18">
        <v>0</v>
      </c>
      <c r="CN29" s="18">
        <v>0</v>
      </c>
      <c r="CO29" s="18">
        <v>0</v>
      </c>
      <c r="CP29" s="18">
        <v>0</v>
      </c>
      <c r="CQ29" s="18">
        <v>0</v>
      </c>
      <c r="CR29" s="18">
        <v>0</v>
      </c>
      <c r="CS29" s="18">
        <v>0</v>
      </c>
      <c r="CT29" s="18">
        <v>0</v>
      </c>
    </row>
    <row r="30" spans="1:98" x14ac:dyDescent="0.25">
      <c r="A30" s="18">
        <v>122</v>
      </c>
      <c r="B30" s="18" t="s">
        <v>1919</v>
      </c>
      <c r="C30" s="18" t="s">
        <v>553</v>
      </c>
      <c r="D30" s="18" t="s">
        <v>416</v>
      </c>
      <c r="E30" s="18" t="s">
        <v>212</v>
      </c>
      <c r="F30" s="18" t="s">
        <v>1901</v>
      </c>
      <c r="G30" s="18" t="s">
        <v>1901</v>
      </c>
      <c r="H30" s="18" t="s">
        <v>1901</v>
      </c>
      <c r="I30" s="18" t="s">
        <v>1901</v>
      </c>
      <c r="J30" s="18" t="s">
        <v>1901</v>
      </c>
      <c r="K30" s="18" t="s">
        <v>1901</v>
      </c>
      <c r="L30" s="18" t="s">
        <v>1901</v>
      </c>
      <c r="M30" s="18" t="s">
        <v>1901</v>
      </c>
      <c r="N30" s="18" t="s">
        <v>1901</v>
      </c>
      <c r="O30" s="18" t="s">
        <v>1901</v>
      </c>
      <c r="P30" s="18" t="s">
        <v>1901</v>
      </c>
      <c r="Q30" s="18" t="s">
        <v>1901</v>
      </c>
      <c r="R30" s="18" t="s">
        <v>1901</v>
      </c>
      <c r="S30" s="18" t="s">
        <v>1901</v>
      </c>
      <c r="T30" s="18" t="s">
        <v>1901</v>
      </c>
      <c r="U30" s="18" t="s">
        <v>1901</v>
      </c>
      <c r="V30" s="18" t="s">
        <v>1901</v>
      </c>
      <c r="W30" s="18" t="s">
        <v>1901</v>
      </c>
      <c r="X30" s="18" t="s">
        <v>1901</v>
      </c>
      <c r="Y30" s="18" t="s">
        <v>1901</v>
      </c>
      <c r="Z30" s="18" t="s">
        <v>1901</v>
      </c>
      <c r="AA30" s="18" t="s">
        <v>1901</v>
      </c>
      <c r="AB30" s="18" t="s">
        <v>1901</v>
      </c>
      <c r="AC30" s="18" t="s">
        <v>1901</v>
      </c>
      <c r="AD30" s="18" t="s">
        <v>1901</v>
      </c>
      <c r="AE30" s="18" t="s">
        <v>1901</v>
      </c>
      <c r="AF30" s="18" t="s">
        <v>1901</v>
      </c>
      <c r="AG30" s="18" t="s">
        <v>1901</v>
      </c>
      <c r="AH30" s="18" t="s">
        <v>1901</v>
      </c>
      <c r="AI30" s="18" t="s">
        <v>1901</v>
      </c>
      <c r="AJ30" s="18" t="s">
        <v>1901</v>
      </c>
      <c r="AK30" s="18" t="s">
        <v>1901</v>
      </c>
      <c r="AL30" s="18" t="s">
        <v>1901</v>
      </c>
      <c r="AM30" s="18" t="s">
        <v>1901</v>
      </c>
      <c r="AN30" s="18" t="s">
        <v>1901</v>
      </c>
      <c r="AO30" s="18" t="s">
        <v>1901</v>
      </c>
      <c r="AP30" s="18" t="s">
        <v>1901</v>
      </c>
      <c r="AQ30" s="18" t="s">
        <v>1901</v>
      </c>
      <c r="AR30" s="18" t="s">
        <v>1901</v>
      </c>
      <c r="AS30" s="18" t="s">
        <v>1901</v>
      </c>
      <c r="AT30" s="18" t="s">
        <v>1901</v>
      </c>
      <c r="AU30" s="18" t="s">
        <v>1901</v>
      </c>
      <c r="AV30" s="18" t="s">
        <v>1901</v>
      </c>
      <c r="AW30" s="18" t="s">
        <v>1901</v>
      </c>
      <c r="AX30" s="18" t="s">
        <v>1901</v>
      </c>
      <c r="AY30" s="18" t="s">
        <v>1901</v>
      </c>
      <c r="AZ30" s="18" t="s">
        <v>1901</v>
      </c>
      <c r="BA30" s="18" t="s">
        <v>1901</v>
      </c>
      <c r="BB30" s="18" t="s">
        <v>1901</v>
      </c>
      <c r="BC30" s="18" t="s">
        <v>1901</v>
      </c>
      <c r="BD30" s="18" t="s">
        <v>1901</v>
      </c>
      <c r="BE30" s="18" t="s">
        <v>1901</v>
      </c>
      <c r="BF30" s="18" t="s">
        <v>1901</v>
      </c>
      <c r="BG30" s="18" t="s">
        <v>1901</v>
      </c>
      <c r="BH30" s="18" t="s">
        <v>1901</v>
      </c>
      <c r="BI30" s="18" t="s">
        <v>1901</v>
      </c>
      <c r="BJ30" s="18" t="s">
        <v>1901</v>
      </c>
      <c r="BK30" s="18" t="s">
        <v>1901</v>
      </c>
      <c r="BL30" s="18" t="s">
        <v>1901</v>
      </c>
      <c r="BM30" s="18" t="s">
        <v>1901</v>
      </c>
      <c r="BN30" s="18" t="s">
        <v>1901</v>
      </c>
      <c r="BO30" s="18" t="s">
        <v>1901</v>
      </c>
      <c r="BP30" s="18" t="s">
        <v>1901</v>
      </c>
      <c r="BQ30" s="18" t="s">
        <v>1901</v>
      </c>
      <c r="BR30" s="18" t="s">
        <v>1901</v>
      </c>
      <c r="BS30" s="18" t="s">
        <v>1901</v>
      </c>
      <c r="BT30" s="18" t="s">
        <v>1901</v>
      </c>
      <c r="BU30" s="18" t="s">
        <v>1901</v>
      </c>
      <c r="BV30" s="18" t="s">
        <v>1901</v>
      </c>
      <c r="BW30" s="18" t="s">
        <v>1901</v>
      </c>
      <c r="BX30" s="18" t="s">
        <v>1901</v>
      </c>
      <c r="BY30" s="18" t="s">
        <v>1901</v>
      </c>
      <c r="BZ30" s="18" t="s">
        <v>1901</v>
      </c>
      <c r="CA30" s="18" t="s">
        <v>1901</v>
      </c>
      <c r="CB30" s="18" t="s">
        <v>1901</v>
      </c>
      <c r="CC30" s="18" t="s">
        <v>1901</v>
      </c>
      <c r="CD30" s="18" t="s">
        <v>1901</v>
      </c>
      <c r="CE30" s="18" t="s">
        <v>1901</v>
      </c>
      <c r="CF30" s="18" t="s">
        <v>1901</v>
      </c>
      <c r="CG30" s="18" t="s">
        <v>1901</v>
      </c>
      <c r="CH30" s="18" t="s">
        <v>1901</v>
      </c>
      <c r="CI30" s="18" t="s">
        <v>1901</v>
      </c>
      <c r="CJ30" s="18" t="s">
        <v>1901</v>
      </c>
      <c r="CK30" s="18" t="s">
        <v>1901</v>
      </c>
      <c r="CL30" s="18" t="s">
        <v>1901</v>
      </c>
      <c r="CM30" s="18" t="s">
        <v>1901</v>
      </c>
      <c r="CN30" s="18" t="s">
        <v>1901</v>
      </c>
      <c r="CO30" s="18" t="s">
        <v>1901</v>
      </c>
      <c r="CP30" s="18" t="s">
        <v>1901</v>
      </c>
      <c r="CQ30" s="18" t="s">
        <v>1901</v>
      </c>
      <c r="CR30" s="18" t="s">
        <v>1901</v>
      </c>
      <c r="CS30" s="18" t="s">
        <v>1901</v>
      </c>
      <c r="CT30" s="18" t="s">
        <v>1901</v>
      </c>
    </row>
    <row r="31" spans="1:98" x14ac:dyDescent="0.25">
      <c r="A31" s="18">
        <v>123</v>
      </c>
      <c r="B31" s="18" t="s">
        <v>1919</v>
      </c>
      <c r="C31" s="18" t="s">
        <v>554</v>
      </c>
      <c r="D31" s="18" t="s">
        <v>426</v>
      </c>
      <c r="E31" s="18" t="s">
        <v>222</v>
      </c>
      <c r="F31" s="18">
        <v>2.9846699999999999</v>
      </c>
      <c r="G31" s="18">
        <v>2.9846699999999999</v>
      </c>
      <c r="H31" s="18">
        <v>2.9928499999999998</v>
      </c>
      <c r="I31" s="18">
        <v>3.03668</v>
      </c>
      <c r="J31" s="18">
        <v>3.07721</v>
      </c>
      <c r="K31" s="18">
        <v>3.1505899999999998</v>
      </c>
      <c r="L31" s="18">
        <v>3.2895699999999999</v>
      </c>
      <c r="M31" s="18">
        <v>3.34836</v>
      </c>
      <c r="N31" s="18">
        <v>3.4325100000000002</v>
      </c>
      <c r="O31" s="18">
        <v>3.4983300000000002</v>
      </c>
      <c r="P31" s="18">
        <v>3.5802900000000002</v>
      </c>
      <c r="Q31" s="18">
        <v>3.6668799999999999</v>
      </c>
      <c r="R31" s="18">
        <v>3.7469199999999998</v>
      </c>
      <c r="S31" s="18">
        <v>4.1948100000000004</v>
      </c>
      <c r="T31" s="18">
        <v>4.3471000000000002</v>
      </c>
      <c r="U31" s="18">
        <v>4.5844500000000004</v>
      </c>
      <c r="V31" s="18">
        <v>4.91167</v>
      </c>
      <c r="W31" s="18">
        <v>5.16995</v>
      </c>
      <c r="X31" s="18">
        <v>5.1606399999999999</v>
      </c>
      <c r="Y31" s="18">
        <v>5.0193000000000003</v>
      </c>
      <c r="Z31" s="18">
        <v>5.3357999999999999</v>
      </c>
      <c r="AA31" s="18">
        <v>5.7467600000000001</v>
      </c>
      <c r="AB31" s="18">
        <v>6.3637899999999998</v>
      </c>
      <c r="AC31" s="18">
        <v>6.8221800000000004</v>
      </c>
      <c r="AD31" s="18">
        <v>6.1219900000000003</v>
      </c>
      <c r="AE31" s="18">
        <v>5.8232999999999997</v>
      </c>
      <c r="AF31" s="18">
        <v>6.08385</v>
      </c>
      <c r="AG31" s="18">
        <v>6.1503300000000003</v>
      </c>
      <c r="AH31" s="18">
        <v>5.5354000000000001</v>
      </c>
      <c r="AI31" s="18">
        <v>5.6394900000000003</v>
      </c>
      <c r="AJ31" s="18">
        <v>6.0491900000000003</v>
      </c>
      <c r="AK31" s="18">
        <v>6.37845</v>
      </c>
      <c r="AL31" s="18">
        <v>6.6510199999999999</v>
      </c>
      <c r="AM31" s="18">
        <v>6.9763200000000003</v>
      </c>
      <c r="AN31" s="18">
        <v>7.23672</v>
      </c>
      <c r="AO31" s="18">
        <v>7.4187700000000003</v>
      </c>
      <c r="AP31" s="18">
        <v>7.4950099999999997</v>
      </c>
      <c r="AQ31" s="18">
        <v>6.6792400000000001</v>
      </c>
      <c r="AR31" s="18">
        <v>6.9418100000000003</v>
      </c>
      <c r="AS31" s="18">
        <v>7.3046600000000002</v>
      </c>
      <c r="AT31" s="18">
        <v>7.4026899999999998</v>
      </c>
      <c r="AU31" s="18">
        <v>7.6687200000000004</v>
      </c>
      <c r="AV31" s="18">
        <v>8.0727899999999995</v>
      </c>
      <c r="AW31" s="18">
        <v>8.2047899999999991</v>
      </c>
      <c r="AX31" s="18">
        <v>8.2809600000000003</v>
      </c>
      <c r="AY31" s="18">
        <v>8.4365299999999994</v>
      </c>
      <c r="AZ31" s="18">
        <v>8.6251599999999993</v>
      </c>
      <c r="BA31" s="18">
        <v>8.8980499999999996</v>
      </c>
      <c r="BB31" s="18">
        <v>9.1734899999999993</v>
      </c>
      <c r="BC31" s="18">
        <v>9.3761500000000009</v>
      </c>
      <c r="BD31" s="18">
        <v>9.4912100000000006</v>
      </c>
      <c r="BE31" s="18">
        <v>8.8685799999999997</v>
      </c>
      <c r="BF31" s="18">
        <v>9.2540999999999993</v>
      </c>
      <c r="BG31" s="18">
        <v>9.2540999999999993</v>
      </c>
      <c r="BH31" s="18">
        <v>9.2794500000000006</v>
      </c>
      <c r="BI31" s="18">
        <v>9.2540999999999993</v>
      </c>
      <c r="BJ31" s="18">
        <v>9.2540999999999993</v>
      </c>
      <c r="BK31" s="18">
        <v>9.2540999999999993</v>
      </c>
      <c r="BL31" s="18">
        <v>6.2582862068965497</v>
      </c>
      <c r="BM31" s="18">
        <v>2.1437416000288199</v>
      </c>
      <c r="BN31" s="18">
        <v>0.98471907191627195</v>
      </c>
      <c r="BO31" s="18">
        <v>0.98293772535011203</v>
      </c>
      <c r="BP31" s="18">
        <v>0.91654531984096499</v>
      </c>
      <c r="BQ31" s="18">
        <v>0</v>
      </c>
      <c r="BR31" s="18">
        <v>7.1582622710676096E-43</v>
      </c>
      <c r="BS31" s="18">
        <v>0</v>
      </c>
      <c r="BT31" s="18">
        <v>0.125007308745269</v>
      </c>
      <c r="BU31" s="18">
        <v>0.96967165059564298</v>
      </c>
      <c r="BV31" s="18">
        <v>0.96967165059564298</v>
      </c>
      <c r="BW31" s="18">
        <v>3.0152160000000001</v>
      </c>
      <c r="BX31" s="18">
        <v>4.0835993682044797E-2</v>
      </c>
      <c r="BY31" s="18">
        <v>3.3438720000000002</v>
      </c>
      <c r="BZ31" s="18">
        <v>0.134202039552311</v>
      </c>
      <c r="CA31" s="18">
        <v>3.9072</v>
      </c>
      <c r="CB31" s="18">
        <v>0.34152051585519699</v>
      </c>
      <c r="CC31" s="18">
        <v>4.9692020000000001</v>
      </c>
      <c r="CD31" s="18">
        <v>0.24020934072179601</v>
      </c>
      <c r="CE31" s="18">
        <v>6.0781039999999997</v>
      </c>
      <c r="CF31" s="18">
        <v>0.56964805804110297</v>
      </c>
      <c r="CG31" s="18">
        <v>5.8464739999999997</v>
      </c>
      <c r="CH31" s="18">
        <v>0.26871094047321598</v>
      </c>
      <c r="CI31" s="18">
        <v>6.6583399999999999</v>
      </c>
      <c r="CJ31" s="18">
        <v>0.47039622176416301</v>
      </c>
      <c r="CK31" s="18">
        <v>7.1678980000000001</v>
      </c>
      <c r="CL31" s="18">
        <v>0.345884840040728</v>
      </c>
      <c r="CM31" s="18">
        <v>7.9259899999999996</v>
      </c>
      <c r="CN31" s="18">
        <v>0.37593687096373002</v>
      </c>
      <c r="CO31" s="18">
        <v>8.9018759999999997</v>
      </c>
      <c r="CP31" s="18">
        <v>0.38465675436680002</v>
      </c>
      <c r="CQ31" s="18">
        <v>9.2294879999999999</v>
      </c>
      <c r="CR31" s="18">
        <v>0.22497816131793799</v>
      </c>
      <c r="CS31" s="18">
        <v>9.2540999999999993</v>
      </c>
      <c r="CT31" s="18">
        <v>0</v>
      </c>
    </row>
    <row r="32" spans="1:98" x14ac:dyDescent="0.25">
      <c r="A32" s="18">
        <v>124</v>
      </c>
      <c r="B32" s="18" t="s">
        <v>1919</v>
      </c>
      <c r="C32" s="18" t="s">
        <v>555</v>
      </c>
      <c r="D32" s="18" t="s">
        <v>458</v>
      </c>
      <c r="E32" s="18" t="s">
        <v>204</v>
      </c>
      <c r="F32" s="18">
        <v>0</v>
      </c>
      <c r="G32" s="18">
        <v>0</v>
      </c>
      <c r="H32" s="18">
        <v>0</v>
      </c>
      <c r="I32" s="18">
        <v>0</v>
      </c>
      <c r="J32" s="18">
        <v>0</v>
      </c>
      <c r="K32" s="18">
        <v>0</v>
      </c>
      <c r="L32" s="18">
        <v>0</v>
      </c>
      <c r="M32" s="18">
        <v>0</v>
      </c>
      <c r="N32" s="18">
        <v>0</v>
      </c>
      <c r="O32" s="18">
        <v>0</v>
      </c>
      <c r="P32" s="18">
        <v>0</v>
      </c>
      <c r="Q32" s="18">
        <v>0</v>
      </c>
      <c r="R32" s="18">
        <v>0</v>
      </c>
      <c r="S32" s="18">
        <v>0</v>
      </c>
      <c r="T32" s="18">
        <v>0</v>
      </c>
      <c r="U32" s="18">
        <v>0</v>
      </c>
      <c r="V32" s="18">
        <v>0</v>
      </c>
      <c r="W32" s="18">
        <v>0</v>
      </c>
      <c r="X32" s="18">
        <v>0</v>
      </c>
      <c r="Y32" s="18">
        <v>0</v>
      </c>
      <c r="Z32" s="18">
        <v>0</v>
      </c>
      <c r="AA32" s="18">
        <v>0</v>
      </c>
      <c r="AB32" s="18">
        <v>0</v>
      </c>
      <c r="AC32" s="18">
        <v>0</v>
      </c>
      <c r="AD32" s="18">
        <v>0</v>
      </c>
      <c r="AE32" s="18">
        <v>0</v>
      </c>
      <c r="AF32" s="18">
        <v>0</v>
      </c>
      <c r="AG32" s="18">
        <v>0</v>
      </c>
      <c r="AH32" s="18">
        <v>0</v>
      </c>
      <c r="AI32" s="18">
        <v>0</v>
      </c>
      <c r="AJ32" s="18">
        <v>0</v>
      </c>
      <c r="AK32" s="18">
        <v>0</v>
      </c>
      <c r="AL32" s="18">
        <v>0</v>
      </c>
      <c r="AM32" s="18">
        <v>0</v>
      </c>
      <c r="AN32" s="18">
        <v>0</v>
      </c>
      <c r="AO32" s="18">
        <v>0</v>
      </c>
      <c r="AP32" s="18">
        <v>0</v>
      </c>
      <c r="AQ32" s="18">
        <v>0</v>
      </c>
      <c r="AR32" s="18">
        <v>0</v>
      </c>
      <c r="AS32" s="18">
        <v>0</v>
      </c>
      <c r="AT32" s="18">
        <v>0</v>
      </c>
      <c r="AU32" s="18">
        <v>0</v>
      </c>
      <c r="AV32" s="18">
        <v>0</v>
      </c>
      <c r="AW32" s="18">
        <v>0</v>
      </c>
      <c r="AX32" s="18">
        <v>0</v>
      </c>
      <c r="AY32" s="18">
        <v>0</v>
      </c>
      <c r="AZ32" s="18">
        <v>0</v>
      </c>
      <c r="BA32" s="18">
        <v>0</v>
      </c>
      <c r="BB32" s="18">
        <v>0</v>
      </c>
      <c r="BC32" s="18">
        <v>0</v>
      </c>
      <c r="BD32" s="18">
        <v>0</v>
      </c>
      <c r="BE32" s="18">
        <v>0</v>
      </c>
      <c r="BF32" s="18">
        <v>0</v>
      </c>
      <c r="BG32" s="18">
        <v>0</v>
      </c>
      <c r="BH32" s="18">
        <v>0</v>
      </c>
      <c r="BI32" s="18">
        <v>0</v>
      </c>
      <c r="BJ32" s="18">
        <v>0</v>
      </c>
      <c r="BK32" s="18">
        <v>0</v>
      </c>
      <c r="BL32" s="18">
        <v>0</v>
      </c>
      <c r="BM32" s="18">
        <v>0</v>
      </c>
      <c r="BN32" s="18" t="s">
        <v>1901</v>
      </c>
      <c r="BO32" s="18" t="s">
        <v>1901</v>
      </c>
      <c r="BP32" s="18" t="s">
        <v>1901</v>
      </c>
      <c r="BQ32" s="18" t="s">
        <v>1901</v>
      </c>
      <c r="BR32" s="18" t="s">
        <v>1901</v>
      </c>
      <c r="BS32" s="18" t="s">
        <v>1901</v>
      </c>
      <c r="BT32" s="18">
        <v>0</v>
      </c>
      <c r="BU32" s="18" t="s">
        <v>1901</v>
      </c>
      <c r="BV32" s="18" t="s">
        <v>1901</v>
      </c>
      <c r="BW32" s="18">
        <v>0</v>
      </c>
      <c r="BX32" s="18">
        <v>0</v>
      </c>
      <c r="BY32" s="18">
        <v>0</v>
      </c>
      <c r="BZ32" s="18">
        <v>0</v>
      </c>
      <c r="CA32" s="18">
        <v>0</v>
      </c>
      <c r="CB32" s="18">
        <v>0</v>
      </c>
      <c r="CC32" s="18">
        <v>0</v>
      </c>
      <c r="CD32" s="18">
        <v>0</v>
      </c>
      <c r="CE32" s="18">
        <v>0</v>
      </c>
      <c r="CF32" s="18">
        <v>0</v>
      </c>
      <c r="CG32" s="18">
        <v>0</v>
      </c>
      <c r="CH32" s="18">
        <v>0</v>
      </c>
      <c r="CI32" s="18">
        <v>0</v>
      </c>
      <c r="CJ32" s="18">
        <v>0</v>
      </c>
      <c r="CK32" s="18">
        <v>0</v>
      </c>
      <c r="CL32" s="18">
        <v>0</v>
      </c>
      <c r="CM32" s="18">
        <v>0</v>
      </c>
      <c r="CN32" s="18">
        <v>0</v>
      </c>
      <c r="CO32" s="18">
        <v>0</v>
      </c>
      <c r="CP32" s="18">
        <v>0</v>
      </c>
      <c r="CQ32" s="18">
        <v>0</v>
      </c>
      <c r="CR32" s="18">
        <v>0</v>
      </c>
      <c r="CS32" s="18">
        <v>0</v>
      </c>
      <c r="CT32" s="18">
        <v>0</v>
      </c>
    </row>
    <row r="33" spans="1:98" x14ac:dyDescent="0.25">
      <c r="A33" s="18">
        <v>125</v>
      </c>
      <c r="B33" s="18" t="s">
        <v>1919</v>
      </c>
      <c r="C33" s="18" t="s">
        <v>556</v>
      </c>
      <c r="D33" s="18" t="s">
        <v>420</v>
      </c>
      <c r="E33" s="18" t="s">
        <v>244</v>
      </c>
      <c r="F33" s="18">
        <v>7.7489299999999997E-2</v>
      </c>
      <c r="G33" s="18">
        <v>7.7489299999999997E-2</v>
      </c>
      <c r="H33" s="18">
        <v>7.7701599999999996E-2</v>
      </c>
      <c r="I33" s="18">
        <v>7.7540999999999999E-2</v>
      </c>
      <c r="J33" s="18">
        <v>7.8625600000000004E-2</v>
      </c>
      <c r="K33" s="18">
        <v>7.89691E-2</v>
      </c>
      <c r="L33" s="18">
        <v>8.11886E-2</v>
      </c>
      <c r="M33" s="18">
        <v>8.2646899999999995E-2</v>
      </c>
      <c r="N33" s="18">
        <v>8.3386500000000002E-2</v>
      </c>
      <c r="O33" s="18">
        <v>8.3390500000000006E-2</v>
      </c>
      <c r="P33" s="18">
        <v>8.4357299999999996E-2</v>
      </c>
      <c r="Q33" s="18">
        <v>8.6667499999999995E-2</v>
      </c>
      <c r="R33" s="18">
        <v>8.8630500000000001E-2</v>
      </c>
      <c r="S33" s="18">
        <v>9.0218400000000004E-2</v>
      </c>
      <c r="T33" s="18">
        <v>9.2838000000000004E-2</v>
      </c>
      <c r="U33" s="18">
        <v>9.9694199999999997E-2</v>
      </c>
      <c r="V33" s="18">
        <v>0.10676099999999999</v>
      </c>
      <c r="W33" s="18">
        <v>0.108482</v>
      </c>
      <c r="X33" s="18">
        <v>0.110252</v>
      </c>
      <c r="Y33" s="18">
        <v>0.113581</v>
      </c>
      <c r="Z33" s="18">
        <v>0.11675099999999999</v>
      </c>
      <c r="AA33" s="18">
        <v>0.12228899999999999</v>
      </c>
      <c r="AB33" s="18">
        <v>0.12801299999999999</v>
      </c>
      <c r="AC33" s="18">
        <v>0.13091</v>
      </c>
      <c r="AD33" s="18">
        <v>0.12904099999999999</v>
      </c>
      <c r="AE33" s="18">
        <v>0.125802</v>
      </c>
      <c r="AF33" s="18">
        <v>0.12531300000000001</v>
      </c>
      <c r="AG33" s="18">
        <v>0.12623500000000001</v>
      </c>
      <c r="AH33" s="18">
        <v>0.127194</v>
      </c>
      <c r="AI33" s="18">
        <v>0.12887299999999999</v>
      </c>
      <c r="AJ33" s="18">
        <v>0.130887</v>
      </c>
      <c r="AK33" s="18">
        <v>0.13308700000000001</v>
      </c>
      <c r="AL33" s="18">
        <v>0.13297700000000001</v>
      </c>
      <c r="AM33" s="18">
        <v>0.130883</v>
      </c>
      <c r="AN33" s="18">
        <v>0.123173</v>
      </c>
      <c r="AO33" s="18">
        <v>0.12434000000000001</v>
      </c>
      <c r="AP33" s="18">
        <v>0.128472</v>
      </c>
      <c r="AQ33" s="18">
        <v>0.135931</v>
      </c>
      <c r="AR33" s="18">
        <v>0.13722699999999999</v>
      </c>
      <c r="AS33" s="18">
        <v>0.15729000000000001</v>
      </c>
      <c r="AT33" s="18">
        <v>0.14942</v>
      </c>
      <c r="AU33" s="18">
        <v>0.155525</v>
      </c>
      <c r="AV33" s="18">
        <v>0.12678200000000001</v>
      </c>
      <c r="AW33" s="18">
        <v>0.14286799999999999</v>
      </c>
      <c r="AX33" s="18">
        <v>0.153061</v>
      </c>
      <c r="AY33" s="18">
        <v>0.16516900000000001</v>
      </c>
      <c r="AZ33" s="18">
        <v>0.17466000000000001</v>
      </c>
      <c r="BA33" s="18">
        <v>0.17859700000000001</v>
      </c>
      <c r="BB33" s="18">
        <v>0.18638299999999999</v>
      </c>
      <c r="BC33" s="18">
        <v>0.20222599999999999</v>
      </c>
      <c r="BD33" s="18">
        <v>0.215139</v>
      </c>
      <c r="BE33" s="18">
        <v>0.20613799999999999</v>
      </c>
      <c r="BF33" s="18">
        <v>0.20413899999999999</v>
      </c>
      <c r="BG33" s="18">
        <v>0.20413899999999999</v>
      </c>
      <c r="BH33" s="18">
        <v>0.20469799999999999</v>
      </c>
      <c r="BI33" s="18">
        <v>0.20413899999999999</v>
      </c>
      <c r="BJ33" s="18">
        <v>0.20413899999999999</v>
      </c>
      <c r="BK33" s="18">
        <v>0.20413899999999999</v>
      </c>
      <c r="BL33" s="18">
        <v>0.13199929827586199</v>
      </c>
      <c r="BM33" s="18">
        <v>4.1732405471975403E-2</v>
      </c>
      <c r="BN33" s="18">
        <v>0.95645491851729003</v>
      </c>
      <c r="BO33" s="18">
        <v>0.967490857765409</v>
      </c>
      <c r="BP33" s="18">
        <v>0.88498216975372601</v>
      </c>
      <c r="BQ33" s="18">
        <v>0</v>
      </c>
      <c r="BR33" s="19">
        <v>4.0314454578076798E-35</v>
      </c>
      <c r="BS33" s="18">
        <v>0</v>
      </c>
      <c r="BT33" s="18">
        <v>2.3636792549755199E-3</v>
      </c>
      <c r="BU33" s="18">
        <v>0.91480601115591298</v>
      </c>
      <c r="BV33" s="18">
        <v>0.91480601115591298</v>
      </c>
      <c r="BW33" s="18">
        <v>7.7769359999999996E-2</v>
      </c>
      <c r="BX33" s="18">
        <v>4.8650638536405999E-4</v>
      </c>
      <c r="BY33" s="18">
        <v>8.1916320000000001E-2</v>
      </c>
      <c r="BZ33" s="18">
        <v>1.87643712711085E-3</v>
      </c>
      <c r="CA33" s="18">
        <v>8.8542339999999997E-2</v>
      </c>
      <c r="CB33" s="18">
        <v>3.2518928707754198E-3</v>
      </c>
      <c r="CC33" s="18">
        <v>0.10775404</v>
      </c>
      <c r="CD33" s="18">
        <v>5.1640667606064096E-3</v>
      </c>
      <c r="CE33" s="18">
        <v>0.12540080000000001</v>
      </c>
      <c r="CF33" s="18">
        <v>5.8079314045536004E-3</v>
      </c>
      <c r="CG33" s="18">
        <v>0.1266834</v>
      </c>
      <c r="CH33" s="18">
        <v>1.4063236825140901E-3</v>
      </c>
      <c r="CI33" s="18">
        <v>0.13020139999999999</v>
      </c>
      <c r="CJ33" s="18">
        <v>4.07319515859479E-3</v>
      </c>
      <c r="CK33" s="18">
        <v>0.136652</v>
      </c>
      <c r="CL33" s="18">
        <v>1.27011343391053E-2</v>
      </c>
      <c r="CM33" s="18">
        <v>0.1455312</v>
      </c>
      <c r="CN33" s="18">
        <v>1.1514358718573901E-2</v>
      </c>
      <c r="CO33" s="18">
        <v>0.18140700000000001</v>
      </c>
      <c r="CP33" s="18">
        <v>1.39219439195825E-2</v>
      </c>
      <c r="CQ33" s="18">
        <v>0.2068506</v>
      </c>
      <c r="CR33" s="18">
        <v>4.7049072573218699E-3</v>
      </c>
      <c r="CS33" s="18">
        <v>0.20413899999999999</v>
      </c>
      <c r="CT33" s="19">
        <v>0</v>
      </c>
    </row>
    <row r="34" spans="1:98" x14ac:dyDescent="0.25">
      <c r="A34" s="18">
        <v>126</v>
      </c>
      <c r="B34" s="18" t="s">
        <v>1919</v>
      </c>
      <c r="C34" s="18" t="s">
        <v>557</v>
      </c>
      <c r="D34" s="18" t="s">
        <v>418</v>
      </c>
      <c r="E34" s="18" t="s">
        <v>214</v>
      </c>
      <c r="F34" s="18">
        <v>1.48197E-2</v>
      </c>
      <c r="G34" s="18">
        <v>1.48197E-2</v>
      </c>
      <c r="H34" s="18">
        <v>1.48603E-2</v>
      </c>
      <c r="I34" s="18">
        <v>1.4594299999999999E-2</v>
      </c>
      <c r="J34" s="18">
        <v>1.44563E-2</v>
      </c>
      <c r="K34" s="18">
        <v>1.4770999999999999E-2</v>
      </c>
      <c r="L34" s="18">
        <v>1.5278399999999999E-2</v>
      </c>
      <c r="M34" s="18">
        <v>1.6259599999999999E-2</v>
      </c>
      <c r="N34" s="18">
        <v>1.6606300000000001E-2</v>
      </c>
      <c r="O34" s="18">
        <v>1.0770699999999999E-2</v>
      </c>
      <c r="P34" s="18">
        <v>1.14815E-2</v>
      </c>
      <c r="Q34" s="18">
        <v>1.1376900000000001E-2</v>
      </c>
      <c r="R34" s="18">
        <v>1.1530800000000001E-2</v>
      </c>
      <c r="S34" s="18">
        <v>1.2105100000000001E-2</v>
      </c>
      <c r="T34" s="18">
        <v>1.2508E-2</v>
      </c>
      <c r="U34" s="18">
        <v>1.29982E-2</v>
      </c>
      <c r="V34" s="18">
        <v>1.2788300000000001E-2</v>
      </c>
      <c r="W34" s="18">
        <v>1.45153E-2</v>
      </c>
      <c r="X34" s="18">
        <v>1.50388E-2</v>
      </c>
      <c r="Y34" s="18">
        <v>1.54524E-2</v>
      </c>
      <c r="Z34" s="18">
        <v>1.6116700000000001E-2</v>
      </c>
      <c r="AA34" s="18">
        <v>1.74063E-2</v>
      </c>
      <c r="AB34" s="18">
        <v>1.78321E-2</v>
      </c>
      <c r="AC34" s="18">
        <v>1.6741300000000001E-2</v>
      </c>
      <c r="AD34" s="18">
        <v>1.5992699999999999E-2</v>
      </c>
      <c r="AE34" s="18">
        <v>1.58423E-2</v>
      </c>
      <c r="AF34" s="18">
        <v>1.5825499999999999E-2</v>
      </c>
      <c r="AG34" s="18">
        <v>1.5678299999999999E-2</v>
      </c>
      <c r="AH34" s="18">
        <v>1.6749E-2</v>
      </c>
      <c r="AI34" s="18">
        <v>1.7365499999999999E-2</v>
      </c>
      <c r="AJ34" s="18">
        <v>1.7367199999999999E-2</v>
      </c>
      <c r="AK34" s="18">
        <v>1.7523899999999999E-2</v>
      </c>
      <c r="AL34" s="18">
        <v>1.83673E-2</v>
      </c>
      <c r="AM34" s="18">
        <v>1.8247099999999999E-2</v>
      </c>
      <c r="AN34" s="18">
        <v>1.9052400000000001E-2</v>
      </c>
      <c r="AO34" s="18">
        <v>1.8505899999999999E-2</v>
      </c>
      <c r="AP34" s="18">
        <v>1.6206100000000001E-2</v>
      </c>
      <c r="AQ34" s="18">
        <v>1.7828799999999999E-2</v>
      </c>
      <c r="AR34" s="18">
        <v>1.8008400000000001E-2</v>
      </c>
      <c r="AS34" s="18">
        <v>1.7545499999999999E-2</v>
      </c>
      <c r="AT34" s="18">
        <v>1.7673100000000001E-2</v>
      </c>
      <c r="AU34" s="18">
        <v>1.7498199999999998E-2</v>
      </c>
      <c r="AV34" s="18">
        <v>1.7054799999999998E-2</v>
      </c>
      <c r="AW34" s="18">
        <v>1.7360899999999999E-2</v>
      </c>
      <c r="AX34" s="18">
        <v>1.8459300000000001E-2</v>
      </c>
      <c r="AY34" s="18">
        <v>1.97553E-2</v>
      </c>
      <c r="AZ34" s="18">
        <v>2.0262200000000001E-2</v>
      </c>
      <c r="BA34" s="18">
        <v>2.06159E-2</v>
      </c>
      <c r="BB34" s="18">
        <v>2.0946099999999999E-2</v>
      </c>
      <c r="BC34" s="18">
        <v>2.2018699999999999E-2</v>
      </c>
      <c r="BD34" s="18">
        <v>2.3252499999999999E-2</v>
      </c>
      <c r="BE34" s="18">
        <v>2.3289199999999999E-2</v>
      </c>
      <c r="BF34" s="18">
        <v>2.3296899999999999E-2</v>
      </c>
      <c r="BG34" s="18">
        <v>2.3296899999999999E-2</v>
      </c>
      <c r="BH34" s="18">
        <v>2.3360700000000002E-2</v>
      </c>
      <c r="BI34" s="18">
        <v>2.3296899999999999E-2</v>
      </c>
      <c r="BJ34" s="18">
        <v>2.3296899999999999E-2</v>
      </c>
      <c r="BK34" s="18">
        <v>2.3296899999999999E-2</v>
      </c>
      <c r="BL34" s="18">
        <v>1.72287120689655E-2</v>
      </c>
      <c r="BM34" s="18">
        <v>3.4176050549480099E-3</v>
      </c>
      <c r="BN34" s="18">
        <v>0.86850745113551497</v>
      </c>
      <c r="BO34" s="18">
        <v>0.89259508943638999</v>
      </c>
      <c r="BP34" s="18">
        <v>0.73080832125067696</v>
      </c>
      <c r="BQ34" s="18">
        <v>0</v>
      </c>
      <c r="BR34" s="19">
        <v>5.0078798865284301E-21</v>
      </c>
      <c r="BS34" s="19">
        <v>6.6613381477509402E-16</v>
      </c>
      <c r="BT34" s="18">
        <v>1.7577052200928799E-4</v>
      </c>
      <c r="BU34" s="18">
        <v>0.75430519267790297</v>
      </c>
      <c r="BV34" s="18">
        <v>0.75430519267790297</v>
      </c>
      <c r="BW34" s="18">
        <v>1.471006E-2</v>
      </c>
      <c r="BX34" s="18">
        <v>1.7635789746988899E-4</v>
      </c>
      <c r="BY34" s="18">
        <v>1.4737200000000001E-2</v>
      </c>
      <c r="BZ34" s="18">
        <v>2.3365786258972799E-3</v>
      </c>
      <c r="CA34" s="18">
        <v>1.180046E-2</v>
      </c>
      <c r="CB34" s="18">
        <v>4.8663986992436201E-4</v>
      </c>
      <c r="CC34" s="18">
        <v>1.41586E-2</v>
      </c>
      <c r="CD34" s="18">
        <v>1.2041756121928401E-3</v>
      </c>
      <c r="CE34" s="18">
        <v>1.6817820000000001E-2</v>
      </c>
      <c r="CF34" s="18">
        <v>7.9895560076890398E-4</v>
      </c>
      <c r="CG34" s="18">
        <v>1.629212E-2</v>
      </c>
      <c r="CH34" s="18">
        <v>7.3446089208343798E-4</v>
      </c>
      <c r="CI34" s="18">
        <v>1.8111579999999999E-2</v>
      </c>
      <c r="CJ34" s="18">
        <v>6.8344166320176902E-4</v>
      </c>
      <c r="CK34" s="18">
        <v>1.761894E-2</v>
      </c>
      <c r="CL34" s="18">
        <v>8.6370258943689604E-4</v>
      </c>
      <c r="CM34" s="18">
        <v>1.7609260000000002E-2</v>
      </c>
      <c r="CN34" s="18">
        <v>5.2632842693512295E-4</v>
      </c>
      <c r="CO34" s="18">
        <v>2.0719640000000001E-2</v>
      </c>
      <c r="CP34" s="18">
        <v>8.4982439244822702E-4</v>
      </c>
      <c r="CQ34" s="18">
        <v>2.3299239999999999E-2</v>
      </c>
      <c r="CR34" s="19">
        <v>3.8967011689377502E-5</v>
      </c>
      <c r="CS34" s="18">
        <v>2.3296899999999999E-2</v>
      </c>
      <c r="CT34" s="18">
        <v>0</v>
      </c>
    </row>
    <row r="35" spans="1:98" x14ac:dyDescent="0.25">
      <c r="A35" s="18">
        <v>127</v>
      </c>
      <c r="B35" s="18" t="s">
        <v>1919</v>
      </c>
      <c r="C35" s="18" t="s">
        <v>558</v>
      </c>
      <c r="D35" s="18" t="s">
        <v>458</v>
      </c>
      <c r="E35" s="18" t="s">
        <v>52</v>
      </c>
      <c r="F35" s="18">
        <v>0.106742</v>
      </c>
      <c r="G35" s="18">
        <v>0.106742</v>
      </c>
      <c r="H35" s="18">
        <v>0.107034</v>
      </c>
      <c r="I35" s="18">
        <v>0.105152</v>
      </c>
      <c r="J35" s="18">
        <v>0.104264</v>
      </c>
      <c r="K35" s="18">
        <v>0.106474</v>
      </c>
      <c r="L35" s="18">
        <v>0.110045</v>
      </c>
      <c r="M35" s="18">
        <v>0.11680400000000001</v>
      </c>
      <c r="N35" s="18">
        <v>0.119335</v>
      </c>
      <c r="O35" s="18">
        <v>0.118995</v>
      </c>
      <c r="P35" s="18">
        <v>0.119619</v>
      </c>
      <c r="Q35" s="18">
        <v>0.122632</v>
      </c>
      <c r="R35" s="18">
        <v>0.1232</v>
      </c>
      <c r="S35" s="18">
        <v>0.11828900000000001</v>
      </c>
      <c r="T35" s="18">
        <v>0.116953</v>
      </c>
      <c r="U35" s="18">
        <v>0.123587</v>
      </c>
      <c r="V35" s="18">
        <v>0.131274</v>
      </c>
      <c r="W35" s="18">
        <v>0.138991</v>
      </c>
      <c r="X35" s="18">
        <v>0.13306000000000001</v>
      </c>
      <c r="Y35" s="18">
        <v>0.13687199999999999</v>
      </c>
      <c r="Z35" s="18">
        <v>0.14265</v>
      </c>
      <c r="AA35" s="18">
        <v>0.14627000000000001</v>
      </c>
      <c r="AB35" s="18">
        <v>0.14798</v>
      </c>
      <c r="AC35" s="18">
        <v>0.147094</v>
      </c>
      <c r="AD35" s="18">
        <v>0.14710100000000001</v>
      </c>
      <c r="AE35" s="18">
        <v>0.14527200000000001</v>
      </c>
      <c r="AF35" s="18">
        <v>0.14613100000000001</v>
      </c>
      <c r="AG35" s="18">
        <v>0.14993600000000001</v>
      </c>
      <c r="AH35" s="18">
        <v>0.1472</v>
      </c>
      <c r="AI35" s="18">
        <v>0.14985499999999999</v>
      </c>
      <c r="AJ35" s="18">
        <v>0.15009700000000001</v>
      </c>
      <c r="AK35" s="18">
        <v>0.15070600000000001</v>
      </c>
      <c r="AL35" s="18">
        <v>0.15210299999999999</v>
      </c>
      <c r="AM35" s="18">
        <v>0.15228900000000001</v>
      </c>
      <c r="AN35" s="18">
        <v>0.14868799999999999</v>
      </c>
      <c r="AO35" s="18">
        <v>0.14821400000000001</v>
      </c>
      <c r="AP35" s="18">
        <v>0.146257</v>
      </c>
      <c r="AQ35" s="18">
        <v>0.15187700000000001</v>
      </c>
      <c r="AR35" s="18">
        <v>0.154197</v>
      </c>
      <c r="AS35" s="18">
        <v>0.15549299999999999</v>
      </c>
      <c r="AT35" s="18">
        <v>0.15339700000000001</v>
      </c>
      <c r="AU35" s="18">
        <v>0.15345300000000001</v>
      </c>
      <c r="AV35" s="18">
        <v>0.15472900000000001</v>
      </c>
      <c r="AW35" s="18">
        <v>0.154006</v>
      </c>
      <c r="AX35" s="18">
        <v>0.157193</v>
      </c>
      <c r="AY35" s="18">
        <v>0.162548</v>
      </c>
      <c r="AZ35" s="18">
        <v>0.169687</v>
      </c>
      <c r="BA35" s="18">
        <v>0.17719199999999999</v>
      </c>
      <c r="BB35" s="18">
        <v>0.18492600000000001</v>
      </c>
      <c r="BC35" s="18">
        <v>0.19445499999999999</v>
      </c>
      <c r="BD35" s="18">
        <v>0.20602200000000001</v>
      </c>
      <c r="BE35" s="18">
        <v>0.206564</v>
      </c>
      <c r="BF35" s="18">
        <v>0.208596</v>
      </c>
      <c r="BG35" s="18">
        <v>0.208596</v>
      </c>
      <c r="BH35" s="18">
        <v>0.20916799999999999</v>
      </c>
      <c r="BI35" s="18">
        <v>0.208596</v>
      </c>
      <c r="BJ35" s="18">
        <v>0.208596</v>
      </c>
      <c r="BK35" s="18">
        <v>0.208596</v>
      </c>
      <c r="BL35" s="18">
        <v>0.14951368965517201</v>
      </c>
      <c r="BM35" s="18">
        <v>3.0809012957424799E-2</v>
      </c>
      <c r="BN35" s="18">
        <v>0.94450396587285401</v>
      </c>
      <c r="BO35" s="18">
        <v>0.98164535794262697</v>
      </c>
      <c r="BP35" s="18">
        <v>0.90440564673048796</v>
      </c>
      <c r="BQ35" s="18">
        <v>0</v>
      </c>
      <c r="BR35" s="18">
        <v>5.4360373933731397E-42</v>
      </c>
      <c r="BS35" s="18">
        <v>0</v>
      </c>
      <c r="BT35" s="18">
        <v>1.72318613307083E-3</v>
      </c>
      <c r="BU35" s="18">
        <v>0.89208774154954695</v>
      </c>
      <c r="BV35" s="18">
        <v>0.89208774154954695</v>
      </c>
      <c r="BW35" s="18">
        <v>0.10598680000000001</v>
      </c>
      <c r="BX35" s="18">
        <v>1.2147235076345601E-3</v>
      </c>
      <c r="BY35" s="18">
        <v>0.1143306</v>
      </c>
      <c r="BZ35" s="18">
        <v>5.7665172591435101E-3</v>
      </c>
      <c r="CA35" s="18">
        <v>0.1201386</v>
      </c>
      <c r="CB35" s="18">
        <v>2.71239125127626E-3</v>
      </c>
      <c r="CC35" s="18">
        <v>0.13275680000000001</v>
      </c>
      <c r="CD35" s="18">
        <v>5.9618784539774003E-3</v>
      </c>
      <c r="CE35" s="18">
        <v>0.14621899999999999</v>
      </c>
      <c r="CF35" s="18">
        <v>2.0847680926184601E-3</v>
      </c>
      <c r="CG35" s="18">
        <v>0.1476788</v>
      </c>
      <c r="CH35" s="18">
        <v>2.1359084015940299E-3</v>
      </c>
      <c r="CI35" s="18">
        <v>0.15077660000000001</v>
      </c>
      <c r="CJ35" s="18">
        <v>1.48961246638178E-3</v>
      </c>
      <c r="CK35" s="18">
        <v>0.1512076</v>
      </c>
      <c r="CL35" s="18">
        <v>3.9121395425010096E-3</v>
      </c>
      <c r="CM35" s="18">
        <v>0.15455559999999999</v>
      </c>
      <c r="CN35" s="18">
        <v>1.5689237712521299E-3</v>
      </c>
      <c r="CO35" s="18">
        <v>0.17776159999999999</v>
      </c>
      <c r="CP35" s="18">
        <v>1.2519739066769699E-2</v>
      </c>
      <c r="CQ35" s="18">
        <v>0.20778920000000001</v>
      </c>
      <c r="CR35" s="18">
        <v>1.3988435223426499E-3</v>
      </c>
      <c r="CS35" s="18">
        <v>0.208596</v>
      </c>
      <c r="CT35" s="19">
        <v>0</v>
      </c>
    </row>
    <row r="36" spans="1:98" x14ac:dyDescent="0.25">
      <c r="A36" s="18">
        <v>128</v>
      </c>
      <c r="B36" s="18" t="s">
        <v>1919</v>
      </c>
      <c r="C36" s="18" t="s">
        <v>559</v>
      </c>
      <c r="D36" s="18" t="s">
        <v>458</v>
      </c>
      <c r="E36" s="18" t="s">
        <v>226</v>
      </c>
      <c r="F36" s="18">
        <v>0.136044</v>
      </c>
      <c r="G36" s="18">
        <v>0.136044</v>
      </c>
      <c r="H36" s="18">
        <v>0.13641600000000001</v>
      </c>
      <c r="I36" s="18">
        <v>0.136378</v>
      </c>
      <c r="J36" s="18">
        <v>0.136382</v>
      </c>
      <c r="K36" s="18">
        <v>0.136458</v>
      </c>
      <c r="L36" s="18">
        <v>0.136545</v>
      </c>
      <c r="M36" s="18">
        <v>0.13675200000000001</v>
      </c>
      <c r="N36" s="18">
        <v>0.13714199999999999</v>
      </c>
      <c r="O36" s="18">
        <v>0.138873</v>
      </c>
      <c r="P36" s="18">
        <v>0.14205499999999999</v>
      </c>
      <c r="Q36" s="18">
        <v>0.14582000000000001</v>
      </c>
      <c r="R36" s="18">
        <v>0.14877499999999999</v>
      </c>
      <c r="S36" s="18">
        <v>0.15393000000000001</v>
      </c>
      <c r="T36" s="18">
        <v>0.161521</v>
      </c>
      <c r="U36" s="18">
        <v>0.173986</v>
      </c>
      <c r="V36" s="18">
        <v>0.19517499999999999</v>
      </c>
      <c r="W36" s="18">
        <v>0.20279</v>
      </c>
      <c r="X36" s="18">
        <v>0.21257699999999999</v>
      </c>
      <c r="Y36" s="18">
        <v>0.22053</v>
      </c>
      <c r="Z36" s="18">
        <v>0.22394</v>
      </c>
      <c r="AA36" s="18">
        <v>0.23635100000000001</v>
      </c>
      <c r="AB36" s="18">
        <v>0.24470900000000001</v>
      </c>
      <c r="AC36" s="18">
        <v>0.25250600000000001</v>
      </c>
      <c r="AD36" s="18">
        <v>0.25804199999999999</v>
      </c>
      <c r="AE36" s="18">
        <v>0.26120100000000002</v>
      </c>
      <c r="AF36" s="18">
        <v>0.24029300000000001</v>
      </c>
      <c r="AG36" s="18">
        <v>0.23715600000000001</v>
      </c>
      <c r="AH36" s="18">
        <v>0.25605</v>
      </c>
      <c r="AI36" s="18">
        <v>0.25727</v>
      </c>
      <c r="AJ36" s="18">
        <v>0.26017299999999999</v>
      </c>
      <c r="AK36" s="18">
        <v>0.26626699999999998</v>
      </c>
      <c r="AL36" s="18">
        <v>0.23957500000000001</v>
      </c>
      <c r="AM36" s="18">
        <v>0.23347999999999999</v>
      </c>
      <c r="AN36" s="18">
        <v>0.19500000000000001</v>
      </c>
      <c r="AO36" s="18">
        <v>0.166107</v>
      </c>
      <c r="AP36" s="18">
        <v>0.17405799999999999</v>
      </c>
      <c r="AQ36" s="18">
        <v>0.19783400000000001</v>
      </c>
      <c r="AR36" s="18">
        <v>0.192355</v>
      </c>
      <c r="AS36" s="18">
        <v>0.184859</v>
      </c>
      <c r="AT36" s="18">
        <v>0.18137500000000001</v>
      </c>
      <c r="AU36" s="18">
        <v>0.17729900000000001</v>
      </c>
      <c r="AV36" s="18">
        <v>0.18829099999999999</v>
      </c>
      <c r="AW36" s="18">
        <v>0.18686900000000001</v>
      </c>
      <c r="AX36" s="18">
        <v>0.192221</v>
      </c>
      <c r="AY36" s="18">
        <v>0.199625</v>
      </c>
      <c r="AZ36" s="18">
        <v>0.213056</v>
      </c>
      <c r="BA36" s="18">
        <v>0.228135</v>
      </c>
      <c r="BB36" s="18">
        <v>0.248943</v>
      </c>
      <c r="BC36" s="18">
        <v>0.26551000000000002</v>
      </c>
      <c r="BD36" s="18">
        <v>0.28798899999999999</v>
      </c>
      <c r="BE36" s="18">
        <v>0.27003899999999997</v>
      </c>
      <c r="BF36" s="18">
        <v>0.29373300000000002</v>
      </c>
      <c r="BG36" s="18">
        <v>0.29373300000000002</v>
      </c>
      <c r="BH36" s="18">
        <v>0.29453800000000002</v>
      </c>
      <c r="BI36" s="18">
        <v>0.29373300000000002</v>
      </c>
      <c r="BJ36" s="18">
        <v>0.29373300000000002</v>
      </c>
      <c r="BK36" s="18">
        <v>0.29373300000000002</v>
      </c>
      <c r="BL36" s="18">
        <v>0.20868920689655199</v>
      </c>
      <c r="BM36" s="18">
        <v>5.2968639922312502E-2</v>
      </c>
      <c r="BN36" s="18">
        <v>0.74037720809943297</v>
      </c>
      <c r="BO36" s="18">
        <v>0.73954186360708096</v>
      </c>
      <c r="BP36" s="18">
        <v>0.61062555745696101</v>
      </c>
      <c r="BQ36" s="19">
        <v>3.0909497183984097E-11</v>
      </c>
      <c r="BR36" s="18">
        <v>3.3402594344993601E-11</v>
      </c>
      <c r="BS36" s="19">
        <v>1.4691359240259801E-11</v>
      </c>
      <c r="BT36" s="18">
        <v>2.32232224922328E-3</v>
      </c>
      <c r="BU36" s="18">
        <v>0.54815841027311196</v>
      </c>
      <c r="BV36" s="18">
        <v>0.54815841027311196</v>
      </c>
      <c r="BW36" s="18">
        <v>0.13625280000000001</v>
      </c>
      <c r="BX36" s="19">
        <v>1.9117845066848199E-4</v>
      </c>
      <c r="BY36" s="18">
        <v>0.137154</v>
      </c>
      <c r="BZ36" s="18">
        <v>9.96494606106825E-4</v>
      </c>
      <c r="CA36" s="18">
        <v>0.1504202</v>
      </c>
      <c r="CB36" s="18">
        <v>7.5728388138134898E-3</v>
      </c>
      <c r="CC36" s="18">
        <v>0.20101160000000001</v>
      </c>
      <c r="CD36" s="18">
        <v>1.7904874177161901E-2</v>
      </c>
      <c r="CE36" s="18">
        <v>0.24310960000000001</v>
      </c>
      <c r="CF36" s="18">
        <v>1.3481276100577399E-2</v>
      </c>
      <c r="CG36" s="18">
        <v>0.25039400000000001</v>
      </c>
      <c r="CH36" s="18">
        <v>1.0878140994673701E-2</v>
      </c>
      <c r="CI36" s="18">
        <v>0.238899</v>
      </c>
      <c r="CJ36" s="18">
        <v>2.8100423653390001E-2</v>
      </c>
      <c r="CK36" s="18">
        <v>0.1830426</v>
      </c>
      <c r="CL36" s="18">
        <v>1.3003299592795701E-2</v>
      </c>
      <c r="CM36" s="18">
        <v>0.18521099999999999</v>
      </c>
      <c r="CN36" s="18">
        <v>5.8883381356712103E-3</v>
      </c>
      <c r="CO36" s="18">
        <v>0.2310538</v>
      </c>
      <c r="CP36" s="18">
        <v>2.65869463402626E-2</v>
      </c>
      <c r="CQ36" s="18">
        <v>0.2880064</v>
      </c>
      <c r="CR36" s="18">
        <v>1.03812024737022E-2</v>
      </c>
      <c r="CS36" s="18">
        <v>0.29373300000000002</v>
      </c>
      <c r="CT36" s="18">
        <v>0</v>
      </c>
    </row>
    <row r="37" spans="1:98" x14ac:dyDescent="0.25">
      <c r="A37" s="18">
        <v>129</v>
      </c>
      <c r="B37" s="18" t="s">
        <v>1919</v>
      </c>
      <c r="C37" s="18" t="s">
        <v>560</v>
      </c>
      <c r="D37" s="18" t="s">
        <v>412</v>
      </c>
      <c r="E37" s="18" t="s">
        <v>561</v>
      </c>
      <c r="F37" s="18">
        <v>0</v>
      </c>
      <c r="G37" s="18">
        <v>0</v>
      </c>
      <c r="H37" s="18">
        <v>0</v>
      </c>
      <c r="I37" s="18">
        <v>0</v>
      </c>
      <c r="J37" s="18">
        <v>0</v>
      </c>
      <c r="K37" s="18">
        <v>0</v>
      </c>
      <c r="L37" s="18">
        <v>0</v>
      </c>
      <c r="M37" s="18">
        <v>0</v>
      </c>
      <c r="N37" s="18">
        <v>0</v>
      </c>
      <c r="O37" s="18">
        <v>0</v>
      </c>
      <c r="P37" s="18">
        <v>0</v>
      </c>
      <c r="Q37" s="18">
        <v>0</v>
      </c>
      <c r="R37" s="18">
        <v>0</v>
      </c>
      <c r="S37" s="18">
        <v>0</v>
      </c>
      <c r="T37" s="18">
        <v>0</v>
      </c>
      <c r="U37" s="18">
        <v>0</v>
      </c>
      <c r="V37" s="18">
        <v>0</v>
      </c>
      <c r="W37" s="18">
        <v>0</v>
      </c>
      <c r="X37" s="18">
        <v>0</v>
      </c>
      <c r="Y37" s="18">
        <v>0</v>
      </c>
      <c r="Z37" s="18">
        <v>0</v>
      </c>
      <c r="AA37" s="18">
        <v>0</v>
      </c>
      <c r="AB37" s="18">
        <v>0</v>
      </c>
      <c r="AC37" s="18">
        <v>0</v>
      </c>
      <c r="AD37" s="18">
        <v>0</v>
      </c>
      <c r="AE37" s="18">
        <v>0</v>
      </c>
      <c r="AF37" s="18">
        <v>0</v>
      </c>
      <c r="AG37" s="18">
        <v>0</v>
      </c>
      <c r="AH37" s="18">
        <v>0</v>
      </c>
      <c r="AI37" s="18">
        <v>0</v>
      </c>
      <c r="AJ37" s="18">
        <v>0</v>
      </c>
      <c r="AK37" s="18">
        <v>0</v>
      </c>
      <c r="AL37" s="18">
        <v>0</v>
      </c>
      <c r="AM37" s="18">
        <v>0</v>
      </c>
      <c r="AN37" s="18">
        <v>0</v>
      </c>
      <c r="AO37" s="18">
        <v>0</v>
      </c>
      <c r="AP37" s="18">
        <v>0</v>
      </c>
      <c r="AQ37" s="18">
        <v>0</v>
      </c>
      <c r="AR37" s="18">
        <v>0</v>
      </c>
      <c r="AS37" s="18">
        <v>0</v>
      </c>
      <c r="AT37" s="18">
        <v>0</v>
      </c>
      <c r="AU37" s="18">
        <v>0</v>
      </c>
      <c r="AV37" s="18">
        <v>0</v>
      </c>
      <c r="AW37" s="18">
        <v>0</v>
      </c>
      <c r="AX37" s="18">
        <v>0</v>
      </c>
      <c r="AY37" s="18">
        <v>0</v>
      </c>
      <c r="AZ37" s="18">
        <v>0</v>
      </c>
      <c r="BA37" s="18">
        <v>0</v>
      </c>
      <c r="BB37" s="18">
        <v>0</v>
      </c>
      <c r="BC37" s="18">
        <v>0</v>
      </c>
      <c r="BD37" s="18">
        <v>0</v>
      </c>
      <c r="BE37" s="18">
        <v>0</v>
      </c>
      <c r="BF37" s="18">
        <v>0</v>
      </c>
      <c r="BG37" s="18">
        <v>0</v>
      </c>
      <c r="BH37" s="18">
        <v>0</v>
      </c>
      <c r="BI37" s="18">
        <v>0</v>
      </c>
      <c r="BJ37" s="18">
        <v>0</v>
      </c>
      <c r="BK37" s="18">
        <v>0</v>
      </c>
      <c r="BL37" s="18">
        <v>0</v>
      </c>
      <c r="BM37" s="18">
        <v>0</v>
      </c>
      <c r="BN37" s="18" t="s">
        <v>1901</v>
      </c>
      <c r="BO37" s="18" t="s">
        <v>1901</v>
      </c>
      <c r="BP37" s="18" t="s">
        <v>1901</v>
      </c>
      <c r="BQ37" s="18" t="s">
        <v>1901</v>
      </c>
      <c r="BR37" s="18" t="s">
        <v>1901</v>
      </c>
      <c r="BS37" s="18" t="s">
        <v>1901</v>
      </c>
      <c r="BT37" s="18">
        <v>0</v>
      </c>
      <c r="BU37" s="18" t="s">
        <v>1901</v>
      </c>
      <c r="BV37" s="18" t="s">
        <v>1901</v>
      </c>
      <c r="BW37" s="18">
        <v>0</v>
      </c>
      <c r="BX37" s="18">
        <v>0</v>
      </c>
      <c r="BY37" s="18">
        <v>0</v>
      </c>
      <c r="BZ37" s="18">
        <v>0</v>
      </c>
      <c r="CA37" s="18">
        <v>0</v>
      </c>
      <c r="CB37" s="18">
        <v>0</v>
      </c>
      <c r="CC37" s="18">
        <v>0</v>
      </c>
      <c r="CD37" s="18">
        <v>0</v>
      </c>
      <c r="CE37" s="18">
        <v>0</v>
      </c>
      <c r="CF37" s="18">
        <v>0</v>
      </c>
      <c r="CG37" s="18">
        <v>0</v>
      </c>
      <c r="CH37" s="18">
        <v>0</v>
      </c>
      <c r="CI37" s="18">
        <v>0</v>
      </c>
      <c r="CJ37" s="18">
        <v>0</v>
      </c>
      <c r="CK37" s="18">
        <v>0</v>
      </c>
      <c r="CL37" s="18">
        <v>0</v>
      </c>
      <c r="CM37" s="18">
        <v>0</v>
      </c>
      <c r="CN37" s="18">
        <v>0</v>
      </c>
      <c r="CO37" s="18">
        <v>0</v>
      </c>
      <c r="CP37" s="18">
        <v>0</v>
      </c>
      <c r="CQ37" s="18">
        <v>0</v>
      </c>
      <c r="CR37" s="18">
        <v>0</v>
      </c>
      <c r="CS37" s="18">
        <v>0</v>
      </c>
      <c r="CT37" s="18">
        <v>0</v>
      </c>
    </row>
    <row r="38" spans="1:98" x14ac:dyDescent="0.25">
      <c r="A38" s="18">
        <v>13</v>
      </c>
      <c r="B38" s="18" t="s">
        <v>1919</v>
      </c>
      <c r="C38" s="18" t="s">
        <v>433</v>
      </c>
      <c r="D38" s="18" t="s">
        <v>420</v>
      </c>
      <c r="E38" s="18" t="s">
        <v>84</v>
      </c>
      <c r="F38" s="18">
        <v>2.1009600000000002</v>
      </c>
      <c r="G38" s="18">
        <v>2.1009600000000002</v>
      </c>
      <c r="H38" s="18">
        <v>2.1067200000000001</v>
      </c>
      <c r="I38" s="18">
        <v>2.1076000000000001</v>
      </c>
      <c r="J38" s="18">
        <v>2.1077900000000001</v>
      </c>
      <c r="K38" s="18">
        <v>2.1080700000000001</v>
      </c>
      <c r="L38" s="18">
        <v>2.1073900000000001</v>
      </c>
      <c r="M38" s="18">
        <v>2.1083699999999999</v>
      </c>
      <c r="N38" s="18">
        <v>2.11334</v>
      </c>
      <c r="O38" s="18">
        <v>2.1409600000000002</v>
      </c>
      <c r="P38" s="18">
        <v>2.1914899999999999</v>
      </c>
      <c r="Q38" s="18">
        <v>2.2496800000000001</v>
      </c>
      <c r="R38" s="18">
        <v>2.29487</v>
      </c>
      <c r="S38" s="18">
        <v>2.37113</v>
      </c>
      <c r="T38" s="18">
        <v>2.48909</v>
      </c>
      <c r="U38" s="18">
        <v>2.6831100000000001</v>
      </c>
      <c r="V38" s="18">
        <v>3.0186199999999999</v>
      </c>
      <c r="W38" s="18">
        <v>3.1369500000000001</v>
      </c>
      <c r="X38" s="18">
        <v>3.2927599999999999</v>
      </c>
      <c r="Y38" s="18">
        <v>3.41608</v>
      </c>
      <c r="Z38" s="18">
        <v>3.4695299999999998</v>
      </c>
      <c r="AA38" s="18">
        <v>3.6627900000000002</v>
      </c>
      <c r="AB38" s="18">
        <v>3.7934199999999998</v>
      </c>
      <c r="AC38" s="18">
        <v>3.7316400000000001</v>
      </c>
      <c r="AD38" s="18">
        <v>3.8405300000000002</v>
      </c>
      <c r="AE38" s="18">
        <v>3.9359600000000001</v>
      </c>
      <c r="AF38" s="18">
        <v>3.9619599999999999</v>
      </c>
      <c r="AG38" s="18">
        <v>4.0210999999999997</v>
      </c>
      <c r="AH38" s="18">
        <v>4.0964600000000004</v>
      </c>
      <c r="AI38" s="18">
        <v>3.8660700000000001</v>
      </c>
      <c r="AJ38" s="18">
        <v>3.7536299999999998</v>
      </c>
      <c r="AK38" s="18">
        <v>3.7311700000000001</v>
      </c>
      <c r="AL38" s="18">
        <v>3.8014299999999999</v>
      </c>
      <c r="AM38" s="18">
        <v>3.7638600000000002</v>
      </c>
      <c r="AN38" s="18">
        <v>3.2473399999999999</v>
      </c>
      <c r="AO38" s="18">
        <v>2.9927000000000001</v>
      </c>
      <c r="AP38" s="18">
        <v>2.8058200000000002</v>
      </c>
      <c r="AQ38" s="18">
        <v>2.7129099999999999</v>
      </c>
      <c r="AR38" s="18">
        <v>2.7352400000000001</v>
      </c>
      <c r="AS38" s="18">
        <v>2.9125800000000002</v>
      </c>
      <c r="AT38" s="18">
        <v>3.0181399999999998</v>
      </c>
      <c r="AU38" s="18">
        <v>3.0351699999999999</v>
      </c>
      <c r="AV38" s="18">
        <v>3.16893</v>
      </c>
      <c r="AW38" s="18">
        <v>3.23603</v>
      </c>
      <c r="AX38" s="18">
        <v>3.31968</v>
      </c>
      <c r="AY38" s="18">
        <v>3.4789300000000001</v>
      </c>
      <c r="AZ38" s="18">
        <v>3.6672600000000002</v>
      </c>
      <c r="BA38" s="18">
        <v>4.1682300000000003</v>
      </c>
      <c r="BB38" s="18">
        <v>4.7921899999999997</v>
      </c>
      <c r="BC38" s="18">
        <v>5.4556100000000001</v>
      </c>
      <c r="BD38" s="18">
        <v>6.1344900000000004</v>
      </c>
      <c r="BE38" s="18">
        <v>5.8722899999999996</v>
      </c>
      <c r="BF38" s="18">
        <v>6.1385399999999999</v>
      </c>
      <c r="BG38" s="18">
        <v>6.1385399999999999</v>
      </c>
      <c r="BH38" s="18">
        <v>6.1553599999999999</v>
      </c>
      <c r="BI38" s="18">
        <v>6.1385399999999999</v>
      </c>
      <c r="BJ38" s="18">
        <v>6.1385399999999999</v>
      </c>
      <c r="BK38" s="18">
        <v>6.1385399999999999</v>
      </c>
      <c r="BL38" s="18">
        <v>3.53926017241379</v>
      </c>
      <c r="BM38" s="18">
        <v>1.27367598920562</v>
      </c>
      <c r="BN38" s="18">
        <v>0.81557074235168703</v>
      </c>
      <c r="BO38" s="18">
        <v>0.79505212082382204</v>
      </c>
      <c r="BP38" s="18">
        <v>0.66889598838724695</v>
      </c>
      <c r="BQ38" s="19">
        <v>6.4392935428259103E-15</v>
      </c>
      <c r="BR38" s="18">
        <v>9.1501441904610302E-14</v>
      </c>
      <c r="BS38" s="19">
        <v>1.4122036873231999E-13</v>
      </c>
      <c r="BT38" s="18">
        <v>6.1513610692422997E-2</v>
      </c>
      <c r="BU38" s="18">
        <v>0.66515563578007997</v>
      </c>
      <c r="BV38" s="18">
        <v>0.66515563578007997</v>
      </c>
      <c r="BW38" s="18">
        <v>2.104806</v>
      </c>
      <c r="BX38" s="18">
        <v>3.5340316919914298E-3</v>
      </c>
      <c r="BY38" s="18">
        <v>2.1156259999999998</v>
      </c>
      <c r="BZ38" s="18">
        <v>1.43580266749997E-2</v>
      </c>
      <c r="CA38" s="18">
        <v>2.3192520000000001</v>
      </c>
      <c r="CB38" s="18">
        <v>0.115427625462885</v>
      </c>
      <c r="CC38" s="18">
        <v>3.1095039999999998</v>
      </c>
      <c r="CD38" s="18">
        <v>0.28213322780204397</v>
      </c>
      <c r="CE38" s="18">
        <v>3.6995819999999999</v>
      </c>
      <c r="CF38" s="18">
        <v>0.14489409777489201</v>
      </c>
      <c r="CG38" s="18">
        <v>3.9763099999999998</v>
      </c>
      <c r="CH38" s="18">
        <v>8.7219649735595803E-2</v>
      </c>
      <c r="CI38" s="18">
        <v>3.6594859999999998</v>
      </c>
      <c r="CJ38" s="18">
        <v>0.23179087822863101</v>
      </c>
      <c r="CK38" s="18">
        <v>2.8318500000000002</v>
      </c>
      <c r="CL38" s="18">
        <v>0.118898940281232</v>
      </c>
      <c r="CM38" s="18">
        <v>3.1555900000000001</v>
      </c>
      <c r="CN38" s="18">
        <v>0.12939045192748999</v>
      </c>
      <c r="CO38" s="18">
        <v>4.3124440000000002</v>
      </c>
      <c r="CP38" s="18">
        <v>0.81682164331021501</v>
      </c>
      <c r="CQ38" s="18">
        <v>6.0878439999999996</v>
      </c>
      <c r="CR38" s="18">
        <v>0.120766257000869</v>
      </c>
      <c r="CS38" s="18">
        <v>6.1385399999999999</v>
      </c>
      <c r="CT38" s="18">
        <v>0</v>
      </c>
    </row>
    <row r="39" spans="1:98" x14ac:dyDescent="0.25">
      <c r="A39" s="18">
        <v>130</v>
      </c>
      <c r="B39" s="18" t="s">
        <v>1919</v>
      </c>
      <c r="C39" s="18" t="s">
        <v>562</v>
      </c>
      <c r="D39" s="18" t="s">
        <v>420</v>
      </c>
      <c r="E39" s="18" t="s">
        <v>398</v>
      </c>
      <c r="F39" s="18">
        <v>0.167292</v>
      </c>
      <c r="G39" s="18">
        <v>0.167292</v>
      </c>
      <c r="H39" s="18">
        <v>0.16775000000000001</v>
      </c>
      <c r="I39" s="18">
        <v>0.16639000000000001</v>
      </c>
      <c r="J39" s="18">
        <v>0.167321</v>
      </c>
      <c r="K39" s="18">
        <v>0.169238</v>
      </c>
      <c r="L39" s="18">
        <v>0.174398</v>
      </c>
      <c r="M39" s="18">
        <v>0.17799599999999999</v>
      </c>
      <c r="N39" s="18">
        <v>0.17796600000000001</v>
      </c>
      <c r="O39" s="18">
        <v>0.17802599999999999</v>
      </c>
      <c r="P39" s="18">
        <v>0.17963599999999999</v>
      </c>
      <c r="Q39" s="18">
        <v>0.18449599999999999</v>
      </c>
      <c r="R39" s="18">
        <v>0.188995</v>
      </c>
      <c r="S39" s="18">
        <v>0.192715</v>
      </c>
      <c r="T39" s="18">
        <v>0.19816600000000001</v>
      </c>
      <c r="U39" s="18">
        <v>0.21165800000000001</v>
      </c>
      <c r="V39" s="18">
        <v>0.22592699999999999</v>
      </c>
      <c r="W39" s="18">
        <v>0.23047799999999999</v>
      </c>
      <c r="X39" s="18">
        <v>0.23325899999999999</v>
      </c>
      <c r="Y39" s="18">
        <v>0.241092</v>
      </c>
      <c r="Z39" s="18">
        <v>0.24671499999999999</v>
      </c>
      <c r="AA39" s="18">
        <v>0.25806600000000002</v>
      </c>
      <c r="AB39" s="18">
        <v>0.26882699999999998</v>
      </c>
      <c r="AC39" s="18">
        <v>0.27396700000000002</v>
      </c>
      <c r="AD39" s="18">
        <v>0.27142500000000003</v>
      </c>
      <c r="AE39" s="18">
        <v>0.26821899999999999</v>
      </c>
      <c r="AF39" s="18">
        <v>0.26784400000000003</v>
      </c>
      <c r="AG39" s="18">
        <v>0.27062999999999998</v>
      </c>
      <c r="AH39" s="18">
        <v>0.27204299999999998</v>
      </c>
      <c r="AI39" s="18">
        <v>0.272121</v>
      </c>
      <c r="AJ39" s="18">
        <v>0.277277</v>
      </c>
      <c r="AK39" s="18">
        <v>0.28226000000000001</v>
      </c>
      <c r="AL39" s="18">
        <v>0.26122299999999998</v>
      </c>
      <c r="AM39" s="18">
        <v>0.260411</v>
      </c>
      <c r="AN39" s="18">
        <v>0.26138</v>
      </c>
      <c r="AO39" s="18">
        <v>0.26162400000000002</v>
      </c>
      <c r="AP39" s="18">
        <v>0.266901</v>
      </c>
      <c r="AQ39" s="18">
        <v>0.27808100000000002</v>
      </c>
      <c r="AR39" s="18">
        <v>0.28600399999999998</v>
      </c>
      <c r="AS39" s="18">
        <v>0.35779499999999997</v>
      </c>
      <c r="AT39" s="18">
        <v>0.33116600000000002</v>
      </c>
      <c r="AU39" s="18">
        <v>0.33993600000000002</v>
      </c>
      <c r="AV39" s="18">
        <v>0.26561600000000002</v>
      </c>
      <c r="AW39" s="18">
        <v>0.30147000000000002</v>
      </c>
      <c r="AX39" s="18">
        <v>0.32805299999999998</v>
      </c>
      <c r="AY39" s="18">
        <v>0.35414000000000001</v>
      </c>
      <c r="AZ39" s="18">
        <v>0.374857</v>
      </c>
      <c r="BA39" s="18">
        <v>0.29082799999999998</v>
      </c>
      <c r="BB39" s="18">
        <v>0.29311999999999999</v>
      </c>
      <c r="BC39" s="18">
        <v>0.297543</v>
      </c>
      <c r="BD39" s="18">
        <v>0.30104500000000001</v>
      </c>
      <c r="BE39" s="18">
        <v>0.29841800000000002</v>
      </c>
      <c r="BF39" s="18">
        <v>0.29779600000000001</v>
      </c>
      <c r="BG39" s="18">
        <v>0.29779600000000001</v>
      </c>
      <c r="BH39" s="18">
        <v>0.29861199999999999</v>
      </c>
      <c r="BI39" s="18">
        <v>0.29779600000000001</v>
      </c>
      <c r="BJ39" s="18">
        <v>0.29779600000000001</v>
      </c>
      <c r="BK39" s="18">
        <v>0.29779600000000001</v>
      </c>
      <c r="BL39" s="18">
        <v>0.25563255172413801</v>
      </c>
      <c r="BM39" s="18">
        <v>5.5623038390540301E-2</v>
      </c>
      <c r="BN39" s="18">
        <v>0.88567316070964497</v>
      </c>
      <c r="BO39" s="18">
        <v>0.91271909621008696</v>
      </c>
      <c r="BP39" s="18">
        <v>0.77086924251524802</v>
      </c>
      <c r="BQ39" s="18">
        <v>0</v>
      </c>
      <c r="BR39" s="19">
        <v>1.9772149742394899E-23</v>
      </c>
      <c r="BS39" s="18">
        <v>0</v>
      </c>
      <c r="BT39" s="18">
        <v>2.91728469039341E-3</v>
      </c>
      <c r="BU39" s="18">
        <v>0.78441694760141301</v>
      </c>
      <c r="BV39" s="18">
        <v>0.78441694760141301</v>
      </c>
      <c r="BW39" s="18">
        <v>0.167209</v>
      </c>
      <c r="BX39" s="18">
        <v>4.9743441778791098E-4</v>
      </c>
      <c r="BY39" s="18">
        <v>0.17552480000000001</v>
      </c>
      <c r="BZ39" s="18">
        <v>3.8443406716887102E-3</v>
      </c>
      <c r="CA39" s="18">
        <v>0.18880160000000001</v>
      </c>
      <c r="CB39" s="18">
        <v>7.1692137853463503E-3</v>
      </c>
      <c r="CC39" s="18">
        <v>0.22848280000000001</v>
      </c>
      <c r="CD39" s="18">
        <v>1.09017297113807E-2</v>
      </c>
      <c r="CE39" s="18">
        <v>0.26379999999999998</v>
      </c>
      <c r="CF39" s="18">
        <v>1.1308793304327399E-2</v>
      </c>
      <c r="CG39" s="18">
        <v>0.27017140000000001</v>
      </c>
      <c r="CH39" s="18">
        <v>2.0458981646210902E-3</v>
      </c>
      <c r="CI39" s="18">
        <v>0.26851019999999998</v>
      </c>
      <c r="CJ39" s="18">
        <v>1.0433765604996099E-2</v>
      </c>
      <c r="CK39" s="18">
        <v>0.29008099999999998</v>
      </c>
      <c r="CL39" s="18">
        <v>3.90285823916268E-2</v>
      </c>
      <c r="CM39" s="18">
        <v>0.31324819999999998</v>
      </c>
      <c r="CN39" s="18">
        <v>3.0249052881040701E-2</v>
      </c>
      <c r="CO39" s="18">
        <v>0.32209759999999998</v>
      </c>
      <c r="CP39" s="18">
        <v>3.9467351232379398E-2</v>
      </c>
      <c r="CQ39" s="18">
        <v>0.29873339999999998</v>
      </c>
      <c r="CR39" s="18">
        <v>1.3430513020730101E-3</v>
      </c>
      <c r="CS39" s="18">
        <v>0.29779600000000001</v>
      </c>
      <c r="CT39" s="18">
        <v>0</v>
      </c>
    </row>
    <row r="40" spans="1:98" x14ac:dyDescent="0.25">
      <c r="A40" s="18">
        <v>131</v>
      </c>
      <c r="B40" s="18" t="s">
        <v>1919</v>
      </c>
      <c r="C40" s="18" t="s">
        <v>563</v>
      </c>
      <c r="D40" s="18" t="s">
        <v>418</v>
      </c>
      <c r="E40" s="18" t="s">
        <v>230</v>
      </c>
      <c r="F40" s="18">
        <v>1.15339E-2</v>
      </c>
      <c r="G40" s="18">
        <v>1.15339E-2</v>
      </c>
      <c r="H40" s="18">
        <v>1.1565499999999999E-2</v>
      </c>
      <c r="I40" s="18">
        <v>1.13957E-2</v>
      </c>
      <c r="J40" s="18">
        <v>1.1302100000000001E-2</v>
      </c>
      <c r="K40" s="18">
        <v>1.15163E-2</v>
      </c>
      <c r="L40" s="18">
        <v>1.18598E-2</v>
      </c>
      <c r="M40" s="18">
        <v>1.255E-2</v>
      </c>
      <c r="N40" s="18">
        <v>1.2774799999999999E-2</v>
      </c>
      <c r="O40" s="18">
        <v>1.27613E-2</v>
      </c>
      <c r="P40" s="18">
        <v>1.2819000000000001E-2</v>
      </c>
      <c r="Q40" s="18">
        <v>1.31599E-2</v>
      </c>
      <c r="R40" s="18">
        <v>1.3214399999999999E-2</v>
      </c>
      <c r="S40" s="18">
        <v>1.28568E-2</v>
      </c>
      <c r="T40" s="18">
        <v>1.2748300000000001E-2</v>
      </c>
      <c r="U40" s="18">
        <v>1.3455699999999999E-2</v>
      </c>
      <c r="V40" s="18">
        <v>1.4314800000000001E-2</v>
      </c>
      <c r="W40" s="18">
        <v>1.5033599999999999E-2</v>
      </c>
      <c r="X40" s="18">
        <v>1.43909E-2</v>
      </c>
      <c r="Y40" s="18">
        <v>1.4696499999999999E-2</v>
      </c>
      <c r="Z40" s="18">
        <v>1.5252999999999999E-2</v>
      </c>
      <c r="AA40" s="18">
        <v>1.5505400000000001E-2</v>
      </c>
      <c r="AB40" s="18">
        <v>1.6162599999999999E-2</v>
      </c>
      <c r="AC40" s="18">
        <v>1.6118500000000001E-2</v>
      </c>
      <c r="AD40" s="18">
        <v>1.6140000000000002E-2</v>
      </c>
      <c r="AE40" s="18">
        <v>1.5441E-2</v>
      </c>
      <c r="AF40" s="18">
        <v>1.53539E-2</v>
      </c>
      <c r="AG40" s="18">
        <v>1.6357400000000001E-2</v>
      </c>
      <c r="AH40" s="18">
        <v>1.7104600000000001E-2</v>
      </c>
      <c r="AI40" s="18">
        <v>1.3968E-2</v>
      </c>
      <c r="AJ40" s="18">
        <v>1.3611699999999999E-2</v>
      </c>
      <c r="AK40" s="18">
        <v>1.4012500000000001E-2</v>
      </c>
      <c r="AL40" s="18">
        <v>1.4208999999999999E-2</v>
      </c>
      <c r="AM40" s="18">
        <v>1.4494999999999999E-2</v>
      </c>
      <c r="AN40" s="18">
        <v>1.3093199999999999E-2</v>
      </c>
      <c r="AO40" s="18">
        <v>1.30659E-2</v>
      </c>
      <c r="AP40" s="18">
        <v>1.30565E-2</v>
      </c>
      <c r="AQ40" s="18">
        <v>1.31167E-2</v>
      </c>
      <c r="AR40" s="18">
        <v>1.43731E-2</v>
      </c>
      <c r="AS40" s="18">
        <v>1.49532E-2</v>
      </c>
      <c r="AT40" s="18">
        <v>1.51024E-2</v>
      </c>
      <c r="AU40" s="18">
        <v>1.5311699999999999E-2</v>
      </c>
      <c r="AV40" s="18">
        <v>1.51364E-2</v>
      </c>
      <c r="AW40" s="18">
        <v>1.50016E-2</v>
      </c>
      <c r="AX40" s="18">
        <v>1.5046199999999999E-2</v>
      </c>
      <c r="AY40" s="18">
        <v>1.5413E-2</v>
      </c>
      <c r="AZ40" s="18">
        <v>1.62173E-2</v>
      </c>
      <c r="BA40" s="18">
        <v>1.6756199999999999E-2</v>
      </c>
      <c r="BB40" s="18">
        <v>1.6987200000000001E-2</v>
      </c>
      <c r="BC40" s="18">
        <v>1.7474199999999999E-2</v>
      </c>
      <c r="BD40" s="18">
        <v>1.8321899999999999E-2</v>
      </c>
      <c r="BE40" s="18">
        <v>1.8293799999999999E-2</v>
      </c>
      <c r="BF40" s="18">
        <v>1.8205499999999999E-2</v>
      </c>
      <c r="BG40" s="18">
        <v>1.8205499999999999E-2</v>
      </c>
      <c r="BH40" s="18">
        <v>1.8255400000000001E-2</v>
      </c>
      <c r="BI40" s="18">
        <v>1.8205499999999999E-2</v>
      </c>
      <c r="BJ40" s="18">
        <v>1.8205499999999999E-2</v>
      </c>
      <c r="BK40" s="18">
        <v>1.8205499999999999E-2</v>
      </c>
      <c r="BL40" s="18">
        <v>1.4745158620689701E-2</v>
      </c>
      <c r="BM40" s="18">
        <v>2.09656831295555E-3</v>
      </c>
      <c r="BN40" s="18">
        <v>0.82870789918181298</v>
      </c>
      <c r="BO40" s="18">
        <v>0.80483718833763795</v>
      </c>
      <c r="BP40" s="18">
        <v>0.65068647872153296</v>
      </c>
      <c r="BQ40" s="19">
        <v>8.8817841970012504E-16</v>
      </c>
      <c r="BR40" s="19">
        <v>2.67669094473561E-14</v>
      </c>
      <c r="BS40" s="19">
        <v>6.2994054417231402E-13</v>
      </c>
      <c r="BT40" s="19">
        <v>1.0288714509828E-4</v>
      </c>
      <c r="BU40" s="18">
        <v>0.68675678216633496</v>
      </c>
      <c r="BV40" s="18">
        <v>0.68675678216633496</v>
      </c>
      <c r="BW40" s="18">
        <v>1.1466219999999999E-2</v>
      </c>
      <c r="BX40" s="18">
        <v>1.12834090593224E-4</v>
      </c>
      <c r="BY40" s="18">
        <v>1.229244E-2</v>
      </c>
      <c r="BZ40" s="18">
        <v>5.7192846842939995E-4</v>
      </c>
      <c r="CA40" s="18">
        <v>1.2959679999999999E-2</v>
      </c>
      <c r="CB40" s="18">
        <v>2.1214793659142601E-4</v>
      </c>
      <c r="CC40" s="18">
        <v>1.43783E-2</v>
      </c>
      <c r="CD40" s="18">
        <v>5.8865335724855904E-4</v>
      </c>
      <c r="CE40" s="18">
        <v>1.58359E-2</v>
      </c>
      <c r="CF40" s="18">
        <v>4.2663659008575498E-4</v>
      </c>
      <c r="CG40" s="18">
        <v>1.5644979999999999E-2</v>
      </c>
      <c r="CH40" s="18">
        <v>1.1807444820959401E-3</v>
      </c>
      <c r="CI40" s="18">
        <v>1.3884280000000001E-2</v>
      </c>
      <c r="CJ40" s="18">
        <v>5.46573368359638E-4</v>
      </c>
      <c r="CK40" s="18">
        <v>1.3713080000000001E-2</v>
      </c>
      <c r="CL40" s="18">
        <v>8.9150608074202095E-4</v>
      </c>
      <c r="CM40" s="18">
        <v>1.511966E-2</v>
      </c>
      <c r="CN40" s="18">
        <v>1.1915539433865301E-4</v>
      </c>
      <c r="CO40" s="18">
        <v>1.656958E-2</v>
      </c>
      <c r="CP40" s="18">
        <v>7.8888359851121204E-4</v>
      </c>
      <c r="CQ40" s="18">
        <v>1.8256419999999999E-2</v>
      </c>
      <c r="CR40" s="19">
        <v>5.2133549658544798E-5</v>
      </c>
      <c r="CS40" s="18">
        <v>1.8205499999999999E-2</v>
      </c>
      <c r="CT40" s="18">
        <v>0</v>
      </c>
    </row>
    <row r="41" spans="1:98" x14ac:dyDescent="0.25">
      <c r="A41" s="18">
        <v>132</v>
      </c>
      <c r="B41" s="18" t="s">
        <v>1919</v>
      </c>
      <c r="C41" s="18" t="s">
        <v>564</v>
      </c>
      <c r="D41" s="18" t="s">
        <v>418</v>
      </c>
      <c r="E41" s="18" t="s">
        <v>218</v>
      </c>
      <c r="F41" s="18">
        <v>2.5321400000000001E-2</v>
      </c>
      <c r="G41" s="18">
        <v>2.5321400000000001E-2</v>
      </c>
      <c r="H41" s="18">
        <v>2.5390800000000002E-2</v>
      </c>
      <c r="I41" s="18">
        <v>2.6466400000000001E-2</v>
      </c>
      <c r="J41" s="18">
        <v>2.64379E-2</v>
      </c>
      <c r="K41" s="18">
        <v>2.6360700000000001E-2</v>
      </c>
      <c r="L41" s="18">
        <v>2.85212E-2</v>
      </c>
      <c r="M41" s="18">
        <v>2.9468299999999999E-2</v>
      </c>
      <c r="N41" s="18">
        <v>2.9596799999999999E-2</v>
      </c>
      <c r="O41" s="18">
        <v>2.98584E-2</v>
      </c>
      <c r="P41" s="18">
        <v>3.0462099999999999E-2</v>
      </c>
      <c r="Q41" s="18">
        <v>2.9726800000000001E-2</v>
      </c>
      <c r="R41" s="18">
        <v>2.9893099999999999E-2</v>
      </c>
      <c r="S41" s="18">
        <v>3.0413200000000001E-2</v>
      </c>
      <c r="T41" s="18">
        <v>3.1572799999999998E-2</v>
      </c>
      <c r="U41" s="18">
        <v>3.3534099999999997E-2</v>
      </c>
      <c r="V41" s="18">
        <v>3.5461100000000002E-2</v>
      </c>
      <c r="W41" s="18">
        <v>3.6663099999999997E-2</v>
      </c>
      <c r="X41" s="18">
        <v>3.73859E-2</v>
      </c>
      <c r="Y41" s="18">
        <v>3.7414200000000002E-2</v>
      </c>
      <c r="Z41" s="18">
        <v>3.7188400000000003E-2</v>
      </c>
      <c r="AA41" s="18">
        <v>3.8785899999999998E-2</v>
      </c>
      <c r="AB41" s="18">
        <v>3.9558299999999998E-2</v>
      </c>
      <c r="AC41" s="18">
        <v>3.9834799999999997E-2</v>
      </c>
      <c r="AD41" s="18">
        <v>3.9523200000000001E-2</v>
      </c>
      <c r="AE41" s="18">
        <v>3.9742300000000001E-2</v>
      </c>
      <c r="AF41" s="18">
        <v>3.8460000000000001E-2</v>
      </c>
      <c r="AG41" s="18">
        <v>3.7484499999999997E-2</v>
      </c>
      <c r="AH41" s="18">
        <v>3.9069600000000003E-2</v>
      </c>
      <c r="AI41" s="18">
        <v>4.0256800000000002E-2</v>
      </c>
      <c r="AJ41" s="18">
        <v>4.0524600000000001E-2</v>
      </c>
      <c r="AK41" s="18">
        <v>4.0511800000000001E-2</v>
      </c>
      <c r="AL41" s="18">
        <v>4.0675000000000003E-2</v>
      </c>
      <c r="AM41" s="18">
        <v>4.1581699999999999E-2</v>
      </c>
      <c r="AN41" s="18">
        <v>4.4509600000000003E-2</v>
      </c>
      <c r="AO41" s="18">
        <v>4.2130899999999999E-2</v>
      </c>
      <c r="AP41" s="18">
        <v>4.2334400000000001E-2</v>
      </c>
      <c r="AQ41" s="18">
        <v>4.29386E-2</v>
      </c>
      <c r="AR41" s="18">
        <v>4.2809100000000003E-2</v>
      </c>
      <c r="AS41" s="18">
        <v>4.20916E-2</v>
      </c>
      <c r="AT41" s="18">
        <v>4.0099900000000001E-2</v>
      </c>
      <c r="AU41" s="18">
        <v>3.5483300000000002E-2</v>
      </c>
      <c r="AV41" s="18">
        <v>3.4103599999999998E-2</v>
      </c>
      <c r="AW41" s="18">
        <v>3.3997800000000002E-2</v>
      </c>
      <c r="AX41" s="18">
        <v>3.4121800000000001E-2</v>
      </c>
      <c r="AY41" s="18">
        <v>3.4901300000000003E-2</v>
      </c>
      <c r="AZ41" s="18">
        <v>3.6779800000000001E-2</v>
      </c>
      <c r="BA41" s="18">
        <v>3.8928999999999998E-2</v>
      </c>
      <c r="BB41" s="18">
        <v>4.3191300000000002E-2</v>
      </c>
      <c r="BC41" s="18">
        <v>4.3586300000000001E-2</v>
      </c>
      <c r="BD41" s="18">
        <v>4.6420200000000002E-2</v>
      </c>
      <c r="BE41" s="18">
        <v>4.3882699999999997E-2</v>
      </c>
      <c r="BF41" s="18">
        <v>4.5985699999999997E-2</v>
      </c>
      <c r="BG41" s="18">
        <v>4.5985699999999997E-2</v>
      </c>
      <c r="BH41" s="18">
        <v>4.6111699999999999E-2</v>
      </c>
      <c r="BI41" s="18">
        <v>4.5985699999999997E-2</v>
      </c>
      <c r="BJ41" s="18">
        <v>4.5985699999999997E-2</v>
      </c>
      <c r="BK41" s="18">
        <v>4.5985699999999997E-2</v>
      </c>
      <c r="BL41" s="18">
        <v>3.7186517241379301E-2</v>
      </c>
      <c r="BM41" s="18">
        <v>6.3163994415577898E-3</v>
      </c>
      <c r="BN41" s="18">
        <v>0.84625858554975597</v>
      </c>
      <c r="BO41" s="18">
        <v>0.82951525169009199</v>
      </c>
      <c r="BP41" s="18">
        <v>0.71624071351810503</v>
      </c>
      <c r="BQ41" s="18">
        <v>0</v>
      </c>
      <c r="BR41" s="19">
        <v>8.6368264903339402E-16</v>
      </c>
      <c r="BS41" s="19">
        <v>2.4424906541753401E-15</v>
      </c>
      <c r="BT41" s="19">
        <v>3.1653613460887599E-4</v>
      </c>
      <c r="BU41" s="18">
        <v>0.71615359361667597</v>
      </c>
      <c r="BV41" s="18">
        <v>0.71615359361667597</v>
      </c>
      <c r="BW41" s="18">
        <v>2.5787580000000001E-2</v>
      </c>
      <c r="BX41" s="19">
        <v>6.0741144375126802E-4</v>
      </c>
      <c r="BY41" s="18">
        <v>2.8761080000000001E-2</v>
      </c>
      <c r="BZ41" s="19">
        <v>1.4337072389438499E-3</v>
      </c>
      <c r="CA41" s="18">
        <v>3.0413599999999999E-2</v>
      </c>
      <c r="CB41" s="19">
        <v>7.2261876878475695E-4</v>
      </c>
      <c r="CC41" s="18">
        <v>3.6091680000000001E-2</v>
      </c>
      <c r="CD41" s="19">
        <v>1.63473483843711E-3</v>
      </c>
      <c r="CE41" s="18">
        <v>3.8978119999999998E-2</v>
      </c>
      <c r="CF41" s="19">
        <v>1.0732739477877899E-3</v>
      </c>
      <c r="CG41" s="18">
        <v>3.9002639999999998E-2</v>
      </c>
      <c r="CH41" s="19">
        <v>1.0867043171902901E-3</v>
      </c>
      <c r="CI41" s="18">
        <v>4.156054E-2</v>
      </c>
      <c r="CJ41" s="19">
        <v>1.7069425145563599E-3</v>
      </c>
      <c r="CK41" s="18">
        <v>4.2460919999999999E-2</v>
      </c>
      <c r="CL41" s="19">
        <v>3.9074456746063799E-4</v>
      </c>
      <c r="CM41" s="18">
        <v>3.5561280000000001E-2</v>
      </c>
      <c r="CN41" s="19">
        <v>2.6099116722601901E-3</v>
      </c>
      <c r="CO41" s="18">
        <v>3.9477539999999998E-2</v>
      </c>
      <c r="CP41" s="19">
        <v>3.84690108567922E-3</v>
      </c>
      <c r="CQ41" s="18">
        <v>4.5677200000000001E-2</v>
      </c>
      <c r="CR41" s="19">
        <v>1.0187509509198001E-3</v>
      </c>
      <c r="CS41" s="18">
        <v>4.5985699999999997E-2</v>
      </c>
      <c r="CT41" s="18">
        <v>0</v>
      </c>
    </row>
    <row r="42" spans="1:98" x14ac:dyDescent="0.25">
      <c r="A42" s="18">
        <v>133</v>
      </c>
      <c r="B42" s="18" t="s">
        <v>1919</v>
      </c>
      <c r="C42" s="18" t="s">
        <v>565</v>
      </c>
      <c r="D42" s="18" t="s">
        <v>412</v>
      </c>
      <c r="E42" s="18" t="s">
        <v>566</v>
      </c>
      <c r="F42" s="18">
        <v>0</v>
      </c>
      <c r="G42" s="18">
        <v>0</v>
      </c>
      <c r="H42" s="18">
        <v>0</v>
      </c>
      <c r="I42" s="18">
        <v>0</v>
      </c>
      <c r="J42" s="18">
        <v>0</v>
      </c>
      <c r="K42" s="18">
        <v>0</v>
      </c>
      <c r="L42" s="18">
        <v>0</v>
      </c>
      <c r="M42" s="18">
        <v>0</v>
      </c>
      <c r="N42" s="18">
        <v>0</v>
      </c>
      <c r="O42" s="18">
        <v>0</v>
      </c>
      <c r="P42" s="18">
        <v>0</v>
      </c>
      <c r="Q42" s="18">
        <v>0</v>
      </c>
      <c r="R42" s="18">
        <v>0</v>
      </c>
      <c r="S42" s="18">
        <v>0</v>
      </c>
      <c r="T42" s="18">
        <v>0</v>
      </c>
      <c r="U42" s="18">
        <v>0</v>
      </c>
      <c r="V42" s="18">
        <v>0</v>
      </c>
      <c r="W42" s="18">
        <v>0</v>
      </c>
      <c r="X42" s="18">
        <v>0</v>
      </c>
      <c r="Y42" s="18">
        <v>0</v>
      </c>
      <c r="Z42" s="18">
        <v>0</v>
      </c>
      <c r="AA42" s="18">
        <v>0</v>
      </c>
      <c r="AB42" s="18">
        <v>0</v>
      </c>
      <c r="AC42" s="18">
        <v>0</v>
      </c>
      <c r="AD42" s="18">
        <v>0</v>
      </c>
      <c r="AE42" s="18">
        <v>0</v>
      </c>
      <c r="AF42" s="18">
        <v>0</v>
      </c>
      <c r="AG42" s="18">
        <v>0</v>
      </c>
      <c r="AH42" s="18">
        <v>0</v>
      </c>
      <c r="AI42" s="18">
        <v>0</v>
      </c>
      <c r="AJ42" s="18">
        <v>0</v>
      </c>
      <c r="AK42" s="18">
        <v>0</v>
      </c>
      <c r="AL42" s="18">
        <v>0</v>
      </c>
      <c r="AM42" s="18">
        <v>0</v>
      </c>
      <c r="AN42" s="18">
        <v>0</v>
      </c>
      <c r="AO42" s="18">
        <v>0</v>
      </c>
      <c r="AP42" s="18">
        <v>0</v>
      </c>
      <c r="AQ42" s="18">
        <v>0</v>
      </c>
      <c r="AR42" s="18">
        <v>0</v>
      </c>
      <c r="AS42" s="18">
        <v>0</v>
      </c>
      <c r="AT42" s="18">
        <v>0</v>
      </c>
      <c r="AU42" s="18">
        <v>0</v>
      </c>
      <c r="AV42" s="18">
        <v>0</v>
      </c>
      <c r="AW42" s="18">
        <v>0</v>
      </c>
      <c r="AX42" s="18">
        <v>0</v>
      </c>
      <c r="AY42" s="18">
        <v>0</v>
      </c>
      <c r="AZ42" s="18">
        <v>0</v>
      </c>
      <c r="BA42" s="18">
        <v>0</v>
      </c>
      <c r="BB42" s="18">
        <v>0</v>
      </c>
      <c r="BC42" s="18">
        <v>0</v>
      </c>
      <c r="BD42" s="18">
        <v>0</v>
      </c>
      <c r="BE42" s="18">
        <v>0</v>
      </c>
      <c r="BF42" s="18">
        <v>0</v>
      </c>
      <c r="BG42" s="18">
        <v>0</v>
      </c>
      <c r="BH42" s="18">
        <v>0</v>
      </c>
      <c r="BI42" s="18">
        <v>0</v>
      </c>
      <c r="BJ42" s="18">
        <v>0</v>
      </c>
      <c r="BK42" s="18">
        <v>0</v>
      </c>
      <c r="BL42" s="18">
        <v>0</v>
      </c>
      <c r="BM42" s="18">
        <v>0</v>
      </c>
      <c r="BN42" s="18" t="s">
        <v>1901</v>
      </c>
      <c r="BO42" s="18" t="s">
        <v>1901</v>
      </c>
      <c r="BP42" s="18" t="s">
        <v>1901</v>
      </c>
      <c r="BQ42" s="18" t="s">
        <v>1901</v>
      </c>
      <c r="BR42" s="18" t="s">
        <v>1901</v>
      </c>
      <c r="BS42" s="18" t="s">
        <v>1901</v>
      </c>
      <c r="BT42" s="18">
        <v>0</v>
      </c>
      <c r="BU42" s="18" t="s">
        <v>1901</v>
      </c>
      <c r="BV42" s="18" t="s">
        <v>1901</v>
      </c>
      <c r="BW42" s="18">
        <v>0</v>
      </c>
      <c r="BX42" s="18">
        <v>0</v>
      </c>
      <c r="BY42" s="18">
        <v>0</v>
      </c>
      <c r="BZ42" s="18">
        <v>0</v>
      </c>
      <c r="CA42" s="18">
        <v>0</v>
      </c>
      <c r="CB42" s="18">
        <v>0</v>
      </c>
      <c r="CC42" s="18">
        <v>0</v>
      </c>
      <c r="CD42" s="18">
        <v>0</v>
      </c>
      <c r="CE42" s="18">
        <v>0</v>
      </c>
      <c r="CF42" s="18">
        <v>0</v>
      </c>
      <c r="CG42" s="18">
        <v>0</v>
      </c>
      <c r="CH42" s="18">
        <v>0</v>
      </c>
      <c r="CI42" s="18">
        <v>0</v>
      </c>
      <c r="CJ42" s="18">
        <v>0</v>
      </c>
      <c r="CK42" s="18">
        <v>0</v>
      </c>
      <c r="CL42" s="18">
        <v>0</v>
      </c>
      <c r="CM42" s="18">
        <v>0</v>
      </c>
      <c r="CN42" s="18">
        <v>0</v>
      </c>
      <c r="CO42" s="18">
        <v>0</v>
      </c>
      <c r="CP42" s="18">
        <v>0</v>
      </c>
      <c r="CQ42" s="18">
        <v>0</v>
      </c>
      <c r="CR42" s="18">
        <v>0</v>
      </c>
      <c r="CS42" s="18">
        <v>0</v>
      </c>
      <c r="CT42" s="18">
        <v>0</v>
      </c>
    </row>
    <row r="43" spans="1:98" x14ac:dyDescent="0.25">
      <c r="A43" s="18">
        <v>134</v>
      </c>
      <c r="B43" s="18" t="s">
        <v>1919</v>
      </c>
      <c r="C43" s="18" t="s">
        <v>567</v>
      </c>
      <c r="D43" s="18" t="s">
        <v>418</v>
      </c>
      <c r="E43" s="18" t="s">
        <v>220</v>
      </c>
      <c r="F43" s="18">
        <v>0</v>
      </c>
      <c r="G43" s="18">
        <v>0</v>
      </c>
      <c r="H43" s="18">
        <v>0</v>
      </c>
      <c r="I43" s="18">
        <v>0</v>
      </c>
      <c r="J43" s="18">
        <v>0</v>
      </c>
      <c r="K43" s="18">
        <v>0</v>
      </c>
      <c r="L43" s="18">
        <v>0</v>
      </c>
      <c r="M43" s="18">
        <v>0</v>
      </c>
      <c r="N43" s="18">
        <v>0</v>
      </c>
      <c r="O43" s="18">
        <v>0</v>
      </c>
      <c r="P43" s="18">
        <v>0</v>
      </c>
      <c r="Q43" s="18">
        <v>0</v>
      </c>
      <c r="R43" s="18">
        <v>0</v>
      </c>
      <c r="S43" s="18">
        <v>0</v>
      </c>
      <c r="T43" s="18">
        <v>0</v>
      </c>
      <c r="U43" s="18">
        <v>0</v>
      </c>
      <c r="V43" s="18">
        <v>0</v>
      </c>
      <c r="W43" s="18">
        <v>0</v>
      </c>
      <c r="X43" s="18">
        <v>0</v>
      </c>
      <c r="Y43" s="18">
        <v>0</v>
      </c>
      <c r="Z43" s="18">
        <v>0</v>
      </c>
      <c r="AA43" s="18">
        <v>0</v>
      </c>
      <c r="AB43" s="18">
        <v>0</v>
      </c>
      <c r="AC43" s="18">
        <v>0</v>
      </c>
      <c r="AD43" s="18">
        <v>0</v>
      </c>
      <c r="AE43" s="18">
        <v>0</v>
      </c>
      <c r="AF43" s="18">
        <v>0</v>
      </c>
      <c r="AG43" s="18">
        <v>0</v>
      </c>
      <c r="AH43" s="18">
        <v>0</v>
      </c>
      <c r="AI43" s="18">
        <v>0</v>
      </c>
      <c r="AJ43" s="18">
        <v>0</v>
      </c>
      <c r="AK43" s="18">
        <v>0</v>
      </c>
      <c r="AL43" s="18">
        <v>0</v>
      </c>
      <c r="AM43" s="18">
        <v>0</v>
      </c>
      <c r="AN43" s="18">
        <v>0</v>
      </c>
      <c r="AO43" s="18">
        <v>0</v>
      </c>
      <c r="AP43" s="18">
        <v>0</v>
      </c>
      <c r="AQ43" s="18">
        <v>0</v>
      </c>
      <c r="AR43" s="18">
        <v>0</v>
      </c>
      <c r="AS43" s="18">
        <v>0</v>
      </c>
      <c r="AT43" s="18">
        <v>0</v>
      </c>
      <c r="AU43" s="18">
        <v>0</v>
      </c>
      <c r="AV43" s="18">
        <v>0</v>
      </c>
      <c r="AW43" s="18">
        <v>0</v>
      </c>
      <c r="AX43" s="18">
        <v>0</v>
      </c>
      <c r="AY43" s="18">
        <v>0</v>
      </c>
      <c r="AZ43" s="18">
        <v>0</v>
      </c>
      <c r="BA43" s="18">
        <v>0</v>
      </c>
      <c r="BB43" s="18">
        <v>0</v>
      </c>
      <c r="BC43" s="18">
        <v>0</v>
      </c>
      <c r="BD43" s="18">
        <v>0</v>
      </c>
      <c r="BE43" s="18">
        <v>0</v>
      </c>
      <c r="BF43" s="18">
        <v>0</v>
      </c>
      <c r="BG43" s="18">
        <v>0</v>
      </c>
      <c r="BH43" s="18">
        <v>0</v>
      </c>
      <c r="BI43" s="18">
        <v>0</v>
      </c>
      <c r="BJ43" s="18">
        <v>0</v>
      </c>
      <c r="BK43" s="18">
        <v>0</v>
      </c>
      <c r="BL43" s="18">
        <v>0</v>
      </c>
      <c r="BM43" s="18">
        <v>0</v>
      </c>
      <c r="BN43" s="18" t="s">
        <v>1901</v>
      </c>
      <c r="BO43" s="18" t="s">
        <v>1901</v>
      </c>
      <c r="BP43" s="18" t="s">
        <v>1901</v>
      </c>
      <c r="BQ43" s="18" t="s">
        <v>1901</v>
      </c>
      <c r="BR43" s="18" t="s">
        <v>1901</v>
      </c>
      <c r="BS43" s="18" t="s">
        <v>1901</v>
      </c>
      <c r="BT43" s="18">
        <v>0</v>
      </c>
      <c r="BU43" s="18" t="s">
        <v>1901</v>
      </c>
      <c r="BV43" s="18" t="s">
        <v>1901</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18">
        <v>0</v>
      </c>
      <c r="CS43" s="18">
        <v>0</v>
      </c>
      <c r="CT43" s="18">
        <v>0</v>
      </c>
    </row>
    <row r="44" spans="1:98" x14ac:dyDescent="0.25">
      <c r="A44" s="18">
        <v>135</v>
      </c>
      <c r="B44" s="18" t="s">
        <v>1919</v>
      </c>
      <c r="C44" s="18" t="s">
        <v>568</v>
      </c>
      <c r="D44" s="18" t="s">
        <v>418</v>
      </c>
      <c r="E44" s="18" t="s">
        <v>208</v>
      </c>
      <c r="F44" s="18">
        <v>2.1401E-2</v>
      </c>
      <c r="G44" s="18">
        <v>2.1401E-2</v>
      </c>
      <c r="H44" s="18">
        <v>2.1459599999999999E-2</v>
      </c>
      <c r="I44" s="18">
        <v>2.1687100000000001E-2</v>
      </c>
      <c r="J44" s="18">
        <v>2.1880400000000001E-2</v>
      </c>
      <c r="K44" s="18">
        <v>2.1987799999999998E-2</v>
      </c>
      <c r="L44" s="18">
        <v>2.1932699999999999E-2</v>
      </c>
      <c r="M44" s="18">
        <v>2.3000300000000001E-2</v>
      </c>
      <c r="N44" s="18">
        <v>2.3800200000000001E-2</v>
      </c>
      <c r="O44" s="18">
        <v>2.38657E-2</v>
      </c>
      <c r="P44" s="18">
        <v>2.3027700000000002E-2</v>
      </c>
      <c r="Q44" s="18">
        <v>2.3470999999999999E-2</v>
      </c>
      <c r="R44" s="18">
        <v>2.3724599999999998E-2</v>
      </c>
      <c r="S44" s="18">
        <v>2.54658E-2</v>
      </c>
      <c r="T44" s="18">
        <v>2.5984400000000001E-2</v>
      </c>
      <c r="U44" s="18">
        <v>2.6485399999999999E-2</v>
      </c>
      <c r="V44" s="18">
        <v>2.7898599999999999E-2</v>
      </c>
      <c r="W44" s="18">
        <v>2.8550499999999999E-2</v>
      </c>
      <c r="X44" s="18">
        <v>2.9021399999999999E-2</v>
      </c>
      <c r="Y44" s="18">
        <v>3.0319800000000001E-2</v>
      </c>
      <c r="Z44" s="18">
        <v>3.1514300000000002E-2</v>
      </c>
      <c r="AA44" s="18">
        <v>3.2275499999999999E-2</v>
      </c>
      <c r="AB44" s="18">
        <v>3.3451700000000001E-2</v>
      </c>
      <c r="AC44" s="18">
        <v>3.3159000000000001E-2</v>
      </c>
      <c r="AD44" s="18">
        <v>3.2394300000000001E-2</v>
      </c>
      <c r="AE44" s="18">
        <v>3.2443399999999997E-2</v>
      </c>
      <c r="AF44" s="18">
        <v>3.2001700000000001E-2</v>
      </c>
      <c r="AG44" s="18">
        <v>3.0926499999999999E-2</v>
      </c>
      <c r="AH44" s="18">
        <v>3.0643199999999999E-2</v>
      </c>
      <c r="AI44" s="18">
        <v>2.998E-2</v>
      </c>
      <c r="AJ44" s="18">
        <v>3.0915700000000001E-2</v>
      </c>
      <c r="AK44" s="18">
        <v>3.1922499999999999E-2</v>
      </c>
      <c r="AL44" s="18">
        <v>3.3101800000000001E-2</v>
      </c>
      <c r="AM44" s="18">
        <v>3.4517100000000002E-2</v>
      </c>
      <c r="AN44" s="18">
        <v>3.2380399999999997E-2</v>
      </c>
      <c r="AO44" s="18">
        <v>3.3996499999999999E-2</v>
      </c>
      <c r="AP44" s="18">
        <v>2.8297699999999999E-2</v>
      </c>
      <c r="AQ44" s="18">
        <v>3.0110100000000001E-2</v>
      </c>
      <c r="AR44" s="18">
        <v>3.4739300000000001E-2</v>
      </c>
      <c r="AS44" s="18">
        <v>3.6312400000000002E-2</v>
      </c>
      <c r="AT44" s="18">
        <v>3.1495799999999997E-2</v>
      </c>
      <c r="AU44" s="18">
        <v>3.1546999999999999E-2</v>
      </c>
      <c r="AV44" s="18">
        <v>3.0976799999999999E-2</v>
      </c>
      <c r="AW44" s="18">
        <v>3.0511E-2</v>
      </c>
      <c r="AX44" s="18">
        <v>3.4603000000000002E-2</v>
      </c>
      <c r="AY44" s="18">
        <v>3.3542000000000002E-2</v>
      </c>
      <c r="AZ44" s="18">
        <v>3.4210299999999999E-2</v>
      </c>
      <c r="BA44" s="18">
        <v>3.4591200000000003E-2</v>
      </c>
      <c r="BB44" s="18">
        <v>3.5748599999999998E-2</v>
      </c>
      <c r="BC44" s="18">
        <v>3.6660199999999997E-2</v>
      </c>
      <c r="BD44" s="18">
        <v>3.8268000000000003E-2</v>
      </c>
      <c r="BE44" s="18">
        <v>3.9714100000000002E-2</v>
      </c>
      <c r="BF44" s="18">
        <v>4.0297199999999998E-2</v>
      </c>
      <c r="BG44" s="18">
        <v>4.0297199999999998E-2</v>
      </c>
      <c r="BH44" s="18">
        <v>4.0407600000000002E-2</v>
      </c>
      <c r="BI44" s="18">
        <v>4.0297199999999998E-2</v>
      </c>
      <c r="BJ44" s="18">
        <v>4.0297199999999998E-2</v>
      </c>
      <c r="BK44" s="18">
        <v>4.0297199999999998E-2</v>
      </c>
      <c r="BL44" s="18">
        <v>3.0779477586206899E-2</v>
      </c>
      <c r="BM44" s="18">
        <v>5.7536348207190297E-3</v>
      </c>
      <c r="BN44" s="18">
        <v>0.92783048059773798</v>
      </c>
      <c r="BO44" s="18">
        <v>0.90533413959588604</v>
      </c>
      <c r="BP44" s="18">
        <v>0.77693907907048698</v>
      </c>
      <c r="BQ44" s="18">
        <v>0</v>
      </c>
      <c r="BR44" s="19">
        <v>1.73809052835698E-22</v>
      </c>
      <c r="BS44" s="18">
        <v>0</v>
      </c>
      <c r="BT44" s="18">
        <v>3.16126970992646E-4</v>
      </c>
      <c r="BU44" s="18">
        <v>0.86086940072622997</v>
      </c>
      <c r="BV44" s="18">
        <v>0.86086940072622997</v>
      </c>
      <c r="BW44" s="18">
        <v>2.1565819999999999E-2</v>
      </c>
      <c r="BX44" s="18">
        <v>2.1170933375739599E-4</v>
      </c>
      <c r="BY44" s="18">
        <v>2.2917340000000001E-2</v>
      </c>
      <c r="BZ44" s="18">
        <v>9.3798605693261804E-4</v>
      </c>
      <c r="CA44" s="18">
        <v>2.4334700000000001E-2</v>
      </c>
      <c r="CB44" s="18">
        <v>1.3064595286498501E-3</v>
      </c>
      <c r="CC44" s="18">
        <v>2.845514E-2</v>
      </c>
      <c r="CD44" s="18">
        <v>1.4138876610254401E-3</v>
      </c>
      <c r="CE44" s="18">
        <v>3.2558959999999998E-2</v>
      </c>
      <c r="CF44" s="18">
        <v>7.6743236053739602E-4</v>
      </c>
      <c r="CG44" s="18">
        <v>3.1198960000000001E-2</v>
      </c>
      <c r="CH44" s="18">
        <v>1.0077189007853299E-3</v>
      </c>
      <c r="CI44" s="18">
        <v>3.2567499999999999E-2</v>
      </c>
      <c r="CJ44" s="18">
        <v>1.34776586431027E-3</v>
      </c>
      <c r="CK44" s="18">
        <v>3.2691199999999997E-2</v>
      </c>
      <c r="CL44" s="18">
        <v>3.3532271992813101E-3</v>
      </c>
      <c r="CM44" s="18">
        <v>3.1826720000000003E-2</v>
      </c>
      <c r="CN44" s="18">
        <v>1.60849037050273E-3</v>
      </c>
      <c r="CO44" s="18">
        <v>3.4950460000000003E-2</v>
      </c>
      <c r="CP44" s="18">
        <v>1.24708685262896E-3</v>
      </c>
      <c r="CQ44" s="18">
        <v>3.9796819999999997E-2</v>
      </c>
      <c r="CR44" s="18">
        <v>8.9693167075312796E-4</v>
      </c>
      <c r="CS44" s="18">
        <v>4.0297199999999998E-2</v>
      </c>
      <c r="CT44" s="18">
        <v>0</v>
      </c>
    </row>
    <row r="45" spans="1:98" x14ac:dyDescent="0.25">
      <c r="A45" s="18">
        <v>136</v>
      </c>
      <c r="B45" s="18" t="s">
        <v>1919</v>
      </c>
      <c r="C45" s="18" t="s">
        <v>569</v>
      </c>
      <c r="D45" s="18" t="s">
        <v>458</v>
      </c>
      <c r="E45" s="18" t="s">
        <v>210</v>
      </c>
      <c r="F45" s="18">
        <v>1.2471699999999999</v>
      </c>
      <c r="G45" s="18">
        <v>1.2471699999999999</v>
      </c>
      <c r="H45" s="18">
        <v>1.2505900000000001</v>
      </c>
      <c r="I45" s="18">
        <v>1.2374700000000001</v>
      </c>
      <c r="J45" s="18">
        <v>1.2427299999999999</v>
      </c>
      <c r="K45" s="18">
        <v>1.25535</v>
      </c>
      <c r="L45" s="18">
        <v>1.2727200000000001</v>
      </c>
      <c r="M45" s="18">
        <v>1.3055399999999999</v>
      </c>
      <c r="N45" s="18">
        <v>1.3209299999999999</v>
      </c>
      <c r="O45" s="18">
        <v>1.28922</v>
      </c>
      <c r="P45" s="18">
        <v>1.3010299999999999</v>
      </c>
      <c r="Q45" s="18">
        <v>1.3355300000000001</v>
      </c>
      <c r="R45" s="18">
        <v>1.3489199999999999</v>
      </c>
      <c r="S45" s="18">
        <v>1.48502</v>
      </c>
      <c r="T45" s="18">
        <v>1.55359</v>
      </c>
      <c r="U45" s="18">
        <v>1.75047</v>
      </c>
      <c r="V45" s="18">
        <v>1.8736900000000001</v>
      </c>
      <c r="W45" s="18">
        <v>1.8611899999999999</v>
      </c>
      <c r="X45" s="18">
        <v>1.9520200000000001</v>
      </c>
      <c r="Y45" s="18">
        <v>2.0510899999999999</v>
      </c>
      <c r="Z45" s="18">
        <v>2.1569400000000001</v>
      </c>
      <c r="AA45" s="18">
        <v>2.30985</v>
      </c>
      <c r="AB45" s="18">
        <v>2.4133599999999999</v>
      </c>
      <c r="AC45" s="18">
        <v>2.4289000000000001</v>
      </c>
      <c r="AD45" s="18">
        <v>2.4597199999999999</v>
      </c>
      <c r="AE45" s="18">
        <v>2.5181800000000001</v>
      </c>
      <c r="AF45" s="18">
        <v>2.58487</v>
      </c>
      <c r="AG45" s="18">
        <v>2.5072700000000001</v>
      </c>
      <c r="AH45" s="18">
        <v>2.4022000000000001</v>
      </c>
      <c r="AI45" s="18">
        <v>2.4647299999999999</v>
      </c>
      <c r="AJ45" s="18">
        <v>2.5228299999999999</v>
      </c>
      <c r="AK45" s="18">
        <v>2.58846</v>
      </c>
      <c r="AL45" s="18">
        <v>2.6768800000000001</v>
      </c>
      <c r="AM45" s="18">
        <v>2.7575699999999999</v>
      </c>
      <c r="AN45" s="18">
        <v>2.8933900000000001</v>
      </c>
      <c r="AO45" s="18">
        <v>2.99092</v>
      </c>
      <c r="AP45" s="18">
        <v>3.0753599999999999</v>
      </c>
      <c r="AQ45" s="18">
        <v>3.23237</v>
      </c>
      <c r="AR45" s="18">
        <v>3.33847</v>
      </c>
      <c r="AS45" s="18">
        <v>3.3187500000000001</v>
      </c>
      <c r="AT45" s="18">
        <v>2.9406699999999999</v>
      </c>
      <c r="AU45" s="18">
        <v>3.0238200000000002</v>
      </c>
      <c r="AV45" s="18">
        <v>3.1712899999999999</v>
      </c>
      <c r="AW45" s="18">
        <v>3.1446700000000001</v>
      </c>
      <c r="AX45" s="18">
        <v>3.2148099999999999</v>
      </c>
      <c r="AY45" s="18">
        <v>3.2970700000000002</v>
      </c>
      <c r="AZ45" s="18">
        <v>3.4014099999999998</v>
      </c>
      <c r="BA45" s="18">
        <v>3.4988899999999998</v>
      </c>
      <c r="BB45" s="18">
        <v>3.6332499999999999</v>
      </c>
      <c r="BC45" s="18">
        <v>3.8235100000000002</v>
      </c>
      <c r="BD45" s="18">
        <v>4.0148400000000004</v>
      </c>
      <c r="BE45" s="18">
        <v>3.85019</v>
      </c>
      <c r="BF45" s="18">
        <v>4.0891200000000003</v>
      </c>
      <c r="BG45" s="18">
        <v>4.0891200000000003</v>
      </c>
      <c r="BH45" s="18">
        <v>4.10032</v>
      </c>
      <c r="BI45" s="18">
        <v>4.0891200000000003</v>
      </c>
      <c r="BJ45" s="18">
        <v>4.0891200000000003</v>
      </c>
      <c r="BK45" s="18">
        <v>4.0891200000000003</v>
      </c>
      <c r="BL45" s="18">
        <v>2.55832413793103</v>
      </c>
      <c r="BM45" s="18">
        <v>0.95958503432388298</v>
      </c>
      <c r="BN45" s="18">
        <v>0.98684605649734403</v>
      </c>
      <c r="BO45" s="18">
        <v>0.98983035152336596</v>
      </c>
      <c r="BP45" s="18">
        <v>0.93718276412877499</v>
      </c>
      <c r="BQ45" s="18">
        <v>0</v>
      </c>
      <c r="BR45" s="19">
        <v>3.9958376674822399E-49</v>
      </c>
      <c r="BS45" s="18">
        <v>0</v>
      </c>
      <c r="BT45" s="18">
        <v>5.6076835337905903E-2</v>
      </c>
      <c r="BU45" s="18">
        <v>0.97386513922435602</v>
      </c>
      <c r="BV45" s="18">
        <v>0.97386513922435602</v>
      </c>
      <c r="BW45" s="18">
        <v>1.245026</v>
      </c>
      <c r="BX45" s="18">
        <v>5.0625171604647299E-3</v>
      </c>
      <c r="BY45" s="18">
        <v>1.2887519999999999</v>
      </c>
      <c r="BZ45" s="18">
        <v>2.5933560688806302E-2</v>
      </c>
      <c r="CA45" s="18">
        <v>1.4048179999999999</v>
      </c>
      <c r="CB45" s="18">
        <v>0.10870008173869999</v>
      </c>
      <c r="CC45" s="18">
        <v>1.8976919999999999</v>
      </c>
      <c r="CD45" s="18">
        <v>0.111876368460904</v>
      </c>
      <c r="CE45" s="18">
        <v>2.3537539999999999</v>
      </c>
      <c r="CF45" s="18">
        <v>0.123583879935856</v>
      </c>
      <c r="CG45" s="18">
        <v>2.4954499999999999</v>
      </c>
      <c r="CH45" s="18">
        <v>6.76231887003267E-2</v>
      </c>
      <c r="CI45" s="18">
        <v>2.6878259999999998</v>
      </c>
      <c r="CJ45" s="18">
        <v>0.145204924606571</v>
      </c>
      <c r="CK45" s="18">
        <v>3.1911740000000002</v>
      </c>
      <c r="CL45" s="18">
        <v>0.15262978487176099</v>
      </c>
      <c r="CM45" s="18">
        <v>3.0990519999999999</v>
      </c>
      <c r="CN45" s="18">
        <v>0.113406301500402</v>
      </c>
      <c r="CO45" s="18">
        <v>3.5308259999999998</v>
      </c>
      <c r="CP45" s="18">
        <v>0.20528326546506401</v>
      </c>
      <c r="CQ45" s="18">
        <v>4.0287179999999996</v>
      </c>
      <c r="CR45" s="18">
        <v>0.105461480266494</v>
      </c>
      <c r="CS45" s="18">
        <v>4.0891200000000003</v>
      </c>
      <c r="CT45" s="19">
        <v>0</v>
      </c>
    </row>
    <row r="46" spans="1:98" x14ac:dyDescent="0.25">
      <c r="A46" s="18">
        <v>137</v>
      </c>
      <c r="B46" s="18" t="s">
        <v>1919</v>
      </c>
      <c r="C46" s="18" t="s">
        <v>570</v>
      </c>
      <c r="D46" s="18" t="s">
        <v>412</v>
      </c>
      <c r="E46" s="18" t="s">
        <v>571</v>
      </c>
      <c r="F46" s="18">
        <v>0</v>
      </c>
      <c r="G46" s="18">
        <v>0</v>
      </c>
      <c r="H46" s="18">
        <v>0</v>
      </c>
      <c r="I46" s="18">
        <v>0</v>
      </c>
      <c r="J46" s="18">
        <v>0</v>
      </c>
      <c r="K46" s="18">
        <v>0</v>
      </c>
      <c r="L46" s="18">
        <v>0</v>
      </c>
      <c r="M46" s="18">
        <v>0</v>
      </c>
      <c r="N46" s="18">
        <v>0</v>
      </c>
      <c r="O46" s="18">
        <v>0</v>
      </c>
      <c r="P46" s="18">
        <v>0</v>
      </c>
      <c r="Q46" s="18">
        <v>0</v>
      </c>
      <c r="R46" s="18">
        <v>0</v>
      </c>
      <c r="S46" s="18">
        <v>0</v>
      </c>
      <c r="T46" s="18">
        <v>0</v>
      </c>
      <c r="U46" s="18">
        <v>0</v>
      </c>
      <c r="V46" s="18">
        <v>0</v>
      </c>
      <c r="W46" s="18">
        <v>0</v>
      </c>
      <c r="X46" s="18">
        <v>0</v>
      </c>
      <c r="Y46" s="18">
        <v>0</v>
      </c>
      <c r="Z46" s="18">
        <v>0</v>
      </c>
      <c r="AA46" s="18">
        <v>0</v>
      </c>
      <c r="AB46" s="18">
        <v>0</v>
      </c>
      <c r="AC46" s="18">
        <v>0</v>
      </c>
      <c r="AD46" s="18">
        <v>0</v>
      </c>
      <c r="AE46" s="18">
        <v>0</v>
      </c>
      <c r="AF46" s="18">
        <v>0</v>
      </c>
      <c r="AG46" s="18">
        <v>0</v>
      </c>
      <c r="AH46" s="18">
        <v>0</v>
      </c>
      <c r="AI46" s="18">
        <v>0</v>
      </c>
      <c r="AJ46" s="18">
        <v>0</v>
      </c>
      <c r="AK46" s="18">
        <v>0</v>
      </c>
      <c r="AL46" s="18">
        <v>0</v>
      </c>
      <c r="AM46" s="18">
        <v>0</v>
      </c>
      <c r="AN46" s="18">
        <v>0</v>
      </c>
      <c r="AO46" s="18">
        <v>0</v>
      </c>
      <c r="AP46" s="18">
        <v>0</v>
      </c>
      <c r="AQ46" s="18">
        <v>0</v>
      </c>
      <c r="AR46" s="18">
        <v>0</v>
      </c>
      <c r="AS46" s="18">
        <v>0</v>
      </c>
      <c r="AT46" s="18">
        <v>0</v>
      </c>
      <c r="AU46" s="18">
        <v>0</v>
      </c>
      <c r="AV46" s="18">
        <v>0</v>
      </c>
      <c r="AW46" s="18">
        <v>0</v>
      </c>
      <c r="AX46" s="18">
        <v>0</v>
      </c>
      <c r="AY46" s="18">
        <v>0</v>
      </c>
      <c r="AZ46" s="18">
        <v>0</v>
      </c>
      <c r="BA46" s="18">
        <v>0</v>
      </c>
      <c r="BB46" s="18">
        <v>0</v>
      </c>
      <c r="BC46" s="18">
        <v>0</v>
      </c>
      <c r="BD46" s="18">
        <v>0</v>
      </c>
      <c r="BE46" s="18">
        <v>0</v>
      </c>
      <c r="BF46" s="18">
        <v>0</v>
      </c>
      <c r="BG46" s="18">
        <v>0</v>
      </c>
      <c r="BH46" s="18">
        <v>0</v>
      </c>
      <c r="BI46" s="18">
        <v>0</v>
      </c>
      <c r="BJ46" s="18">
        <v>0</v>
      </c>
      <c r="BK46" s="18">
        <v>0</v>
      </c>
      <c r="BL46" s="18">
        <v>0</v>
      </c>
      <c r="BM46" s="18">
        <v>0</v>
      </c>
      <c r="BN46" s="18" t="s">
        <v>1901</v>
      </c>
      <c r="BO46" s="18" t="s">
        <v>1901</v>
      </c>
      <c r="BP46" s="18" t="s">
        <v>1901</v>
      </c>
      <c r="BQ46" s="18" t="s">
        <v>1901</v>
      </c>
      <c r="BR46" s="18" t="s">
        <v>1901</v>
      </c>
      <c r="BS46" s="18" t="s">
        <v>1901</v>
      </c>
      <c r="BT46" s="18">
        <v>0</v>
      </c>
      <c r="BU46" s="18" t="s">
        <v>1901</v>
      </c>
      <c r="BV46" s="18" t="s">
        <v>1901</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18">
        <v>0</v>
      </c>
      <c r="CS46" s="18">
        <v>0</v>
      </c>
      <c r="CT46" s="18">
        <v>0</v>
      </c>
    </row>
    <row r="47" spans="1:98" x14ac:dyDescent="0.25">
      <c r="A47" s="18">
        <v>138</v>
      </c>
      <c r="B47" s="18" t="s">
        <v>1919</v>
      </c>
      <c r="C47" s="18" t="s">
        <v>572</v>
      </c>
      <c r="D47" s="18" t="s">
        <v>418</v>
      </c>
      <c r="E47" s="18" t="s">
        <v>236</v>
      </c>
      <c r="F47" s="18">
        <v>5.5304999999999998E-3</v>
      </c>
      <c r="G47" s="18">
        <v>5.5304999999999998E-3</v>
      </c>
      <c r="H47" s="18">
        <v>5.54566E-3</v>
      </c>
      <c r="I47" s="18">
        <v>5.5349099999999997E-3</v>
      </c>
      <c r="J47" s="18">
        <v>5.5462100000000002E-3</v>
      </c>
      <c r="K47" s="18">
        <v>5.5386799999999998E-3</v>
      </c>
      <c r="L47" s="18">
        <v>5.6797999999999996E-3</v>
      </c>
      <c r="M47" s="18">
        <v>5.7671099999999998E-3</v>
      </c>
      <c r="N47" s="18">
        <v>5.8906100000000001E-3</v>
      </c>
      <c r="O47" s="18">
        <v>5.91035E-3</v>
      </c>
      <c r="P47" s="18">
        <v>6.0127999999999996E-3</v>
      </c>
      <c r="Q47" s="18">
        <v>6.1887699999999997E-3</v>
      </c>
      <c r="R47" s="18">
        <v>6.3243600000000002E-3</v>
      </c>
      <c r="S47" s="18">
        <v>6.51017E-3</v>
      </c>
      <c r="T47" s="18">
        <v>6.7140500000000001E-3</v>
      </c>
      <c r="U47" s="18">
        <v>7.2701900000000002E-3</v>
      </c>
      <c r="V47" s="18">
        <v>7.8417699999999996E-3</v>
      </c>
      <c r="W47" s="18">
        <v>7.9644399999999997E-3</v>
      </c>
      <c r="X47" s="18">
        <v>8.0075400000000005E-3</v>
      </c>
      <c r="Y47" s="18">
        <v>8.2331699999999997E-3</v>
      </c>
      <c r="Z47" s="18">
        <v>8.5873000000000008E-3</v>
      </c>
      <c r="AA47" s="18">
        <v>9.0253499999999997E-3</v>
      </c>
      <c r="AB47" s="18">
        <v>8.3309200000000003E-3</v>
      </c>
      <c r="AC47" s="18">
        <v>8.1540899999999993E-3</v>
      </c>
      <c r="AD47" s="18">
        <v>7.9187100000000007E-3</v>
      </c>
      <c r="AE47" s="18">
        <v>7.9845100000000002E-3</v>
      </c>
      <c r="AF47" s="18">
        <v>7.5378399999999996E-3</v>
      </c>
      <c r="AG47" s="18">
        <v>7.0365200000000001E-3</v>
      </c>
      <c r="AH47" s="18">
        <v>7.1991099999999999E-3</v>
      </c>
      <c r="AI47" s="18">
        <v>7.6704599999999996E-3</v>
      </c>
      <c r="AJ47" s="18">
        <v>7.7527100000000003E-3</v>
      </c>
      <c r="AK47" s="18">
        <v>7.7122600000000003E-3</v>
      </c>
      <c r="AL47" s="18">
        <v>7.7219999999999997E-3</v>
      </c>
      <c r="AM47" s="18">
        <v>8.6806000000000001E-3</v>
      </c>
      <c r="AN47" s="18">
        <v>8.8388700000000004E-3</v>
      </c>
      <c r="AO47" s="18">
        <v>8.7819000000000005E-3</v>
      </c>
      <c r="AP47" s="18">
        <v>9.0204800000000009E-3</v>
      </c>
      <c r="AQ47" s="18">
        <v>9.16171E-3</v>
      </c>
      <c r="AR47" s="18">
        <v>9.1296699999999995E-3</v>
      </c>
      <c r="AS47" s="18">
        <v>9.1642300000000006E-3</v>
      </c>
      <c r="AT47" s="18">
        <v>8.9079799999999994E-3</v>
      </c>
      <c r="AU47" s="18">
        <v>8.8193000000000004E-3</v>
      </c>
      <c r="AV47" s="18">
        <v>9.1723800000000008E-3</v>
      </c>
      <c r="AW47" s="18">
        <v>8.8933199999999997E-3</v>
      </c>
      <c r="AX47" s="18">
        <v>8.74547E-3</v>
      </c>
      <c r="AY47" s="18">
        <v>9.7157500000000004E-3</v>
      </c>
      <c r="AZ47" s="18">
        <v>1.0600500000000001E-2</v>
      </c>
      <c r="BA47" s="18">
        <v>1.0904199999999999E-2</v>
      </c>
      <c r="BB47" s="18">
        <v>1.1232600000000001E-2</v>
      </c>
      <c r="BC47" s="18">
        <v>1.1541900000000001E-2</v>
      </c>
      <c r="BD47" s="18">
        <v>1.16606E-2</v>
      </c>
      <c r="BE47" s="18">
        <v>1.16369E-2</v>
      </c>
      <c r="BF47" s="18">
        <v>1.25611E-2</v>
      </c>
      <c r="BG47" s="18">
        <v>1.25611E-2</v>
      </c>
      <c r="BH47" s="18">
        <v>1.2595500000000001E-2</v>
      </c>
      <c r="BI47" s="18">
        <v>1.25611E-2</v>
      </c>
      <c r="BJ47" s="18">
        <v>1.25611E-2</v>
      </c>
      <c r="BK47" s="18">
        <v>1.25611E-2</v>
      </c>
      <c r="BL47" s="18">
        <v>8.4514263793103502E-3</v>
      </c>
      <c r="BM47" s="18">
        <v>2.1595958284386101E-3</v>
      </c>
      <c r="BN47" s="18">
        <v>0.93906238747234605</v>
      </c>
      <c r="BO47" s="18">
        <v>0.94047422481845799</v>
      </c>
      <c r="BP47" s="18">
        <v>0.82913967344553496</v>
      </c>
      <c r="BQ47" s="18">
        <v>0</v>
      </c>
      <c r="BR47" s="19">
        <v>6.3789629683595201E-28</v>
      </c>
      <c r="BS47" s="18">
        <v>0</v>
      </c>
      <c r="BT47" s="19">
        <v>1.2009295918053401E-4</v>
      </c>
      <c r="BU47" s="18">
        <v>0.88183816756526101</v>
      </c>
      <c r="BV47" s="18">
        <v>0.88183816756526101</v>
      </c>
      <c r="BW47" s="18">
        <v>5.5375559999999999E-3</v>
      </c>
      <c r="BX47" s="19">
        <v>7.8603772174115504E-6</v>
      </c>
      <c r="BY47" s="18">
        <v>5.7573099999999999E-3</v>
      </c>
      <c r="BZ47" s="19">
        <v>1.5418580398337601E-4</v>
      </c>
      <c r="CA47" s="18">
        <v>6.3500300000000004E-3</v>
      </c>
      <c r="CB47" s="19">
        <v>2.7319552952052498E-4</v>
      </c>
      <c r="CC47" s="18">
        <v>7.8634220000000001E-3</v>
      </c>
      <c r="CD47" s="19">
        <v>3.6058328881133697E-4</v>
      </c>
      <c r="CE47" s="18">
        <v>8.4032740000000005E-3</v>
      </c>
      <c r="CF47" s="19">
        <v>4.2513943469172499E-4</v>
      </c>
      <c r="CG47" s="18">
        <v>7.4856879999999999E-3</v>
      </c>
      <c r="CH47" s="19">
        <v>3.77346907062984E-4</v>
      </c>
      <c r="CI47" s="18">
        <v>8.141288E-3</v>
      </c>
      <c r="CJ47" s="19">
        <v>5.6752497607594297E-4</v>
      </c>
      <c r="CK47" s="18">
        <v>9.0515979999999992E-3</v>
      </c>
      <c r="CL47" s="19">
        <v>1.6171827222054999E-4</v>
      </c>
      <c r="CM47" s="18">
        <v>8.9076899999999994E-3</v>
      </c>
      <c r="CN47" s="19">
        <v>1.6155146053193099E-4</v>
      </c>
      <c r="CO47" s="18">
        <v>1.079899E-2</v>
      </c>
      <c r="CP47" s="18">
        <v>7.0067988803732602E-4</v>
      </c>
      <c r="CQ47" s="18">
        <v>1.220304E-2</v>
      </c>
      <c r="CR47" s="19">
        <v>5.0625942756653904E-4</v>
      </c>
      <c r="CS47" s="18">
        <v>1.25611E-2</v>
      </c>
      <c r="CT47" s="18">
        <v>0</v>
      </c>
    </row>
    <row r="48" spans="1:98" x14ac:dyDescent="0.25">
      <c r="A48" s="18">
        <v>139</v>
      </c>
      <c r="B48" s="18" t="s">
        <v>1919</v>
      </c>
      <c r="C48" s="18" t="s">
        <v>573</v>
      </c>
      <c r="D48" s="18" t="s">
        <v>412</v>
      </c>
      <c r="E48" s="18" t="s">
        <v>574</v>
      </c>
      <c r="F48" s="18">
        <v>0</v>
      </c>
      <c r="G48" s="18">
        <v>0</v>
      </c>
      <c r="H48" s="18">
        <v>0</v>
      </c>
      <c r="I48" s="18">
        <v>0</v>
      </c>
      <c r="J48" s="18">
        <v>0</v>
      </c>
      <c r="K48" s="18">
        <v>0</v>
      </c>
      <c r="L48" s="18">
        <v>0</v>
      </c>
      <c r="M48" s="18">
        <v>0</v>
      </c>
      <c r="N48" s="18">
        <v>0</v>
      </c>
      <c r="O48" s="18">
        <v>0</v>
      </c>
      <c r="P48" s="18">
        <v>0</v>
      </c>
      <c r="Q48" s="18">
        <v>0</v>
      </c>
      <c r="R48" s="18">
        <v>0</v>
      </c>
      <c r="S48" s="18">
        <v>0</v>
      </c>
      <c r="T48" s="18">
        <v>0</v>
      </c>
      <c r="U48" s="18">
        <v>0</v>
      </c>
      <c r="V48" s="18">
        <v>0</v>
      </c>
      <c r="W48" s="18">
        <v>0</v>
      </c>
      <c r="X48" s="18">
        <v>0</v>
      </c>
      <c r="Y48" s="18">
        <v>0</v>
      </c>
      <c r="Z48" s="18">
        <v>0</v>
      </c>
      <c r="AA48" s="18">
        <v>0</v>
      </c>
      <c r="AB48" s="18">
        <v>0</v>
      </c>
      <c r="AC48" s="18">
        <v>0</v>
      </c>
      <c r="AD48" s="18">
        <v>0</v>
      </c>
      <c r="AE48" s="18">
        <v>0</v>
      </c>
      <c r="AF48" s="18">
        <v>0</v>
      </c>
      <c r="AG48" s="18">
        <v>0</v>
      </c>
      <c r="AH48" s="18">
        <v>0</v>
      </c>
      <c r="AI48" s="18">
        <v>0</v>
      </c>
      <c r="AJ48" s="18">
        <v>0</v>
      </c>
      <c r="AK48" s="18">
        <v>0</v>
      </c>
      <c r="AL48" s="18">
        <v>0</v>
      </c>
      <c r="AM48" s="18">
        <v>0</v>
      </c>
      <c r="AN48" s="18">
        <v>0</v>
      </c>
      <c r="AO48" s="18">
        <v>0</v>
      </c>
      <c r="AP48" s="18">
        <v>0</v>
      </c>
      <c r="AQ48" s="18">
        <v>0</v>
      </c>
      <c r="AR48" s="18">
        <v>0</v>
      </c>
      <c r="AS48" s="18">
        <v>0</v>
      </c>
      <c r="AT48" s="18">
        <v>0</v>
      </c>
      <c r="AU48" s="18">
        <v>0</v>
      </c>
      <c r="AV48" s="18">
        <v>0</v>
      </c>
      <c r="AW48" s="18">
        <v>0</v>
      </c>
      <c r="AX48" s="18">
        <v>0</v>
      </c>
      <c r="AY48" s="18">
        <v>0</v>
      </c>
      <c r="AZ48" s="18">
        <v>0</v>
      </c>
      <c r="BA48" s="18">
        <v>0</v>
      </c>
      <c r="BB48" s="18">
        <v>0</v>
      </c>
      <c r="BC48" s="18">
        <v>0</v>
      </c>
      <c r="BD48" s="18">
        <v>0</v>
      </c>
      <c r="BE48" s="18">
        <v>0</v>
      </c>
      <c r="BF48" s="18">
        <v>0</v>
      </c>
      <c r="BG48" s="18">
        <v>0</v>
      </c>
      <c r="BH48" s="18">
        <v>0</v>
      </c>
      <c r="BI48" s="18">
        <v>0</v>
      </c>
      <c r="BJ48" s="18">
        <v>0</v>
      </c>
      <c r="BK48" s="18">
        <v>0</v>
      </c>
      <c r="BL48" s="18">
        <v>0</v>
      </c>
      <c r="BM48" s="18">
        <v>0</v>
      </c>
      <c r="BN48" s="18" t="s">
        <v>1901</v>
      </c>
      <c r="BO48" s="18" t="s">
        <v>1901</v>
      </c>
      <c r="BP48" s="18" t="s">
        <v>1901</v>
      </c>
      <c r="BQ48" s="18" t="s">
        <v>1901</v>
      </c>
      <c r="BR48" s="18" t="s">
        <v>1901</v>
      </c>
      <c r="BS48" s="18" t="s">
        <v>1901</v>
      </c>
      <c r="BT48" s="18">
        <v>0</v>
      </c>
      <c r="BU48" s="18" t="s">
        <v>1901</v>
      </c>
      <c r="BV48" s="18" t="s">
        <v>1901</v>
      </c>
      <c r="BW48" s="18">
        <v>0</v>
      </c>
      <c r="BX48" s="18">
        <v>0</v>
      </c>
      <c r="BY48" s="18">
        <v>0</v>
      </c>
      <c r="BZ48" s="18">
        <v>0</v>
      </c>
      <c r="CA48" s="18">
        <v>0</v>
      </c>
      <c r="CB48" s="18">
        <v>0</v>
      </c>
      <c r="CC48" s="18">
        <v>0</v>
      </c>
      <c r="CD48" s="18">
        <v>0</v>
      </c>
      <c r="CE48" s="18">
        <v>0</v>
      </c>
      <c r="CF48" s="18">
        <v>0</v>
      </c>
      <c r="CG48" s="18">
        <v>0</v>
      </c>
      <c r="CH48" s="18">
        <v>0</v>
      </c>
      <c r="CI48" s="18">
        <v>0</v>
      </c>
      <c r="CJ48" s="18">
        <v>0</v>
      </c>
      <c r="CK48" s="18">
        <v>0</v>
      </c>
      <c r="CL48" s="18">
        <v>0</v>
      </c>
      <c r="CM48" s="18">
        <v>0</v>
      </c>
      <c r="CN48" s="18">
        <v>0</v>
      </c>
      <c r="CO48" s="18">
        <v>0</v>
      </c>
      <c r="CP48" s="18">
        <v>0</v>
      </c>
      <c r="CQ48" s="18">
        <v>0</v>
      </c>
      <c r="CR48" s="18">
        <v>0</v>
      </c>
      <c r="CS48" s="18">
        <v>0</v>
      </c>
      <c r="CT48" s="18">
        <v>0</v>
      </c>
    </row>
    <row r="49" spans="1:98" x14ac:dyDescent="0.25">
      <c r="A49" s="18">
        <v>14</v>
      </c>
      <c r="B49" s="18" t="s">
        <v>1919</v>
      </c>
      <c r="C49" s="18" t="s">
        <v>434</v>
      </c>
      <c r="D49" s="18" t="s">
        <v>418</v>
      </c>
      <c r="E49" s="18" t="s">
        <v>54</v>
      </c>
      <c r="F49" s="18">
        <v>4.7223700000000003E-4</v>
      </c>
      <c r="G49" s="18">
        <v>4.7223700000000003E-4</v>
      </c>
      <c r="H49" s="18">
        <v>4.7353E-4</v>
      </c>
      <c r="I49" s="18">
        <v>4.76198E-4</v>
      </c>
      <c r="J49" s="18">
        <v>4.8094099999999997E-4</v>
      </c>
      <c r="K49" s="18">
        <v>4.9098999999999996E-4</v>
      </c>
      <c r="L49" s="18">
        <v>5.0511100000000004E-4</v>
      </c>
      <c r="M49" s="18">
        <v>4.3322400000000001E-4</v>
      </c>
      <c r="N49" s="18">
        <v>4.3589300000000002E-4</v>
      </c>
      <c r="O49" s="18">
        <v>4.4312600000000001E-4</v>
      </c>
      <c r="P49" s="18">
        <v>4.4399400000000002E-4</v>
      </c>
      <c r="Q49" s="18">
        <v>4.4690399999999998E-4</v>
      </c>
      <c r="R49" s="18">
        <v>4.7883099999999998E-4</v>
      </c>
      <c r="S49" s="18">
        <v>4.8323399999999997E-4</v>
      </c>
      <c r="T49" s="18">
        <v>4.7845500000000003E-4</v>
      </c>
      <c r="U49" s="18">
        <v>5.0863099999999995E-4</v>
      </c>
      <c r="V49" s="18">
        <v>5.2684800000000001E-4</v>
      </c>
      <c r="W49" s="18">
        <v>5.5702900000000001E-4</v>
      </c>
      <c r="X49" s="18">
        <v>5.6461700000000001E-4</v>
      </c>
      <c r="Y49" s="18">
        <v>5.9607499999999995E-4</v>
      </c>
      <c r="Z49" s="18">
        <v>6.1144300000000003E-4</v>
      </c>
      <c r="AA49" s="18">
        <v>6.5362899999999997E-4</v>
      </c>
      <c r="AB49" s="18">
        <v>6.8000199999999997E-4</v>
      </c>
      <c r="AC49" s="18">
        <v>6.8474499999999995E-4</v>
      </c>
      <c r="AD49" s="18">
        <v>6.8734199999999997E-4</v>
      </c>
      <c r="AE49" s="18">
        <v>6.9431699999999996E-4</v>
      </c>
      <c r="AF49" s="18">
        <v>6.6837299999999999E-4</v>
      </c>
      <c r="AG49" s="18">
        <v>6.9316099999999997E-4</v>
      </c>
      <c r="AH49" s="18">
        <v>6.95669E-4</v>
      </c>
      <c r="AI49" s="18">
        <v>6.7686500000000002E-4</v>
      </c>
      <c r="AJ49" s="18">
        <v>6.6178000000000005E-4</v>
      </c>
      <c r="AK49" s="18">
        <v>6.6235100000000004E-4</v>
      </c>
      <c r="AL49" s="18">
        <v>6.6074700000000005E-4</v>
      </c>
      <c r="AM49" s="18">
        <v>6.6255299999999997E-4</v>
      </c>
      <c r="AN49" s="18">
        <v>6.4383799999999998E-4</v>
      </c>
      <c r="AO49" s="18">
        <v>6.1393999999999999E-4</v>
      </c>
      <c r="AP49" s="18">
        <v>6.0868999999999995E-4</v>
      </c>
      <c r="AQ49" s="18">
        <v>6.2102000000000001E-4</v>
      </c>
      <c r="AR49" s="18">
        <v>5.9354299999999998E-4</v>
      </c>
      <c r="AS49" s="18">
        <v>6.1299599999999998E-4</v>
      </c>
      <c r="AT49" s="18">
        <v>5.9637999999999998E-4</v>
      </c>
      <c r="AU49" s="18">
        <v>5.7694899999999999E-4</v>
      </c>
      <c r="AV49" s="18">
        <v>4.9472000000000003E-4</v>
      </c>
      <c r="AW49" s="18">
        <v>5.38058E-4</v>
      </c>
      <c r="AX49" s="18">
        <v>5.2578499999999997E-4</v>
      </c>
      <c r="AY49" s="18">
        <v>5.13131E-4</v>
      </c>
      <c r="AZ49" s="18">
        <v>5.2563200000000005E-4</v>
      </c>
      <c r="BA49" s="18">
        <v>5.5016600000000004E-4</v>
      </c>
      <c r="BB49" s="18">
        <v>5.6919800000000003E-4</v>
      </c>
      <c r="BC49" s="18">
        <v>5.7494499999999999E-4</v>
      </c>
      <c r="BD49" s="18">
        <v>6.0052200000000003E-4</v>
      </c>
      <c r="BE49" s="18">
        <v>6.19325E-4</v>
      </c>
      <c r="BF49" s="18">
        <v>6.5078900000000003E-4</v>
      </c>
      <c r="BG49" s="18">
        <v>6.5078900000000003E-4</v>
      </c>
      <c r="BH49" s="18">
        <v>6.5257200000000003E-4</v>
      </c>
      <c r="BI49" s="18">
        <v>6.5078900000000003E-4</v>
      </c>
      <c r="BJ49" s="18">
        <v>6.5078900000000003E-4</v>
      </c>
      <c r="BK49" s="18">
        <v>6.5078900000000003E-4</v>
      </c>
      <c r="BL49" s="18">
        <v>5.7666270689655196E-4</v>
      </c>
      <c r="BM49" s="19">
        <v>8.2536574825954005E-5</v>
      </c>
      <c r="BN49" s="18">
        <v>0.55612836020843204</v>
      </c>
      <c r="BO49" s="18">
        <v>0.50445407805502496</v>
      </c>
      <c r="BP49" s="18">
        <v>0.33505497784914701</v>
      </c>
      <c r="BQ49" s="19">
        <v>5.8319419089514196E-6</v>
      </c>
      <c r="BR49" s="19">
        <v>5.3987922900904797E-5</v>
      </c>
      <c r="BS49" s="18">
        <v>2.1199126227799999E-4</v>
      </c>
      <c r="BT49" s="19">
        <v>2.7181417761235201E-6</v>
      </c>
      <c r="BU49" s="18">
        <v>0.30927875302812102</v>
      </c>
      <c r="BV49" s="18">
        <v>0.30927875302812102</v>
      </c>
      <c r="BW49" s="18">
        <v>4.7502859999999999E-4</v>
      </c>
      <c r="BX49" s="19">
        <v>3.6795323480029198E-6</v>
      </c>
      <c r="BY49" s="18">
        <v>4.6166879999999999E-4</v>
      </c>
      <c r="BZ49" s="19">
        <v>3.3779770036221402E-5</v>
      </c>
      <c r="CA49" s="18">
        <v>4.662836E-4</v>
      </c>
      <c r="CB49" s="19">
        <v>1.91395627510139E-5</v>
      </c>
      <c r="CC49" s="18">
        <v>5.5064000000000003E-4</v>
      </c>
      <c r="CD49" s="19">
        <v>3.4026939401009898E-5</v>
      </c>
      <c r="CE49" s="18">
        <v>6.634322E-4</v>
      </c>
      <c r="CF49" s="19">
        <v>3.2013481139982199E-5</v>
      </c>
      <c r="CG49" s="18">
        <v>6.8567699999999999E-4</v>
      </c>
      <c r="CH49" s="19">
        <v>1.23245657124298E-5</v>
      </c>
      <c r="CI49" s="18">
        <v>6.5825379999999998E-4</v>
      </c>
      <c r="CJ49" s="19">
        <v>8.0891221835252501E-6</v>
      </c>
      <c r="CK49" s="18">
        <v>6.1003779999999996E-4</v>
      </c>
      <c r="CL49" s="19">
        <v>1.0228414109723999E-5</v>
      </c>
      <c r="CM49" s="18">
        <v>5.4637839999999995E-4</v>
      </c>
      <c r="CN49" s="19">
        <v>4.0609817338914503E-5</v>
      </c>
      <c r="CO49" s="18">
        <v>5.4661439999999998E-4</v>
      </c>
      <c r="CP49" s="19">
        <v>2.6863799680983301E-5</v>
      </c>
      <c r="CQ49" s="18">
        <v>6.3479940000000005E-4</v>
      </c>
      <c r="CR49" s="19">
        <v>2.3672754028629601E-5</v>
      </c>
      <c r="CS49" s="18">
        <v>6.5078900000000003E-4</v>
      </c>
      <c r="CT49" s="18">
        <v>0</v>
      </c>
    </row>
    <row r="50" spans="1:98" x14ac:dyDescent="0.25">
      <c r="A50" s="18">
        <v>140</v>
      </c>
      <c r="B50" s="18" t="s">
        <v>1919</v>
      </c>
      <c r="C50" s="18" t="s">
        <v>575</v>
      </c>
      <c r="D50" s="18" t="s">
        <v>418</v>
      </c>
      <c r="E50" s="18" t="s">
        <v>252</v>
      </c>
      <c r="F50" s="18">
        <v>1.56683E-2</v>
      </c>
      <c r="G50" s="18">
        <v>1.56683E-2</v>
      </c>
      <c r="H50" s="18">
        <v>1.5711200000000002E-2</v>
      </c>
      <c r="I50" s="18">
        <v>1.5942700000000001E-2</v>
      </c>
      <c r="J50" s="18">
        <v>1.62448E-2</v>
      </c>
      <c r="K50" s="18">
        <v>1.6549999999999999E-2</v>
      </c>
      <c r="L50" s="18">
        <v>1.6436200000000002E-2</v>
      </c>
      <c r="M50" s="18">
        <v>1.6919400000000001E-2</v>
      </c>
      <c r="N50" s="18">
        <v>1.7029499999999999E-2</v>
      </c>
      <c r="O50" s="18">
        <v>1.65054E-2</v>
      </c>
      <c r="P50" s="18">
        <v>1.6231200000000001E-2</v>
      </c>
      <c r="Q50" s="18">
        <v>1.6182499999999999E-2</v>
      </c>
      <c r="R50" s="18">
        <v>1.6736299999999999E-2</v>
      </c>
      <c r="S50" s="18">
        <v>1.6377099999999999E-2</v>
      </c>
      <c r="T50" s="18">
        <v>1.6790099999999999E-2</v>
      </c>
      <c r="U50" s="18">
        <v>1.7892499999999999E-2</v>
      </c>
      <c r="V50" s="18">
        <v>1.8592999999999998E-2</v>
      </c>
      <c r="W50" s="18">
        <v>1.8683000000000002E-2</v>
      </c>
      <c r="X50" s="18">
        <v>1.8902100000000002E-2</v>
      </c>
      <c r="Y50" s="18">
        <v>1.96245E-2</v>
      </c>
      <c r="Z50" s="18">
        <v>2.10165E-2</v>
      </c>
      <c r="AA50" s="18">
        <v>2.20506E-2</v>
      </c>
      <c r="AB50" s="18">
        <v>2.3219400000000001E-2</v>
      </c>
      <c r="AC50" s="18">
        <v>2.2133099999999999E-2</v>
      </c>
      <c r="AD50" s="18">
        <v>2.13829E-2</v>
      </c>
      <c r="AE50" s="18">
        <v>2.02221E-2</v>
      </c>
      <c r="AF50" s="18">
        <v>1.88002E-2</v>
      </c>
      <c r="AG50" s="18">
        <v>1.86226E-2</v>
      </c>
      <c r="AH50" s="18">
        <v>1.9443599999999998E-2</v>
      </c>
      <c r="AI50" s="18">
        <v>2.0214699999999999E-2</v>
      </c>
      <c r="AJ50" s="18">
        <v>2.01164E-2</v>
      </c>
      <c r="AK50" s="18">
        <v>1.9776200000000001E-2</v>
      </c>
      <c r="AL50" s="18">
        <v>2.0418800000000001E-2</v>
      </c>
      <c r="AM50" s="18">
        <v>1.98792E-2</v>
      </c>
      <c r="AN50" s="18">
        <v>1.9906900000000002E-2</v>
      </c>
      <c r="AO50" s="18">
        <v>1.7593899999999999E-2</v>
      </c>
      <c r="AP50" s="18">
        <v>1.73876E-2</v>
      </c>
      <c r="AQ50" s="18">
        <v>1.8190499999999998E-2</v>
      </c>
      <c r="AR50" s="18">
        <v>1.84817E-2</v>
      </c>
      <c r="AS50" s="18">
        <v>1.8006899999999999E-2</v>
      </c>
      <c r="AT50" s="18">
        <v>1.8216400000000001E-2</v>
      </c>
      <c r="AU50" s="18">
        <v>1.7994799999999998E-2</v>
      </c>
      <c r="AV50" s="18">
        <v>1.6173300000000002E-2</v>
      </c>
      <c r="AW50" s="18">
        <v>1.7829500000000002E-2</v>
      </c>
      <c r="AX50" s="18">
        <v>1.83958E-2</v>
      </c>
      <c r="AY50" s="18">
        <v>1.93978E-2</v>
      </c>
      <c r="AZ50" s="18">
        <v>2.0068599999999999E-2</v>
      </c>
      <c r="BA50" s="18">
        <v>2.0734099999999998E-2</v>
      </c>
      <c r="BB50" s="18">
        <v>2.1224099999999999E-2</v>
      </c>
      <c r="BC50" s="18">
        <v>2.2035200000000001E-2</v>
      </c>
      <c r="BD50" s="18">
        <v>2.3312200000000002E-2</v>
      </c>
      <c r="BE50" s="18">
        <v>2.2641999999999999E-2</v>
      </c>
      <c r="BF50" s="18">
        <v>2.2914E-2</v>
      </c>
      <c r="BG50" s="18">
        <v>2.2914E-2</v>
      </c>
      <c r="BH50" s="18">
        <v>2.2976799999999999E-2</v>
      </c>
      <c r="BI50" s="18">
        <v>2.2914E-2</v>
      </c>
      <c r="BJ50" s="18">
        <v>2.2914E-2</v>
      </c>
      <c r="BK50" s="18">
        <v>2.2914E-2</v>
      </c>
      <c r="BL50" s="18">
        <v>1.9157284482758601E-2</v>
      </c>
      <c r="BM50" s="18">
        <v>2.3913770170814102E-3</v>
      </c>
      <c r="BN50" s="18">
        <v>0.71122774820350598</v>
      </c>
      <c r="BO50" s="18">
        <v>0.69781685873684696</v>
      </c>
      <c r="BP50" s="18">
        <v>0.53171768223886395</v>
      </c>
      <c r="BQ50" s="19">
        <v>3.93577614943297E-10</v>
      </c>
      <c r="BR50" s="19">
        <v>1.1457897985648699E-9</v>
      </c>
      <c r="BS50" s="19">
        <v>4.1391905458709702E-9</v>
      </c>
      <c r="BT50" s="19">
        <v>1.00718062690331E-4</v>
      </c>
      <c r="BU50" s="18">
        <v>0.50584490981463104</v>
      </c>
      <c r="BV50" s="18">
        <v>0.50584490981463104</v>
      </c>
      <c r="BW50" s="18">
        <v>1.584706E-2</v>
      </c>
      <c r="BX50" s="18">
        <v>2.4985612459973799E-4</v>
      </c>
      <c r="BY50" s="18">
        <v>1.6688100000000001E-2</v>
      </c>
      <c r="BZ50" s="18">
        <v>2.6737527933599198E-4</v>
      </c>
      <c r="CA50" s="18">
        <v>1.6463439999999999E-2</v>
      </c>
      <c r="CB50" s="18">
        <v>2.8349454668476399E-4</v>
      </c>
      <c r="CC50" s="18">
        <v>1.8739019999999999E-2</v>
      </c>
      <c r="CD50" s="18">
        <v>6.2284149428245401E-4</v>
      </c>
      <c r="CE50" s="18">
        <v>2.1960500000000001E-2</v>
      </c>
      <c r="CF50" s="18">
        <v>8.4372622040564799E-4</v>
      </c>
      <c r="CG50" s="18">
        <v>1.9460640000000001E-2</v>
      </c>
      <c r="CH50" s="18">
        <v>7.5617627111672803E-4</v>
      </c>
      <c r="CI50" s="18">
        <v>2.0019499999999999E-2</v>
      </c>
      <c r="CJ50" s="18">
        <v>2.5514105902421901E-4</v>
      </c>
      <c r="CK50" s="18">
        <v>1.7932119999999999E-2</v>
      </c>
      <c r="CL50" s="18">
        <v>4.4308160873590799E-4</v>
      </c>
      <c r="CM50" s="18">
        <v>1.7721959999999998E-2</v>
      </c>
      <c r="CN50" s="18">
        <v>8.9203217038400504E-4</v>
      </c>
      <c r="CO50" s="18">
        <v>2.0691959999999999E-2</v>
      </c>
      <c r="CP50" s="18">
        <v>1.01890508046628E-3</v>
      </c>
      <c r="CQ50" s="18">
        <v>2.2951800000000001E-2</v>
      </c>
      <c r="CR50" s="18">
        <v>2.3945087178793201E-4</v>
      </c>
      <c r="CS50" s="18">
        <v>2.2914E-2</v>
      </c>
      <c r="CT50" s="18">
        <v>0</v>
      </c>
    </row>
    <row r="51" spans="1:98" x14ac:dyDescent="0.25">
      <c r="A51" s="18">
        <v>141</v>
      </c>
      <c r="B51" s="18" t="s">
        <v>1919</v>
      </c>
      <c r="C51" s="18" t="s">
        <v>576</v>
      </c>
      <c r="D51" s="18" t="s">
        <v>418</v>
      </c>
      <c r="E51" s="18" t="s">
        <v>254</v>
      </c>
      <c r="F51" s="18">
        <v>0.47793200000000002</v>
      </c>
      <c r="G51" s="18">
        <v>0.47793200000000002</v>
      </c>
      <c r="H51" s="18">
        <v>0.479242</v>
      </c>
      <c r="I51" s="18">
        <v>0.48541499999999999</v>
      </c>
      <c r="J51" s="18">
        <v>0.49612099999999998</v>
      </c>
      <c r="K51" s="18">
        <v>0.50048099999999995</v>
      </c>
      <c r="L51" s="18">
        <v>0.50786699999999996</v>
      </c>
      <c r="M51" s="18">
        <v>0.51334100000000005</v>
      </c>
      <c r="N51" s="18">
        <v>0.52238099999999998</v>
      </c>
      <c r="O51" s="18">
        <v>0.48850100000000002</v>
      </c>
      <c r="P51" s="18">
        <v>0.48494799999999999</v>
      </c>
      <c r="Q51" s="18">
        <v>0.51814800000000005</v>
      </c>
      <c r="R51" s="18">
        <v>0.62249200000000005</v>
      </c>
      <c r="S51" s="18">
        <v>0.52666999999999997</v>
      </c>
      <c r="T51" s="18">
        <v>0.571801</v>
      </c>
      <c r="U51" s="18">
        <v>0.60615600000000003</v>
      </c>
      <c r="V51" s="18">
        <v>0.696191</v>
      </c>
      <c r="W51" s="18">
        <v>0.71929799999999999</v>
      </c>
      <c r="X51" s="18">
        <v>0.774733</v>
      </c>
      <c r="Y51" s="18">
        <v>0.76928700000000005</v>
      </c>
      <c r="Z51" s="18">
        <v>0.76634599999999997</v>
      </c>
      <c r="AA51" s="18">
        <v>0.82042800000000005</v>
      </c>
      <c r="AB51" s="18">
        <v>0.89447100000000002</v>
      </c>
      <c r="AC51" s="18">
        <v>0.86390100000000003</v>
      </c>
      <c r="AD51" s="18">
        <v>0.82069700000000001</v>
      </c>
      <c r="AE51" s="18">
        <v>0.73287999999999998</v>
      </c>
      <c r="AF51" s="18">
        <v>0.67679999999999996</v>
      </c>
      <c r="AG51" s="18">
        <v>0.67800499999999997</v>
      </c>
      <c r="AH51" s="18">
        <v>0.60963400000000001</v>
      </c>
      <c r="AI51" s="18">
        <v>0.63236700000000001</v>
      </c>
      <c r="AJ51" s="18">
        <v>0.622174</v>
      </c>
      <c r="AK51" s="18">
        <v>0.62742799999999999</v>
      </c>
      <c r="AL51" s="18">
        <v>0.654779</v>
      </c>
      <c r="AM51" s="18">
        <v>0.64272300000000004</v>
      </c>
      <c r="AN51" s="18">
        <v>0.67353799999999997</v>
      </c>
      <c r="AO51" s="18">
        <v>0.59047099999999997</v>
      </c>
      <c r="AP51" s="18">
        <v>0.60288600000000003</v>
      </c>
      <c r="AQ51" s="18">
        <v>0.62992599999999999</v>
      </c>
      <c r="AR51" s="18">
        <v>0.66849000000000003</v>
      </c>
      <c r="AS51" s="18">
        <v>0.66839499999999996</v>
      </c>
      <c r="AT51" s="18">
        <v>0.63872099999999998</v>
      </c>
      <c r="AU51" s="18">
        <v>0.64971199999999996</v>
      </c>
      <c r="AV51" s="18">
        <v>0.700573</v>
      </c>
      <c r="AW51" s="18">
        <v>0.70541299999999996</v>
      </c>
      <c r="AX51" s="18">
        <v>0.75196600000000002</v>
      </c>
      <c r="AY51" s="18">
        <v>0.77669200000000005</v>
      </c>
      <c r="AZ51" s="18">
        <v>0.837781</v>
      </c>
      <c r="BA51" s="18">
        <v>0.89653099999999997</v>
      </c>
      <c r="BB51" s="18">
        <v>0.960233</v>
      </c>
      <c r="BC51" s="18">
        <v>0.99436899999999995</v>
      </c>
      <c r="BD51" s="18">
        <v>1.0522899999999999</v>
      </c>
      <c r="BE51" s="18">
        <v>0.97988299999999995</v>
      </c>
      <c r="BF51" s="18">
        <v>1.0137799999999999</v>
      </c>
      <c r="BG51" s="18">
        <v>1.0137799999999999</v>
      </c>
      <c r="BH51" s="18">
        <v>1.0165599999999999</v>
      </c>
      <c r="BI51" s="18">
        <v>1.0137799999999999</v>
      </c>
      <c r="BJ51" s="18">
        <v>1.0137799999999999</v>
      </c>
      <c r="BK51" s="18">
        <v>1.0137799999999999</v>
      </c>
      <c r="BL51" s="18">
        <v>0.70939482758620698</v>
      </c>
      <c r="BM51" s="18">
        <v>0.17519824214392299</v>
      </c>
      <c r="BN51" s="18">
        <v>0.80251897561435803</v>
      </c>
      <c r="BO51" s="18">
        <v>0.79166734904231395</v>
      </c>
      <c r="BP51" s="18">
        <v>0.63490490367791297</v>
      </c>
      <c r="BQ51" s="19">
        <v>3.5971225997855097E-14</v>
      </c>
      <c r="BR51" s="19">
        <v>1.3785492859276201E-13</v>
      </c>
      <c r="BS51" s="19">
        <v>2.2291057888423901E-12</v>
      </c>
      <c r="BT51" s="18">
        <v>8.3259859731150705E-3</v>
      </c>
      <c r="BU51" s="18">
        <v>0.64403670622111797</v>
      </c>
      <c r="BV51" s="18">
        <v>0.64403670622111797</v>
      </c>
      <c r="BW51" s="18">
        <v>0.48332839999999999</v>
      </c>
      <c r="BX51" s="18">
        <v>7.7933536619352603E-3</v>
      </c>
      <c r="BY51" s="18">
        <v>0.50651420000000003</v>
      </c>
      <c r="BZ51" s="18">
        <v>1.28555968822922E-2</v>
      </c>
      <c r="CA51" s="18">
        <v>0.54481179999999996</v>
      </c>
      <c r="CB51" s="18">
        <v>5.3353509905160003E-2</v>
      </c>
      <c r="CC51" s="18">
        <v>0.71313300000000002</v>
      </c>
      <c r="CD51" s="18">
        <v>6.8404950175407597E-2</v>
      </c>
      <c r="CE51" s="18">
        <v>0.83316860000000004</v>
      </c>
      <c r="CF51" s="18">
        <v>4.8696992261329702E-2</v>
      </c>
      <c r="CG51" s="18">
        <v>0.66593720000000001</v>
      </c>
      <c r="CH51" s="18">
        <v>4.7544661505788399E-2</v>
      </c>
      <c r="CI51" s="18">
        <v>0.64412840000000005</v>
      </c>
      <c r="CJ51" s="18">
        <v>2.0864048272087599E-2</v>
      </c>
      <c r="CK51" s="18">
        <v>0.63203359999999997</v>
      </c>
      <c r="CL51" s="18">
        <v>3.61686839448161E-2</v>
      </c>
      <c r="CM51" s="18">
        <v>0.68927700000000003</v>
      </c>
      <c r="CN51" s="18">
        <v>4.5932502637021699E-2</v>
      </c>
      <c r="CO51" s="18">
        <v>0.89312119999999995</v>
      </c>
      <c r="CP51" s="18">
        <v>8.8579108412762897E-2</v>
      </c>
      <c r="CQ51" s="18">
        <v>1.0152585999999999</v>
      </c>
      <c r="CR51" s="18">
        <v>2.56360284521608E-2</v>
      </c>
      <c r="CS51" s="18">
        <v>1.0137799999999999</v>
      </c>
      <c r="CT51" s="18">
        <v>0</v>
      </c>
    </row>
    <row r="52" spans="1:98" x14ac:dyDescent="0.25">
      <c r="A52" s="18">
        <v>142</v>
      </c>
      <c r="B52" s="18" t="s">
        <v>1919</v>
      </c>
      <c r="C52" s="18" t="s">
        <v>577</v>
      </c>
      <c r="D52" s="18" t="s">
        <v>426</v>
      </c>
      <c r="E52" s="18" t="s">
        <v>250</v>
      </c>
      <c r="F52" s="18">
        <v>0.149477</v>
      </c>
      <c r="G52" s="18">
        <v>0.149477</v>
      </c>
      <c r="H52" s="18">
        <v>0.14988599999999999</v>
      </c>
      <c r="I52" s="18">
        <v>0.151945</v>
      </c>
      <c r="J52" s="18">
        <v>0.15574099999999999</v>
      </c>
      <c r="K52" s="18">
        <v>0.15941</v>
      </c>
      <c r="L52" s="18">
        <v>0.16583999999999999</v>
      </c>
      <c r="M52" s="18">
        <v>0.19111900000000001</v>
      </c>
      <c r="N52" s="18">
        <v>0.19359499999999999</v>
      </c>
      <c r="O52" s="18">
        <v>0.197183</v>
      </c>
      <c r="P52" s="18">
        <v>0.198127</v>
      </c>
      <c r="Q52" s="18">
        <v>0.20097200000000001</v>
      </c>
      <c r="R52" s="18">
        <v>0.20119200000000001</v>
      </c>
      <c r="S52" s="18">
        <v>0.22184000000000001</v>
      </c>
      <c r="T52" s="18">
        <v>0.2238</v>
      </c>
      <c r="U52" s="18">
        <v>0.23688000000000001</v>
      </c>
      <c r="V52" s="18">
        <v>0.25995499999999999</v>
      </c>
      <c r="W52" s="18">
        <v>0.26083499999999998</v>
      </c>
      <c r="X52" s="18">
        <v>0.27094200000000002</v>
      </c>
      <c r="Y52" s="18">
        <v>0.28552100000000002</v>
      </c>
      <c r="Z52" s="18">
        <v>0.278281</v>
      </c>
      <c r="AA52" s="18">
        <v>0.24856900000000001</v>
      </c>
      <c r="AB52" s="18">
        <v>0.27147199999999999</v>
      </c>
      <c r="AC52" s="18">
        <v>0.28027800000000003</v>
      </c>
      <c r="AD52" s="18">
        <v>0.276617</v>
      </c>
      <c r="AE52" s="18">
        <v>0.28392899999999999</v>
      </c>
      <c r="AF52" s="18">
        <v>0.29244300000000001</v>
      </c>
      <c r="AG52" s="18">
        <v>0.27734500000000001</v>
      </c>
      <c r="AH52" s="18">
        <v>0.28093299999999999</v>
      </c>
      <c r="AI52" s="18">
        <v>0.30422399999999999</v>
      </c>
      <c r="AJ52" s="18">
        <v>0.27057199999999998</v>
      </c>
      <c r="AK52" s="18">
        <v>0.20250399999999999</v>
      </c>
      <c r="AL52" s="18">
        <v>0.19993</v>
      </c>
      <c r="AM52" s="18">
        <v>0.22376199999999999</v>
      </c>
      <c r="AN52" s="18">
        <v>0.234737</v>
      </c>
      <c r="AO52" s="18">
        <v>0.23123099999999999</v>
      </c>
      <c r="AP52" s="18">
        <v>0.26904899999999998</v>
      </c>
      <c r="AQ52" s="18">
        <v>0.27317799999999998</v>
      </c>
      <c r="AR52" s="18">
        <v>0.275086</v>
      </c>
      <c r="AS52" s="18">
        <v>0.27584599999999998</v>
      </c>
      <c r="AT52" s="18">
        <v>0.27896199999999999</v>
      </c>
      <c r="AU52" s="18">
        <v>0.281914</v>
      </c>
      <c r="AV52" s="18">
        <v>0.285248</v>
      </c>
      <c r="AW52" s="18">
        <v>0.287939</v>
      </c>
      <c r="AX52" s="18">
        <v>0.28570299999999998</v>
      </c>
      <c r="AY52" s="18">
        <v>0.286715</v>
      </c>
      <c r="AZ52" s="18">
        <v>0.293464</v>
      </c>
      <c r="BA52" s="18">
        <v>0.30056500000000003</v>
      </c>
      <c r="BB52" s="18">
        <v>0.30623299999999998</v>
      </c>
      <c r="BC52" s="18">
        <v>0.31211899999999998</v>
      </c>
      <c r="BD52" s="18">
        <v>0.32246999999999998</v>
      </c>
      <c r="BE52" s="18">
        <v>0.31901600000000002</v>
      </c>
      <c r="BF52" s="18">
        <v>0.322801</v>
      </c>
      <c r="BG52" s="18">
        <v>0.322801</v>
      </c>
      <c r="BH52" s="18">
        <v>0.323685</v>
      </c>
      <c r="BI52" s="18">
        <v>0.322801</v>
      </c>
      <c r="BJ52" s="18">
        <v>0.322801</v>
      </c>
      <c r="BK52" s="18">
        <v>0.322801</v>
      </c>
      <c r="BL52" s="18">
        <v>0.25468553448275899</v>
      </c>
      <c r="BM52" s="18">
        <v>5.34670516047576E-2</v>
      </c>
      <c r="BN52" s="18">
        <v>0.85889990815296602</v>
      </c>
      <c r="BO52" s="18">
        <v>0.87794825881822502</v>
      </c>
      <c r="BP52" s="18">
        <v>0.76965527520420096</v>
      </c>
      <c r="BQ52" s="18">
        <v>0</v>
      </c>
      <c r="BR52" s="18">
        <v>1.4676125633501501E-19</v>
      </c>
      <c r="BS52" s="19">
        <v>0</v>
      </c>
      <c r="BT52" s="18">
        <v>2.7194395705804398E-3</v>
      </c>
      <c r="BU52" s="18">
        <v>0.73770905222517702</v>
      </c>
      <c r="BV52" s="18">
        <v>0.73770905222517702</v>
      </c>
      <c r="BW52" s="18">
        <v>0.1513052</v>
      </c>
      <c r="BX52" s="18">
        <v>2.6825559080846701E-3</v>
      </c>
      <c r="BY52" s="18">
        <v>0.18142939999999999</v>
      </c>
      <c r="BZ52" s="18">
        <v>1.7449566278277501E-2</v>
      </c>
      <c r="CA52" s="18">
        <v>0.20918619999999999</v>
      </c>
      <c r="CB52" s="18">
        <v>1.2523657860226E-2</v>
      </c>
      <c r="CC52" s="18">
        <v>0.26282660000000002</v>
      </c>
      <c r="CD52" s="18">
        <v>1.7792794308371E-2</v>
      </c>
      <c r="CE52" s="18">
        <v>0.27104339999999999</v>
      </c>
      <c r="CF52" s="18">
        <v>1.29808326119706E-2</v>
      </c>
      <c r="CG52" s="18">
        <v>0.2877748</v>
      </c>
      <c r="CH52" s="18">
        <v>1.0755805464957101E-2</v>
      </c>
      <c r="CI52" s="18">
        <v>0.226301</v>
      </c>
      <c r="CJ52" s="18">
        <v>2.8719596567500699E-2</v>
      </c>
      <c r="CK52" s="18">
        <v>0.264878</v>
      </c>
      <c r="CL52" s="18">
        <v>1.8992815338964401E-2</v>
      </c>
      <c r="CM52" s="18">
        <v>0.28395320000000002</v>
      </c>
      <c r="CN52" s="18">
        <v>3.524745480173E-3</v>
      </c>
      <c r="CO52" s="18">
        <v>0.29981920000000001</v>
      </c>
      <c r="CP52" s="18">
        <v>1.00633835363659E-2</v>
      </c>
      <c r="CQ52" s="18">
        <v>0.32215460000000001</v>
      </c>
      <c r="CR52" s="18">
        <v>1.8116344278026901E-3</v>
      </c>
      <c r="CS52" s="18">
        <v>0.322801</v>
      </c>
      <c r="CT52" s="18">
        <v>0</v>
      </c>
    </row>
    <row r="53" spans="1:98" x14ac:dyDescent="0.25">
      <c r="A53" s="18">
        <v>143</v>
      </c>
      <c r="B53" s="18" t="s">
        <v>1919</v>
      </c>
      <c r="C53" s="18" t="s">
        <v>578</v>
      </c>
      <c r="D53" s="18" t="s">
        <v>412</v>
      </c>
      <c r="E53" s="18" t="s">
        <v>242</v>
      </c>
      <c r="F53" s="18">
        <v>2.3054399999999999</v>
      </c>
      <c r="G53" s="18">
        <v>2.3054399999999999</v>
      </c>
      <c r="H53" s="18">
        <v>2.31176</v>
      </c>
      <c r="I53" s="18">
        <v>2.36734</v>
      </c>
      <c r="J53" s="18">
        <v>2.4253100000000001</v>
      </c>
      <c r="K53" s="18">
        <v>2.4834299999999998</v>
      </c>
      <c r="L53" s="18">
        <v>2.5925600000000002</v>
      </c>
      <c r="M53" s="18">
        <v>2.67665</v>
      </c>
      <c r="N53" s="18">
        <v>2.7396099999999999</v>
      </c>
      <c r="O53" s="18">
        <v>2.8108200000000001</v>
      </c>
      <c r="P53" s="18">
        <v>2.8954800000000001</v>
      </c>
      <c r="Q53" s="18">
        <v>3.00596</v>
      </c>
      <c r="R53" s="18">
        <v>3.1141000000000001</v>
      </c>
      <c r="S53" s="18">
        <v>3.2491099999999999</v>
      </c>
      <c r="T53" s="18">
        <v>3.46075</v>
      </c>
      <c r="U53" s="18">
        <v>3.7595100000000001</v>
      </c>
      <c r="V53" s="18">
        <v>3.9432499999999999</v>
      </c>
      <c r="W53" s="18">
        <v>4.1257000000000001</v>
      </c>
      <c r="X53" s="18">
        <v>4.2366900000000003</v>
      </c>
      <c r="Y53" s="18">
        <v>4.4339700000000004</v>
      </c>
      <c r="Z53" s="18">
        <v>4.7117599999999999</v>
      </c>
      <c r="AA53" s="18">
        <v>4.9106699999999996</v>
      </c>
      <c r="AB53" s="18">
        <v>5.0162300000000002</v>
      </c>
      <c r="AC53" s="18">
        <v>4.7433399999999999</v>
      </c>
      <c r="AD53" s="18">
        <v>4.6527700000000003</v>
      </c>
      <c r="AE53" s="18">
        <v>4.6033200000000001</v>
      </c>
      <c r="AF53" s="18">
        <v>4.5216700000000003</v>
      </c>
      <c r="AG53" s="18">
        <v>4.5317400000000001</v>
      </c>
      <c r="AH53" s="18">
        <v>5.0083200000000003</v>
      </c>
      <c r="AI53" s="18">
        <v>5.3213100000000004</v>
      </c>
      <c r="AJ53" s="18">
        <v>5.4267099999999999</v>
      </c>
      <c r="AK53" s="18">
        <v>5.4109400000000001</v>
      </c>
      <c r="AL53" s="18">
        <v>5.7640500000000001</v>
      </c>
      <c r="AM53" s="18">
        <v>5.8103300000000004</v>
      </c>
      <c r="AN53" s="18">
        <v>5.9834500000000004</v>
      </c>
      <c r="AO53" s="18">
        <v>5.9217000000000004</v>
      </c>
      <c r="AP53" s="18">
        <v>6.0475099999999999</v>
      </c>
      <c r="AQ53" s="18">
        <v>6.3668699999999996</v>
      </c>
      <c r="AR53" s="18">
        <v>6.3506</v>
      </c>
      <c r="AS53" s="18">
        <v>6.18818</v>
      </c>
      <c r="AT53" s="18">
        <v>6.2540800000000001</v>
      </c>
      <c r="AU53" s="18">
        <v>6.2752499999999998</v>
      </c>
      <c r="AV53" s="18">
        <v>6.1323499999999997</v>
      </c>
      <c r="AW53" s="18">
        <v>6.1827500000000004</v>
      </c>
      <c r="AX53" s="18">
        <v>6.3345000000000002</v>
      </c>
      <c r="AY53" s="18">
        <v>6.7342199999999997</v>
      </c>
      <c r="AZ53" s="18">
        <v>6.99587</v>
      </c>
      <c r="BA53" s="18">
        <v>7.0846999999999998</v>
      </c>
      <c r="BB53" s="18">
        <v>7.2039299999999997</v>
      </c>
      <c r="BC53" s="18">
        <v>7.5174799999999999</v>
      </c>
      <c r="BD53" s="18">
        <v>7.7448399999999999</v>
      </c>
      <c r="BE53" s="18">
        <v>7.5199499999999997</v>
      </c>
      <c r="BF53" s="18">
        <v>7.47715</v>
      </c>
      <c r="BG53" s="18">
        <v>7.47715</v>
      </c>
      <c r="BH53" s="18">
        <v>7.49763</v>
      </c>
      <c r="BI53" s="18">
        <v>7.47715</v>
      </c>
      <c r="BJ53" s="18">
        <v>7.47715</v>
      </c>
      <c r="BK53" s="18">
        <v>7.47715</v>
      </c>
      <c r="BL53" s="18">
        <v>5.0930629310344804</v>
      </c>
      <c r="BM53" s="18">
        <v>1.75492702860642</v>
      </c>
      <c r="BN53" s="18">
        <v>0.98797107127764605</v>
      </c>
      <c r="BO53" s="18">
        <v>0.98496858841901702</v>
      </c>
      <c r="BP53" s="18">
        <v>0.91533135252991704</v>
      </c>
      <c r="BQ53" s="18">
        <v>0</v>
      </c>
      <c r="BR53" s="18">
        <v>2.11519449052217E-44</v>
      </c>
      <c r="BS53" s="18">
        <v>0</v>
      </c>
      <c r="BT53" s="18">
        <v>0.102672446707065</v>
      </c>
      <c r="BU53" s="18">
        <v>0.97608683768149795</v>
      </c>
      <c r="BV53" s="18">
        <v>0.97608683768149795</v>
      </c>
      <c r="BW53" s="18">
        <v>2.3430580000000001</v>
      </c>
      <c r="BX53" s="18">
        <v>5.2831807843381699E-2</v>
      </c>
      <c r="BY53" s="18">
        <v>2.6606139999999998</v>
      </c>
      <c r="BZ53" s="18">
        <v>0.12755869288292401</v>
      </c>
      <c r="CA53" s="18">
        <v>3.1450800000000001</v>
      </c>
      <c r="CB53" s="18">
        <v>0.219706670699822</v>
      </c>
      <c r="CC53" s="18">
        <v>4.0998239999999999</v>
      </c>
      <c r="CD53" s="18">
        <v>0.26047286553497301</v>
      </c>
      <c r="CE53" s="18">
        <v>4.8069540000000002</v>
      </c>
      <c r="CF53" s="18">
        <v>0.15119093666618999</v>
      </c>
      <c r="CG53" s="18">
        <v>4.7972720000000004</v>
      </c>
      <c r="CH53" s="18">
        <v>0.35469640803086799</v>
      </c>
      <c r="CI53" s="18">
        <v>5.6790960000000004</v>
      </c>
      <c r="CJ53" s="18">
        <v>0.25133505302683101</v>
      </c>
      <c r="CK53" s="18">
        <v>6.1749720000000003</v>
      </c>
      <c r="CL53" s="18">
        <v>0.192508282601035</v>
      </c>
      <c r="CM53" s="18">
        <v>6.2357860000000001</v>
      </c>
      <c r="CN53" s="18">
        <v>7.9291164261852107E-2</v>
      </c>
      <c r="CO53" s="18">
        <v>7.10724</v>
      </c>
      <c r="CP53" s="18">
        <v>0.287098007046374</v>
      </c>
      <c r="CQ53" s="18">
        <v>7.5433440000000003</v>
      </c>
      <c r="CR53" s="18">
        <v>0.114018615059121</v>
      </c>
      <c r="CS53" s="18">
        <v>7.47715</v>
      </c>
      <c r="CT53" s="18">
        <v>0</v>
      </c>
    </row>
    <row r="54" spans="1:98" x14ac:dyDescent="0.25">
      <c r="A54" s="18">
        <v>144</v>
      </c>
      <c r="B54" s="18" t="s">
        <v>1919</v>
      </c>
      <c r="C54" s="18" t="s">
        <v>579</v>
      </c>
      <c r="D54" s="18" t="s">
        <v>412</v>
      </c>
      <c r="E54" s="18" t="s">
        <v>258</v>
      </c>
      <c r="F54" s="18">
        <v>0.62412400000000001</v>
      </c>
      <c r="G54" s="18">
        <v>0.62412400000000001</v>
      </c>
      <c r="H54" s="18">
        <v>0.625834</v>
      </c>
      <c r="I54" s="18">
        <v>0.64268099999999995</v>
      </c>
      <c r="J54" s="18">
        <v>0.65764699999999998</v>
      </c>
      <c r="K54" s="18">
        <v>0.67144199999999998</v>
      </c>
      <c r="L54" s="18">
        <v>0.69111800000000001</v>
      </c>
      <c r="M54" s="18">
        <v>0.71684099999999995</v>
      </c>
      <c r="N54" s="18">
        <v>0.73301499999999997</v>
      </c>
      <c r="O54" s="18">
        <v>0.75254399999999999</v>
      </c>
      <c r="P54" s="18">
        <v>0.76773800000000003</v>
      </c>
      <c r="Q54" s="18">
        <v>0.78711900000000001</v>
      </c>
      <c r="R54" s="18">
        <v>0.82033999999999996</v>
      </c>
      <c r="S54" s="18">
        <v>0.85204500000000005</v>
      </c>
      <c r="T54" s="18">
        <v>0.89621300000000004</v>
      </c>
      <c r="U54" s="18">
        <v>0.96928999999999998</v>
      </c>
      <c r="V54" s="18">
        <v>1.0236400000000001</v>
      </c>
      <c r="W54" s="18">
        <v>1.08362</v>
      </c>
      <c r="X54" s="18">
        <v>1.11385</v>
      </c>
      <c r="Y54" s="18">
        <v>1.16279</v>
      </c>
      <c r="Z54" s="18">
        <v>1.20377</v>
      </c>
      <c r="AA54" s="18">
        <v>1.2545200000000001</v>
      </c>
      <c r="AB54" s="18">
        <v>1.3269899999999999</v>
      </c>
      <c r="AC54" s="18">
        <v>1.32176</v>
      </c>
      <c r="AD54" s="18">
        <v>1.31308</v>
      </c>
      <c r="AE54" s="18">
        <v>1.3068900000000001</v>
      </c>
      <c r="AF54" s="18">
        <v>1.3111999999999999</v>
      </c>
      <c r="AG54" s="18">
        <v>1.3335399999999999</v>
      </c>
      <c r="AH54" s="18">
        <v>1.4091100000000001</v>
      </c>
      <c r="AI54" s="18">
        <v>1.4859800000000001</v>
      </c>
      <c r="AJ54" s="18">
        <v>1.5172300000000001</v>
      </c>
      <c r="AK54" s="18">
        <v>1.51955</v>
      </c>
      <c r="AL54" s="18">
        <v>1.5904499999999999</v>
      </c>
      <c r="AM54" s="18">
        <v>1.5979099999999999</v>
      </c>
      <c r="AN54" s="18">
        <v>1.62845</v>
      </c>
      <c r="AO54" s="18">
        <v>1.5884199999999999</v>
      </c>
      <c r="AP54" s="18">
        <v>1.6109500000000001</v>
      </c>
      <c r="AQ54" s="18">
        <v>1.69838</v>
      </c>
      <c r="AR54" s="18">
        <v>1.73244</v>
      </c>
      <c r="AS54" s="18">
        <v>1.72671</v>
      </c>
      <c r="AT54" s="18">
        <v>1.70242</v>
      </c>
      <c r="AU54" s="18">
        <v>1.7265200000000001</v>
      </c>
      <c r="AV54" s="18">
        <v>1.75206</v>
      </c>
      <c r="AW54" s="18">
        <v>1.7603</v>
      </c>
      <c r="AX54" s="18">
        <v>1.8169900000000001</v>
      </c>
      <c r="AY54" s="18">
        <v>1.90412</v>
      </c>
      <c r="AZ54" s="18">
        <v>1.98305</v>
      </c>
      <c r="BA54" s="18">
        <v>2.0765899999999999</v>
      </c>
      <c r="BB54" s="18">
        <v>2.14079</v>
      </c>
      <c r="BC54" s="18">
        <v>2.2293599999999998</v>
      </c>
      <c r="BD54" s="18">
        <v>2.31745</v>
      </c>
      <c r="BE54" s="18">
        <v>2.1814399999999998</v>
      </c>
      <c r="BF54" s="18">
        <v>2.2482600000000001</v>
      </c>
      <c r="BG54" s="18">
        <v>2.2482600000000001</v>
      </c>
      <c r="BH54" s="18">
        <v>2.2544200000000001</v>
      </c>
      <c r="BI54" s="18">
        <v>2.2482600000000001</v>
      </c>
      <c r="BJ54" s="18">
        <v>2.2482600000000001</v>
      </c>
      <c r="BK54" s="18">
        <v>2.2482600000000001</v>
      </c>
      <c r="BL54" s="18">
        <v>1.42724405172414</v>
      </c>
      <c r="BM54" s="18">
        <v>0.54327114363960904</v>
      </c>
      <c r="BN54" s="18">
        <v>0.99241692113102897</v>
      </c>
      <c r="BO54" s="18">
        <v>0.99506136245842403</v>
      </c>
      <c r="BP54" s="18">
        <v>0.96146211034972695</v>
      </c>
      <c r="BQ54" s="18">
        <v>0</v>
      </c>
      <c r="BR54" s="19">
        <v>7.0430133214451004E-58</v>
      </c>
      <c r="BS54" s="18">
        <v>0</v>
      </c>
      <c r="BT54" s="18">
        <v>3.1927243071149199E-2</v>
      </c>
      <c r="BU54" s="18">
        <v>0.98489134534718903</v>
      </c>
      <c r="BV54" s="18">
        <v>0.98489134534718903</v>
      </c>
      <c r="BW54" s="18">
        <v>0.63488199999999995</v>
      </c>
      <c r="BX54" s="18">
        <v>1.4936574724480799E-2</v>
      </c>
      <c r="BY54" s="18">
        <v>0.71299199999999996</v>
      </c>
      <c r="BZ54" s="18">
        <v>3.2345673628786903E-2</v>
      </c>
      <c r="CA54" s="18">
        <v>0.82469099999999995</v>
      </c>
      <c r="CB54" s="18">
        <v>5.1327060099912197E-2</v>
      </c>
      <c r="CC54" s="18">
        <v>1.070638</v>
      </c>
      <c r="CD54" s="18">
        <v>7.5841989491310102E-2</v>
      </c>
      <c r="CE54" s="18">
        <v>1.2840240000000001</v>
      </c>
      <c r="CF54" s="18">
        <v>5.3445122602534999E-2</v>
      </c>
      <c r="CG54" s="18">
        <v>1.3693439999999999</v>
      </c>
      <c r="CH54" s="18">
        <v>7.7052651674033995E-2</v>
      </c>
      <c r="CI54" s="18">
        <v>1.5707180000000001</v>
      </c>
      <c r="CJ54" s="18">
        <v>4.9851958035768203E-2</v>
      </c>
      <c r="CK54" s="18">
        <v>1.6713800000000001</v>
      </c>
      <c r="CL54" s="18">
        <v>6.7180501263387399E-2</v>
      </c>
      <c r="CM54" s="18">
        <v>1.7516579999999999</v>
      </c>
      <c r="CN54" s="18">
        <v>4.3009928156182799E-2</v>
      </c>
      <c r="CO54" s="18">
        <v>2.0667819999999999</v>
      </c>
      <c r="CP54" s="18">
        <v>0.127940377793721</v>
      </c>
      <c r="CQ54" s="18">
        <v>2.2499660000000001</v>
      </c>
      <c r="CR54" s="18">
        <v>4.8154859360193397E-2</v>
      </c>
      <c r="CS54" s="18">
        <v>2.2482600000000001</v>
      </c>
      <c r="CT54" s="18">
        <v>0</v>
      </c>
    </row>
    <row r="55" spans="1:98" x14ac:dyDescent="0.25">
      <c r="A55" s="18">
        <v>145</v>
      </c>
      <c r="B55" s="18" t="s">
        <v>1919</v>
      </c>
      <c r="C55" s="18" t="s">
        <v>580</v>
      </c>
      <c r="D55" s="18" t="s">
        <v>416</v>
      </c>
      <c r="E55" s="18" t="s">
        <v>240</v>
      </c>
      <c r="F55" s="18">
        <v>3.95714E-2</v>
      </c>
      <c r="G55" s="18">
        <v>3.95714E-2</v>
      </c>
      <c r="H55" s="18">
        <v>3.9679800000000001E-2</v>
      </c>
      <c r="I55" s="18">
        <v>3.9921400000000003E-2</v>
      </c>
      <c r="J55" s="18">
        <v>4.0588300000000001E-2</v>
      </c>
      <c r="K55" s="18">
        <v>4.1315999999999999E-2</v>
      </c>
      <c r="L55" s="18">
        <v>4.2387899999999999E-2</v>
      </c>
      <c r="M55" s="18">
        <v>4.3301800000000001E-2</v>
      </c>
      <c r="N55" s="18">
        <v>4.4023E-2</v>
      </c>
      <c r="O55" s="18">
        <v>4.3373399999999999E-2</v>
      </c>
      <c r="P55" s="18">
        <v>4.2486799999999998E-2</v>
      </c>
      <c r="Q55" s="18">
        <v>4.2776700000000001E-2</v>
      </c>
      <c r="R55" s="18">
        <v>4.3571400000000003E-2</v>
      </c>
      <c r="S55" s="18">
        <v>4.2549900000000002E-2</v>
      </c>
      <c r="T55" s="18">
        <v>4.3910100000000001E-2</v>
      </c>
      <c r="U55" s="18">
        <v>4.3878800000000003E-2</v>
      </c>
      <c r="V55" s="18">
        <v>4.63504E-2</v>
      </c>
      <c r="W55" s="18">
        <v>4.8399600000000001E-2</v>
      </c>
      <c r="X55" s="18">
        <v>4.7574400000000003E-2</v>
      </c>
      <c r="Y55" s="18">
        <v>4.7659600000000003E-2</v>
      </c>
      <c r="Z55" s="18">
        <v>4.94157E-2</v>
      </c>
      <c r="AA55" s="18">
        <v>5.10993E-2</v>
      </c>
      <c r="AB55" s="18">
        <v>5.2347299999999999E-2</v>
      </c>
      <c r="AC55" s="18">
        <v>5.3931300000000001E-2</v>
      </c>
      <c r="AD55" s="18">
        <v>5.44556E-2</v>
      </c>
      <c r="AE55" s="18">
        <v>5.4866999999999999E-2</v>
      </c>
      <c r="AF55" s="18">
        <v>5.49942E-2</v>
      </c>
      <c r="AG55" s="18">
        <v>5.5413999999999998E-2</v>
      </c>
      <c r="AH55" s="18">
        <v>5.6499300000000002E-2</v>
      </c>
      <c r="AI55" s="18">
        <v>5.7274199999999997E-2</v>
      </c>
      <c r="AJ55" s="18">
        <v>5.9215999999999998E-2</v>
      </c>
      <c r="AK55" s="18">
        <v>5.90532E-2</v>
      </c>
      <c r="AL55" s="18">
        <v>5.9589700000000002E-2</v>
      </c>
      <c r="AM55" s="18">
        <v>5.9170500000000001E-2</v>
      </c>
      <c r="AN55" s="18">
        <v>5.663E-2</v>
      </c>
      <c r="AO55" s="18">
        <v>5.7831899999999999E-2</v>
      </c>
      <c r="AP55" s="18">
        <v>5.9714700000000002E-2</v>
      </c>
      <c r="AQ55" s="18">
        <v>6.0953599999999997E-2</v>
      </c>
      <c r="AR55" s="18">
        <v>6.1461099999999998E-2</v>
      </c>
      <c r="AS55" s="18">
        <v>6.2495000000000002E-2</v>
      </c>
      <c r="AT55" s="18">
        <v>6.2093299999999997E-2</v>
      </c>
      <c r="AU55" s="18">
        <v>6.2808799999999998E-2</v>
      </c>
      <c r="AV55" s="18">
        <v>6.54309E-2</v>
      </c>
      <c r="AW55" s="18">
        <v>6.4820500000000003E-2</v>
      </c>
      <c r="AX55" s="18">
        <v>6.4963099999999996E-2</v>
      </c>
      <c r="AY55" s="18">
        <v>6.6383899999999996E-2</v>
      </c>
      <c r="AZ55" s="18">
        <v>6.9226999999999997E-2</v>
      </c>
      <c r="BA55" s="18">
        <v>7.1569999999999995E-2</v>
      </c>
      <c r="BB55" s="18">
        <v>7.3901700000000001E-2</v>
      </c>
      <c r="BC55" s="18">
        <v>7.7677499999999997E-2</v>
      </c>
      <c r="BD55" s="18">
        <v>8.0087699999999998E-2</v>
      </c>
      <c r="BE55" s="18">
        <v>8.1541199999999994E-2</v>
      </c>
      <c r="BF55" s="18">
        <v>8.3512100000000006E-2</v>
      </c>
      <c r="BG55" s="18">
        <v>8.3512100000000006E-2</v>
      </c>
      <c r="BH55" s="18">
        <v>8.3740899999999993E-2</v>
      </c>
      <c r="BI55" s="18">
        <v>8.3512100000000006E-2</v>
      </c>
      <c r="BJ55" s="18">
        <v>8.3512100000000006E-2</v>
      </c>
      <c r="BK55" s="18">
        <v>8.3512100000000006E-2</v>
      </c>
      <c r="BL55" s="18">
        <v>5.7605391379310297E-2</v>
      </c>
      <c r="BM55" s="18">
        <v>1.3876998750934301E-2</v>
      </c>
      <c r="BN55" s="18">
        <v>0.97152444383559899</v>
      </c>
      <c r="BO55" s="18">
        <v>0.99339974722022895</v>
      </c>
      <c r="BP55" s="18">
        <v>0.95296433917239398</v>
      </c>
      <c r="BQ55" s="18">
        <v>0</v>
      </c>
      <c r="BR55" s="18">
        <v>2.3175152830770101E-54</v>
      </c>
      <c r="BS55" s="18">
        <v>0</v>
      </c>
      <c r="BT55" s="18">
        <v>7.9836208126979401E-4</v>
      </c>
      <c r="BU55" s="18">
        <v>0.94385974497006697</v>
      </c>
      <c r="BV55" s="18">
        <v>0.94385974497006697</v>
      </c>
      <c r="BW55" s="18">
        <v>3.9866459999999999E-2</v>
      </c>
      <c r="BX55" s="18">
        <v>4.28087068246636E-4</v>
      </c>
      <c r="BY55" s="18">
        <v>4.2880420000000002E-2</v>
      </c>
      <c r="BZ55" s="18">
        <v>1.05072181475403E-3</v>
      </c>
      <c r="CA55" s="18">
        <v>4.3058979999999997E-2</v>
      </c>
      <c r="CB55" s="18">
        <v>6.4288683063195597E-4</v>
      </c>
      <c r="CC55" s="18">
        <v>4.6772559999999998E-2</v>
      </c>
      <c r="CD55" s="18">
        <v>1.7768731322185E-3</v>
      </c>
      <c r="CE55" s="18">
        <v>5.2249839999999999E-2</v>
      </c>
      <c r="CF55" s="18">
        <v>2.0650832423900001E-3</v>
      </c>
      <c r="CG55" s="18">
        <v>5.5809739999999997E-2</v>
      </c>
      <c r="CH55" s="18">
        <v>1.0405059384741601E-3</v>
      </c>
      <c r="CI55" s="18">
        <v>5.873188E-2</v>
      </c>
      <c r="CJ55" s="18">
        <v>1.1920319739839201E-3</v>
      </c>
      <c r="CK55" s="18">
        <v>6.0491259999999998E-2</v>
      </c>
      <c r="CL55" s="18">
        <v>1.79196560597574E-3</v>
      </c>
      <c r="CM55" s="18">
        <v>6.4023319999999995E-2</v>
      </c>
      <c r="CN55" s="18">
        <v>1.47478811088237E-3</v>
      </c>
      <c r="CO55" s="18">
        <v>7.175202E-2</v>
      </c>
      <c r="CP55" s="18">
        <v>4.3289146141960297E-3</v>
      </c>
      <c r="CQ55" s="18">
        <v>8.2478800000000005E-2</v>
      </c>
      <c r="CR55" s="18">
        <v>1.6066087856102401E-3</v>
      </c>
      <c r="CS55" s="18">
        <v>8.3512100000000006E-2</v>
      </c>
      <c r="CT55" s="18">
        <v>0</v>
      </c>
    </row>
    <row r="56" spans="1:98" x14ac:dyDescent="0.25">
      <c r="A56" s="18">
        <v>146</v>
      </c>
      <c r="B56" s="18" t="s">
        <v>1919</v>
      </c>
      <c r="C56" s="18" t="s">
        <v>581</v>
      </c>
      <c r="D56" s="18" t="s">
        <v>412</v>
      </c>
      <c r="E56" s="18" t="s">
        <v>238</v>
      </c>
      <c r="F56" s="18" t="s">
        <v>1901</v>
      </c>
      <c r="G56" s="18" t="s">
        <v>1901</v>
      </c>
      <c r="H56" s="18" t="s">
        <v>1901</v>
      </c>
      <c r="I56" s="18" t="s">
        <v>1901</v>
      </c>
      <c r="J56" s="18" t="s">
        <v>1901</v>
      </c>
      <c r="K56" s="18" t="s">
        <v>1901</v>
      </c>
      <c r="L56" s="18" t="s">
        <v>1901</v>
      </c>
      <c r="M56" s="18" t="s">
        <v>1901</v>
      </c>
      <c r="N56" s="18" t="s">
        <v>1901</v>
      </c>
      <c r="O56" s="18" t="s">
        <v>1901</v>
      </c>
      <c r="P56" s="18" t="s">
        <v>1901</v>
      </c>
      <c r="Q56" s="18" t="s">
        <v>1901</v>
      </c>
      <c r="R56" s="18" t="s">
        <v>1901</v>
      </c>
      <c r="S56" s="18" t="s">
        <v>1901</v>
      </c>
      <c r="T56" s="18" t="s">
        <v>1901</v>
      </c>
      <c r="U56" s="18" t="s">
        <v>1901</v>
      </c>
      <c r="V56" s="18" t="s">
        <v>1901</v>
      </c>
      <c r="W56" s="18" t="s">
        <v>1901</v>
      </c>
      <c r="X56" s="18" t="s">
        <v>1901</v>
      </c>
      <c r="Y56" s="18" t="s">
        <v>1901</v>
      </c>
      <c r="Z56" s="18" t="s">
        <v>1901</v>
      </c>
      <c r="AA56" s="18" t="s">
        <v>1901</v>
      </c>
      <c r="AB56" s="18" t="s">
        <v>1901</v>
      </c>
      <c r="AC56" s="18" t="s">
        <v>1901</v>
      </c>
      <c r="AD56" s="18" t="s">
        <v>1901</v>
      </c>
      <c r="AE56" s="18" t="s">
        <v>1901</v>
      </c>
      <c r="AF56" s="18" t="s">
        <v>1901</v>
      </c>
      <c r="AG56" s="18" t="s">
        <v>1901</v>
      </c>
      <c r="AH56" s="18" t="s">
        <v>1901</v>
      </c>
      <c r="AI56" s="18" t="s">
        <v>1901</v>
      </c>
      <c r="AJ56" s="18" t="s">
        <v>1901</v>
      </c>
      <c r="AK56" s="18" t="s">
        <v>1901</v>
      </c>
      <c r="AL56" s="18" t="s">
        <v>1901</v>
      </c>
      <c r="AM56" s="18" t="s">
        <v>1901</v>
      </c>
      <c r="AN56" s="18" t="s">
        <v>1901</v>
      </c>
      <c r="AO56" s="18" t="s">
        <v>1901</v>
      </c>
      <c r="AP56" s="18" t="s">
        <v>1901</v>
      </c>
      <c r="AQ56" s="18" t="s">
        <v>1901</v>
      </c>
      <c r="AR56" s="18" t="s">
        <v>1901</v>
      </c>
      <c r="AS56" s="18" t="s">
        <v>1901</v>
      </c>
      <c r="AT56" s="18" t="s">
        <v>1901</v>
      </c>
      <c r="AU56" s="18" t="s">
        <v>1901</v>
      </c>
      <c r="AV56" s="18" t="s">
        <v>1901</v>
      </c>
      <c r="AW56" s="18" t="s">
        <v>1901</v>
      </c>
      <c r="AX56" s="18" t="s">
        <v>1901</v>
      </c>
      <c r="AY56" s="18" t="s">
        <v>1901</v>
      </c>
      <c r="AZ56" s="18" t="s">
        <v>1901</v>
      </c>
      <c r="BA56" s="18" t="s">
        <v>1901</v>
      </c>
      <c r="BB56" s="18" t="s">
        <v>1901</v>
      </c>
      <c r="BC56" s="18" t="s">
        <v>1901</v>
      </c>
      <c r="BD56" s="18" t="s">
        <v>1901</v>
      </c>
      <c r="BE56" s="18" t="s">
        <v>1901</v>
      </c>
      <c r="BF56" s="18" t="s">
        <v>1901</v>
      </c>
      <c r="BG56" s="18" t="s">
        <v>1901</v>
      </c>
      <c r="BH56" s="18" t="s">
        <v>1901</v>
      </c>
      <c r="BI56" s="18" t="s">
        <v>1901</v>
      </c>
      <c r="BJ56" s="18" t="s">
        <v>1901</v>
      </c>
      <c r="BK56" s="18" t="s">
        <v>1901</v>
      </c>
      <c r="BL56" s="18" t="s">
        <v>1901</v>
      </c>
      <c r="BM56" s="18" t="s">
        <v>1901</v>
      </c>
      <c r="BN56" s="18" t="s">
        <v>1901</v>
      </c>
      <c r="BO56" s="18" t="s">
        <v>1901</v>
      </c>
      <c r="BP56" s="18" t="s">
        <v>1901</v>
      </c>
      <c r="BQ56" s="18" t="s">
        <v>1901</v>
      </c>
      <c r="BR56" s="18" t="s">
        <v>1901</v>
      </c>
      <c r="BS56" s="18" t="s">
        <v>1901</v>
      </c>
      <c r="BT56" s="18" t="s">
        <v>1901</v>
      </c>
      <c r="BU56" s="18" t="s">
        <v>1901</v>
      </c>
      <c r="BV56" s="18" t="s">
        <v>1901</v>
      </c>
      <c r="BW56" s="18" t="s">
        <v>1901</v>
      </c>
      <c r="BX56" s="18" t="s">
        <v>1901</v>
      </c>
      <c r="BY56" s="18" t="s">
        <v>1901</v>
      </c>
      <c r="BZ56" s="18" t="s">
        <v>1901</v>
      </c>
      <c r="CA56" s="18" t="s">
        <v>1901</v>
      </c>
      <c r="CB56" s="18" t="s">
        <v>1901</v>
      </c>
      <c r="CC56" s="18" t="s">
        <v>1901</v>
      </c>
      <c r="CD56" s="18" t="s">
        <v>1901</v>
      </c>
      <c r="CE56" s="18" t="s">
        <v>1901</v>
      </c>
      <c r="CF56" s="18" t="s">
        <v>1901</v>
      </c>
      <c r="CG56" s="18" t="s">
        <v>1901</v>
      </c>
      <c r="CH56" s="18" t="s">
        <v>1901</v>
      </c>
      <c r="CI56" s="18" t="s">
        <v>1901</v>
      </c>
      <c r="CJ56" s="18" t="s">
        <v>1901</v>
      </c>
      <c r="CK56" s="18" t="s">
        <v>1901</v>
      </c>
      <c r="CL56" s="18" t="s">
        <v>1901</v>
      </c>
      <c r="CM56" s="18" t="s">
        <v>1901</v>
      </c>
      <c r="CN56" s="18" t="s">
        <v>1901</v>
      </c>
      <c r="CO56" s="18" t="s">
        <v>1901</v>
      </c>
      <c r="CP56" s="18" t="s">
        <v>1901</v>
      </c>
      <c r="CQ56" s="18" t="s">
        <v>1901</v>
      </c>
      <c r="CR56" s="18" t="s">
        <v>1901</v>
      </c>
      <c r="CS56" s="18" t="s">
        <v>1901</v>
      </c>
      <c r="CT56" s="18" t="s">
        <v>1901</v>
      </c>
    </row>
    <row r="57" spans="1:98" x14ac:dyDescent="0.25">
      <c r="A57" s="18">
        <v>147</v>
      </c>
      <c r="B57" s="18" t="s">
        <v>1919</v>
      </c>
      <c r="C57" s="18" t="s">
        <v>582</v>
      </c>
      <c r="D57" s="18" t="s">
        <v>412</v>
      </c>
      <c r="E57" s="18" t="s">
        <v>248</v>
      </c>
      <c r="F57" s="18">
        <v>0.13599800000000001</v>
      </c>
      <c r="G57" s="18">
        <v>0.13599800000000001</v>
      </c>
      <c r="H57" s="18">
        <v>0.13637099999999999</v>
      </c>
      <c r="I57" s="18">
        <v>0.137154</v>
      </c>
      <c r="J57" s="18">
        <v>0.13902500000000001</v>
      </c>
      <c r="K57" s="18">
        <v>0.142425</v>
      </c>
      <c r="L57" s="18">
        <v>0.145926</v>
      </c>
      <c r="M57" s="18">
        <v>0.13505300000000001</v>
      </c>
      <c r="N57" s="18">
        <v>0.135994</v>
      </c>
      <c r="O57" s="18">
        <v>0.13570599999999999</v>
      </c>
      <c r="P57" s="18">
        <v>0.12995200000000001</v>
      </c>
      <c r="Q57" s="18">
        <v>0.13362499999999999</v>
      </c>
      <c r="R57" s="18">
        <v>0.138186</v>
      </c>
      <c r="S57" s="18">
        <v>0.146202</v>
      </c>
      <c r="T57" s="18">
        <v>0.15456400000000001</v>
      </c>
      <c r="U57" s="18">
        <v>0.168129</v>
      </c>
      <c r="V57" s="18">
        <v>0.17153499999999999</v>
      </c>
      <c r="W57" s="18">
        <v>0.166322</v>
      </c>
      <c r="X57" s="18">
        <v>0.16886699999999999</v>
      </c>
      <c r="Y57" s="18">
        <v>0.17528199999999999</v>
      </c>
      <c r="Z57" s="18">
        <v>0.18503700000000001</v>
      </c>
      <c r="AA57" s="18">
        <v>0.19131899999999999</v>
      </c>
      <c r="AB57" s="18">
        <v>0.19792499999999999</v>
      </c>
      <c r="AC57" s="18">
        <v>0.200267</v>
      </c>
      <c r="AD57" s="18">
        <v>0.199128</v>
      </c>
      <c r="AE57" s="18">
        <v>0.19908300000000001</v>
      </c>
      <c r="AF57" s="18">
        <v>0.192075</v>
      </c>
      <c r="AG57" s="18">
        <v>0.19966800000000001</v>
      </c>
      <c r="AH57" s="18">
        <v>0.21309400000000001</v>
      </c>
      <c r="AI57" s="18">
        <v>0.23103299999999999</v>
      </c>
      <c r="AJ57" s="18">
        <v>0.23818700000000001</v>
      </c>
      <c r="AK57" s="18">
        <v>0.23560800000000001</v>
      </c>
      <c r="AL57" s="18">
        <v>0.237176</v>
      </c>
      <c r="AM57" s="18">
        <v>0.231879</v>
      </c>
      <c r="AN57" s="18">
        <v>0.22916900000000001</v>
      </c>
      <c r="AO57" s="18">
        <v>0.237039</v>
      </c>
      <c r="AP57" s="18">
        <v>0.24858</v>
      </c>
      <c r="AQ57" s="18">
        <v>0.25879600000000003</v>
      </c>
      <c r="AR57" s="18">
        <v>0.26494000000000001</v>
      </c>
      <c r="AS57" s="18">
        <v>0.25953900000000002</v>
      </c>
      <c r="AT57" s="18">
        <v>0.24654100000000001</v>
      </c>
      <c r="AU57" s="18">
        <v>0.24967</v>
      </c>
      <c r="AV57" s="18">
        <v>0.24110899999999999</v>
      </c>
      <c r="AW57" s="18">
        <v>0.24263499999999999</v>
      </c>
      <c r="AX57" s="18">
        <v>0.25752599999999998</v>
      </c>
      <c r="AY57" s="18">
        <v>0.27855999999999997</v>
      </c>
      <c r="AZ57" s="18">
        <v>0.29143400000000003</v>
      </c>
      <c r="BA57" s="18">
        <v>0.29784899999999997</v>
      </c>
      <c r="BB57" s="18">
        <v>0.29653299999999999</v>
      </c>
      <c r="BC57" s="18">
        <v>0.31620799999999999</v>
      </c>
      <c r="BD57" s="18">
        <v>0.30026700000000001</v>
      </c>
      <c r="BE57" s="18">
        <v>0.30579600000000001</v>
      </c>
      <c r="BF57" s="18">
        <v>0.30601099999999998</v>
      </c>
      <c r="BG57" s="18">
        <v>0.30601099999999998</v>
      </c>
      <c r="BH57" s="18">
        <v>0.30684899999999998</v>
      </c>
      <c r="BI57" s="18">
        <v>0.30601099999999998</v>
      </c>
      <c r="BJ57" s="18">
        <v>0.30601099999999998</v>
      </c>
      <c r="BK57" s="18">
        <v>0.30601099999999998</v>
      </c>
      <c r="BL57" s="18">
        <v>0.216256689655172</v>
      </c>
      <c r="BM57" s="18">
        <v>6.1496443101879503E-2</v>
      </c>
      <c r="BN57" s="18">
        <v>0.98083596256305305</v>
      </c>
      <c r="BO57" s="18">
        <v>0.972968033920941</v>
      </c>
      <c r="BP57" s="18">
        <v>0.87162852933220203</v>
      </c>
      <c r="BQ57" s="18">
        <v>0</v>
      </c>
      <c r="BR57" s="19">
        <v>2.4735631863931801E-37</v>
      </c>
      <c r="BS57" s="18">
        <v>0</v>
      </c>
      <c r="BT57" s="18">
        <v>3.5718811406071798E-3</v>
      </c>
      <c r="BU57" s="18">
        <v>0.96203918545698697</v>
      </c>
      <c r="BV57" s="18">
        <v>0.96203918545698697</v>
      </c>
      <c r="BW57" s="18">
        <v>0.13690920000000001</v>
      </c>
      <c r="BX57" s="18">
        <v>1.2734565952556101E-3</v>
      </c>
      <c r="BY57" s="18">
        <v>0.1390208</v>
      </c>
      <c r="BZ57" s="18">
        <v>4.8775818496463999E-3</v>
      </c>
      <c r="CA57" s="18">
        <v>0.14050579999999999</v>
      </c>
      <c r="CB57" s="18">
        <v>9.9270999894228908E-3</v>
      </c>
      <c r="CC57" s="18">
        <v>0.17002700000000001</v>
      </c>
      <c r="CD57" s="18">
        <v>3.4843980111347798E-3</v>
      </c>
      <c r="CE57" s="18">
        <v>0.1947352</v>
      </c>
      <c r="CF57" s="18">
        <v>6.43812536379962E-3</v>
      </c>
      <c r="CG57" s="18">
        <v>0.2069906</v>
      </c>
      <c r="CH57" s="18">
        <v>1.54427508980751E-2</v>
      </c>
      <c r="CI57" s="18">
        <v>0.2344038</v>
      </c>
      <c r="CJ57" s="18">
        <v>3.7823781804573698E-3</v>
      </c>
      <c r="CK57" s="18">
        <v>0.25377880000000003</v>
      </c>
      <c r="CL57" s="18">
        <v>1.1069925595955901E-2</v>
      </c>
      <c r="CM57" s="18">
        <v>0.2474962</v>
      </c>
      <c r="CN57" s="18">
        <v>6.5318889075059996E-3</v>
      </c>
      <c r="CO57" s="18">
        <v>0.29611680000000001</v>
      </c>
      <c r="CP57" s="18">
        <v>1.35738710285607E-2</v>
      </c>
      <c r="CQ57" s="18">
        <v>0.3049868</v>
      </c>
      <c r="CR57" s="18">
        <v>2.6691326681152301E-3</v>
      </c>
      <c r="CS57" s="18">
        <v>0.30601099999999998</v>
      </c>
      <c r="CT57" s="18">
        <v>0</v>
      </c>
    </row>
    <row r="58" spans="1:98" x14ac:dyDescent="0.25">
      <c r="A58" s="18">
        <v>148</v>
      </c>
      <c r="B58" s="18" t="s">
        <v>1919</v>
      </c>
      <c r="C58" s="18" t="s">
        <v>583</v>
      </c>
      <c r="D58" s="18" t="s">
        <v>424</v>
      </c>
      <c r="E58" s="18" t="s">
        <v>354</v>
      </c>
      <c r="F58" s="18">
        <v>7.58714E-3</v>
      </c>
      <c r="G58" s="18">
        <v>7.58714E-3</v>
      </c>
      <c r="H58" s="18">
        <v>7.6079299999999997E-3</v>
      </c>
      <c r="I58" s="18">
        <v>7.6361099999999998E-3</v>
      </c>
      <c r="J58" s="18">
        <v>8.0483900000000008E-3</v>
      </c>
      <c r="K58" s="18">
        <v>8.14578E-3</v>
      </c>
      <c r="L58" s="18">
        <v>8.1738499999999999E-3</v>
      </c>
      <c r="M58" s="18">
        <v>8.1847799999999991E-3</v>
      </c>
      <c r="N58" s="18">
        <v>8.2966399999999992E-3</v>
      </c>
      <c r="O58" s="18">
        <v>9.3509800000000001E-3</v>
      </c>
      <c r="P58" s="18">
        <v>1.08667E-2</v>
      </c>
      <c r="Q58" s="18">
        <v>1.15409E-2</v>
      </c>
      <c r="R58" s="18">
        <v>1.16626E-2</v>
      </c>
      <c r="S58" s="18">
        <v>9.8266199999999995E-3</v>
      </c>
      <c r="T58" s="18">
        <v>1.0048899999999999E-2</v>
      </c>
      <c r="U58" s="18">
        <v>1.10381E-2</v>
      </c>
      <c r="V58" s="18">
        <v>1.5954800000000002E-2</v>
      </c>
      <c r="W58" s="18">
        <v>1.73834E-2</v>
      </c>
      <c r="X58" s="18">
        <v>1.85373E-2</v>
      </c>
      <c r="Y58" s="18">
        <v>1.91366E-2</v>
      </c>
      <c r="Z58" s="18">
        <v>1.86365E-2</v>
      </c>
      <c r="AA58" s="18">
        <v>2.0332200000000002E-2</v>
      </c>
      <c r="AB58" s="18">
        <v>2.32143E-2</v>
      </c>
      <c r="AC58" s="18">
        <v>2.4137800000000001E-2</v>
      </c>
      <c r="AD58" s="18">
        <v>2.42823E-2</v>
      </c>
      <c r="AE58" s="18">
        <v>2.4186200000000001E-2</v>
      </c>
      <c r="AF58" s="18">
        <v>2.48869E-2</v>
      </c>
      <c r="AG58" s="18">
        <v>2.5454500000000001E-2</v>
      </c>
      <c r="AH58" s="18">
        <v>2.3002700000000001E-2</v>
      </c>
      <c r="AI58" s="18">
        <v>2.32418E-2</v>
      </c>
      <c r="AJ58" s="18">
        <v>2.3437300000000001E-2</v>
      </c>
      <c r="AK58" s="18">
        <v>2.4032700000000001E-2</v>
      </c>
      <c r="AL58" s="18">
        <v>2.67744E-2</v>
      </c>
      <c r="AM58" s="18">
        <v>2.6388200000000001E-2</v>
      </c>
      <c r="AN58" s="18">
        <v>2.67487E-2</v>
      </c>
      <c r="AO58" s="18">
        <v>2.6606100000000001E-2</v>
      </c>
      <c r="AP58" s="18">
        <v>2.6587099999999999E-2</v>
      </c>
      <c r="AQ58" s="18">
        <v>2.7013200000000001E-2</v>
      </c>
      <c r="AR58" s="18">
        <v>2.77425E-2</v>
      </c>
      <c r="AS58" s="18">
        <v>2.80848E-2</v>
      </c>
      <c r="AT58" s="18">
        <v>2.7213899999999999E-2</v>
      </c>
      <c r="AU58" s="18">
        <v>2.8105600000000001E-2</v>
      </c>
      <c r="AV58" s="18">
        <v>3.0199199999999999E-2</v>
      </c>
      <c r="AW58" s="18">
        <v>3.0212699999999999E-2</v>
      </c>
      <c r="AX58" s="18">
        <v>3.0256000000000002E-2</v>
      </c>
      <c r="AY58" s="18">
        <v>3.07979E-2</v>
      </c>
      <c r="AZ58" s="18">
        <v>3.1926400000000001E-2</v>
      </c>
      <c r="BA58" s="18">
        <v>3.3977500000000001E-2</v>
      </c>
      <c r="BB58" s="18">
        <v>3.5636099999999997E-2</v>
      </c>
      <c r="BC58" s="18">
        <v>3.6734799999999998E-2</v>
      </c>
      <c r="BD58" s="18">
        <v>4.0599099999999999E-2</v>
      </c>
      <c r="BE58" s="18">
        <v>3.7292699999999998E-2</v>
      </c>
      <c r="BF58" s="18">
        <v>3.7301899999999999E-2</v>
      </c>
      <c r="BG58" s="18">
        <v>3.7301899999999999E-2</v>
      </c>
      <c r="BH58" s="18">
        <v>3.7404100000000003E-2</v>
      </c>
      <c r="BI58" s="18">
        <v>3.7301899999999999E-2</v>
      </c>
      <c r="BJ58" s="18">
        <v>3.7301899999999999E-2</v>
      </c>
      <c r="BK58" s="18">
        <v>3.7301899999999999E-2</v>
      </c>
      <c r="BL58" s="18">
        <v>2.2901213103448299E-2</v>
      </c>
      <c r="BM58" s="18">
        <v>1.0230963788685999E-2</v>
      </c>
      <c r="BN58" s="18">
        <v>0.97911797462554695</v>
      </c>
      <c r="BO58" s="18">
        <v>0.98896877325170895</v>
      </c>
      <c r="BP58" s="18">
        <v>0.93596879681772704</v>
      </c>
      <c r="BQ58" s="18">
        <v>0</v>
      </c>
      <c r="BR58" s="19">
        <v>3.85129404985257E-48</v>
      </c>
      <c r="BS58" s="18">
        <v>0</v>
      </c>
      <c r="BT58" s="19">
        <v>5.9320143283397896E-4</v>
      </c>
      <c r="BU58" s="18">
        <v>0.95867200823483101</v>
      </c>
      <c r="BV58" s="18">
        <v>0.95867200823483101</v>
      </c>
      <c r="BW58" s="18">
        <v>7.6933419999999997E-3</v>
      </c>
      <c r="BX58" s="19">
        <v>1.9949155588645901E-4</v>
      </c>
      <c r="BY58" s="18">
        <v>8.4304059999999997E-3</v>
      </c>
      <c r="BZ58" s="19">
        <v>5.1781147754757296E-4</v>
      </c>
      <c r="CA58" s="18">
        <v>1.0789144000000001E-2</v>
      </c>
      <c r="CB58" s="19">
        <v>8.3792765659095004E-4</v>
      </c>
      <c r="CC58" s="18">
        <v>1.6410040000000001E-2</v>
      </c>
      <c r="CD58" s="19">
        <v>3.2392814423881102E-3</v>
      </c>
      <c r="CE58" s="18">
        <v>2.2120620000000001E-2</v>
      </c>
      <c r="CF58" s="19">
        <v>2.5137397333455198E-3</v>
      </c>
      <c r="CG58" s="18">
        <v>2.4154419999999999E-2</v>
      </c>
      <c r="CH58" s="19">
        <v>1.0472677723486E-3</v>
      </c>
      <c r="CI58" s="18">
        <v>2.5476260000000001E-2</v>
      </c>
      <c r="CJ58" s="19">
        <v>1.61067756953401E-3</v>
      </c>
      <c r="CK58" s="18">
        <v>2.720674E-2</v>
      </c>
      <c r="CL58" s="19">
        <v>6.7827133434931498E-4</v>
      </c>
      <c r="CM58" s="18">
        <v>2.9197480000000001E-2</v>
      </c>
      <c r="CN58" s="19">
        <v>1.4388685440303399E-3</v>
      </c>
      <c r="CO58" s="18">
        <v>3.3814539999999997E-2</v>
      </c>
      <c r="CP58" s="19">
        <v>2.4767794013597598E-3</v>
      </c>
      <c r="CQ58" s="18">
        <v>3.7979939999999997E-2</v>
      </c>
      <c r="CR58" s="19">
        <v>1.4648691163377E-3</v>
      </c>
      <c r="CS58" s="18">
        <v>3.7301899999999999E-2</v>
      </c>
      <c r="CT58" s="18">
        <v>0</v>
      </c>
    </row>
    <row r="59" spans="1:98" x14ac:dyDescent="0.25">
      <c r="A59" s="18">
        <v>149</v>
      </c>
      <c r="B59" s="18" t="s">
        <v>1919</v>
      </c>
      <c r="C59" s="18" t="s">
        <v>584</v>
      </c>
      <c r="D59" s="18" t="s">
        <v>416</v>
      </c>
      <c r="E59" s="18" t="s">
        <v>260</v>
      </c>
      <c r="F59" s="18">
        <v>1.9110499999999999</v>
      </c>
      <c r="G59" s="18">
        <v>1.9110499999999999</v>
      </c>
      <c r="H59" s="18">
        <v>1.91628</v>
      </c>
      <c r="I59" s="18">
        <v>1.95486</v>
      </c>
      <c r="J59" s="18">
        <v>1.9660599999999999</v>
      </c>
      <c r="K59" s="18">
        <v>1.9936700000000001</v>
      </c>
      <c r="L59" s="18">
        <v>2.0520200000000002</v>
      </c>
      <c r="M59" s="18">
        <v>2.1218699999999999</v>
      </c>
      <c r="N59" s="18">
        <v>2.1626699999999999</v>
      </c>
      <c r="O59" s="18">
        <v>2.23427</v>
      </c>
      <c r="P59" s="18">
        <v>2.2749600000000001</v>
      </c>
      <c r="Q59" s="18">
        <v>2.3022999999999998</v>
      </c>
      <c r="R59" s="18">
        <v>2.38774</v>
      </c>
      <c r="S59" s="18">
        <v>2.2218</v>
      </c>
      <c r="T59" s="18">
        <v>2.1192299999999999</v>
      </c>
      <c r="U59" s="18">
        <v>1.8832</v>
      </c>
      <c r="V59" s="18">
        <v>2.0611999999999999</v>
      </c>
      <c r="W59" s="18">
        <v>2.2054999999999998</v>
      </c>
      <c r="X59" s="18">
        <v>2.28932</v>
      </c>
      <c r="Y59" s="18">
        <v>2.3582800000000002</v>
      </c>
      <c r="Z59" s="18">
        <v>2.4579200000000001</v>
      </c>
      <c r="AA59" s="18">
        <v>2.5172099999999999</v>
      </c>
      <c r="AB59" s="18">
        <v>2.63239</v>
      </c>
      <c r="AC59" s="18">
        <v>2.7488999999999999</v>
      </c>
      <c r="AD59" s="18">
        <v>2.8007599999999999</v>
      </c>
      <c r="AE59" s="18">
        <v>2.7234400000000001</v>
      </c>
      <c r="AF59" s="18">
        <v>2.7649900000000001</v>
      </c>
      <c r="AG59" s="18">
        <v>2.74566</v>
      </c>
      <c r="AH59" s="18">
        <v>2.8627600000000002</v>
      </c>
      <c r="AI59" s="18">
        <v>2.8796599999999999</v>
      </c>
      <c r="AJ59" s="18">
        <v>2.9837500000000001</v>
      </c>
      <c r="AK59" s="18">
        <v>2.9973999999999998</v>
      </c>
      <c r="AL59" s="18">
        <v>2.9727700000000001</v>
      </c>
      <c r="AM59" s="18">
        <v>3.06027</v>
      </c>
      <c r="AN59" s="18">
        <v>3.1080299999999998</v>
      </c>
      <c r="AO59" s="18">
        <v>3.1411899999999999</v>
      </c>
      <c r="AP59" s="18">
        <v>3.13049</v>
      </c>
      <c r="AQ59" s="18">
        <v>3.2594599999999998</v>
      </c>
      <c r="AR59" s="18">
        <v>3.2793800000000002</v>
      </c>
      <c r="AS59" s="18">
        <v>3.2433299999999998</v>
      </c>
      <c r="AT59" s="18">
        <v>3.2109800000000002</v>
      </c>
      <c r="AU59" s="18">
        <v>3.2061099999999998</v>
      </c>
      <c r="AV59" s="18">
        <v>3.3394200000000001</v>
      </c>
      <c r="AW59" s="18">
        <v>3.2980100000000001</v>
      </c>
      <c r="AX59" s="18">
        <v>3.2806999999999999</v>
      </c>
      <c r="AY59" s="18">
        <v>3.40889</v>
      </c>
      <c r="AZ59" s="18">
        <v>3.5701200000000002</v>
      </c>
      <c r="BA59" s="18">
        <v>3.6866699999999999</v>
      </c>
      <c r="BB59" s="18">
        <v>3.8414000000000001</v>
      </c>
      <c r="BC59" s="18">
        <v>3.9630200000000002</v>
      </c>
      <c r="BD59" s="18">
        <v>4.0889199999999999</v>
      </c>
      <c r="BE59" s="18">
        <v>4.0654500000000002</v>
      </c>
      <c r="BF59" s="18">
        <v>4.1562999999999999</v>
      </c>
      <c r="BG59" s="18">
        <v>4.1562999999999999</v>
      </c>
      <c r="BH59" s="18">
        <v>4.1676900000000003</v>
      </c>
      <c r="BI59" s="18">
        <v>4.1562999999999999</v>
      </c>
      <c r="BJ59" s="18">
        <v>4.1562999999999999</v>
      </c>
      <c r="BK59" s="18">
        <v>4.1562999999999999</v>
      </c>
      <c r="BL59" s="18">
        <v>2.9059650000000001</v>
      </c>
      <c r="BM59" s="18">
        <v>0.72789957133642702</v>
      </c>
      <c r="BN59" s="18">
        <v>0.97694098224441395</v>
      </c>
      <c r="BO59" s="18">
        <v>0.98109148619656095</v>
      </c>
      <c r="BP59" s="18">
        <v>0.91533135252991704</v>
      </c>
      <c r="BQ59" s="18">
        <v>0</v>
      </c>
      <c r="BR59" s="18">
        <v>1.2406258705649599E-41</v>
      </c>
      <c r="BS59" s="18">
        <v>0</v>
      </c>
      <c r="BT59" s="18">
        <v>4.2110501399611998E-2</v>
      </c>
      <c r="BU59" s="18">
        <v>0.954413682788677</v>
      </c>
      <c r="BV59" s="18">
        <v>0.954413682788677</v>
      </c>
      <c r="BW59" s="18">
        <v>1.9318599999999999</v>
      </c>
      <c r="BX59" s="18">
        <v>2.6492869795475198E-2</v>
      </c>
      <c r="BY59" s="18">
        <v>2.1128999999999998</v>
      </c>
      <c r="BZ59" s="18">
        <v>9.3822116262638103E-2</v>
      </c>
      <c r="CA59" s="18">
        <v>2.261206</v>
      </c>
      <c r="CB59" s="18">
        <v>9.9497185789347797E-2</v>
      </c>
      <c r="CC59" s="18">
        <v>2.1595</v>
      </c>
      <c r="CD59" s="18">
        <v>0.190057426058547</v>
      </c>
      <c r="CE59" s="18">
        <v>2.6314359999999999</v>
      </c>
      <c r="CF59" s="18">
        <v>0.14630849233725299</v>
      </c>
      <c r="CG59" s="18">
        <v>2.795302</v>
      </c>
      <c r="CH59" s="18">
        <v>7.1088231234150104E-2</v>
      </c>
      <c r="CI59" s="18">
        <v>3.0244439999999999</v>
      </c>
      <c r="CJ59" s="18">
        <v>5.7722836728629302E-2</v>
      </c>
      <c r="CK59" s="18">
        <v>3.2107700000000001</v>
      </c>
      <c r="CL59" s="18">
        <v>6.9685824598694407E-2</v>
      </c>
      <c r="CM59" s="18">
        <v>3.2670439999999998</v>
      </c>
      <c r="CN59" s="18">
        <v>5.7532141712263798E-2</v>
      </c>
      <c r="CO59" s="18">
        <v>3.6940200000000001</v>
      </c>
      <c r="CP59" s="18">
        <v>0.21839540620168699</v>
      </c>
      <c r="CQ59" s="18">
        <v>4.126932</v>
      </c>
      <c r="CR59" s="18">
        <v>4.63980653691509E-2</v>
      </c>
      <c r="CS59" s="18">
        <v>4.1562999999999999</v>
      </c>
      <c r="CT59" s="18">
        <v>0</v>
      </c>
    </row>
    <row r="60" spans="1:98" x14ac:dyDescent="0.25">
      <c r="A60" s="18">
        <v>15</v>
      </c>
      <c r="B60" s="18" t="s">
        <v>1919</v>
      </c>
      <c r="C60" s="18" t="s">
        <v>435</v>
      </c>
      <c r="D60" s="18" t="s">
        <v>412</v>
      </c>
      <c r="E60" s="18" t="s">
        <v>392</v>
      </c>
      <c r="F60" s="18">
        <v>3.5402999999999998</v>
      </c>
      <c r="G60" s="18">
        <v>3.5402999999999998</v>
      </c>
      <c r="H60" s="18">
        <v>3.55</v>
      </c>
      <c r="I60" s="18">
        <v>3.6156600000000001</v>
      </c>
      <c r="J60" s="18">
        <v>3.6958600000000001</v>
      </c>
      <c r="K60" s="18">
        <v>3.7816200000000002</v>
      </c>
      <c r="L60" s="18">
        <v>3.9049</v>
      </c>
      <c r="M60" s="18">
        <v>4.0039999999999996</v>
      </c>
      <c r="N60" s="18">
        <v>4.0852899999999996</v>
      </c>
      <c r="O60" s="18">
        <v>4.17265</v>
      </c>
      <c r="P60" s="18">
        <v>4.2708199999999996</v>
      </c>
      <c r="Q60" s="18">
        <v>4.4191599999999998</v>
      </c>
      <c r="R60" s="18">
        <v>4.5714600000000001</v>
      </c>
      <c r="S60" s="18">
        <v>4.7272699999999999</v>
      </c>
      <c r="T60" s="18">
        <v>5.0640000000000001</v>
      </c>
      <c r="U60" s="18">
        <v>5.47471</v>
      </c>
      <c r="V60" s="18">
        <v>5.7391800000000002</v>
      </c>
      <c r="W60" s="18">
        <v>6.0032199999999998</v>
      </c>
      <c r="X60" s="18">
        <v>6.1616099999999996</v>
      </c>
      <c r="Y60" s="18">
        <v>6.4538799999999998</v>
      </c>
      <c r="Z60" s="18">
        <v>6.8671300000000004</v>
      </c>
      <c r="AA60" s="18">
        <v>7.1762199999999998</v>
      </c>
      <c r="AB60" s="18">
        <v>7.35358</v>
      </c>
      <c r="AC60" s="18">
        <v>6.9393599999999998</v>
      </c>
      <c r="AD60" s="18">
        <v>6.6785300000000003</v>
      </c>
      <c r="AE60" s="18">
        <v>6.5726199999999997</v>
      </c>
      <c r="AF60" s="18">
        <v>6.4915700000000003</v>
      </c>
      <c r="AG60" s="18">
        <v>6.5702499999999997</v>
      </c>
      <c r="AH60" s="18">
        <v>7.2638999999999996</v>
      </c>
      <c r="AI60" s="18">
        <v>7.7635699999999996</v>
      </c>
      <c r="AJ60" s="18">
        <v>7.9567100000000002</v>
      </c>
      <c r="AK60" s="18">
        <v>7.9859799999999996</v>
      </c>
      <c r="AL60" s="18">
        <v>8.5404699999999991</v>
      </c>
      <c r="AM60" s="18">
        <v>8.6103100000000001</v>
      </c>
      <c r="AN60" s="18">
        <v>8.8898399999999995</v>
      </c>
      <c r="AO60" s="18">
        <v>8.7623899999999999</v>
      </c>
      <c r="AP60" s="18">
        <v>8.9972300000000001</v>
      </c>
      <c r="AQ60" s="18">
        <v>9.4477899999999995</v>
      </c>
      <c r="AR60" s="18">
        <v>9.3663399999999992</v>
      </c>
      <c r="AS60" s="18">
        <v>9.0939399999999999</v>
      </c>
      <c r="AT60" s="18">
        <v>9.1613699999999998</v>
      </c>
      <c r="AU60" s="18">
        <v>9.1470900000000004</v>
      </c>
      <c r="AV60" s="18">
        <v>8.9024000000000001</v>
      </c>
      <c r="AW60" s="18">
        <v>8.8967399999999994</v>
      </c>
      <c r="AX60" s="18">
        <v>9.10548</v>
      </c>
      <c r="AY60" s="18">
        <v>9.6926299999999994</v>
      </c>
      <c r="AZ60" s="18">
        <v>10.1195</v>
      </c>
      <c r="BA60" s="18">
        <v>10.2325</v>
      </c>
      <c r="BB60" s="18">
        <v>10.394299999999999</v>
      </c>
      <c r="BC60" s="18">
        <v>10.808999999999999</v>
      </c>
      <c r="BD60" s="18">
        <v>11.106400000000001</v>
      </c>
      <c r="BE60" s="18">
        <v>10.8331</v>
      </c>
      <c r="BF60" s="18">
        <v>10.7835</v>
      </c>
      <c r="BG60" s="18">
        <v>10.7835</v>
      </c>
      <c r="BH60" s="18">
        <v>10.813000000000001</v>
      </c>
      <c r="BI60" s="18">
        <v>10.7835</v>
      </c>
      <c r="BJ60" s="18">
        <v>10.7835</v>
      </c>
      <c r="BK60" s="18">
        <v>10.7835</v>
      </c>
      <c r="BL60" s="18">
        <v>7.4350798275862102</v>
      </c>
      <c r="BM60" s="18">
        <v>2.4941446905252702</v>
      </c>
      <c r="BN60" s="18">
        <v>0.98533261198402899</v>
      </c>
      <c r="BO60" s="18">
        <v>0.98398392753712305</v>
      </c>
      <c r="BP60" s="18">
        <v>0.91047548328572703</v>
      </c>
      <c r="BQ60" s="18">
        <v>0</v>
      </c>
      <c r="BR60" s="18">
        <v>1.2339876541955199E-43</v>
      </c>
      <c r="BS60" s="18">
        <v>0</v>
      </c>
      <c r="BT60" s="18">
        <v>0.145530868682517</v>
      </c>
      <c r="BU60" s="18">
        <v>0.97088035623926805</v>
      </c>
      <c r="BV60" s="18">
        <v>0.97088035623926805</v>
      </c>
      <c r="BW60" s="18">
        <v>3.5884239999999998</v>
      </c>
      <c r="BX60" s="18">
        <v>6.7809542691276301E-2</v>
      </c>
      <c r="BY60" s="18">
        <v>3.9896919999999998</v>
      </c>
      <c r="BZ60" s="18">
        <v>0.15272603468302301</v>
      </c>
      <c r="CA60" s="18">
        <v>4.6105419999999997</v>
      </c>
      <c r="CB60" s="18">
        <v>0.30529293051100997</v>
      </c>
      <c r="CC60" s="18">
        <v>5.96652</v>
      </c>
      <c r="CD60" s="18">
        <v>0.37765305486650003</v>
      </c>
      <c r="CE60" s="18">
        <v>7.0029640000000004</v>
      </c>
      <c r="CF60" s="18">
        <v>0.26490705243537799</v>
      </c>
      <c r="CG60" s="18">
        <v>6.9323819999999996</v>
      </c>
      <c r="CH60" s="18">
        <v>0.56028144201820596</v>
      </c>
      <c r="CI60" s="18">
        <v>8.3966619999999992</v>
      </c>
      <c r="CJ60" s="18">
        <v>0.40980733762342503</v>
      </c>
      <c r="CK60" s="18">
        <v>9.1335379999999997</v>
      </c>
      <c r="CL60" s="18">
        <v>0.27876952894819701</v>
      </c>
      <c r="CM60" s="18">
        <v>9.0426160000000007</v>
      </c>
      <c r="CN60" s="18">
        <v>0.13220206666312001</v>
      </c>
      <c r="CO60" s="18">
        <v>10.249586000000001</v>
      </c>
      <c r="CP60" s="18">
        <v>0.40660190909536997</v>
      </c>
      <c r="CQ60" s="18">
        <v>10.863899999999999</v>
      </c>
      <c r="CR60" s="18">
        <v>0.13718055620240099</v>
      </c>
      <c r="CS60" s="18">
        <v>10.7835</v>
      </c>
      <c r="CT60" s="18">
        <v>0</v>
      </c>
    </row>
    <row r="61" spans="1:98" x14ac:dyDescent="0.25">
      <c r="A61" s="18">
        <v>150</v>
      </c>
      <c r="B61" s="18" t="s">
        <v>1919</v>
      </c>
      <c r="C61" s="18" t="s">
        <v>585</v>
      </c>
      <c r="D61" s="18" t="s">
        <v>426</v>
      </c>
      <c r="E61" s="18" t="s">
        <v>262</v>
      </c>
      <c r="F61" s="18">
        <v>0.10752</v>
      </c>
      <c r="G61" s="18">
        <v>0.10752</v>
      </c>
      <c r="H61" s="18">
        <v>0.10781499999999999</v>
      </c>
      <c r="I61" s="18">
        <v>0.110194</v>
      </c>
      <c r="J61" s="18">
        <v>0.11187</v>
      </c>
      <c r="K61" s="18">
        <v>0.114312</v>
      </c>
      <c r="L61" s="18">
        <v>0.11569599999999999</v>
      </c>
      <c r="M61" s="18">
        <v>0.11801200000000001</v>
      </c>
      <c r="N61" s="18">
        <v>0.120035</v>
      </c>
      <c r="O61" s="18">
        <v>0.122834</v>
      </c>
      <c r="P61" s="18">
        <v>0.124476</v>
      </c>
      <c r="Q61" s="18">
        <v>0.126972</v>
      </c>
      <c r="R61" s="18">
        <v>0.12881200000000001</v>
      </c>
      <c r="S61" s="18">
        <v>0.12659699999999999</v>
      </c>
      <c r="T61" s="18">
        <v>0.12970400000000001</v>
      </c>
      <c r="U61" s="18">
        <v>0.134716</v>
      </c>
      <c r="V61" s="18">
        <v>0.138795</v>
      </c>
      <c r="W61" s="18">
        <v>0.141875</v>
      </c>
      <c r="X61" s="18">
        <v>0.14369599999999999</v>
      </c>
      <c r="Y61" s="18">
        <v>0.14580399999999999</v>
      </c>
      <c r="Z61" s="18">
        <v>0.15193100000000001</v>
      </c>
      <c r="AA61" s="18">
        <v>0.157637</v>
      </c>
      <c r="AB61" s="18">
        <v>0.17561599999999999</v>
      </c>
      <c r="AC61" s="18">
        <v>0.179566</v>
      </c>
      <c r="AD61" s="18">
        <v>0.18349699999999999</v>
      </c>
      <c r="AE61" s="18">
        <v>0.185304</v>
      </c>
      <c r="AF61" s="18">
        <v>0.186612</v>
      </c>
      <c r="AG61" s="18">
        <v>0.188581</v>
      </c>
      <c r="AH61" s="18">
        <v>0.190028</v>
      </c>
      <c r="AI61" s="18">
        <v>0.18956899999999999</v>
      </c>
      <c r="AJ61" s="18">
        <v>0.179872</v>
      </c>
      <c r="AK61" s="18">
        <v>0.179478</v>
      </c>
      <c r="AL61" s="18">
        <v>0.18243799999999999</v>
      </c>
      <c r="AM61" s="18">
        <v>0.18674399999999999</v>
      </c>
      <c r="AN61" s="18">
        <v>0.193796</v>
      </c>
      <c r="AO61" s="18">
        <v>0.198245</v>
      </c>
      <c r="AP61" s="18">
        <v>0.20119000000000001</v>
      </c>
      <c r="AQ61" s="18">
        <v>0.20147200000000001</v>
      </c>
      <c r="AR61" s="18">
        <v>0.210175</v>
      </c>
      <c r="AS61" s="18">
        <v>0.214563</v>
      </c>
      <c r="AT61" s="18">
        <v>0.21948899999999999</v>
      </c>
      <c r="AU61" s="18">
        <v>0.22153200000000001</v>
      </c>
      <c r="AV61" s="18">
        <v>0.22114500000000001</v>
      </c>
      <c r="AW61" s="18">
        <v>0.22128400000000001</v>
      </c>
      <c r="AX61" s="18">
        <v>0.222492</v>
      </c>
      <c r="AY61" s="18">
        <v>0.22511</v>
      </c>
      <c r="AZ61" s="18">
        <v>0.23017000000000001</v>
      </c>
      <c r="BA61" s="18">
        <v>0.23541100000000001</v>
      </c>
      <c r="BB61" s="18">
        <v>0.24205699999999999</v>
      </c>
      <c r="BC61" s="18">
        <v>0.251944</v>
      </c>
      <c r="BD61" s="18">
        <v>0.26322099999999998</v>
      </c>
      <c r="BE61" s="18">
        <v>0.26746399999999998</v>
      </c>
      <c r="BF61" s="18">
        <v>0.27301700000000001</v>
      </c>
      <c r="BG61" s="18">
        <v>0.27301700000000001</v>
      </c>
      <c r="BH61" s="18">
        <v>0.27376499999999998</v>
      </c>
      <c r="BI61" s="18">
        <v>0.27301700000000001</v>
      </c>
      <c r="BJ61" s="18">
        <v>0.27301700000000001</v>
      </c>
      <c r="BK61" s="18">
        <v>0.27301700000000001</v>
      </c>
      <c r="BL61" s="18">
        <v>0.18402996551724099</v>
      </c>
      <c r="BM61" s="18">
        <v>5.3318699826860598E-2</v>
      </c>
      <c r="BN61" s="18">
        <v>0.98821856244839201</v>
      </c>
      <c r="BO61" s="18">
        <v>0.99223046242298096</v>
      </c>
      <c r="BP61" s="18">
        <v>0.95903417572763205</v>
      </c>
      <c r="BQ61" s="18">
        <v>0</v>
      </c>
      <c r="BR61" s="19">
        <v>2.1965954216371501E-52</v>
      </c>
      <c r="BS61" s="18">
        <v>0</v>
      </c>
      <c r="BT61" s="18">
        <v>3.1202053585160702E-3</v>
      </c>
      <c r="BU61" s="18">
        <v>0.97657592716756303</v>
      </c>
      <c r="BV61" s="18">
        <v>0.97657592716756303</v>
      </c>
      <c r="BW61" s="18">
        <v>0.10898380000000001</v>
      </c>
      <c r="BX61" s="18">
        <v>1.9650857996535401E-3</v>
      </c>
      <c r="BY61" s="18">
        <v>0.1181778</v>
      </c>
      <c r="BZ61" s="18">
        <v>3.4007580331449701E-3</v>
      </c>
      <c r="CA61" s="18">
        <v>0.12731219999999999</v>
      </c>
      <c r="CB61" s="18">
        <v>2.0396926729289401E-3</v>
      </c>
      <c r="CC61" s="18">
        <v>0.1409772</v>
      </c>
      <c r="CD61" s="18">
        <v>4.3434012824052903E-3</v>
      </c>
      <c r="CE61" s="18">
        <v>0.16964940000000001</v>
      </c>
      <c r="CF61" s="18">
        <v>1.3999417391448801E-2</v>
      </c>
      <c r="CG61" s="18">
        <v>0.18801880000000001</v>
      </c>
      <c r="CH61" s="18">
        <v>2.0065703825183898E-3</v>
      </c>
      <c r="CI61" s="18">
        <v>0.18446560000000001</v>
      </c>
      <c r="CJ61" s="18">
        <v>5.9652314959270404E-3</v>
      </c>
      <c r="CK61" s="18">
        <v>0.20512900000000001</v>
      </c>
      <c r="CL61" s="18">
        <v>6.9054561398940199E-3</v>
      </c>
      <c r="CM61" s="18">
        <v>0.22118840000000001</v>
      </c>
      <c r="CN61" s="18">
        <v>1.0858656915106999E-3</v>
      </c>
      <c r="CO61" s="18">
        <v>0.23693839999999999</v>
      </c>
      <c r="CP61" s="18">
        <v>1.0481213350561999E-2</v>
      </c>
      <c r="CQ61" s="18">
        <v>0.27009680000000003</v>
      </c>
      <c r="CR61" s="18">
        <v>4.6021486503588799E-3</v>
      </c>
      <c r="CS61" s="18">
        <v>0.27301700000000001</v>
      </c>
      <c r="CT61" s="19">
        <v>0</v>
      </c>
    </row>
    <row r="62" spans="1:98" x14ac:dyDescent="0.25">
      <c r="A62" s="18">
        <v>151</v>
      </c>
      <c r="B62" s="18" t="s">
        <v>1919</v>
      </c>
      <c r="C62" s="18" t="s">
        <v>586</v>
      </c>
      <c r="D62" s="18" t="s">
        <v>426</v>
      </c>
      <c r="E62" s="18" t="s">
        <v>270</v>
      </c>
      <c r="F62" s="18">
        <v>0.28816399999999998</v>
      </c>
      <c r="G62" s="18">
        <v>0.28816399999999998</v>
      </c>
      <c r="H62" s="18">
        <v>0.28895300000000002</v>
      </c>
      <c r="I62" s="18">
        <v>0.29757600000000001</v>
      </c>
      <c r="J62" s="18">
        <v>0.30759900000000001</v>
      </c>
      <c r="K62" s="18">
        <v>0.31459700000000002</v>
      </c>
      <c r="L62" s="18">
        <v>0.33056400000000002</v>
      </c>
      <c r="M62" s="18">
        <v>0.34560099999999999</v>
      </c>
      <c r="N62" s="18">
        <v>0.36142099999999999</v>
      </c>
      <c r="O62" s="18">
        <v>0.36041200000000001</v>
      </c>
      <c r="P62" s="18">
        <v>0.35033500000000001</v>
      </c>
      <c r="Q62" s="18">
        <v>0.35980099999999998</v>
      </c>
      <c r="R62" s="18">
        <v>0.37458799999999998</v>
      </c>
      <c r="S62" s="18">
        <v>0.42575499999999999</v>
      </c>
      <c r="T62" s="18">
        <v>0.43539899999999998</v>
      </c>
      <c r="U62" s="18">
        <v>0.455955</v>
      </c>
      <c r="V62" s="18">
        <v>0.48555700000000002</v>
      </c>
      <c r="W62" s="18">
        <v>0.51097300000000001</v>
      </c>
      <c r="X62" s="18">
        <v>0.49820799999999998</v>
      </c>
      <c r="Y62" s="18">
        <v>0.48205100000000001</v>
      </c>
      <c r="Z62" s="18">
        <v>0.45527000000000001</v>
      </c>
      <c r="AA62" s="18">
        <v>0.48626599999999998</v>
      </c>
      <c r="AB62" s="18">
        <v>0.52569399999999999</v>
      </c>
      <c r="AC62" s="18">
        <v>0.55279900000000004</v>
      </c>
      <c r="AD62" s="18">
        <v>0.54791199999999995</v>
      </c>
      <c r="AE62" s="18">
        <v>0.500946</v>
      </c>
      <c r="AF62" s="18">
        <v>0.50363000000000002</v>
      </c>
      <c r="AG62" s="18">
        <v>0.49224299999999999</v>
      </c>
      <c r="AH62" s="18">
        <v>0.48297899999999999</v>
      </c>
      <c r="AI62" s="18">
        <v>0.52336099999999997</v>
      </c>
      <c r="AJ62" s="18">
        <v>0.425257</v>
      </c>
      <c r="AK62" s="18">
        <v>0.49022100000000002</v>
      </c>
      <c r="AL62" s="18">
        <v>0.52287600000000001</v>
      </c>
      <c r="AM62" s="18">
        <v>0.56431100000000001</v>
      </c>
      <c r="AN62" s="18">
        <v>0.56576400000000004</v>
      </c>
      <c r="AO62" s="18">
        <v>0.55834399999999995</v>
      </c>
      <c r="AP62" s="18">
        <v>0.60038999999999998</v>
      </c>
      <c r="AQ62" s="18">
        <v>0.63156699999999999</v>
      </c>
      <c r="AR62" s="18">
        <v>0.636652</v>
      </c>
      <c r="AS62" s="18">
        <v>0.64485199999999998</v>
      </c>
      <c r="AT62" s="18">
        <v>0.634158</v>
      </c>
      <c r="AU62" s="18">
        <v>0.61348199999999997</v>
      </c>
      <c r="AV62" s="18">
        <v>0.61716199999999999</v>
      </c>
      <c r="AW62" s="18">
        <v>0.61688699999999996</v>
      </c>
      <c r="AX62" s="18">
        <v>0.62470199999999998</v>
      </c>
      <c r="AY62" s="18">
        <v>0.63719599999999998</v>
      </c>
      <c r="AZ62" s="18">
        <v>0.66131399999999996</v>
      </c>
      <c r="BA62" s="18">
        <v>0.68686899999999995</v>
      </c>
      <c r="BB62" s="18">
        <v>0.71716100000000005</v>
      </c>
      <c r="BC62" s="18">
        <v>0.75058000000000002</v>
      </c>
      <c r="BD62" s="18">
        <v>0.788991</v>
      </c>
      <c r="BE62" s="18">
        <v>0.78877799999999998</v>
      </c>
      <c r="BF62" s="18">
        <v>0.83818099999999995</v>
      </c>
      <c r="BG62" s="18">
        <v>0.83818099999999995</v>
      </c>
      <c r="BH62" s="18">
        <v>0.84047799999999995</v>
      </c>
      <c r="BI62" s="18">
        <v>0.83818099999999995</v>
      </c>
      <c r="BJ62" s="18">
        <v>0.83818099999999995</v>
      </c>
      <c r="BK62" s="18">
        <v>0.83818099999999995</v>
      </c>
      <c r="BL62" s="18">
        <v>0.54209775862068998</v>
      </c>
      <c r="BM62" s="18">
        <v>0.16315541307936601</v>
      </c>
      <c r="BN62" s="18">
        <v>0.96599896286359399</v>
      </c>
      <c r="BO62" s="18">
        <v>0.96755239907052704</v>
      </c>
      <c r="BP62" s="18">
        <v>0.87405646395429704</v>
      </c>
      <c r="BQ62" s="18">
        <v>0</v>
      </c>
      <c r="BR62" s="18">
        <v>3.8262453052113401E-35</v>
      </c>
      <c r="BS62" s="18">
        <v>0</v>
      </c>
      <c r="BT62" s="18">
        <v>9.3331612168937005E-3</v>
      </c>
      <c r="BU62" s="18">
        <v>0.93315399625353801</v>
      </c>
      <c r="BV62" s="18">
        <v>0.93315399625353801</v>
      </c>
      <c r="BW62" s="18">
        <v>0.2940912</v>
      </c>
      <c r="BX62" s="18">
        <v>8.5333022740320293E-3</v>
      </c>
      <c r="BY62" s="18">
        <v>0.34251900000000002</v>
      </c>
      <c r="BZ62" s="18">
        <v>2.00593113416189E-2</v>
      </c>
      <c r="CA62" s="18">
        <v>0.38917560000000001</v>
      </c>
      <c r="CB62" s="18">
        <v>3.8919508665963401E-2</v>
      </c>
      <c r="CC62" s="18">
        <v>0.4865488</v>
      </c>
      <c r="CD62" s="18">
        <v>2.0552815870337599E-2</v>
      </c>
      <c r="CE62" s="18">
        <v>0.51358820000000005</v>
      </c>
      <c r="CF62" s="18">
        <v>4.1861902551126401E-2</v>
      </c>
      <c r="CG62" s="18">
        <v>0.50063179999999996</v>
      </c>
      <c r="CH62" s="18">
        <v>1.5064011507563301E-2</v>
      </c>
      <c r="CI62" s="18">
        <v>0.51368579999999997</v>
      </c>
      <c r="CJ62" s="18">
        <v>5.8587027307246103E-2</v>
      </c>
      <c r="CK62" s="18">
        <v>0.61436100000000005</v>
      </c>
      <c r="CL62" s="18">
        <v>3.5551826000924401E-2</v>
      </c>
      <c r="CM62" s="18">
        <v>0.6212782</v>
      </c>
      <c r="CN62" s="18">
        <v>8.2858030510023703E-3</v>
      </c>
      <c r="CO62" s="18">
        <v>0.69062400000000002</v>
      </c>
      <c r="CP62" s="18">
        <v>4.4795819040397103E-2</v>
      </c>
      <c r="CQ62" s="18">
        <v>0.81892180000000003</v>
      </c>
      <c r="CR62" s="18">
        <v>2.7436311681783999E-2</v>
      </c>
      <c r="CS62" s="18">
        <v>0.83818099999999995</v>
      </c>
      <c r="CT62" s="18">
        <v>0</v>
      </c>
    </row>
    <row r="63" spans="1:98" x14ac:dyDescent="0.25">
      <c r="A63" s="18">
        <v>152</v>
      </c>
      <c r="B63" s="18" t="s">
        <v>1919</v>
      </c>
      <c r="C63" s="18" t="s">
        <v>587</v>
      </c>
      <c r="D63" s="18" t="s">
        <v>458</v>
      </c>
      <c r="E63" s="18" t="s">
        <v>272</v>
      </c>
      <c r="F63" s="18">
        <v>4.0953400000000002</v>
      </c>
      <c r="G63" s="18">
        <v>4.0953400000000002</v>
      </c>
      <c r="H63" s="18">
        <v>4.10656</v>
      </c>
      <c r="I63" s="18">
        <v>4.1722299999999999</v>
      </c>
      <c r="J63" s="18">
        <v>3.55938</v>
      </c>
      <c r="K63" s="18">
        <v>3.6396899999999999</v>
      </c>
      <c r="L63" s="18">
        <v>3.69041</v>
      </c>
      <c r="M63" s="18">
        <v>3.7639900000000002</v>
      </c>
      <c r="N63" s="18">
        <v>3.84334</v>
      </c>
      <c r="O63" s="18">
        <v>3.88971</v>
      </c>
      <c r="P63" s="18">
        <v>3.9853700000000001</v>
      </c>
      <c r="Q63" s="18">
        <v>4.0775300000000003</v>
      </c>
      <c r="R63" s="18">
        <v>3.7741400000000001</v>
      </c>
      <c r="S63" s="18">
        <v>4.2906700000000004</v>
      </c>
      <c r="T63" s="18">
        <v>4.3589500000000001</v>
      </c>
      <c r="U63" s="18">
        <v>4.6547499999999999</v>
      </c>
      <c r="V63" s="18">
        <v>5.0648200000000001</v>
      </c>
      <c r="W63" s="18">
        <v>5.1459799999999998</v>
      </c>
      <c r="X63" s="18">
        <v>5.32362</v>
      </c>
      <c r="Y63" s="18">
        <v>5.5089699999999997</v>
      </c>
      <c r="Z63" s="18">
        <v>5.7062499999999998</v>
      </c>
      <c r="AA63" s="18">
        <v>6.0029399999999997</v>
      </c>
      <c r="AB63" s="18">
        <v>6.26464</v>
      </c>
      <c r="AC63" s="18">
        <v>6.3795200000000003</v>
      </c>
      <c r="AD63" s="18">
        <v>6.4055200000000001</v>
      </c>
      <c r="AE63" s="18">
        <v>6.1531200000000004</v>
      </c>
      <c r="AF63" s="18">
        <v>5.9767400000000004</v>
      </c>
      <c r="AG63" s="18">
        <v>5.8923300000000003</v>
      </c>
      <c r="AH63" s="18">
        <v>5.7824600000000004</v>
      </c>
      <c r="AI63" s="18">
        <v>5.9264299999999999</v>
      </c>
      <c r="AJ63" s="18">
        <v>6.1284200000000002</v>
      </c>
      <c r="AK63" s="18">
        <v>6.3105099999999998</v>
      </c>
      <c r="AL63" s="18">
        <v>6.3426799999999997</v>
      </c>
      <c r="AM63" s="18">
        <v>6.3385800000000003</v>
      </c>
      <c r="AN63" s="18">
        <v>6.5866899999999999</v>
      </c>
      <c r="AO63" s="18">
        <v>6.5931199999999999</v>
      </c>
      <c r="AP63" s="18">
        <v>6.8988800000000001</v>
      </c>
      <c r="AQ63" s="18">
        <v>7.1691399999999996</v>
      </c>
      <c r="AR63" s="18">
        <v>7.3730000000000002</v>
      </c>
      <c r="AS63" s="18">
        <v>7.3293499999999998</v>
      </c>
      <c r="AT63" s="18">
        <v>7.0057400000000003</v>
      </c>
      <c r="AU63" s="18">
        <v>7.2553700000000001</v>
      </c>
      <c r="AV63" s="18">
        <v>7.1654600000000004</v>
      </c>
      <c r="AW63" s="18">
        <v>6.9936600000000002</v>
      </c>
      <c r="AX63" s="18">
        <v>7.0885899999999999</v>
      </c>
      <c r="AY63" s="18">
        <v>7.1202100000000002</v>
      </c>
      <c r="AZ63" s="18">
        <v>7.2648400000000004</v>
      </c>
      <c r="BA63" s="18">
        <v>7.4940499999999997</v>
      </c>
      <c r="BB63" s="18">
        <v>7.8437400000000004</v>
      </c>
      <c r="BC63" s="18">
        <v>8.2914200000000005</v>
      </c>
      <c r="BD63" s="18">
        <v>8.6341900000000003</v>
      </c>
      <c r="BE63" s="18">
        <v>8.5148899999999994</v>
      </c>
      <c r="BF63" s="18">
        <v>8.9159799999999994</v>
      </c>
      <c r="BG63" s="18">
        <v>8.9159799999999994</v>
      </c>
      <c r="BH63" s="18">
        <v>8.94041</v>
      </c>
      <c r="BI63" s="18">
        <v>8.9159799999999994</v>
      </c>
      <c r="BJ63" s="18">
        <v>8.9159799999999994</v>
      </c>
      <c r="BK63" s="18">
        <v>8.9159799999999994</v>
      </c>
      <c r="BL63" s="18">
        <v>6.1516134482758602</v>
      </c>
      <c r="BM63" s="18">
        <v>1.66465316070045</v>
      </c>
      <c r="BN63" s="18">
        <v>0.97279615006522502</v>
      </c>
      <c r="BO63" s="18">
        <v>0.96601386644256804</v>
      </c>
      <c r="BP63" s="18">
        <v>0.86313075815486895</v>
      </c>
      <c r="BQ63" s="18">
        <v>0</v>
      </c>
      <c r="BR63" s="18">
        <v>1.3717116722647501E-34</v>
      </c>
      <c r="BS63" s="18">
        <v>0</v>
      </c>
      <c r="BT63" s="18">
        <v>9.5895057368727707E-2</v>
      </c>
      <c r="BU63" s="18">
        <v>0.94633234958171897</v>
      </c>
      <c r="BV63" s="18">
        <v>0.94633234958171897</v>
      </c>
      <c r="BW63" s="18">
        <v>4.0057700000000001</v>
      </c>
      <c r="BX63" s="18">
        <v>0.25158356345357702</v>
      </c>
      <c r="BY63" s="18">
        <v>3.765428</v>
      </c>
      <c r="BZ63" s="18">
        <v>0.10362927684781</v>
      </c>
      <c r="CA63" s="18">
        <v>4.0973319999999998</v>
      </c>
      <c r="CB63" s="18">
        <v>0.236222478650953</v>
      </c>
      <c r="CC63" s="18">
        <v>5.1396280000000001</v>
      </c>
      <c r="CD63" s="18">
        <v>0.320550241257123</v>
      </c>
      <c r="CE63" s="18">
        <v>6.1517739999999996</v>
      </c>
      <c r="CF63" s="18">
        <v>0.29565063889665499</v>
      </c>
      <c r="CG63" s="18">
        <v>5.9462159999999997</v>
      </c>
      <c r="CH63" s="18">
        <v>0.13587880088520099</v>
      </c>
      <c r="CI63" s="18">
        <v>6.3413760000000003</v>
      </c>
      <c r="CJ63" s="18">
        <v>0.16316513454166601</v>
      </c>
      <c r="CK63" s="18">
        <v>7.0726979999999999</v>
      </c>
      <c r="CL63" s="18">
        <v>0.32617493576300399</v>
      </c>
      <c r="CM63" s="18">
        <v>7.1017640000000002</v>
      </c>
      <c r="CN63" s="18">
        <v>0.110377331594852</v>
      </c>
      <c r="CO63" s="18">
        <v>7.6028520000000004</v>
      </c>
      <c r="CP63" s="18">
        <v>0.47201329607331999</v>
      </c>
      <c r="CQ63" s="18">
        <v>8.7842900000000004</v>
      </c>
      <c r="CR63" s="18">
        <v>0.196318832896898</v>
      </c>
      <c r="CS63" s="18">
        <v>8.9159799999999994</v>
      </c>
      <c r="CT63" s="18">
        <v>0</v>
      </c>
    </row>
    <row r="64" spans="1:98" x14ac:dyDescent="0.25">
      <c r="A64" s="18">
        <v>153</v>
      </c>
      <c r="B64" s="18" t="s">
        <v>1919</v>
      </c>
      <c r="C64" s="18" t="s">
        <v>588</v>
      </c>
      <c r="D64" s="18" t="s">
        <v>458</v>
      </c>
      <c r="E64" s="18" t="s">
        <v>288</v>
      </c>
      <c r="F64" s="18">
        <v>0</v>
      </c>
      <c r="G64" s="18">
        <v>0</v>
      </c>
      <c r="H64" s="18">
        <v>0</v>
      </c>
      <c r="I64" s="18">
        <v>0</v>
      </c>
      <c r="J64" s="18">
        <v>0</v>
      </c>
      <c r="K64" s="18">
        <v>0</v>
      </c>
      <c r="L64" s="18">
        <v>0</v>
      </c>
      <c r="M64" s="18">
        <v>0</v>
      </c>
      <c r="N64" s="18">
        <v>0</v>
      </c>
      <c r="O64" s="18">
        <v>0</v>
      </c>
      <c r="P64" s="18">
        <v>0</v>
      </c>
      <c r="Q64" s="18">
        <v>0</v>
      </c>
      <c r="R64" s="18">
        <v>0</v>
      </c>
      <c r="S64" s="18">
        <v>0</v>
      </c>
      <c r="T64" s="18">
        <v>0</v>
      </c>
      <c r="U64" s="18">
        <v>0</v>
      </c>
      <c r="V64" s="18">
        <v>0</v>
      </c>
      <c r="W64" s="18">
        <v>0</v>
      </c>
      <c r="X64" s="18">
        <v>0</v>
      </c>
      <c r="Y64" s="18">
        <v>0</v>
      </c>
      <c r="Z64" s="18">
        <v>0</v>
      </c>
      <c r="AA64" s="18">
        <v>0</v>
      </c>
      <c r="AB64" s="18">
        <v>0</v>
      </c>
      <c r="AC64" s="18">
        <v>0</v>
      </c>
      <c r="AD64" s="18">
        <v>0</v>
      </c>
      <c r="AE64" s="18">
        <v>0</v>
      </c>
      <c r="AF64" s="18">
        <v>0</v>
      </c>
      <c r="AG64" s="18">
        <v>0</v>
      </c>
      <c r="AH64" s="18">
        <v>0</v>
      </c>
      <c r="AI64" s="18">
        <v>0</v>
      </c>
      <c r="AJ64" s="18">
        <v>0</v>
      </c>
      <c r="AK64" s="18">
        <v>0</v>
      </c>
      <c r="AL64" s="18">
        <v>0</v>
      </c>
      <c r="AM64" s="18">
        <v>0</v>
      </c>
      <c r="AN64" s="18">
        <v>0</v>
      </c>
      <c r="AO64" s="18">
        <v>0</v>
      </c>
      <c r="AP64" s="18">
        <v>0</v>
      </c>
      <c r="AQ64" s="18">
        <v>0</v>
      </c>
      <c r="AR64" s="18">
        <v>0</v>
      </c>
      <c r="AS64" s="18">
        <v>0</v>
      </c>
      <c r="AT64" s="18">
        <v>0</v>
      </c>
      <c r="AU64" s="18">
        <v>0</v>
      </c>
      <c r="AV64" s="18">
        <v>0</v>
      </c>
      <c r="AW64" s="18">
        <v>0</v>
      </c>
      <c r="AX64" s="18">
        <v>0</v>
      </c>
      <c r="AY64" s="18">
        <v>0</v>
      </c>
      <c r="AZ64" s="18">
        <v>0</v>
      </c>
      <c r="BA64" s="18">
        <v>0</v>
      </c>
      <c r="BB64" s="18">
        <v>0</v>
      </c>
      <c r="BC64" s="18">
        <v>0</v>
      </c>
      <c r="BD64" s="18">
        <v>0</v>
      </c>
      <c r="BE64" s="18">
        <v>0</v>
      </c>
      <c r="BF64" s="18">
        <v>0</v>
      </c>
      <c r="BG64" s="18">
        <v>0</v>
      </c>
      <c r="BH64" s="18">
        <v>0</v>
      </c>
      <c r="BI64" s="18">
        <v>0</v>
      </c>
      <c r="BJ64" s="18">
        <v>0</v>
      </c>
      <c r="BK64" s="18">
        <v>0</v>
      </c>
      <c r="BL64" s="18">
        <v>0</v>
      </c>
      <c r="BM64" s="18">
        <v>0</v>
      </c>
      <c r="BN64" s="18" t="s">
        <v>1901</v>
      </c>
      <c r="BO64" s="18" t="s">
        <v>1901</v>
      </c>
      <c r="BP64" s="18" t="s">
        <v>1901</v>
      </c>
      <c r="BQ64" s="18" t="s">
        <v>1901</v>
      </c>
      <c r="BR64" s="18" t="s">
        <v>1901</v>
      </c>
      <c r="BS64" s="18" t="s">
        <v>1901</v>
      </c>
      <c r="BT64" s="18">
        <v>0</v>
      </c>
      <c r="BU64" s="18" t="s">
        <v>1901</v>
      </c>
      <c r="BV64" s="18" t="s">
        <v>1901</v>
      </c>
      <c r="BW64" s="18">
        <v>0</v>
      </c>
      <c r="BX64" s="18">
        <v>0</v>
      </c>
      <c r="BY64" s="18">
        <v>0</v>
      </c>
      <c r="BZ64" s="18">
        <v>0</v>
      </c>
      <c r="CA64" s="18">
        <v>0</v>
      </c>
      <c r="CB64" s="18">
        <v>0</v>
      </c>
      <c r="CC64" s="18">
        <v>0</v>
      </c>
      <c r="CD64" s="18">
        <v>0</v>
      </c>
      <c r="CE64" s="18">
        <v>0</v>
      </c>
      <c r="CF64" s="18">
        <v>0</v>
      </c>
      <c r="CG64" s="18">
        <v>0</v>
      </c>
      <c r="CH64" s="18">
        <v>0</v>
      </c>
      <c r="CI64" s="18">
        <v>0</v>
      </c>
      <c r="CJ64" s="18">
        <v>0</v>
      </c>
      <c r="CK64" s="18">
        <v>0</v>
      </c>
      <c r="CL64" s="18">
        <v>0</v>
      </c>
      <c r="CM64" s="18">
        <v>0</v>
      </c>
      <c r="CN64" s="18">
        <v>0</v>
      </c>
      <c r="CO64" s="18">
        <v>0</v>
      </c>
      <c r="CP64" s="18">
        <v>0</v>
      </c>
      <c r="CQ64" s="18">
        <v>0</v>
      </c>
      <c r="CR64" s="18">
        <v>0</v>
      </c>
      <c r="CS64" s="18">
        <v>0</v>
      </c>
      <c r="CT64" s="18">
        <v>0</v>
      </c>
    </row>
    <row r="65" spans="1:98" x14ac:dyDescent="0.25">
      <c r="A65" s="18">
        <v>154</v>
      </c>
      <c r="B65" s="18" t="s">
        <v>1919</v>
      </c>
      <c r="C65" s="18" t="s">
        <v>589</v>
      </c>
      <c r="D65" s="18" t="s">
        <v>458</v>
      </c>
      <c r="E65" s="18" t="s">
        <v>266</v>
      </c>
      <c r="F65" s="18">
        <v>1.22162E-2</v>
      </c>
      <c r="G65" s="18">
        <v>1.22162E-2</v>
      </c>
      <c r="H65" s="18">
        <v>1.2249700000000001E-2</v>
      </c>
      <c r="I65" s="18">
        <v>1.1080599999999999E-2</v>
      </c>
      <c r="J65" s="18">
        <v>1.1263199999999999E-2</v>
      </c>
      <c r="K65" s="18">
        <v>1.13936E-2</v>
      </c>
      <c r="L65" s="18">
        <v>1.17044E-2</v>
      </c>
      <c r="M65" s="18">
        <v>1.2105299999999999E-2</v>
      </c>
      <c r="N65" s="18">
        <v>1.2508500000000001E-2</v>
      </c>
      <c r="O65" s="18">
        <v>1.29017E-2</v>
      </c>
      <c r="P65" s="18">
        <v>1.32061E-2</v>
      </c>
      <c r="Q65" s="18">
        <v>1.3661899999999999E-2</v>
      </c>
      <c r="R65" s="18">
        <v>1.4230100000000001E-2</v>
      </c>
      <c r="S65" s="18">
        <v>1.4583799999999999E-2</v>
      </c>
      <c r="T65" s="18">
        <v>1.52966E-2</v>
      </c>
      <c r="U65" s="18">
        <v>1.7199099999999998E-2</v>
      </c>
      <c r="V65" s="18">
        <v>1.7687600000000001E-2</v>
      </c>
      <c r="W65" s="18">
        <v>1.71258E-2</v>
      </c>
      <c r="X65" s="18">
        <v>1.75418E-2</v>
      </c>
      <c r="Y65" s="18">
        <v>1.7894899999999998E-2</v>
      </c>
      <c r="Z65" s="18">
        <v>1.87435E-2</v>
      </c>
      <c r="AA65" s="18">
        <v>1.9511799999999999E-2</v>
      </c>
      <c r="AB65" s="18">
        <v>1.9978099999999999E-2</v>
      </c>
      <c r="AC65" s="18">
        <v>1.9687799999999998E-2</v>
      </c>
      <c r="AD65" s="18">
        <v>1.9174799999999999E-2</v>
      </c>
      <c r="AE65" s="18">
        <v>1.9468800000000001E-2</v>
      </c>
      <c r="AF65" s="18">
        <v>1.9255700000000001E-2</v>
      </c>
      <c r="AG65" s="18">
        <v>1.8868200000000002E-2</v>
      </c>
      <c r="AH65" s="18">
        <v>1.9180800000000001E-2</v>
      </c>
      <c r="AI65" s="18">
        <v>2.0052500000000001E-2</v>
      </c>
      <c r="AJ65" s="18">
        <v>2.07981E-2</v>
      </c>
      <c r="AK65" s="18">
        <v>2.0429599999999999E-2</v>
      </c>
      <c r="AL65" s="18">
        <v>1.9533999999999999E-2</v>
      </c>
      <c r="AM65" s="18">
        <v>2.0442499999999999E-2</v>
      </c>
      <c r="AN65" s="18">
        <v>2.12363E-2</v>
      </c>
      <c r="AO65" s="18">
        <v>2.1899499999999999E-2</v>
      </c>
      <c r="AP65" s="18">
        <v>2.25384E-2</v>
      </c>
      <c r="AQ65" s="18">
        <v>2.10125E-2</v>
      </c>
      <c r="AR65" s="18">
        <v>2.1651900000000002E-2</v>
      </c>
      <c r="AS65" s="18">
        <v>2.1336399999999998E-2</v>
      </c>
      <c r="AT65" s="18">
        <v>1.9474700000000001E-2</v>
      </c>
      <c r="AU65" s="18">
        <v>1.88083E-2</v>
      </c>
      <c r="AV65" s="18">
        <v>1.8388999999999999E-2</v>
      </c>
      <c r="AW65" s="18">
        <v>1.7387199999999998E-2</v>
      </c>
      <c r="AX65" s="18">
        <v>1.7329899999999999E-2</v>
      </c>
      <c r="AY65" s="18">
        <v>1.7811400000000002E-2</v>
      </c>
      <c r="AZ65" s="18">
        <v>1.8354700000000002E-2</v>
      </c>
      <c r="BA65" s="18">
        <v>1.9527300000000001E-2</v>
      </c>
      <c r="BB65" s="18">
        <v>2.02104E-2</v>
      </c>
      <c r="BC65" s="18">
        <v>2.0853099999999999E-2</v>
      </c>
      <c r="BD65" s="18">
        <v>2.2249700000000001E-2</v>
      </c>
      <c r="BE65" s="18">
        <v>2.2058899999999999E-2</v>
      </c>
      <c r="BF65" s="18">
        <v>2.3127100000000001E-2</v>
      </c>
      <c r="BG65" s="18">
        <v>2.3127100000000001E-2</v>
      </c>
      <c r="BH65" s="18">
        <v>2.3190499999999999E-2</v>
      </c>
      <c r="BI65" s="18">
        <v>2.3127100000000001E-2</v>
      </c>
      <c r="BJ65" s="18">
        <v>2.3127100000000001E-2</v>
      </c>
      <c r="BK65" s="18">
        <v>2.3127100000000001E-2</v>
      </c>
      <c r="BL65" s="18">
        <v>1.8174981034482798E-2</v>
      </c>
      <c r="BM65" s="18">
        <v>3.6933578771806302E-3</v>
      </c>
      <c r="BN65" s="18">
        <v>0.86580435191326699</v>
      </c>
      <c r="BO65" s="18">
        <v>0.83856182354248798</v>
      </c>
      <c r="BP65" s="18">
        <v>0.69924517116343798</v>
      </c>
      <c r="BQ65" s="18">
        <v>0</v>
      </c>
      <c r="BR65" s="19">
        <v>2.1322128867040199E-16</v>
      </c>
      <c r="BS65" s="19">
        <v>1.06581410364015E-14</v>
      </c>
      <c r="BT65" s="18">
        <v>1.8936153988126199E-4</v>
      </c>
      <c r="BU65" s="18">
        <v>0.74961717579195397</v>
      </c>
      <c r="BV65" s="18">
        <v>0.74961717579195397</v>
      </c>
      <c r="BW65" s="18">
        <v>1.180518E-2</v>
      </c>
      <c r="BX65" s="18">
        <v>5.8185724366033298E-4</v>
      </c>
      <c r="BY65" s="18">
        <v>1.21227E-2</v>
      </c>
      <c r="BZ65" s="18">
        <v>6.0467906777066495E-4</v>
      </c>
      <c r="CA65" s="18">
        <v>1.41957E-2</v>
      </c>
      <c r="CB65" s="18">
        <v>8.1056097549783398E-4</v>
      </c>
      <c r="CC65" s="18">
        <v>1.748984E-2</v>
      </c>
      <c r="CD65" s="18">
        <v>3.2516816111052398E-4</v>
      </c>
      <c r="CE65" s="18">
        <v>1.9419200000000001E-2</v>
      </c>
      <c r="CF65" s="18">
        <v>4.7681017711454101E-4</v>
      </c>
      <c r="CG65" s="18">
        <v>1.9365199999999999E-2</v>
      </c>
      <c r="CH65" s="18">
        <v>4.4048747428275401E-4</v>
      </c>
      <c r="CI65" s="18">
        <v>2.0488099999999999E-2</v>
      </c>
      <c r="CJ65" s="18">
        <v>6.2683962462499205E-4</v>
      </c>
      <c r="CK65" s="18">
        <v>2.168774E-2</v>
      </c>
      <c r="CL65" s="18">
        <v>5.8076201924712697E-4</v>
      </c>
      <c r="CM65" s="18">
        <v>1.827782E-2</v>
      </c>
      <c r="CN65" s="18">
        <v>9.2439819179831898E-4</v>
      </c>
      <c r="CO65" s="18">
        <v>1.9351380000000001E-2</v>
      </c>
      <c r="CP65" s="18">
        <v>1.26381719287245E-3</v>
      </c>
      <c r="CQ65" s="18">
        <v>2.2750659999999999E-2</v>
      </c>
      <c r="CR65" s="18">
        <v>5.4917351356379199E-4</v>
      </c>
      <c r="CS65" s="18">
        <v>2.3127100000000001E-2</v>
      </c>
      <c r="CT65" s="18">
        <v>0</v>
      </c>
    </row>
    <row r="66" spans="1:98" x14ac:dyDescent="0.25">
      <c r="A66" s="18">
        <v>155</v>
      </c>
      <c r="B66" s="18" t="s">
        <v>1919</v>
      </c>
      <c r="C66" s="18" t="s">
        <v>590</v>
      </c>
      <c r="D66" s="18" t="s">
        <v>420</v>
      </c>
      <c r="E66" s="18" t="s">
        <v>274</v>
      </c>
      <c r="F66" s="18">
        <v>4.6641199999999996</v>
      </c>
      <c r="G66" s="18">
        <v>4.6641199999999996</v>
      </c>
      <c r="H66" s="18">
        <v>4.6768999999999998</v>
      </c>
      <c r="I66" s="18">
        <v>4.68262</v>
      </c>
      <c r="J66" s="18">
        <v>4.7056100000000001</v>
      </c>
      <c r="K66" s="18">
        <v>4.7007899999999996</v>
      </c>
      <c r="L66" s="18">
        <v>4.8287899999999997</v>
      </c>
      <c r="M66" s="18">
        <v>4.91005</v>
      </c>
      <c r="N66" s="18">
        <v>5.0295899999999998</v>
      </c>
      <c r="O66" s="18">
        <v>5.0605500000000001</v>
      </c>
      <c r="P66" s="18">
        <v>5.16214</v>
      </c>
      <c r="Q66" s="18">
        <v>5.3295199999999996</v>
      </c>
      <c r="R66" s="18">
        <v>5.4644300000000001</v>
      </c>
      <c r="S66" s="18">
        <v>5.6415600000000001</v>
      </c>
      <c r="T66" s="18">
        <v>5.83413</v>
      </c>
      <c r="U66" s="18">
        <v>6.3350799999999996</v>
      </c>
      <c r="V66" s="18">
        <v>6.8497300000000001</v>
      </c>
      <c r="W66" s="18">
        <v>6.9823500000000003</v>
      </c>
      <c r="X66" s="18">
        <v>7.0439299999999996</v>
      </c>
      <c r="Y66" s="18">
        <v>7.2591999999999999</v>
      </c>
      <c r="Z66" s="18">
        <v>7.5979299999999999</v>
      </c>
      <c r="AA66" s="18">
        <v>7.9935200000000002</v>
      </c>
      <c r="AB66" s="18">
        <v>8.3116699999999994</v>
      </c>
      <c r="AC66" s="18">
        <v>8.5419599999999996</v>
      </c>
      <c r="AD66" s="18">
        <v>8.3364600000000006</v>
      </c>
      <c r="AE66" s="18">
        <v>8.0791000000000004</v>
      </c>
      <c r="AF66" s="18">
        <v>8.0114599999999996</v>
      </c>
      <c r="AG66" s="18">
        <v>7.9455799999999996</v>
      </c>
      <c r="AH66" s="18">
        <v>8.0474599999999992</v>
      </c>
      <c r="AI66" s="18">
        <v>7.7147199999999998</v>
      </c>
      <c r="AJ66" s="18">
        <v>7.8736199999999998</v>
      </c>
      <c r="AK66" s="18">
        <v>8.2754300000000001</v>
      </c>
      <c r="AL66" s="18">
        <v>7.9076599999999999</v>
      </c>
      <c r="AM66" s="18">
        <v>8.5138099999999994</v>
      </c>
      <c r="AN66" s="18">
        <v>8.7462400000000002</v>
      </c>
      <c r="AO66" s="18">
        <v>8.8007600000000004</v>
      </c>
      <c r="AP66" s="18">
        <v>9.1730199999999993</v>
      </c>
      <c r="AQ66" s="18">
        <v>9.8897300000000001</v>
      </c>
      <c r="AR66" s="18">
        <v>10.2631</v>
      </c>
      <c r="AS66" s="18">
        <v>10.281700000000001</v>
      </c>
      <c r="AT66" s="18">
        <v>10.5707</v>
      </c>
      <c r="AU66" s="18">
        <v>10.478199999999999</v>
      </c>
      <c r="AV66" s="18">
        <v>10.5526</v>
      </c>
      <c r="AW66" s="18">
        <v>10.9191</v>
      </c>
      <c r="AX66" s="18">
        <v>11.060600000000001</v>
      </c>
      <c r="AY66" s="18">
        <v>11.39</v>
      </c>
      <c r="AZ66" s="18">
        <v>11.941000000000001</v>
      </c>
      <c r="BA66" s="18">
        <v>12.628399999999999</v>
      </c>
      <c r="BB66" s="18">
        <v>13.1134</v>
      </c>
      <c r="BC66" s="18">
        <v>14.019600000000001</v>
      </c>
      <c r="BD66" s="18">
        <v>14.9819</v>
      </c>
      <c r="BE66" s="18">
        <v>14.075699999999999</v>
      </c>
      <c r="BF66" s="18">
        <v>14.454599999999999</v>
      </c>
      <c r="BG66" s="18">
        <v>14.454599999999999</v>
      </c>
      <c r="BH66" s="18">
        <v>14.494199999999999</v>
      </c>
      <c r="BI66" s="18">
        <v>14.454599999999999</v>
      </c>
      <c r="BJ66" s="18">
        <v>14.454599999999999</v>
      </c>
      <c r="BK66" s="18">
        <v>14.454599999999999</v>
      </c>
      <c r="BL66" s="18">
        <v>8.8384231034482799</v>
      </c>
      <c r="BM66" s="18">
        <v>3.2512423265539798</v>
      </c>
      <c r="BN66" s="18">
        <v>0.97146585188979695</v>
      </c>
      <c r="BO66" s="18">
        <v>0.98293772535011203</v>
      </c>
      <c r="BP66" s="18">
        <v>0.92382912370725101</v>
      </c>
      <c r="BQ66" s="18">
        <v>0</v>
      </c>
      <c r="BR66" s="18">
        <v>7.1582622710676096E-43</v>
      </c>
      <c r="BS66" s="18">
        <v>0</v>
      </c>
      <c r="BT66" s="18">
        <v>0.18703698791103801</v>
      </c>
      <c r="BU66" s="18">
        <v>0.94374590138796599</v>
      </c>
      <c r="BV66" s="18">
        <v>0.94374590138796599</v>
      </c>
      <c r="BW66" s="18">
        <v>4.678674</v>
      </c>
      <c r="BX66" s="18">
        <v>1.7087304644092E-2</v>
      </c>
      <c r="BY66" s="18">
        <v>4.9059540000000004</v>
      </c>
      <c r="BZ66" s="18">
        <v>0.14768980222073599</v>
      </c>
      <c r="CA66" s="18">
        <v>5.4863559999999998</v>
      </c>
      <c r="CB66" s="18">
        <v>0.26231151886640403</v>
      </c>
      <c r="CC66" s="18">
        <v>6.8940580000000002</v>
      </c>
      <c r="CD66" s="18">
        <v>0.34569030572175402</v>
      </c>
      <c r="CE66" s="18">
        <v>8.1563079999999992</v>
      </c>
      <c r="CF66" s="18">
        <v>0.368648031013323</v>
      </c>
      <c r="CG66" s="18">
        <v>7.9596640000000001</v>
      </c>
      <c r="CH66" s="18">
        <v>0.14564669882973699</v>
      </c>
      <c r="CI66" s="18">
        <v>8.2633519999999994</v>
      </c>
      <c r="CJ66" s="18">
        <v>0.37896693097155598</v>
      </c>
      <c r="CK66" s="18">
        <v>9.6816619999999993</v>
      </c>
      <c r="CL66" s="18">
        <v>0.66635445891807499</v>
      </c>
      <c r="CM66" s="18">
        <v>10.716240000000001</v>
      </c>
      <c r="CN66" s="18">
        <v>0.25707925431664103</v>
      </c>
      <c r="CO66" s="18">
        <v>12.61848</v>
      </c>
      <c r="CP66" s="18">
        <v>1.0218027852770799</v>
      </c>
      <c r="CQ66" s="18">
        <v>14.4922</v>
      </c>
      <c r="CR66" s="18">
        <v>0.32253288979575401</v>
      </c>
      <c r="CS66" s="18">
        <v>14.454599999999999</v>
      </c>
      <c r="CT66" s="18">
        <v>0</v>
      </c>
    </row>
    <row r="67" spans="1:98" x14ac:dyDescent="0.25">
      <c r="A67" s="18">
        <v>156</v>
      </c>
      <c r="B67" s="18" t="s">
        <v>1919</v>
      </c>
      <c r="C67" s="18" t="s">
        <v>591</v>
      </c>
      <c r="D67" s="18" t="s">
        <v>412</v>
      </c>
      <c r="E67" s="18" t="s">
        <v>282</v>
      </c>
      <c r="F67" s="18">
        <v>8.0611699999999994E-2</v>
      </c>
      <c r="G67" s="18">
        <v>8.0611699999999994E-2</v>
      </c>
      <c r="H67" s="18">
        <v>8.0832600000000004E-2</v>
      </c>
      <c r="I67" s="18">
        <v>8.2765400000000003E-2</v>
      </c>
      <c r="J67" s="18">
        <v>8.5068699999999997E-2</v>
      </c>
      <c r="K67" s="18">
        <v>8.7275900000000003E-2</v>
      </c>
      <c r="L67" s="18">
        <v>8.9364600000000002E-2</v>
      </c>
      <c r="M67" s="18">
        <v>9.2057600000000003E-2</v>
      </c>
      <c r="N67" s="18">
        <v>9.4357999999999997E-2</v>
      </c>
      <c r="O67" s="18">
        <v>9.7329200000000005E-2</v>
      </c>
      <c r="P67" s="18">
        <v>0.100505</v>
      </c>
      <c r="Q67" s="18">
        <v>0.103725</v>
      </c>
      <c r="R67" s="18">
        <v>0.107151</v>
      </c>
      <c r="S67" s="18">
        <v>0.11058</v>
      </c>
      <c r="T67" s="18">
        <v>0.11372599999999999</v>
      </c>
      <c r="U67" s="18">
        <v>0.11662699999999999</v>
      </c>
      <c r="V67" s="18">
        <v>0.119295</v>
      </c>
      <c r="W67" s="18">
        <v>0.12099</v>
      </c>
      <c r="X67" s="18">
        <v>0.123594</v>
      </c>
      <c r="Y67" s="18">
        <v>0.12687399999999999</v>
      </c>
      <c r="Z67" s="18">
        <v>0.13106300000000001</v>
      </c>
      <c r="AA67" s="18">
        <v>0.13575200000000001</v>
      </c>
      <c r="AB67" s="18">
        <v>0.14051900000000001</v>
      </c>
      <c r="AC67" s="18">
        <v>0.14439099999999999</v>
      </c>
      <c r="AD67" s="18">
        <v>0.14611399999999999</v>
      </c>
      <c r="AE67" s="18">
        <v>0.147096</v>
      </c>
      <c r="AF67" s="18">
        <v>0.151278</v>
      </c>
      <c r="AG67" s="18">
        <v>0.153554</v>
      </c>
      <c r="AH67" s="18">
        <v>0.15689600000000001</v>
      </c>
      <c r="AI67" s="18">
        <v>0.160494</v>
      </c>
      <c r="AJ67" s="18">
        <v>0.164518</v>
      </c>
      <c r="AK67" s="18">
        <v>0.16795199999999999</v>
      </c>
      <c r="AL67" s="18">
        <v>0.171566</v>
      </c>
      <c r="AM67" s="18">
        <v>0.17402699999999999</v>
      </c>
      <c r="AN67" s="18">
        <v>0.17735000000000001</v>
      </c>
      <c r="AO67" s="18">
        <v>0.18038199999999999</v>
      </c>
      <c r="AP67" s="18">
        <v>0.18384600000000001</v>
      </c>
      <c r="AQ67" s="18">
        <v>0.18729699999999999</v>
      </c>
      <c r="AR67" s="18">
        <v>0.19009000000000001</v>
      </c>
      <c r="AS67" s="18">
        <v>0.193131</v>
      </c>
      <c r="AT67" s="18">
        <v>0.19952300000000001</v>
      </c>
      <c r="AU67" s="18">
        <v>0.20324400000000001</v>
      </c>
      <c r="AV67" s="18">
        <v>0.20653299999999999</v>
      </c>
      <c r="AW67" s="18">
        <v>0.21283099999999999</v>
      </c>
      <c r="AX67" s="18">
        <v>0.197713</v>
      </c>
      <c r="AY67" s="18">
        <v>0.20172999999999999</v>
      </c>
      <c r="AZ67" s="18">
        <v>0.208232</v>
      </c>
      <c r="BA67" s="18">
        <v>0.21606600000000001</v>
      </c>
      <c r="BB67" s="18">
        <v>0.222273</v>
      </c>
      <c r="BC67" s="18">
        <v>0.22809699999999999</v>
      </c>
      <c r="BD67" s="18">
        <v>0.234875</v>
      </c>
      <c r="BE67" s="18">
        <v>0.23497999999999999</v>
      </c>
      <c r="BF67" s="18">
        <v>0.234988</v>
      </c>
      <c r="BG67" s="18">
        <v>0.234988</v>
      </c>
      <c r="BH67" s="18">
        <v>0.23563200000000001</v>
      </c>
      <c r="BI67" s="18">
        <v>0.234988</v>
      </c>
      <c r="BJ67" s="18">
        <v>0.234988</v>
      </c>
      <c r="BK67" s="18">
        <v>0.234988</v>
      </c>
      <c r="BL67" s="18">
        <v>0.159436679310345</v>
      </c>
      <c r="BM67" s="18">
        <v>5.1761066543859098E-2</v>
      </c>
      <c r="BN67" s="18">
        <v>0.99672563084656896</v>
      </c>
      <c r="BO67" s="18">
        <v>0.99776917988363101</v>
      </c>
      <c r="BP67" s="18">
        <v>0.98331352194858501</v>
      </c>
      <c r="BQ67" s="18">
        <v>0</v>
      </c>
      <c r="BR67" s="19">
        <v>1.5816844464254901E-67</v>
      </c>
      <c r="BS67" s="18">
        <v>0</v>
      </c>
      <c r="BT67" s="18">
        <v>3.05512837060504E-3</v>
      </c>
      <c r="BU67" s="18">
        <v>0.99346198318648904</v>
      </c>
      <c r="BV67" s="18">
        <v>0.99346198318648904</v>
      </c>
      <c r="BW67" s="18">
        <v>8.1978019999999999E-2</v>
      </c>
      <c r="BX67" s="18">
        <v>1.9505074844768E-3</v>
      </c>
      <c r="BY67" s="18">
        <v>9.2077060000000002E-2</v>
      </c>
      <c r="BZ67" s="18">
        <v>3.9748150004748602E-3</v>
      </c>
      <c r="CA67" s="18">
        <v>0.10713739999999999</v>
      </c>
      <c r="CB67" s="18">
        <v>5.2653236652650303E-3</v>
      </c>
      <c r="CC67" s="18">
        <v>0.121476</v>
      </c>
      <c r="CD67" s="18">
        <v>3.9411320074313602E-3</v>
      </c>
      <c r="CE67" s="18">
        <v>0.13956779999999999</v>
      </c>
      <c r="CF67" s="18">
        <v>6.2030784051146596E-3</v>
      </c>
      <c r="CG67" s="18">
        <v>0.15386359999999999</v>
      </c>
      <c r="CH67" s="18">
        <v>5.1414794368936298E-3</v>
      </c>
      <c r="CI67" s="18">
        <v>0.1710826</v>
      </c>
      <c r="CJ67" s="18">
        <v>5.0268802253485203E-3</v>
      </c>
      <c r="CK67" s="18">
        <v>0.18694920000000001</v>
      </c>
      <c r="CL67" s="18">
        <v>5.0238980582810403E-3</v>
      </c>
      <c r="CM67" s="18">
        <v>0.20396880000000001</v>
      </c>
      <c r="CN67" s="18">
        <v>6.0112231866734003E-3</v>
      </c>
      <c r="CO67" s="18">
        <v>0.21527959999999999</v>
      </c>
      <c r="CP67" s="18">
        <v>1.0572040214641599E-2</v>
      </c>
      <c r="CQ67" s="18">
        <v>0.23509260000000001</v>
      </c>
      <c r="CR67" s="18">
        <v>3.0531262666323201E-4</v>
      </c>
      <c r="CS67" s="18">
        <v>0.234988</v>
      </c>
      <c r="CT67" s="18">
        <v>0</v>
      </c>
    </row>
    <row r="68" spans="1:98" x14ac:dyDescent="0.25">
      <c r="A68" s="18">
        <v>157</v>
      </c>
      <c r="B68" s="18" t="s">
        <v>1919</v>
      </c>
      <c r="C68" s="18" t="s">
        <v>592</v>
      </c>
      <c r="D68" s="18" t="s">
        <v>412</v>
      </c>
      <c r="E68" s="18" t="s">
        <v>182</v>
      </c>
      <c r="F68" s="18">
        <v>1.19093</v>
      </c>
      <c r="G68" s="18">
        <v>1.19093</v>
      </c>
      <c r="H68" s="18">
        <v>1.1941999999999999</v>
      </c>
      <c r="I68" s="18">
        <v>1.1553899999999999</v>
      </c>
      <c r="J68" s="18">
        <v>1.1495599999999999</v>
      </c>
      <c r="K68" s="18">
        <v>1.18337</v>
      </c>
      <c r="L68" s="18">
        <v>1.2142900000000001</v>
      </c>
      <c r="M68" s="18">
        <v>1.2386900000000001</v>
      </c>
      <c r="N68" s="18">
        <v>1.23255</v>
      </c>
      <c r="O68" s="18">
        <v>1.2373400000000001</v>
      </c>
      <c r="P68" s="18">
        <v>1.24976</v>
      </c>
      <c r="Q68" s="18">
        <v>1.2892399999999999</v>
      </c>
      <c r="R68" s="18">
        <v>1.3284199999999999</v>
      </c>
      <c r="S68" s="18">
        <v>1.33612</v>
      </c>
      <c r="T68" s="18">
        <v>1.3733900000000001</v>
      </c>
      <c r="U68" s="18">
        <v>1.4550099999999999</v>
      </c>
      <c r="V68" s="18">
        <v>1.5480799999999999</v>
      </c>
      <c r="W68" s="18">
        <v>1.58958</v>
      </c>
      <c r="X68" s="18">
        <v>1.63863</v>
      </c>
      <c r="Y68" s="18">
        <v>1.71306</v>
      </c>
      <c r="Z68" s="18">
        <v>1.74505</v>
      </c>
      <c r="AA68" s="18">
        <v>1.83118</v>
      </c>
      <c r="AB68" s="18">
        <v>1.89591</v>
      </c>
      <c r="AC68" s="18">
        <v>1.9141699999999999</v>
      </c>
      <c r="AD68" s="18">
        <v>1.9342900000000001</v>
      </c>
      <c r="AE68" s="18">
        <v>1.95827</v>
      </c>
      <c r="AF68" s="18">
        <v>1.9774400000000001</v>
      </c>
      <c r="AG68" s="18">
        <v>2.01749</v>
      </c>
      <c r="AH68" s="18">
        <v>2.0333800000000002</v>
      </c>
      <c r="AI68" s="18">
        <v>2.03104</v>
      </c>
      <c r="AJ68" s="18">
        <v>2.0933600000000001</v>
      </c>
      <c r="AK68" s="18">
        <v>2.1427999999999998</v>
      </c>
      <c r="AL68" s="18">
        <v>2.1784599999999998</v>
      </c>
      <c r="AM68" s="18">
        <v>2.1887699999999999</v>
      </c>
      <c r="AN68" s="18">
        <v>2.1997599999999999</v>
      </c>
      <c r="AO68" s="18">
        <v>2.2256900000000002</v>
      </c>
      <c r="AP68" s="18">
        <v>2.3136100000000002</v>
      </c>
      <c r="AQ68" s="18">
        <v>2.4296700000000002</v>
      </c>
      <c r="AR68" s="18">
        <v>2.49099</v>
      </c>
      <c r="AS68" s="18">
        <v>2.4865200000000001</v>
      </c>
      <c r="AT68" s="18">
        <v>2.3763100000000001</v>
      </c>
      <c r="AU68" s="18">
        <v>2.456</v>
      </c>
      <c r="AV68" s="18">
        <v>2.528</v>
      </c>
      <c r="AW68" s="18">
        <v>2.5473699999999999</v>
      </c>
      <c r="AX68" s="18">
        <v>2.60866</v>
      </c>
      <c r="AY68" s="18">
        <v>2.7030400000000001</v>
      </c>
      <c r="AZ68" s="18">
        <v>2.8162600000000002</v>
      </c>
      <c r="BA68" s="18">
        <v>2.9403999999999999</v>
      </c>
      <c r="BB68" s="18">
        <v>3.0751200000000001</v>
      </c>
      <c r="BC68" s="18">
        <v>3.2413599999999998</v>
      </c>
      <c r="BD68" s="18">
        <v>3.3730000000000002</v>
      </c>
      <c r="BE68" s="18">
        <v>3.3438699999999999</v>
      </c>
      <c r="BF68" s="18">
        <v>3.3881100000000002</v>
      </c>
      <c r="BG68" s="18">
        <v>3.3881100000000002</v>
      </c>
      <c r="BH68" s="18">
        <v>3.3973900000000001</v>
      </c>
      <c r="BI68" s="18">
        <v>3.3881100000000002</v>
      </c>
      <c r="BJ68" s="18">
        <v>3.3881100000000002</v>
      </c>
      <c r="BK68" s="18">
        <v>3.3881100000000002</v>
      </c>
      <c r="BL68" s="18">
        <v>2.1197193103448302</v>
      </c>
      <c r="BM68" s="18">
        <v>0.74008494369953504</v>
      </c>
      <c r="BN68" s="18">
        <v>0.98266968827113799</v>
      </c>
      <c r="BO68" s="18">
        <v>0.99635372986590898</v>
      </c>
      <c r="BP68" s="18">
        <v>0.96874591421601297</v>
      </c>
      <c r="BQ68" s="18">
        <v>0</v>
      </c>
      <c r="BR68" s="18">
        <v>1.46506299182486E-61</v>
      </c>
      <c r="BS68" s="18">
        <v>0</v>
      </c>
      <c r="BT68" s="18">
        <v>4.3066516964532502E-2</v>
      </c>
      <c r="BU68" s="18">
        <v>0.96563971624689104</v>
      </c>
      <c r="BV68" s="18">
        <v>0.96563971624689104</v>
      </c>
      <c r="BW68" s="18">
        <v>1.176202</v>
      </c>
      <c r="BX68" s="18">
        <v>2.17984602667253E-2</v>
      </c>
      <c r="BY68" s="18">
        <v>1.2212479999999999</v>
      </c>
      <c r="BZ68" s="18">
        <v>2.3313449337238799E-2</v>
      </c>
      <c r="CA68" s="18">
        <v>1.3153859999999999</v>
      </c>
      <c r="CB68" s="18">
        <v>4.73144616370091E-2</v>
      </c>
      <c r="CC68" s="18">
        <v>1.5888720000000001</v>
      </c>
      <c r="CD68" s="18">
        <v>9.6801396529182404E-2</v>
      </c>
      <c r="CE68" s="18">
        <v>1.86412</v>
      </c>
      <c r="CF68" s="18">
        <v>7.6977503207105905E-2</v>
      </c>
      <c r="CG68" s="18">
        <v>2.0035240000000001</v>
      </c>
      <c r="CH68" s="18">
        <v>3.3807764344895699E-2</v>
      </c>
      <c r="CI68" s="18">
        <v>2.1606299999999998</v>
      </c>
      <c r="CJ68" s="18">
        <v>4.3255309500684298E-2</v>
      </c>
      <c r="CK68" s="18">
        <v>2.3892959999999999</v>
      </c>
      <c r="CL68" s="18">
        <v>0.116102895657257</v>
      </c>
      <c r="CM68" s="18">
        <v>2.5032679999999998</v>
      </c>
      <c r="CN68" s="18">
        <v>8.9466096204092793E-2</v>
      </c>
      <c r="CO68" s="18">
        <v>2.9552360000000002</v>
      </c>
      <c r="CP68" s="18">
        <v>0.211764240796221</v>
      </c>
      <c r="CQ68" s="18">
        <v>3.3780960000000002</v>
      </c>
      <c r="CR68" s="18">
        <v>2.10369146977404E-2</v>
      </c>
      <c r="CS68" s="18">
        <v>3.3881100000000002</v>
      </c>
      <c r="CT68" s="18">
        <v>0</v>
      </c>
    </row>
    <row r="69" spans="1:98" x14ac:dyDescent="0.25">
      <c r="A69" s="18">
        <v>158</v>
      </c>
      <c r="B69" s="18" t="s">
        <v>1919</v>
      </c>
      <c r="C69" s="18" t="s">
        <v>593</v>
      </c>
      <c r="D69" s="18" t="s">
        <v>412</v>
      </c>
      <c r="E69" s="18" t="s">
        <v>276</v>
      </c>
      <c r="F69" s="18">
        <v>0.91286199999999995</v>
      </c>
      <c r="G69" s="18">
        <v>0.91286199999999995</v>
      </c>
      <c r="H69" s="18">
        <v>0.91536300000000004</v>
      </c>
      <c r="I69" s="18">
        <v>0.93946200000000002</v>
      </c>
      <c r="J69" s="18">
        <v>0.95737300000000003</v>
      </c>
      <c r="K69" s="18">
        <v>0.97810799999999998</v>
      </c>
      <c r="L69" s="18">
        <v>1.00326</v>
      </c>
      <c r="M69" s="18">
        <v>1.03739</v>
      </c>
      <c r="N69" s="18">
        <v>1.06925</v>
      </c>
      <c r="O69" s="18">
        <v>1.1089100000000001</v>
      </c>
      <c r="P69" s="18">
        <v>1.1489799999999999</v>
      </c>
      <c r="Q69" s="18">
        <v>1.18804</v>
      </c>
      <c r="R69" s="18">
        <v>1.24596</v>
      </c>
      <c r="S69" s="18">
        <v>1.31979</v>
      </c>
      <c r="T69" s="18">
        <v>1.40483</v>
      </c>
      <c r="U69" s="18">
        <v>1.5418400000000001</v>
      </c>
      <c r="V69" s="18">
        <v>1.61117</v>
      </c>
      <c r="W69" s="18">
        <v>1.6415599999999999</v>
      </c>
      <c r="X69" s="18">
        <v>1.65419</v>
      </c>
      <c r="Y69" s="18">
        <v>1.6774100000000001</v>
      </c>
      <c r="Z69" s="18">
        <v>1.7217899999999999</v>
      </c>
      <c r="AA69" s="18">
        <v>1.7874000000000001</v>
      </c>
      <c r="AB69" s="18">
        <v>1.9001999999999999</v>
      </c>
      <c r="AC69" s="18">
        <v>1.87951</v>
      </c>
      <c r="AD69" s="18">
        <v>1.85521</v>
      </c>
      <c r="AE69" s="18">
        <v>1.7913600000000001</v>
      </c>
      <c r="AF69" s="18">
        <v>1.7478800000000001</v>
      </c>
      <c r="AG69" s="18">
        <v>1.7868299999999999</v>
      </c>
      <c r="AH69" s="18">
        <v>1.9954099999999999</v>
      </c>
      <c r="AI69" s="18">
        <v>2.1358600000000001</v>
      </c>
      <c r="AJ69" s="18">
        <v>2.2463799999999998</v>
      </c>
      <c r="AK69" s="18">
        <v>2.3108599999999999</v>
      </c>
      <c r="AL69" s="18">
        <v>2.5103300000000002</v>
      </c>
      <c r="AM69" s="18">
        <v>2.60717</v>
      </c>
      <c r="AN69" s="18">
        <v>2.7602699999999998</v>
      </c>
      <c r="AO69" s="18">
        <v>2.6583100000000002</v>
      </c>
      <c r="AP69" s="18">
        <v>2.6971500000000002</v>
      </c>
      <c r="AQ69" s="18">
        <v>2.8434300000000001</v>
      </c>
      <c r="AR69" s="18">
        <v>2.8756499999999998</v>
      </c>
      <c r="AS69" s="18">
        <v>2.8397600000000001</v>
      </c>
      <c r="AT69" s="18">
        <v>2.8959199999999998</v>
      </c>
      <c r="AU69" s="18">
        <v>2.92598</v>
      </c>
      <c r="AV69" s="18">
        <v>2.8596900000000001</v>
      </c>
      <c r="AW69" s="18">
        <v>2.87914</v>
      </c>
      <c r="AX69" s="18">
        <v>2.9589599999999998</v>
      </c>
      <c r="AY69" s="18">
        <v>3.1366399999999999</v>
      </c>
      <c r="AZ69" s="18">
        <v>3.2638500000000001</v>
      </c>
      <c r="BA69" s="18">
        <v>3.2978100000000001</v>
      </c>
      <c r="BB69" s="18">
        <v>3.3435700000000002</v>
      </c>
      <c r="BC69" s="18">
        <v>3.4898699999999998</v>
      </c>
      <c r="BD69" s="18">
        <v>3.5739100000000001</v>
      </c>
      <c r="BE69" s="18">
        <v>3.4949400000000002</v>
      </c>
      <c r="BF69" s="18">
        <v>3.4680599999999999</v>
      </c>
      <c r="BG69" s="18">
        <v>3.4680599999999999</v>
      </c>
      <c r="BH69" s="18">
        <v>3.4775700000000001</v>
      </c>
      <c r="BI69" s="18">
        <v>3.4680599999999999</v>
      </c>
      <c r="BJ69" s="18">
        <v>3.4680599999999999</v>
      </c>
      <c r="BK69" s="18">
        <v>3.4680599999999999</v>
      </c>
      <c r="BL69" s="18">
        <v>2.2096124137931001</v>
      </c>
      <c r="BM69" s="18">
        <v>0.90299865085341602</v>
      </c>
      <c r="BN69" s="18">
        <v>0.98945954064844799</v>
      </c>
      <c r="BO69" s="18">
        <v>0.99019959935407598</v>
      </c>
      <c r="BP69" s="18">
        <v>0.93961069875087</v>
      </c>
      <c r="BQ69" s="18">
        <v>0</v>
      </c>
      <c r="BR69" s="19">
        <v>1.4255050866974599E-49</v>
      </c>
      <c r="BS69" s="18">
        <v>0</v>
      </c>
      <c r="BT69" s="18">
        <v>5.2909756436678598E-2</v>
      </c>
      <c r="BU69" s="18">
        <v>0.979030182580236</v>
      </c>
      <c r="BV69" s="18">
        <v>0.979030182580236</v>
      </c>
      <c r="BW69" s="18">
        <v>0.92758439999999998</v>
      </c>
      <c r="BX69" s="18">
        <v>2.0070493349691299E-2</v>
      </c>
      <c r="BY69" s="18">
        <v>1.0393836000000001</v>
      </c>
      <c r="BZ69" s="18">
        <v>5.1936283605972501E-2</v>
      </c>
      <c r="CA69" s="18">
        <v>1.26152</v>
      </c>
      <c r="CB69" s="18">
        <v>0.10276164727173299</v>
      </c>
      <c r="CC69" s="18">
        <v>1.6252340000000001</v>
      </c>
      <c r="CD69" s="18">
        <v>5.2391980588635902E-2</v>
      </c>
      <c r="CE69" s="18">
        <v>1.8288219999999999</v>
      </c>
      <c r="CF69" s="18">
        <v>7.3369015735526899E-2</v>
      </c>
      <c r="CG69" s="18">
        <v>1.8914679999999999</v>
      </c>
      <c r="CH69" s="18">
        <v>0.167421343830469</v>
      </c>
      <c r="CI69" s="18">
        <v>2.4870019999999999</v>
      </c>
      <c r="CJ69" s="18">
        <v>0.21129653018921099</v>
      </c>
      <c r="CK69" s="18">
        <v>2.7828599999999999</v>
      </c>
      <c r="CL69" s="18">
        <v>9.7947978029155794E-2</v>
      </c>
      <c r="CM69" s="18">
        <v>2.9039380000000001</v>
      </c>
      <c r="CN69" s="18">
        <v>3.9212194786826103E-2</v>
      </c>
      <c r="CO69" s="18">
        <v>3.3063479999999998</v>
      </c>
      <c r="CP69" s="18">
        <v>0.12820450896906899</v>
      </c>
      <c r="CQ69" s="18">
        <v>3.4965079999999999</v>
      </c>
      <c r="CR69" s="18">
        <v>4.4639538192055801E-2</v>
      </c>
      <c r="CS69" s="18">
        <v>3.4680599999999999</v>
      </c>
      <c r="CT69" s="18">
        <v>0</v>
      </c>
    </row>
    <row r="70" spans="1:98" x14ac:dyDescent="0.25">
      <c r="A70" s="18">
        <v>159</v>
      </c>
      <c r="B70" s="18" t="s">
        <v>1919</v>
      </c>
      <c r="C70" s="18" t="s">
        <v>594</v>
      </c>
      <c r="D70" s="18" t="s">
        <v>426</v>
      </c>
      <c r="E70" s="18" t="s">
        <v>268</v>
      </c>
      <c r="F70" s="18">
        <v>6.09373E-2</v>
      </c>
      <c r="G70" s="18">
        <v>6.09373E-2</v>
      </c>
      <c r="H70" s="18">
        <v>6.1104199999999997E-2</v>
      </c>
      <c r="I70" s="18">
        <v>6.1299300000000001E-2</v>
      </c>
      <c r="J70" s="18">
        <v>6.2352100000000001E-2</v>
      </c>
      <c r="K70" s="18">
        <v>6.1322000000000002E-2</v>
      </c>
      <c r="L70" s="18">
        <v>6.4395900000000006E-2</v>
      </c>
      <c r="M70" s="18">
        <v>6.6477999999999995E-2</v>
      </c>
      <c r="N70" s="18">
        <v>6.6852599999999998E-2</v>
      </c>
      <c r="O70" s="18">
        <v>6.6438499999999998E-2</v>
      </c>
      <c r="P70" s="18">
        <v>6.7255999999999996E-2</v>
      </c>
      <c r="Q70" s="18">
        <v>6.8822099999999997E-2</v>
      </c>
      <c r="R70" s="18">
        <v>6.9420800000000005E-2</v>
      </c>
      <c r="S70" s="18">
        <v>7.4873599999999998E-2</v>
      </c>
      <c r="T70" s="18">
        <v>7.71984E-2</v>
      </c>
      <c r="U70" s="18">
        <v>8.4076200000000004E-2</v>
      </c>
      <c r="V70" s="18">
        <v>9.1487799999999994E-2</v>
      </c>
      <c r="W70" s="18">
        <v>9.1428499999999996E-2</v>
      </c>
      <c r="X70" s="18">
        <v>9.3441899999999994E-2</v>
      </c>
      <c r="Y70" s="18">
        <v>9.8548399999999994E-2</v>
      </c>
      <c r="Z70" s="18">
        <v>0.103106</v>
      </c>
      <c r="AA70" s="18">
        <v>0.110869</v>
      </c>
      <c r="AB70" s="18">
        <v>0.119342</v>
      </c>
      <c r="AC70" s="18">
        <v>0.12550700000000001</v>
      </c>
      <c r="AD70" s="18">
        <v>0.123015</v>
      </c>
      <c r="AE70" s="18">
        <v>0.123977</v>
      </c>
      <c r="AF70" s="18">
        <v>0.11459999999999999</v>
      </c>
      <c r="AG70" s="18">
        <v>0.106029</v>
      </c>
      <c r="AH70" s="18">
        <v>0.109891</v>
      </c>
      <c r="AI70" s="18">
        <v>0.110886</v>
      </c>
      <c r="AJ70" s="18">
        <v>0.112694</v>
      </c>
      <c r="AK70" s="18">
        <v>0.111138</v>
      </c>
      <c r="AL70" s="18">
        <v>0.119894</v>
      </c>
      <c r="AM70" s="18">
        <v>0.12620600000000001</v>
      </c>
      <c r="AN70" s="18">
        <v>0.12787399999999999</v>
      </c>
      <c r="AO70" s="18">
        <v>0.13087499999999999</v>
      </c>
      <c r="AP70" s="18">
        <v>0.131684</v>
      </c>
      <c r="AQ70" s="18">
        <v>0.13597500000000001</v>
      </c>
      <c r="AR70" s="18">
        <v>0.13827100000000001</v>
      </c>
      <c r="AS70" s="18">
        <v>0.13903299999999999</v>
      </c>
      <c r="AT70" s="18">
        <v>0.13489599999999999</v>
      </c>
      <c r="AU70" s="18">
        <v>0.13078600000000001</v>
      </c>
      <c r="AV70" s="18">
        <v>0.129053</v>
      </c>
      <c r="AW70" s="18">
        <v>0.125108</v>
      </c>
      <c r="AX70" s="18">
        <v>0.109862</v>
      </c>
      <c r="AY70" s="18">
        <v>0.113535</v>
      </c>
      <c r="AZ70" s="18">
        <v>0.120409</v>
      </c>
      <c r="BA70" s="18">
        <v>0.123709</v>
      </c>
      <c r="BB70" s="18">
        <v>0.131076</v>
      </c>
      <c r="BC70" s="18">
        <v>0.14119999999999999</v>
      </c>
      <c r="BD70" s="18">
        <v>0.15392700000000001</v>
      </c>
      <c r="BE70" s="18">
        <v>0.14687700000000001</v>
      </c>
      <c r="BF70" s="18">
        <v>0.15703300000000001</v>
      </c>
      <c r="BG70" s="18">
        <v>0.15703300000000001</v>
      </c>
      <c r="BH70" s="18">
        <v>0.15746299999999999</v>
      </c>
      <c r="BI70" s="18">
        <v>0.15703300000000001</v>
      </c>
      <c r="BJ70" s="18">
        <v>0.15703300000000001</v>
      </c>
      <c r="BK70" s="18">
        <v>0.15703300000000001</v>
      </c>
      <c r="BL70" s="18">
        <v>0.109872463793103</v>
      </c>
      <c r="BM70" s="18">
        <v>3.1303630999281698E-2</v>
      </c>
      <c r="BN70" s="18">
        <v>0.94110760728506904</v>
      </c>
      <c r="BO70" s="18">
        <v>0.93050453338928696</v>
      </c>
      <c r="BP70" s="18">
        <v>0.823069836890297</v>
      </c>
      <c r="BQ70" s="18">
        <v>0</v>
      </c>
      <c r="BR70" s="19">
        <v>4.2618718331297497E-26</v>
      </c>
      <c r="BS70" s="18">
        <v>0</v>
      </c>
      <c r="BT70" s="18">
        <v>1.7445548155895099E-3</v>
      </c>
      <c r="BU70" s="18">
        <v>0.88568352848982801</v>
      </c>
      <c r="BV70" s="18">
        <v>0.88568352848982801</v>
      </c>
      <c r="BW70" s="18">
        <v>6.1326039999999998E-2</v>
      </c>
      <c r="BX70" s="18">
        <v>5.9265603683755796E-4</v>
      </c>
      <c r="BY70" s="18">
        <v>6.50974E-2</v>
      </c>
      <c r="BZ70" s="18">
        <v>2.3200797410865E-3</v>
      </c>
      <c r="CA70" s="18">
        <v>7.1514179999999997E-2</v>
      </c>
      <c r="CB70" s="18">
        <v>4.2824552305891104E-3</v>
      </c>
      <c r="CC70" s="18">
        <v>9.1796559999999999E-2</v>
      </c>
      <c r="CD70" s="18">
        <v>5.1992606813853802E-3</v>
      </c>
      <c r="CE70" s="18">
        <v>0.11636779999999999</v>
      </c>
      <c r="CF70" s="18">
        <v>9.2556503121066606E-3</v>
      </c>
      <c r="CG70" s="18">
        <v>0.1130766</v>
      </c>
      <c r="CH70" s="18">
        <v>6.81459663516484E-3</v>
      </c>
      <c r="CI70" s="18">
        <v>0.11956120000000001</v>
      </c>
      <c r="CJ70" s="18">
        <v>7.6071594698678396E-3</v>
      </c>
      <c r="CK70" s="18">
        <v>0.1351676</v>
      </c>
      <c r="CL70" s="18">
        <v>3.7345075712870101E-3</v>
      </c>
      <c r="CM70" s="18">
        <v>0.125941</v>
      </c>
      <c r="CN70" s="18">
        <v>9.6511492061826503E-3</v>
      </c>
      <c r="CO70" s="18">
        <v>0.12598580000000001</v>
      </c>
      <c r="CP70" s="18">
        <v>1.05911396317866E-2</v>
      </c>
      <c r="CQ70" s="18">
        <v>0.15446660000000001</v>
      </c>
      <c r="CR70" s="18">
        <v>4.4733775606358101E-3</v>
      </c>
      <c r="CS70" s="18">
        <v>0.15703300000000001</v>
      </c>
      <c r="CT70" s="19">
        <v>0</v>
      </c>
    </row>
    <row r="71" spans="1:98" x14ac:dyDescent="0.25">
      <c r="A71" s="18">
        <v>16</v>
      </c>
      <c r="B71" s="18" t="s">
        <v>1919</v>
      </c>
      <c r="C71" s="18" t="s">
        <v>436</v>
      </c>
      <c r="D71" s="18" t="s">
        <v>418</v>
      </c>
      <c r="E71" s="18" t="s">
        <v>86</v>
      </c>
      <c r="F71" s="18">
        <v>5.4715600000000003E-3</v>
      </c>
      <c r="G71" s="18">
        <v>5.4715600000000003E-3</v>
      </c>
      <c r="H71" s="18">
        <v>5.4865499999999998E-3</v>
      </c>
      <c r="I71" s="18">
        <v>5.5426299999999998E-3</v>
      </c>
      <c r="J71" s="18">
        <v>5.5607699999999996E-3</v>
      </c>
      <c r="K71" s="18">
        <v>5.6571499999999997E-3</v>
      </c>
      <c r="L71" s="18">
        <v>5.7537200000000004E-3</v>
      </c>
      <c r="M71" s="18">
        <v>5.8471699999999996E-3</v>
      </c>
      <c r="N71" s="18">
        <v>5.9374800000000002E-3</v>
      </c>
      <c r="O71" s="18">
        <v>5.8309299999999998E-3</v>
      </c>
      <c r="P71" s="18">
        <v>5.8850300000000003E-3</v>
      </c>
      <c r="Q71" s="18">
        <v>5.9811999999999999E-3</v>
      </c>
      <c r="R71" s="18">
        <v>6.27196E-3</v>
      </c>
      <c r="S71" s="18">
        <v>6.3611300000000004E-3</v>
      </c>
      <c r="T71" s="18">
        <v>6.7744800000000003E-3</v>
      </c>
      <c r="U71" s="18">
        <v>7.1897699999999998E-3</v>
      </c>
      <c r="V71" s="18">
        <v>7.6035699999999996E-3</v>
      </c>
      <c r="W71" s="18">
        <v>7.9547000000000003E-3</v>
      </c>
      <c r="X71" s="18">
        <v>8.1296400000000005E-3</v>
      </c>
      <c r="Y71" s="18">
        <v>8.2373199999999994E-3</v>
      </c>
      <c r="Z71" s="18">
        <v>8.6069200000000005E-3</v>
      </c>
      <c r="AA71" s="18">
        <v>9.1227200000000008E-3</v>
      </c>
      <c r="AB71" s="18">
        <v>9.6565999999999996E-3</v>
      </c>
      <c r="AC71" s="18">
        <v>9.3422999999999996E-3</v>
      </c>
      <c r="AD71" s="18">
        <v>9.0429800000000008E-3</v>
      </c>
      <c r="AE71" s="18">
        <v>8.4926399999999992E-3</v>
      </c>
      <c r="AF71" s="18">
        <v>8.1841099999999996E-3</v>
      </c>
      <c r="AG71" s="18">
        <v>8.1505599999999994E-3</v>
      </c>
      <c r="AH71" s="18">
        <v>8.3462599999999994E-3</v>
      </c>
      <c r="AI71" s="18">
        <v>8.6645300000000001E-3</v>
      </c>
      <c r="AJ71" s="18">
        <v>8.6790099999999992E-3</v>
      </c>
      <c r="AK71" s="18">
        <v>8.4765699999999992E-3</v>
      </c>
      <c r="AL71" s="18">
        <v>8.9130100000000007E-3</v>
      </c>
      <c r="AM71" s="18">
        <v>8.8426600000000005E-3</v>
      </c>
      <c r="AN71" s="18">
        <v>8.6088599999999994E-3</v>
      </c>
      <c r="AO71" s="18">
        <v>8.7293000000000006E-3</v>
      </c>
      <c r="AP71" s="18">
        <v>8.0439499999999994E-3</v>
      </c>
      <c r="AQ71" s="18">
        <v>8.6444599999999996E-3</v>
      </c>
      <c r="AR71" s="18">
        <v>8.9202699999999992E-3</v>
      </c>
      <c r="AS71" s="18">
        <v>8.8342100000000003E-3</v>
      </c>
      <c r="AT71" s="18">
        <v>8.8170499999999999E-3</v>
      </c>
      <c r="AU71" s="18">
        <v>8.8545399999999993E-3</v>
      </c>
      <c r="AV71" s="18">
        <v>8.8072700000000007E-3</v>
      </c>
      <c r="AW71" s="18">
        <v>8.8675300000000002E-3</v>
      </c>
      <c r="AX71" s="18">
        <v>9.3043399999999995E-3</v>
      </c>
      <c r="AY71" s="18">
        <v>9.8071200000000008E-3</v>
      </c>
      <c r="AZ71" s="18">
        <v>1.0227999999999999E-2</v>
      </c>
      <c r="BA71" s="18">
        <v>1.04659E-2</v>
      </c>
      <c r="BB71" s="18">
        <v>1.0570100000000001E-2</v>
      </c>
      <c r="BC71" s="18">
        <v>1.09926E-2</v>
      </c>
      <c r="BD71" s="18">
        <v>1.1572000000000001E-2</v>
      </c>
      <c r="BE71" s="18">
        <v>1.1275E-2</v>
      </c>
      <c r="BF71" s="18">
        <v>1.13083E-2</v>
      </c>
      <c r="BG71" s="18">
        <v>1.13083E-2</v>
      </c>
      <c r="BH71" s="18">
        <v>1.13393E-2</v>
      </c>
      <c r="BI71" s="18">
        <v>1.13083E-2</v>
      </c>
      <c r="BJ71" s="18">
        <v>1.13083E-2</v>
      </c>
      <c r="BK71" s="18">
        <v>1.13083E-2</v>
      </c>
      <c r="BL71" s="18">
        <v>8.4257325862069007E-3</v>
      </c>
      <c r="BM71" s="18">
        <v>1.86506180860333E-3</v>
      </c>
      <c r="BN71" s="18">
        <v>0.93859418013575602</v>
      </c>
      <c r="BO71" s="18">
        <v>0.920657924570352</v>
      </c>
      <c r="BP71" s="18">
        <v>0.81214413109086803</v>
      </c>
      <c r="BQ71" s="18">
        <v>0</v>
      </c>
      <c r="BR71" s="19">
        <v>1.52465968905726E-24</v>
      </c>
      <c r="BS71" s="18">
        <v>0</v>
      </c>
      <c r="BT71" s="18">
        <v>1.03662506690454E-4</v>
      </c>
      <c r="BU71" s="18">
        <v>0.88095903498471195</v>
      </c>
      <c r="BV71" s="18">
        <v>0.88095903498471195</v>
      </c>
      <c r="BW71" s="18">
        <v>5.506614E-3</v>
      </c>
      <c r="BX71" s="19">
        <v>4.2101527644492601E-5</v>
      </c>
      <c r="BY71" s="18">
        <v>5.8052900000000003E-3</v>
      </c>
      <c r="BZ71" s="18">
        <v>1.05463814410441E-4</v>
      </c>
      <c r="CA71" s="18">
        <v>6.2547599999999998E-3</v>
      </c>
      <c r="CB71" s="18">
        <v>3.5116044829963401E-4</v>
      </c>
      <c r="CC71" s="18">
        <v>7.8230000000000001E-3</v>
      </c>
      <c r="CD71" s="18">
        <v>4.2783285281754603E-4</v>
      </c>
      <c r="CE71" s="18">
        <v>9.1543040000000003E-3</v>
      </c>
      <c r="CF71" s="18">
        <v>3.8751244919357102E-4</v>
      </c>
      <c r="CG71" s="18">
        <v>8.3676199999999992E-3</v>
      </c>
      <c r="CH71" s="18">
        <v>2.15077173242537E-4</v>
      </c>
      <c r="CI71" s="18">
        <v>8.7040220000000005E-3</v>
      </c>
      <c r="CJ71" s="18">
        <v>1.76289745788007E-4</v>
      </c>
      <c r="CK71" s="18">
        <v>8.6344379999999995E-3</v>
      </c>
      <c r="CL71" s="18">
        <v>3.4618784708594303E-4</v>
      </c>
      <c r="CM71" s="18">
        <v>8.9301459999999999E-3</v>
      </c>
      <c r="CN71" s="18">
        <v>2.1068186734980301E-4</v>
      </c>
      <c r="CO71" s="18">
        <v>1.0412744E-2</v>
      </c>
      <c r="CP71" s="18">
        <v>4.3724427575441202E-4</v>
      </c>
      <c r="CQ71" s="18">
        <v>1.136058E-2</v>
      </c>
      <c r="CR71" s="18">
        <v>1.20355294856521E-4</v>
      </c>
      <c r="CS71" s="18">
        <v>1.13083E-2</v>
      </c>
      <c r="CT71" s="18">
        <v>0</v>
      </c>
    </row>
    <row r="72" spans="1:98" x14ac:dyDescent="0.25">
      <c r="A72" s="18">
        <v>160</v>
      </c>
      <c r="B72" s="18" t="s">
        <v>1919</v>
      </c>
      <c r="C72" s="18" t="s">
        <v>595</v>
      </c>
      <c r="D72" s="18" t="s">
        <v>412</v>
      </c>
      <c r="E72" s="18" t="s">
        <v>596</v>
      </c>
      <c r="F72" s="18">
        <v>0</v>
      </c>
      <c r="G72" s="18">
        <v>0</v>
      </c>
      <c r="H72" s="18">
        <v>0</v>
      </c>
      <c r="I72" s="18">
        <v>0</v>
      </c>
      <c r="J72" s="18">
        <v>0</v>
      </c>
      <c r="K72" s="18">
        <v>0</v>
      </c>
      <c r="L72" s="18">
        <v>0</v>
      </c>
      <c r="M72" s="18">
        <v>0</v>
      </c>
      <c r="N72" s="18">
        <v>0</v>
      </c>
      <c r="O72" s="18">
        <v>0</v>
      </c>
      <c r="P72" s="18">
        <v>0</v>
      </c>
      <c r="Q72" s="18">
        <v>0</v>
      </c>
      <c r="R72" s="18">
        <v>0</v>
      </c>
      <c r="S72" s="18">
        <v>0</v>
      </c>
      <c r="T72" s="18">
        <v>0</v>
      </c>
      <c r="U72" s="18">
        <v>0</v>
      </c>
      <c r="V72" s="18">
        <v>0</v>
      </c>
      <c r="W72" s="18">
        <v>0</v>
      </c>
      <c r="X72" s="18">
        <v>0</v>
      </c>
      <c r="Y72" s="18">
        <v>0</v>
      </c>
      <c r="Z72" s="18">
        <v>0</v>
      </c>
      <c r="AA72" s="18">
        <v>0</v>
      </c>
      <c r="AB72" s="18">
        <v>0</v>
      </c>
      <c r="AC72" s="18">
        <v>0</v>
      </c>
      <c r="AD72" s="18">
        <v>0</v>
      </c>
      <c r="AE72" s="18">
        <v>0</v>
      </c>
      <c r="AF72" s="18">
        <v>0</v>
      </c>
      <c r="AG72" s="18">
        <v>0</v>
      </c>
      <c r="AH72" s="18">
        <v>0</v>
      </c>
      <c r="AI72" s="18">
        <v>0</v>
      </c>
      <c r="AJ72" s="18">
        <v>0</v>
      </c>
      <c r="AK72" s="18">
        <v>0</v>
      </c>
      <c r="AL72" s="18">
        <v>0</v>
      </c>
      <c r="AM72" s="18">
        <v>0</v>
      </c>
      <c r="AN72" s="18">
        <v>0</v>
      </c>
      <c r="AO72" s="18">
        <v>0</v>
      </c>
      <c r="AP72" s="18">
        <v>0</v>
      </c>
      <c r="AQ72" s="18">
        <v>0</v>
      </c>
      <c r="AR72" s="18">
        <v>0</v>
      </c>
      <c r="AS72" s="18">
        <v>0</v>
      </c>
      <c r="AT72" s="18">
        <v>0</v>
      </c>
      <c r="AU72" s="18">
        <v>0</v>
      </c>
      <c r="AV72" s="18">
        <v>0</v>
      </c>
      <c r="AW72" s="18">
        <v>0</v>
      </c>
      <c r="AX72" s="18">
        <v>0</v>
      </c>
      <c r="AY72" s="18">
        <v>0</v>
      </c>
      <c r="AZ72" s="18">
        <v>0</v>
      </c>
      <c r="BA72" s="18">
        <v>0</v>
      </c>
      <c r="BB72" s="18">
        <v>0</v>
      </c>
      <c r="BC72" s="18">
        <v>0</v>
      </c>
      <c r="BD72" s="18">
        <v>0</v>
      </c>
      <c r="BE72" s="18">
        <v>0</v>
      </c>
      <c r="BF72" s="18">
        <v>0</v>
      </c>
      <c r="BG72" s="18">
        <v>0</v>
      </c>
      <c r="BH72" s="18">
        <v>0</v>
      </c>
      <c r="BI72" s="18">
        <v>0</v>
      </c>
      <c r="BJ72" s="18">
        <v>0</v>
      </c>
      <c r="BK72" s="18">
        <v>0</v>
      </c>
      <c r="BL72" s="18">
        <v>0</v>
      </c>
      <c r="BM72" s="18">
        <v>0</v>
      </c>
      <c r="BN72" s="18" t="s">
        <v>1901</v>
      </c>
      <c r="BO72" s="18" t="s">
        <v>1901</v>
      </c>
      <c r="BP72" s="18" t="s">
        <v>1901</v>
      </c>
      <c r="BQ72" s="18" t="s">
        <v>1901</v>
      </c>
      <c r="BR72" s="18" t="s">
        <v>1901</v>
      </c>
      <c r="BS72" s="18" t="s">
        <v>1901</v>
      </c>
      <c r="BT72" s="18">
        <v>0</v>
      </c>
      <c r="BU72" s="18" t="s">
        <v>1901</v>
      </c>
      <c r="BV72" s="18" t="s">
        <v>1901</v>
      </c>
      <c r="BW72" s="18">
        <v>0</v>
      </c>
      <c r="BX72" s="18">
        <v>0</v>
      </c>
      <c r="BY72" s="18">
        <v>0</v>
      </c>
      <c r="BZ72" s="18">
        <v>0</v>
      </c>
      <c r="CA72" s="18">
        <v>0</v>
      </c>
      <c r="CB72" s="18">
        <v>0</v>
      </c>
      <c r="CC72" s="18">
        <v>0</v>
      </c>
      <c r="CD72" s="18">
        <v>0</v>
      </c>
      <c r="CE72" s="18">
        <v>0</v>
      </c>
      <c r="CF72" s="18">
        <v>0</v>
      </c>
      <c r="CG72" s="18">
        <v>0</v>
      </c>
      <c r="CH72" s="18">
        <v>0</v>
      </c>
      <c r="CI72" s="18">
        <v>0</v>
      </c>
      <c r="CJ72" s="18">
        <v>0</v>
      </c>
      <c r="CK72" s="18">
        <v>0</v>
      </c>
      <c r="CL72" s="18">
        <v>0</v>
      </c>
      <c r="CM72" s="18">
        <v>0</v>
      </c>
      <c r="CN72" s="18">
        <v>0</v>
      </c>
      <c r="CO72" s="18">
        <v>0</v>
      </c>
      <c r="CP72" s="18">
        <v>0</v>
      </c>
      <c r="CQ72" s="18">
        <v>0</v>
      </c>
      <c r="CR72" s="18">
        <v>0</v>
      </c>
      <c r="CS72" s="18">
        <v>0</v>
      </c>
      <c r="CT72" s="18">
        <v>0</v>
      </c>
    </row>
    <row r="73" spans="1:98" x14ac:dyDescent="0.25">
      <c r="A73" s="18">
        <v>161</v>
      </c>
      <c r="B73" s="18" t="s">
        <v>1919</v>
      </c>
      <c r="C73" s="18" t="s">
        <v>597</v>
      </c>
      <c r="D73" s="18" t="s">
        <v>424</v>
      </c>
      <c r="E73" s="18" t="s">
        <v>286</v>
      </c>
      <c r="F73" s="19">
        <v>1.9821499999999998E-3</v>
      </c>
      <c r="G73" s="19">
        <v>1.9821499999999998E-3</v>
      </c>
      <c r="H73" s="19">
        <v>1.9875800000000001E-3</v>
      </c>
      <c r="I73" s="19">
        <v>2.01519E-3</v>
      </c>
      <c r="J73" s="19">
        <v>2.0524599999999999E-3</v>
      </c>
      <c r="K73" s="19">
        <v>2.0911200000000001E-3</v>
      </c>
      <c r="L73" s="19">
        <v>2.1389199999999999E-3</v>
      </c>
      <c r="M73" s="19">
        <v>2.18542E-3</v>
      </c>
      <c r="N73" s="19">
        <v>2.2394899999999998E-3</v>
      </c>
      <c r="O73" s="19">
        <v>2.2804100000000001E-3</v>
      </c>
      <c r="P73" s="19">
        <v>2.3306799999999999E-3</v>
      </c>
      <c r="Q73" s="19">
        <v>2.3879000000000001E-3</v>
      </c>
      <c r="R73" s="19">
        <v>2.428E-3</v>
      </c>
      <c r="S73" s="19">
        <v>2.3040000000000001E-3</v>
      </c>
      <c r="T73" s="19">
        <v>2.44319E-3</v>
      </c>
      <c r="U73" s="19">
        <v>2.74005E-3</v>
      </c>
      <c r="V73" s="19">
        <v>3.70931E-3</v>
      </c>
      <c r="W73" s="19">
        <v>3.7523000000000001E-3</v>
      </c>
      <c r="X73" s="19">
        <v>3.9668899999999998E-3</v>
      </c>
      <c r="Y73" s="19">
        <v>4.0526E-3</v>
      </c>
      <c r="Z73" s="19">
        <v>4.1372099999999997E-3</v>
      </c>
      <c r="AA73" s="18">
        <v>4.5680800000000004E-3</v>
      </c>
      <c r="AB73" s="18">
        <v>4.9392899999999998E-3</v>
      </c>
      <c r="AC73" s="18">
        <v>4.9541400000000001E-3</v>
      </c>
      <c r="AD73" s="18">
        <v>4.6131799999999997E-3</v>
      </c>
      <c r="AE73" s="19">
        <v>4.2410099999999999E-3</v>
      </c>
      <c r="AF73" s="19">
        <v>4.1600099999999996E-3</v>
      </c>
      <c r="AG73" s="19">
        <v>3.9508299999999998E-3</v>
      </c>
      <c r="AH73" s="19">
        <v>3.6463099999999998E-3</v>
      </c>
      <c r="AI73" s="19">
        <v>3.6530299999999998E-3</v>
      </c>
      <c r="AJ73" s="19">
        <v>3.7054800000000001E-3</v>
      </c>
      <c r="AK73" s="19">
        <v>3.73983E-3</v>
      </c>
      <c r="AL73" s="19">
        <v>3.8488699999999999E-3</v>
      </c>
      <c r="AM73" s="19">
        <v>3.7598200000000001E-3</v>
      </c>
      <c r="AN73" s="19">
        <v>3.8755E-3</v>
      </c>
      <c r="AO73" s="19">
        <v>3.80227E-3</v>
      </c>
      <c r="AP73" s="19">
        <v>3.83075E-3</v>
      </c>
      <c r="AQ73" s="19">
        <v>3.9329400000000002E-3</v>
      </c>
      <c r="AR73" s="19">
        <v>4.0454899999999997E-3</v>
      </c>
      <c r="AS73" s="19">
        <v>4.2962299999999998E-3</v>
      </c>
      <c r="AT73" s="19">
        <v>4.1407299999999996E-3</v>
      </c>
      <c r="AU73" s="19">
        <v>4.3356200000000001E-3</v>
      </c>
      <c r="AV73" s="18">
        <v>4.9550999999999996E-3</v>
      </c>
      <c r="AW73" s="18">
        <v>4.7241499999999999E-3</v>
      </c>
      <c r="AX73" s="18">
        <v>4.8334399999999996E-3</v>
      </c>
      <c r="AY73" s="18">
        <v>5.0637800000000004E-3</v>
      </c>
      <c r="AZ73" s="18">
        <v>5.40004E-3</v>
      </c>
      <c r="BA73" s="18">
        <v>5.6568599999999997E-3</v>
      </c>
      <c r="BB73" s="18">
        <v>5.9310099999999996E-3</v>
      </c>
      <c r="BC73" s="18">
        <v>6.1059299999999999E-3</v>
      </c>
      <c r="BD73" s="18">
        <v>6.3389199999999996E-3</v>
      </c>
      <c r="BE73" s="18">
        <v>5.8623E-3</v>
      </c>
      <c r="BF73" s="18">
        <v>5.8680299999999998E-3</v>
      </c>
      <c r="BG73" s="18">
        <v>5.8680299999999998E-3</v>
      </c>
      <c r="BH73" s="18">
        <v>5.8841099999999997E-3</v>
      </c>
      <c r="BI73" s="18">
        <v>5.8680299999999998E-3</v>
      </c>
      <c r="BJ73" s="18">
        <v>5.8680299999999998E-3</v>
      </c>
      <c r="BK73" s="18">
        <v>5.8680299999999998E-3</v>
      </c>
      <c r="BL73" s="19">
        <v>3.9886589655172399E-3</v>
      </c>
      <c r="BM73" s="19">
        <v>1.3293156133385199E-3</v>
      </c>
      <c r="BN73" s="18">
        <v>0.91693610405375403</v>
      </c>
      <c r="BO73" s="18">
        <v>0.89234892421591605</v>
      </c>
      <c r="BP73" s="18">
        <v>0.76844130789315301</v>
      </c>
      <c r="BQ73" s="18">
        <v>0</v>
      </c>
      <c r="BR73" s="19">
        <v>5.3213947367965597E-21</v>
      </c>
      <c r="BS73" s="19">
        <v>0</v>
      </c>
      <c r="BT73" s="19">
        <v>7.2180153188347197E-5</v>
      </c>
      <c r="BU73" s="18">
        <v>0.84077181891727704</v>
      </c>
      <c r="BV73" s="18">
        <v>0.84077181891727704</v>
      </c>
      <c r="BW73" s="19">
        <v>2.0039060000000002E-3</v>
      </c>
      <c r="BX73" s="19">
        <v>3.0405611817557599E-5</v>
      </c>
      <c r="BY73" s="19">
        <v>2.187072E-3</v>
      </c>
      <c r="BZ73" s="19">
        <v>7.5808573855468302E-5</v>
      </c>
      <c r="CA73" s="19">
        <v>2.3787539999999999E-3</v>
      </c>
      <c r="CB73" s="19">
        <v>6.0332590529497397E-5</v>
      </c>
      <c r="CC73" s="19">
        <v>3.64423E-3</v>
      </c>
      <c r="CD73" s="19">
        <v>5.2543589908760503E-4</v>
      </c>
      <c r="CE73" s="18">
        <v>4.6423799999999998E-3</v>
      </c>
      <c r="CF73" s="19">
        <v>3.3426026708240401E-4</v>
      </c>
      <c r="CG73" s="19">
        <v>3.930238E-3</v>
      </c>
      <c r="CH73" s="19">
        <v>2.7715420927707402E-4</v>
      </c>
      <c r="CI73" s="19">
        <v>3.7859E-3</v>
      </c>
      <c r="CJ73" s="19">
        <v>7.2909822040655099E-5</v>
      </c>
      <c r="CK73" s="19">
        <v>3.9815359999999999E-3</v>
      </c>
      <c r="CL73" s="19">
        <v>2.0022282307469299E-4</v>
      </c>
      <c r="CM73" s="19">
        <v>4.5978080000000001E-3</v>
      </c>
      <c r="CN73" s="19">
        <v>3.4525539788684E-4</v>
      </c>
      <c r="CO73" s="18">
        <v>5.6315239999999997E-3</v>
      </c>
      <c r="CP73" s="19">
        <v>4.1572614835970999E-4</v>
      </c>
      <c r="CQ73" s="18">
        <v>5.9642779999999999E-3</v>
      </c>
      <c r="CR73" s="19">
        <v>2.0958912416917E-4</v>
      </c>
      <c r="CS73" s="18">
        <v>5.8680299999999998E-3</v>
      </c>
      <c r="CT73" s="18">
        <v>0</v>
      </c>
    </row>
    <row r="74" spans="1:98" x14ac:dyDescent="0.25">
      <c r="A74" s="18">
        <v>162</v>
      </c>
      <c r="B74" s="18" t="s">
        <v>1919</v>
      </c>
      <c r="C74" s="18" t="s">
        <v>598</v>
      </c>
      <c r="D74" s="18" t="s">
        <v>412</v>
      </c>
      <c r="E74" s="18" t="s">
        <v>599</v>
      </c>
      <c r="F74" s="18">
        <v>0</v>
      </c>
      <c r="G74" s="18">
        <v>0</v>
      </c>
      <c r="H74" s="18">
        <v>0</v>
      </c>
      <c r="I74" s="18">
        <v>0</v>
      </c>
      <c r="J74" s="18">
        <v>0</v>
      </c>
      <c r="K74" s="18">
        <v>0</v>
      </c>
      <c r="L74" s="18">
        <v>0</v>
      </c>
      <c r="M74" s="18">
        <v>0</v>
      </c>
      <c r="N74" s="18">
        <v>0</v>
      </c>
      <c r="O74" s="18">
        <v>0</v>
      </c>
      <c r="P74" s="18">
        <v>0</v>
      </c>
      <c r="Q74" s="18">
        <v>0</v>
      </c>
      <c r="R74" s="18">
        <v>0</v>
      </c>
      <c r="S74" s="18">
        <v>0</v>
      </c>
      <c r="T74" s="18">
        <v>0</v>
      </c>
      <c r="U74" s="18">
        <v>0</v>
      </c>
      <c r="V74" s="18">
        <v>0</v>
      </c>
      <c r="W74" s="18">
        <v>0</v>
      </c>
      <c r="X74" s="18">
        <v>0</v>
      </c>
      <c r="Y74" s="18">
        <v>0</v>
      </c>
      <c r="Z74" s="18">
        <v>0</v>
      </c>
      <c r="AA74" s="18">
        <v>0</v>
      </c>
      <c r="AB74" s="18">
        <v>0</v>
      </c>
      <c r="AC74" s="18">
        <v>0</v>
      </c>
      <c r="AD74" s="18">
        <v>0</v>
      </c>
      <c r="AE74" s="18">
        <v>0</v>
      </c>
      <c r="AF74" s="18">
        <v>0</v>
      </c>
      <c r="AG74" s="18">
        <v>0</v>
      </c>
      <c r="AH74" s="18">
        <v>0</v>
      </c>
      <c r="AI74" s="18">
        <v>0</v>
      </c>
      <c r="AJ74" s="18">
        <v>0</v>
      </c>
      <c r="AK74" s="18">
        <v>0</v>
      </c>
      <c r="AL74" s="18">
        <v>0</v>
      </c>
      <c r="AM74" s="18">
        <v>0</v>
      </c>
      <c r="AN74" s="18">
        <v>0</v>
      </c>
      <c r="AO74" s="18">
        <v>0</v>
      </c>
      <c r="AP74" s="18">
        <v>0</v>
      </c>
      <c r="AQ74" s="18">
        <v>0</v>
      </c>
      <c r="AR74" s="18">
        <v>0</v>
      </c>
      <c r="AS74" s="18">
        <v>0</v>
      </c>
      <c r="AT74" s="18">
        <v>0</v>
      </c>
      <c r="AU74" s="18">
        <v>0</v>
      </c>
      <c r="AV74" s="18">
        <v>0</v>
      </c>
      <c r="AW74" s="18">
        <v>0</v>
      </c>
      <c r="AX74" s="18">
        <v>0</v>
      </c>
      <c r="AY74" s="18">
        <v>0</v>
      </c>
      <c r="AZ74" s="18">
        <v>0</v>
      </c>
      <c r="BA74" s="18">
        <v>0</v>
      </c>
      <c r="BB74" s="18">
        <v>0</v>
      </c>
      <c r="BC74" s="18">
        <v>0</v>
      </c>
      <c r="BD74" s="18">
        <v>0</v>
      </c>
      <c r="BE74" s="18">
        <v>0</v>
      </c>
      <c r="BF74" s="18">
        <v>0</v>
      </c>
      <c r="BG74" s="18">
        <v>0</v>
      </c>
      <c r="BH74" s="18">
        <v>0</v>
      </c>
      <c r="BI74" s="18">
        <v>0</v>
      </c>
      <c r="BJ74" s="18">
        <v>0</v>
      </c>
      <c r="BK74" s="18">
        <v>0</v>
      </c>
      <c r="BL74" s="18">
        <v>0</v>
      </c>
      <c r="BM74" s="18">
        <v>0</v>
      </c>
      <c r="BN74" s="18" t="s">
        <v>1901</v>
      </c>
      <c r="BO74" s="18" t="s">
        <v>1901</v>
      </c>
      <c r="BP74" s="18" t="s">
        <v>1901</v>
      </c>
      <c r="BQ74" s="18" t="s">
        <v>1901</v>
      </c>
      <c r="BR74" s="18" t="s">
        <v>1901</v>
      </c>
      <c r="BS74" s="18" t="s">
        <v>1901</v>
      </c>
      <c r="BT74" s="18">
        <v>0</v>
      </c>
      <c r="BU74" s="18" t="s">
        <v>1901</v>
      </c>
      <c r="BV74" s="18" t="s">
        <v>1901</v>
      </c>
      <c r="BW74" s="18">
        <v>0</v>
      </c>
      <c r="BX74" s="18">
        <v>0</v>
      </c>
      <c r="BY74" s="18">
        <v>0</v>
      </c>
      <c r="BZ74" s="18">
        <v>0</v>
      </c>
      <c r="CA74" s="18">
        <v>0</v>
      </c>
      <c r="CB74" s="18">
        <v>0</v>
      </c>
      <c r="CC74" s="18">
        <v>0</v>
      </c>
      <c r="CD74" s="18">
        <v>0</v>
      </c>
      <c r="CE74" s="18">
        <v>0</v>
      </c>
      <c r="CF74" s="18">
        <v>0</v>
      </c>
      <c r="CG74" s="18">
        <v>0</v>
      </c>
      <c r="CH74" s="18">
        <v>0</v>
      </c>
      <c r="CI74" s="18">
        <v>0</v>
      </c>
      <c r="CJ74" s="18">
        <v>0</v>
      </c>
      <c r="CK74" s="18">
        <v>0</v>
      </c>
      <c r="CL74" s="18">
        <v>0</v>
      </c>
      <c r="CM74" s="18">
        <v>0</v>
      </c>
      <c r="CN74" s="18">
        <v>0</v>
      </c>
      <c r="CO74" s="18">
        <v>0</v>
      </c>
      <c r="CP74" s="18">
        <v>0</v>
      </c>
      <c r="CQ74" s="18">
        <v>0</v>
      </c>
      <c r="CR74" s="18">
        <v>0</v>
      </c>
      <c r="CS74" s="18">
        <v>0</v>
      </c>
      <c r="CT74" s="18">
        <v>0</v>
      </c>
    </row>
    <row r="75" spans="1:98" x14ac:dyDescent="0.25">
      <c r="A75" s="18">
        <v>163</v>
      </c>
      <c r="B75" s="18" t="s">
        <v>1919</v>
      </c>
      <c r="C75" s="18" t="s">
        <v>600</v>
      </c>
      <c r="D75" s="18" t="s">
        <v>420</v>
      </c>
      <c r="E75" s="18" t="s">
        <v>292</v>
      </c>
      <c r="F75" s="18">
        <v>5.82517</v>
      </c>
      <c r="G75" s="18">
        <v>5.82517</v>
      </c>
      <c r="H75" s="18">
        <v>5.8411299999999997</v>
      </c>
      <c r="I75" s="18">
        <v>5.8924799999999999</v>
      </c>
      <c r="J75" s="18">
        <v>6.0851199999999999</v>
      </c>
      <c r="K75" s="18">
        <v>6.0372599999999998</v>
      </c>
      <c r="L75" s="18">
        <v>6.1759700000000004</v>
      </c>
      <c r="M75" s="18">
        <v>6.2549999999999999</v>
      </c>
      <c r="N75" s="18">
        <v>6.3776099999999998</v>
      </c>
      <c r="O75" s="18">
        <v>6.3688900000000004</v>
      </c>
      <c r="P75" s="18">
        <v>6.4561799999999998</v>
      </c>
      <c r="Q75" s="18">
        <v>6.6230599999999997</v>
      </c>
      <c r="R75" s="18">
        <v>6.7408999999999999</v>
      </c>
      <c r="S75" s="18">
        <v>6.65639</v>
      </c>
      <c r="T75" s="18">
        <v>6.8550500000000003</v>
      </c>
      <c r="U75" s="18">
        <v>7.4110500000000004</v>
      </c>
      <c r="V75" s="18">
        <v>7.9656099999999999</v>
      </c>
      <c r="W75" s="18">
        <v>8.0486699999999995</v>
      </c>
      <c r="X75" s="18">
        <v>8.2823600000000006</v>
      </c>
      <c r="Y75" s="18">
        <v>8.4898299999999995</v>
      </c>
      <c r="Z75" s="18">
        <v>8.7681299999999993</v>
      </c>
      <c r="AA75" s="18">
        <v>9.1729000000000003</v>
      </c>
      <c r="AB75" s="18">
        <v>9.6206099999999992</v>
      </c>
      <c r="AC75" s="18">
        <v>9.9696999999999996</v>
      </c>
      <c r="AD75" s="18">
        <v>9.7017699999999998</v>
      </c>
      <c r="AE75" s="18">
        <v>9.2919099999999997</v>
      </c>
      <c r="AF75" s="18">
        <v>9.1871500000000008</v>
      </c>
      <c r="AG75" s="18">
        <v>9.22255</v>
      </c>
      <c r="AH75" s="18">
        <v>9.2480200000000004</v>
      </c>
      <c r="AI75" s="18">
        <v>9.1064399999999992</v>
      </c>
      <c r="AJ75" s="18">
        <v>9.2563399999999998</v>
      </c>
      <c r="AK75" s="18">
        <v>9.3152799999999996</v>
      </c>
      <c r="AL75" s="18">
        <v>9.3434899999999992</v>
      </c>
      <c r="AM75" s="18">
        <v>8.53932</v>
      </c>
      <c r="AN75" s="18">
        <v>8.2197899999999997</v>
      </c>
      <c r="AO75" s="18">
        <v>8.3362599999999993</v>
      </c>
      <c r="AP75" s="18">
        <v>8.6441499999999998</v>
      </c>
      <c r="AQ75" s="18">
        <v>9.1082099999999997</v>
      </c>
      <c r="AR75" s="18">
        <v>9.1160700000000006</v>
      </c>
      <c r="AS75" s="18">
        <v>9.1082099999999997</v>
      </c>
      <c r="AT75" s="18">
        <v>9.5628299999999999</v>
      </c>
      <c r="AU75" s="18">
        <v>9.0880299999999998</v>
      </c>
      <c r="AV75" s="18">
        <v>9.1875400000000003</v>
      </c>
      <c r="AW75" s="18">
        <v>9.4851700000000001</v>
      </c>
      <c r="AX75" s="18">
        <v>9.9214300000000009</v>
      </c>
      <c r="AY75" s="18">
        <v>10.7523</v>
      </c>
      <c r="AZ75" s="18">
        <v>11.559200000000001</v>
      </c>
      <c r="BA75" s="18">
        <v>12.5381</v>
      </c>
      <c r="BB75" s="18">
        <v>13.369199999999999</v>
      </c>
      <c r="BC75" s="18">
        <v>14.7342</v>
      </c>
      <c r="BD75" s="18">
        <v>15.5124</v>
      </c>
      <c r="BE75" s="18">
        <v>14.504899999999999</v>
      </c>
      <c r="BF75" s="18">
        <v>14.529199999999999</v>
      </c>
      <c r="BG75" s="18">
        <v>14.529199999999999</v>
      </c>
      <c r="BH75" s="18">
        <v>14.569000000000001</v>
      </c>
      <c r="BI75" s="18">
        <v>14.529199999999999</v>
      </c>
      <c r="BJ75" s="18">
        <v>14.529199999999999</v>
      </c>
      <c r="BK75" s="18">
        <v>14.529199999999999</v>
      </c>
      <c r="BL75" s="18">
        <v>9.3779224137930992</v>
      </c>
      <c r="BM75" s="18">
        <v>2.7993803856519799</v>
      </c>
      <c r="BN75" s="18">
        <v>0.90541366476304297</v>
      </c>
      <c r="BO75" s="18">
        <v>0.90276329868398297</v>
      </c>
      <c r="BP75" s="18">
        <v>0.77899727605323599</v>
      </c>
      <c r="BQ75" s="18">
        <v>0</v>
      </c>
      <c r="BR75" s="18">
        <v>3.5536018065335099E-22</v>
      </c>
      <c r="BS75" s="19">
        <v>0</v>
      </c>
      <c r="BT75" s="18">
        <v>0.150092703559013</v>
      </c>
      <c r="BU75" s="18">
        <v>0.81977390433964104</v>
      </c>
      <c r="BV75" s="18">
        <v>0.81977390433964104</v>
      </c>
      <c r="BW75" s="18">
        <v>5.8938139999999999</v>
      </c>
      <c r="BX75" s="18">
        <v>0.110452893262241</v>
      </c>
      <c r="BY75" s="18">
        <v>6.2429459999999999</v>
      </c>
      <c r="BZ75" s="18">
        <v>0.14224459402733</v>
      </c>
      <c r="CA75" s="18">
        <v>6.6663160000000001</v>
      </c>
      <c r="CB75" s="18">
        <v>0.147741362962442</v>
      </c>
      <c r="CC75" s="18">
        <v>8.0395040000000009</v>
      </c>
      <c r="CD75" s="18">
        <v>0.40690026785442102</v>
      </c>
      <c r="CE75" s="18">
        <v>9.4466219999999996</v>
      </c>
      <c r="CF75" s="18">
        <v>0.475462418988084</v>
      </c>
      <c r="CG75" s="18">
        <v>9.211214</v>
      </c>
      <c r="CH75" s="18">
        <v>6.9913693436980007E-2</v>
      </c>
      <c r="CI75" s="18">
        <v>8.934844</v>
      </c>
      <c r="CJ75" s="18">
        <v>0.520294204974455</v>
      </c>
      <c r="CK75" s="18">
        <v>8.8625799999999995</v>
      </c>
      <c r="CL75" s="18">
        <v>0.356948799269587</v>
      </c>
      <c r="CM75" s="18">
        <v>9.4489999999999998</v>
      </c>
      <c r="CN75" s="18">
        <v>0.33019551602043301</v>
      </c>
      <c r="CO75" s="18">
        <v>12.5906</v>
      </c>
      <c r="CP75" s="18">
        <v>1.5529913087329199</v>
      </c>
      <c r="CQ75" s="18">
        <v>14.72894</v>
      </c>
      <c r="CR75" s="18">
        <v>0.438570527965571</v>
      </c>
      <c r="CS75" s="18">
        <v>14.529199999999999</v>
      </c>
      <c r="CT75" s="18">
        <v>0</v>
      </c>
    </row>
    <row r="76" spans="1:98" x14ac:dyDescent="0.25">
      <c r="A76" s="18">
        <v>164</v>
      </c>
      <c r="B76" s="18" t="s">
        <v>1919</v>
      </c>
      <c r="C76" s="18" t="s">
        <v>601</v>
      </c>
      <c r="D76" s="18" t="s">
        <v>420</v>
      </c>
      <c r="E76" s="18" t="s">
        <v>296</v>
      </c>
      <c r="F76" s="18">
        <v>45.419800000000002</v>
      </c>
      <c r="G76" s="18">
        <v>45.419800000000002</v>
      </c>
      <c r="H76" s="18">
        <v>45.544199999999996</v>
      </c>
      <c r="I76" s="18">
        <v>45.968200000000003</v>
      </c>
      <c r="J76" s="18">
        <v>46.717599999999997</v>
      </c>
      <c r="K76" s="18">
        <v>47.446300000000001</v>
      </c>
      <c r="L76" s="18">
        <v>48.451999999999998</v>
      </c>
      <c r="M76" s="18">
        <v>49.408299999999997</v>
      </c>
      <c r="N76" s="18">
        <v>50.302799999999998</v>
      </c>
      <c r="O76" s="18">
        <v>50.922699999999999</v>
      </c>
      <c r="P76" s="18">
        <v>51.742699999999999</v>
      </c>
      <c r="Q76" s="18">
        <v>52.935000000000002</v>
      </c>
      <c r="R76" s="18">
        <v>53.947000000000003</v>
      </c>
      <c r="S76" s="18">
        <v>55.275799999999997</v>
      </c>
      <c r="T76" s="18">
        <v>57.348500000000001</v>
      </c>
      <c r="U76" s="18">
        <v>60.583300000000001</v>
      </c>
      <c r="V76" s="18">
        <v>62.922600000000003</v>
      </c>
      <c r="W76" s="18">
        <v>64.679900000000004</v>
      </c>
      <c r="X76" s="18">
        <v>65.863299999999995</v>
      </c>
      <c r="Y76" s="18">
        <v>68.025800000000004</v>
      </c>
      <c r="Z76" s="18">
        <v>71.145300000000006</v>
      </c>
      <c r="AA76" s="18">
        <v>73.994799999999998</v>
      </c>
      <c r="AB76" s="18">
        <v>76.2149</v>
      </c>
      <c r="AC76" s="18">
        <v>76.440200000000004</v>
      </c>
      <c r="AD76" s="18">
        <v>75.826099999999997</v>
      </c>
      <c r="AE76" s="18">
        <v>75.918099999999995</v>
      </c>
      <c r="AF76" s="18">
        <v>76.358599999999996</v>
      </c>
      <c r="AG76" s="18">
        <v>77.144300000000001</v>
      </c>
      <c r="AH76" s="18">
        <v>80.661699999999996</v>
      </c>
      <c r="AI76" s="18">
        <v>83.3399</v>
      </c>
      <c r="AJ76" s="18">
        <v>85.704999999999998</v>
      </c>
      <c r="AK76" s="18">
        <v>84.121099999999998</v>
      </c>
      <c r="AL76" s="18">
        <v>85.497100000000003</v>
      </c>
      <c r="AM76" s="18">
        <v>84.956199999999995</v>
      </c>
      <c r="AN76" s="18">
        <v>82.085499999999996</v>
      </c>
      <c r="AO76" s="18">
        <v>80.601200000000006</v>
      </c>
      <c r="AP76" s="18">
        <v>78.045500000000004</v>
      </c>
      <c r="AQ76" s="18">
        <v>78.033500000000004</v>
      </c>
      <c r="AR76" s="18">
        <v>77.758899999999997</v>
      </c>
      <c r="AS76" s="18">
        <v>78.646600000000007</v>
      </c>
      <c r="AT76" s="18">
        <v>69.7804</v>
      </c>
      <c r="AU76" s="18">
        <v>63.478700000000003</v>
      </c>
      <c r="AV76" s="18">
        <v>69.143600000000006</v>
      </c>
      <c r="AW76" s="18">
        <v>72.887699999999995</v>
      </c>
      <c r="AX76" s="18">
        <v>75.743899999999996</v>
      </c>
      <c r="AY76" s="18">
        <v>81.256299999999996</v>
      </c>
      <c r="AZ76" s="18">
        <v>89.6935</v>
      </c>
      <c r="BA76" s="18">
        <v>97.299700000000001</v>
      </c>
      <c r="BB76" s="18">
        <v>105.66800000000001</v>
      </c>
      <c r="BC76" s="18">
        <v>115.13200000000001</v>
      </c>
      <c r="BD76" s="18">
        <v>124.242</v>
      </c>
      <c r="BE76" s="18">
        <v>113.036</v>
      </c>
      <c r="BF76" s="18">
        <v>119.733</v>
      </c>
      <c r="BG76" s="18">
        <v>119.733</v>
      </c>
      <c r="BH76" s="18">
        <v>120.06100000000001</v>
      </c>
      <c r="BI76" s="18">
        <v>119.733</v>
      </c>
      <c r="BJ76" s="18">
        <v>119.733</v>
      </c>
      <c r="BK76" s="18">
        <v>119.733</v>
      </c>
      <c r="BL76" s="18">
        <v>76.681170689655204</v>
      </c>
      <c r="BM76" s="18">
        <v>23.0316254208571</v>
      </c>
      <c r="BN76" s="18">
        <v>0.90697813586659703</v>
      </c>
      <c r="BO76" s="18">
        <v>0.89942617430452498</v>
      </c>
      <c r="BP76" s="18">
        <v>0.784222882936772</v>
      </c>
      <c r="BQ76" s="18">
        <v>0</v>
      </c>
      <c r="BR76" s="18">
        <v>8.7336836818855298E-22</v>
      </c>
      <c r="BS76" s="18">
        <v>0</v>
      </c>
      <c r="BT76" s="18">
        <v>1.23700662893352</v>
      </c>
      <c r="BU76" s="18">
        <v>0.82260933894004595</v>
      </c>
      <c r="BV76" s="18">
        <v>0.82260933894004595</v>
      </c>
      <c r="BW76" s="18">
        <v>45.813920000000003</v>
      </c>
      <c r="BX76" s="18">
        <v>0.55313874570490795</v>
      </c>
      <c r="BY76" s="18">
        <v>49.306420000000003</v>
      </c>
      <c r="BZ76" s="18">
        <v>1.39692462466663</v>
      </c>
      <c r="CA76" s="18">
        <v>54.2498</v>
      </c>
      <c r="CB76" s="18">
        <v>2.1656728157780401</v>
      </c>
      <c r="CC76" s="18">
        <v>64.41498</v>
      </c>
      <c r="CD76" s="18">
        <v>2.83349625851173</v>
      </c>
      <c r="CE76" s="18">
        <v>74.724260000000001</v>
      </c>
      <c r="CF76" s="18">
        <v>2.2204490340919798</v>
      </c>
      <c r="CG76" s="18">
        <v>78.684520000000006</v>
      </c>
      <c r="CH76" s="18">
        <v>3.2022283182184301</v>
      </c>
      <c r="CI76" s="18">
        <v>84.472980000000007</v>
      </c>
      <c r="CJ76" s="18">
        <v>1.4683389346469</v>
      </c>
      <c r="CK76" s="18">
        <v>78.617140000000006</v>
      </c>
      <c r="CL76" s="18">
        <v>1.15556758910935</v>
      </c>
      <c r="CM76" s="18">
        <v>70.206860000000006</v>
      </c>
      <c r="CN76" s="18">
        <v>4.5941876869583798</v>
      </c>
      <c r="CO76" s="18">
        <v>97.809899999999999</v>
      </c>
      <c r="CP76" s="18">
        <v>13.247290383131199</v>
      </c>
      <c r="CQ76" s="18">
        <v>119.361</v>
      </c>
      <c r="CR76" s="18">
        <v>4.0185990718159497</v>
      </c>
      <c r="CS76" s="18">
        <v>119.733</v>
      </c>
      <c r="CT76" s="18">
        <v>0</v>
      </c>
    </row>
    <row r="77" spans="1:98" x14ac:dyDescent="0.25">
      <c r="A77" s="18">
        <v>165</v>
      </c>
      <c r="B77" s="18" t="s">
        <v>1919</v>
      </c>
      <c r="C77" s="18" t="s">
        <v>602</v>
      </c>
      <c r="D77" s="18" t="s">
        <v>418</v>
      </c>
      <c r="E77" s="18" t="s">
        <v>294</v>
      </c>
      <c r="F77" s="18">
        <v>8.37187E-3</v>
      </c>
      <c r="G77" s="18">
        <v>8.37187E-3</v>
      </c>
      <c r="H77" s="18">
        <v>8.3947999999999991E-3</v>
      </c>
      <c r="I77" s="18">
        <v>8.3696199999999995E-3</v>
      </c>
      <c r="J77" s="18">
        <v>8.3766099999999996E-3</v>
      </c>
      <c r="K77" s="18">
        <v>8.4386700000000005E-3</v>
      </c>
      <c r="L77" s="18">
        <v>8.2860899999999994E-3</v>
      </c>
      <c r="M77" s="18">
        <v>8.5905200000000008E-3</v>
      </c>
      <c r="N77" s="18">
        <v>8.1181799999999991E-3</v>
      </c>
      <c r="O77" s="18">
        <v>8.5808299999999994E-3</v>
      </c>
      <c r="P77" s="18">
        <v>8.7059600000000004E-3</v>
      </c>
      <c r="Q77" s="18">
        <v>8.8948299999999994E-3</v>
      </c>
      <c r="R77" s="18">
        <v>9.1972600000000005E-3</v>
      </c>
      <c r="S77" s="18">
        <v>9.15762E-3</v>
      </c>
      <c r="T77" s="18">
        <v>9.3451699999999999E-3</v>
      </c>
      <c r="U77" s="18">
        <v>9.7406599999999999E-3</v>
      </c>
      <c r="V77" s="18">
        <v>9.8576099999999993E-3</v>
      </c>
      <c r="W77" s="18">
        <v>1.1603E-2</v>
      </c>
      <c r="X77" s="18">
        <v>1.20044E-2</v>
      </c>
      <c r="Y77" s="18">
        <v>1.24434E-2</v>
      </c>
      <c r="Z77" s="18">
        <v>1.2791800000000001E-2</v>
      </c>
      <c r="AA77" s="18">
        <v>1.3286299999999999E-2</v>
      </c>
      <c r="AB77" s="18">
        <v>1.35689E-2</v>
      </c>
      <c r="AC77" s="18">
        <v>1.39206E-2</v>
      </c>
      <c r="AD77" s="18">
        <v>1.4075900000000001E-2</v>
      </c>
      <c r="AE77" s="18">
        <v>1.4183400000000001E-2</v>
      </c>
      <c r="AF77" s="18">
        <v>1.4213399999999999E-2</v>
      </c>
      <c r="AG77" s="18">
        <v>1.43637E-2</v>
      </c>
      <c r="AH77" s="18">
        <v>1.47165E-2</v>
      </c>
      <c r="AI77" s="18">
        <v>1.4945E-2</v>
      </c>
      <c r="AJ77" s="18">
        <v>1.52395E-2</v>
      </c>
      <c r="AK77" s="18">
        <v>1.5161000000000001E-2</v>
      </c>
      <c r="AL77" s="18">
        <v>1.5468000000000001E-2</v>
      </c>
      <c r="AM77" s="18">
        <v>1.43026E-2</v>
      </c>
      <c r="AN77" s="18">
        <v>1.4802600000000001E-2</v>
      </c>
      <c r="AO77" s="18">
        <v>1.5044500000000001E-2</v>
      </c>
      <c r="AP77" s="18">
        <v>1.1528399999999999E-2</v>
      </c>
      <c r="AQ77" s="18">
        <v>1.3523800000000001E-2</v>
      </c>
      <c r="AR77" s="18">
        <v>1.3617300000000001E-2</v>
      </c>
      <c r="AS77" s="18">
        <v>1.4480099999999999E-2</v>
      </c>
      <c r="AT77" s="18">
        <v>1.43728E-2</v>
      </c>
      <c r="AU77" s="18">
        <v>1.38529E-2</v>
      </c>
      <c r="AV77" s="18">
        <v>1.1838700000000001E-2</v>
      </c>
      <c r="AW77" s="18">
        <v>1.2872E-2</v>
      </c>
      <c r="AX77" s="18">
        <v>1.27101E-2</v>
      </c>
      <c r="AY77" s="18">
        <v>1.3063699999999999E-2</v>
      </c>
      <c r="AZ77" s="18">
        <v>1.34865E-2</v>
      </c>
      <c r="BA77" s="18">
        <v>1.42664E-2</v>
      </c>
      <c r="BB77" s="18">
        <v>1.49578E-2</v>
      </c>
      <c r="BC77" s="18">
        <v>1.56851E-2</v>
      </c>
      <c r="BD77" s="18">
        <v>1.66421E-2</v>
      </c>
      <c r="BE77" s="18">
        <v>1.70341E-2</v>
      </c>
      <c r="BF77" s="18">
        <v>1.72386E-2</v>
      </c>
      <c r="BG77" s="18">
        <v>1.72386E-2</v>
      </c>
      <c r="BH77" s="18">
        <v>1.72859E-2</v>
      </c>
      <c r="BI77" s="18">
        <v>1.72386E-2</v>
      </c>
      <c r="BJ77" s="18">
        <v>1.72386E-2</v>
      </c>
      <c r="BK77" s="18">
        <v>1.72386E-2</v>
      </c>
      <c r="BL77" s="18">
        <v>1.2799023620689701E-2</v>
      </c>
      <c r="BM77" s="18">
        <v>2.9926545616498798E-3</v>
      </c>
      <c r="BN77" s="18">
        <v>0.88484448531478799</v>
      </c>
      <c r="BO77" s="18">
        <v>0.84933155193819698</v>
      </c>
      <c r="BP77" s="18">
        <v>0.71502674620705697</v>
      </c>
      <c r="BQ77" s="18">
        <v>0</v>
      </c>
      <c r="BR77" s="19">
        <v>3.5893955621795498E-17</v>
      </c>
      <c r="BS77" s="19">
        <v>2.66453525910038E-15</v>
      </c>
      <c r="BT77" s="18">
        <v>1.5681014580577599E-4</v>
      </c>
      <c r="BU77" s="18">
        <v>0.78294976319199205</v>
      </c>
      <c r="BV77" s="18">
        <v>0.78294976319199205</v>
      </c>
      <c r="BW77" s="18">
        <v>8.3769540000000007E-3</v>
      </c>
      <c r="BX77" s="19">
        <v>1.02965979818576E-5</v>
      </c>
      <c r="BY77" s="18">
        <v>8.4028579999999992E-3</v>
      </c>
      <c r="BZ77" s="18">
        <v>2.01773318280689E-4</v>
      </c>
      <c r="CA77" s="18">
        <v>9.0601680000000004E-3</v>
      </c>
      <c r="CB77" s="18">
        <v>2.5608456136596799E-4</v>
      </c>
      <c r="CC77" s="18">
        <v>1.1129814E-2</v>
      </c>
      <c r="CD77" s="18">
        <v>1.25125593851937E-3</v>
      </c>
      <c r="CE77" s="18">
        <v>1.3528699999999999E-2</v>
      </c>
      <c r="CF77" s="18">
        <v>5.1390876135750004E-4</v>
      </c>
      <c r="CG77" s="18">
        <v>1.44844E-2</v>
      </c>
      <c r="CH77" s="18">
        <v>3.3340413164806499E-4</v>
      </c>
      <c r="CI77" s="18">
        <v>1.4994739999999999E-2</v>
      </c>
      <c r="CJ77" s="18">
        <v>4.5483525369082801E-4</v>
      </c>
      <c r="CK77" s="18">
        <v>1.3638819999999999E-2</v>
      </c>
      <c r="CL77" s="18">
        <v>1.33709139440803E-3</v>
      </c>
      <c r="CM77" s="18">
        <v>1.31293E-2</v>
      </c>
      <c r="CN77" s="18">
        <v>9.9717971048352092E-4</v>
      </c>
      <c r="CO77" s="18">
        <v>1.42919E-2</v>
      </c>
      <c r="CP77" s="18">
        <v>1.06562466422282E-3</v>
      </c>
      <c r="CQ77" s="18">
        <v>1.708786E-2</v>
      </c>
      <c r="CR77" s="18">
        <v>2.6751497715081301E-4</v>
      </c>
      <c r="CS77" s="18">
        <v>1.72386E-2</v>
      </c>
      <c r="CT77" s="18">
        <v>0</v>
      </c>
    </row>
    <row r="78" spans="1:98" x14ac:dyDescent="0.25">
      <c r="A78" s="18">
        <v>166</v>
      </c>
      <c r="B78" s="18" t="s">
        <v>1919</v>
      </c>
      <c r="C78" s="18" t="s">
        <v>603</v>
      </c>
      <c r="D78" s="18" t="s">
        <v>424</v>
      </c>
      <c r="E78" s="18" t="s">
        <v>308</v>
      </c>
      <c r="F78" s="18">
        <v>8.9720300000000003E-2</v>
      </c>
      <c r="G78" s="18">
        <v>8.9720300000000003E-2</v>
      </c>
      <c r="H78" s="18">
        <v>8.9966099999999993E-2</v>
      </c>
      <c r="I78" s="18">
        <v>9.2179800000000006E-2</v>
      </c>
      <c r="J78" s="18">
        <v>9.0215100000000006E-2</v>
      </c>
      <c r="K78" s="18">
        <v>9.2382199999999998E-2</v>
      </c>
      <c r="L78" s="18">
        <v>9.4663399999999995E-2</v>
      </c>
      <c r="M78" s="18">
        <v>9.6251299999999998E-2</v>
      </c>
      <c r="N78" s="18">
        <v>9.8124900000000001E-2</v>
      </c>
      <c r="O78" s="18">
        <v>9.9529599999999996E-2</v>
      </c>
      <c r="P78" s="18">
        <v>0.10499600000000001</v>
      </c>
      <c r="Q78" s="18">
        <v>0.106026</v>
      </c>
      <c r="R78" s="18">
        <v>0.108263</v>
      </c>
      <c r="S78" s="18">
        <v>0.10156800000000001</v>
      </c>
      <c r="T78" s="18">
        <v>0.108999</v>
      </c>
      <c r="U78" s="18">
        <v>0.123269</v>
      </c>
      <c r="V78" s="18">
        <v>0.170547</v>
      </c>
      <c r="W78" s="18">
        <v>0.17005300000000001</v>
      </c>
      <c r="X78" s="18">
        <v>0.185276</v>
      </c>
      <c r="Y78" s="18">
        <v>0.19137399999999999</v>
      </c>
      <c r="Z78" s="18">
        <v>0.19565299999999999</v>
      </c>
      <c r="AA78" s="18">
        <v>0.215226</v>
      </c>
      <c r="AB78" s="18">
        <v>0.23964099999999999</v>
      </c>
      <c r="AC78" s="18">
        <v>0.245561</v>
      </c>
      <c r="AD78" s="18">
        <v>0.22939899999999999</v>
      </c>
      <c r="AE78" s="18">
        <v>0.214588</v>
      </c>
      <c r="AF78" s="18">
        <v>0.20571800000000001</v>
      </c>
      <c r="AG78" s="18">
        <v>0.194521</v>
      </c>
      <c r="AH78" s="18">
        <v>0.18231</v>
      </c>
      <c r="AI78" s="18">
        <v>0.18038599999999999</v>
      </c>
      <c r="AJ78" s="18">
        <v>0.180171</v>
      </c>
      <c r="AK78" s="18">
        <v>0.18249599999999999</v>
      </c>
      <c r="AL78" s="18">
        <v>0.19151199999999999</v>
      </c>
      <c r="AM78" s="18">
        <v>0.196719</v>
      </c>
      <c r="AN78" s="18">
        <v>0.19806199999999999</v>
      </c>
      <c r="AO78" s="18">
        <v>0.195191</v>
      </c>
      <c r="AP78" s="18">
        <v>0.19508800000000001</v>
      </c>
      <c r="AQ78" s="18">
        <v>0.197687</v>
      </c>
      <c r="AR78" s="18">
        <v>0.20316000000000001</v>
      </c>
      <c r="AS78" s="18">
        <v>0.21402299999999999</v>
      </c>
      <c r="AT78" s="18">
        <v>0.20586099999999999</v>
      </c>
      <c r="AU78" s="18">
        <v>0.21108299999999999</v>
      </c>
      <c r="AV78" s="18">
        <v>0.219809</v>
      </c>
      <c r="AW78" s="18">
        <v>0.21612300000000001</v>
      </c>
      <c r="AX78" s="18">
        <v>0.21573999999999999</v>
      </c>
      <c r="AY78" s="18">
        <v>0.22162399999999999</v>
      </c>
      <c r="AZ78" s="18">
        <v>0.229657</v>
      </c>
      <c r="BA78" s="18">
        <v>0.24390100000000001</v>
      </c>
      <c r="BB78" s="18">
        <v>0.25146600000000002</v>
      </c>
      <c r="BC78" s="18">
        <v>0.25514999999999999</v>
      </c>
      <c r="BD78" s="18">
        <v>0.25974199999999997</v>
      </c>
      <c r="BE78" s="18">
        <v>0.24052100000000001</v>
      </c>
      <c r="BF78" s="18">
        <v>0.250004</v>
      </c>
      <c r="BG78" s="18">
        <v>0.250004</v>
      </c>
      <c r="BH78" s="18">
        <v>0.250689</v>
      </c>
      <c r="BI78" s="18">
        <v>0.250004</v>
      </c>
      <c r="BJ78" s="18">
        <v>0.250004</v>
      </c>
      <c r="BK78" s="18">
        <v>0.250004</v>
      </c>
      <c r="BL78" s="18">
        <v>0.183303827586207</v>
      </c>
      <c r="BM78" s="18">
        <v>5.7296607445414802E-2</v>
      </c>
      <c r="BN78" s="18">
        <v>0.89620278243211304</v>
      </c>
      <c r="BO78" s="18">
        <v>0.90022621127106395</v>
      </c>
      <c r="BP78" s="18">
        <v>0.77936701369258199</v>
      </c>
      <c r="BQ78" s="19">
        <v>0</v>
      </c>
      <c r="BR78" s="19">
        <v>7.0604127470165699E-22</v>
      </c>
      <c r="BS78" s="19">
        <v>0</v>
      </c>
      <c r="BT78" s="19">
        <v>3.0407857147251301E-3</v>
      </c>
      <c r="BU78" s="18">
        <v>0.80317942723906199</v>
      </c>
      <c r="BV78" s="18">
        <v>0.80317942723906199</v>
      </c>
      <c r="BW78" s="18">
        <v>9.0360319999999994E-2</v>
      </c>
      <c r="BX78" s="19">
        <v>1.03757613311024E-3</v>
      </c>
      <c r="BY78" s="18">
        <v>9.6190280000000003E-2</v>
      </c>
      <c r="BZ78" s="18">
        <v>2.8164859252266801E-3</v>
      </c>
      <c r="CA78" s="18">
        <v>0.10597040000000001</v>
      </c>
      <c r="CB78" s="18">
        <v>2.94796986076859E-3</v>
      </c>
      <c r="CC78" s="18">
        <v>0.1681038</v>
      </c>
      <c r="CD78" s="18">
        <v>2.67222498996623E-2</v>
      </c>
      <c r="CE78" s="18">
        <v>0.22509599999999999</v>
      </c>
      <c r="CF78" s="18">
        <v>2.0082306939194002E-2</v>
      </c>
      <c r="CG78" s="18">
        <v>0.1955046</v>
      </c>
      <c r="CH78" s="18">
        <v>1.47658956653499E-2</v>
      </c>
      <c r="CI78" s="18">
        <v>0.18979199999999999</v>
      </c>
      <c r="CJ78" s="18">
        <v>8.1414047620788407E-3</v>
      </c>
      <c r="CK78" s="18">
        <v>0.20102980000000001</v>
      </c>
      <c r="CL78" s="19">
        <v>7.9676201402928293E-3</v>
      </c>
      <c r="CM78" s="18">
        <v>0.2137232</v>
      </c>
      <c r="CN78" s="19">
        <v>5.37699564812917E-3</v>
      </c>
      <c r="CO78" s="18">
        <v>0.24035960000000001</v>
      </c>
      <c r="CP78" s="18">
        <v>1.4319723471491999E-2</v>
      </c>
      <c r="CQ78" s="18">
        <v>0.25019200000000003</v>
      </c>
      <c r="CR78" s="18">
        <v>6.8016255042452796E-3</v>
      </c>
      <c r="CS78" s="18">
        <v>0.250004</v>
      </c>
      <c r="CT78" s="19">
        <v>0</v>
      </c>
    </row>
    <row r="79" spans="1:98" x14ac:dyDescent="0.25">
      <c r="A79" s="18">
        <v>167</v>
      </c>
      <c r="B79" s="18" t="s">
        <v>1919</v>
      </c>
      <c r="C79" s="18" t="s">
        <v>604</v>
      </c>
      <c r="D79" s="18" t="s">
        <v>418</v>
      </c>
      <c r="E79" s="18" t="s">
        <v>310</v>
      </c>
      <c r="F79" s="18">
        <v>4.2554300000000003E-2</v>
      </c>
      <c r="G79" s="18">
        <v>4.2554300000000003E-2</v>
      </c>
      <c r="H79" s="18">
        <v>4.2670899999999998E-2</v>
      </c>
      <c r="I79" s="18">
        <v>4.3020099999999999E-2</v>
      </c>
      <c r="J79" s="18">
        <v>4.2951999999999997E-2</v>
      </c>
      <c r="K79" s="18">
        <v>4.3097999999999997E-2</v>
      </c>
      <c r="L79" s="18">
        <v>4.3485900000000001E-2</v>
      </c>
      <c r="M79" s="18">
        <v>4.3111400000000001E-2</v>
      </c>
      <c r="N79" s="18">
        <v>4.3144500000000002E-2</v>
      </c>
      <c r="O79" s="18">
        <v>4.2713500000000001E-2</v>
      </c>
      <c r="P79" s="18">
        <v>4.3018000000000001E-2</v>
      </c>
      <c r="Q79" s="18">
        <v>4.1665399999999998E-2</v>
      </c>
      <c r="R79" s="18">
        <v>4.17849E-2</v>
      </c>
      <c r="S79" s="18">
        <v>4.6503999999999997E-2</v>
      </c>
      <c r="T79" s="18">
        <v>4.8766400000000001E-2</v>
      </c>
      <c r="U79" s="18">
        <v>5.0451999999999997E-2</v>
      </c>
      <c r="V79" s="18">
        <v>5.1814399999999997E-2</v>
      </c>
      <c r="W79" s="18">
        <v>5.62608E-2</v>
      </c>
      <c r="X79" s="18">
        <v>5.6129499999999999E-2</v>
      </c>
      <c r="Y79" s="18">
        <v>5.6169499999999997E-2</v>
      </c>
      <c r="Z79" s="18">
        <v>5.7655499999999998E-2</v>
      </c>
      <c r="AA79" s="18">
        <v>6.1231399999999998E-2</v>
      </c>
      <c r="AB79" s="18">
        <v>6.2260799999999998E-2</v>
      </c>
      <c r="AC79" s="18">
        <v>5.9966899999999997E-2</v>
      </c>
      <c r="AD79" s="18">
        <v>5.9030899999999997E-2</v>
      </c>
      <c r="AE79" s="18">
        <v>5.6597700000000001E-2</v>
      </c>
      <c r="AF79" s="18">
        <v>5.5735100000000003E-2</v>
      </c>
      <c r="AG79" s="18">
        <v>5.6646099999999998E-2</v>
      </c>
      <c r="AH79" s="18">
        <v>6.23499E-2</v>
      </c>
      <c r="AI79" s="18">
        <v>6.5373100000000003E-2</v>
      </c>
      <c r="AJ79" s="18">
        <v>6.4478800000000003E-2</v>
      </c>
      <c r="AK79" s="18">
        <v>6.3571799999999998E-2</v>
      </c>
      <c r="AL79" s="18">
        <v>6.5914299999999995E-2</v>
      </c>
      <c r="AM79" s="18">
        <v>6.4934599999999995E-2</v>
      </c>
      <c r="AN79" s="18">
        <v>6.5751100000000007E-2</v>
      </c>
      <c r="AO79" s="18">
        <v>6.4052799999999993E-2</v>
      </c>
      <c r="AP79" s="18">
        <v>5.6623600000000003E-2</v>
      </c>
      <c r="AQ79" s="18">
        <v>6.0180400000000002E-2</v>
      </c>
      <c r="AR79" s="18">
        <v>6.0361900000000003E-2</v>
      </c>
      <c r="AS79" s="18">
        <v>5.85788E-2</v>
      </c>
      <c r="AT79" s="18">
        <v>5.9638900000000002E-2</v>
      </c>
      <c r="AU79" s="18">
        <v>5.9490000000000001E-2</v>
      </c>
      <c r="AV79" s="18">
        <v>5.72796E-2</v>
      </c>
      <c r="AW79" s="18">
        <v>5.7775199999999999E-2</v>
      </c>
      <c r="AX79" s="18">
        <v>5.9047500000000003E-2</v>
      </c>
      <c r="AY79" s="18">
        <v>6.2961600000000006E-2</v>
      </c>
      <c r="AZ79" s="18">
        <v>6.5612299999999998E-2</v>
      </c>
      <c r="BA79" s="18">
        <v>6.6853999999999997E-2</v>
      </c>
      <c r="BB79" s="18">
        <v>6.7865999999999996E-2</v>
      </c>
      <c r="BC79" s="18">
        <v>7.1484099999999995E-2</v>
      </c>
      <c r="BD79" s="18">
        <v>7.4100399999999997E-2</v>
      </c>
      <c r="BE79" s="18">
        <v>7.29712E-2</v>
      </c>
      <c r="BF79" s="18">
        <v>7.2690599999999994E-2</v>
      </c>
      <c r="BG79" s="18">
        <v>7.2690599999999994E-2</v>
      </c>
      <c r="BH79" s="18">
        <v>7.2889800000000005E-2</v>
      </c>
      <c r="BI79" s="18">
        <v>7.2690599999999994E-2</v>
      </c>
      <c r="BJ79" s="18">
        <v>7.2690599999999994E-2</v>
      </c>
      <c r="BK79" s="18">
        <v>7.2690599999999994E-2</v>
      </c>
      <c r="BL79" s="18">
        <v>5.7837739655172402E-2</v>
      </c>
      <c r="BM79" s="18">
        <v>1.0248351912927601E-2</v>
      </c>
      <c r="BN79" s="18">
        <v>0.91432032437879296</v>
      </c>
      <c r="BO79" s="18">
        <v>0.89259508943638999</v>
      </c>
      <c r="BP79" s="18">
        <v>0.72595245200648595</v>
      </c>
      <c r="BQ79" s="18">
        <v>0</v>
      </c>
      <c r="BR79" s="19">
        <v>5.0078798865284301E-21</v>
      </c>
      <c r="BS79" s="19">
        <v>1.1102230246251601E-15</v>
      </c>
      <c r="BT79" s="18">
        <v>5.5488505029376001E-4</v>
      </c>
      <c r="BU79" s="18">
        <v>0.83598165557213999</v>
      </c>
      <c r="BV79" s="18">
        <v>0.83598165557213999</v>
      </c>
      <c r="BW79" s="18">
        <v>4.2750320000000001E-2</v>
      </c>
      <c r="BX79" s="18">
        <v>2.2170435719669299E-4</v>
      </c>
      <c r="BY79" s="18">
        <v>4.3110660000000002E-2</v>
      </c>
      <c r="BZ79" s="18">
        <v>2.7379147722308701E-4</v>
      </c>
      <c r="CA79" s="18">
        <v>4.4347739999999997E-2</v>
      </c>
      <c r="CB79" s="18">
        <v>3.1506078219924499E-3</v>
      </c>
      <c r="CC79" s="18">
        <v>5.4165240000000003E-2</v>
      </c>
      <c r="CD79" s="18">
        <v>2.8098641965404701E-3</v>
      </c>
      <c r="CE79" s="18">
        <v>6.0029100000000002E-2</v>
      </c>
      <c r="CF79" s="18">
        <v>1.8069490322087101E-3</v>
      </c>
      <c r="CG79" s="18">
        <v>5.9340379999999998E-2</v>
      </c>
      <c r="CH79" s="18">
        <v>4.2787382313013702E-3</v>
      </c>
      <c r="CI79" s="18">
        <v>6.4930119999999994E-2</v>
      </c>
      <c r="CJ79" s="18">
        <v>9.60645807256765E-4</v>
      </c>
      <c r="CK79" s="18">
        <v>5.9959499999999999E-2</v>
      </c>
      <c r="CL79" s="18">
        <v>2.7386305318534599E-3</v>
      </c>
      <c r="CM79" s="18">
        <v>5.8646240000000002E-2</v>
      </c>
      <c r="CN79" s="18">
        <v>1.0588590524711E-3</v>
      </c>
      <c r="CO79" s="18">
        <v>6.6955600000000004E-2</v>
      </c>
      <c r="CP79" s="18">
        <v>3.126617735669E-3</v>
      </c>
      <c r="CQ79" s="18">
        <v>7.3068519999999998E-2</v>
      </c>
      <c r="CR79" s="18">
        <v>5.8988037092278303E-4</v>
      </c>
      <c r="CS79" s="18">
        <v>7.2690599999999994E-2</v>
      </c>
      <c r="CT79" s="18">
        <v>0</v>
      </c>
    </row>
    <row r="80" spans="1:98" x14ac:dyDescent="0.25">
      <c r="A80" s="18">
        <v>168</v>
      </c>
      <c r="B80" s="18" t="s">
        <v>1919</v>
      </c>
      <c r="C80" s="18" t="s">
        <v>605</v>
      </c>
      <c r="D80" s="18" t="s">
        <v>412</v>
      </c>
      <c r="E80" s="18" t="s">
        <v>320</v>
      </c>
      <c r="F80" s="18">
        <v>2.56311E-2</v>
      </c>
      <c r="G80" s="18">
        <v>2.56311E-2</v>
      </c>
      <c r="H80" s="18">
        <v>2.57013E-2</v>
      </c>
      <c r="I80" s="18">
        <v>2.5303300000000001E-2</v>
      </c>
      <c r="J80" s="18">
        <v>2.5168900000000001E-2</v>
      </c>
      <c r="K80" s="18">
        <v>2.5654E-2</v>
      </c>
      <c r="L80" s="18">
        <v>2.64817E-2</v>
      </c>
      <c r="M80" s="18">
        <v>2.8220599999999998E-2</v>
      </c>
      <c r="N80" s="18">
        <v>2.8781399999999999E-2</v>
      </c>
      <c r="O80" s="18">
        <v>2.1961700000000001E-2</v>
      </c>
      <c r="P80" s="18">
        <v>2.3379799999999999E-2</v>
      </c>
      <c r="Q80" s="18">
        <v>2.4406400000000002E-2</v>
      </c>
      <c r="R80" s="18">
        <v>2.4878500000000001E-2</v>
      </c>
      <c r="S80" s="18">
        <v>2.7371199999999998E-2</v>
      </c>
      <c r="T80" s="18">
        <v>2.8534400000000001E-2</v>
      </c>
      <c r="U80" s="18">
        <v>3.1897599999999998E-2</v>
      </c>
      <c r="V80" s="18">
        <v>3.6523600000000003E-2</v>
      </c>
      <c r="W80" s="18">
        <v>3.8209800000000002E-2</v>
      </c>
      <c r="X80" s="18">
        <v>4.0253700000000003E-2</v>
      </c>
      <c r="Y80" s="18">
        <v>4.2695299999999999E-2</v>
      </c>
      <c r="Z80" s="18">
        <v>4.4168399999999997E-2</v>
      </c>
      <c r="AA80" s="18">
        <v>4.4192000000000002E-2</v>
      </c>
      <c r="AB80" s="18">
        <v>4.8804300000000002E-2</v>
      </c>
      <c r="AC80" s="18">
        <v>5.1429599999999999E-2</v>
      </c>
      <c r="AD80" s="18">
        <v>5.1547599999999999E-2</v>
      </c>
      <c r="AE80" s="18">
        <v>4.9740600000000003E-2</v>
      </c>
      <c r="AF80" s="18">
        <v>4.9894099999999997E-2</v>
      </c>
      <c r="AG80" s="18">
        <v>4.9678699999999999E-2</v>
      </c>
      <c r="AH80" s="18">
        <v>4.8260400000000002E-2</v>
      </c>
      <c r="AI80" s="18">
        <v>4.7302900000000002E-2</v>
      </c>
      <c r="AJ80" s="18">
        <v>4.92936E-2</v>
      </c>
      <c r="AK80" s="18">
        <v>5.1236499999999997E-2</v>
      </c>
      <c r="AL80" s="18">
        <v>5.3300500000000001E-2</v>
      </c>
      <c r="AM80" s="18">
        <v>5.50275E-2</v>
      </c>
      <c r="AN80" s="18">
        <v>5.6212999999999999E-2</v>
      </c>
      <c r="AO80" s="18">
        <v>5.8406300000000001E-2</v>
      </c>
      <c r="AP80" s="18">
        <v>6.0303599999999999E-2</v>
      </c>
      <c r="AQ80" s="18">
        <v>6.2787099999999998E-2</v>
      </c>
      <c r="AR80" s="18">
        <v>6.4974500000000004E-2</v>
      </c>
      <c r="AS80" s="18">
        <v>6.3916799999999996E-2</v>
      </c>
      <c r="AT80" s="18">
        <v>4.9745499999999998E-2</v>
      </c>
      <c r="AU80" s="18">
        <v>5.5742699999999999E-2</v>
      </c>
      <c r="AV80" s="18">
        <v>5.8401799999999997E-2</v>
      </c>
      <c r="AW80" s="18">
        <v>5.7792200000000002E-2</v>
      </c>
      <c r="AX80" s="18">
        <v>6.1165900000000002E-2</v>
      </c>
      <c r="AY80" s="18">
        <v>6.4401600000000003E-2</v>
      </c>
      <c r="AZ80" s="18">
        <v>6.6103200000000001E-2</v>
      </c>
      <c r="BA80" s="18">
        <v>6.8132200000000004E-2</v>
      </c>
      <c r="BB80" s="18">
        <v>7.3136699999999999E-2</v>
      </c>
      <c r="BC80" s="18">
        <v>7.6835600000000004E-2</v>
      </c>
      <c r="BD80" s="18">
        <v>8.0597100000000005E-2</v>
      </c>
      <c r="BE80" s="18">
        <v>8.1872600000000004E-2</v>
      </c>
      <c r="BF80" s="18">
        <v>8.8496199999999997E-2</v>
      </c>
      <c r="BG80" s="18">
        <v>8.8496199999999997E-2</v>
      </c>
      <c r="BH80" s="18">
        <v>8.8738600000000001E-2</v>
      </c>
      <c r="BI80" s="18">
        <v>8.8496199999999997E-2</v>
      </c>
      <c r="BJ80" s="18">
        <v>8.8496199999999997E-2</v>
      </c>
      <c r="BK80" s="18">
        <v>8.8496199999999997E-2</v>
      </c>
      <c r="BL80" s="18">
        <v>5.1074312068965497E-2</v>
      </c>
      <c r="BM80" s="18">
        <v>2.0382368649588999E-2</v>
      </c>
      <c r="BN80" s="18">
        <v>0.96501374051696998</v>
      </c>
      <c r="BO80" s="18">
        <v>0.96355221423783499</v>
      </c>
      <c r="BP80" s="18">
        <v>0.86070282353277305</v>
      </c>
      <c r="BQ80" s="18">
        <v>0</v>
      </c>
      <c r="BR80" s="19">
        <v>9.4067073949949008E-34</v>
      </c>
      <c r="BS80" s="18">
        <v>0</v>
      </c>
      <c r="BT80" s="18">
        <v>1.1647662278138199E-3</v>
      </c>
      <c r="BU80" s="18">
        <v>0.93125151938654904</v>
      </c>
      <c r="BV80" s="18">
        <v>0.93125151938654904</v>
      </c>
      <c r="BW80" s="18">
        <v>2.5487139999999998E-2</v>
      </c>
      <c r="BX80" s="19">
        <v>2.3578979621688401E-4</v>
      </c>
      <c r="BY80" s="18">
        <v>2.6219880000000001E-2</v>
      </c>
      <c r="BZ80" s="18">
        <v>2.6965316625250299E-3</v>
      </c>
      <c r="CA80" s="18">
        <v>2.571406E-2</v>
      </c>
      <c r="CB80" s="18">
        <v>2.15391130458058E-3</v>
      </c>
      <c r="CC80" s="18">
        <v>3.7915999999999998E-2</v>
      </c>
      <c r="CD80" s="18">
        <v>4.0789945004866103E-3</v>
      </c>
      <c r="CE80" s="18">
        <v>4.8028380000000002E-2</v>
      </c>
      <c r="CF80" s="18">
        <v>3.6800990424172E-3</v>
      </c>
      <c r="CG80" s="18">
        <v>4.8975339999999999E-2</v>
      </c>
      <c r="CH80" s="18">
        <v>1.14374962863382E-3</v>
      </c>
      <c r="CI80" s="18">
        <v>5.3014220000000001E-2</v>
      </c>
      <c r="CJ80" s="18">
        <v>2.8004797655044799E-3</v>
      </c>
      <c r="CK80" s="18">
        <v>6.207766E-2</v>
      </c>
      <c r="CL80" s="18">
        <v>2.6881032426229498E-3</v>
      </c>
      <c r="CM80" s="18">
        <v>5.6569620000000001E-2</v>
      </c>
      <c r="CN80" s="18">
        <v>4.2787201856396301E-3</v>
      </c>
      <c r="CO80" s="18">
        <v>6.9721859999999997E-2</v>
      </c>
      <c r="CP80" s="18">
        <v>5.1525070255168002E-3</v>
      </c>
      <c r="CQ80" s="18">
        <v>8.5640140000000003E-2</v>
      </c>
      <c r="CR80" s="18">
        <v>4.04787666289377E-3</v>
      </c>
      <c r="CS80" s="18">
        <v>8.8496199999999997E-2</v>
      </c>
      <c r="CT80" s="18">
        <v>0</v>
      </c>
    </row>
    <row r="81" spans="1:98" x14ac:dyDescent="0.25">
      <c r="A81" s="18">
        <v>169</v>
      </c>
      <c r="B81" s="18" t="s">
        <v>1919</v>
      </c>
      <c r="C81" s="18" t="s">
        <v>606</v>
      </c>
      <c r="D81" s="18" t="s">
        <v>458</v>
      </c>
      <c r="E81" s="18" t="s">
        <v>46</v>
      </c>
      <c r="F81" s="18">
        <v>2.0837500000000001E-3</v>
      </c>
      <c r="G81" s="18">
        <v>2.0837500000000001E-3</v>
      </c>
      <c r="H81" s="18">
        <v>2.08946E-3</v>
      </c>
      <c r="I81" s="18">
        <v>2.07186E-3</v>
      </c>
      <c r="J81" s="18">
        <v>2.0841800000000001E-3</v>
      </c>
      <c r="K81" s="18">
        <v>2.1118899999999999E-3</v>
      </c>
      <c r="L81" s="18">
        <v>2.1649099999999999E-3</v>
      </c>
      <c r="M81" s="18">
        <v>2.2122800000000001E-3</v>
      </c>
      <c r="N81" s="18">
        <v>2.2176000000000001E-3</v>
      </c>
      <c r="O81" s="18">
        <v>2.1768099999999999E-3</v>
      </c>
      <c r="P81" s="18">
        <v>2.22718E-3</v>
      </c>
      <c r="Q81" s="18">
        <v>2.21894E-3</v>
      </c>
      <c r="R81" s="18">
        <v>2.3489000000000001E-3</v>
      </c>
      <c r="S81" s="18">
        <v>2.5703800000000001E-3</v>
      </c>
      <c r="T81" s="18">
        <v>2.38646E-3</v>
      </c>
      <c r="U81" s="18">
        <v>2.5893700000000001E-3</v>
      </c>
      <c r="V81" s="18">
        <v>2.9085500000000002E-3</v>
      </c>
      <c r="W81" s="18">
        <v>2.7708799999999999E-3</v>
      </c>
      <c r="X81" s="18">
        <v>2.8300399999999998E-3</v>
      </c>
      <c r="Y81" s="18">
        <v>2.89895E-3</v>
      </c>
      <c r="Z81" s="18">
        <v>3.0241700000000001E-3</v>
      </c>
      <c r="AA81" s="18">
        <v>3.2845000000000001E-3</v>
      </c>
      <c r="AB81" s="18">
        <v>3.3584399999999999E-3</v>
      </c>
      <c r="AC81" s="18">
        <v>3.4324099999999999E-3</v>
      </c>
      <c r="AD81" s="18">
        <v>3.4049900000000001E-3</v>
      </c>
      <c r="AE81" s="18">
        <v>3.32752E-3</v>
      </c>
      <c r="AF81" s="18">
        <v>3.6474200000000002E-3</v>
      </c>
      <c r="AG81" s="18">
        <v>3.52536E-3</v>
      </c>
      <c r="AH81" s="18">
        <v>3.39398E-3</v>
      </c>
      <c r="AI81" s="18">
        <v>3.4930400000000002E-3</v>
      </c>
      <c r="AJ81" s="18">
        <v>3.7480500000000002E-3</v>
      </c>
      <c r="AK81" s="18">
        <v>3.7942200000000001E-3</v>
      </c>
      <c r="AL81" s="18">
        <v>3.7530900000000002E-3</v>
      </c>
      <c r="AM81" s="18">
        <v>3.6902300000000001E-3</v>
      </c>
      <c r="AN81" s="18">
        <v>3.8460600000000001E-3</v>
      </c>
      <c r="AO81" s="18">
        <v>3.9093000000000001E-3</v>
      </c>
      <c r="AP81" s="18">
        <v>4.0222000000000001E-3</v>
      </c>
      <c r="AQ81" s="18">
        <v>4.1237799999999996E-3</v>
      </c>
      <c r="AR81" s="18">
        <v>4.1932799999999998E-3</v>
      </c>
      <c r="AS81" s="18">
        <v>4.1667400000000004E-3</v>
      </c>
      <c r="AT81" s="18">
        <v>3.9076700000000002E-3</v>
      </c>
      <c r="AU81" s="18">
        <v>3.9027699999999999E-3</v>
      </c>
      <c r="AV81" s="18">
        <v>3.3613100000000002E-3</v>
      </c>
      <c r="AW81" s="18">
        <v>3.6305E-3</v>
      </c>
      <c r="AX81" s="18">
        <v>3.4327799999999999E-3</v>
      </c>
      <c r="AY81" s="18">
        <v>3.3772099999999998E-3</v>
      </c>
      <c r="AZ81" s="18">
        <v>3.7516400000000001E-3</v>
      </c>
      <c r="BA81" s="18">
        <v>3.7530900000000002E-3</v>
      </c>
      <c r="BB81" s="18">
        <v>3.7530900000000002E-3</v>
      </c>
      <c r="BC81" s="18">
        <v>3.7530900000000002E-3</v>
      </c>
      <c r="BD81" s="18">
        <v>3.7516400000000001E-3</v>
      </c>
      <c r="BE81" s="18">
        <v>3.7530900000000002E-3</v>
      </c>
      <c r="BF81" s="18">
        <v>3.7530900000000002E-3</v>
      </c>
      <c r="BG81" s="18">
        <v>3.7530900000000002E-3</v>
      </c>
      <c r="BH81" s="18">
        <v>3.7633800000000002E-3</v>
      </c>
      <c r="BI81" s="18">
        <v>3.7530900000000002E-3</v>
      </c>
      <c r="BJ81" s="18">
        <v>3.7530900000000002E-3</v>
      </c>
      <c r="BK81" s="18">
        <v>3.7530900000000002E-3</v>
      </c>
      <c r="BL81" s="18">
        <v>3.2214074137931E-3</v>
      </c>
      <c r="BM81" s="18">
        <v>6.9037295885213102E-4</v>
      </c>
      <c r="BN81" s="18">
        <v>0.87452835203141899</v>
      </c>
      <c r="BO81" s="18">
        <v>0.84495507680132198</v>
      </c>
      <c r="BP81" s="18">
        <v>0.71440384458778305</v>
      </c>
      <c r="BQ81" s="18">
        <v>0</v>
      </c>
      <c r="BR81" s="19">
        <v>7.5255034924796394E-17</v>
      </c>
      <c r="BS81" s="19">
        <v>4.8849813083506904E-15</v>
      </c>
      <c r="BT81" s="19">
        <v>3.5752654034267201E-5</v>
      </c>
      <c r="BU81" s="18">
        <v>0.76479983850679001</v>
      </c>
      <c r="BV81" s="18">
        <v>0.76479983850679001</v>
      </c>
      <c r="BW81" s="18">
        <v>2.0826E-3</v>
      </c>
      <c r="BX81" s="19">
        <v>6.4720282755871999E-6</v>
      </c>
      <c r="BY81" s="18">
        <v>2.1766979999999999E-3</v>
      </c>
      <c r="BZ81" s="19">
        <v>4.2655886698086602E-5</v>
      </c>
      <c r="CA81" s="18">
        <v>2.3503719999999999E-3</v>
      </c>
      <c r="CB81" s="18">
        <v>1.4331666867465199E-4</v>
      </c>
      <c r="CC81" s="18">
        <v>2.7995580000000002E-3</v>
      </c>
      <c r="CD81" s="18">
        <v>1.30085165449409E-4</v>
      </c>
      <c r="CE81" s="18">
        <v>3.3009020000000001E-3</v>
      </c>
      <c r="CF81" s="18">
        <v>1.64536403783479E-4</v>
      </c>
      <c r="CG81" s="18">
        <v>3.477464E-3</v>
      </c>
      <c r="CH81" s="18">
        <v>1.2336375269908099E-4</v>
      </c>
      <c r="CI81" s="18">
        <v>3.76633E-3</v>
      </c>
      <c r="CJ81" s="19">
        <v>5.79555670319944E-5</v>
      </c>
      <c r="CK81" s="18">
        <v>4.0830600000000003E-3</v>
      </c>
      <c r="CL81" s="18">
        <v>1.16945913139365E-4</v>
      </c>
      <c r="CM81" s="18">
        <v>3.6470059999999999E-3</v>
      </c>
      <c r="CN81" s="18">
        <v>2.55513393054063E-4</v>
      </c>
      <c r="CO81" s="18">
        <v>3.677624E-3</v>
      </c>
      <c r="CP81" s="18">
        <v>1.6793770505756E-4</v>
      </c>
      <c r="CQ81" s="18">
        <v>3.7548579999999998E-3</v>
      </c>
      <c r="CR81" s="19">
        <v>4.8051399563384503E-6</v>
      </c>
      <c r="CS81" s="18">
        <v>3.7530900000000002E-3</v>
      </c>
      <c r="CT81" s="18">
        <v>0</v>
      </c>
    </row>
    <row r="82" spans="1:98" x14ac:dyDescent="0.25">
      <c r="A82" s="18">
        <v>17</v>
      </c>
      <c r="B82" s="18" t="s">
        <v>1919</v>
      </c>
      <c r="C82" s="18" t="s">
        <v>437</v>
      </c>
      <c r="D82" s="18" t="s">
        <v>418</v>
      </c>
      <c r="E82" s="18" t="s">
        <v>372</v>
      </c>
      <c r="F82" s="18">
        <v>1.00727E-3</v>
      </c>
      <c r="G82" s="18">
        <v>1.00727E-3</v>
      </c>
      <c r="H82" s="18">
        <v>1.0100300000000001E-3</v>
      </c>
      <c r="I82" s="18">
        <v>1.023E-3</v>
      </c>
      <c r="J82" s="18">
        <v>1.03921E-3</v>
      </c>
      <c r="K82" s="18">
        <v>1.0523399999999999E-3</v>
      </c>
      <c r="L82" s="18">
        <v>1.06704E-3</v>
      </c>
      <c r="M82" s="18">
        <v>1.00139E-3</v>
      </c>
      <c r="N82" s="18">
        <v>1.0049499999999999E-3</v>
      </c>
      <c r="O82" s="18">
        <v>9.8871799999999998E-4</v>
      </c>
      <c r="P82" s="18">
        <v>9.8467200000000002E-4</v>
      </c>
      <c r="Q82" s="18">
        <v>1.0031899999999999E-3</v>
      </c>
      <c r="R82" s="18">
        <v>9.9868200000000009E-4</v>
      </c>
      <c r="S82" s="18">
        <v>9.9671700000000005E-4</v>
      </c>
      <c r="T82" s="18">
        <v>1.0116000000000001E-3</v>
      </c>
      <c r="U82" s="18">
        <v>1.0535799999999999E-3</v>
      </c>
      <c r="V82" s="18">
        <v>1.0886100000000001E-3</v>
      </c>
      <c r="W82" s="18">
        <v>1.12922E-3</v>
      </c>
      <c r="X82" s="18">
        <v>1.1316200000000001E-3</v>
      </c>
      <c r="Y82" s="18">
        <v>1.18052E-3</v>
      </c>
      <c r="Z82" s="18">
        <v>1.25186E-3</v>
      </c>
      <c r="AA82" s="18">
        <v>1.30109E-3</v>
      </c>
      <c r="AB82" s="18">
        <v>1.3327600000000001E-3</v>
      </c>
      <c r="AC82" s="18">
        <v>1.2938800000000001E-3</v>
      </c>
      <c r="AD82" s="18">
        <v>1.2724399999999999E-3</v>
      </c>
      <c r="AE82" s="18">
        <v>1.22787E-3</v>
      </c>
      <c r="AF82" s="18">
        <v>1.1961000000000001E-3</v>
      </c>
      <c r="AG82" s="18">
        <v>1.2096400000000001E-3</v>
      </c>
      <c r="AH82" s="18">
        <v>1.3067700000000001E-3</v>
      </c>
      <c r="AI82" s="18">
        <v>1.32128E-3</v>
      </c>
      <c r="AJ82" s="18">
        <v>1.3413800000000001E-3</v>
      </c>
      <c r="AK82" s="18">
        <v>1.33022E-3</v>
      </c>
      <c r="AL82" s="18">
        <v>1.3789900000000001E-3</v>
      </c>
      <c r="AM82" s="18">
        <v>1.3856999999999999E-3</v>
      </c>
      <c r="AN82" s="18">
        <v>1.28002E-3</v>
      </c>
      <c r="AO82" s="18">
        <v>1.2727999999999999E-3</v>
      </c>
      <c r="AP82" s="18">
        <v>1.18841E-3</v>
      </c>
      <c r="AQ82" s="18">
        <v>1.2618799999999999E-3</v>
      </c>
      <c r="AR82" s="18">
        <v>1.28802E-3</v>
      </c>
      <c r="AS82" s="18">
        <v>1.2640399999999999E-3</v>
      </c>
      <c r="AT82" s="18">
        <v>1.3004500000000001E-3</v>
      </c>
      <c r="AU82" s="18">
        <v>1.3205000000000001E-3</v>
      </c>
      <c r="AV82" s="18">
        <v>1.23448E-3</v>
      </c>
      <c r="AW82" s="18">
        <v>1.2361900000000001E-3</v>
      </c>
      <c r="AX82" s="18">
        <v>1.27983E-3</v>
      </c>
      <c r="AY82" s="18">
        <v>1.3655500000000001E-3</v>
      </c>
      <c r="AZ82" s="18">
        <v>1.4276099999999999E-3</v>
      </c>
      <c r="BA82" s="18">
        <v>1.45714E-3</v>
      </c>
      <c r="BB82" s="18">
        <v>1.5592900000000001E-3</v>
      </c>
      <c r="BC82" s="18">
        <v>1.74336E-3</v>
      </c>
      <c r="BD82" s="18">
        <v>1.8165200000000001E-3</v>
      </c>
      <c r="BE82" s="18">
        <v>1.7915400000000001E-3</v>
      </c>
      <c r="BF82" s="18">
        <v>1.83541E-3</v>
      </c>
      <c r="BG82" s="18">
        <v>1.83541E-3</v>
      </c>
      <c r="BH82" s="18">
        <v>1.84044E-3</v>
      </c>
      <c r="BI82" s="18">
        <v>1.83541E-3</v>
      </c>
      <c r="BJ82" s="18">
        <v>1.83541E-3</v>
      </c>
      <c r="BK82" s="18">
        <v>1.83541E-3</v>
      </c>
      <c r="BL82" s="18">
        <v>1.2937022241379301E-3</v>
      </c>
      <c r="BM82" s="18">
        <v>2.6592809813847301E-4</v>
      </c>
      <c r="BN82" s="18">
        <v>0.88695224863479905</v>
      </c>
      <c r="BO82" s="18">
        <v>0.883548517583994</v>
      </c>
      <c r="BP82" s="18">
        <v>0.71624071351810503</v>
      </c>
      <c r="BQ82" s="18">
        <v>0</v>
      </c>
      <c r="BR82" s="19">
        <v>4.2560657362104698E-20</v>
      </c>
      <c r="BS82" s="19">
        <v>2.4424906541753401E-15</v>
      </c>
      <c r="BT82" s="19">
        <v>1.3967384447383699E-5</v>
      </c>
      <c r="BU82" s="18">
        <v>0.78668429135832296</v>
      </c>
      <c r="BV82" s="18">
        <v>0.78668429135832296</v>
      </c>
      <c r="BW82" s="18">
        <v>1.0173560000000001E-3</v>
      </c>
      <c r="BX82" s="19">
        <v>1.3843564569864199E-5</v>
      </c>
      <c r="BY82" s="18">
        <v>1.0228876000000001E-3</v>
      </c>
      <c r="BZ82" s="19">
        <v>3.4526599004246E-5</v>
      </c>
      <c r="CA82" s="18">
        <v>9.9897219999999995E-4</v>
      </c>
      <c r="CB82" s="19">
        <v>9.8351033649880995E-6</v>
      </c>
      <c r="CC82" s="18">
        <v>1.1167099999999999E-3</v>
      </c>
      <c r="CD82" s="19">
        <v>4.8024814419214603E-5</v>
      </c>
      <c r="CE82" s="18">
        <v>1.290406E-3</v>
      </c>
      <c r="CF82" s="19">
        <v>3.0531332758332102E-5</v>
      </c>
      <c r="CG82" s="18">
        <v>1.2523320000000001E-3</v>
      </c>
      <c r="CH82" s="19">
        <v>5.7663586170129898E-5</v>
      </c>
      <c r="CI82" s="18">
        <v>1.343262E-3</v>
      </c>
      <c r="CJ82" s="19">
        <v>4.2575403932317497E-5</v>
      </c>
      <c r="CK82" s="18">
        <v>1.2550300000000001E-3</v>
      </c>
      <c r="CL82" s="19">
        <v>3.86343111754306E-5</v>
      </c>
      <c r="CM82" s="18">
        <v>1.27429E-3</v>
      </c>
      <c r="CN82" s="19">
        <v>3.8362896788433501E-5</v>
      </c>
      <c r="CO82" s="18">
        <v>1.51059E-3</v>
      </c>
      <c r="CP82" s="18">
        <v>1.47760572718165E-4</v>
      </c>
      <c r="CQ82" s="18">
        <v>1.8238639999999999E-3</v>
      </c>
      <c r="CR82" s="19">
        <v>2.0249440239176899E-5</v>
      </c>
      <c r="CS82" s="18">
        <v>1.83541E-3</v>
      </c>
      <c r="CT82" s="18">
        <v>0</v>
      </c>
    </row>
    <row r="83" spans="1:98" x14ac:dyDescent="0.25">
      <c r="A83" s="18">
        <v>170</v>
      </c>
      <c r="B83" s="18" t="s">
        <v>1919</v>
      </c>
      <c r="C83" s="18" t="s">
        <v>607</v>
      </c>
      <c r="D83" s="18" t="s">
        <v>418</v>
      </c>
      <c r="E83" s="18" t="s">
        <v>314</v>
      </c>
      <c r="F83" s="18">
        <v>1.9723600000000001E-2</v>
      </c>
      <c r="G83" s="18">
        <v>1.9723600000000001E-2</v>
      </c>
      <c r="H83" s="18">
        <v>1.9777599999999999E-2</v>
      </c>
      <c r="I83" s="18">
        <v>1.9798099999999999E-2</v>
      </c>
      <c r="J83" s="18">
        <v>1.99673E-2</v>
      </c>
      <c r="K83" s="18">
        <v>1.9970600000000002E-2</v>
      </c>
      <c r="L83" s="18">
        <v>2.0253E-2</v>
      </c>
      <c r="M83" s="18">
        <v>1.9953100000000001E-2</v>
      </c>
      <c r="N83" s="18">
        <v>2.01128E-2</v>
      </c>
      <c r="O83" s="18">
        <v>1.9569400000000001E-2</v>
      </c>
      <c r="P83" s="18">
        <v>1.9134399999999999E-2</v>
      </c>
      <c r="Q83" s="18">
        <v>2.03033E-2</v>
      </c>
      <c r="R83" s="18">
        <v>2.0567200000000001E-2</v>
      </c>
      <c r="S83" s="18">
        <v>2.0243799999999999E-2</v>
      </c>
      <c r="T83" s="18">
        <v>2.0762099999999999E-2</v>
      </c>
      <c r="U83" s="18">
        <v>2.2011800000000002E-2</v>
      </c>
      <c r="V83" s="18">
        <v>2.2690100000000001E-2</v>
      </c>
      <c r="W83" s="18">
        <v>2.2873600000000001E-2</v>
      </c>
      <c r="X83" s="18">
        <v>2.1839999999999998E-2</v>
      </c>
      <c r="Y83" s="18">
        <v>2.2718700000000001E-2</v>
      </c>
      <c r="Z83" s="18">
        <v>2.4912299999999998E-2</v>
      </c>
      <c r="AA83" s="18">
        <v>2.58432E-2</v>
      </c>
      <c r="AB83" s="18">
        <v>2.56037E-2</v>
      </c>
      <c r="AC83" s="18">
        <v>2.5545399999999999E-2</v>
      </c>
      <c r="AD83" s="18">
        <v>2.6551100000000001E-2</v>
      </c>
      <c r="AE83" s="18">
        <v>2.4371400000000001E-2</v>
      </c>
      <c r="AF83" s="18">
        <v>2.4845300000000001E-2</v>
      </c>
      <c r="AG83" s="18">
        <v>2.2966799999999999E-2</v>
      </c>
      <c r="AH83" s="18">
        <v>1.9263599999999999E-2</v>
      </c>
      <c r="AI83" s="18">
        <v>2.1262799999999998E-2</v>
      </c>
      <c r="AJ83" s="18">
        <v>2.3830500000000001E-2</v>
      </c>
      <c r="AK83" s="18">
        <v>2.2831500000000001E-2</v>
      </c>
      <c r="AL83" s="18">
        <v>2.0405099999999999E-2</v>
      </c>
      <c r="AM83" s="18">
        <v>2.1533500000000001E-2</v>
      </c>
      <c r="AN83" s="18">
        <v>2.0681999999999999E-2</v>
      </c>
      <c r="AO83" s="18">
        <v>2.1519099999999999E-2</v>
      </c>
      <c r="AP83" s="18">
        <v>2.2704700000000001E-2</v>
      </c>
      <c r="AQ83" s="18">
        <v>2.2421099999999999E-2</v>
      </c>
      <c r="AR83" s="18">
        <v>2.2945900000000002E-2</v>
      </c>
      <c r="AS83" s="18">
        <v>2.2235000000000001E-2</v>
      </c>
      <c r="AT83" s="18">
        <v>2.06602E-2</v>
      </c>
      <c r="AU83" s="18">
        <v>2.0517299999999999E-2</v>
      </c>
      <c r="AV83" s="18">
        <v>1.79426E-2</v>
      </c>
      <c r="AW83" s="18">
        <v>2.1263799999999999E-2</v>
      </c>
      <c r="AX83" s="18">
        <v>2.1937399999999999E-2</v>
      </c>
      <c r="AY83" s="18">
        <v>2.1995299999999999E-2</v>
      </c>
      <c r="AZ83" s="18">
        <v>2.2350700000000001E-2</v>
      </c>
      <c r="BA83" s="18">
        <v>2.2923700000000002E-2</v>
      </c>
      <c r="BB83" s="18">
        <v>2.3651999999999999E-2</v>
      </c>
      <c r="BC83" s="18">
        <v>2.4585599999999999E-2</v>
      </c>
      <c r="BD83" s="18">
        <v>2.5608100000000002E-2</v>
      </c>
      <c r="BE83" s="18">
        <v>2.5055000000000001E-2</v>
      </c>
      <c r="BF83" s="18">
        <v>2.5083299999999999E-2</v>
      </c>
      <c r="BG83" s="18">
        <v>2.5083299999999999E-2</v>
      </c>
      <c r="BH83" s="18">
        <v>2.5152000000000001E-2</v>
      </c>
      <c r="BI83" s="18">
        <v>2.5083299999999999E-2</v>
      </c>
      <c r="BJ83" s="18">
        <v>2.5083299999999999E-2</v>
      </c>
      <c r="BK83" s="18">
        <v>2.5083299999999999E-2</v>
      </c>
      <c r="BL83" s="18">
        <v>2.2298763793103402E-2</v>
      </c>
      <c r="BM83" s="18">
        <v>2.1896567354707402E-3</v>
      </c>
      <c r="BN83" s="18">
        <v>0.54480115020863695</v>
      </c>
      <c r="BO83" s="18">
        <v>0.58618093125217996</v>
      </c>
      <c r="BP83" s="18">
        <v>0.44552600315448199</v>
      </c>
      <c r="BQ83" s="19">
        <v>9.8055686428288897E-6</v>
      </c>
      <c r="BR83" s="19">
        <v>1.33392320043542E-6</v>
      </c>
      <c r="BS83" s="19">
        <v>8.4093340868562905E-7</v>
      </c>
      <c r="BT83" s="19">
        <v>7.0642274447075897E-5</v>
      </c>
      <c r="BU83" s="18">
        <v>0.29680829326865499</v>
      </c>
      <c r="BV83" s="18">
        <v>0.29680829326865499</v>
      </c>
      <c r="BW83" s="18">
        <v>1.9798039999999999E-2</v>
      </c>
      <c r="BX83" s="19">
        <v>1.00186541012254E-4</v>
      </c>
      <c r="BY83" s="18">
        <v>1.9971780000000001E-2</v>
      </c>
      <c r="BZ83" s="18">
        <v>2.5555397081634197E-4</v>
      </c>
      <c r="CA83" s="18">
        <v>2.020216E-2</v>
      </c>
      <c r="CB83" s="18">
        <v>6.3223049831528997E-4</v>
      </c>
      <c r="CC83" s="18">
        <v>2.242684E-2</v>
      </c>
      <c r="CD83" s="18">
        <v>4.6656242133288097E-4</v>
      </c>
      <c r="CE83" s="18">
        <v>2.5691140000000001E-2</v>
      </c>
      <c r="CF83" s="18">
        <v>5.9121296755061203E-4</v>
      </c>
      <c r="CG83" s="18">
        <v>2.254198E-2</v>
      </c>
      <c r="CH83" s="18">
        <v>2.3030745476427801E-3</v>
      </c>
      <c r="CI83" s="18">
        <v>2.1856520000000001E-2</v>
      </c>
      <c r="CJ83" s="18">
        <v>1.4523809940921199E-3</v>
      </c>
      <c r="CK83" s="18">
        <v>2.2365159999999999E-2</v>
      </c>
      <c r="CL83" s="18">
        <v>5.4507678174730699E-4</v>
      </c>
      <c r="CM83" s="18">
        <v>2.0464260000000001E-2</v>
      </c>
      <c r="CN83" s="18">
        <v>1.5173480609273499E-3</v>
      </c>
      <c r="CO83" s="18">
        <v>2.3101460000000001E-2</v>
      </c>
      <c r="CP83" s="18">
        <v>1.0397830268859E-3</v>
      </c>
      <c r="CQ83" s="18">
        <v>2.5196340000000001E-2</v>
      </c>
      <c r="CR83" s="18">
        <v>2.3294066411857001E-4</v>
      </c>
      <c r="CS83" s="18">
        <v>2.5083299999999999E-2</v>
      </c>
      <c r="CT83" s="18">
        <v>0</v>
      </c>
    </row>
    <row r="84" spans="1:98" x14ac:dyDescent="0.25">
      <c r="A84" s="18">
        <v>171</v>
      </c>
      <c r="B84" s="18" t="s">
        <v>1919</v>
      </c>
      <c r="C84" s="18" t="s">
        <v>608</v>
      </c>
      <c r="D84" s="18" t="s">
        <v>426</v>
      </c>
      <c r="E84" s="18" t="s">
        <v>100</v>
      </c>
      <c r="F84" s="18">
        <v>1.5533099999999999E-2</v>
      </c>
      <c r="G84" s="18">
        <v>1.5533099999999999E-2</v>
      </c>
      <c r="H84" s="18">
        <v>1.55756E-2</v>
      </c>
      <c r="I84" s="18">
        <v>1.55E-2</v>
      </c>
      <c r="J84" s="18">
        <v>1.5876999999999999E-2</v>
      </c>
      <c r="K84" s="18">
        <v>1.6041099999999999E-2</v>
      </c>
      <c r="L84" s="18">
        <v>1.6374799999999998E-2</v>
      </c>
      <c r="M84" s="18">
        <v>1.6635500000000001E-2</v>
      </c>
      <c r="N84" s="18">
        <v>1.68103E-2</v>
      </c>
      <c r="O84" s="18">
        <v>1.6932800000000001E-2</v>
      </c>
      <c r="P84" s="18">
        <v>1.6973800000000001E-2</v>
      </c>
      <c r="Q84" s="18">
        <v>1.70463E-2</v>
      </c>
      <c r="R84" s="18">
        <v>1.7331800000000001E-2</v>
      </c>
      <c r="S84" s="18">
        <v>1.91804E-2</v>
      </c>
      <c r="T84" s="18">
        <v>1.9420900000000001E-2</v>
      </c>
      <c r="U84" s="18">
        <v>2.0167000000000001E-2</v>
      </c>
      <c r="V84" s="18">
        <v>2.0993600000000001E-2</v>
      </c>
      <c r="W84" s="18">
        <v>2.1645299999999999E-2</v>
      </c>
      <c r="X84" s="18">
        <v>2.2985800000000001E-2</v>
      </c>
      <c r="Y84" s="18">
        <v>2.45714E-2</v>
      </c>
      <c r="Z84" s="18">
        <v>2.4919799999999999E-2</v>
      </c>
      <c r="AA84" s="18">
        <v>2.5411400000000001E-2</v>
      </c>
      <c r="AB84" s="18">
        <v>2.5524399999999999E-2</v>
      </c>
      <c r="AC84" s="18">
        <v>2.51988E-2</v>
      </c>
      <c r="AD84" s="18">
        <v>2.4969600000000002E-2</v>
      </c>
      <c r="AE84" s="18">
        <v>2.5108100000000001E-2</v>
      </c>
      <c r="AF84" s="18">
        <v>2.53578E-2</v>
      </c>
      <c r="AG84" s="18">
        <v>2.5473900000000001E-2</v>
      </c>
      <c r="AH84" s="18">
        <v>2.5060200000000001E-2</v>
      </c>
      <c r="AI84" s="18">
        <v>2.5398500000000001E-2</v>
      </c>
      <c r="AJ84" s="18">
        <v>2.56172E-2</v>
      </c>
      <c r="AK84" s="18">
        <v>2.5666700000000001E-2</v>
      </c>
      <c r="AL84" s="18">
        <v>2.6234199999999999E-2</v>
      </c>
      <c r="AM84" s="18">
        <v>2.7097799999999998E-2</v>
      </c>
      <c r="AN84" s="18">
        <v>2.79587E-2</v>
      </c>
      <c r="AO84" s="18">
        <v>2.91468E-2</v>
      </c>
      <c r="AP84" s="18">
        <v>3.0522799999999999E-2</v>
      </c>
      <c r="AQ84" s="18">
        <v>3.1948499999999998E-2</v>
      </c>
      <c r="AR84" s="18">
        <v>3.2592900000000001E-2</v>
      </c>
      <c r="AS84" s="18">
        <v>3.3388300000000003E-2</v>
      </c>
      <c r="AT84" s="18">
        <v>3.4113299999999999E-2</v>
      </c>
      <c r="AU84" s="18">
        <v>3.4406800000000001E-2</v>
      </c>
      <c r="AV84" s="18">
        <v>3.4933899999999997E-2</v>
      </c>
      <c r="AW84" s="18">
        <v>3.5390600000000001E-2</v>
      </c>
      <c r="AX84" s="18">
        <v>3.5801899999999998E-2</v>
      </c>
      <c r="AY84" s="18">
        <v>3.6349699999999999E-2</v>
      </c>
      <c r="AZ84" s="18">
        <v>3.6867200000000003E-2</v>
      </c>
      <c r="BA84" s="18">
        <v>3.7840499999999999E-2</v>
      </c>
      <c r="BB84" s="18">
        <v>3.8837200000000002E-2</v>
      </c>
      <c r="BC84" s="18">
        <v>3.9891700000000002E-2</v>
      </c>
      <c r="BD84" s="18">
        <v>4.0659300000000002E-2</v>
      </c>
      <c r="BE84" s="18">
        <v>4.00878E-2</v>
      </c>
      <c r="BF84" s="18">
        <v>4.03887E-2</v>
      </c>
      <c r="BG84" s="18">
        <v>4.03887E-2</v>
      </c>
      <c r="BH84" s="18">
        <v>4.0499300000000002E-2</v>
      </c>
      <c r="BI84" s="18">
        <v>4.03887E-2</v>
      </c>
      <c r="BJ84" s="18">
        <v>4.03887E-2</v>
      </c>
      <c r="BK84" s="18">
        <v>4.03887E-2</v>
      </c>
      <c r="BL84" s="18">
        <v>2.74370465517241E-2</v>
      </c>
      <c r="BM84" s="18">
        <v>8.6252435541552507E-3</v>
      </c>
      <c r="BN84" s="18">
        <v>0.98686613932459</v>
      </c>
      <c r="BO84" s="18">
        <v>0.99253816894857205</v>
      </c>
      <c r="BP84" s="18">
        <v>0.95660624110553705</v>
      </c>
      <c r="BQ84" s="18">
        <v>0</v>
      </c>
      <c r="BR84" s="19">
        <v>7.1138530852793701E-53</v>
      </c>
      <c r="BS84" s="18">
        <v>0</v>
      </c>
      <c r="BT84" s="18">
        <v>5.0405767941185005E-4</v>
      </c>
      <c r="BU84" s="18">
        <v>0.97390477694541799</v>
      </c>
      <c r="BV84" s="18">
        <v>0.97390477694541799</v>
      </c>
      <c r="BW84" s="18">
        <v>1.560376E-2</v>
      </c>
      <c r="BX84" s="18">
        <v>1.5508456725283701E-4</v>
      </c>
      <c r="BY84" s="18">
        <v>1.6558900000000001E-2</v>
      </c>
      <c r="BZ84" s="18">
        <v>3.5737948318279402E-4</v>
      </c>
      <c r="CA84" s="18">
        <v>1.7990639999999999E-2</v>
      </c>
      <c r="CB84" s="18">
        <v>1.2063358044093701E-3</v>
      </c>
      <c r="CC84" s="18">
        <v>2.2072620000000001E-2</v>
      </c>
      <c r="CD84" s="18">
        <v>1.7360928350753601E-3</v>
      </c>
      <c r="CE84" s="18">
        <v>2.5204799999999999E-2</v>
      </c>
      <c r="CF84" s="18">
        <v>2.65239401296263E-4</v>
      </c>
      <c r="CG84" s="18">
        <v>2.5279699999999999E-2</v>
      </c>
      <c r="CH84" s="18">
        <v>1.84087954521745E-4</v>
      </c>
      <c r="CI84" s="18">
        <v>2.6514920000000001E-2</v>
      </c>
      <c r="CJ84" s="18">
        <v>1.0035476904462499E-3</v>
      </c>
      <c r="CK84" s="18">
        <v>3.1519859999999997E-2</v>
      </c>
      <c r="CL84" s="18">
        <v>1.6920222761536E-3</v>
      </c>
      <c r="CM84" s="18">
        <v>3.4929300000000003E-2</v>
      </c>
      <c r="CN84" s="18">
        <v>6.9157643467660098E-4</v>
      </c>
      <c r="CO84" s="18">
        <v>3.795726E-2</v>
      </c>
      <c r="CP84" s="18">
        <v>1.4406999489831301E-3</v>
      </c>
      <c r="CQ84" s="18">
        <v>4.0404759999999998E-2</v>
      </c>
      <c r="CR84" s="18">
        <v>2.0899037776893101E-4</v>
      </c>
      <c r="CS84" s="18">
        <v>4.03887E-2</v>
      </c>
      <c r="CT84" s="19">
        <v>0</v>
      </c>
    </row>
    <row r="85" spans="1:98" x14ac:dyDescent="0.25">
      <c r="A85" s="18">
        <v>172</v>
      </c>
      <c r="B85" s="18" t="s">
        <v>1919</v>
      </c>
      <c r="C85" s="18" t="s">
        <v>609</v>
      </c>
      <c r="D85" s="18" t="s">
        <v>412</v>
      </c>
      <c r="E85" s="18" t="s">
        <v>304</v>
      </c>
      <c r="F85" s="18">
        <v>3.2387699999999998E-4</v>
      </c>
      <c r="G85" s="18">
        <v>3.2387699999999998E-4</v>
      </c>
      <c r="H85" s="18">
        <v>3.2476400000000001E-4</v>
      </c>
      <c r="I85" s="18">
        <v>3.3599200000000002E-4</v>
      </c>
      <c r="J85" s="18">
        <v>3.4882400000000002E-4</v>
      </c>
      <c r="K85" s="18">
        <v>3.6427699999999998E-4</v>
      </c>
      <c r="L85" s="18">
        <v>3.7434600000000001E-4</v>
      </c>
      <c r="M85" s="18">
        <v>3.8290500000000001E-4</v>
      </c>
      <c r="N85" s="18">
        <v>3.9281E-4</v>
      </c>
      <c r="O85" s="18">
        <v>4.0497200000000003E-4</v>
      </c>
      <c r="P85" s="18">
        <v>4.1539000000000002E-4</v>
      </c>
      <c r="Q85" s="18">
        <v>4.2872800000000002E-4</v>
      </c>
      <c r="R85" s="18">
        <v>4.4526199999999998E-4</v>
      </c>
      <c r="S85" s="18">
        <v>4.5760499999999998E-4</v>
      </c>
      <c r="T85" s="18">
        <v>4.7918199999999998E-4</v>
      </c>
      <c r="U85" s="18">
        <v>5.0781299999999997E-4</v>
      </c>
      <c r="V85" s="18">
        <v>5.2736899999999997E-4</v>
      </c>
      <c r="W85" s="18">
        <v>5.4692100000000002E-4</v>
      </c>
      <c r="X85" s="18">
        <v>5.4556299999999999E-4</v>
      </c>
      <c r="Y85" s="18">
        <v>5.6802899999999995E-4</v>
      </c>
      <c r="Z85" s="18">
        <v>6.0354899999999999E-4</v>
      </c>
      <c r="AA85" s="18">
        <v>6.4636200000000004E-4</v>
      </c>
      <c r="AB85" s="18">
        <v>6.8485200000000001E-4</v>
      </c>
      <c r="AC85" s="18">
        <v>6.6394299999999996E-4</v>
      </c>
      <c r="AD85" s="18">
        <v>6.6208800000000002E-4</v>
      </c>
      <c r="AE85" s="18">
        <v>6.69186E-4</v>
      </c>
      <c r="AF85" s="18">
        <v>6.6766600000000003E-4</v>
      </c>
      <c r="AG85" s="18">
        <v>6.7509700000000005E-4</v>
      </c>
      <c r="AH85" s="18">
        <v>7.5034899999999998E-4</v>
      </c>
      <c r="AI85" s="18">
        <v>8.0549599999999995E-4</v>
      </c>
      <c r="AJ85" s="18">
        <v>8.3137399999999996E-4</v>
      </c>
      <c r="AK85" s="18">
        <v>8.4350500000000004E-4</v>
      </c>
      <c r="AL85" s="18">
        <v>9.0618899999999995E-4</v>
      </c>
      <c r="AM85" s="18">
        <v>9.2161900000000004E-4</v>
      </c>
      <c r="AN85" s="18">
        <v>9.3749100000000004E-4</v>
      </c>
      <c r="AO85" s="18">
        <v>8.7853499999999995E-4</v>
      </c>
      <c r="AP85" s="18">
        <v>8.8736900000000005E-4</v>
      </c>
      <c r="AQ85" s="18">
        <v>9.0716500000000003E-4</v>
      </c>
      <c r="AR85" s="18">
        <v>9.3808400000000005E-4</v>
      </c>
      <c r="AS85" s="18">
        <v>9.2411299999999995E-4</v>
      </c>
      <c r="AT85" s="18">
        <v>9.3123999999999995E-4</v>
      </c>
      <c r="AU85" s="18">
        <v>9.2844599999999998E-4</v>
      </c>
      <c r="AV85" s="18">
        <v>9.0444600000000005E-4</v>
      </c>
      <c r="AW85" s="18">
        <v>9.0996600000000001E-4</v>
      </c>
      <c r="AX85" s="18">
        <v>9.3344900000000004E-4</v>
      </c>
      <c r="AY85" s="18">
        <v>9.9337699999999993E-4</v>
      </c>
      <c r="AZ85" s="18">
        <v>1.0316399999999999E-3</v>
      </c>
      <c r="BA85" s="18">
        <v>1.03881E-3</v>
      </c>
      <c r="BB85" s="18">
        <v>1.0518999999999999E-3</v>
      </c>
      <c r="BC85" s="18">
        <v>1.0899600000000001E-3</v>
      </c>
      <c r="BD85" s="18">
        <v>1.1131699999999999E-3</v>
      </c>
      <c r="BE85" s="18">
        <v>1.08088E-3</v>
      </c>
      <c r="BF85" s="18">
        <v>1.0699399999999999E-3</v>
      </c>
      <c r="BG85" s="18">
        <v>1.0699399999999999E-3</v>
      </c>
      <c r="BH85" s="18">
        <v>1.0728700000000001E-3</v>
      </c>
      <c r="BI85" s="18">
        <v>1.0699399999999999E-3</v>
      </c>
      <c r="BJ85" s="18">
        <v>1.0699399999999999E-3</v>
      </c>
      <c r="BK85" s="18">
        <v>1.0699399999999999E-3</v>
      </c>
      <c r="BL85" s="18">
        <v>7.3676537931034497E-4</v>
      </c>
      <c r="BM85" s="18">
        <v>2.63788892884484E-4</v>
      </c>
      <c r="BN85" s="18">
        <v>0.98440443037908298</v>
      </c>
      <c r="BO85" s="18">
        <v>0.98435317536783296</v>
      </c>
      <c r="BP85" s="18">
        <v>0.921401189085155</v>
      </c>
      <c r="BQ85" s="19">
        <v>0</v>
      </c>
      <c r="BR85" s="18">
        <v>6.4533016174881705E-44</v>
      </c>
      <c r="BS85" s="19">
        <v>0</v>
      </c>
      <c r="BT85" s="19">
        <v>1.53773211725982E-5</v>
      </c>
      <c r="BU85" s="18">
        <v>0.969052082549966</v>
      </c>
      <c r="BV85" s="18">
        <v>0.969052082549966</v>
      </c>
      <c r="BW85" s="18">
        <v>3.3146679999999999E-4</v>
      </c>
      <c r="BX85" s="19">
        <v>1.0975967870762E-5</v>
      </c>
      <c r="BY85" s="18">
        <v>3.8386200000000001E-4</v>
      </c>
      <c r="BZ85" s="19">
        <v>1.5817246394363301E-5</v>
      </c>
      <c r="CA85" s="18">
        <v>4.4523339999999998E-4</v>
      </c>
      <c r="CB85" s="19">
        <v>2.4842612076832801E-5</v>
      </c>
      <c r="CC85" s="18">
        <v>5.39139E-4</v>
      </c>
      <c r="CD85" s="19">
        <v>2.2673280397860398E-5</v>
      </c>
      <c r="CE85" s="18">
        <v>6.5215879999999996E-4</v>
      </c>
      <c r="CF85" s="19">
        <v>3.04253892941405E-5</v>
      </c>
      <c r="CG85" s="18">
        <v>7.1355880000000004E-4</v>
      </c>
      <c r="CH85" s="19">
        <v>6.1968484108456298E-5</v>
      </c>
      <c r="CI85" s="18">
        <v>8.8803560000000001E-4</v>
      </c>
      <c r="CJ85" s="19">
        <v>4.7688411923652897E-5</v>
      </c>
      <c r="CK85" s="18">
        <v>9.0705319999999996E-4</v>
      </c>
      <c r="CL85" s="19">
        <v>2.47725416782372E-5</v>
      </c>
      <c r="CM85" s="18">
        <v>9.2150939999999996E-4</v>
      </c>
      <c r="CN85" s="19">
        <v>1.3320705191543001E-5</v>
      </c>
      <c r="CO85" s="18">
        <v>1.0411374000000001E-3</v>
      </c>
      <c r="CP85" s="19">
        <v>3.4914728393616403E-5</v>
      </c>
      <c r="CQ85" s="18">
        <v>1.08136E-3</v>
      </c>
      <c r="CR85" s="18">
        <v>1.8337253065822001E-5</v>
      </c>
      <c r="CS85" s="18">
        <v>1.0699399999999999E-3</v>
      </c>
      <c r="CT85" s="18">
        <v>0</v>
      </c>
    </row>
    <row r="86" spans="1:98" x14ac:dyDescent="0.25">
      <c r="A86" s="18">
        <v>173</v>
      </c>
      <c r="B86" s="18" t="s">
        <v>1919</v>
      </c>
      <c r="C86" s="18" t="s">
        <v>610</v>
      </c>
      <c r="D86" s="18" t="s">
        <v>412</v>
      </c>
      <c r="E86" s="18" t="s">
        <v>611</v>
      </c>
      <c r="F86" s="19">
        <v>0.357182</v>
      </c>
      <c r="G86" s="19">
        <v>0.357182</v>
      </c>
      <c r="H86" s="19">
        <v>0.35816100000000001</v>
      </c>
      <c r="I86" s="19">
        <v>0.35826599999999997</v>
      </c>
      <c r="J86" s="19">
        <v>0.35840899999999998</v>
      </c>
      <c r="K86" s="19">
        <v>0.35849500000000001</v>
      </c>
      <c r="L86" s="19">
        <v>0.358371</v>
      </c>
      <c r="M86" s="19">
        <v>0.35853400000000002</v>
      </c>
      <c r="N86" s="19">
        <v>0.35848099999999999</v>
      </c>
      <c r="O86" s="19">
        <v>0.358518</v>
      </c>
      <c r="P86" s="19">
        <v>0.35844100000000001</v>
      </c>
      <c r="Q86" s="19">
        <v>0.35866500000000001</v>
      </c>
      <c r="R86" s="19">
        <v>0.35871799999999998</v>
      </c>
      <c r="S86" s="19">
        <v>0.35915000000000002</v>
      </c>
      <c r="T86" s="19">
        <v>0.35918099999999997</v>
      </c>
      <c r="U86" s="19">
        <v>0.359574</v>
      </c>
      <c r="V86" s="19">
        <v>0.35983900000000002</v>
      </c>
      <c r="W86" s="19">
        <v>0.360045</v>
      </c>
      <c r="X86" s="19">
        <v>0.35998200000000002</v>
      </c>
      <c r="Y86" s="19">
        <v>0.360321</v>
      </c>
      <c r="Z86" s="19">
        <v>0.36058400000000002</v>
      </c>
      <c r="AA86" s="19">
        <v>0.36086800000000002</v>
      </c>
      <c r="AB86" s="19">
        <v>0.36097800000000002</v>
      </c>
      <c r="AC86" s="19">
        <v>0.360703</v>
      </c>
      <c r="AD86" s="19">
        <v>0.36068299999999998</v>
      </c>
      <c r="AE86" s="19">
        <v>0.36047699999999999</v>
      </c>
      <c r="AF86" s="19">
        <v>0.360157</v>
      </c>
      <c r="AG86" s="19">
        <v>0.36027599999999999</v>
      </c>
      <c r="AH86" s="19">
        <v>0.36070099999999999</v>
      </c>
      <c r="AI86" s="19">
        <v>0.36082700000000001</v>
      </c>
      <c r="AJ86" s="19">
        <v>0.36096499999999998</v>
      </c>
      <c r="AK86" s="19">
        <v>0.36112699999999998</v>
      </c>
      <c r="AL86" s="19">
        <v>0.36132500000000001</v>
      </c>
      <c r="AM86" s="19">
        <v>0.36144799999999999</v>
      </c>
      <c r="AN86" s="19">
        <v>0.36132300000000001</v>
      </c>
      <c r="AO86" s="19">
        <v>0.36131400000000002</v>
      </c>
      <c r="AP86" s="19">
        <v>0.361543</v>
      </c>
      <c r="AQ86" s="19">
        <v>0.37082500000000002</v>
      </c>
      <c r="AR86" s="19">
        <v>0.37067699999999998</v>
      </c>
      <c r="AS86" s="19">
        <v>0.37628</v>
      </c>
      <c r="AT86" s="19">
        <v>0.37984400000000001</v>
      </c>
      <c r="AU86" s="19">
        <v>0.382108</v>
      </c>
      <c r="AV86" s="19">
        <v>0.37641200000000002</v>
      </c>
      <c r="AW86" s="19">
        <v>0.35034700000000002</v>
      </c>
      <c r="AX86" s="19">
        <v>0.33072200000000002</v>
      </c>
      <c r="AY86" s="19">
        <v>0.33799800000000002</v>
      </c>
      <c r="AZ86" s="19">
        <v>0.34848000000000001</v>
      </c>
      <c r="BA86" s="19">
        <v>0.35621799999999998</v>
      </c>
      <c r="BB86" s="19">
        <v>0.35644100000000001</v>
      </c>
      <c r="BC86" s="19">
        <v>0.35676400000000003</v>
      </c>
      <c r="BD86" s="19">
        <v>0.35703699999999999</v>
      </c>
      <c r="BE86" s="19">
        <v>0.357213</v>
      </c>
      <c r="BF86" s="19">
        <v>0.35718899999999998</v>
      </c>
      <c r="BG86" s="19">
        <v>0.35718899999999998</v>
      </c>
      <c r="BH86" s="19">
        <v>0.35816700000000001</v>
      </c>
      <c r="BI86" s="19">
        <v>0.35718899999999998</v>
      </c>
      <c r="BJ86" s="19">
        <v>0.35718899999999998</v>
      </c>
      <c r="BK86" s="19">
        <v>0.35718899999999998</v>
      </c>
      <c r="BL86" s="19">
        <v>0.35969468965517198</v>
      </c>
      <c r="BM86" s="19">
        <v>7.6858408053024699E-3</v>
      </c>
      <c r="BN86" s="18">
        <v>-3.2693874000472398E-2</v>
      </c>
      <c r="BO86" s="18">
        <v>-0.114159120994519</v>
      </c>
      <c r="BP86" s="18">
        <v>0.16024368505828801</v>
      </c>
      <c r="BQ86" s="18">
        <v>0.80751426295363404</v>
      </c>
      <c r="BR86" s="18">
        <v>0.39350492160982598</v>
      </c>
      <c r="BS86" s="18">
        <v>7.6458887538108505E-2</v>
      </c>
      <c r="BT86" s="19">
        <v>-1.48801870251297E-5</v>
      </c>
      <c r="BU86" s="18">
        <v>1.0688893971586299E-3</v>
      </c>
      <c r="BV86" s="18">
        <v>1.0688893971586299E-3</v>
      </c>
      <c r="BW86" s="19">
        <v>0.35783999999999999</v>
      </c>
      <c r="BX86" s="19">
        <v>6.07084425759704E-4</v>
      </c>
      <c r="BY86" s="19">
        <v>0.35847980000000002</v>
      </c>
      <c r="BZ86" s="18">
        <v>6.4161514944715203E-5</v>
      </c>
      <c r="CA86" s="19">
        <v>0.35883100000000001</v>
      </c>
      <c r="CB86" s="18">
        <v>3.2275609986489402E-4</v>
      </c>
      <c r="CC86" s="19">
        <v>0.3599522</v>
      </c>
      <c r="CD86" s="18">
        <v>2.7448260418467098E-4</v>
      </c>
      <c r="CE86" s="19">
        <v>0.36076320000000001</v>
      </c>
      <c r="CF86" s="18">
        <v>1.57552213567449E-4</v>
      </c>
      <c r="CG86" s="19">
        <v>0.36048760000000002</v>
      </c>
      <c r="CH86" s="18">
        <v>2.8058652854333799E-4</v>
      </c>
      <c r="CI86" s="19">
        <v>0.36123759999999999</v>
      </c>
      <c r="CJ86" s="18">
        <v>1.90881638718876E-4</v>
      </c>
      <c r="CK86" s="19">
        <v>0.36812780000000001</v>
      </c>
      <c r="CL86" s="19">
        <v>6.5195692879207803E-3</v>
      </c>
      <c r="CM86" s="19">
        <v>0.3638866</v>
      </c>
      <c r="CN86" s="19">
        <v>2.2509748661413299E-2</v>
      </c>
      <c r="CO86" s="19">
        <v>0.3511802</v>
      </c>
      <c r="CP86" s="19">
        <v>8.1439508962173803E-3</v>
      </c>
      <c r="CQ86" s="19">
        <v>0.35735899999999998</v>
      </c>
      <c r="CR86" s="19">
        <v>4.5707329827939999E-4</v>
      </c>
      <c r="CS86" s="19">
        <v>0.35718899999999998</v>
      </c>
      <c r="CT86" s="18">
        <v>0</v>
      </c>
    </row>
    <row r="87" spans="1:98" x14ac:dyDescent="0.25">
      <c r="A87" s="18">
        <v>174</v>
      </c>
      <c r="B87" s="18" t="s">
        <v>1919</v>
      </c>
      <c r="C87" s="18" t="s">
        <v>612</v>
      </c>
      <c r="D87" s="18" t="s">
        <v>418</v>
      </c>
      <c r="E87" s="18" t="s">
        <v>322</v>
      </c>
      <c r="F87" s="18">
        <v>0</v>
      </c>
      <c r="G87" s="18">
        <v>0</v>
      </c>
      <c r="H87" s="18">
        <v>0</v>
      </c>
      <c r="I87" s="18">
        <v>0</v>
      </c>
      <c r="J87" s="18">
        <v>0</v>
      </c>
      <c r="K87" s="18">
        <v>0</v>
      </c>
      <c r="L87" s="18">
        <v>0</v>
      </c>
      <c r="M87" s="18">
        <v>0</v>
      </c>
      <c r="N87" s="18">
        <v>0</v>
      </c>
      <c r="O87" s="18">
        <v>0</v>
      </c>
      <c r="P87" s="18">
        <v>0</v>
      </c>
      <c r="Q87" s="18">
        <v>0</v>
      </c>
      <c r="R87" s="18">
        <v>0</v>
      </c>
      <c r="S87" s="18">
        <v>0</v>
      </c>
      <c r="T87" s="18">
        <v>0</v>
      </c>
      <c r="U87" s="18">
        <v>0</v>
      </c>
      <c r="V87" s="18">
        <v>0</v>
      </c>
      <c r="W87" s="18">
        <v>0</v>
      </c>
      <c r="X87" s="18">
        <v>0</v>
      </c>
      <c r="Y87" s="18">
        <v>0</v>
      </c>
      <c r="Z87" s="18">
        <v>0</v>
      </c>
      <c r="AA87" s="18">
        <v>0</v>
      </c>
      <c r="AB87" s="18">
        <v>0</v>
      </c>
      <c r="AC87" s="18">
        <v>0</v>
      </c>
      <c r="AD87" s="18">
        <v>0</v>
      </c>
      <c r="AE87" s="18">
        <v>0</v>
      </c>
      <c r="AF87" s="18">
        <v>0</v>
      </c>
      <c r="AG87" s="18">
        <v>0</v>
      </c>
      <c r="AH87" s="18">
        <v>0</v>
      </c>
      <c r="AI87" s="18">
        <v>0</v>
      </c>
      <c r="AJ87" s="18">
        <v>0</v>
      </c>
      <c r="AK87" s="18">
        <v>0</v>
      </c>
      <c r="AL87" s="18">
        <v>0</v>
      </c>
      <c r="AM87" s="18">
        <v>0</v>
      </c>
      <c r="AN87" s="18">
        <v>0</v>
      </c>
      <c r="AO87" s="18">
        <v>0</v>
      </c>
      <c r="AP87" s="18">
        <v>0</v>
      </c>
      <c r="AQ87" s="18">
        <v>0</v>
      </c>
      <c r="AR87" s="18">
        <v>0</v>
      </c>
      <c r="AS87" s="18">
        <v>0</v>
      </c>
      <c r="AT87" s="18">
        <v>0</v>
      </c>
      <c r="AU87" s="18">
        <v>0</v>
      </c>
      <c r="AV87" s="18">
        <v>0</v>
      </c>
      <c r="AW87" s="18">
        <v>0</v>
      </c>
      <c r="AX87" s="18">
        <v>0</v>
      </c>
      <c r="AY87" s="18">
        <v>0</v>
      </c>
      <c r="AZ87" s="18">
        <v>0</v>
      </c>
      <c r="BA87" s="18">
        <v>0</v>
      </c>
      <c r="BB87" s="18">
        <v>0</v>
      </c>
      <c r="BC87" s="18">
        <v>0</v>
      </c>
      <c r="BD87" s="18">
        <v>0</v>
      </c>
      <c r="BE87" s="18">
        <v>0</v>
      </c>
      <c r="BF87" s="18">
        <v>0</v>
      </c>
      <c r="BG87" s="18">
        <v>0</v>
      </c>
      <c r="BH87" s="18">
        <v>0</v>
      </c>
      <c r="BI87" s="18">
        <v>0</v>
      </c>
      <c r="BJ87" s="18">
        <v>0</v>
      </c>
      <c r="BK87" s="18">
        <v>0</v>
      </c>
      <c r="BL87" s="18">
        <v>0</v>
      </c>
      <c r="BM87" s="18">
        <v>0</v>
      </c>
      <c r="BN87" s="18" t="s">
        <v>1901</v>
      </c>
      <c r="BO87" s="18" t="s">
        <v>1901</v>
      </c>
      <c r="BP87" s="18" t="s">
        <v>1901</v>
      </c>
      <c r="BQ87" s="18" t="s">
        <v>1901</v>
      </c>
      <c r="BR87" s="18" t="s">
        <v>1901</v>
      </c>
      <c r="BS87" s="18" t="s">
        <v>1901</v>
      </c>
      <c r="BT87" s="18">
        <v>0</v>
      </c>
      <c r="BU87" s="18" t="s">
        <v>1901</v>
      </c>
      <c r="BV87" s="18" t="s">
        <v>1901</v>
      </c>
      <c r="BW87" s="18">
        <v>0</v>
      </c>
      <c r="BX87" s="18">
        <v>0</v>
      </c>
      <c r="BY87" s="18">
        <v>0</v>
      </c>
      <c r="BZ87" s="18">
        <v>0</v>
      </c>
      <c r="CA87" s="18">
        <v>0</v>
      </c>
      <c r="CB87" s="18">
        <v>0</v>
      </c>
      <c r="CC87" s="18">
        <v>0</v>
      </c>
      <c r="CD87" s="18">
        <v>0</v>
      </c>
      <c r="CE87" s="18">
        <v>0</v>
      </c>
      <c r="CF87" s="18">
        <v>0</v>
      </c>
      <c r="CG87" s="18">
        <v>0</v>
      </c>
      <c r="CH87" s="18">
        <v>0</v>
      </c>
      <c r="CI87" s="18">
        <v>0</v>
      </c>
      <c r="CJ87" s="18">
        <v>0</v>
      </c>
      <c r="CK87" s="18">
        <v>0</v>
      </c>
      <c r="CL87" s="18">
        <v>0</v>
      </c>
      <c r="CM87" s="18">
        <v>0</v>
      </c>
      <c r="CN87" s="18">
        <v>0</v>
      </c>
      <c r="CO87" s="18">
        <v>0</v>
      </c>
      <c r="CP87" s="18">
        <v>0</v>
      </c>
      <c r="CQ87" s="18">
        <v>0</v>
      </c>
      <c r="CR87" s="18">
        <v>0</v>
      </c>
      <c r="CS87" s="18">
        <v>0</v>
      </c>
      <c r="CT87" s="18">
        <v>0</v>
      </c>
    </row>
    <row r="88" spans="1:98" x14ac:dyDescent="0.25">
      <c r="A88" s="18">
        <v>175</v>
      </c>
      <c r="B88" s="18" t="s">
        <v>1919</v>
      </c>
      <c r="C88" s="18" t="s">
        <v>613</v>
      </c>
      <c r="D88" s="18" t="s">
        <v>418</v>
      </c>
      <c r="E88" s="18" t="s">
        <v>306</v>
      </c>
      <c r="F88" s="18">
        <v>0</v>
      </c>
      <c r="G88" s="18">
        <v>0</v>
      </c>
      <c r="H88" s="18">
        <v>0</v>
      </c>
      <c r="I88" s="18">
        <v>0</v>
      </c>
      <c r="J88" s="18">
        <v>0</v>
      </c>
      <c r="K88" s="18">
        <v>0</v>
      </c>
      <c r="L88" s="18">
        <v>0</v>
      </c>
      <c r="M88" s="18">
        <v>0</v>
      </c>
      <c r="N88" s="18">
        <v>0</v>
      </c>
      <c r="O88" s="18">
        <v>0</v>
      </c>
      <c r="P88" s="18">
        <v>0</v>
      </c>
      <c r="Q88" s="18">
        <v>0</v>
      </c>
      <c r="R88" s="18">
        <v>0</v>
      </c>
      <c r="S88" s="18">
        <v>0</v>
      </c>
      <c r="T88" s="18">
        <v>0</v>
      </c>
      <c r="U88" s="18">
        <v>0</v>
      </c>
      <c r="V88" s="18">
        <v>0</v>
      </c>
      <c r="W88" s="18">
        <v>0</v>
      </c>
      <c r="X88" s="18">
        <v>0</v>
      </c>
      <c r="Y88" s="18">
        <v>0</v>
      </c>
      <c r="Z88" s="18">
        <v>0</v>
      </c>
      <c r="AA88" s="18">
        <v>0</v>
      </c>
      <c r="AB88" s="18">
        <v>0</v>
      </c>
      <c r="AC88" s="18">
        <v>0</v>
      </c>
      <c r="AD88" s="18">
        <v>0</v>
      </c>
      <c r="AE88" s="18">
        <v>0</v>
      </c>
      <c r="AF88" s="18">
        <v>0</v>
      </c>
      <c r="AG88" s="18">
        <v>0</v>
      </c>
      <c r="AH88" s="18">
        <v>0</v>
      </c>
      <c r="AI88" s="18">
        <v>0</v>
      </c>
      <c r="AJ88" s="18">
        <v>0</v>
      </c>
      <c r="AK88" s="18">
        <v>0</v>
      </c>
      <c r="AL88" s="18">
        <v>0</v>
      </c>
      <c r="AM88" s="18">
        <v>0</v>
      </c>
      <c r="AN88" s="18">
        <v>0</v>
      </c>
      <c r="AO88" s="18">
        <v>0</v>
      </c>
      <c r="AP88" s="18">
        <v>0</v>
      </c>
      <c r="AQ88" s="18">
        <v>0</v>
      </c>
      <c r="AR88" s="18">
        <v>0</v>
      </c>
      <c r="AS88" s="18">
        <v>0</v>
      </c>
      <c r="AT88" s="18">
        <v>0</v>
      </c>
      <c r="AU88" s="18">
        <v>0</v>
      </c>
      <c r="AV88" s="18">
        <v>0</v>
      </c>
      <c r="AW88" s="18">
        <v>0</v>
      </c>
      <c r="AX88" s="18">
        <v>0</v>
      </c>
      <c r="AY88" s="18">
        <v>0</v>
      </c>
      <c r="AZ88" s="18">
        <v>0</v>
      </c>
      <c r="BA88" s="18">
        <v>0</v>
      </c>
      <c r="BB88" s="18">
        <v>0</v>
      </c>
      <c r="BC88" s="18">
        <v>0</v>
      </c>
      <c r="BD88" s="18">
        <v>0</v>
      </c>
      <c r="BE88" s="18">
        <v>0</v>
      </c>
      <c r="BF88" s="18">
        <v>0</v>
      </c>
      <c r="BG88" s="18">
        <v>0</v>
      </c>
      <c r="BH88" s="18">
        <v>0</v>
      </c>
      <c r="BI88" s="18">
        <v>0</v>
      </c>
      <c r="BJ88" s="18">
        <v>0</v>
      </c>
      <c r="BK88" s="18">
        <v>0</v>
      </c>
      <c r="BL88" s="18">
        <v>0</v>
      </c>
      <c r="BM88" s="18">
        <v>0</v>
      </c>
      <c r="BN88" s="18" t="s">
        <v>1901</v>
      </c>
      <c r="BO88" s="18" t="s">
        <v>1901</v>
      </c>
      <c r="BP88" s="18" t="s">
        <v>1901</v>
      </c>
      <c r="BQ88" s="18" t="s">
        <v>1901</v>
      </c>
      <c r="BR88" s="18" t="s">
        <v>1901</v>
      </c>
      <c r="BS88" s="18" t="s">
        <v>1901</v>
      </c>
      <c r="BT88" s="18">
        <v>0</v>
      </c>
      <c r="BU88" s="18" t="s">
        <v>1901</v>
      </c>
      <c r="BV88" s="18" t="s">
        <v>1901</v>
      </c>
      <c r="BW88" s="18">
        <v>0</v>
      </c>
      <c r="BX88" s="18">
        <v>0</v>
      </c>
      <c r="BY88" s="18">
        <v>0</v>
      </c>
      <c r="BZ88" s="18">
        <v>0</v>
      </c>
      <c r="CA88" s="18">
        <v>0</v>
      </c>
      <c r="CB88" s="18">
        <v>0</v>
      </c>
      <c r="CC88" s="18">
        <v>0</v>
      </c>
      <c r="CD88" s="18">
        <v>0</v>
      </c>
      <c r="CE88" s="18">
        <v>0</v>
      </c>
      <c r="CF88" s="18">
        <v>0</v>
      </c>
      <c r="CG88" s="18">
        <v>0</v>
      </c>
      <c r="CH88" s="18">
        <v>0</v>
      </c>
      <c r="CI88" s="18">
        <v>0</v>
      </c>
      <c r="CJ88" s="18">
        <v>0</v>
      </c>
      <c r="CK88" s="18">
        <v>0</v>
      </c>
      <c r="CL88" s="18">
        <v>0</v>
      </c>
      <c r="CM88" s="18">
        <v>0</v>
      </c>
      <c r="CN88" s="18">
        <v>0</v>
      </c>
      <c r="CO88" s="18">
        <v>0</v>
      </c>
      <c r="CP88" s="18">
        <v>0</v>
      </c>
      <c r="CQ88" s="18">
        <v>0</v>
      </c>
      <c r="CR88" s="18">
        <v>0</v>
      </c>
      <c r="CS88" s="18">
        <v>0</v>
      </c>
      <c r="CT88" s="18">
        <v>0</v>
      </c>
    </row>
    <row r="89" spans="1:98" x14ac:dyDescent="0.25">
      <c r="A89" s="18">
        <v>176</v>
      </c>
      <c r="B89" s="18" t="s">
        <v>1919</v>
      </c>
      <c r="C89" s="18" t="s">
        <v>614</v>
      </c>
      <c r="D89" s="18" t="s">
        <v>426</v>
      </c>
      <c r="E89" s="18" t="s">
        <v>328</v>
      </c>
      <c r="F89" s="18">
        <v>1.8663599999999999E-2</v>
      </c>
      <c r="G89" s="18">
        <v>1.8663599999999999E-2</v>
      </c>
      <c r="H89" s="18">
        <v>1.87148E-2</v>
      </c>
      <c r="I89" s="18">
        <v>1.88305E-2</v>
      </c>
      <c r="J89" s="18">
        <v>1.89632E-2</v>
      </c>
      <c r="K89" s="18">
        <v>1.91583E-2</v>
      </c>
      <c r="L89" s="18">
        <v>1.9541300000000001E-2</v>
      </c>
      <c r="M89" s="18">
        <v>2.0205999999999998E-2</v>
      </c>
      <c r="N89" s="18">
        <v>2.1340700000000001E-2</v>
      </c>
      <c r="O89" s="18">
        <v>2.2123899999999998E-2</v>
      </c>
      <c r="P89" s="18">
        <v>2.2653E-2</v>
      </c>
      <c r="Q89" s="18">
        <v>2.29129E-2</v>
      </c>
      <c r="R89" s="18">
        <v>2.3222E-2</v>
      </c>
      <c r="S89" s="18">
        <v>2.3842100000000001E-2</v>
      </c>
      <c r="T89" s="18">
        <v>2.4688999999999999E-2</v>
      </c>
      <c r="U89" s="18">
        <v>2.52024E-2</v>
      </c>
      <c r="V89" s="18">
        <v>2.6735600000000002E-2</v>
      </c>
      <c r="W89" s="18">
        <v>2.8718199999999999E-2</v>
      </c>
      <c r="X89" s="18">
        <v>2.9461000000000001E-2</v>
      </c>
      <c r="Y89" s="18">
        <v>3.1651199999999997E-2</v>
      </c>
      <c r="Z89" s="18">
        <v>3.29681E-2</v>
      </c>
      <c r="AA89" s="18">
        <v>3.3566899999999997E-2</v>
      </c>
      <c r="AB89" s="18">
        <v>3.3679300000000002E-2</v>
      </c>
      <c r="AC89" s="18">
        <v>3.4812700000000002E-2</v>
      </c>
      <c r="AD89" s="18">
        <v>3.50788E-2</v>
      </c>
      <c r="AE89" s="18">
        <v>3.4662499999999999E-2</v>
      </c>
      <c r="AF89" s="18">
        <v>3.4345300000000002E-2</v>
      </c>
      <c r="AG89" s="18">
        <v>3.4364800000000001E-2</v>
      </c>
      <c r="AH89" s="18">
        <v>3.4439400000000002E-2</v>
      </c>
      <c r="AI89" s="18">
        <v>3.5268099999999997E-2</v>
      </c>
      <c r="AJ89" s="18">
        <v>3.6905500000000001E-2</v>
      </c>
      <c r="AK89" s="18">
        <v>2.83973E-2</v>
      </c>
      <c r="AL89" s="18">
        <v>3.1333100000000003E-2</v>
      </c>
      <c r="AM89" s="18">
        <v>2.6261799999999998E-2</v>
      </c>
      <c r="AN89" s="18">
        <v>2.55243E-2</v>
      </c>
      <c r="AO89" s="18">
        <v>2.59952E-2</v>
      </c>
      <c r="AP89" s="18">
        <v>2.8580499999999998E-2</v>
      </c>
      <c r="AQ89" s="18">
        <v>2.9657800000000002E-2</v>
      </c>
      <c r="AR89" s="18">
        <v>3.1492100000000002E-2</v>
      </c>
      <c r="AS89" s="18">
        <v>3.2117199999999999E-2</v>
      </c>
      <c r="AT89" s="18">
        <v>3.21433E-2</v>
      </c>
      <c r="AU89" s="18">
        <v>3.1392099999999999E-2</v>
      </c>
      <c r="AV89" s="18">
        <v>2.8062199999999999E-2</v>
      </c>
      <c r="AW89" s="18">
        <v>2.9778099999999998E-2</v>
      </c>
      <c r="AX89" s="18">
        <v>3.28875E-2</v>
      </c>
      <c r="AY89" s="18">
        <v>3.4406100000000002E-2</v>
      </c>
      <c r="AZ89" s="18">
        <v>3.1320899999999999E-2</v>
      </c>
      <c r="BA89" s="18">
        <v>3.1333100000000003E-2</v>
      </c>
      <c r="BB89" s="18">
        <v>3.1333100000000003E-2</v>
      </c>
      <c r="BC89" s="18">
        <v>3.1333100000000003E-2</v>
      </c>
      <c r="BD89" s="18">
        <v>3.1320899999999999E-2</v>
      </c>
      <c r="BE89" s="18">
        <v>3.1333100000000003E-2</v>
      </c>
      <c r="BF89" s="18">
        <v>3.1333100000000003E-2</v>
      </c>
      <c r="BG89" s="18">
        <v>3.1333100000000003E-2</v>
      </c>
      <c r="BH89" s="18">
        <v>3.14189E-2</v>
      </c>
      <c r="BI89" s="18">
        <v>3.1333100000000003E-2</v>
      </c>
      <c r="BJ89" s="18">
        <v>3.1333100000000003E-2</v>
      </c>
      <c r="BK89" s="18">
        <v>3.1333100000000003E-2</v>
      </c>
      <c r="BL89" s="18">
        <v>2.8611584482758599E-2</v>
      </c>
      <c r="BM89" s="18">
        <v>5.2903070472957699E-3</v>
      </c>
      <c r="BN89" s="18">
        <v>0.68399851987299998</v>
      </c>
      <c r="BO89" s="18">
        <v>0.54253776593506298</v>
      </c>
      <c r="BP89" s="18">
        <v>0.43821679126776403</v>
      </c>
      <c r="BQ89" s="19">
        <v>3.2476346056853299E-9</v>
      </c>
      <c r="BR89" s="19">
        <v>1.0853940850378699E-5</v>
      </c>
      <c r="BS89" s="19">
        <v>1.5611389136971401E-6</v>
      </c>
      <c r="BT89" s="18">
        <v>2.1428247869820601E-4</v>
      </c>
      <c r="BU89" s="18">
        <v>0.46785397518846</v>
      </c>
      <c r="BV89" s="18">
        <v>0.46785397518846</v>
      </c>
      <c r="BW89" s="18">
        <v>1.8767140000000002E-2</v>
      </c>
      <c r="BX89" s="18">
        <v>1.2906834623562801E-4</v>
      </c>
      <c r="BY89" s="18">
        <v>2.0474039999999999E-2</v>
      </c>
      <c r="BZ89" s="18">
        <v>1.2395723730383799E-3</v>
      </c>
      <c r="CA89" s="18">
        <v>2.34638E-2</v>
      </c>
      <c r="CB89" s="18">
        <v>8.1602399168161695E-4</v>
      </c>
      <c r="CC89" s="18">
        <v>2.8353679999999999E-2</v>
      </c>
      <c r="CD89" s="18">
        <v>2.4890469605855199E-3</v>
      </c>
      <c r="CE89" s="18">
        <v>3.4021160000000002E-2</v>
      </c>
      <c r="CF89" s="18">
        <v>8.9124824151299198E-4</v>
      </c>
      <c r="CG89" s="18">
        <v>3.4616019999999997E-2</v>
      </c>
      <c r="CH89" s="18">
        <v>3.8566959563854402E-4</v>
      </c>
      <c r="CI89" s="18">
        <v>2.96844E-2</v>
      </c>
      <c r="CJ89" s="18">
        <v>4.6243849882984496E-3</v>
      </c>
      <c r="CK89" s="18">
        <v>2.9568560000000001E-2</v>
      </c>
      <c r="CL89" s="18">
        <v>2.44687045080037E-3</v>
      </c>
      <c r="CM89" s="18">
        <v>3.0852640000000001E-2</v>
      </c>
      <c r="CN89" s="18">
        <v>1.9389860205787999E-3</v>
      </c>
      <c r="CO89" s="18">
        <v>3.1945260000000003E-2</v>
      </c>
      <c r="CP89" s="18">
        <v>1.3756615237768301E-3</v>
      </c>
      <c r="CQ89" s="18">
        <v>3.1347819999999998E-2</v>
      </c>
      <c r="CR89" s="19">
        <v>4.0084560618771198E-5</v>
      </c>
      <c r="CS89" s="18">
        <v>3.1333100000000003E-2</v>
      </c>
      <c r="CT89" s="18">
        <v>0</v>
      </c>
    </row>
    <row r="90" spans="1:98" x14ac:dyDescent="0.25">
      <c r="A90" s="18">
        <v>177</v>
      </c>
      <c r="B90" s="18" t="s">
        <v>1919</v>
      </c>
      <c r="C90" s="18" t="s">
        <v>615</v>
      </c>
      <c r="D90" s="18" t="s">
        <v>420</v>
      </c>
      <c r="E90" s="18" t="s">
        <v>318</v>
      </c>
      <c r="F90" s="18">
        <v>0.473383</v>
      </c>
      <c r="G90" s="18">
        <v>0.473383</v>
      </c>
      <c r="H90" s="18">
        <v>0.47467999999999999</v>
      </c>
      <c r="I90" s="18">
        <v>0.47894300000000001</v>
      </c>
      <c r="J90" s="18">
        <v>0.48649100000000001</v>
      </c>
      <c r="K90" s="18">
        <v>0.49384899999999998</v>
      </c>
      <c r="L90" s="18">
        <v>0.50446599999999997</v>
      </c>
      <c r="M90" s="18">
        <v>0.51579299999999995</v>
      </c>
      <c r="N90" s="18">
        <v>0.52527999999999997</v>
      </c>
      <c r="O90" s="18">
        <v>0.53163800000000005</v>
      </c>
      <c r="P90" s="18">
        <v>0.53993199999999997</v>
      </c>
      <c r="Q90" s="18">
        <v>0.55259199999999997</v>
      </c>
      <c r="R90" s="18">
        <v>0.56325999999999998</v>
      </c>
      <c r="S90" s="18">
        <v>0.546821</v>
      </c>
      <c r="T90" s="18">
        <v>0.56859700000000002</v>
      </c>
      <c r="U90" s="18">
        <v>0.60258699999999998</v>
      </c>
      <c r="V90" s="18">
        <v>0.626969</v>
      </c>
      <c r="W90" s="18">
        <v>0.64498800000000001</v>
      </c>
      <c r="X90" s="18">
        <v>0.65803800000000001</v>
      </c>
      <c r="Y90" s="18">
        <v>0.68101900000000004</v>
      </c>
      <c r="Z90" s="18">
        <v>0.71335499999999996</v>
      </c>
      <c r="AA90" s="18">
        <v>0.74386799999999997</v>
      </c>
      <c r="AB90" s="18">
        <v>0.76915599999999995</v>
      </c>
      <c r="AC90" s="18">
        <v>0.77112000000000003</v>
      </c>
      <c r="AD90" s="18">
        <v>0.626807</v>
      </c>
      <c r="AE90" s="18">
        <v>0.62553899999999996</v>
      </c>
      <c r="AF90" s="18">
        <v>0.61365999999999998</v>
      </c>
      <c r="AG90" s="18">
        <v>0.61622299999999997</v>
      </c>
      <c r="AH90" s="18">
        <v>0.67096199999999995</v>
      </c>
      <c r="AI90" s="18">
        <v>0.708233</v>
      </c>
      <c r="AJ90" s="18">
        <v>0.72067599999999998</v>
      </c>
      <c r="AK90" s="18">
        <v>0.71490799999999999</v>
      </c>
      <c r="AL90" s="18">
        <v>0.75585800000000003</v>
      </c>
      <c r="AM90" s="18">
        <v>0.77683599999999997</v>
      </c>
      <c r="AN90" s="18">
        <v>0.79298400000000002</v>
      </c>
      <c r="AO90" s="18">
        <v>0.84757099999999996</v>
      </c>
      <c r="AP90" s="18">
        <v>0.89930399999999999</v>
      </c>
      <c r="AQ90" s="18">
        <v>0.96769799999999995</v>
      </c>
      <c r="AR90" s="18">
        <v>0.99132699999999996</v>
      </c>
      <c r="AS90" s="18">
        <v>0.98925600000000002</v>
      </c>
      <c r="AT90" s="18">
        <v>1.01152</v>
      </c>
      <c r="AU90" s="18">
        <v>1.0190399999999999</v>
      </c>
      <c r="AV90" s="18">
        <v>1.00664</v>
      </c>
      <c r="AW90" s="18">
        <v>1.0268699999999999</v>
      </c>
      <c r="AX90" s="18">
        <v>1.0707899999999999</v>
      </c>
      <c r="AY90" s="18">
        <v>1.1634599999999999</v>
      </c>
      <c r="AZ90" s="18">
        <v>1.2359599999999999</v>
      </c>
      <c r="BA90" s="18">
        <v>1.27132</v>
      </c>
      <c r="BB90" s="18">
        <v>1.31759</v>
      </c>
      <c r="BC90" s="18">
        <v>1.3988400000000001</v>
      </c>
      <c r="BD90" s="18">
        <v>1.4655100000000001</v>
      </c>
      <c r="BE90" s="18">
        <v>1.41195</v>
      </c>
      <c r="BF90" s="18">
        <v>1.4116599999999999</v>
      </c>
      <c r="BG90" s="18">
        <v>1.4116599999999999</v>
      </c>
      <c r="BH90" s="18">
        <v>1.41553</v>
      </c>
      <c r="BI90" s="18">
        <v>1.4116599999999999</v>
      </c>
      <c r="BJ90" s="18">
        <v>1.4116599999999999</v>
      </c>
      <c r="BK90" s="18">
        <v>1.4116599999999999</v>
      </c>
      <c r="BL90" s="18">
        <v>0.84709258620689698</v>
      </c>
      <c r="BM90" s="18">
        <v>0.32509559282646999</v>
      </c>
      <c r="BN90" s="18">
        <v>0.94667898099200698</v>
      </c>
      <c r="BO90" s="18">
        <v>0.97512197960008296</v>
      </c>
      <c r="BP90" s="18">
        <v>0.90561961404153601</v>
      </c>
      <c r="BQ90" s="18">
        <v>0</v>
      </c>
      <c r="BR90" s="19">
        <v>2.4884850399793402E-38</v>
      </c>
      <c r="BS90" s="18">
        <v>0</v>
      </c>
      <c r="BT90" s="18">
        <v>1.8224869912947E-2</v>
      </c>
      <c r="BU90" s="18">
        <v>0.89620109305205997</v>
      </c>
      <c r="BV90" s="18">
        <v>0.89620109305205997</v>
      </c>
      <c r="BW90" s="18">
        <v>0.47737600000000002</v>
      </c>
      <c r="BX90" s="18">
        <v>5.58335087559434E-3</v>
      </c>
      <c r="BY90" s="18">
        <v>0.51420520000000003</v>
      </c>
      <c r="BZ90" s="18">
        <v>1.5315855467456001E-2</v>
      </c>
      <c r="CA90" s="18">
        <v>0.55424039999999997</v>
      </c>
      <c r="CB90" s="18">
        <v>1.1725614879399699E-2</v>
      </c>
      <c r="CC90" s="18">
        <v>0.64272019999999996</v>
      </c>
      <c r="CD90" s="18">
        <v>2.9855276078107201E-2</v>
      </c>
      <c r="CE90" s="18">
        <v>0.72486119999999998</v>
      </c>
      <c r="CF90" s="18">
        <v>5.9603236293845702E-2</v>
      </c>
      <c r="CG90" s="18">
        <v>0.64692340000000004</v>
      </c>
      <c r="CH90" s="18">
        <v>4.13611600574742E-2</v>
      </c>
      <c r="CI90" s="18">
        <v>0.75225240000000004</v>
      </c>
      <c r="CJ90" s="18">
        <v>3.4161711854062603E-2</v>
      </c>
      <c r="CK90" s="18">
        <v>0.93903119999999995</v>
      </c>
      <c r="CL90" s="18">
        <v>6.3289780491798203E-2</v>
      </c>
      <c r="CM90" s="18">
        <v>1.026972</v>
      </c>
      <c r="CN90" s="18">
        <v>2.5666606125469699E-2</v>
      </c>
      <c r="CO90" s="18">
        <v>1.277434</v>
      </c>
      <c r="CP90" s="18">
        <v>8.8175205585243804E-2</v>
      </c>
      <c r="CQ90" s="18">
        <v>1.423262</v>
      </c>
      <c r="CR90" s="18">
        <v>2.36740970260748E-2</v>
      </c>
      <c r="CS90" s="18">
        <v>1.4116599999999999</v>
      </c>
      <c r="CT90" s="18">
        <v>0</v>
      </c>
    </row>
    <row r="91" spans="1:98" x14ac:dyDescent="0.25">
      <c r="A91" s="18">
        <v>178</v>
      </c>
      <c r="B91" s="18" t="s">
        <v>1919</v>
      </c>
      <c r="C91" s="18" t="s">
        <v>616</v>
      </c>
      <c r="D91" s="18" t="s">
        <v>420</v>
      </c>
      <c r="E91" s="18" t="s">
        <v>316</v>
      </c>
      <c r="F91" s="18">
        <v>0.22861200000000001</v>
      </c>
      <c r="G91" s="18">
        <v>0.22861200000000001</v>
      </c>
      <c r="H91" s="18">
        <v>0.229238</v>
      </c>
      <c r="I91" s="18">
        <v>0.234572</v>
      </c>
      <c r="J91" s="18">
        <v>0.23163300000000001</v>
      </c>
      <c r="K91" s="18">
        <v>0.236206</v>
      </c>
      <c r="L91" s="18">
        <v>0.24213499999999999</v>
      </c>
      <c r="M91" s="18">
        <v>0.246223</v>
      </c>
      <c r="N91" s="18">
        <v>0.25122699999999998</v>
      </c>
      <c r="O91" s="18">
        <v>0.25443500000000002</v>
      </c>
      <c r="P91" s="18">
        <v>0.25911800000000001</v>
      </c>
      <c r="Q91" s="18">
        <v>0.26644299999999999</v>
      </c>
      <c r="R91" s="18">
        <v>0.27433800000000003</v>
      </c>
      <c r="S91" s="18">
        <v>0.28554800000000002</v>
      </c>
      <c r="T91" s="18">
        <v>0.30087999999999998</v>
      </c>
      <c r="U91" s="18">
        <v>0.32623999999999997</v>
      </c>
      <c r="V91" s="18">
        <v>0.38096999999999998</v>
      </c>
      <c r="W91" s="18">
        <v>0.38475799999999999</v>
      </c>
      <c r="X91" s="18">
        <v>0.40382899999999999</v>
      </c>
      <c r="Y91" s="18">
        <v>0.41861199999999998</v>
      </c>
      <c r="Z91" s="18">
        <v>0.42897299999999999</v>
      </c>
      <c r="AA91" s="18">
        <v>0.46149699999999999</v>
      </c>
      <c r="AB91" s="18">
        <v>0.49726700000000001</v>
      </c>
      <c r="AC91" s="18">
        <v>0.50612500000000005</v>
      </c>
      <c r="AD91" s="18">
        <v>0.49170700000000001</v>
      </c>
      <c r="AE91" s="18">
        <v>0.479352</v>
      </c>
      <c r="AF91" s="18">
        <v>0.47697099999999998</v>
      </c>
      <c r="AG91" s="18">
        <v>0.47080300000000003</v>
      </c>
      <c r="AH91" s="18">
        <v>0.46999200000000002</v>
      </c>
      <c r="AI91" s="18">
        <v>0.48747499999999999</v>
      </c>
      <c r="AJ91" s="18">
        <v>0.50151500000000004</v>
      </c>
      <c r="AK91" s="18">
        <v>0.51588800000000001</v>
      </c>
      <c r="AL91" s="18">
        <v>0.54351499999999997</v>
      </c>
      <c r="AM91" s="18">
        <v>0.49784099999999998</v>
      </c>
      <c r="AN91" s="18">
        <v>0.48580600000000002</v>
      </c>
      <c r="AO91" s="18">
        <v>0.489923</v>
      </c>
      <c r="AP91" s="18">
        <v>0.51056100000000004</v>
      </c>
      <c r="AQ91" s="18">
        <v>0.57373200000000002</v>
      </c>
      <c r="AR91" s="18">
        <v>0.57779499999999995</v>
      </c>
      <c r="AS91" s="18">
        <v>0.57281300000000002</v>
      </c>
      <c r="AT91" s="18">
        <v>0.58432099999999998</v>
      </c>
      <c r="AU91" s="18">
        <v>0.58589500000000005</v>
      </c>
      <c r="AV91" s="18">
        <v>0.56838200000000005</v>
      </c>
      <c r="AW91" s="18">
        <v>0.57437000000000005</v>
      </c>
      <c r="AX91" s="18">
        <v>0.59642099999999998</v>
      </c>
      <c r="AY91" s="18">
        <v>0.64011399999999996</v>
      </c>
      <c r="AZ91" s="18">
        <v>0.67073000000000005</v>
      </c>
      <c r="BA91" s="18">
        <v>0.68315899999999996</v>
      </c>
      <c r="BB91" s="18">
        <v>0.70146799999999998</v>
      </c>
      <c r="BC91" s="18">
        <v>0.74199899999999996</v>
      </c>
      <c r="BD91" s="18">
        <v>0.77442800000000001</v>
      </c>
      <c r="BE91" s="18">
        <v>0.74677899999999997</v>
      </c>
      <c r="BF91" s="18">
        <v>0.73645799999999995</v>
      </c>
      <c r="BG91" s="18">
        <v>0.73645799999999995</v>
      </c>
      <c r="BH91" s="18">
        <v>0.73847499999999999</v>
      </c>
      <c r="BI91" s="18">
        <v>0.73645799999999995</v>
      </c>
      <c r="BJ91" s="18">
        <v>0.73645799999999995</v>
      </c>
      <c r="BK91" s="18">
        <v>0.73645799999999995</v>
      </c>
      <c r="BL91" s="18">
        <v>0.48296570689655199</v>
      </c>
      <c r="BM91" s="18">
        <v>0.173132269303894</v>
      </c>
      <c r="BN91" s="18">
        <v>0.98013110009409299</v>
      </c>
      <c r="BO91" s="18">
        <v>0.979799118789076</v>
      </c>
      <c r="BP91" s="18">
        <v>0.90197771210839295</v>
      </c>
      <c r="BQ91" s="18">
        <v>0</v>
      </c>
      <c r="BR91" s="19">
        <v>7.7663909076034702E-41</v>
      </c>
      <c r="BS91" s="18">
        <v>0</v>
      </c>
      <c r="BT91" s="18">
        <v>1.0048767818142601E-2</v>
      </c>
      <c r="BU91" s="18">
        <v>0.96065697337165401</v>
      </c>
      <c r="BV91" s="18">
        <v>0.96065697337165401</v>
      </c>
      <c r="BW91" s="18">
        <v>0.2305334</v>
      </c>
      <c r="BX91" s="18">
        <v>2.5778395605622899E-3</v>
      </c>
      <c r="BY91" s="18">
        <v>0.24604519999999999</v>
      </c>
      <c r="BZ91" s="18">
        <v>7.2348277242792799E-3</v>
      </c>
      <c r="CA91" s="18">
        <v>0.2772654</v>
      </c>
      <c r="CB91" s="18">
        <v>1.64413574196293E-2</v>
      </c>
      <c r="CC91" s="18">
        <v>0.38288179999999999</v>
      </c>
      <c r="CD91" s="18">
        <v>3.51101872424514E-2</v>
      </c>
      <c r="CE91" s="18">
        <v>0.47711379999999998</v>
      </c>
      <c r="CF91" s="18">
        <v>3.1710344324841398E-2</v>
      </c>
      <c r="CG91" s="18">
        <v>0.47691860000000003</v>
      </c>
      <c r="CH91" s="18">
        <v>7.1193418445808501E-3</v>
      </c>
      <c r="CI91" s="18">
        <v>0.50891299999999995</v>
      </c>
      <c r="CJ91" s="18">
        <v>2.2120138256801199E-2</v>
      </c>
      <c r="CK91" s="18">
        <v>0.54496480000000003</v>
      </c>
      <c r="CL91" s="18">
        <v>4.1515410611000801E-2</v>
      </c>
      <c r="CM91" s="18">
        <v>0.5818778</v>
      </c>
      <c r="CN91" s="18">
        <v>1.08641091075154E-2</v>
      </c>
      <c r="CO91" s="18">
        <v>0.68749400000000005</v>
      </c>
      <c r="CP91" s="18">
        <v>3.7784772137727601E-2</v>
      </c>
      <c r="CQ91" s="18">
        <v>0.74651959999999995</v>
      </c>
      <c r="CR91" s="18">
        <v>1.6171991661511599E-2</v>
      </c>
      <c r="CS91" s="18">
        <v>0.73645799999999995</v>
      </c>
      <c r="CT91" s="18">
        <v>0</v>
      </c>
    </row>
    <row r="92" spans="1:98" x14ac:dyDescent="0.25">
      <c r="A92" s="18">
        <v>179</v>
      </c>
      <c r="B92" s="18" t="s">
        <v>1919</v>
      </c>
      <c r="C92" s="18" t="s">
        <v>617</v>
      </c>
      <c r="D92" s="18" t="s">
        <v>412</v>
      </c>
      <c r="E92" s="18" t="s">
        <v>334</v>
      </c>
      <c r="F92" s="18">
        <v>0.79459900000000006</v>
      </c>
      <c r="G92" s="18">
        <v>0.79459900000000006</v>
      </c>
      <c r="H92" s="18">
        <v>0.79677500000000001</v>
      </c>
      <c r="I92" s="18">
        <v>0.81862400000000002</v>
      </c>
      <c r="J92" s="18">
        <v>0.84034600000000004</v>
      </c>
      <c r="K92" s="18">
        <v>0.86054399999999998</v>
      </c>
      <c r="L92" s="18">
        <v>0.89012800000000003</v>
      </c>
      <c r="M92" s="18">
        <v>0.91634899999999997</v>
      </c>
      <c r="N92" s="18">
        <v>0.93876499999999996</v>
      </c>
      <c r="O92" s="18">
        <v>0.96109699999999998</v>
      </c>
      <c r="P92" s="18">
        <v>0.97849799999999998</v>
      </c>
      <c r="Q92" s="18">
        <v>1.00634</v>
      </c>
      <c r="R92" s="18">
        <v>1.04044</v>
      </c>
      <c r="S92" s="18">
        <v>1.06629</v>
      </c>
      <c r="T92" s="18">
        <v>1.1215299999999999</v>
      </c>
      <c r="U92" s="18">
        <v>1.1945600000000001</v>
      </c>
      <c r="V92" s="18">
        <v>1.2314099999999999</v>
      </c>
      <c r="W92" s="18">
        <v>1.3166599999999999</v>
      </c>
      <c r="X92" s="18">
        <v>1.35023</v>
      </c>
      <c r="Y92" s="18">
        <v>1.3742099999999999</v>
      </c>
      <c r="Z92" s="18">
        <v>1.41977</v>
      </c>
      <c r="AA92" s="18">
        <v>1.49386</v>
      </c>
      <c r="AB92" s="18">
        <v>1.5482100000000001</v>
      </c>
      <c r="AC92" s="18">
        <v>1.5056400000000001</v>
      </c>
      <c r="AD92" s="18">
        <v>1.4547699999999999</v>
      </c>
      <c r="AE92" s="18">
        <v>1.4243600000000001</v>
      </c>
      <c r="AF92" s="18">
        <v>1.44076</v>
      </c>
      <c r="AG92" s="18">
        <v>1.46631</v>
      </c>
      <c r="AH92" s="18">
        <v>1.59937</v>
      </c>
      <c r="AI92" s="18">
        <v>1.6989000000000001</v>
      </c>
      <c r="AJ92" s="18">
        <v>1.75664</v>
      </c>
      <c r="AK92" s="18">
        <v>1.7760499999999999</v>
      </c>
      <c r="AL92" s="18">
        <v>1.87157</v>
      </c>
      <c r="AM92" s="18">
        <v>1.89591</v>
      </c>
      <c r="AN92" s="18">
        <v>1.9122399999999999</v>
      </c>
      <c r="AO92" s="18">
        <v>1.76837</v>
      </c>
      <c r="AP92" s="18">
        <v>1.8077300000000001</v>
      </c>
      <c r="AQ92" s="18">
        <v>1.89211</v>
      </c>
      <c r="AR92" s="18">
        <v>1.9359200000000001</v>
      </c>
      <c r="AS92" s="18">
        <v>1.88618</v>
      </c>
      <c r="AT92" s="18">
        <v>1.89178</v>
      </c>
      <c r="AU92" s="18">
        <v>1.8995899999999999</v>
      </c>
      <c r="AV92" s="18">
        <v>1.8698999999999999</v>
      </c>
      <c r="AW92" s="18">
        <v>1.8309200000000001</v>
      </c>
      <c r="AX92" s="18">
        <v>1.88347</v>
      </c>
      <c r="AY92" s="18">
        <v>2.01112</v>
      </c>
      <c r="AZ92" s="18">
        <v>2.0962299999999998</v>
      </c>
      <c r="BA92" s="18">
        <v>2.1118000000000001</v>
      </c>
      <c r="BB92" s="18">
        <v>2.1543999999999999</v>
      </c>
      <c r="BC92" s="18">
        <v>2.24621</v>
      </c>
      <c r="BD92" s="18">
        <v>2.27596</v>
      </c>
      <c r="BE92" s="18">
        <v>2.15022</v>
      </c>
      <c r="BF92" s="18">
        <v>2.2204299999999999</v>
      </c>
      <c r="BG92" s="18">
        <v>2.2204299999999999</v>
      </c>
      <c r="BH92" s="18">
        <v>2.2265199999999998</v>
      </c>
      <c r="BI92" s="18">
        <v>2.2204299999999999</v>
      </c>
      <c r="BJ92" s="18">
        <v>2.2204299999999999</v>
      </c>
      <c r="BK92" s="18">
        <v>2.2204299999999999</v>
      </c>
      <c r="BL92" s="18">
        <v>1.5792574827586201</v>
      </c>
      <c r="BM92" s="18">
        <v>0.48149602421580001</v>
      </c>
      <c r="BN92" s="18">
        <v>0.98360120402716</v>
      </c>
      <c r="BO92" s="18">
        <v>0.97949141226348402</v>
      </c>
      <c r="BP92" s="18">
        <v>0.90440564673048796</v>
      </c>
      <c r="BQ92" s="18">
        <v>0</v>
      </c>
      <c r="BR92" s="19">
        <v>1.1811171298317101E-40</v>
      </c>
      <c r="BS92" s="18">
        <v>0</v>
      </c>
      <c r="BT92" s="18">
        <v>2.8045447722168999E-2</v>
      </c>
      <c r="BU92" s="18">
        <v>0.96747132856367901</v>
      </c>
      <c r="BV92" s="18">
        <v>0.96747132856367901</v>
      </c>
      <c r="BW92" s="18">
        <v>0.80898859999999995</v>
      </c>
      <c r="BX92" s="18">
        <v>2.0244880026811699E-2</v>
      </c>
      <c r="BY92" s="18">
        <v>0.91337659999999998</v>
      </c>
      <c r="BZ92" s="18">
        <v>3.9567738175185101E-2</v>
      </c>
      <c r="CA92" s="18">
        <v>1.0426196000000001</v>
      </c>
      <c r="CB92" s="18">
        <v>5.5271327745948E-2</v>
      </c>
      <c r="CC92" s="18">
        <v>1.2934140000000001</v>
      </c>
      <c r="CD92" s="18">
        <v>7.7319204147482001E-2</v>
      </c>
      <c r="CE92" s="18">
        <v>1.48445</v>
      </c>
      <c r="CF92" s="18">
        <v>4.9161231168472597E-2</v>
      </c>
      <c r="CG92" s="18">
        <v>1.5259400000000001</v>
      </c>
      <c r="CH92" s="18">
        <v>0.118782355802535</v>
      </c>
      <c r="CI92" s="18">
        <v>1.842482</v>
      </c>
      <c r="CJ92" s="18">
        <v>7.1324787206131904E-2</v>
      </c>
      <c r="CK92" s="18">
        <v>1.8580620000000001</v>
      </c>
      <c r="CL92" s="18">
        <v>6.8172064439915595E-2</v>
      </c>
      <c r="CM92" s="18">
        <v>1.875132</v>
      </c>
      <c r="CN92" s="18">
        <v>2.7050631600759299E-2</v>
      </c>
      <c r="CO92" s="18">
        <v>2.1239520000000001</v>
      </c>
      <c r="CP92" s="18">
        <v>8.59088759675041E-2</v>
      </c>
      <c r="CQ92" s="18">
        <v>2.218712</v>
      </c>
      <c r="CR92" s="18">
        <v>4.4820072177541102E-2</v>
      </c>
      <c r="CS92" s="18">
        <v>2.2204299999999999</v>
      </c>
      <c r="CT92" s="18">
        <v>0</v>
      </c>
    </row>
    <row r="93" spans="1:98" x14ac:dyDescent="0.25">
      <c r="A93" s="18">
        <v>18</v>
      </c>
      <c r="B93" s="18" t="s">
        <v>1919</v>
      </c>
      <c r="C93" s="18" t="s">
        <v>438</v>
      </c>
      <c r="D93" s="18" t="s">
        <v>416</v>
      </c>
      <c r="E93" s="18" t="s">
        <v>34</v>
      </c>
      <c r="F93" s="18">
        <v>0.17588999999999999</v>
      </c>
      <c r="G93" s="18">
        <v>0.17588999999999999</v>
      </c>
      <c r="H93" s="18">
        <v>0.176372</v>
      </c>
      <c r="I93" s="18">
        <v>0.181531</v>
      </c>
      <c r="J93" s="18">
        <v>0.18273700000000001</v>
      </c>
      <c r="K93" s="18">
        <v>0.18451899999999999</v>
      </c>
      <c r="L93" s="18">
        <v>0.18512200000000001</v>
      </c>
      <c r="M93" s="18">
        <v>0.188274</v>
      </c>
      <c r="N93" s="18">
        <v>0.18919800000000001</v>
      </c>
      <c r="O93" s="18">
        <v>0.19377800000000001</v>
      </c>
      <c r="P93" s="18">
        <v>0.19391800000000001</v>
      </c>
      <c r="Q93" s="18">
        <v>0.199686</v>
      </c>
      <c r="R93" s="18">
        <v>0.20252100000000001</v>
      </c>
      <c r="S93" s="18">
        <v>0.21398900000000001</v>
      </c>
      <c r="T93" s="18">
        <v>0.195442</v>
      </c>
      <c r="U93" s="18">
        <v>0.20958299999999999</v>
      </c>
      <c r="V93" s="18">
        <v>0.23561299999999999</v>
      </c>
      <c r="W93" s="18">
        <v>0.26377699999999998</v>
      </c>
      <c r="X93" s="18">
        <v>0.22026999999999999</v>
      </c>
      <c r="Y93" s="18">
        <v>0.21687000000000001</v>
      </c>
      <c r="Z93" s="18">
        <v>0.23610800000000001</v>
      </c>
      <c r="AA93" s="18">
        <v>0.24505399999999999</v>
      </c>
      <c r="AB93" s="18">
        <v>0.25454700000000002</v>
      </c>
      <c r="AC93" s="18">
        <v>0.25917299999999999</v>
      </c>
      <c r="AD93" s="18">
        <v>0.25165500000000002</v>
      </c>
      <c r="AE93" s="18">
        <v>0.24737999999999999</v>
      </c>
      <c r="AF93" s="18">
        <v>0.254556</v>
      </c>
      <c r="AG93" s="18">
        <v>0.26009399999999999</v>
      </c>
      <c r="AH93" s="18">
        <v>0.25781900000000002</v>
      </c>
      <c r="AI93" s="18">
        <v>0.26486399999999999</v>
      </c>
      <c r="AJ93" s="18">
        <v>0.26921899999999999</v>
      </c>
      <c r="AK93" s="18">
        <v>0.27113199999999998</v>
      </c>
      <c r="AL93" s="18">
        <v>0.27870800000000001</v>
      </c>
      <c r="AM93" s="18">
        <v>0.276893</v>
      </c>
      <c r="AN93" s="18">
        <v>0.27677400000000002</v>
      </c>
      <c r="AO93" s="18">
        <v>0.28015499999999999</v>
      </c>
      <c r="AP93" s="18">
        <v>0.28172999999999998</v>
      </c>
      <c r="AQ93" s="18">
        <v>0.29055199999999998</v>
      </c>
      <c r="AR93" s="18">
        <v>0.29500399999999999</v>
      </c>
      <c r="AS93" s="18">
        <v>0.29742200000000002</v>
      </c>
      <c r="AT93" s="18">
        <v>0.29941099999999998</v>
      </c>
      <c r="AU93" s="18">
        <v>0.30178700000000003</v>
      </c>
      <c r="AV93" s="18">
        <v>0.30329899999999999</v>
      </c>
      <c r="AW93" s="18">
        <v>0.30285600000000001</v>
      </c>
      <c r="AX93" s="18">
        <v>0.30344199999999999</v>
      </c>
      <c r="AY93" s="18">
        <v>0.31139699999999998</v>
      </c>
      <c r="AZ93" s="18">
        <v>0.32062499999999999</v>
      </c>
      <c r="BA93" s="18">
        <v>0.32733299999999999</v>
      </c>
      <c r="BB93" s="18">
        <v>0.33122600000000002</v>
      </c>
      <c r="BC93" s="18">
        <v>0.34322999999999998</v>
      </c>
      <c r="BD93" s="18">
        <v>0.35639199999999999</v>
      </c>
      <c r="BE93" s="18">
        <v>0.369253</v>
      </c>
      <c r="BF93" s="18">
        <v>0.38274200000000003</v>
      </c>
      <c r="BG93" s="18">
        <v>0.38274200000000003</v>
      </c>
      <c r="BH93" s="18">
        <v>0.38379000000000002</v>
      </c>
      <c r="BI93" s="18">
        <v>0.38274200000000003</v>
      </c>
      <c r="BJ93" s="18">
        <v>0.38274200000000003</v>
      </c>
      <c r="BK93" s="18">
        <v>0.38274200000000003</v>
      </c>
      <c r="BL93" s="18">
        <v>0.26726844827586199</v>
      </c>
      <c r="BM93" s="18">
        <v>6.3596683679170804E-2</v>
      </c>
      <c r="BN93" s="18">
        <v>0.98058161225510398</v>
      </c>
      <c r="BO93" s="18">
        <v>0.99278433416904599</v>
      </c>
      <c r="BP93" s="18">
        <v>0.95660624110553705</v>
      </c>
      <c r="BQ93" s="18">
        <v>0</v>
      </c>
      <c r="BR93" s="18">
        <v>2.7897879748776701E-53</v>
      </c>
      <c r="BS93" s="18">
        <v>0</v>
      </c>
      <c r="BT93" s="18">
        <v>3.6929109477375202E-3</v>
      </c>
      <c r="BU93" s="18">
        <v>0.96154029829281695</v>
      </c>
      <c r="BV93" s="18">
        <v>0.96154029829281695</v>
      </c>
      <c r="BW93" s="18">
        <v>0.178484</v>
      </c>
      <c r="BX93" s="18">
        <v>3.36490839399827E-3</v>
      </c>
      <c r="BY93" s="18">
        <v>0.18817819999999999</v>
      </c>
      <c r="BZ93" s="18">
        <v>3.7127157445729698E-3</v>
      </c>
      <c r="CA93" s="18">
        <v>0.20111119999999999</v>
      </c>
      <c r="CB93" s="18">
        <v>7.9645844022146004E-3</v>
      </c>
      <c r="CC93" s="18">
        <v>0.2292226</v>
      </c>
      <c r="CD93" s="18">
        <v>2.15249473472062E-2</v>
      </c>
      <c r="CE93" s="18">
        <v>0.24930740000000001</v>
      </c>
      <c r="CF93" s="18">
        <v>8.9806774410397302E-3</v>
      </c>
      <c r="CG93" s="18">
        <v>0.25694260000000002</v>
      </c>
      <c r="CH93" s="18">
        <v>6.5304508879555903E-3</v>
      </c>
      <c r="CI93" s="18">
        <v>0.27454519999999999</v>
      </c>
      <c r="CJ93" s="18">
        <v>4.1178562019575302E-3</v>
      </c>
      <c r="CK93" s="18">
        <v>0.28897260000000002</v>
      </c>
      <c r="CL93" s="18">
        <v>7.7535471753256398E-3</v>
      </c>
      <c r="CM93" s="18">
        <v>0.30215900000000001</v>
      </c>
      <c r="CN93" s="18">
        <v>1.6674371052606499E-3</v>
      </c>
      <c r="CO93" s="18">
        <v>0.3267622</v>
      </c>
      <c r="CP93" s="18">
        <v>1.1886908290215799E-2</v>
      </c>
      <c r="CQ93" s="18">
        <v>0.37498379999999998</v>
      </c>
      <c r="CR93" s="18">
        <v>1.2004432398077001E-2</v>
      </c>
      <c r="CS93" s="18">
        <v>0.38274200000000003</v>
      </c>
      <c r="CT93" s="18">
        <v>0</v>
      </c>
    </row>
    <row r="94" spans="1:98" x14ac:dyDescent="0.25">
      <c r="A94" s="18">
        <v>180</v>
      </c>
      <c r="B94" s="18" t="s">
        <v>1919</v>
      </c>
      <c r="C94" s="18" t="s">
        <v>618</v>
      </c>
      <c r="D94" s="18" t="s">
        <v>418</v>
      </c>
      <c r="E94" s="18" t="s">
        <v>332</v>
      </c>
      <c r="F94" s="18">
        <v>8.0844799999999998E-3</v>
      </c>
      <c r="G94" s="18">
        <v>8.0844799999999998E-3</v>
      </c>
      <c r="H94" s="18">
        <v>8.1066300000000001E-3</v>
      </c>
      <c r="I94" s="18">
        <v>8.5151099999999993E-3</v>
      </c>
      <c r="J94" s="18">
        <v>8.6227400000000003E-3</v>
      </c>
      <c r="K94" s="18">
        <v>8.9812499999999997E-3</v>
      </c>
      <c r="L94" s="18">
        <v>9.3956899999999999E-3</v>
      </c>
      <c r="M94" s="18">
        <v>9.5619299999999997E-3</v>
      </c>
      <c r="N94" s="18">
        <v>9.7514000000000003E-3</v>
      </c>
      <c r="O94" s="18">
        <v>9.6408199999999996E-3</v>
      </c>
      <c r="P94" s="18">
        <v>9.7590100000000003E-3</v>
      </c>
      <c r="Q94" s="18">
        <v>1.04785E-2</v>
      </c>
      <c r="R94" s="18">
        <v>1.0600699999999999E-2</v>
      </c>
      <c r="S94" s="18">
        <v>1.1232300000000001E-2</v>
      </c>
      <c r="T94" s="18">
        <v>1.13665E-2</v>
      </c>
      <c r="U94" s="18">
        <v>1.27232E-2</v>
      </c>
      <c r="V94" s="18">
        <v>1.33166E-2</v>
      </c>
      <c r="W94" s="18">
        <v>1.3528500000000001E-2</v>
      </c>
      <c r="X94" s="18">
        <v>1.31851E-2</v>
      </c>
      <c r="Y94" s="18">
        <v>1.35055E-2</v>
      </c>
      <c r="Z94" s="18">
        <v>1.38627E-2</v>
      </c>
      <c r="AA94" s="18">
        <v>1.45554E-2</v>
      </c>
      <c r="AB94" s="18">
        <v>1.42489E-2</v>
      </c>
      <c r="AC94" s="18">
        <v>1.43234E-2</v>
      </c>
      <c r="AD94" s="18">
        <v>1.39746E-2</v>
      </c>
      <c r="AE94" s="18">
        <v>1.39816E-2</v>
      </c>
      <c r="AF94" s="18">
        <v>1.35005E-2</v>
      </c>
      <c r="AG94" s="18">
        <v>1.21072E-2</v>
      </c>
      <c r="AH94" s="18">
        <v>1.2593099999999999E-2</v>
      </c>
      <c r="AI94" s="18">
        <v>1.3409000000000001E-2</v>
      </c>
      <c r="AJ94" s="18">
        <v>1.3783399999999999E-2</v>
      </c>
      <c r="AK94" s="18">
        <v>1.3716000000000001E-2</v>
      </c>
      <c r="AL94" s="18">
        <v>1.7740800000000001E-2</v>
      </c>
      <c r="AM94" s="18">
        <v>1.54851E-2</v>
      </c>
      <c r="AN94" s="18">
        <v>1.58662E-2</v>
      </c>
      <c r="AO94" s="18">
        <v>1.6075300000000001E-2</v>
      </c>
      <c r="AP94" s="18">
        <v>1.6084999999999999E-2</v>
      </c>
      <c r="AQ94" s="18">
        <v>1.6982000000000001E-2</v>
      </c>
      <c r="AR94" s="18">
        <v>1.66871E-2</v>
      </c>
      <c r="AS94" s="18">
        <v>1.68723E-2</v>
      </c>
      <c r="AT94" s="18">
        <v>1.6320299999999999E-2</v>
      </c>
      <c r="AU94" s="18">
        <v>1.6166900000000001E-2</v>
      </c>
      <c r="AV94" s="18">
        <v>1.6060399999999999E-2</v>
      </c>
      <c r="AW94" s="18">
        <v>1.5419199999999999E-2</v>
      </c>
      <c r="AX94" s="18">
        <v>1.50569E-2</v>
      </c>
      <c r="AY94" s="18">
        <v>1.7069399999999998E-2</v>
      </c>
      <c r="AZ94" s="18">
        <v>1.7977300000000002E-2</v>
      </c>
      <c r="BA94" s="18">
        <v>1.8055999999999999E-2</v>
      </c>
      <c r="BB94" s="18">
        <v>1.8088E-2</v>
      </c>
      <c r="BC94" s="18">
        <v>1.81476E-2</v>
      </c>
      <c r="BD94" s="18">
        <v>1.8113000000000001E-2</v>
      </c>
      <c r="BE94" s="18">
        <v>1.8124700000000001E-2</v>
      </c>
      <c r="BF94" s="18">
        <v>1.8285099999999999E-2</v>
      </c>
      <c r="BG94" s="18">
        <v>1.8285099999999999E-2</v>
      </c>
      <c r="BH94" s="18">
        <v>1.8335199999999999E-2</v>
      </c>
      <c r="BI94" s="18">
        <v>1.8285099999999999E-2</v>
      </c>
      <c r="BJ94" s="18">
        <v>1.8285099999999999E-2</v>
      </c>
      <c r="BK94" s="18">
        <v>1.8285099999999999E-2</v>
      </c>
      <c r="BL94" s="18">
        <v>1.4114662758620699E-2</v>
      </c>
      <c r="BM94" s="18">
        <v>3.3058573126119898E-3</v>
      </c>
      <c r="BN94" s="18">
        <v>0.95435851018361995</v>
      </c>
      <c r="BO94" s="18">
        <v>0.95899815765907803</v>
      </c>
      <c r="BP94" s="18">
        <v>0.84977711773334497</v>
      </c>
      <c r="BQ94" s="18">
        <v>0</v>
      </c>
      <c r="BR94" s="19">
        <v>2.39268270425867E-32</v>
      </c>
      <c r="BS94" s="18">
        <v>0</v>
      </c>
      <c r="BT94" s="18">
        <v>1.8682985450182901E-4</v>
      </c>
      <c r="BU94" s="18">
        <v>0.91080016595989999</v>
      </c>
      <c r="BV94" s="18">
        <v>0.91080016595989999</v>
      </c>
      <c r="BW94" s="18">
        <v>8.2826879999999999E-3</v>
      </c>
      <c r="BX94" s="18">
        <v>2.6420853065334601E-4</v>
      </c>
      <c r="BY94" s="18">
        <v>9.4662180000000002E-3</v>
      </c>
      <c r="BZ94" s="18">
        <v>3.0047611314379098E-4</v>
      </c>
      <c r="CA94" s="18">
        <v>1.0687402E-2</v>
      </c>
      <c r="CB94" s="18">
        <v>6.4636617177881502E-4</v>
      </c>
      <c r="CC94" s="18">
        <v>1.3251779999999999E-2</v>
      </c>
      <c r="CD94" s="18">
        <v>3.2748758297071299E-4</v>
      </c>
      <c r="CE94" s="18">
        <v>1.4193000000000001E-2</v>
      </c>
      <c r="CF94" s="18">
        <v>2.7760555650058601E-4</v>
      </c>
      <c r="CG94" s="18">
        <v>1.311828E-2</v>
      </c>
      <c r="CH94" s="18">
        <v>7.5399410939343595E-4</v>
      </c>
      <c r="CI94" s="18">
        <v>1.53183E-2</v>
      </c>
      <c r="CJ94" s="18">
        <v>1.66731867080052E-3</v>
      </c>
      <c r="CK94" s="18">
        <v>1.6540340000000001E-2</v>
      </c>
      <c r="CL94" s="18">
        <v>4.3312706334284898E-4</v>
      </c>
      <c r="CM94" s="18">
        <v>1.5804740000000001E-2</v>
      </c>
      <c r="CN94" s="18">
        <v>5.4088579478481398E-4</v>
      </c>
      <c r="CO94" s="18">
        <v>1.786766E-2</v>
      </c>
      <c r="CP94" s="18">
        <v>4.5045200410254703E-4</v>
      </c>
      <c r="CQ94" s="18">
        <v>1.8228620000000001E-2</v>
      </c>
      <c r="CR94" s="19">
        <v>1.02355542106912E-4</v>
      </c>
      <c r="CS94" s="18">
        <v>1.8285099999999999E-2</v>
      </c>
      <c r="CT94" s="18">
        <v>0</v>
      </c>
    </row>
    <row r="95" spans="1:98" x14ac:dyDescent="0.25">
      <c r="A95" s="18">
        <v>181</v>
      </c>
      <c r="B95" s="18" t="s">
        <v>1919</v>
      </c>
      <c r="C95" s="18" t="s">
        <v>619</v>
      </c>
      <c r="D95" s="18" t="s">
        <v>418</v>
      </c>
      <c r="E95" s="18" t="s">
        <v>312</v>
      </c>
      <c r="F95" s="18">
        <v>0</v>
      </c>
      <c r="G95" s="18">
        <v>0</v>
      </c>
      <c r="H95" s="18">
        <v>0</v>
      </c>
      <c r="I95" s="18">
        <v>0</v>
      </c>
      <c r="J95" s="18">
        <v>0</v>
      </c>
      <c r="K95" s="18">
        <v>0</v>
      </c>
      <c r="L95" s="18">
        <v>0</v>
      </c>
      <c r="M95" s="18">
        <v>0</v>
      </c>
      <c r="N95" s="18">
        <v>0</v>
      </c>
      <c r="O95" s="18">
        <v>0</v>
      </c>
      <c r="P95" s="18">
        <v>0</v>
      </c>
      <c r="Q95" s="18">
        <v>0</v>
      </c>
      <c r="R95" s="18">
        <v>0</v>
      </c>
      <c r="S95" s="18">
        <v>0</v>
      </c>
      <c r="T95" s="18">
        <v>0</v>
      </c>
      <c r="U95" s="18">
        <v>0</v>
      </c>
      <c r="V95" s="18">
        <v>0</v>
      </c>
      <c r="W95" s="18">
        <v>0</v>
      </c>
      <c r="X95" s="18">
        <v>0</v>
      </c>
      <c r="Y95" s="18">
        <v>0</v>
      </c>
      <c r="Z95" s="18">
        <v>0</v>
      </c>
      <c r="AA95" s="18">
        <v>0</v>
      </c>
      <c r="AB95" s="18">
        <v>0</v>
      </c>
      <c r="AC95" s="18">
        <v>0</v>
      </c>
      <c r="AD95" s="18">
        <v>0</v>
      </c>
      <c r="AE95" s="18">
        <v>0</v>
      </c>
      <c r="AF95" s="18">
        <v>0</v>
      </c>
      <c r="AG95" s="18">
        <v>0</v>
      </c>
      <c r="AH95" s="18">
        <v>0</v>
      </c>
      <c r="AI95" s="18">
        <v>0</v>
      </c>
      <c r="AJ95" s="18">
        <v>0</v>
      </c>
      <c r="AK95" s="18">
        <v>0</v>
      </c>
      <c r="AL95" s="18">
        <v>0</v>
      </c>
      <c r="AM95" s="18">
        <v>0</v>
      </c>
      <c r="AN95" s="18">
        <v>0</v>
      </c>
      <c r="AO95" s="18">
        <v>0</v>
      </c>
      <c r="AP95" s="18">
        <v>0</v>
      </c>
      <c r="AQ95" s="18">
        <v>0</v>
      </c>
      <c r="AR95" s="18">
        <v>0</v>
      </c>
      <c r="AS95" s="18">
        <v>0</v>
      </c>
      <c r="AT95" s="18">
        <v>0</v>
      </c>
      <c r="AU95" s="18">
        <v>0</v>
      </c>
      <c r="AV95" s="18">
        <v>0</v>
      </c>
      <c r="AW95" s="18">
        <v>0</v>
      </c>
      <c r="AX95" s="18">
        <v>0</v>
      </c>
      <c r="AY95" s="18">
        <v>0</v>
      </c>
      <c r="AZ95" s="18">
        <v>0</v>
      </c>
      <c r="BA95" s="18">
        <v>0</v>
      </c>
      <c r="BB95" s="18">
        <v>0</v>
      </c>
      <c r="BC95" s="18">
        <v>0</v>
      </c>
      <c r="BD95" s="18">
        <v>0</v>
      </c>
      <c r="BE95" s="18">
        <v>0</v>
      </c>
      <c r="BF95" s="18">
        <v>0</v>
      </c>
      <c r="BG95" s="18">
        <v>0</v>
      </c>
      <c r="BH95" s="18">
        <v>0</v>
      </c>
      <c r="BI95" s="18">
        <v>0</v>
      </c>
      <c r="BJ95" s="18">
        <v>0</v>
      </c>
      <c r="BK95" s="18">
        <v>0</v>
      </c>
      <c r="BL95" s="18">
        <v>0</v>
      </c>
      <c r="BM95" s="18">
        <v>0</v>
      </c>
      <c r="BN95" s="18" t="s">
        <v>1901</v>
      </c>
      <c r="BO95" s="18" t="s">
        <v>1901</v>
      </c>
      <c r="BP95" s="18" t="s">
        <v>1901</v>
      </c>
      <c r="BQ95" s="18" t="s">
        <v>1901</v>
      </c>
      <c r="BR95" s="18" t="s">
        <v>1901</v>
      </c>
      <c r="BS95" s="18" t="s">
        <v>1901</v>
      </c>
      <c r="BT95" s="18">
        <v>0</v>
      </c>
      <c r="BU95" s="18" t="s">
        <v>1901</v>
      </c>
      <c r="BV95" s="18" t="s">
        <v>1901</v>
      </c>
      <c r="BW95" s="18">
        <v>0</v>
      </c>
      <c r="BX95" s="18">
        <v>0</v>
      </c>
      <c r="BY95" s="18">
        <v>0</v>
      </c>
      <c r="BZ95" s="18">
        <v>0</v>
      </c>
      <c r="CA95" s="18">
        <v>0</v>
      </c>
      <c r="CB95" s="18">
        <v>0</v>
      </c>
      <c r="CC95" s="18">
        <v>0</v>
      </c>
      <c r="CD95" s="18">
        <v>0</v>
      </c>
      <c r="CE95" s="18">
        <v>0</v>
      </c>
      <c r="CF95" s="18">
        <v>0</v>
      </c>
      <c r="CG95" s="18">
        <v>0</v>
      </c>
      <c r="CH95" s="18">
        <v>0</v>
      </c>
      <c r="CI95" s="18">
        <v>0</v>
      </c>
      <c r="CJ95" s="18">
        <v>0</v>
      </c>
      <c r="CK95" s="18">
        <v>0</v>
      </c>
      <c r="CL95" s="18">
        <v>0</v>
      </c>
      <c r="CM95" s="18">
        <v>0</v>
      </c>
      <c r="CN95" s="18">
        <v>0</v>
      </c>
      <c r="CO95" s="18">
        <v>0</v>
      </c>
      <c r="CP95" s="18">
        <v>0</v>
      </c>
      <c r="CQ95" s="18">
        <v>0</v>
      </c>
      <c r="CR95" s="18">
        <v>0</v>
      </c>
      <c r="CS95" s="18">
        <v>0</v>
      </c>
      <c r="CT95" s="18">
        <v>0</v>
      </c>
    </row>
    <row r="96" spans="1:98" x14ac:dyDescent="0.25">
      <c r="A96" s="18">
        <v>182</v>
      </c>
      <c r="B96" s="18" t="s">
        <v>1919</v>
      </c>
      <c r="C96" s="18" t="s">
        <v>620</v>
      </c>
      <c r="D96" s="18" t="s">
        <v>424</v>
      </c>
      <c r="E96" s="18" t="s">
        <v>338</v>
      </c>
      <c r="F96" s="18">
        <v>0.16764000000000001</v>
      </c>
      <c r="G96" s="18">
        <v>0.16764000000000001</v>
      </c>
      <c r="H96" s="18">
        <v>0.1681</v>
      </c>
      <c r="I96" s="18">
        <v>0.17021600000000001</v>
      </c>
      <c r="J96" s="18">
        <v>0.176731</v>
      </c>
      <c r="K96" s="18">
        <v>0.17921799999999999</v>
      </c>
      <c r="L96" s="18">
        <v>0.18337100000000001</v>
      </c>
      <c r="M96" s="18">
        <v>0.186829</v>
      </c>
      <c r="N96" s="18">
        <v>0.18070700000000001</v>
      </c>
      <c r="O96" s="18">
        <v>0.18754699999999999</v>
      </c>
      <c r="P96" s="18">
        <v>0.191548</v>
      </c>
      <c r="Q96" s="18">
        <v>0.20369599999999999</v>
      </c>
      <c r="R96" s="18">
        <v>0.19881299999999999</v>
      </c>
      <c r="S96" s="18">
        <v>0.18700900000000001</v>
      </c>
      <c r="T96" s="18">
        <v>0.19423299999999999</v>
      </c>
      <c r="U96" s="18">
        <v>0.195961</v>
      </c>
      <c r="V96" s="18">
        <v>0.225082</v>
      </c>
      <c r="W96" s="18">
        <v>0.25775700000000001</v>
      </c>
      <c r="X96" s="18">
        <v>0.26476100000000002</v>
      </c>
      <c r="Y96" s="18">
        <v>0.26425399999999999</v>
      </c>
      <c r="Z96" s="18">
        <v>0.27783799999999997</v>
      </c>
      <c r="AA96" s="18">
        <v>0.283364</v>
      </c>
      <c r="AB96" s="18">
        <v>0.30220799999999998</v>
      </c>
      <c r="AC96" s="18">
        <v>0.31475799999999998</v>
      </c>
      <c r="AD96" s="18">
        <v>0.31700200000000001</v>
      </c>
      <c r="AE96" s="18">
        <v>0.32129600000000003</v>
      </c>
      <c r="AF96" s="18">
        <v>0.31750899999999999</v>
      </c>
      <c r="AG96" s="18">
        <v>0.30980200000000002</v>
      </c>
      <c r="AH96" s="18">
        <v>0.28853200000000001</v>
      </c>
      <c r="AI96" s="18">
        <v>0.27593299999999998</v>
      </c>
      <c r="AJ96" s="18">
        <v>0.26897199999999999</v>
      </c>
      <c r="AK96" s="18">
        <v>0.26197199999999998</v>
      </c>
      <c r="AL96" s="18">
        <v>0.275978</v>
      </c>
      <c r="AM96" s="18">
        <v>0.27788499999999999</v>
      </c>
      <c r="AN96" s="18">
        <v>0.27768999999999999</v>
      </c>
      <c r="AO96" s="18">
        <v>0.278449</v>
      </c>
      <c r="AP96" s="18">
        <v>0.252946</v>
      </c>
      <c r="AQ96" s="18">
        <v>0.26148199999999999</v>
      </c>
      <c r="AR96" s="18">
        <v>0.27493800000000002</v>
      </c>
      <c r="AS96" s="18">
        <v>0.27574700000000002</v>
      </c>
      <c r="AT96" s="18">
        <v>0.279692</v>
      </c>
      <c r="AU96" s="18">
        <v>0.28136699999999998</v>
      </c>
      <c r="AV96" s="18">
        <v>0.29577300000000001</v>
      </c>
      <c r="AW96" s="18">
        <v>0.29882199999999998</v>
      </c>
      <c r="AX96" s="18">
        <v>0.29923499999999997</v>
      </c>
      <c r="AY96" s="18">
        <v>0.29821999999999999</v>
      </c>
      <c r="AZ96" s="18">
        <v>0.310386</v>
      </c>
      <c r="BA96" s="18">
        <v>0.323264</v>
      </c>
      <c r="BB96" s="18">
        <v>0.33640799999999998</v>
      </c>
      <c r="BC96" s="18">
        <v>0.35499900000000001</v>
      </c>
      <c r="BD96" s="18">
        <v>0.38178699999999999</v>
      </c>
      <c r="BE96" s="18">
        <v>0.38016899999999998</v>
      </c>
      <c r="BF96" s="18">
        <v>0.38933400000000001</v>
      </c>
      <c r="BG96" s="18">
        <v>0.38933400000000001</v>
      </c>
      <c r="BH96" s="18">
        <v>0.390401</v>
      </c>
      <c r="BI96" s="18">
        <v>0.38933400000000001</v>
      </c>
      <c r="BJ96" s="18">
        <v>0.38933400000000001</v>
      </c>
      <c r="BK96" s="18">
        <v>0.38933400000000001</v>
      </c>
      <c r="BL96" s="18">
        <v>0.27314839655172402</v>
      </c>
      <c r="BM96" s="18">
        <v>6.8270897390389607E-2</v>
      </c>
      <c r="BN96" s="18">
        <v>0.90677109695467495</v>
      </c>
      <c r="BO96" s="18">
        <v>0.87197875222174603</v>
      </c>
      <c r="BP96" s="18">
        <v>0.74780386360534301</v>
      </c>
      <c r="BQ96" s="19">
        <v>0</v>
      </c>
      <c r="BR96" s="18">
        <v>5.1451089092439798E-19</v>
      </c>
      <c r="BS96" s="19">
        <v>2.2204460492503101E-16</v>
      </c>
      <c r="BT96" s="18">
        <v>3.6659277430865001E-3</v>
      </c>
      <c r="BU96" s="18">
        <v>0.82223382227238495</v>
      </c>
      <c r="BV96" s="18">
        <v>0.82223382227238495</v>
      </c>
      <c r="BW96" s="18">
        <v>0.17006540000000001</v>
      </c>
      <c r="BX96" s="18">
        <v>3.87559128392043E-3</v>
      </c>
      <c r="BY96" s="18">
        <v>0.18353439999999999</v>
      </c>
      <c r="BZ96" s="18">
        <v>3.6608587517138599E-3</v>
      </c>
      <c r="CA96" s="18">
        <v>0.19505980000000001</v>
      </c>
      <c r="CB96" s="18">
        <v>6.4517861635364103E-3</v>
      </c>
      <c r="CC96" s="18">
        <v>0.241563</v>
      </c>
      <c r="CD96" s="18">
        <v>3.0275568062383199E-2</v>
      </c>
      <c r="CE96" s="18">
        <v>0.29903400000000002</v>
      </c>
      <c r="CF96" s="18">
        <v>1.7853478596620901E-2</v>
      </c>
      <c r="CG96" s="18">
        <v>0.30261440000000001</v>
      </c>
      <c r="CH96" s="18">
        <v>1.9575009432947901E-2</v>
      </c>
      <c r="CI96" s="18">
        <v>0.2724994</v>
      </c>
      <c r="CJ96" s="18">
        <v>6.9158581390887496E-3</v>
      </c>
      <c r="CK96" s="18">
        <v>0.26871240000000002</v>
      </c>
      <c r="CL96" s="18">
        <v>1.09988990949095E-2</v>
      </c>
      <c r="CM96" s="18">
        <v>0.29097780000000001</v>
      </c>
      <c r="CN96" s="18">
        <v>9.6493979967664303E-3</v>
      </c>
      <c r="CO96" s="18">
        <v>0.32465539999999998</v>
      </c>
      <c r="CP96" s="18">
        <v>2.2154231036079799E-2</v>
      </c>
      <c r="CQ96" s="18">
        <v>0.38620500000000002</v>
      </c>
      <c r="CR96" s="18">
        <v>4.8254460415592801E-3</v>
      </c>
      <c r="CS96" s="18">
        <v>0.38933400000000001</v>
      </c>
      <c r="CT96" s="18">
        <v>0</v>
      </c>
    </row>
    <row r="97" spans="1:98" x14ac:dyDescent="0.25">
      <c r="A97" s="18">
        <v>183</v>
      </c>
      <c r="B97" s="18" t="s">
        <v>1919</v>
      </c>
      <c r="C97" s="18" t="s">
        <v>621</v>
      </c>
      <c r="D97" s="18" t="s">
        <v>418</v>
      </c>
      <c r="E97" s="18" t="s">
        <v>66</v>
      </c>
      <c r="F97" s="18">
        <v>4.91999E-3</v>
      </c>
      <c r="G97" s="18">
        <v>4.91999E-3</v>
      </c>
      <c r="H97" s="18">
        <v>4.9334699999999997E-3</v>
      </c>
      <c r="I97" s="18">
        <v>4.9981599999999998E-3</v>
      </c>
      <c r="J97" s="18">
        <v>5.0700500000000004E-3</v>
      </c>
      <c r="K97" s="18">
        <v>5.0935900000000003E-3</v>
      </c>
      <c r="L97" s="18">
        <v>5.1384500000000001E-3</v>
      </c>
      <c r="M97" s="18">
        <v>5.1895500000000002E-3</v>
      </c>
      <c r="N97" s="18">
        <v>5.2157100000000001E-3</v>
      </c>
      <c r="O97" s="18">
        <v>5.2481100000000003E-3</v>
      </c>
      <c r="P97" s="18">
        <v>5.2406199999999997E-3</v>
      </c>
      <c r="Q97" s="18">
        <v>5.27021E-3</v>
      </c>
      <c r="R97" s="18">
        <v>5.2302499999999997E-3</v>
      </c>
      <c r="S97" s="18">
        <v>5.3354199999999996E-3</v>
      </c>
      <c r="T97" s="18">
        <v>5.5438400000000004E-3</v>
      </c>
      <c r="U97" s="18">
        <v>5.68952E-3</v>
      </c>
      <c r="V97" s="18">
        <v>5.6937300000000001E-3</v>
      </c>
      <c r="W97" s="18">
        <v>6.1425100000000003E-3</v>
      </c>
      <c r="X97" s="18">
        <v>6.1323599999999999E-3</v>
      </c>
      <c r="Y97" s="18">
        <v>6.2591499999999998E-3</v>
      </c>
      <c r="Z97" s="18">
        <v>6.5434999999999998E-3</v>
      </c>
      <c r="AA97" s="18">
        <v>6.3276299999999999E-3</v>
      </c>
      <c r="AB97" s="18">
        <v>6.3216799999999997E-3</v>
      </c>
      <c r="AC97" s="18">
        <v>6.0353899999999999E-3</v>
      </c>
      <c r="AD97" s="18">
        <v>5.9072400000000002E-3</v>
      </c>
      <c r="AE97" s="18">
        <v>5.8472000000000003E-3</v>
      </c>
      <c r="AF97" s="18">
        <v>5.9837500000000004E-3</v>
      </c>
      <c r="AG97" s="18">
        <v>5.6713900000000001E-3</v>
      </c>
      <c r="AH97" s="18">
        <v>5.6844499999999997E-3</v>
      </c>
      <c r="AI97" s="18">
        <v>5.7702300000000003E-3</v>
      </c>
      <c r="AJ97" s="18">
        <v>6.0992299999999998E-3</v>
      </c>
      <c r="AK97" s="18">
        <v>5.9673699999999996E-3</v>
      </c>
      <c r="AL97" s="18">
        <v>6.1981900000000001E-3</v>
      </c>
      <c r="AM97" s="18">
        <v>6.27708E-3</v>
      </c>
      <c r="AN97" s="18">
        <v>6.1700100000000001E-3</v>
      </c>
      <c r="AO97" s="18">
        <v>5.6624600000000002E-3</v>
      </c>
      <c r="AP97" s="18">
        <v>5.3680100000000003E-3</v>
      </c>
      <c r="AQ97" s="18">
        <v>5.6190500000000004E-3</v>
      </c>
      <c r="AR97" s="18">
        <v>5.6492299999999999E-3</v>
      </c>
      <c r="AS97" s="18">
        <v>5.5850500000000003E-3</v>
      </c>
      <c r="AT97" s="18">
        <v>5.7313199999999998E-3</v>
      </c>
      <c r="AU97" s="18">
        <v>5.4832300000000004E-3</v>
      </c>
      <c r="AV97" s="18">
        <v>5.2641199999999997E-3</v>
      </c>
      <c r="AW97" s="18">
        <v>5.5491100000000003E-3</v>
      </c>
      <c r="AX97" s="18">
        <v>5.8654500000000004E-3</v>
      </c>
      <c r="AY97" s="18">
        <v>6.2275000000000004E-3</v>
      </c>
      <c r="AZ97" s="18">
        <v>7.1306499999999997E-3</v>
      </c>
      <c r="BA97" s="18">
        <v>7.3997300000000002E-3</v>
      </c>
      <c r="BB97" s="18">
        <v>7.6646800000000001E-3</v>
      </c>
      <c r="BC97" s="18">
        <v>7.9531700000000007E-3</v>
      </c>
      <c r="BD97" s="18">
        <v>8.3199999999999993E-3</v>
      </c>
      <c r="BE97" s="18">
        <v>7.8070700000000002E-3</v>
      </c>
      <c r="BF97" s="18">
        <v>7.99418E-3</v>
      </c>
      <c r="BG97" s="18">
        <v>7.99418E-3</v>
      </c>
      <c r="BH97" s="18">
        <v>8.0160800000000001E-3</v>
      </c>
      <c r="BI97" s="18">
        <v>7.99418E-3</v>
      </c>
      <c r="BJ97" s="18">
        <v>7.99418E-3</v>
      </c>
      <c r="BK97" s="18">
        <v>7.99418E-3</v>
      </c>
      <c r="BL97" s="18">
        <v>6.1092384482758604E-3</v>
      </c>
      <c r="BM97" s="18">
        <v>9.9276273233415892E-4</v>
      </c>
      <c r="BN97" s="18">
        <v>0.79339392820639598</v>
      </c>
      <c r="BO97" s="18">
        <v>0.76348143129811397</v>
      </c>
      <c r="BP97" s="18">
        <v>0.59363001510229396</v>
      </c>
      <c r="BQ97" s="19">
        <v>1.1191048088221599E-13</v>
      </c>
      <c r="BR97" s="19">
        <v>3.1953100204827199E-12</v>
      </c>
      <c r="BS97" s="19">
        <v>5.2728932331547198E-11</v>
      </c>
      <c r="BT97" s="19">
        <v>4.6642837060505903E-5</v>
      </c>
      <c r="BU97" s="18">
        <v>0.62947392531477497</v>
      </c>
      <c r="BV97" s="18">
        <v>0.62947392531477497</v>
      </c>
      <c r="BW97" s="18">
        <v>4.9683319999999998E-3</v>
      </c>
      <c r="BX97" s="19">
        <v>6.5432251374991101E-5</v>
      </c>
      <c r="BY97" s="18">
        <v>5.1770820000000004E-3</v>
      </c>
      <c r="BZ97" s="19">
        <v>6.1554641742113999E-5</v>
      </c>
      <c r="CA97" s="18">
        <v>5.3240680000000004E-3</v>
      </c>
      <c r="CB97" s="18">
        <v>1.2951319419271599E-4</v>
      </c>
      <c r="CC97" s="18">
        <v>5.983454E-3</v>
      </c>
      <c r="CD97" s="18">
        <v>2.7102457680070298E-4</v>
      </c>
      <c r="CE97" s="18">
        <v>6.2270880000000004E-3</v>
      </c>
      <c r="CF97" s="18">
        <v>2.5407861002059998E-4</v>
      </c>
      <c r="CG97" s="18">
        <v>5.791404E-3</v>
      </c>
      <c r="CH97" s="18">
        <v>1.28841990360286E-4</v>
      </c>
      <c r="CI97" s="18">
        <v>6.1423759999999997E-3</v>
      </c>
      <c r="CJ97" s="18">
        <v>1.16739759208249E-4</v>
      </c>
      <c r="CK97" s="18">
        <v>5.5767600000000001E-3</v>
      </c>
      <c r="CL97" s="18">
        <v>1.2044721001335001E-4</v>
      </c>
      <c r="CM97" s="18">
        <v>5.5786459999999996E-3</v>
      </c>
      <c r="CN97" s="18">
        <v>2.3155403134042E-4</v>
      </c>
      <c r="CO97" s="18">
        <v>7.2751459999999997E-3</v>
      </c>
      <c r="CP97" s="18">
        <v>6.6057090651193504E-4</v>
      </c>
      <c r="CQ97" s="18">
        <v>8.0263020000000008E-3</v>
      </c>
      <c r="CR97" s="18">
        <v>1.8472230515019001E-4</v>
      </c>
      <c r="CS97" s="18">
        <v>7.99418E-3</v>
      </c>
      <c r="CT97" s="18">
        <v>0</v>
      </c>
    </row>
    <row r="98" spans="1:98" x14ac:dyDescent="0.25">
      <c r="A98" s="18">
        <v>184</v>
      </c>
      <c r="B98" s="18" t="s">
        <v>1919</v>
      </c>
      <c r="C98" s="18" t="s">
        <v>622</v>
      </c>
      <c r="D98" s="18" t="s">
        <v>418</v>
      </c>
      <c r="E98" s="18" t="s">
        <v>346</v>
      </c>
      <c r="F98" s="18">
        <v>1.28424E-2</v>
      </c>
      <c r="G98" s="18">
        <v>1.28424E-2</v>
      </c>
      <c r="H98" s="18">
        <v>1.2877599999999999E-2</v>
      </c>
      <c r="I98" s="18">
        <v>1.30662E-2</v>
      </c>
      <c r="J98" s="18">
        <v>1.32205E-2</v>
      </c>
      <c r="K98" s="18">
        <v>1.35175E-2</v>
      </c>
      <c r="L98" s="18">
        <v>1.3980899999999999E-2</v>
      </c>
      <c r="M98" s="18">
        <v>1.43576E-2</v>
      </c>
      <c r="N98" s="18">
        <v>1.4908899999999999E-2</v>
      </c>
      <c r="O98" s="18">
        <v>1.49909E-2</v>
      </c>
      <c r="P98" s="18">
        <v>1.50105E-2</v>
      </c>
      <c r="Q98" s="18">
        <v>1.5339E-2</v>
      </c>
      <c r="R98" s="18">
        <v>1.51488E-2</v>
      </c>
      <c r="S98" s="18">
        <v>1.6551099999999999E-2</v>
      </c>
      <c r="T98" s="18">
        <v>1.7281600000000001E-2</v>
      </c>
      <c r="U98" s="18">
        <v>1.8188300000000001E-2</v>
      </c>
      <c r="V98" s="18">
        <v>2.0032399999999999E-2</v>
      </c>
      <c r="W98" s="18">
        <v>2.0430299999999998E-2</v>
      </c>
      <c r="X98" s="18">
        <v>2.0533800000000001E-2</v>
      </c>
      <c r="Y98" s="18">
        <v>2.1876199999999998E-2</v>
      </c>
      <c r="Z98" s="18">
        <v>2.2127999999999998E-2</v>
      </c>
      <c r="AA98" s="18">
        <v>2.2454600000000002E-2</v>
      </c>
      <c r="AB98" s="18">
        <v>2.3907500000000002E-2</v>
      </c>
      <c r="AC98" s="18">
        <v>2.2638100000000001E-2</v>
      </c>
      <c r="AD98" s="18">
        <v>2.1444899999999999E-2</v>
      </c>
      <c r="AE98" s="18">
        <v>2.0560700000000001E-2</v>
      </c>
      <c r="AF98" s="18">
        <v>1.9956700000000001E-2</v>
      </c>
      <c r="AG98" s="18">
        <v>2.0151800000000001E-2</v>
      </c>
      <c r="AH98" s="18">
        <v>2.1724500000000001E-2</v>
      </c>
      <c r="AI98" s="18">
        <v>2.25804E-2</v>
      </c>
      <c r="AJ98" s="18">
        <v>2.30367E-2</v>
      </c>
      <c r="AK98" s="18">
        <v>2.2766499999999999E-2</v>
      </c>
      <c r="AL98" s="18">
        <v>2.3881900000000001E-2</v>
      </c>
      <c r="AM98" s="18">
        <v>2.35994E-2</v>
      </c>
      <c r="AN98" s="18">
        <v>2.3913400000000001E-2</v>
      </c>
      <c r="AO98" s="18">
        <v>2.1447999999999998E-2</v>
      </c>
      <c r="AP98" s="18">
        <v>2.0088600000000002E-2</v>
      </c>
      <c r="AQ98" s="18">
        <v>2.17977E-2</v>
      </c>
      <c r="AR98" s="18">
        <v>2.2493900000000001E-2</v>
      </c>
      <c r="AS98" s="18">
        <v>2.2437200000000001E-2</v>
      </c>
      <c r="AT98" s="18">
        <v>2.2541200000000001E-2</v>
      </c>
      <c r="AU98" s="18">
        <v>2.2366199999999999E-2</v>
      </c>
      <c r="AV98" s="18">
        <v>2.1153399999999999E-2</v>
      </c>
      <c r="AW98" s="18">
        <v>2.0982600000000001E-2</v>
      </c>
      <c r="AX98" s="18">
        <v>2.15715E-2</v>
      </c>
      <c r="AY98" s="18">
        <v>2.25829E-2</v>
      </c>
      <c r="AZ98" s="18">
        <v>2.3579599999999999E-2</v>
      </c>
      <c r="BA98" s="18">
        <v>2.37366E-2</v>
      </c>
      <c r="BB98" s="18">
        <v>2.4011899999999999E-2</v>
      </c>
      <c r="BC98" s="18">
        <v>2.4858399999999999E-2</v>
      </c>
      <c r="BD98" s="18">
        <v>2.6437499999999999E-2</v>
      </c>
      <c r="BE98" s="18">
        <v>2.6140900000000002E-2</v>
      </c>
      <c r="BF98" s="18">
        <v>2.60606E-2</v>
      </c>
      <c r="BG98" s="18">
        <v>2.60606E-2</v>
      </c>
      <c r="BH98" s="18">
        <v>2.6131999999999999E-2</v>
      </c>
      <c r="BI98" s="18">
        <v>2.60606E-2</v>
      </c>
      <c r="BJ98" s="18">
        <v>2.60606E-2</v>
      </c>
      <c r="BK98" s="18">
        <v>2.60606E-2</v>
      </c>
      <c r="BL98" s="18">
        <v>2.0627674137930999E-2</v>
      </c>
      <c r="BM98" s="18">
        <v>4.1783048098128703E-3</v>
      </c>
      <c r="BN98" s="18">
        <v>0.90206944693129198</v>
      </c>
      <c r="BO98" s="18">
        <v>0.87794825881822502</v>
      </c>
      <c r="BP98" s="18">
        <v>0.74173402705010505</v>
      </c>
      <c r="BQ98" s="18">
        <v>0</v>
      </c>
      <c r="BR98" s="19">
        <v>1.4676125633501501E-19</v>
      </c>
      <c r="BS98" s="19">
        <v>2.2204460492503101E-16</v>
      </c>
      <c r="BT98" s="18">
        <v>2.23198212802607E-4</v>
      </c>
      <c r="BU98" s="18">
        <v>0.81372928708693104</v>
      </c>
      <c r="BV98" s="18">
        <v>0.81372928708693104</v>
      </c>
      <c r="BW98" s="18">
        <v>1.296982E-2</v>
      </c>
      <c r="BX98" s="18">
        <v>1.6815603468207699E-4</v>
      </c>
      <c r="BY98" s="18">
        <v>1.435116E-2</v>
      </c>
      <c r="BZ98" s="18">
        <v>6.2298958899808295E-4</v>
      </c>
      <c r="CA98" s="18">
        <v>1.58662E-2</v>
      </c>
      <c r="CB98" s="18">
        <v>9.9965872426543696E-4</v>
      </c>
      <c r="CC98" s="18">
        <v>2.02122E-2</v>
      </c>
      <c r="CD98" s="18">
        <v>1.32744015119326E-3</v>
      </c>
      <c r="CE98" s="18">
        <v>2.2514619999999999E-2</v>
      </c>
      <c r="CF98" s="18">
        <v>9.0176775114216695E-4</v>
      </c>
      <c r="CG98" s="18">
        <v>2.0994820000000001E-2</v>
      </c>
      <c r="CH98" s="18">
        <v>1.1206396463627399E-3</v>
      </c>
      <c r="CI98" s="18">
        <v>2.3439580000000002E-2</v>
      </c>
      <c r="CJ98" s="18">
        <v>5.1503489881754702E-4</v>
      </c>
      <c r="CK98" s="18">
        <v>2.1653080000000002E-2</v>
      </c>
      <c r="CL98" s="18">
        <v>9.7882491641764001E-4</v>
      </c>
      <c r="CM98" s="18">
        <v>2.1722979999999999E-2</v>
      </c>
      <c r="CN98" s="18">
        <v>7.0333954246864301E-4</v>
      </c>
      <c r="CO98" s="18">
        <v>2.3753880000000002E-2</v>
      </c>
      <c r="CP98" s="18">
        <v>8.1981781939647995E-4</v>
      </c>
      <c r="CQ98" s="18">
        <v>2.616632E-2</v>
      </c>
      <c r="CR98" s="18">
        <v>1.5629784707410399E-4</v>
      </c>
      <c r="CS98" s="18">
        <v>2.60606E-2</v>
      </c>
      <c r="CT98" s="18">
        <v>0</v>
      </c>
    </row>
    <row r="99" spans="1:98" x14ac:dyDescent="0.25">
      <c r="A99" s="18">
        <v>185</v>
      </c>
      <c r="B99" s="18" t="s">
        <v>1919</v>
      </c>
      <c r="C99" s="18" t="s">
        <v>623</v>
      </c>
      <c r="D99" s="18" t="s">
        <v>458</v>
      </c>
      <c r="E99" s="18" t="s">
        <v>344</v>
      </c>
      <c r="F99" s="18">
        <v>0.787659</v>
      </c>
      <c r="G99" s="18">
        <v>0.787659</v>
      </c>
      <c r="H99" s="18">
        <v>0.78981699999999999</v>
      </c>
      <c r="I99" s="18">
        <v>0.80459999999999998</v>
      </c>
      <c r="J99" s="18">
        <v>0.81968600000000003</v>
      </c>
      <c r="K99" s="18">
        <v>0.83024699999999996</v>
      </c>
      <c r="L99" s="18">
        <v>0.84567999999999999</v>
      </c>
      <c r="M99" s="18">
        <v>0.87081600000000003</v>
      </c>
      <c r="N99" s="18">
        <v>0.91231899999999999</v>
      </c>
      <c r="O99" s="18">
        <v>0.92459199999999997</v>
      </c>
      <c r="P99" s="18">
        <v>0.93988400000000005</v>
      </c>
      <c r="Q99" s="18">
        <v>0.95993799999999996</v>
      </c>
      <c r="R99" s="18">
        <v>0.96748900000000004</v>
      </c>
      <c r="S99" s="18">
        <v>1.05969</v>
      </c>
      <c r="T99" s="18">
        <v>1.08453</v>
      </c>
      <c r="U99" s="18">
        <v>1.1752100000000001</v>
      </c>
      <c r="V99" s="18">
        <v>1.2502899999999999</v>
      </c>
      <c r="W99" s="18">
        <v>1.2779499999999999</v>
      </c>
      <c r="X99" s="18">
        <v>1.32264</v>
      </c>
      <c r="Y99" s="18">
        <v>1.3796299999999999</v>
      </c>
      <c r="Z99" s="18">
        <v>1.45533</v>
      </c>
      <c r="AA99" s="18">
        <v>1.50776</v>
      </c>
      <c r="AB99" s="18">
        <v>1.57443</v>
      </c>
      <c r="AC99" s="18">
        <v>1.5997399999999999</v>
      </c>
      <c r="AD99" s="18">
        <v>1.6146499999999999</v>
      </c>
      <c r="AE99" s="18">
        <v>1.6488499999999999</v>
      </c>
      <c r="AF99" s="18">
        <v>1.6672499999999999</v>
      </c>
      <c r="AG99" s="18">
        <v>1.6292500000000001</v>
      </c>
      <c r="AH99" s="18">
        <v>1.6680699999999999</v>
      </c>
      <c r="AI99" s="18">
        <v>1.7413000000000001</v>
      </c>
      <c r="AJ99" s="18">
        <v>1.83917</v>
      </c>
      <c r="AK99" s="18">
        <v>1.92946</v>
      </c>
      <c r="AL99" s="18">
        <v>2.0312700000000001</v>
      </c>
      <c r="AM99" s="18">
        <v>2.1185100000000001</v>
      </c>
      <c r="AN99" s="18">
        <v>2.20146</v>
      </c>
      <c r="AO99" s="18">
        <v>2.2811699999999999</v>
      </c>
      <c r="AP99" s="18">
        <v>2.38401</v>
      </c>
      <c r="AQ99" s="18">
        <v>2.5018500000000001</v>
      </c>
      <c r="AR99" s="18">
        <v>2.5636899999999998</v>
      </c>
      <c r="AS99" s="18">
        <v>2.4196800000000001</v>
      </c>
      <c r="AT99" s="18">
        <v>2.1955200000000001</v>
      </c>
      <c r="AU99" s="18">
        <v>2.2521</v>
      </c>
      <c r="AV99" s="18">
        <v>2.2483399999999998</v>
      </c>
      <c r="AW99" s="18">
        <v>2.2049400000000001</v>
      </c>
      <c r="AX99" s="18">
        <v>2.26539</v>
      </c>
      <c r="AY99" s="18">
        <v>2.3449300000000002</v>
      </c>
      <c r="AZ99" s="18">
        <v>2.4318300000000002</v>
      </c>
      <c r="BA99" s="18">
        <v>2.4951400000000001</v>
      </c>
      <c r="BB99" s="18">
        <v>2.6151599999999999</v>
      </c>
      <c r="BC99" s="18">
        <v>2.7543700000000002</v>
      </c>
      <c r="BD99" s="18">
        <v>2.8353299999999999</v>
      </c>
      <c r="BE99" s="18">
        <v>2.7996599999999998</v>
      </c>
      <c r="BF99" s="18">
        <v>2.9575800000000001</v>
      </c>
      <c r="BG99" s="18">
        <v>2.9575800000000001</v>
      </c>
      <c r="BH99" s="18">
        <v>2.9656799999999999</v>
      </c>
      <c r="BI99" s="18">
        <v>2.9575800000000001</v>
      </c>
      <c r="BJ99" s="18">
        <v>2.9575800000000001</v>
      </c>
      <c r="BK99" s="18">
        <v>2.9575800000000001</v>
      </c>
      <c r="BL99" s="18">
        <v>1.8166123448275899</v>
      </c>
      <c r="BM99" s="18">
        <v>0.73098018810864696</v>
      </c>
      <c r="BN99" s="18">
        <v>0.98616848482449404</v>
      </c>
      <c r="BO99" s="18">
        <v>0.98632249713162001</v>
      </c>
      <c r="BP99" s="18">
        <v>0.94203863337296501</v>
      </c>
      <c r="BQ99" s="18">
        <v>0</v>
      </c>
      <c r="BR99" s="18">
        <v>1.5320172517254899E-45</v>
      </c>
      <c r="BS99" s="18">
        <v>0</v>
      </c>
      <c r="BT99" s="18">
        <v>4.2688151219661803E-2</v>
      </c>
      <c r="BU99" s="18">
        <v>0.97252828046103601</v>
      </c>
      <c r="BV99" s="18">
        <v>0.97252828046103601</v>
      </c>
      <c r="BW99" s="18">
        <v>0.79788420000000004</v>
      </c>
      <c r="BX99" s="18">
        <v>1.40944102288815E-2</v>
      </c>
      <c r="BY99" s="18">
        <v>0.87673080000000003</v>
      </c>
      <c r="BZ99" s="18">
        <v>4.0978943211117599E-2</v>
      </c>
      <c r="CA99" s="18">
        <v>1.0023062</v>
      </c>
      <c r="CB99" s="18">
        <v>6.5110457356710394E-2</v>
      </c>
      <c r="CC99" s="18">
        <v>1.2811440000000001</v>
      </c>
      <c r="CD99" s="18">
        <v>7.6820559617852294E-2</v>
      </c>
      <c r="CE99" s="18">
        <v>1.5503819999999999</v>
      </c>
      <c r="CF99" s="18">
        <v>6.70753529249008E-2</v>
      </c>
      <c r="CG99" s="18">
        <v>1.670944</v>
      </c>
      <c r="CH99" s="18">
        <v>4.2421712365249997E-2</v>
      </c>
      <c r="CI99" s="18">
        <v>2.0239739999999999</v>
      </c>
      <c r="CJ99" s="18">
        <v>0.14454841898132301</v>
      </c>
      <c r="CK99" s="18">
        <v>2.4300799999999998</v>
      </c>
      <c r="CL99" s="18">
        <v>0.108866154060847</v>
      </c>
      <c r="CM99" s="18">
        <v>2.2332580000000002</v>
      </c>
      <c r="CN99" s="18">
        <v>3.09879770233553E-2</v>
      </c>
      <c r="CO99" s="18">
        <v>2.528286</v>
      </c>
      <c r="CP99" s="18">
        <v>0.160220868584589</v>
      </c>
      <c r="CQ99" s="18">
        <v>2.9031660000000001</v>
      </c>
      <c r="CR99" s="18">
        <v>7.9285846656260206E-2</v>
      </c>
      <c r="CS99" s="18">
        <v>2.9575800000000001</v>
      </c>
      <c r="CT99" s="18">
        <v>0</v>
      </c>
    </row>
    <row r="100" spans="1:98" x14ac:dyDescent="0.25">
      <c r="A100" s="18">
        <v>186</v>
      </c>
      <c r="B100" s="18" t="s">
        <v>1919</v>
      </c>
      <c r="C100" s="18" t="s">
        <v>624</v>
      </c>
      <c r="D100" s="18" t="s">
        <v>420</v>
      </c>
      <c r="E100" s="18" t="s">
        <v>330</v>
      </c>
      <c r="F100" s="18">
        <v>0.85775299999999999</v>
      </c>
      <c r="G100" s="18">
        <v>0.85775299999999999</v>
      </c>
      <c r="H100" s="18">
        <v>0.86010299999999995</v>
      </c>
      <c r="I100" s="18">
        <v>0.82755299999999998</v>
      </c>
      <c r="J100" s="18">
        <v>0.80555299999999996</v>
      </c>
      <c r="K100" s="18">
        <v>0.818272</v>
      </c>
      <c r="L100" s="18">
        <v>0.84629399999999999</v>
      </c>
      <c r="M100" s="18">
        <v>0.87888200000000005</v>
      </c>
      <c r="N100" s="18">
        <v>0.89273499999999995</v>
      </c>
      <c r="O100" s="18">
        <v>0.88034500000000004</v>
      </c>
      <c r="P100" s="18">
        <v>0.87793900000000002</v>
      </c>
      <c r="Q100" s="18">
        <v>0.90203100000000003</v>
      </c>
      <c r="R100" s="18">
        <v>0.92436700000000005</v>
      </c>
      <c r="S100" s="18">
        <v>0.937612</v>
      </c>
      <c r="T100" s="18">
        <v>0.96580900000000003</v>
      </c>
      <c r="U100" s="18">
        <v>1.0290999999999999</v>
      </c>
      <c r="V100" s="18">
        <v>1.0676300000000001</v>
      </c>
      <c r="W100" s="18">
        <v>1.09754</v>
      </c>
      <c r="X100" s="18">
        <v>1.09954</v>
      </c>
      <c r="Y100" s="18">
        <v>1.14238</v>
      </c>
      <c r="Z100" s="18">
        <v>1.13459</v>
      </c>
      <c r="AA100" s="18">
        <v>1.1818299999999999</v>
      </c>
      <c r="AB100" s="18">
        <v>1.22946</v>
      </c>
      <c r="AC100" s="18">
        <v>1.25004</v>
      </c>
      <c r="AD100" s="18">
        <v>1.2556799999999999</v>
      </c>
      <c r="AE100" s="18">
        <v>1.2623200000000001</v>
      </c>
      <c r="AF100" s="18">
        <v>1.2813600000000001</v>
      </c>
      <c r="AG100" s="18">
        <v>1.3077700000000001</v>
      </c>
      <c r="AH100" s="18">
        <v>1.30138</v>
      </c>
      <c r="AI100" s="18">
        <v>1.29145</v>
      </c>
      <c r="AJ100" s="18">
        <v>1.32578</v>
      </c>
      <c r="AK100" s="18">
        <v>1.35138</v>
      </c>
      <c r="AL100" s="18">
        <v>1.4621200000000001</v>
      </c>
      <c r="AM100" s="18">
        <v>1.4348099999999999</v>
      </c>
      <c r="AN100" s="18">
        <v>1.3058000000000001</v>
      </c>
      <c r="AO100" s="18">
        <v>1.2369000000000001</v>
      </c>
      <c r="AP100" s="18">
        <v>1.15683</v>
      </c>
      <c r="AQ100" s="18">
        <v>1.1274299999999999</v>
      </c>
      <c r="AR100" s="18">
        <v>1.0745100000000001</v>
      </c>
      <c r="AS100" s="18">
        <v>1.0426299999999999</v>
      </c>
      <c r="AT100" s="18">
        <v>1.13635</v>
      </c>
      <c r="AU100" s="18">
        <v>1.08507</v>
      </c>
      <c r="AV100" s="18">
        <v>1.0194700000000001</v>
      </c>
      <c r="AW100" s="18">
        <v>1.05623</v>
      </c>
      <c r="AX100" s="18">
        <v>1.0786800000000001</v>
      </c>
      <c r="AY100" s="18">
        <v>1.1470800000000001</v>
      </c>
      <c r="AZ100" s="18">
        <v>1.24251</v>
      </c>
      <c r="BA100" s="18">
        <v>1.2840100000000001</v>
      </c>
      <c r="BB100" s="18">
        <v>1.35944</v>
      </c>
      <c r="BC100" s="18">
        <v>1.47115</v>
      </c>
      <c r="BD100" s="18">
        <v>1.60734</v>
      </c>
      <c r="BE100" s="18">
        <v>1.59453</v>
      </c>
      <c r="BF100" s="18">
        <v>1.6508499999999999</v>
      </c>
      <c r="BG100" s="18">
        <v>1.6508499999999999</v>
      </c>
      <c r="BH100" s="18">
        <v>1.65537</v>
      </c>
      <c r="BI100" s="18">
        <v>1.6508499999999999</v>
      </c>
      <c r="BJ100" s="18">
        <v>1.6508499999999999</v>
      </c>
      <c r="BK100" s="18">
        <v>1.6508499999999999</v>
      </c>
      <c r="BL100" s="18">
        <v>1.1823231206896601</v>
      </c>
      <c r="BM100" s="18">
        <v>0.253918747462273</v>
      </c>
      <c r="BN100" s="18">
        <v>0.827274648789461</v>
      </c>
      <c r="BO100" s="18">
        <v>0.80194474699707596</v>
      </c>
      <c r="BP100" s="18">
        <v>0.665254086454104</v>
      </c>
      <c r="BQ100" s="19">
        <v>1.33226762955019E-15</v>
      </c>
      <c r="BR100" s="18">
        <v>3.8768458195198798E-14</v>
      </c>
      <c r="BS100" s="19">
        <v>1.9118040484045201E-13</v>
      </c>
      <c r="BT100" s="18">
        <v>1.24392759851117E-2</v>
      </c>
      <c r="BU100" s="18">
        <v>0.68438334452972405</v>
      </c>
      <c r="BV100" s="18">
        <v>0.68438334452972405</v>
      </c>
      <c r="BW100" s="18">
        <v>0.84174300000000002</v>
      </c>
      <c r="BX100" s="18">
        <v>2.42940424795875E-2</v>
      </c>
      <c r="BY100" s="18">
        <v>0.86330560000000001</v>
      </c>
      <c r="BZ100" s="18">
        <v>3.0481447788778E-2</v>
      </c>
      <c r="CA100" s="18">
        <v>0.92155160000000003</v>
      </c>
      <c r="CB100" s="18">
        <v>3.3569677847724397E-2</v>
      </c>
      <c r="CC100" s="18">
        <v>1.0872379999999999</v>
      </c>
      <c r="CD100" s="18">
        <v>4.2019671821659901E-2</v>
      </c>
      <c r="CE100" s="18">
        <v>1.2103200000000001</v>
      </c>
      <c r="CF100" s="18">
        <v>5.1352362652559602E-2</v>
      </c>
      <c r="CG100" s="18">
        <v>1.288856</v>
      </c>
      <c r="CH100" s="18">
        <v>1.7900196367638E-2</v>
      </c>
      <c r="CI100" s="18">
        <v>1.3759779999999999</v>
      </c>
      <c r="CJ100" s="18">
        <v>6.8795895371744395E-2</v>
      </c>
      <c r="CK100" s="18">
        <v>1.1276600000000001</v>
      </c>
      <c r="CL100" s="18">
        <v>7.5563454791320997E-2</v>
      </c>
      <c r="CM100" s="18">
        <v>1.0751599999999999</v>
      </c>
      <c r="CN100" s="18">
        <v>4.2762529158130898E-2</v>
      </c>
      <c r="CO100" s="18">
        <v>1.3008379999999999</v>
      </c>
      <c r="CP100" s="18">
        <v>0.12223668790506401</v>
      </c>
      <c r="CQ100" s="18">
        <v>1.631788</v>
      </c>
      <c r="CR100" s="18">
        <v>2.85862452938472E-2</v>
      </c>
      <c r="CS100" s="18">
        <v>1.6508499999999999</v>
      </c>
      <c r="CT100" s="18">
        <v>0</v>
      </c>
    </row>
    <row r="101" spans="1:98" x14ac:dyDescent="0.25">
      <c r="A101" s="18">
        <v>187</v>
      </c>
      <c r="B101" s="18" t="s">
        <v>1919</v>
      </c>
      <c r="C101" s="18" t="s">
        <v>625</v>
      </c>
      <c r="D101" s="18" t="s">
        <v>420</v>
      </c>
      <c r="E101" s="18" t="s">
        <v>340</v>
      </c>
      <c r="F101" s="18">
        <v>0.95713000000000004</v>
      </c>
      <c r="G101" s="18">
        <v>0.95713000000000004</v>
      </c>
      <c r="H101" s="18">
        <v>0.95975299999999997</v>
      </c>
      <c r="I101" s="18">
        <v>0.95169999999999999</v>
      </c>
      <c r="J101" s="18">
        <v>0.95726900000000004</v>
      </c>
      <c r="K101" s="18">
        <v>0.97011499999999995</v>
      </c>
      <c r="L101" s="18">
        <v>0.99485199999999996</v>
      </c>
      <c r="M101" s="18">
        <v>1.01664</v>
      </c>
      <c r="N101" s="18">
        <v>1.01939</v>
      </c>
      <c r="O101" s="18">
        <v>1.0189999999999999</v>
      </c>
      <c r="P101" s="18">
        <v>1.0275700000000001</v>
      </c>
      <c r="Q101" s="18">
        <v>1.05531</v>
      </c>
      <c r="R101" s="18">
        <v>1.0799399999999999</v>
      </c>
      <c r="S101" s="18">
        <v>1.1007</v>
      </c>
      <c r="T101" s="18">
        <v>1.1293599999999999</v>
      </c>
      <c r="U101" s="18">
        <v>1.20573</v>
      </c>
      <c r="V101" s="18">
        <v>1.28687</v>
      </c>
      <c r="W101" s="18">
        <v>1.3150200000000001</v>
      </c>
      <c r="X101" s="18">
        <v>1.32704</v>
      </c>
      <c r="Y101" s="18">
        <v>1.3707499999999999</v>
      </c>
      <c r="Z101" s="18">
        <v>1.40357</v>
      </c>
      <c r="AA101" s="18">
        <v>1.46699</v>
      </c>
      <c r="AB101" s="18">
        <v>1.5258400000000001</v>
      </c>
      <c r="AC101" s="18">
        <v>1.5527500000000001</v>
      </c>
      <c r="AD101" s="18">
        <v>1.53894</v>
      </c>
      <c r="AE101" s="18">
        <v>1.5197499999999999</v>
      </c>
      <c r="AF101" s="18">
        <v>1.51728</v>
      </c>
      <c r="AG101" s="18">
        <v>1.5326</v>
      </c>
      <c r="AH101" s="18">
        <v>1.5405800000000001</v>
      </c>
      <c r="AI101" s="18">
        <v>1.52318</v>
      </c>
      <c r="AJ101" s="18">
        <v>1.6138399999999999</v>
      </c>
      <c r="AK101" s="18">
        <v>1.6143799999999999</v>
      </c>
      <c r="AL101" s="18">
        <v>1.5818300000000001</v>
      </c>
      <c r="AM101" s="18">
        <v>1.5569900000000001</v>
      </c>
      <c r="AN101" s="18">
        <v>1.52267</v>
      </c>
      <c r="AO101" s="18">
        <v>1.5066999999999999</v>
      </c>
      <c r="AP101" s="18">
        <v>1.40794</v>
      </c>
      <c r="AQ101" s="18">
        <v>1.3858699999999999</v>
      </c>
      <c r="AR101" s="18">
        <v>1.3561700000000001</v>
      </c>
      <c r="AS101" s="18">
        <v>1.35633</v>
      </c>
      <c r="AT101" s="18">
        <v>1.38218</v>
      </c>
      <c r="AU101" s="18">
        <v>1.3608499999999999</v>
      </c>
      <c r="AV101" s="18">
        <v>1.4763999999999999</v>
      </c>
      <c r="AW101" s="18">
        <v>1.4870000000000001</v>
      </c>
      <c r="AX101" s="18">
        <v>1.57738</v>
      </c>
      <c r="AY101" s="18">
        <v>1.7121999999999999</v>
      </c>
      <c r="AZ101" s="18">
        <v>1.78196</v>
      </c>
      <c r="BA101" s="18">
        <v>1.8738600000000001</v>
      </c>
      <c r="BB101" s="18">
        <v>2.00589</v>
      </c>
      <c r="BC101" s="18">
        <v>2.1406299999999998</v>
      </c>
      <c r="BD101" s="18">
        <v>2.40977</v>
      </c>
      <c r="BE101" s="18">
        <v>2.3808099999999999</v>
      </c>
      <c r="BF101" s="18">
        <v>2.42679</v>
      </c>
      <c r="BG101" s="18">
        <v>2.42679</v>
      </c>
      <c r="BH101" s="18">
        <v>2.43344</v>
      </c>
      <c r="BI101" s="18">
        <v>2.42679</v>
      </c>
      <c r="BJ101" s="18">
        <v>2.42679</v>
      </c>
      <c r="BK101" s="18">
        <v>2.42679</v>
      </c>
      <c r="BL101" s="18">
        <v>1.5152032586206901</v>
      </c>
      <c r="BM101" s="18">
        <v>0.45230086996753399</v>
      </c>
      <c r="BN101" s="18">
        <v>0.89404404119535696</v>
      </c>
      <c r="BO101" s="18">
        <v>0.88964110679070996</v>
      </c>
      <c r="BP101" s="18">
        <v>0.763585438648963</v>
      </c>
      <c r="BQ101" s="18">
        <v>0</v>
      </c>
      <c r="BR101" s="18">
        <v>1.02793873167075E-20</v>
      </c>
      <c r="BS101" s="18">
        <v>0</v>
      </c>
      <c r="BT101" s="18">
        <v>2.3946219354639999E-2</v>
      </c>
      <c r="BU101" s="18">
        <v>0.799314747596923</v>
      </c>
      <c r="BV101" s="18">
        <v>0.799314747596923</v>
      </c>
      <c r="BW101" s="18">
        <v>0.95659640000000001</v>
      </c>
      <c r="BX101" s="18">
        <v>2.95637891685082E-3</v>
      </c>
      <c r="BY101" s="18">
        <v>1.0039994000000001</v>
      </c>
      <c r="BZ101" s="18">
        <v>2.15261516950894E-2</v>
      </c>
      <c r="CA101" s="18">
        <v>1.078576</v>
      </c>
      <c r="CB101" s="18">
        <v>3.9412134298969302E-2</v>
      </c>
      <c r="CC101" s="18">
        <v>1.3010820000000001</v>
      </c>
      <c r="CD101" s="18">
        <v>6.12692840663248E-2</v>
      </c>
      <c r="CE101" s="18">
        <v>1.4976179999999999</v>
      </c>
      <c r="CF101" s="18">
        <v>6.1900377785600001E-2</v>
      </c>
      <c r="CG101" s="18">
        <v>1.526678</v>
      </c>
      <c r="CH101" s="18">
        <v>9.7068439773183093E-3</v>
      </c>
      <c r="CI101" s="18">
        <v>1.577942</v>
      </c>
      <c r="CJ101" s="18">
        <v>3.9132758272322099E-2</v>
      </c>
      <c r="CK101" s="18">
        <v>1.4026019999999999</v>
      </c>
      <c r="CL101" s="18">
        <v>6.2132673127751302E-2</v>
      </c>
      <c r="CM101" s="18">
        <v>1.4567619999999999</v>
      </c>
      <c r="CN101" s="18">
        <v>8.7478963299755699E-2</v>
      </c>
      <c r="CO101" s="18">
        <v>1.902908</v>
      </c>
      <c r="CP101" s="18">
        <v>0.172452013528402</v>
      </c>
      <c r="CQ101" s="18">
        <v>2.4155199999999999</v>
      </c>
      <c r="CR101" s="18">
        <v>2.1289661810371799E-2</v>
      </c>
      <c r="CS101" s="18">
        <v>2.42679</v>
      </c>
      <c r="CT101" s="18">
        <v>0</v>
      </c>
    </row>
    <row r="102" spans="1:98" x14ac:dyDescent="0.25">
      <c r="A102" s="18">
        <v>188</v>
      </c>
      <c r="B102" s="18" t="s">
        <v>1919</v>
      </c>
      <c r="C102" s="18" t="s">
        <v>626</v>
      </c>
      <c r="D102" s="18" t="s">
        <v>458</v>
      </c>
      <c r="E102" s="18" t="s">
        <v>350</v>
      </c>
      <c r="F102" s="18">
        <v>0</v>
      </c>
      <c r="G102" s="18">
        <v>0</v>
      </c>
      <c r="H102" s="18">
        <v>0</v>
      </c>
      <c r="I102" s="18">
        <v>0</v>
      </c>
      <c r="J102" s="18">
        <v>0</v>
      </c>
      <c r="K102" s="18">
        <v>0</v>
      </c>
      <c r="L102" s="18">
        <v>0</v>
      </c>
      <c r="M102" s="18">
        <v>0</v>
      </c>
      <c r="N102" s="18">
        <v>0</v>
      </c>
      <c r="O102" s="18">
        <v>0</v>
      </c>
      <c r="P102" s="18">
        <v>0</v>
      </c>
      <c r="Q102" s="18">
        <v>0</v>
      </c>
      <c r="R102" s="18">
        <v>0</v>
      </c>
      <c r="S102" s="18">
        <v>0</v>
      </c>
      <c r="T102" s="18">
        <v>0</v>
      </c>
      <c r="U102" s="18">
        <v>0</v>
      </c>
      <c r="V102" s="18">
        <v>0</v>
      </c>
      <c r="W102" s="18">
        <v>0</v>
      </c>
      <c r="X102" s="18">
        <v>0</v>
      </c>
      <c r="Y102" s="18">
        <v>0</v>
      </c>
      <c r="Z102" s="18">
        <v>0</v>
      </c>
      <c r="AA102" s="18">
        <v>0</v>
      </c>
      <c r="AB102" s="18">
        <v>0</v>
      </c>
      <c r="AC102" s="18">
        <v>0</v>
      </c>
      <c r="AD102" s="18">
        <v>0</v>
      </c>
      <c r="AE102" s="18">
        <v>0</v>
      </c>
      <c r="AF102" s="18">
        <v>0</v>
      </c>
      <c r="AG102" s="18">
        <v>0</v>
      </c>
      <c r="AH102" s="18">
        <v>0</v>
      </c>
      <c r="AI102" s="18">
        <v>0</v>
      </c>
      <c r="AJ102" s="18">
        <v>0</v>
      </c>
      <c r="AK102" s="18">
        <v>0</v>
      </c>
      <c r="AL102" s="18">
        <v>0</v>
      </c>
      <c r="AM102" s="18">
        <v>0</v>
      </c>
      <c r="AN102" s="18">
        <v>0</v>
      </c>
      <c r="AO102" s="18">
        <v>0</v>
      </c>
      <c r="AP102" s="18">
        <v>0</v>
      </c>
      <c r="AQ102" s="18">
        <v>0</v>
      </c>
      <c r="AR102" s="18">
        <v>0</v>
      </c>
      <c r="AS102" s="18">
        <v>0</v>
      </c>
      <c r="AT102" s="18">
        <v>0</v>
      </c>
      <c r="AU102" s="18">
        <v>0</v>
      </c>
      <c r="AV102" s="18">
        <v>0</v>
      </c>
      <c r="AW102" s="18">
        <v>0</v>
      </c>
      <c r="AX102" s="18">
        <v>0</v>
      </c>
      <c r="AY102" s="18">
        <v>0</v>
      </c>
      <c r="AZ102" s="18">
        <v>0</v>
      </c>
      <c r="BA102" s="18">
        <v>0</v>
      </c>
      <c r="BB102" s="18">
        <v>0</v>
      </c>
      <c r="BC102" s="18">
        <v>0</v>
      </c>
      <c r="BD102" s="18">
        <v>0</v>
      </c>
      <c r="BE102" s="18">
        <v>0</v>
      </c>
      <c r="BF102" s="18">
        <v>0</v>
      </c>
      <c r="BG102" s="18">
        <v>0</v>
      </c>
      <c r="BH102" s="18">
        <v>0</v>
      </c>
      <c r="BI102" s="18">
        <v>0</v>
      </c>
      <c r="BJ102" s="18">
        <v>0</v>
      </c>
      <c r="BK102" s="18">
        <v>0</v>
      </c>
      <c r="BL102" s="18">
        <v>0</v>
      </c>
      <c r="BM102" s="18">
        <v>0</v>
      </c>
      <c r="BN102" s="18" t="s">
        <v>1901</v>
      </c>
      <c r="BO102" s="18" t="s">
        <v>1901</v>
      </c>
      <c r="BP102" s="18" t="s">
        <v>1901</v>
      </c>
      <c r="BQ102" s="18" t="s">
        <v>1901</v>
      </c>
      <c r="BR102" s="18" t="s">
        <v>1901</v>
      </c>
      <c r="BS102" s="18" t="s">
        <v>1901</v>
      </c>
      <c r="BT102" s="18">
        <v>0</v>
      </c>
      <c r="BU102" s="18" t="s">
        <v>1901</v>
      </c>
      <c r="BV102" s="18" t="s">
        <v>1901</v>
      </c>
      <c r="BW102" s="18">
        <v>0</v>
      </c>
      <c r="BX102" s="18">
        <v>0</v>
      </c>
      <c r="BY102" s="18">
        <v>0</v>
      </c>
      <c r="BZ102" s="18">
        <v>0</v>
      </c>
      <c r="CA102" s="18">
        <v>0</v>
      </c>
      <c r="CB102" s="18">
        <v>0</v>
      </c>
      <c r="CC102" s="18">
        <v>0</v>
      </c>
      <c r="CD102" s="18">
        <v>0</v>
      </c>
      <c r="CE102" s="18">
        <v>0</v>
      </c>
      <c r="CF102" s="18">
        <v>0</v>
      </c>
      <c r="CG102" s="18">
        <v>0</v>
      </c>
      <c r="CH102" s="18">
        <v>0</v>
      </c>
      <c r="CI102" s="18">
        <v>0</v>
      </c>
      <c r="CJ102" s="18">
        <v>0</v>
      </c>
      <c r="CK102" s="18">
        <v>0</v>
      </c>
      <c r="CL102" s="18">
        <v>0</v>
      </c>
      <c r="CM102" s="18">
        <v>0</v>
      </c>
      <c r="CN102" s="18">
        <v>0</v>
      </c>
      <c r="CO102" s="18">
        <v>0</v>
      </c>
      <c r="CP102" s="18">
        <v>0</v>
      </c>
      <c r="CQ102" s="18">
        <v>0</v>
      </c>
      <c r="CR102" s="18">
        <v>0</v>
      </c>
      <c r="CS102" s="18">
        <v>0</v>
      </c>
      <c r="CT102" s="18">
        <v>0</v>
      </c>
    </row>
    <row r="103" spans="1:98" x14ac:dyDescent="0.25">
      <c r="A103" s="18">
        <v>189</v>
      </c>
      <c r="B103" s="18" t="s">
        <v>1919</v>
      </c>
      <c r="C103" s="18" t="s">
        <v>627</v>
      </c>
      <c r="D103" s="18" t="s">
        <v>426</v>
      </c>
      <c r="E103" s="18" t="s">
        <v>352</v>
      </c>
      <c r="F103" s="18">
        <v>3.4707700000000001E-2</v>
      </c>
      <c r="G103" s="18">
        <v>3.4707700000000001E-2</v>
      </c>
      <c r="H103" s="18">
        <v>3.4802800000000002E-2</v>
      </c>
      <c r="I103" s="18">
        <v>3.5755700000000001E-2</v>
      </c>
      <c r="J103" s="18">
        <v>3.62127E-2</v>
      </c>
      <c r="K103" s="18">
        <v>3.7360600000000001E-2</v>
      </c>
      <c r="L103" s="18">
        <v>3.7891800000000003E-2</v>
      </c>
      <c r="M103" s="18">
        <v>3.8060200000000002E-2</v>
      </c>
      <c r="N103" s="18">
        <v>3.7700999999999998E-2</v>
      </c>
      <c r="O103" s="18">
        <v>3.8232700000000001E-2</v>
      </c>
      <c r="P103" s="18">
        <v>3.7965800000000001E-2</v>
      </c>
      <c r="Q103" s="18">
        <v>3.8292800000000002E-2</v>
      </c>
      <c r="R103" s="18">
        <v>3.8579599999999999E-2</v>
      </c>
      <c r="S103" s="18">
        <v>4.2624099999999998E-2</v>
      </c>
      <c r="T103" s="18">
        <v>4.5192299999999998E-2</v>
      </c>
      <c r="U103" s="18">
        <v>4.7694500000000001E-2</v>
      </c>
      <c r="V103" s="18">
        <v>5.4462099999999999E-2</v>
      </c>
      <c r="W103" s="18">
        <v>5.72924E-2</v>
      </c>
      <c r="X103" s="18">
        <v>5.7839000000000002E-2</v>
      </c>
      <c r="Y103" s="18">
        <v>6.2038900000000001E-2</v>
      </c>
      <c r="Z103" s="18">
        <v>6.4523300000000006E-2</v>
      </c>
      <c r="AA103" s="18">
        <v>6.9684599999999999E-2</v>
      </c>
      <c r="AB103" s="18">
        <v>7.6079499999999994E-2</v>
      </c>
      <c r="AC103" s="18">
        <v>7.8069700000000006E-2</v>
      </c>
      <c r="AD103" s="18">
        <v>8.1599099999999994E-2</v>
      </c>
      <c r="AE103" s="18">
        <v>8.04227E-2</v>
      </c>
      <c r="AF103" s="18">
        <v>7.9656000000000005E-2</v>
      </c>
      <c r="AG103" s="18">
        <v>7.8100900000000001E-2</v>
      </c>
      <c r="AH103" s="18">
        <v>6.8533999999999998E-2</v>
      </c>
      <c r="AI103" s="18">
        <v>6.8132999999999999E-2</v>
      </c>
      <c r="AJ103" s="18">
        <v>6.6643499999999994E-2</v>
      </c>
      <c r="AK103" s="18">
        <v>6.5559099999999995E-2</v>
      </c>
      <c r="AL103" s="18">
        <v>6.8754899999999994E-2</v>
      </c>
      <c r="AM103" s="18">
        <v>6.9874800000000001E-2</v>
      </c>
      <c r="AN103" s="18">
        <v>7.04901E-2</v>
      </c>
      <c r="AO103" s="18">
        <v>6.6334500000000005E-2</v>
      </c>
      <c r="AP103" s="18">
        <v>6.7518499999999995E-2</v>
      </c>
      <c r="AQ103" s="18">
        <v>6.89327E-2</v>
      </c>
      <c r="AR103" s="18">
        <v>7.0715200000000006E-2</v>
      </c>
      <c r="AS103" s="18">
        <v>7.0493399999999998E-2</v>
      </c>
      <c r="AT103" s="18">
        <v>7.1842400000000001E-2</v>
      </c>
      <c r="AU103" s="18">
        <v>7.48254E-2</v>
      </c>
      <c r="AV103" s="18">
        <v>7.9246499999999997E-2</v>
      </c>
      <c r="AW103" s="18">
        <v>8.1153000000000003E-2</v>
      </c>
      <c r="AX103" s="18">
        <v>8.1943100000000005E-2</v>
      </c>
      <c r="AY103" s="18">
        <v>8.7713899999999997E-2</v>
      </c>
      <c r="AZ103" s="18">
        <v>9.1874399999999995E-2</v>
      </c>
      <c r="BA103" s="18">
        <v>9.8553100000000005E-2</v>
      </c>
      <c r="BB103" s="18">
        <v>0.102863</v>
      </c>
      <c r="BC103" s="18">
        <v>0.10834299999999999</v>
      </c>
      <c r="BD103" s="18">
        <v>0.115507</v>
      </c>
      <c r="BE103" s="18">
        <v>0.10494199999999999</v>
      </c>
      <c r="BF103" s="18">
        <v>0.106228</v>
      </c>
      <c r="BG103" s="18">
        <v>0.106228</v>
      </c>
      <c r="BH103" s="18">
        <v>0.106519</v>
      </c>
      <c r="BI103" s="18">
        <v>0.106228</v>
      </c>
      <c r="BJ103" s="18">
        <v>0.106228</v>
      </c>
      <c r="BK103" s="18">
        <v>0.106228</v>
      </c>
      <c r="BL103" s="18">
        <v>6.9206891379310298E-2</v>
      </c>
      <c r="BM103" s="18">
        <v>2.40579398509813E-2</v>
      </c>
      <c r="BN103" s="18">
        <v>0.93930658553608004</v>
      </c>
      <c r="BO103" s="18">
        <v>0.92859675293061805</v>
      </c>
      <c r="BP103" s="18">
        <v>0.823069836890297</v>
      </c>
      <c r="BQ103" s="18">
        <v>0</v>
      </c>
      <c r="BR103" s="19">
        <v>8.8665604041317799E-26</v>
      </c>
      <c r="BS103" s="18">
        <v>0</v>
      </c>
      <c r="BT103" s="18">
        <v>1.33818581623549E-3</v>
      </c>
      <c r="BU103" s="18">
        <v>0.88229686163144805</v>
      </c>
      <c r="BV103" s="18">
        <v>0.88229686163144805</v>
      </c>
      <c r="BW103" s="18">
        <v>3.5237320000000003E-2</v>
      </c>
      <c r="BX103" s="18">
        <v>7.0176318797725496E-4</v>
      </c>
      <c r="BY103" s="18">
        <v>3.7849260000000003E-2</v>
      </c>
      <c r="BZ103" s="18">
        <v>3.36935153998511E-4</v>
      </c>
      <c r="CA103" s="18">
        <v>4.0530919999999998E-2</v>
      </c>
      <c r="CB103" s="18">
        <v>3.2212783762040802E-3</v>
      </c>
      <c r="CC103" s="18">
        <v>5.5865379999999999E-2</v>
      </c>
      <c r="CD103" s="18">
        <v>5.30981134099885E-3</v>
      </c>
      <c r="CE103" s="18">
        <v>7.399124E-2</v>
      </c>
      <c r="CF103" s="18">
        <v>6.8385531275263201E-3</v>
      </c>
      <c r="CG103" s="18">
        <v>7.4969320000000006E-2</v>
      </c>
      <c r="CH103" s="18">
        <v>6.1167746972567204E-3</v>
      </c>
      <c r="CI103" s="18">
        <v>6.8264480000000002E-2</v>
      </c>
      <c r="CJ103" s="18">
        <v>2.1055690304523401E-3</v>
      </c>
      <c r="CK103" s="18">
        <v>6.8798860000000003E-2</v>
      </c>
      <c r="CL103" s="18">
        <v>1.8890559740251201E-3</v>
      </c>
      <c r="CM103" s="18">
        <v>7.7802079999999996E-2</v>
      </c>
      <c r="CN103" s="18">
        <v>4.3255482354263497E-3</v>
      </c>
      <c r="CO103" s="18">
        <v>9.7869479999999995E-2</v>
      </c>
      <c r="CP103" s="18">
        <v>8.2791000239760392E-3</v>
      </c>
      <c r="CQ103" s="18">
        <v>0.1078848</v>
      </c>
      <c r="CR103" s="18">
        <v>4.3044566091436001E-3</v>
      </c>
      <c r="CS103" s="18">
        <v>0.106228</v>
      </c>
      <c r="CT103" s="18">
        <v>0</v>
      </c>
    </row>
    <row r="104" spans="1:98" x14ac:dyDescent="0.25">
      <c r="A104" s="18">
        <v>19</v>
      </c>
      <c r="B104" s="18" t="s">
        <v>1919</v>
      </c>
      <c r="C104" s="18" t="s">
        <v>439</v>
      </c>
      <c r="D104" s="18" t="s">
        <v>420</v>
      </c>
      <c r="E104" s="18" t="s">
        <v>50</v>
      </c>
      <c r="F104" s="18">
        <v>7.5495000000000001</v>
      </c>
      <c r="G104" s="18">
        <v>7.5495000000000001</v>
      </c>
      <c r="H104" s="18">
        <v>7.5701900000000002</v>
      </c>
      <c r="I104" s="18">
        <v>7.5623899999999997</v>
      </c>
      <c r="J104" s="18">
        <v>7.5895099999999998</v>
      </c>
      <c r="K104" s="18">
        <v>7.5730300000000002</v>
      </c>
      <c r="L104" s="18">
        <v>7.7651500000000002</v>
      </c>
      <c r="M104" s="18">
        <v>7.8784599999999996</v>
      </c>
      <c r="N104" s="18">
        <v>8.0502500000000001</v>
      </c>
      <c r="O104" s="18">
        <v>8.0755099999999995</v>
      </c>
      <c r="P104" s="18">
        <v>8.2154199999999999</v>
      </c>
      <c r="Q104" s="18">
        <v>8.4544300000000003</v>
      </c>
      <c r="R104" s="18">
        <v>8.6423199999999998</v>
      </c>
      <c r="S104" s="18">
        <v>8.4531299999999998</v>
      </c>
      <c r="T104" s="18">
        <v>8.7370099999999997</v>
      </c>
      <c r="U104" s="18">
        <v>9.49282</v>
      </c>
      <c r="V104" s="18">
        <v>10.2637</v>
      </c>
      <c r="W104" s="18">
        <v>10.462300000000001</v>
      </c>
      <c r="X104" s="18">
        <v>10.5646</v>
      </c>
      <c r="Y104" s="18">
        <v>10.895300000000001</v>
      </c>
      <c r="Z104" s="18">
        <v>11.393800000000001</v>
      </c>
      <c r="AA104" s="18">
        <v>11.9954</v>
      </c>
      <c r="AB104" s="18">
        <v>12.996499999999999</v>
      </c>
      <c r="AC104" s="18">
        <v>13.0352</v>
      </c>
      <c r="AD104" s="18">
        <v>12.995100000000001</v>
      </c>
      <c r="AE104" s="18">
        <v>12.417199999999999</v>
      </c>
      <c r="AF104" s="18">
        <v>12.510300000000001</v>
      </c>
      <c r="AG104" s="18">
        <v>12.539</v>
      </c>
      <c r="AH104" s="18">
        <v>13.0596</v>
      </c>
      <c r="AI104" s="18">
        <v>14.391</v>
      </c>
      <c r="AJ104" s="18">
        <v>13.569800000000001</v>
      </c>
      <c r="AK104" s="18">
        <v>13.3985</v>
      </c>
      <c r="AL104" s="18">
        <v>13.2813</v>
      </c>
      <c r="AM104" s="18">
        <v>10.954000000000001</v>
      </c>
      <c r="AN104" s="18">
        <v>10.7582</v>
      </c>
      <c r="AO104" s="18">
        <v>10.941000000000001</v>
      </c>
      <c r="AP104" s="18">
        <v>10.630699999999999</v>
      </c>
      <c r="AQ104" s="18">
        <v>11.6449</v>
      </c>
      <c r="AR104" s="18">
        <v>10.467700000000001</v>
      </c>
      <c r="AS104" s="18">
        <v>10.8192</v>
      </c>
      <c r="AT104" s="18">
        <v>11.694599999999999</v>
      </c>
      <c r="AU104" s="18">
        <v>11.713699999999999</v>
      </c>
      <c r="AV104" s="18">
        <v>11.704599999999999</v>
      </c>
      <c r="AW104" s="18">
        <v>12.079599999999999</v>
      </c>
      <c r="AX104" s="18">
        <v>12.627800000000001</v>
      </c>
      <c r="AY104" s="18">
        <v>13.6976</v>
      </c>
      <c r="AZ104" s="18">
        <v>14.588100000000001</v>
      </c>
      <c r="BA104" s="18">
        <v>15.2866</v>
      </c>
      <c r="BB104" s="18">
        <v>16.024999999999999</v>
      </c>
      <c r="BC104" s="18">
        <v>17.2927</v>
      </c>
      <c r="BD104" s="18">
        <v>18.4285</v>
      </c>
      <c r="BE104" s="18">
        <v>18.006399999999999</v>
      </c>
      <c r="BF104" s="18">
        <v>17.944500000000001</v>
      </c>
      <c r="BG104" s="18">
        <v>17.944500000000001</v>
      </c>
      <c r="BH104" s="18">
        <v>17.9937</v>
      </c>
      <c r="BI104" s="18">
        <v>17.944500000000001</v>
      </c>
      <c r="BJ104" s="18">
        <v>17.944500000000001</v>
      </c>
      <c r="BK104" s="18">
        <v>17.944500000000001</v>
      </c>
      <c r="BL104" s="18">
        <v>12.000074482758601</v>
      </c>
      <c r="BM104" s="18">
        <v>3.3562322698077498</v>
      </c>
      <c r="BN104" s="18">
        <v>0.89210862249366696</v>
      </c>
      <c r="BO104" s="18">
        <v>0.87837904795405397</v>
      </c>
      <c r="BP104" s="18">
        <v>0.75144576553848597</v>
      </c>
      <c r="BQ104" s="18">
        <v>0</v>
      </c>
      <c r="BR104" s="18">
        <v>1.3372129614814399E-19</v>
      </c>
      <c r="BS104" s="19">
        <v>0</v>
      </c>
      <c r="BT104" s="18">
        <v>0.17730474822356701</v>
      </c>
      <c r="BU104" s="18">
        <v>0.795857794327547</v>
      </c>
      <c r="BV104" s="18">
        <v>0.795857794327547</v>
      </c>
      <c r="BW104" s="18">
        <v>7.5642180000000003</v>
      </c>
      <c r="BX104" s="18">
        <v>1.6672812300268899E-2</v>
      </c>
      <c r="BY104" s="18">
        <v>7.8684799999999999</v>
      </c>
      <c r="BZ104" s="18">
        <v>0.208548043385691</v>
      </c>
      <c r="CA104" s="18">
        <v>8.5004620000000006</v>
      </c>
      <c r="CB104" s="18">
        <v>0.20105151919346401</v>
      </c>
      <c r="CC104" s="18">
        <v>10.335744</v>
      </c>
      <c r="CD104" s="18">
        <v>0.52373791506821499</v>
      </c>
      <c r="CE104" s="18">
        <v>12.4832</v>
      </c>
      <c r="CF104" s="18">
        <v>0.75082682757077901</v>
      </c>
      <c r="CG104" s="18">
        <v>12.983420000000001</v>
      </c>
      <c r="CH104" s="18">
        <v>0.82599055805741495</v>
      </c>
      <c r="CI104" s="18">
        <v>12.39236</v>
      </c>
      <c r="CJ104" s="18">
        <v>1.4078578916211699</v>
      </c>
      <c r="CK104" s="18">
        <v>10.900700000000001</v>
      </c>
      <c r="CL104" s="18">
        <v>0.45345589090891703</v>
      </c>
      <c r="CM104" s="18">
        <v>11.96406</v>
      </c>
      <c r="CN104" s="18">
        <v>0.40512608901427299</v>
      </c>
      <c r="CO104" s="18">
        <v>15.378</v>
      </c>
      <c r="CP104" s="18">
        <v>1.3730190475736299</v>
      </c>
      <c r="CQ104" s="18">
        <v>18.06352</v>
      </c>
      <c r="CR104" s="18">
        <v>0.20596082637239499</v>
      </c>
      <c r="CS104" s="18">
        <v>17.944500000000001</v>
      </c>
      <c r="CT104" s="18">
        <v>0</v>
      </c>
    </row>
    <row r="105" spans="1:98" x14ac:dyDescent="0.25">
      <c r="A105" s="18">
        <v>190</v>
      </c>
      <c r="B105" s="18" t="s">
        <v>1919</v>
      </c>
      <c r="C105" s="18" t="s">
        <v>628</v>
      </c>
      <c r="D105" s="18" t="s">
        <v>424</v>
      </c>
      <c r="E105" s="18" t="s">
        <v>356</v>
      </c>
      <c r="F105" s="18">
        <v>5.8887299999999997E-2</v>
      </c>
      <c r="G105" s="18">
        <v>5.8887299999999997E-2</v>
      </c>
      <c r="H105" s="18">
        <v>5.90486E-2</v>
      </c>
      <c r="I105" s="18">
        <v>5.2942799999999998E-2</v>
      </c>
      <c r="J105" s="18">
        <v>5.25237E-2</v>
      </c>
      <c r="K105" s="18">
        <v>5.5049800000000003E-2</v>
      </c>
      <c r="L105" s="18">
        <v>5.4713199999999997E-2</v>
      </c>
      <c r="M105" s="18">
        <v>5.4058500000000002E-2</v>
      </c>
      <c r="N105" s="18">
        <v>5.43253E-2</v>
      </c>
      <c r="O105" s="18">
        <v>5.4617199999999998E-2</v>
      </c>
      <c r="P105" s="18">
        <v>5.6123699999999999E-2</v>
      </c>
      <c r="Q105" s="18">
        <v>5.7075000000000001E-2</v>
      </c>
      <c r="R105" s="18">
        <v>5.9008499999999998E-2</v>
      </c>
      <c r="S105" s="18">
        <v>6.7866300000000004E-2</v>
      </c>
      <c r="T105" s="18">
        <v>7.3853699999999994E-2</v>
      </c>
      <c r="U105" s="18">
        <v>7.8365299999999999E-2</v>
      </c>
      <c r="V105" s="18">
        <v>8.4703200000000006E-2</v>
      </c>
      <c r="W105" s="18">
        <v>8.9578000000000005E-2</v>
      </c>
      <c r="X105" s="18">
        <v>9.0352299999999997E-2</v>
      </c>
      <c r="Y105" s="18">
        <v>9.3557199999999993E-2</v>
      </c>
      <c r="Z105" s="18">
        <v>9.7649200000000005E-2</v>
      </c>
      <c r="AA105" s="18">
        <v>0.102881</v>
      </c>
      <c r="AB105" s="18">
        <v>0.108733</v>
      </c>
      <c r="AC105" s="18">
        <v>0.107058</v>
      </c>
      <c r="AD105" s="18">
        <v>0.105097</v>
      </c>
      <c r="AE105" s="18">
        <v>0.105545</v>
      </c>
      <c r="AF105" s="18">
        <v>0.104881</v>
      </c>
      <c r="AG105" s="18">
        <v>0.10481600000000001</v>
      </c>
      <c r="AH105" s="18">
        <v>0.106061</v>
      </c>
      <c r="AI105" s="18">
        <v>0.107532</v>
      </c>
      <c r="AJ105" s="18">
        <v>0.107866</v>
      </c>
      <c r="AK105" s="18">
        <v>0.10736</v>
      </c>
      <c r="AL105" s="18">
        <v>0.113276</v>
      </c>
      <c r="AM105" s="18">
        <v>0.113983</v>
      </c>
      <c r="AN105" s="18">
        <v>0.119292</v>
      </c>
      <c r="AO105" s="18">
        <v>0.116713</v>
      </c>
      <c r="AP105" s="18">
        <v>0.118314</v>
      </c>
      <c r="AQ105" s="18">
        <v>0.12264899999999999</v>
      </c>
      <c r="AR105" s="18">
        <v>0.125329</v>
      </c>
      <c r="AS105" s="18">
        <v>0.12717600000000001</v>
      </c>
      <c r="AT105" s="18">
        <v>0.12884100000000001</v>
      </c>
      <c r="AU105" s="18">
        <v>0.130574</v>
      </c>
      <c r="AV105" s="18">
        <v>0.12809899999999999</v>
      </c>
      <c r="AW105" s="18">
        <v>0.12898499999999999</v>
      </c>
      <c r="AX105" s="18">
        <v>0.13047900000000001</v>
      </c>
      <c r="AY105" s="18">
        <v>0.13732800000000001</v>
      </c>
      <c r="AZ105" s="18">
        <v>0.14269899999999999</v>
      </c>
      <c r="BA105" s="18">
        <v>0.14427100000000001</v>
      </c>
      <c r="BB105" s="18">
        <v>0.14693500000000001</v>
      </c>
      <c r="BC105" s="18">
        <v>0.15237200000000001</v>
      </c>
      <c r="BD105" s="18">
        <v>0.15893199999999999</v>
      </c>
      <c r="BE105" s="18">
        <v>0.15679799999999999</v>
      </c>
      <c r="BF105" s="18">
        <v>0.15742900000000001</v>
      </c>
      <c r="BG105" s="18">
        <v>0.15742900000000001</v>
      </c>
      <c r="BH105" s="18">
        <v>0.15786</v>
      </c>
      <c r="BI105" s="18">
        <v>0.15742900000000001</v>
      </c>
      <c r="BJ105" s="18">
        <v>0.15742900000000001</v>
      </c>
      <c r="BK105" s="18">
        <v>0.15742900000000001</v>
      </c>
      <c r="BL105" s="18">
        <v>0.106190794827586</v>
      </c>
      <c r="BM105" s="18">
        <v>3.5151266047501802E-2</v>
      </c>
      <c r="BN105" s="18">
        <v>0.98244072385447001</v>
      </c>
      <c r="BO105" s="18">
        <v>0.980660697060733</v>
      </c>
      <c r="BP105" s="18">
        <v>0.90804754866363102</v>
      </c>
      <c r="BQ105" s="18">
        <v>0</v>
      </c>
      <c r="BR105" s="19">
        <v>2.3180138181537E-41</v>
      </c>
      <c r="BS105" s="18">
        <v>0</v>
      </c>
      <c r="BT105" s="18">
        <v>2.04502183087758E-3</v>
      </c>
      <c r="BU105" s="18">
        <v>0.96518977588769195</v>
      </c>
      <c r="BV105" s="18">
        <v>0.96518977588769195</v>
      </c>
      <c r="BW105" s="18">
        <v>5.6457939999999998E-2</v>
      </c>
      <c r="BX105" s="18">
        <v>3.4040252955875598E-3</v>
      </c>
      <c r="BY105" s="18">
        <v>5.4552799999999999E-2</v>
      </c>
      <c r="BZ105" s="18">
        <v>3.78474985963405E-4</v>
      </c>
      <c r="CA105" s="18">
        <v>6.2785439999999998E-2</v>
      </c>
      <c r="CB105" s="18">
        <v>7.7391003732992097E-3</v>
      </c>
      <c r="CC105" s="18">
        <v>8.7311200000000005E-2</v>
      </c>
      <c r="CD105" s="18">
        <v>5.9209369668152996E-3</v>
      </c>
      <c r="CE105" s="18">
        <v>0.10428364</v>
      </c>
      <c r="CF105" s="18">
        <v>4.3051894671431098E-3</v>
      </c>
      <c r="CG105" s="18">
        <v>0.105767</v>
      </c>
      <c r="CH105" s="18">
        <v>1.11134400614751E-3</v>
      </c>
      <c r="CI105" s="18">
        <v>0.11235539999999999</v>
      </c>
      <c r="CJ105" s="18">
        <v>4.9173605521661704E-3</v>
      </c>
      <c r="CK105" s="18">
        <v>0.1220362</v>
      </c>
      <c r="CL105" s="18">
        <v>4.4672931065691196E-3</v>
      </c>
      <c r="CM105" s="18">
        <v>0.1293956</v>
      </c>
      <c r="CN105" s="18">
        <v>1.0862466570719599E-3</v>
      </c>
      <c r="CO105" s="18">
        <v>0.14472099999999999</v>
      </c>
      <c r="CP105" s="18">
        <v>5.531433584524E-3</v>
      </c>
      <c r="CQ105" s="18">
        <v>0.15768960000000001</v>
      </c>
      <c r="CR105" s="18">
        <v>7.9110195297445304E-4</v>
      </c>
      <c r="CS105" s="18">
        <v>0.15742900000000001</v>
      </c>
      <c r="CT105" s="19">
        <v>0</v>
      </c>
    </row>
    <row r="106" spans="1:98" x14ac:dyDescent="0.25">
      <c r="A106" s="18">
        <v>191</v>
      </c>
      <c r="B106" s="18" t="s">
        <v>1919</v>
      </c>
      <c r="C106" s="18" t="s">
        <v>629</v>
      </c>
      <c r="D106" s="18" t="s">
        <v>420</v>
      </c>
      <c r="E106" s="18" t="s">
        <v>358</v>
      </c>
      <c r="F106" s="18">
        <v>1.86765</v>
      </c>
      <c r="G106" s="18">
        <v>1.86765</v>
      </c>
      <c r="H106" s="18">
        <v>1.87277</v>
      </c>
      <c r="I106" s="18">
        <v>1.58165</v>
      </c>
      <c r="J106" s="18">
        <v>1.62704</v>
      </c>
      <c r="K106" s="18">
        <v>1.6908099999999999</v>
      </c>
      <c r="L106" s="18">
        <v>1.7208000000000001</v>
      </c>
      <c r="M106" s="18">
        <v>1.7483900000000001</v>
      </c>
      <c r="N106" s="18">
        <v>1.8309800000000001</v>
      </c>
      <c r="O106" s="18">
        <v>1.87907</v>
      </c>
      <c r="P106" s="18">
        <v>1.93343</v>
      </c>
      <c r="Q106" s="18">
        <v>1.99048</v>
      </c>
      <c r="R106" s="18">
        <v>1.9095299999999999</v>
      </c>
      <c r="S106" s="18">
        <v>1.8752500000000001</v>
      </c>
      <c r="T106" s="18">
        <v>2.0030199999999998</v>
      </c>
      <c r="U106" s="18">
        <v>2.1409400000000001</v>
      </c>
      <c r="V106" s="18">
        <v>2.3477600000000001</v>
      </c>
      <c r="W106" s="18">
        <v>2.5040499999999999</v>
      </c>
      <c r="X106" s="18">
        <v>2.60433</v>
      </c>
      <c r="Y106" s="18">
        <v>2.7052800000000001</v>
      </c>
      <c r="Z106" s="18">
        <v>2.7748400000000002</v>
      </c>
      <c r="AA106" s="18">
        <v>3.0228000000000002</v>
      </c>
      <c r="AB106" s="18">
        <v>2.78904</v>
      </c>
      <c r="AC106" s="18">
        <v>2.7988900000000001</v>
      </c>
      <c r="AD106" s="18">
        <v>2.7086100000000002</v>
      </c>
      <c r="AE106" s="18">
        <v>2.65686</v>
      </c>
      <c r="AF106" s="18">
        <v>2.6238100000000002</v>
      </c>
      <c r="AG106" s="18">
        <v>2.70248</v>
      </c>
      <c r="AH106" s="18">
        <v>2.7894299999999999</v>
      </c>
      <c r="AI106" s="18">
        <v>3.0358499999999999</v>
      </c>
      <c r="AJ106" s="18">
        <v>3.05403</v>
      </c>
      <c r="AK106" s="18">
        <v>3.1918899999999999</v>
      </c>
      <c r="AL106" s="18">
        <v>3.5221499999999999</v>
      </c>
      <c r="AM106" s="18">
        <v>3.49959</v>
      </c>
      <c r="AN106" s="18">
        <v>3.5355099999999999</v>
      </c>
      <c r="AO106" s="18">
        <v>3.6617500000000001</v>
      </c>
      <c r="AP106" s="18">
        <v>3.3087599999999999</v>
      </c>
      <c r="AQ106" s="18">
        <v>3.5692499999999998</v>
      </c>
      <c r="AR106" s="18">
        <v>3.6337899999999999</v>
      </c>
      <c r="AS106" s="18">
        <v>3.6775000000000002</v>
      </c>
      <c r="AT106" s="18">
        <v>4.0637999999999996</v>
      </c>
      <c r="AU106" s="18">
        <v>3.9556900000000002</v>
      </c>
      <c r="AV106" s="18">
        <v>4.0257500000000004</v>
      </c>
      <c r="AW106" s="18">
        <v>3.6537500000000001</v>
      </c>
      <c r="AX106" s="18">
        <v>3.83514</v>
      </c>
      <c r="AY106" s="18">
        <v>4.1449499999999997</v>
      </c>
      <c r="AZ106" s="18">
        <v>4.4715999999999996</v>
      </c>
      <c r="BA106" s="18">
        <v>4.7550499999999998</v>
      </c>
      <c r="BB106" s="18">
        <v>4.8913500000000001</v>
      </c>
      <c r="BC106" s="18">
        <v>5.1879</v>
      </c>
      <c r="BD106" s="18">
        <v>5.3597599999999996</v>
      </c>
      <c r="BE106" s="18">
        <v>5.0642399999999999</v>
      </c>
      <c r="BF106" s="18">
        <v>5.32273</v>
      </c>
      <c r="BG106" s="18">
        <v>5.32273</v>
      </c>
      <c r="BH106" s="18">
        <v>5.3373100000000004</v>
      </c>
      <c r="BI106" s="18">
        <v>5.32273</v>
      </c>
      <c r="BJ106" s="18">
        <v>5.32273</v>
      </c>
      <c r="BK106" s="18">
        <v>5.32273</v>
      </c>
      <c r="BL106" s="18">
        <v>3.2347870689655198</v>
      </c>
      <c r="BM106" s="18">
        <v>1.2134058929181299</v>
      </c>
      <c r="BN106" s="18">
        <v>0.97149074839095995</v>
      </c>
      <c r="BO106" s="18">
        <v>0.98207614707845503</v>
      </c>
      <c r="BP106" s="18">
        <v>0.900763744797345</v>
      </c>
      <c r="BQ106" s="18">
        <v>0</v>
      </c>
      <c r="BR106" s="18">
        <v>2.8114771913283499E-42</v>
      </c>
      <c r="BS106" s="18">
        <v>0</v>
      </c>
      <c r="BT106" s="18">
        <v>6.9806423759573494E-2</v>
      </c>
      <c r="BU106" s="18">
        <v>0.94379427420922302</v>
      </c>
      <c r="BV106" s="18">
        <v>0.94379427420922302</v>
      </c>
      <c r="BW106" s="18">
        <v>1.763352</v>
      </c>
      <c r="BX106" s="18">
        <v>0.146052235929478</v>
      </c>
      <c r="BY106" s="18">
        <v>1.7740100000000001</v>
      </c>
      <c r="BZ106" s="18">
        <v>7.8570212230844802E-2</v>
      </c>
      <c r="CA106" s="18">
        <v>1.942342</v>
      </c>
      <c r="CB106" s="18">
        <v>5.39825765409543E-2</v>
      </c>
      <c r="CC106" s="18">
        <v>2.4604720000000002</v>
      </c>
      <c r="CD106" s="18">
        <v>0.22210910442843201</v>
      </c>
      <c r="CE106" s="18">
        <v>2.8188360000000001</v>
      </c>
      <c r="CF106" s="18">
        <v>0.119344435270355</v>
      </c>
      <c r="CG106" s="18">
        <v>2.7616860000000001</v>
      </c>
      <c r="CH106" s="18">
        <v>0.16540802619582901</v>
      </c>
      <c r="CI106" s="18">
        <v>3.3606340000000001</v>
      </c>
      <c r="CJ106" s="18">
        <v>0.22274332420972801</v>
      </c>
      <c r="CK106" s="18">
        <v>3.5702099999999999</v>
      </c>
      <c r="CL106" s="18">
        <v>0.15189647477805401</v>
      </c>
      <c r="CM106" s="18">
        <v>3.9068260000000001</v>
      </c>
      <c r="CN106" s="18">
        <v>0.166100714417488</v>
      </c>
      <c r="CO106" s="18">
        <v>4.6901700000000002</v>
      </c>
      <c r="CP106" s="18">
        <v>0.39920409974097198</v>
      </c>
      <c r="CQ106" s="18">
        <v>5.2813540000000003</v>
      </c>
      <c r="CR106" s="18">
        <v>0.122312111542562</v>
      </c>
      <c r="CS106" s="18">
        <v>5.32273</v>
      </c>
      <c r="CT106" s="18">
        <v>0</v>
      </c>
    </row>
    <row r="107" spans="1:98" x14ac:dyDescent="0.25">
      <c r="A107" s="18">
        <v>192</v>
      </c>
      <c r="B107" s="18" t="s">
        <v>1919</v>
      </c>
      <c r="C107" s="18" t="s">
        <v>630</v>
      </c>
      <c r="D107" s="18" t="s">
        <v>412</v>
      </c>
      <c r="E107" s="18" t="s">
        <v>364</v>
      </c>
      <c r="F107" s="18" t="s">
        <v>1901</v>
      </c>
      <c r="G107" s="18" t="s">
        <v>1901</v>
      </c>
      <c r="H107" s="18" t="s">
        <v>1901</v>
      </c>
      <c r="I107" s="18" t="s">
        <v>1901</v>
      </c>
      <c r="J107" s="18" t="s">
        <v>1901</v>
      </c>
      <c r="K107" s="18" t="s">
        <v>1901</v>
      </c>
      <c r="L107" s="18" t="s">
        <v>1901</v>
      </c>
      <c r="M107" s="18" t="s">
        <v>1901</v>
      </c>
      <c r="N107" s="18" t="s">
        <v>1901</v>
      </c>
      <c r="O107" s="18" t="s">
        <v>1901</v>
      </c>
      <c r="P107" s="18" t="s">
        <v>1901</v>
      </c>
      <c r="Q107" s="18" t="s">
        <v>1901</v>
      </c>
      <c r="R107" s="18" t="s">
        <v>1901</v>
      </c>
      <c r="S107" s="18" t="s">
        <v>1901</v>
      </c>
      <c r="T107" s="18" t="s">
        <v>1901</v>
      </c>
      <c r="U107" s="18" t="s">
        <v>1901</v>
      </c>
      <c r="V107" s="18" t="s">
        <v>1901</v>
      </c>
      <c r="W107" s="18" t="s">
        <v>1901</v>
      </c>
      <c r="X107" s="18" t="s">
        <v>1901</v>
      </c>
      <c r="Y107" s="18" t="s">
        <v>1901</v>
      </c>
      <c r="Z107" s="18" t="s">
        <v>1901</v>
      </c>
      <c r="AA107" s="18" t="s">
        <v>1901</v>
      </c>
      <c r="AB107" s="18" t="s">
        <v>1901</v>
      </c>
      <c r="AC107" s="18" t="s">
        <v>1901</v>
      </c>
      <c r="AD107" s="18" t="s">
        <v>1901</v>
      </c>
      <c r="AE107" s="18" t="s">
        <v>1901</v>
      </c>
      <c r="AF107" s="18" t="s">
        <v>1901</v>
      </c>
      <c r="AG107" s="18" t="s">
        <v>1901</v>
      </c>
      <c r="AH107" s="18" t="s">
        <v>1901</v>
      </c>
      <c r="AI107" s="18" t="s">
        <v>1901</v>
      </c>
      <c r="AJ107" s="18" t="s">
        <v>1901</v>
      </c>
      <c r="AK107" s="18" t="s">
        <v>1901</v>
      </c>
      <c r="AL107" s="18" t="s">
        <v>1901</v>
      </c>
      <c r="AM107" s="18" t="s">
        <v>1901</v>
      </c>
      <c r="AN107" s="18" t="s">
        <v>1901</v>
      </c>
      <c r="AO107" s="18" t="s">
        <v>1901</v>
      </c>
      <c r="AP107" s="18" t="s">
        <v>1901</v>
      </c>
      <c r="AQ107" s="18" t="s">
        <v>1901</v>
      </c>
      <c r="AR107" s="18" t="s">
        <v>1901</v>
      </c>
      <c r="AS107" s="18" t="s">
        <v>1901</v>
      </c>
      <c r="AT107" s="18" t="s">
        <v>1901</v>
      </c>
      <c r="AU107" s="18" t="s">
        <v>1901</v>
      </c>
      <c r="AV107" s="18" t="s">
        <v>1901</v>
      </c>
      <c r="AW107" s="18" t="s">
        <v>1901</v>
      </c>
      <c r="AX107" s="18" t="s">
        <v>1901</v>
      </c>
      <c r="AY107" s="18" t="s">
        <v>1901</v>
      </c>
      <c r="AZ107" s="18" t="s">
        <v>1901</v>
      </c>
      <c r="BA107" s="18" t="s">
        <v>1901</v>
      </c>
      <c r="BB107" s="18" t="s">
        <v>1901</v>
      </c>
      <c r="BC107" s="18" t="s">
        <v>1901</v>
      </c>
      <c r="BD107" s="18" t="s">
        <v>1901</v>
      </c>
      <c r="BE107" s="18" t="s">
        <v>1901</v>
      </c>
      <c r="BF107" s="18" t="s">
        <v>1901</v>
      </c>
      <c r="BG107" s="18" t="s">
        <v>1901</v>
      </c>
      <c r="BH107" s="18" t="s">
        <v>1901</v>
      </c>
      <c r="BI107" s="18" t="s">
        <v>1901</v>
      </c>
      <c r="BJ107" s="18" t="s">
        <v>1901</v>
      </c>
      <c r="BK107" s="18" t="s">
        <v>1901</v>
      </c>
      <c r="BL107" s="18" t="s">
        <v>1901</v>
      </c>
      <c r="BM107" s="18" t="s">
        <v>1901</v>
      </c>
      <c r="BN107" s="18" t="s">
        <v>1901</v>
      </c>
      <c r="BO107" s="18" t="s">
        <v>1901</v>
      </c>
      <c r="BP107" s="18" t="s">
        <v>1901</v>
      </c>
      <c r="BQ107" s="18" t="s">
        <v>1901</v>
      </c>
      <c r="BR107" s="18" t="s">
        <v>1901</v>
      </c>
      <c r="BS107" s="18" t="s">
        <v>1901</v>
      </c>
      <c r="BT107" s="18" t="s">
        <v>1901</v>
      </c>
      <c r="BU107" s="18" t="s">
        <v>1901</v>
      </c>
      <c r="BV107" s="18" t="s">
        <v>1901</v>
      </c>
      <c r="BW107" s="18" t="s">
        <v>1901</v>
      </c>
      <c r="BX107" s="18" t="s">
        <v>1901</v>
      </c>
      <c r="BY107" s="18" t="s">
        <v>1901</v>
      </c>
      <c r="BZ107" s="18" t="s">
        <v>1901</v>
      </c>
      <c r="CA107" s="18" t="s">
        <v>1901</v>
      </c>
      <c r="CB107" s="18" t="s">
        <v>1901</v>
      </c>
      <c r="CC107" s="18" t="s">
        <v>1901</v>
      </c>
      <c r="CD107" s="18" t="s">
        <v>1901</v>
      </c>
      <c r="CE107" s="18" t="s">
        <v>1901</v>
      </c>
      <c r="CF107" s="18" t="s">
        <v>1901</v>
      </c>
      <c r="CG107" s="18" t="s">
        <v>1901</v>
      </c>
      <c r="CH107" s="18" t="s">
        <v>1901</v>
      </c>
      <c r="CI107" s="18" t="s">
        <v>1901</v>
      </c>
      <c r="CJ107" s="18" t="s">
        <v>1901</v>
      </c>
      <c r="CK107" s="18" t="s">
        <v>1901</v>
      </c>
      <c r="CL107" s="18" t="s">
        <v>1901</v>
      </c>
      <c r="CM107" s="18" t="s">
        <v>1901</v>
      </c>
      <c r="CN107" s="18" t="s">
        <v>1901</v>
      </c>
      <c r="CO107" s="18" t="s">
        <v>1901</v>
      </c>
      <c r="CP107" s="18" t="s">
        <v>1901</v>
      </c>
      <c r="CQ107" s="18" t="s">
        <v>1901</v>
      </c>
      <c r="CR107" s="18" t="s">
        <v>1901</v>
      </c>
      <c r="CS107" s="18" t="s">
        <v>1901</v>
      </c>
      <c r="CT107" s="18" t="s">
        <v>1901</v>
      </c>
    </row>
    <row r="108" spans="1:98" x14ac:dyDescent="0.25">
      <c r="A108" s="18">
        <v>193</v>
      </c>
      <c r="B108" s="18" t="s">
        <v>1919</v>
      </c>
      <c r="C108" s="18" t="s">
        <v>631</v>
      </c>
      <c r="D108" s="18" t="s">
        <v>458</v>
      </c>
      <c r="E108" s="18" t="s">
        <v>632</v>
      </c>
      <c r="F108" s="18">
        <v>0.66664299999999999</v>
      </c>
      <c r="G108" s="18">
        <v>0.66664299999999999</v>
      </c>
      <c r="H108" s="18">
        <v>0.66847000000000001</v>
      </c>
      <c r="I108" s="18">
        <v>0.66872900000000002</v>
      </c>
      <c r="J108" s="18">
        <v>0.66872900000000002</v>
      </c>
      <c r="K108" s="18">
        <v>0.66872900000000002</v>
      </c>
      <c r="L108" s="18">
        <v>0.66847000000000001</v>
      </c>
      <c r="M108" s="18">
        <v>0.66872900000000002</v>
      </c>
      <c r="N108" s="18">
        <v>0.66872900000000002</v>
      </c>
      <c r="O108" s="18">
        <v>0.66872900000000002</v>
      </c>
      <c r="P108" s="18">
        <v>0.66847000000000001</v>
      </c>
      <c r="Q108" s="18">
        <v>0.66872900000000002</v>
      </c>
      <c r="R108" s="18">
        <v>0.66872900000000002</v>
      </c>
      <c r="S108" s="18">
        <v>0.66872900000000002</v>
      </c>
      <c r="T108" s="18">
        <v>0.66847000000000001</v>
      </c>
      <c r="U108" s="18">
        <v>0.66872900000000002</v>
      </c>
      <c r="V108" s="18">
        <v>0.66872900000000002</v>
      </c>
      <c r="W108" s="18">
        <v>0.66872900000000002</v>
      </c>
      <c r="X108" s="18">
        <v>0.66847000000000001</v>
      </c>
      <c r="Y108" s="18">
        <v>0.66872900000000002</v>
      </c>
      <c r="Z108" s="18">
        <v>0.66872900000000002</v>
      </c>
      <c r="AA108" s="18">
        <v>0.66872900000000002</v>
      </c>
      <c r="AB108" s="18">
        <v>0.66847000000000001</v>
      </c>
      <c r="AC108" s="18">
        <v>0.66872900000000002</v>
      </c>
      <c r="AD108" s="18">
        <v>0.66872900000000002</v>
      </c>
      <c r="AE108" s="18">
        <v>0.66872900000000002</v>
      </c>
      <c r="AF108" s="18">
        <v>0.66847000000000001</v>
      </c>
      <c r="AG108" s="18">
        <v>0.66872900000000002</v>
      </c>
      <c r="AH108" s="18">
        <v>0.66872900000000002</v>
      </c>
      <c r="AI108" s="18">
        <v>0.66872900000000002</v>
      </c>
      <c r="AJ108" s="18">
        <v>0.66847000000000001</v>
      </c>
      <c r="AK108" s="18">
        <v>0.66872900000000002</v>
      </c>
      <c r="AL108" s="18">
        <v>0.66872900000000002</v>
      </c>
      <c r="AM108" s="18">
        <v>0.66872900000000002</v>
      </c>
      <c r="AN108" s="18">
        <v>0.66847000000000001</v>
      </c>
      <c r="AO108" s="18">
        <v>0.66872900000000002</v>
      </c>
      <c r="AP108" s="18">
        <v>0.66872900000000002</v>
      </c>
      <c r="AQ108" s="18">
        <v>0.66872900000000002</v>
      </c>
      <c r="AR108" s="18">
        <v>0.66847000000000001</v>
      </c>
      <c r="AS108" s="18">
        <v>0.66872900000000002</v>
      </c>
      <c r="AT108" s="18">
        <v>0.66872900000000002</v>
      </c>
      <c r="AU108" s="18">
        <v>0.66872900000000002</v>
      </c>
      <c r="AV108" s="18">
        <v>0.66847000000000001</v>
      </c>
      <c r="AW108" s="18">
        <v>0.66872900000000002</v>
      </c>
      <c r="AX108" s="18">
        <v>0.66872900000000002</v>
      </c>
      <c r="AY108" s="18">
        <v>0.66872900000000002</v>
      </c>
      <c r="AZ108" s="18">
        <v>0.66847000000000001</v>
      </c>
      <c r="BA108" s="18">
        <v>0.66872900000000002</v>
      </c>
      <c r="BB108" s="18">
        <v>0.66872900000000002</v>
      </c>
      <c r="BC108" s="18">
        <v>0.66872900000000002</v>
      </c>
      <c r="BD108" s="18">
        <v>0.66847000000000001</v>
      </c>
      <c r="BE108" s="18">
        <v>0.66872900000000002</v>
      </c>
      <c r="BF108" s="18">
        <v>0.66872900000000002</v>
      </c>
      <c r="BG108" s="18">
        <v>0.66872900000000002</v>
      </c>
      <c r="BH108" s="18">
        <v>0.67056099999999996</v>
      </c>
      <c r="BI108" s="18">
        <v>0.66872900000000002</v>
      </c>
      <c r="BJ108" s="18">
        <v>0.66872900000000002</v>
      </c>
      <c r="BK108" s="18">
        <v>0.66872900000000002</v>
      </c>
      <c r="BL108" s="18">
        <v>0.66863060344827596</v>
      </c>
      <c r="BM108" s="18">
        <v>4.6584237751589003E-4</v>
      </c>
      <c r="BN108" s="18">
        <v>0.38347555833305602</v>
      </c>
      <c r="BO108" s="18">
        <v>0.26816185795203501</v>
      </c>
      <c r="BP108" s="18">
        <v>0.22014899602895799</v>
      </c>
      <c r="BQ108" s="18">
        <v>2.9645543354512899E-3</v>
      </c>
      <c r="BR108" s="18">
        <v>4.1826248749086498E-2</v>
      </c>
      <c r="BS108" s="18">
        <v>3.9246174769834101E-2</v>
      </c>
      <c r="BT108" s="19">
        <v>1.0578578239875499E-5</v>
      </c>
      <c r="BU108" s="18">
        <v>0.14705350383879101</v>
      </c>
      <c r="BV108" s="18">
        <v>0.14705350383879101</v>
      </c>
      <c r="BW108" s="18">
        <v>0.66784279999999996</v>
      </c>
      <c r="BX108" s="18">
        <v>1.1003545792152799E-3</v>
      </c>
      <c r="BY108" s="18">
        <v>0.66867719999999997</v>
      </c>
      <c r="BZ108" s="18">
        <v>1.15828321234493E-4</v>
      </c>
      <c r="CA108" s="18">
        <v>0.66862540000000004</v>
      </c>
      <c r="CB108" s="18">
        <v>1.41860142393843E-4</v>
      </c>
      <c r="CC108" s="18">
        <v>0.66867719999999997</v>
      </c>
      <c r="CD108" s="19">
        <v>1.15828321234493E-4</v>
      </c>
      <c r="CE108" s="18">
        <v>0.66867719999999997</v>
      </c>
      <c r="CF108" s="19">
        <v>1.15828321234493E-4</v>
      </c>
      <c r="CG108" s="18">
        <v>0.66867719999999997</v>
      </c>
      <c r="CH108" s="19">
        <v>1.15828321234493E-4</v>
      </c>
      <c r="CI108" s="18">
        <v>0.66862540000000004</v>
      </c>
      <c r="CJ108" s="18">
        <v>1.41860142393843E-4</v>
      </c>
      <c r="CK108" s="18">
        <v>0.66867719999999997</v>
      </c>
      <c r="CL108" s="18">
        <v>1.15828321234493E-4</v>
      </c>
      <c r="CM108" s="18">
        <v>0.66867719999999997</v>
      </c>
      <c r="CN108" s="18">
        <v>1.15828321234493E-4</v>
      </c>
      <c r="CO108" s="18">
        <v>0.66867719999999997</v>
      </c>
      <c r="CP108" s="18">
        <v>1.15828321234493E-4</v>
      </c>
      <c r="CQ108" s="18">
        <v>0.66904359999999996</v>
      </c>
      <c r="CR108" s="18">
        <v>8.5563415079107296E-4</v>
      </c>
      <c r="CS108" s="18">
        <v>0.66872900000000002</v>
      </c>
      <c r="CT108" s="18">
        <v>0</v>
      </c>
    </row>
    <row r="109" spans="1:98" x14ac:dyDescent="0.25">
      <c r="A109" s="18">
        <v>194</v>
      </c>
      <c r="B109" s="18" t="s">
        <v>1919</v>
      </c>
      <c r="C109" s="18" t="s">
        <v>633</v>
      </c>
      <c r="D109" s="18" t="s">
        <v>418</v>
      </c>
      <c r="E109" s="18" t="s">
        <v>342</v>
      </c>
      <c r="F109" s="18">
        <v>2.48004E-2</v>
      </c>
      <c r="G109" s="18">
        <v>2.48004E-2</v>
      </c>
      <c r="H109" s="18">
        <v>2.4868399999999999E-2</v>
      </c>
      <c r="I109" s="18">
        <v>2.4423400000000001E-2</v>
      </c>
      <c r="J109" s="18">
        <v>2.4192499999999999E-2</v>
      </c>
      <c r="K109" s="18">
        <v>2.4719000000000001E-2</v>
      </c>
      <c r="L109" s="18">
        <v>2.5568E-2</v>
      </c>
      <c r="M109" s="18">
        <v>2.72103E-2</v>
      </c>
      <c r="N109" s="18">
        <v>2.7790499999999999E-2</v>
      </c>
      <c r="O109" s="18">
        <v>2.7700800000000001E-2</v>
      </c>
      <c r="P109" s="18">
        <v>2.7858500000000001E-2</v>
      </c>
      <c r="Q109" s="18">
        <v>2.85592E-2</v>
      </c>
      <c r="R109" s="18">
        <v>2.8639499999999998E-2</v>
      </c>
      <c r="S109" s="18">
        <v>2.7553000000000001E-2</v>
      </c>
      <c r="T109" s="18">
        <v>2.71215E-2</v>
      </c>
      <c r="U109" s="18">
        <v>2.8620199999999998E-2</v>
      </c>
      <c r="V109" s="18">
        <v>3.04368E-2</v>
      </c>
      <c r="W109" s="18">
        <v>3.2248300000000001E-2</v>
      </c>
      <c r="X109" s="18">
        <v>3.0649300000000001E-2</v>
      </c>
      <c r="Y109" s="18">
        <v>3.1416600000000003E-2</v>
      </c>
      <c r="Z109" s="18">
        <v>3.2794999999999998E-2</v>
      </c>
      <c r="AA109" s="18">
        <v>3.3548000000000001E-2</v>
      </c>
      <c r="AB109" s="18">
        <v>3.3795199999999997E-2</v>
      </c>
      <c r="AC109" s="18">
        <v>3.3586199999999997E-2</v>
      </c>
      <c r="AD109" s="18">
        <v>3.3461999999999999E-2</v>
      </c>
      <c r="AE109" s="18">
        <v>3.2813500000000002E-2</v>
      </c>
      <c r="AF109" s="18">
        <v>3.2863799999999999E-2</v>
      </c>
      <c r="AG109" s="18">
        <v>3.3660200000000001E-2</v>
      </c>
      <c r="AH109" s="18">
        <v>3.3022000000000003E-2</v>
      </c>
      <c r="AI109" s="18">
        <v>3.3609399999999998E-2</v>
      </c>
      <c r="AJ109" s="18">
        <v>3.0565499999999999E-2</v>
      </c>
      <c r="AK109" s="18">
        <v>2.90738E-2</v>
      </c>
      <c r="AL109" s="18">
        <v>2.96867E-2</v>
      </c>
      <c r="AM109" s="18">
        <v>3.0773399999999999E-2</v>
      </c>
      <c r="AN109" s="18">
        <v>2.97177E-2</v>
      </c>
      <c r="AO109" s="18">
        <v>2.87421E-2</v>
      </c>
      <c r="AP109" s="18">
        <v>2.8923399999999998E-2</v>
      </c>
      <c r="AQ109" s="18">
        <v>3.00828E-2</v>
      </c>
      <c r="AR109" s="18">
        <v>3.1845499999999999E-2</v>
      </c>
      <c r="AS109" s="18">
        <v>3.32152E-2</v>
      </c>
      <c r="AT109" s="18">
        <v>3.50689E-2</v>
      </c>
      <c r="AU109" s="18">
        <v>3.5190899999999997E-2</v>
      </c>
      <c r="AV109" s="18">
        <v>3.5449300000000003E-2</v>
      </c>
      <c r="AW109" s="18">
        <v>3.5435099999999997E-2</v>
      </c>
      <c r="AX109" s="18">
        <v>3.5632700000000003E-2</v>
      </c>
      <c r="AY109" s="18">
        <v>3.6096799999999998E-2</v>
      </c>
      <c r="AZ109" s="18">
        <v>3.6959899999999997E-2</v>
      </c>
      <c r="BA109" s="18">
        <v>3.7891099999999997E-2</v>
      </c>
      <c r="BB109" s="18">
        <v>3.7769499999999998E-2</v>
      </c>
      <c r="BC109" s="18">
        <v>3.9422699999999998E-2</v>
      </c>
      <c r="BD109" s="18">
        <v>4.1619799999999998E-2</v>
      </c>
      <c r="BE109" s="18">
        <v>4.1673500000000002E-2</v>
      </c>
      <c r="BF109" s="18">
        <v>4.2254600000000003E-2</v>
      </c>
      <c r="BG109" s="18">
        <v>4.2254600000000003E-2</v>
      </c>
      <c r="BH109" s="18">
        <v>4.23703E-2</v>
      </c>
      <c r="BI109" s="18">
        <v>4.2254600000000003E-2</v>
      </c>
      <c r="BJ109" s="18">
        <v>4.2254600000000003E-2</v>
      </c>
      <c r="BK109" s="18">
        <v>4.2254600000000003E-2</v>
      </c>
      <c r="BL109" s="18">
        <v>3.2531232758620701E-2</v>
      </c>
      <c r="BM109" s="18">
        <v>5.3262974207719596E-3</v>
      </c>
      <c r="BN109" s="18">
        <v>0.90215266610233302</v>
      </c>
      <c r="BO109" s="18">
        <v>0.89868767864310495</v>
      </c>
      <c r="BP109" s="18">
        <v>0.76237147133791505</v>
      </c>
      <c r="BQ109" s="18">
        <v>0</v>
      </c>
      <c r="BR109" s="19">
        <v>1.06114501319455E-21</v>
      </c>
      <c r="BS109" s="18">
        <v>0</v>
      </c>
      <c r="BT109" s="18">
        <v>2.84548349687776E-4</v>
      </c>
      <c r="BU109" s="18">
        <v>0.81387943295554799</v>
      </c>
      <c r="BV109" s="18">
        <v>0.81387943295554799</v>
      </c>
      <c r="BW109" s="18">
        <v>2.461702E-2</v>
      </c>
      <c r="BX109" s="18">
        <v>2.9502300249302602E-4</v>
      </c>
      <c r="BY109" s="18">
        <v>2.6597719999999998E-2</v>
      </c>
      <c r="BZ109" s="18">
        <v>1.37882884978521E-3</v>
      </c>
      <c r="CA109" s="18">
        <v>2.794634E-2</v>
      </c>
      <c r="CB109" s="18">
        <v>6.5170188967042205E-4</v>
      </c>
      <c r="CC109" s="18">
        <v>3.0674239999999998E-2</v>
      </c>
      <c r="CD109" s="18">
        <v>1.3513736837011501E-3</v>
      </c>
      <c r="CE109" s="18">
        <v>3.343728E-2</v>
      </c>
      <c r="CF109" s="18">
        <v>3.7936706762712002E-4</v>
      </c>
      <c r="CG109" s="18">
        <v>3.3193779999999999E-2</v>
      </c>
      <c r="CH109" s="18">
        <v>4.1027297254388998E-4</v>
      </c>
      <c r="CI109" s="18">
        <v>2.9963420000000001E-2</v>
      </c>
      <c r="CJ109" s="18">
        <v>6.9766466658416901E-4</v>
      </c>
      <c r="CK109" s="18">
        <v>3.05618E-2</v>
      </c>
      <c r="CL109" s="18">
        <v>1.93090140219536E-3</v>
      </c>
      <c r="CM109" s="18">
        <v>3.5355379999999999E-2</v>
      </c>
      <c r="CN109" s="18">
        <v>2.24280565364012E-4</v>
      </c>
      <c r="CO109" s="18">
        <v>3.7628000000000002E-2</v>
      </c>
      <c r="CP109" s="18">
        <v>1.23502257064395E-3</v>
      </c>
      <c r="CQ109" s="18">
        <v>4.2034559999999999E-2</v>
      </c>
      <c r="CR109" s="18">
        <v>3.5775226484258702E-4</v>
      </c>
      <c r="CS109" s="18">
        <v>4.2254600000000003E-2</v>
      </c>
      <c r="CT109" s="19">
        <v>0</v>
      </c>
    </row>
    <row r="110" spans="1:98" x14ac:dyDescent="0.25">
      <c r="A110" s="18">
        <v>195</v>
      </c>
      <c r="B110" s="18" t="s">
        <v>1919</v>
      </c>
      <c r="C110" s="18" t="s">
        <v>634</v>
      </c>
      <c r="D110" s="18" t="s">
        <v>418</v>
      </c>
      <c r="E110" s="18" t="s">
        <v>362</v>
      </c>
      <c r="F110" s="18">
        <v>4.7761199999999997E-2</v>
      </c>
      <c r="G110" s="18">
        <v>4.7761199999999997E-2</v>
      </c>
      <c r="H110" s="18">
        <v>4.7891999999999997E-2</v>
      </c>
      <c r="I110" s="18">
        <v>4.8069000000000001E-2</v>
      </c>
      <c r="J110" s="18">
        <v>4.7842500000000003E-2</v>
      </c>
      <c r="K110" s="18">
        <v>4.9380300000000002E-2</v>
      </c>
      <c r="L110" s="18">
        <v>5.0833999999999997E-2</v>
      </c>
      <c r="M110" s="18">
        <v>5.68409E-2</v>
      </c>
      <c r="N110" s="18">
        <v>5.7039300000000001E-2</v>
      </c>
      <c r="O110" s="18">
        <v>5.7218499999999999E-2</v>
      </c>
      <c r="P110" s="18">
        <v>5.7829499999999999E-2</v>
      </c>
      <c r="Q110" s="18">
        <v>5.9375400000000002E-2</v>
      </c>
      <c r="R110" s="18">
        <v>6.0163700000000001E-2</v>
      </c>
      <c r="S110" s="18">
        <v>6.1801500000000002E-2</v>
      </c>
      <c r="T110" s="18">
        <v>6.2197700000000002E-2</v>
      </c>
      <c r="U110" s="18">
        <v>6.4200699999999999E-2</v>
      </c>
      <c r="V110" s="18">
        <v>6.7793599999999996E-2</v>
      </c>
      <c r="W110" s="18">
        <v>6.9613499999999995E-2</v>
      </c>
      <c r="X110" s="18">
        <v>6.9738400000000006E-2</v>
      </c>
      <c r="Y110" s="18">
        <v>7.3033200000000006E-2</v>
      </c>
      <c r="Z110" s="18">
        <v>6.8322300000000002E-2</v>
      </c>
      <c r="AA110" s="18">
        <v>6.5262600000000004E-2</v>
      </c>
      <c r="AB110" s="18">
        <v>5.5007300000000002E-2</v>
      </c>
      <c r="AC110" s="18">
        <v>5.5709799999999997E-2</v>
      </c>
      <c r="AD110" s="18">
        <v>5.6562899999999999E-2</v>
      </c>
      <c r="AE110" s="18">
        <v>5.6651600000000003E-2</v>
      </c>
      <c r="AF110" s="18">
        <v>6.4514799999999997E-2</v>
      </c>
      <c r="AG110" s="18">
        <v>6.3171000000000005E-2</v>
      </c>
      <c r="AH110" s="18">
        <v>6.4488900000000002E-2</v>
      </c>
      <c r="AI110" s="18">
        <v>7.3358400000000004E-2</v>
      </c>
      <c r="AJ110" s="18">
        <v>7.3516200000000004E-2</v>
      </c>
      <c r="AK110" s="18">
        <v>6.8424200000000004E-2</v>
      </c>
      <c r="AL110" s="18">
        <v>6.3767799999999999E-2</v>
      </c>
      <c r="AM110" s="18">
        <v>5.8448E-2</v>
      </c>
      <c r="AN110" s="18">
        <v>5.5278800000000003E-2</v>
      </c>
      <c r="AO110" s="18">
        <v>5.6826300000000003E-2</v>
      </c>
      <c r="AP110" s="18">
        <v>6.00761E-2</v>
      </c>
      <c r="AQ110" s="18">
        <v>6.6788500000000001E-2</v>
      </c>
      <c r="AR110" s="18">
        <v>6.7277699999999996E-2</v>
      </c>
      <c r="AS110" s="18">
        <v>6.7428199999999994E-2</v>
      </c>
      <c r="AT110" s="18">
        <v>6.7948599999999998E-2</v>
      </c>
      <c r="AU110" s="18">
        <v>6.5638600000000005E-2</v>
      </c>
      <c r="AV110" s="18">
        <v>6.5597100000000005E-2</v>
      </c>
      <c r="AW110" s="18">
        <v>6.3853999999999994E-2</v>
      </c>
      <c r="AX110" s="18">
        <v>6.4472100000000004E-2</v>
      </c>
      <c r="AY110" s="18">
        <v>6.4355200000000001E-2</v>
      </c>
      <c r="AZ110" s="18">
        <v>6.8126500000000006E-2</v>
      </c>
      <c r="BA110" s="18">
        <v>7.0699100000000001E-2</v>
      </c>
      <c r="BB110" s="18">
        <v>6.4164499999999999E-2</v>
      </c>
      <c r="BC110" s="18">
        <v>7.5380100000000005E-2</v>
      </c>
      <c r="BD110" s="18">
        <v>7.8956700000000005E-2</v>
      </c>
      <c r="BE110" s="18">
        <v>8.0685099999999996E-2</v>
      </c>
      <c r="BF110" s="18">
        <v>8.1640500000000005E-2</v>
      </c>
      <c r="BG110" s="18">
        <v>8.1640500000000005E-2</v>
      </c>
      <c r="BH110" s="18">
        <v>8.1864099999999995E-2</v>
      </c>
      <c r="BI110" s="18">
        <v>8.1640500000000005E-2</v>
      </c>
      <c r="BJ110" s="18">
        <v>8.1640500000000005E-2</v>
      </c>
      <c r="BK110" s="18">
        <v>8.1640500000000005E-2</v>
      </c>
      <c r="BL110" s="18">
        <v>6.4434684482758603E-2</v>
      </c>
      <c r="BM110" s="18">
        <v>9.6774463287348893E-3</v>
      </c>
      <c r="BN110" s="18">
        <v>0.78779618516809402</v>
      </c>
      <c r="BO110" s="18">
        <v>0.73424931136690297</v>
      </c>
      <c r="BP110" s="18">
        <v>0.58877414585810295</v>
      </c>
      <c r="BQ110" s="19">
        <v>2.18269846641306E-13</v>
      </c>
      <c r="BR110" s="19">
        <v>5.4235186820803003E-11</v>
      </c>
      <c r="BS110" s="19">
        <v>7.5484729578079194E-11</v>
      </c>
      <c r="BT110" s="18">
        <v>4.5146622473776299E-4</v>
      </c>
      <c r="BU110" s="18">
        <v>0.62062282936540403</v>
      </c>
      <c r="BV110" s="18">
        <v>0.62062282936540403</v>
      </c>
      <c r="BW110" s="18">
        <v>4.786518E-2</v>
      </c>
      <c r="BX110" s="18">
        <v>1.26885743880076E-4</v>
      </c>
      <c r="BY110" s="18">
        <v>5.4262600000000001E-2</v>
      </c>
      <c r="BZ110" s="18">
        <v>3.8303782398087E-3</v>
      </c>
      <c r="CA110" s="18">
        <v>6.0273559999999997E-2</v>
      </c>
      <c r="CB110" s="18">
        <v>1.79088701988707E-3</v>
      </c>
      <c r="CC110" s="18">
        <v>6.887588E-2</v>
      </c>
      <c r="CD110" s="18">
        <v>3.22490199959627E-3</v>
      </c>
      <c r="CE110" s="18">
        <v>6.0172980000000001E-2</v>
      </c>
      <c r="CF110" s="18">
        <v>6.1634517802121296E-3</v>
      </c>
      <c r="CG110" s="18">
        <v>6.4436939999999998E-2</v>
      </c>
      <c r="CH110" s="18">
        <v>5.9543121674967602E-3</v>
      </c>
      <c r="CI110" s="18">
        <v>6.3886999999999999E-2</v>
      </c>
      <c r="CJ110" s="18">
        <v>7.3655568927271202E-3</v>
      </c>
      <c r="CK110" s="18">
        <v>6.3679360000000004E-2</v>
      </c>
      <c r="CL110" s="18">
        <v>4.9146850771946702E-3</v>
      </c>
      <c r="CM110" s="18">
        <v>6.5502080000000004E-2</v>
      </c>
      <c r="CN110" s="18">
        <v>1.5644610180506301E-3</v>
      </c>
      <c r="CO110" s="18">
        <v>6.8545079999999994E-2</v>
      </c>
      <c r="CP110" s="18">
        <v>4.6977943049903801E-3</v>
      </c>
      <c r="CQ110" s="18">
        <v>8.0957379999999995E-2</v>
      </c>
      <c r="CR110" s="18">
        <v>1.20750816643201E-3</v>
      </c>
      <c r="CS110" s="18">
        <v>8.1640500000000005E-2</v>
      </c>
      <c r="CT110" s="18">
        <v>0</v>
      </c>
    </row>
    <row r="111" spans="1:98" x14ac:dyDescent="0.25">
      <c r="A111" s="18">
        <v>196</v>
      </c>
      <c r="B111" s="18" t="s">
        <v>1919</v>
      </c>
      <c r="C111" s="18" t="s">
        <v>635</v>
      </c>
      <c r="D111" s="18" t="s">
        <v>420</v>
      </c>
      <c r="E111" s="18" t="s">
        <v>368</v>
      </c>
      <c r="F111" s="18">
        <v>12.8712</v>
      </c>
      <c r="G111" s="18">
        <v>12.8712</v>
      </c>
      <c r="H111" s="18">
        <v>12.906499999999999</v>
      </c>
      <c r="I111" s="18">
        <v>12.9133</v>
      </c>
      <c r="J111" s="18">
        <v>12.917</v>
      </c>
      <c r="K111" s="18">
        <v>12.919600000000001</v>
      </c>
      <c r="L111" s="18">
        <v>12.919499999999999</v>
      </c>
      <c r="M111" s="18">
        <v>12.9297</v>
      </c>
      <c r="N111" s="18">
        <v>12.962400000000001</v>
      </c>
      <c r="O111" s="18">
        <v>13.1295</v>
      </c>
      <c r="P111" s="18">
        <v>13.4339</v>
      </c>
      <c r="Q111" s="18">
        <v>13.785600000000001</v>
      </c>
      <c r="R111" s="18">
        <v>14.058199999999999</v>
      </c>
      <c r="S111" s="18">
        <v>14.516400000000001</v>
      </c>
      <c r="T111" s="18">
        <v>15.228</v>
      </c>
      <c r="U111" s="18">
        <v>16.3978</v>
      </c>
      <c r="V111" s="18">
        <v>18.41</v>
      </c>
      <c r="W111" s="18">
        <v>19.122699999999998</v>
      </c>
      <c r="X111" s="18">
        <v>20.0578</v>
      </c>
      <c r="Y111" s="18">
        <v>20.8019</v>
      </c>
      <c r="Z111" s="18">
        <v>21.1325</v>
      </c>
      <c r="AA111" s="18">
        <v>22.2971</v>
      </c>
      <c r="AB111" s="18">
        <v>23.0855</v>
      </c>
      <c r="AC111" s="18">
        <v>22.718900000000001</v>
      </c>
      <c r="AD111" s="18">
        <v>23.365100000000002</v>
      </c>
      <c r="AE111" s="18">
        <v>23.933399999999999</v>
      </c>
      <c r="AF111" s="18">
        <v>24.0899</v>
      </c>
      <c r="AG111" s="18">
        <v>24.4466</v>
      </c>
      <c r="AH111" s="18">
        <v>24.907900000000001</v>
      </c>
      <c r="AI111" s="18">
        <v>23.415600000000001</v>
      </c>
      <c r="AJ111" s="18">
        <v>24.459099999999999</v>
      </c>
      <c r="AK111" s="18">
        <v>25.168099999999999</v>
      </c>
      <c r="AL111" s="18">
        <v>25.7742</v>
      </c>
      <c r="AM111" s="18">
        <v>25.323899999999998</v>
      </c>
      <c r="AN111" s="18">
        <v>24.8124</v>
      </c>
      <c r="AO111" s="18">
        <v>23.768699999999999</v>
      </c>
      <c r="AP111" s="18">
        <v>22.159500000000001</v>
      </c>
      <c r="AQ111" s="18">
        <v>21.6434</v>
      </c>
      <c r="AR111" s="18">
        <v>21.108899999999998</v>
      </c>
      <c r="AS111" s="18">
        <v>21.897099999999998</v>
      </c>
      <c r="AT111" s="18">
        <v>20.778500000000001</v>
      </c>
      <c r="AU111" s="18">
        <v>19.153500000000001</v>
      </c>
      <c r="AV111" s="18">
        <v>19.175799999999999</v>
      </c>
      <c r="AW111" s="18">
        <v>20.423400000000001</v>
      </c>
      <c r="AX111" s="18">
        <v>21.210100000000001</v>
      </c>
      <c r="AY111" s="18">
        <v>22.449200000000001</v>
      </c>
      <c r="AZ111" s="18">
        <v>24.3643</v>
      </c>
      <c r="BA111" s="18">
        <v>26.677</v>
      </c>
      <c r="BB111" s="18">
        <v>28.670100000000001</v>
      </c>
      <c r="BC111" s="18">
        <v>31.355599999999999</v>
      </c>
      <c r="BD111" s="18">
        <v>33.719900000000003</v>
      </c>
      <c r="BE111" s="18">
        <v>29.5473</v>
      </c>
      <c r="BF111" s="18">
        <v>31.052900000000001</v>
      </c>
      <c r="BG111" s="18">
        <v>31.052900000000001</v>
      </c>
      <c r="BH111" s="18">
        <v>31.138000000000002</v>
      </c>
      <c r="BI111" s="18">
        <v>31.052900000000001</v>
      </c>
      <c r="BJ111" s="18">
        <v>31.052900000000001</v>
      </c>
      <c r="BK111" s="18">
        <v>31.052900000000001</v>
      </c>
      <c r="BL111" s="18">
        <v>21.5273655172414</v>
      </c>
      <c r="BM111" s="18">
        <v>6.10270374372723</v>
      </c>
      <c r="BN111" s="18">
        <v>0.88653958897724106</v>
      </c>
      <c r="BO111" s="18">
        <v>0.84927001063307905</v>
      </c>
      <c r="BP111" s="18">
        <v>0.71624071351810503</v>
      </c>
      <c r="BQ111" s="18">
        <v>0</v>
      </c>
      <c r="BR111" s="18">
        <v>3.6275429491556699E-17</v>
      </c>
      <c r="BS111" s="19">
        <v>2.4424906541753401E-15</v>
      </c>
      <c r="BT111" s="18">
        <v>0.32038416438524397</v>
      </c>
      <c r="BU111" s="18">
        <v>0.78595244282393495</v>
      </c>
      <c r="BV111" s="18">
        <v>0.78595244282393495</v>
      </c>
      <c r="BW111" s="18">
        <v>12.89584</v>
      </c>
      <c r="BX111" s="18">
        <v>2.2806205295927501E-2</v>
      </c>
      <c r="BY111" s="18">
        <v>12.97214</v>
      </c>
      <c r="BZ111" s="18">
        <v>8.9707318542023101E-2</v>
      </c>
      <c r="CA111" s="18">
        <v>14.204420000000001</v>
      </c>
      <c r="CB111" s="18">
        <v>0.69561826600514198</v>
      </c>
      <c r="CC111" s="18">
        <v>18.95804</v>
      </c>
      <c r="CD111" s="18">
        <v>1.6949617526658201</v>
      </c>
      <c r="CE111" s="18">
        <v>22.519819999999999</v>
      </c>
      <c r="CF111" s="18">
        <v>0.87298138124475499</v>
      </c>
      <c r="CG111" s="18">
        <v>24.15868</v>
      </c>
      <c r="CH111" s="18">
        <v>0.55943681233898102</v>
      </c>
      <c r="CI111" s="18">
        <v>25.10754</v>
      </c>
      <c r="CJ111" s="18">
        <v>0.50062380386873395</v>
      </c>
      <c r="CK111" s="18">
        <v>22.11552</v>
      </c>
      <c r="CL111" s="18">
        <v>1.0023505833788899</v>
      </c>
      <c r="CM111" s="18">
        <v>20.148260000000001</v>
      </c>
      <c r="CN111" s="18">
        <v>0.94016415747464099</v>
      </c>
      <c r="CO111" s="18">
        <v>26.703240000000001</v>
      </c>
      <c r="CP111" s="18">
        <v>3.50289797924518</v>
      </c>
      <c r="CQ111" s="18">
        <v>31.302199999999999</v>
      </c>
      <c r="CR111" s="18">
        <v>1.5063374389558299</v>
      </c>
      <c r="CS111" s="18">
        <v>31.052900000000001</v>
      </c>
      <c r="CT111" s="18">
        <v>0</v>
      </c>
    </row>
    <row r="112" spans="1:98" x14ac:dyDescent="0.25">
      <c r="A112" s="18">
        <v>197</v>
      </c>
      <c r="B112" s="18" t="s">
        <v>1919</v>
      </c>
      <c r="C112" s="18" t="s">
        <v>636</v>
      </c>
      <c r="D112" s="18" t="s">
        <v>426</v>
      </c>
      <c r="E112" s="18" t="s">
        <v>374</v>
      </c>
      <c r="F112" s="18">
        <v>2.9978399999999999E-2</v>
      </c>
      <c r="G112" s="18">
        <v>2.9978399999999999E-2</v>
      </c>
      <c r="H112" s="18">
        <v>3.00606E-2</v>
      </c>
      <c r="I112" s="18">
        <v>3.1717299999999997E-2</v>
      </c>
      <c r="J112" s="18">
        <v>3.2633200000000001E-2</v>
      </c>
      <c r="K112" s="18">
        <v>3.1153E-2</v>
      </c>
      <c r="L112" s="18">
        <v>3.3616399999999998E-2</v>
      </c>
      <c r="M112" s="18">
        <v>3.3207599999999997E-2</v>
      </c>
      <c r="N112" s="18">
        <v>3.2852699999999999E-2</v>
      </c>
      <c r="O112" s="18">
        <v>3.1465800000000002E-2</v>
      </c>
      <c r="P112" s="18">
        <v>3.1474099999999998E-2</v>
      </c>
      <c r="Q112" s="18">
        <v>3.3607400000000003E-2</v>
      </c>
      <c r="R112" s="18">
        <v>3.4176600000000001E-2</v>
      </c>
      <c r="S112" s="18">
        <v>3.9658800000000001E-2</v>
      </c>
      <c r="T112" s="18">
        <v>3.7297400000000001E-2</v>
      </c>
      <c r="U112" s="18">
        <v>4.41374E-2</v>
      </c>
      <c r="V112" s="18">
        <v>4.5115200000000001E-2</v>
      </c>
      <c r="W112" s="18">
        <v>4.2917200000000003E-2</v>
      </c>
      <c r="X112" s="18">
        <v>4.3222400000000001E-2</v>
      </c>
      <c r="Y112" s="18">
        <v>4.4669399999999998E-2</v>
      </c>
      <c r="Z112" s="18">
        <v>4.6747400000000001E-2</v>
      </c>
      <c r="AA112" s="18">
        <v>5.1890499999999999E-2</v>
      </c>
      <c r="AB112" s="18">
        <v>5.6910500000000003E-2</v>
      </c>
      <c r="AC112" s="18">
        <v>5.8098999999999998E-2</v>
      </c>
      <c r="AD112" s="18">
        <v>5.5212299999999999E-2</v>
      </c>
      <c r="AE112" s="18">
        <v>4.7688700000000001E-2</v>
      </c>
      <c r="AF112" s="18">
        <v>4.6332900000000003E-2</v>
      </c>
      <c r="AG112" s="18">
        <v>4.6202199999999999E-2</v>
      </c>
      <c r="AH112" s="18">
        <v>4.9340500000000002E-2</v>
      </c>
      <c r="AI112" s="18">
        <v>5.2306900000000003E-2</v>
      </c>
      <c r="AJ112" s="18">
        <v>5.4048499999999999E-2</v>
      </c>
      <c r="AK112" s="18">
        <v>5.3246399999999999E-2</v>
      </c>
      <c r="AL112" s="18">
        <v>5.5761600000000001E-2</v>
      </c>
      <c r="AM112" s="18">
        <v>5.9197800000000002E-2</v>
      </c>
      <c r="AN112" s="18">
        <v>6.1856599999999998E-2</v>
      </c>
      <c r="AO112" s="18">
        <v>6.4719700000000005E-2</v>
      </c>
      <c r="AP112" s="18">
        <v>6.7460099999999995E-2</v>
      </c>
      <c r="AQ112" s="18">
        <v>6.9177199999999994E-2</v>
      </c>
      <c r="AR112" s="18">
        <v>7.0530499999999996E-2</v>
      </c>
      <c r="AS112" s="18">
        <v>7.3626800000000006E-2</v>
      </c>
      <c r="AT112" s="18">
        <v>7.4770400000000001E-2</v>
      </c>
      <c r="AU112" s="18">
        <v>7.3431800000000005E-2</v>
      </c>
      <c r="AV112" s="18">
        <v>7.2401800000000002E-2</v>
      </c>
      <c r="AW112" s="18">
        <v>7.03574E-2</v>
      </c>
      <c r="AX112" s="18">
        <v>6.0361400000000003E-2</v>
      </c>
      <c r="AY112" s="18">
        <v>5.9049699999999997E-2</v>
      </c>
      <c r="AZ112" s="18">
        <v>6.16803E-2</v>
      </c>
      <c r="BA112" s="18">
        <v>6.6187099999999999E-2</v>
      </c>
      <c r="BB112" s="18">
        <v>6.9125699999999998E-2</v>
      </c>
      <c r="BC112" s="18">
        <v>7.3250200000000001E-2</v>
      </c>
      <c r="BD112" s="18">
        <v>7.9563599999999998E-2</v>
      </c>
      <c r="BE112" s="18">
        <v>7.9402799999999996E-2</v>
      </c>
      <c r="BF112" s="18">
        <v>8.5301000000000002E-2</v>
      </c>
      <c r="BG112" s="18">
        <v>8.5301000000000002E-2</v>
      </c>
      <c r="BH112" s="18">
        <v>8.5534700000000005E-2</v>
      </c>
      <c r="BI112" s="18">
        <v>8.5301000000000002E-2</v>
      </c>
      <c r="BJ112" s="18">
        <v>8.5301000000000002E-2</v>
      </c>
      <c r="BK112" s="18">
        <v>8.5301000000000002E-2</v>
      </c>
      <c r="BL112" s="18">
        <v>5.5257194827586197E-2</v>
      </c>
      <c r="BM112" s="18">
        <v>1.7889349806111201E-2</v>
      </c>
      <c r="BN112" s="18">
        <v>0.96129542486299302</v>
      </c>
      <c r="BO112" s="18">
        <v>0.96182905769452098</v>
      </c>
      <c r="BP112" s="18">
        <v>0.84977711773334497</v>
      </c>
      <c r="BQ112" s="18">
        <v>0</v>
      </c>
      <c r="BR112" s="19">
        <v>3.3514950352816399E-33</v>
      </c>
      <c r="BS112" s="18">
        <v>0</v>
      </c>
      <c r="BT112" s="18">
        <v>1.0183616875326701E-3</v>
      </c>
      <c r="BU112" s="18">
        <v>0.92408889386252002</v>
      </c>
      <c r="BV112" s="18">
        <v>0.92408889386252002</v>
      </c>
      <c r="BW112" s="18">
        <v>3.0873580000000001E-2</v>
      </c>
      <c r="BX112" s="18">
        <v>1.2320467653461899E-3</v>
      </c>
      <c r="BY112" s="18">
        <v>3.2459099999999998E-2</v>
      </c>
      <c r="BZ112" s="18">
        <v>1.0893872819158501E-3</v>
      </c>
      <c r="CA112" s="18">
        <v>3.5242860000000001E-2</v>
      </c>
      <c r="CB112" s="18">
        <v>3.2302032610967402E-3</v>
      </c>
      <c r="CC112" s="18">
        <v>4.4012320000000001E-2</v>
      </c>
      <c r="CD112" s="18">
        <v>9.3367618155332504E-4</v>
      </c>
      <c r="CE112" s="18">
        <v>5.3771939999999997E-2</v>
      </c>
      <c r="CF112" s="18">
        <v>4.5698091517042596E-3</v>
      </c>
      <c r="CG112" s="18">
        <v>4.8374239999999999E-2</v>
      </c>
      <c r="CH112" s="18">
        <v>2.5374329997065901E-3</v>
      </c>
      <c r="CI112" s="18">
        <v>5.682218E-2</v>
      </c>
      <c r="CJ112" s="18">
        <v>3.62606151381909E-3</v>
      </c>
      <c r="CK112" s="18">
        <v>6.9102860000000002E-2</v>
      </c>
      <c r="CL112" s="18">
        <v>3.33243407781759E-3</v>
      </c>
      <c r="CM112" s="18">
        <v>7.0264560000000004E-2</v>
      </c>
      <c r="CN112" s="18">
        <v>5.76591266392407E-3</v>
      </c>
      <c r="CO112" s="18">
        <v>6.5858600000000003E-2</v>
      </c>
      <c r="CP112" s="18">
        <v>5.6841207613843002E-3</v>
      </c>
      <c r="CQ112" s="18">
        <v>8.3020620000000003E-2</v>
      </c>
      <c r="CR112" s="18">
        <v>3.2311171817190399E-3</v>
      </c>
      <c r="CS112" s="18">
        <v>8.5301000000000002E-2</v>
      </c>
      <c r="CT112" s="19">
        <v>0</v>
      </c>
    </row>
    <row r="113" spans="1:98" x14ac:dyDescent="0.25">
      <c r="A113" s="18">
        <v>198</v>
      </c>
      <c r="B113" s="18" t="s">
        <v>1919</v>
      </c>
      <c r="C113" s="18" t="s">
        <v>637</v>
      </c>
      <c r="D113" s="18" t="s">
        <v>412</v>
      </c>
      <c r="E113" s="18" t="s">
        <v>370</v>
      </c>
      <c r="F113" s="18">
        <v>100.01300000000001</v>
      </c>
      <c r="G113" s="18">
        <v>100.01300000000001</v>
      </c>
      <c r="H113" s="18">
        <v>100.28700000000001</v>
      </c>
      <c r="I113" s="18">
        <v>100.928</v>
      </c>
      <c r="J113" s="18">
        <v>102.887</v>
      </c>
      <c r="K113" s="18">
        <v>104.33499999999999</v>
      </c>
      <c r="L113" s="18">
        <v>106.31399999999999</v>
      </c>
      <c r="M113" s="18">
        <v>108.755</v>
      </c>
      <c r="N113" s="18">
        <v>111.71</v>
      </c>
      <c r="O113" s="18">
        <v>113.435</v>
      </c>
      <c r="P113" s="18">
        <v>116.42100000000001</v>
      </c>
      <c r="Q113" s="18">
        <v>119.152</v>
      </c>
      <c r="R113" s="18">
        <v>125.063</v>
      </c>
      <c r="S113" s="18">
        <v>127.88500000000001</v>
      </c>
      <c r="T113" s="18">
        <v>131.49199999999999</v>
      </c>
      <c r="U113" s="18">
        <v>135.90799999999999</v>
      </c>
      <c r="V113" s="18">
        <v>138.75200000000001</v>
      </c>
      <c r="W113" s="18">
        <v>142.024</v>
      </c>
      <c r="X113" s="18">
        <v>146.619</v>
      </c>
      <c r="Y113" s="18">
        <v>151.233</v>
      </c>
      <c r="Z113" s="18">
        <v>156.58799999999999</v>
      </c>
      <c r="AA113" s="18">
        <v>161.39500000000001</v>
      </c>
      <c r="AB113" s="18">
        <v>164.87100000000001</v>
      </c>
      <c r="AC113" s="18">
        <v>170.11099999999999</v>
      </c>
      <c r="AD113" s="18">
        <v>171.339</v>
      </c>
      <c r="AE113" s="18">
        <v>175.328</v>
      </c>
      <c r="AF113" s="18">
        <v>180.85599999999999</v>
      </c>
      <c r="AG113" s="18">
        <v>184.45400000000001</v>
      </c>
      <c r="AH113" s="18">
        <v>187.09</v>
      </c>
      <c r="AI113" s="18">
        <v>190.28899999999999</v>
      </c>
      <c r="AJ113" s="18">
        <v>194.29599999999999</v>
      </c>
      <c r="AK113" s="18">
        <v>198.19300000000001</v>
      </c>
      <c r="AL113" s="18">
        <v>200.82599999999999</v>
      </c>
      <c r="AM113" s="18">
        <v>201.95</v>
      </c>
      <c r="AN113" s="18">
        <v>204.393</v>
      </c>
      <c r="AO113" s="18">
        <v>206.90199999999999</v>
      </c>
      <c r="AP113" s="18">
        <v>210.07599999999999</v>
      </c>
      <c r="AQ113" s="18">
        <v>212.47200000000001</v>
      </c>
      <c r="AR113" s="18">
        <v>215.32400000000001</v>
      </c>
      <c r="AS113" s="18">
        <v>218.82499999999999</v>
      </c>
      <c r="AT113" s="18">
        <v>222.02199999999999</v>
      </c>
      <c r="AU113" s="18">
        <v>225.66800000000001</v>
      </c>
      <c r="AV113" s="18">
        <v>229.393</v>
      </c>
      <c r="AW113" s="18">
        <v>230.84</v>
      </c>
      <c r="AX113" s="18">
        <v>232.7</v>
      </c>
      <c r="AY113" s="18">
        <v>235.37799999999999</v>
      </c>
      <c r="AZ113" s="18">
        <v>239.291</v>
      </c>
      <c r="BA113" s="18">
        <v>243.45400000000001</v>
      </c>
      <c r="BB113" s="18">
        <v>247.02099999999999</v>
      </c>
      <c r="BC113" s="18">
        <v>249.99</v>
      </c>
      <c r="BD113" s="18">
        <v>250.61799999999999</v>
      </c>
      <c r="BE113" s="18">
        <v>248.18</v>
      </c>
      <c r="BF113" s="18">
        <v>250.59399999999999</v>
      </c>
      <c r="BG113" s="18">
        <v>250.59399999999999</v>
      </c>
      <c r="BH113" s="18">
        <v>251.28100000000001</v>
      </c>
      <c r="BI113" s="18">
        <v>250.59399999999999</v>
      </c>
      <c r="BJ113" s="18">
        <v>250.59399999999999</v>
      </c>
      <c r="BK113" s="18">
        <v>250.59399999999999</v>
      </c>
      <c r="BL113" s="18">
        <v>181.85534482758601</v>
      </c>
      <c r="BM113" s="18">
        <v>52.915004799836602</v>
      </c>
      <c r="BN113" s="18">
        <v>0.99245745643046102</v>
      </c>
      <c r="BO113" s="18">
        <v>0.99752301466315796</v>
      </c>
      <c r="BP113" s="18">
        <v>0.98452748925963196</v>
      </c>
      <c r="BQ113" s="18">
        <v>0</v>
      </c>
      <c r="BR113" s="18">
        <v>2.95510934682212E-66</v>
      </c>
      <c r="BS113" s="18">
        <v>0</v>
      </c>
      <c r="BT113" s="18">
        <v>3.1098637300439602</v>
      </c>
      <c r="BU113" s="18">
        <v>0.98497180282441799</v>
      </c>
      <c r="BV113" s="18">
        <v>0.98497180282441799</v>
      </c>
      <c r="BW113" s="18">
        <v>100.82559999999999</v>
      </c>
      <c r="BX113" s="18">
        <v>1.21146432056417</v>
      </c>
      <c r="BY113" s="18">
        <v>108.9098</v>
      </c>
      <c r="BZ113" s="18">
        <v>3.7419744387154799</v>
      </c>
      <c r="CA113" s="18">
        <v>124.0026</v>
      </c>
      <c r="CB113" s="18">
        <v>6.1906697779803999</v>
      </c>
      <c r="CC113" s="18">
        <v>142.90719999999999</v>
      </c>
      <c r="CD113" s="18">
        <v>6.1263964693774096</v>
      </c>
      <c r="CE113" s="18">
        <v>164.86080000000001</v>
      </c>
      <c r="CF113" s="18">
        <v>6.1233726164590001</v>
      </c>
      <c r="CG113" s="18">
        <v>183.60339999999999</v>
      </c>
      <c r="CH113" s="18">
        <v>5.7794376716078499</v>
      </c>
      <c r="CI113" s="18">
        <v>199.9316</v>
      </c>
      <c r="CJ113" s="18">
        <v>3.85877886124613</v>
      </c>
      <c r="CK113" s="18">
        <v>212.71979999999999</v>
      </c>
      <c r="CL113" s="18">
        <v>4.6085031409341601</v>
      </c>
      <c r="CM113" s="18">
        <v>228.12459999999999</v>
      </c>
      <c r="CN113" s="18">
        <v>4.2776492142297</v>
      </c>
      <c r="CO113" s="18">
        <v>243.02680000000001</v>
      </c>
      <c r="CP113" s="18">
        <v>5.8541145957352096</v>
      </c>
      <c r="CQ113" s="18">
        <v>250.2534</v>
      </c>
      <c r="CR113" s="18">
        <v>1.19581553761439</v>
      </c>
      <c r="CS113" s="18">
        <v>250.59399999999999</v>
      </c>
      <c r="CT113" s="18">
        <v>0</v>
      </c>
    </row>
    <row r="114" spans="1:98" x14ac:dyDescent="0.25">
      <c r="A114" s="18">
        <v>199</v>
      </c>
      <c r="B114" s="18" t="s">
        <v>1919</v>
      </c>
      <c r="C114" s="18" t="s">
        <v>638</v>
      </c>
      <c r="D114" s="18" t="s">
        <v>420</v>
      </c>
      <c r="E114" s="18" t="s">
        <v>376</v>
      </c>
      <c r="F114" s="18">
        <v>5.7445599999999999</v>
      </c>
      <c r="G114" s="18">
        <v>5.7445599999999999</v>
      </c>
      <c r="H114" s="18">
        <v>5.7603</v>
      </c>
      <c r="I114" s="18">
        <v>5.7084099999999998</v>
      </c>
      <c r="J114" s="18">
        <v>5.7352299999999996</v>
      </c>
      <c r="K114" s="18">
        <v>5.8005100000000001</v>
      </c>
      <c r="L114" s="18">
        <v>5.9760999999999997</v>
      </c>
      <c r="M114" s="18">
        <v>6.1022400000000001</v>
      </c>
      <c r="N114" s="18">
        <v>6.1096500000000002</v>
      </c>
      <c r="O114" s="18">
        <v>6.1087800000000003</v>
      </c>
      <c r="P114" s="18">
        <v>6.1622300000000001</v>
      </c>
      <c r="Q114" s="18">
        <v>6.32925</v>
      </c>
      <c r="R114" s="18">
        <v>6.4851599999999996</v>
      </c>
      <c r="S114" s="18">
        <v>6.61287</v>
      </c>
      <c r="T114" s="18">
        <v>6.8036199999999996</v>
      </c>
      <c r="U114" s="18">
        <v>7.2693300000000001</v>
      </c>
      <c r="V114" s="18">
        <v>7.7595799999999997</v>
      </c>
      <c r="W114" s="18">
        <v>7.9192</v>
      </c>
      <c r="X114" s="18">
        <v>8.0195600000000002</v>
      </c>
      <c r="Y114" s="18">
        <v>8.2896900000000002</v>
      </c>
      <c r="Z114" s="18">
        <v>8.4757400000000001</v>
      </c>
      <c r="AA114" s="18">
        <v>8.8675300000000004</v>
      </c>
      <c r="AB114" s="18">
        <v>9.2349800000000002</v>
      </c>
      <c r="AC114" s="18">
        <v>9.4083400000000008</v>
      </c>
      <c r="AD114" s="18">
        <v>9.3263599999999993</v>
      </c>
      <c r="AE114" s="18">
        <v>9.2197700000000005</v>
      </c>
      <c r="AF114" s="18">
        <v>9.2114700000000003</v>
      </c>
      <c r="AG114" s="18">
        <v>9.3083899999999993</v>
      </c>
      <c r="AH114" s="18">
        <v>9.3553499999999996</v>
      </c>
      <c r="AI114" s="18">
        <v>9.3474000000000004</v>
      </c>
      <c r="AJ114" s="18">
        <v>9.5228199999999994</v>
      </c>
      <c r="AK114" s="18">
        <v>9.6952499999999997</v>
      </c>
      <c r="AL114" s="18">
        <v>8.5936400000000006</v>
      </c>
      <c r="AM114" s="18">
        <v>8.6101500000000009</v>
      </c>
      <c r="AN114" s="18">
        <v>8.3410100000000007</v>
      </c>
      <c r="AO114" s="18">
        <v>8.2931000000000008</v>
      </c>
      <c r="AP114" s="18">
        <v>8.1760099999999998</v>
      </c>
      <c r="AQ114" s="18">
        <v>8.1805099999999999</v>
      </c>
      <c r="AR114" s="18">
        <v>8.2349499999999995</v>
      </c>
      <c r="AS114" s="18">
        <v>8.3193000000000001</v>
      </c>
      <c r="AT114" s="18">
        <v>8.3419000000000008</v>
      </c>
      <c r="AU114" s="18">
        <v>8.6046099999999992</v>
      </c>
      <c r="AV114" s="18">
        <v>8.3757400000000004</v>
      </c>
      <c r="AW114" s="18">
        <v>7.6060499999999998</v>
      </c>
      <c r="AX114" s="18">
        <v>7.2484900000000003</v>
      </c>
      <c r="AY114" s="18">
        <v>7.3275899999999998</v>
      </c>
      <c r="AZ114" s="18">
        <v>7.6851799999999999</v>
      </c>
      <c r="BA114" s="18">
        <v>8.0499500000000008</v>
      </c>
      <c r="BB114" s="18">
        <v>8.4673999999999996</v>
      </c>
      <c r="BC114" s="18">
        <v>9.1284299999999998</v>
      </c>
      <c r="BD114" s="18">
        <v>9.7240000000000002</v>
      </c>
      <c r="BE114" s="18">
        <v>10.1159</v>
      </c>
      <c r="BF114" s="18">
        <v>10.5991</v>
      </c>
      <c r="BG114" s="18">
        <v>10.5991</v>
      </c>
      <c r="BH114" s="18">
        <v>10.6281</v>
      </c>
      <c r="BI114" s="18">
        <v>10.5991</v>
      </c>
      <c r="BJ114" s="18">
        <v>10.5991</v>
      </c>
      <c r="BK114" s="18">
        <v>10.5991</v>
      </c>
      <c r="BL114" s="18">
        <v>8.1458920689655194</v>
      </c>
      <c r="BM114" s="18">
        <v>1.5041017044102001</v>
      </c>
      <c r="BN114" s="18">
        <v>0.78728237495974795</v>
      </c>
      <c r="BO114" s="18">
        <v>0.73295694395941802</v>
      </c>
      <c r="BP114" s="18">
        <v>0.58270430930286499</v>
      </c>
      <c r="BQ114" s="19">
        <v>2.3181456754173299E-13</v>
      </c>
      <c r="BR114" s="18">
        <v>6.0943597444060099E-11</v>
      </c>
      <c r="BS114" s="19">
        <v>1.1773249042335E-10</v>
      </c>
      <c r="BT114" s="18">
        <v>7.0122655264695494E-2</v>
      </c>
      <c r="BU114" s="18">
        <v>0.61981353792226301</v>
      </c>
      <c r="BV114" s="18">
        <v>0.61981353792226301</v>
      </c>
      <c r="BW114" s="18">
        <v>5.7386119999999998</v>
      </c>
      <c r="BX114" s="18">
        <v>1.91358660634946E-2</v>
      </c>
      <c r="BY114" s="18">
        <v>6.0194559999999999</v>
      </c>
      <c r="BZ114" s="18">
        <v>0.13489256736381</v>
      </c>
      <c r="CA114" s="18">
        <v>6.4786260000000002</v>
      </c>
      <c r="CB114" s="18">
        <v>0.24804478573435099</v>
      </c>
      <c r="CC114" s="18">
        <v>7.8514720000000002</v>
      </c>
      <c r="CD114" s="18">
        <v>0.37822252744911999</v>
      </c>
      <c r="CE114" s="18">
        <v>9.0625900000000001</v>
      </c>
      <c r="CF114" s="18">
        <v>0.38771036663984099</v>
      </c>
      <c r="CG114" s="18">
        <v>9.2884759999999993</v>
      </c>
      <c r="CH114" s="18">
        <v>6.8904237025018703E-2</v>
      </c>
      <c r="CI114" s="18">
        <v>8.9525740000000003</v>
      </c>
      <c r="CJ114" s="18">
        <v>0.61172838738283097</v>
      </c>
      <c r="CK114" s="18">
        <v>8.240774</v>
      </c>
      <c r="CL114" s="18">
        <v>6.4738681095617298E-2</v>
      </c>
      <c r="CM114" s="18">
        <v>8.0353580000000004</v>
      </c>
      <c r="CN114" s="18">
        <v>0.57821759560739705</v>
      </c>
      <c r="CO114" s="18">
        <v>8.13171</v>
      </c>
      <c r="CP114" s="18">
        <v>0.69978947680713199</v>
      </c>
      <c r="CQ114" s="18">
        <v>10.33324</v>
      </c>
      <c r="CR114" s="18">
        <v>0.40209313349024001</v>
      </c>
      <c r="CS114" s="18">
        <v>10.5991</v>
      </c>
      <c r="CT114" s="18">
        <v>0</v>
      </c>
    </row>
    <row r="115" spans="1:98" x14ac:dyDescent="0.25">
      <c r="A115" s="18">
        <v>2</v>
      </c>
      <c r="B115" s="18" t="s">
        <v>1919</v>
      </c>
      <c r="C115" s="18" t="s">
        <v>415</v>
      </c>
      <c r="D115" s="18" t="s">
        <v>416</v>
      </c>
      <c r="E115" s="18" t="s">
        <v>10</v>
      </c>
      <c r="F115" s="18">
        <v>0.120948</v>
      </c>
      <c r="G115" s="18">
        <v>0.120948</v>
      </c>
      <c r="H115" s="18">
        <v>0.121279</v>
      </c>
      <c r="I115" s="18">
        <v>0.119936</v>
      </c>
      <c r="J115" s="18">
        <v>0.119423</v>
      </c>
      <c r="K115" s="18">
        <v>0.123421</v>
      </c>
      <c r="L115" s="18">
        <v>0.12662100000000001</v>
      </c>
      <c r="M115" s="18">
        <v>0.13126499999999999</v>
      </c>
      <c r="N115" s="18">
        <v>0.13539499999999999</v>
      </c>
      <c r="O115" s="18">
        <v>0.13713900000000001</v>
      </c>
      <c r="P115" s="18">
        <v>0.135075</v>
      </c>
      <c r="Q115" s="18">
        <v>0.13764299999999999</v>
      </c>
      <c r="R115" s="18">
        <v>0.142456</v>
      </c>
      <c r="S115" s="18">
        <v>0.14402899999999999</v>
      </c>
      <c r="T115" s="18">
        <v>0.14455599999999999</v>
      </c>
      <c r="U115" s="18">
        <v>0.151393</v>
      </c>
      <c r="V115" s="18">
        <v>0.16059200000000001</v>
      </c>
      <c r="W115" s="18">
        <v>0.16445199999999999</v>
      </c>
      <c r="X115" s="18">
        <v>0.166431</v>
      </c>
      <c r="Y115" s="18">
        <v>0.172315</v>
      </c>
      <c r="Z115" s="18">
        <v>0.175542</v>
      </c>
      <c r="AA115" s="18">
        <v>0.182451</v>
      </c>
      <c r="AB115" s="18">
        <v>0.187358</v>
      </c>
      <c r="AC115" s="18">
        <v>0.18915299999999999</v>
      </c>
      <c r="AD115" s="18">
        <v>0.19200999999999999</v>
      </c>
      <c r="AE115" s="18">
        <v>0.19093299999999999</v>
      </c>
      <c r="AF115" s="18">
        <v>0.19259000000000001</v>
      </c>
      <c r="AG115" s="18">
        <v>0.19318299999999999</v>
      </c>
      <c r="AH115" s="18">
        <v>0.19486300000000001</v>
      </c>
      <c r="AI115" s="18">
        <v>0.194357</v>
      </c>
      <c r="AJ115" s="18">
        <v>0.19766400000000001</v>
      </c>
      <c r="AK115" s="18">
        <v>0.20031399999999999</v>
      </c>
      <c r="AL115" s="18">
        <v>0.19220200000000001</v>
      </c>
      <c r="AM115" s="18">
        <v>0.189799</v>
      </c>
      <c r="AN115" s="18">
        <v>0.18289900000000001</v>
      </c>
      <c r="AO115" s="18">
        <v>0.17915700000000001</v>
      </c>
      <c r="AP115" s="18">
        <v>0.17674899999999999</v>
      </c>
      <c r="AQ115" s="18">
        <v>0.17680599999999999</v>
      </c>
      <c r="AR115" s="18">
        <v>0.176209</v>
      </c>
      <c r="AS115" s="18">
        <v>0.17565500000000001</v>
      </c>
      <c r="AT115" s="18">
        <v>0.17840800000000001</v>
      </c>
      <c r="AU115" s="18">
        <v>0.17979200000000001</v>
      </c>
      <c r="AV115" s="18">
        <v>0.17655199999999999</v>
      </c>
      <c r="AW115" s="18">
        <v>0.15631300000000001</v>
      </c>
      <c r="AX115" s="18">
        <v>0.16028899999999999</v>
      </c>
      <c r="AY115" s="18">
        <v>0.16493099999999999</v>
      </c>
      <c r="AZ115" s="18">
        <v>0.17385999999999999</v>
      </c>
      <c r="BA115" s="18">
        <v>0.18146200000000001</v>
      </c>
      <c r="BB115" s="18">
        <v>0.19015399999999999</v>
      </c>
      <c r="BC115" s="18">
        <v>0.20374700000000001</v>
      </c>
      <c r="BD115" s="18">
        <v>0.21804499999999999</v>
      </c>
      <c r="BE115" s="18">
        <v>0.22379599999999999</v>
      </c>
      <c r="BF115" s="18">
        <v>0.233436</v>
      </c>
      <c r="BG115" s="18">
        <v>0.233436</v>
      </c>
      <c r="BH115" s="18">
        <v>0.23407500000000001</v>
      </c>
      <c r="BI115" s="18">
        <v>0.233436</v>
      </c>
      <c r="BJ115" s="18">
        <v>0.233436</v>
      </c>
      <c r="BK115" s="18">
        <v>0.233436</v>
      </c>
      <c r="BL115" s="18">
        <v>0.174548534482759</v>
      </c>
      <c r="BM115" s="18">
        <v>3.3077426848529802E-2</v>
      </c>
      <c r="BN115" s="18">
        <v>0.85140767121260597</v>
      </c>
      <c r="BO115" s="18">
        <v>0.79000573380411898</v>
      </c>
      <c r="BP115" s="18">
        <v>0.64097474023315104</v>
      </c>
      <c r="BQ115" s="18">
        <v>0</v>
      </c>
      <c r="BR115" s="18">
        <v>1.68115095388714E-13</v>
      </c>
      <c r="BS115" s="19">
        <v>1.37601041672042E-12</v>
      </c>
      <c r="BT115" s="18">
        <v>1.6677075579070301E-3</v>
      </c>
      <c r="BU115" s="18">
        <v>0.72489502259967398</v>
      </c>
      <c r="BV115" s="18">
        <v>0.72489502259967398</v>
      </c>
      <c r="BW115" s="18">
        <v>0.1205068</v>
      </c>
      <c r="BX115" s="18">
        <v>7.8835949921339705E-4</v>
      </c>
      <c r="BY115" s="18">
        <v>0.1307682</v>
      </c>
      <c r="BZ115" s="18">
        <v>5.7754176645503303E-3</v>
      </c>
      <c r="CA115" s="18">
        <v>0.14075180000000001</v>
      </c>
      <c r="CB115" s="18">
        <v>4.18350841997479E-3</v>
      </c>
      <c r="CC115" s="18">
        <v>0.1630366</v>
      </c>
      <c r="CD115" s="18">
        <v>7.7647199756333699E-3</v>
      </c>
      <c r="CE115" s="18">
        <v>0.18530279999999999</v>
      </c>
      <c r="CF115" s="18">
        <v>6.4699381527183004E-3</v>
      </c>
      <c r="CG115" s="18">
        <v>0.1931852</v>
      </c>
      <c r="CH115" s="18">
        <v>1.55038711294954E-3</v>
      </c>
      <c r="CI115" s="18">
        <v>0.19257560000000001</v>
      </c>
      <c r="CJ115" s="18">
        <v>6.8421546533237601E-3</v>
      </c>
      <c r="CK115" s="18">
        <v>0.17691519999999999</v>
      </c>
      <c r="CL115" s="18">
        <v>1.33716461215514E-3</v>
      </c>
      <c r="CM115" s="18">
        <v>0.1702708</v>
      </c>
      <c r="CN115" s="18">
        <v>1.1076746575597001E-2</v>
      </c>
      <c r="CO115" s="18">
        <v>0.18283079999999999</v>
      </c>
      <c r="CP115" s="18">
        <v>1.49488158962508E-2</v>
      </c>
      <c r="CQ115" s="18">
        <v>0.2285576</v>
      </c>
      <c r="CR115" s="18">
        <v>7.2668230541275804E-3</v>
      </c>
      <c r="CS115" s="18">
        <v>0.233436</v>
      </c>
      <c r="CT115" s="18">
        <v>0</v>
      </c>
    </row>
    <row r="116" spans="1:98" x14ac:dyDescent="0.25">
      <c r="A116" s="18">
        <v>20</v>
      </c>
      <c r="B116" s="18" t="s">
        <v>1919</v>
      </c>
      <c r="C116" s="18" t="s">
        <v>440</v>
      </c>
      <c r="D116" s="18" t="s">
        <v>424</v>
      </c>
      <c r="E116" s="18" t="s">
        <v>30</v>
      </c>
      <c r="F116" s="18">
        <v>8.9756799999999998E-6</v>
      </c>
      <c r="G116" s="18">
        <v>8.9756799999999998E-6</v>
      </c>
      <c r="H116" s="18">
        <v>9.0002700000000005E-6</v>
      </c>
      <c r="I116" s="18">
        <v>9.2280300000000008E-6</v>
      </c>
      <c r="J116" s="18">
        <v>9.0037600000000007E-6</v>
      </c>
      <c r="K116" s="18">
        <v>9.2280300000000008E-6</v>
      </c>
      <c r="L116" s="18">
        <v>9.4604899999999996E-6</v>
      </c>
      <c r="M116" s="18">
        <v>9.6222299999999995E-6</v>
      </c>
      <c r="N116" s="18">
        <v>9.8137099999999996E-6</v>
      </c>
      <c r="O116" s="18">
        <v>9.9608999999999998E-6</v>
      </c>
      <c r="P116" s="18">
        <v>1.0523899999999999E-5</v>
      </c>
      <c r="Q116" s="18">
        <v>1.0623400000000001E-5</v>
      </c>
      <c r="R116" s="18">
        <v>1.0849800000000001E-5</v>
      </c>
      <c r="S116" s="18">
        <v>1.01834E-5</v>
      </c>
      <c r="T116" s="18">
        <v>1.09498E-5</v>
      </c>
      <c r="U116" s="18">
        <v>1.24203E-5</v>
      </c>
      <c r="V116" s="18">
        <v>1.7297500000000002E-5</v>
      </c>
      <c r="W116" s="18">
        <v>1.72317E-5</v>
      </c>
      <c r="X116" s="18">
        <v>1.8797899999999998E-5</v>
      </c>
      <c r="Y116" s="18">
        <v>1.942E-5</v>
      </c>
      <c r="Z116" s="18">
        <v>1.98603E-5</v>
      </c>
      <c r="AA116" s="18">
        <v>2.18597E-5</v>
      </c>
      <c r="AB116" s="18">
        <v>2.4369700000000001E-5</v>
      </c>
      <c r="AC116" s="18">
        <v>2.49903E-5</v>
      </c>
      <c r="AD116" s="18">
        <v>2.33104E-5</v>
      </c>
      <c r="AE116" s="18">
        <v>2.1767700000000002E-5</v>
      </c>
      <c r="AF116" s="18">
        <v>2.0839599999999999E-5</v>
      </c>
      <c r="AG116" s="18">
        <v>1.9666699999999999E-5</v>
      </c>
      <c r="AH116" s="18">
        <v>1.8403500000000001E-5</v>
      </c>
      <c r="AI116" s="18">
        <v>1.8185600000000001E-5</v>
      </c>
      <c r="AJ116" s="18">
        <v>1.81852E-5</v>
      </c>
      <c r="AK116" s="18">
        <v>1.8413000000000001E-5</v>
      </c>
      <c r="AL116" s="18">
        <v>1.9347E-5</v>
      </c>
      <c r="AM116" s="18">
        <v>1.9921200000000002E-5</v>
      </c>
      <c r="AN116" s="18">
        <v>2.0034199999999999E-5</v>
      </c>
      <c r="AO116" s="18">
        <v>1.9722399999999999E-5</v>
      </c>
      <c r="AP116" s="18">
        <v>1.9704600000000001E-5</v>
      </c>
      <c r="AQ116" s="18">
        <v>1.99388E-5</v>
      </c>
      <c r="AR116" s="18">
        <v>2.0483E-5</v>
      </c>
      <c r="AS116" s="18">
        <v>2.1592800000000001E-5</v>
      </c>
      <c r="AT116" s="18">
        <v>2.0746000000000001E-5</v>
      </c>
      <c r="AU116" s="18">
        <v>2.12741E-5</v>
      </c>
      <c r="AV116" s="18">
        <v>2.2158E-5</v>
      </c>
      <c r="AW116" s="18">
        <v>2.1784300000000001E-5</v>
      </c>
      <c r="AX116" s="18">
        <v>2.1757099999999999E-5</v>
      </c>
      <c r="AY116" s="18">
        <v>2.2367100000000001E-5</v>
      </c>
      <c r="AZ116" s="18">
        <v>2.3196500000000001E-5</v>
      </c>
      <c r="BA116" s="18">
        <v>2.4643499999999999E-5</v>
      </c>
      <c r="BB116" s="18">
        <v>2.5394100000000001E-5</v>
      </c>
      <c r="BC116" s="18">
        <v>2.5743699999999999E-5</v>
      </c>
      <c r="BD116" s="18">
        <v>2.6171899999999999E-5</v>
      </c>
      <c r="BE116" s="18">
        <v>2.41729E-5</v>
      </c>
      <c r="BF116" s="18">
        <v>2.51368E-5</v>
      </c>
      <c r="BG116" s="18">
        <v>2.51368E-5</v>
      </c>
      <c r="BH116" s="18">
        <v>2.5205700000000002E-5</v>
      </c>
      <c r="BI116" s="18">
        <v>2.51368E-5</v>
      </c>
      <c r="BJ116" s="18">
        <v>2.51368E-5</v>
      </c>
      <c r="BK116" s="18">
        <v>2.51368E-5</v>
      </c>
      <c r="BL116" s="18">
        <v>1.8490708275862101E-5</v>
      </c>
      <c r="BM116" s="18">
        <v>5.81390614179339E-6</v>
      </c>
      <c r="BN116" s="18">
        <v>0.89118860168381098</v>
      </c>
      <c r="BO116" s="18">
        <v>0.89143952426460504</v>
      </c>
      <c r="BP116" s="18">
        <v>0.77049691606512605</v>
      </c>
      <c r="BQ116" s="18">
        <v>0</v>
      </c>
      <c r="BR116" s="18">
        <v>6.6511763492802302E-21</v>
      </c>
      <c r="BS116" s="18">
        <v>0</v>
      </c>
      <c r="BT116" s="18">
        <v>3.06823245870372E-7</v>
      </c>
      <c r="BU116" s="18">
        <v>0.79421712377114795</v>
      </c>
      <c r="BV116" s="18">
        <v>0.79421712377114795</v>
      </c>
      <c r="BW116" s="18">
        <v>9.0366840000000006E-6</v>
      </c>
      <c r="BX116" s="18">
        <v>1.0778014302273E-7</v>
      </c>
      <c r="BY116" s="18">
        <v>9.6170719999999999E-6</v>
      </c>
      <c r="BZ116" s="18">
        <v>2.8843647570998998E-7</v>
      </c>
      <c r="CA116" s="18">
        <v>1.062606E-5</v>
      </c>
      <c r="CB116" s="18">
        <v>3.0052403897192698E-7</v>
      </c>
      <c r="CC116" s="18">
        <v>1.7033480000000001E-5</v>
      </c>
      <c r="CD116" s="18">
        <v>2.7476846201847799E-6</v>
      </c>
      <c r="CE116" s="18">
        <v>2.2878079999999999E-5</v>
      </c>
      <c r="CF116" s="18">
        <v>2.0626074570795099E-6</v>
      </c>
      <c r="CG116" s="18">
        <v>1.9772619999999999E-5</v>
      </c>
      <c r="CH116" s="18">
        <v>1.54297858280664E-6</v>
      </c>
      <c r="CI116" s="18">
        <v>1.9180120000000001E-5</v>
      </c>
      <c r="CJ116" s="18">
        <v>8.4924084451938598E-7</v>
      </c>
      <c r="CK116" s="18">
        <v>2.0288320000000002E-5</v>
      </c>
      <c r="CL116" s="18">
        <v>7.9415475318101595E-7</v>
      </c>
      <c r="CM116" s="18">
        <v>2.1543899999999999E-5</v>
      </c>
      <c r="CN116" s="18">
        <v>5.4539014934265103E-7</v>
      </c>
      <c r="CO116" s="18">
        <v>2.426898E-5</v>
      </c>
      <c r="CP116" s="18">
        <v>1.4446729913721E-6</v>
      </c>
      <c r="CQ116" s="18">
        <v>2.5164820000000001E-5</v>
      </c>
      <c r="CR116" s="18">
        <v>7.07346596089922E-7</v>
      </c>
      <c r="CS116" s="18">
        <v>2.51368E-5</v>
      </c>
      <c r="CT116" s="18">
        <v>0</v>
      </c>
    </row>
    <row r="117" spans="1:98" x14ac:dyDescent="0.25">
      <c r="A117" s="18">
        <v>200</v>
      </c>
      <c r="B117" s="18" t="s">
        <v>1919</v>
      </c>
      <c r="C117" s="18" t="s">
        <v>639</v>
      </c>
      <c r="D117" s="18" t="s">
        <v>426</v>
      </c>
      <c r="E117" s="18" t="s">
        <v>302</v>
      </c>
      <c r="F117" s="18">
        <v>0</v>
      </c>
      <c r="G117" s="18">
        <v>0</v>
      </c>
      <c r="H117" s="18">
        <v>0</v>
      </c>
      <c r="I117" s="18">
        <v>0</v>
      </c>
      <c r="J117" s="18">
        <v>0</v>
      </c>
      <c r="K117" s="18">
        <v>0</v>
      </c>
      <c r="L117" s="18">
        <v>0</v>
      </c>
      <c r="M117" s="18">
        <v>0</v>
      </c>
      <c r="N117" s="18">
        <v>0</v>
      </c>
      <c r="O117" s="18">
        <v>0</v>
      </c>
      <c r="P117" s="18">
        <v>0</v>
      </c>
      <c r="Q117" s="18">
        <v>0</v>
      </c>
      <c r="R117" s="18">
        <v>0</v>
      </c>
      <c r="S117" s="18">
        <v>0</v>
      </c>
      <c r="T117" s="18">
        <v>0</v>
      </c>
      <c r="U117" s="18">
        <v>0</v>
      </c>
      <c r="V117" s="18">
        <v>0</v>
      </c>
      <c r="W117" s="18">
        <v>0</v>
      </c>
      <c r="X117" s="18">
        <v>0</v>
      </c>
      <c r="Y117" s="18">
        <v>0</v>
      </c>
      <c r="Z117" s="18">
        <v>0</v>
      </c>
      <c r="AA117" s="18">
        <v>0</v>
      </c>
      <c r="AB117" s="18">
        <v>0</v>
      </c>
      <c r="AC117" s="18">
        <v>0</v>
      </c>
      <c r="AD117" s="18">
        <v>0</v>
      </c>
      <c r="AE117" s="18">
        <v>0</v>
      </c>
      <c r="AF117" s="18">
        <v>0</v>
      </c>
      <c r="AG117" s="18">
        <v>0</v>
      </c>
      <c r="AH117" s="18">
        <v>0</v>
      </c>
      <c r="AI117" s="18">
        <v>0</v>
      </c>
      <c r="AJ117" s="18">
        <v>0</v>
      </c>
      <c r="AK117" s="18">
        <v>0</v>
      </c>
      <c r="AL117" s="18">
        <v>0</v>
      </c>
      <c r="AM117" s="18">
        <v>0</v>
      </c>
      <c r="AN117" s="18">
        <v>0</v>
      </c>
      <c r="AO117" s="18">
        <v>0</v>
      </c>
      <c r="AP117" s="18">
        <v>0</v>
      </c>
      <c r="AQ117" s="18">
        <v>0</v>
      </c>
      <c r="AR117" s="18">
        <v>0</v>
      </c>
      <c r="AS117" s="18">
        <v>0</v>
      </c>
      <c r="AT117" s="18">
        <v>0</v>
      </c>
      <c r="AU117" s="18">
        <v>0</v>
      </c>
      <c r="AV117" s="18">
        <v>0</v>
      </c>
      <c r="AW117" s="18">
        <v>0</v>
      </c>
      <c r="AX117" s="18">
        <v>0</v>
      </c>
      <c r="AY117" s="18">
        <v>0</v>
      </c>
      <c r="AZ117" s="18">
        <v>0</v>
      </c>
      <c r="BA117" s="18">
        <v>0</v>
      </c>
      <c r="BB117" s="18">
        <v>0</v>
      </c>
      <c r="BC117" s="18">
        <v>0</v>
      </c>
      <c r="BD117" s="18">
        <v>0</v>
      </c>
      <c r="BE117" s="18">
        <v>0</v>
      </c>
      <c r="BF117" s="18">
        <v>0</v>
      </c>
      <c r="BG117" s="18">
        <v>0</v>
      </c>
      <c r="BH117" s="18">
        <v>0</v>
      </c>
      <c r="BI117" s="18">
        <v>0</v>
      </c>
      <c r="BJ117" s="18">
        <v>0</v>
      </c>
      <c r="BK117" s="18">
        <v>0</v>
      </c>
      <c r="BL117" s="18">
        <v>0</v>
      </c>
      <c r="BM117" s="18">
        <v>0</v>
      </c>
      <c r="BN117" s="18" t="s">
        <v>1901</v>
      </c>
      <c r="BO117" s="18" t="s">
        <v>1901</v>
      </c>
      <c r="BP117" s="18" t="s">
        <v>1901</v>
      </c>
      <c r="BQ117" s="18" t="s">
        <v>1901</v>
      </c>
      <c r="BR117" s="18" t="s">
        <v>1901</v>
      </c>
      <c r="BS117" s="18" t="s">
        <v>1901</v>
      </c>
      <c r="BT117" s="18">
        <v>0</v>
      </c>
      <c r="BU117" s="18" t="s">
        <v>1901</v>
      </c>
      <c r="BV117" s="18" t="s">
        <v>1901</v>
      </c>
      <c r="BW117" s="18">
        <v>0</v>
      </c>
      <c r="BX117" s="18">
        <v>0</v>
      </c>
      <c r="BY117" s="18">
        <v>0</v>
      </c>
      <c r="BZ117" s="18">
        <v>0</v>
      </c>
      <c r="CA117" s="18">
        <v>0</v>
      </c>
      <c r="CB117" s="18">
        <v>0</v>
      </c>
      <c r="CC117" s="18">
        <v>0</v>
      </c>
      <c r="CD117" s="18">
        <v>0</v>
      </c>
      <c r="CE117" s="18">
        <v>0</v>
      </c>
      <c r="CF117" s="18">
        <v>0</v>
      </c>
      <c r="CG117" s="18">
        <v>0</v>
      </c>
      <c r="CH117" s="18">
        <v>0</v>
      </c>
      <c r="CI117" s="18">
        <v>0</v>
      </c>
      <c r="CJ117" s="18">
        <v>0</v>
      </c>
      <c r="CK117" s="18">
        <v>0</v>
      </c>
      <c r="CL117" s="18">
        <v>0</v>
      </c>
      <c r="CM117" s="18">
        <v>0</v>
      </c>
      <c r="CN117" s="18">
        <v>0</v>
      </c>
      <c r="CO117" s="18">
        <v>0</v>
      </c>
      <c r="CP117" s="18">
        <v>0</v>
      </c>
      <c r="CQ117" s="18">
        <v>0</v>
      </c>
      <c r="CR117" s="18">
        <v>0</v>
      </c>
      <c r="CS117" s="18">
        <v>0</v>
      </c>
      <c r="CT117" s="18">
        <v>0</v>
      </c>
    </row>
    <row r="118" spans="1:98" x14ac:dyDescent="0.25">
      <c r="A118" s="18">
        <v>201</v>
      </c>
      <c r="B118" s="18" t="s">
        <v>1919</v>
      </c>
      <c r="C118" s="18" t="s">
        <v>640</v>
      </c>
      <c r="D118" s="18" t="s">
        <v>426</v>
      </c>
      <c r="E118" s="18" t="s">
        <v>378</v>
      </c>
      <c r="F118" s="18">
        <v>0.71353999999999995</v>
      </c>
      <c r="G118" s="18">
        <v>0.71353999999999995</v>
      </c>
      <c r="H118" s="18">
        <v>0.71549499999999999</v>
      </c>
      <c r="I118" s="18">
        <v>0.715503</v>
      </c>
      <c r="J118" s="18">
        <v>0.72936199999999995</v>
      </c>
      <c r="K118" s="18">
        <v>0.73817500000000003</v>
      </c>
      <c r="L118" s="18">
        <v>0.69682599999999995</v>
      </c>
      <c r="M118" s="18">
        <v>0.70073799999999997</v>
      </c>
      <c r="N118" s="18">
        <v>0.70416699999999999</v>
      </c>
      <c r="O118" s="18">
        <v>0.70502600000000004</v>
      </c>
      <c r="P118" s="18">
        <v>0.71725099999999997</v>
      </c>
      <c r="Q118" s="18">
        <v>0.71899900000000005</v>
      </c>
      <c r="R118" s="18">
        <v>0.73046</v>
      </c>
      <c r="S118" s="18">
        <v>0.69849799999999995</v>
      </c>
      <c r="T118" s="18">
        <v>0.71077000000000001</v>
      </c>
      <c r="U118" s="18">
        <v>0.74946400000000002</v>
      </c>
      <c r="V118" s="18">
        <v>0.87615699999999996</v>
      </c>
      <c r="W118" s="18">
        <v>0.89112000000000002</v>
      </c>
      <c r="X118" s="18">
        <v>0.92279299999999997</v>
      </c>
      <c r="Y118" s="18">
        <v>0.95991300000000002</v>
      </c>
      <c r="Z118" s="18">
        <v>0.97990500000000003</v>
      </c>
      <c r="AA118" s="18">
        <v>1.02661</v>
      </c>
      <c r="AB118" s="18">
        <v>1.0789299999999999</v>
      </c>
      <c r="AC118" s="18">
        <v>1.10883</v>
      </c>
      <c r="AD118" s="18">
        <v>1.10229</v>
      </c>
      <c r="AE118" s="18">
        <v>1.10158</v>
      </c>
      <c r="AF118" s="18">
        <v>0.98596899999999998</v>
      </c>
      <c r="AG118" s="18">
        <v>0.98727500000000001</v>
      </c>
      <c r="AH118" s="18">
        <v>0.98478600000000005</v>
      </c>
      <c r="AI118" s="18">
        <v>0.90446899999999997</v>
      </c>
      <c r="AJ118" s="18">
        <v>0.96866099999999999</v>
      </c>
      <c r="AK118" s="18">
        <v>0.87079099999999998</v>
      </c>
      <c r="AL118" s="18">
        <v>0.89413200000000004</v>
      </c>
      <c r="AM118" s="18">
        <v>0.91538200000000003</v>
      </c>
      <c r="AN118" s="18">
        <v>0.94595300000000004</v>
      </c>
      <c r="AO118" s="18">
        <v>0.93695200000000001</v>
      </c>
      <c r="AP118" s="18">
        <v>0.92457699999999998</v>
      </c>
      <c r="AQ118" s="18">
        <v>0.99777199999999999</v>
      </c>
      <c r="AR118" s="18">
        <v>0.96419900000000003</v>
      </c>
      <c r="AS118" s="18">
        <v>1.02658</v>
      </c>
      <c r="AT118" s="18">
        <v>1.0397400000000001</v>
      </c>
      <c r="AU118" s="18">
        <v>1.0528900000000001</v>
      </c>
      <c r="AV118" s="18">
        <v>1.10544</v>
      </c>
      <c r="AW118" s="18">
        <v>1.1168800000000001</v>
      </c>
      <c r="AX118" s="18">
        <v>1.0200400000000001</v>
      </c>
      <c r="AY118" s="18">
        <v>0.980016</v>
      </c>
      <c r="AZ118" s="18">
        <v>1.06884</v>
      </c>
      <c r="BA118" s="18">
        <v>1.1551100000000001</v>
      </c>
      <c r="BB118" s="18">
        <v>1.2366600000000001</v>
      </c>
      <c r="BC118" s="18">
        <v>1.31223</v>
      </c>
      <c r="BD118" s="18">
        <v>1.4375800000000001</v>
      </c>
      <c r="BE118" s="18">
        <v>1.4499899999999999</v>
      </c>
      <c r="BF118" s="18">
        <v>1.5249600000000001</v>
      </c>
      <c r="BG118" s="18">
        <v>1.5249600000000001</v>
      </c>
      <c r="BH118" s="18">
        <v>1.5291399999999999</v>
      </c>
      <c r="BI118" s="18">
        <v>1.5249600000000001</v>
      </c>
      <c r="BJ118" s="18">
        <v>1.5249600000000001</v>
      </c>
      <c r="BK118" s="18">
        <v>1.5249600000000001</v>
      </c>
      <c r="BL118" s="18">
        <v>0.99901372413793099</v>
      </c>
      <c r="BM118" s="18">
        <v>0.25449690573838801</v>
      </c>
      <c r="BN118" s="18">
        <v>0.88155768599544104</v>
      </c>
      <c r="BO118" s="18">
        <v>0.87290187179852097</v>
      </c>
      <c r="BP118" s="18">
        <v>0.71745468082915298</v>
      </c>
      <c r="BQ118" s="18">
        <v>0</v>
      </c>
      <c r="BR118" s="19">
        <v>4.2554859206894799E-19</v>
      </c>
      <c r="BS118" s="19">
        <v>2.2204460492503099E-15</v>
      </c>
      <c r="BT118" s="18">
        <v>1.3285682303362E-2</v>
      </c>
      <c r="BU118" s="18">
        <v>0.77714395373763401</v>
      </c>
      <c r="BV118" s="18">
        <v>0.77714395373763401</v>
      </c>
      <c r="BW118" s="18">
        <v>0.71748800000000001</v>
      </c>
      <c r="BX118" s="18">
        <v>6.70964898485755E-3</v>
      </c>
      <c r="BY118" s="18">
        <v>0.70898640000000002</v>
      </c>
      <c r="BZ118" s="18">
        <v>1.66342807569188E-2</v>
      </c>
      <c r="CA118" s="18">
        <v>0.71519560000000004</v>
      </c>
      <c r="CB118" s="18">
        <v>1.17269796750911E-2</v>
      </c>
      <c r="CC118" s="18">
        <v>0.87988940000000004</v>
      </c>
      <c r="CD118" s="18">
        <v>7.9679573293912703E-2</v>
      </c>
      <c r="CE118" s="18">
        <v>1.0593129999999999</v>
      </c>
      <c r="CF118" s="18">
        <v>5.4906509586751202E-2</v>
      </c>
      <c r="CG118" s="18">
        <v>0.99281580000000003</v>
      </c>
      <c r="CH118" s="18">
        <v>7.0315121230785094E-2</v>
      </c>
      <c r="CI118" s="18">
        <v>0.91898380000000002</v>
      </c>
      <c r="CJ118" s="18">
        <v>3.9205525270043298E-2</v>
      </c>
      <c r="CK118" s="18">
        <v>0.97001599999999999</v>
      </c>
      <c r="CL118" s="18">
        <v>4.2313266058057998E-2</v>
      </c>
      <c r="CM118" s="18">
        <v>1.0669979999999999</v>
      </c>
      <c r="CN118" s="18">
        <v>4.2169566277115003E-2</v>
      </c>
      <c r="CO118" s="18">
        <v>1.1505711999999999</v>
      </c>
      <c r="CP118" s="18">
        <v>0.13165723974472501</v>
      </c>
      <c r="CQ118" s="18">
        <v>1.4933259999999999</v>
      </c>
      <c r="CR118" s="18">
        <v>4.5468912236823998E-2</v>
      </c>
      <c r="CS118" s="18">
        <v>1.5249600000000001</v>
      </c>
      <c r="CT118" s="18">
        <v>0</v>
      </c>
    </row>
    <row r="119" spans="1:98" x14ac:dyDescent="0.25">
      <c r="A119" s="18">
        <v>202</v>
      </c>
      <c r="B119" s="18" t="s">
        <v>1919</v>
      </c>
      <c r="C119" s="18" t="s">
        <v>641</v>
      </c>
      <c r="D119" s="18" t="s">
        <v>412</v>
      </c>
      <c r="E119" s="18" t="s">
        <v>642</v>
      </c>
      <c r="F119" s="18">
        <v>0</v>
      </c>
      <c r="G119" s="18">
        <v>0</v>
      </c>
      <c r="H119" s="18">
        <v>0</v>
      </c>
      <c r="I119" s="18">
        <v>0</v>
      </c>
      <c r="J119" s="18">
        <v>0</v>
      </c>
      <c r="K119" s="18">
        <v>0</v>
      </c>
      <c r="L119" s="18">
        <v>0</v>
      </c>
      <c r="M119" s="18">
        <v>0</v>
      </c>
      <c r="N119" s="18">
        <v>0</v>
      </c>
      <c r="O119" s="18">
        <v>0</v>
      </c>
      <c r="P119" s="18">
        <v>0</v>
      </c>
      <c r="Q119" s="18">
        <v>0</v>
      </c>
      <c r="R119" s="18">
        <v>0</v>
      </c>
      <c r="S119" s="18">
        <v>0</v>
      </c>
      <c r="T119" s="18">
        <v>0</v>
      </c>
      <c r="U119" s="18">
        <v>0</v>
      </c>
      <c r="V119" s="18">
        <v>0</v>
      </c>
      <c r="W119" s="18">
        <v>0</v>
      </c>
      <c r="X119" s="18">
        <v>0</v>
      </c>
      <c r="Y119" s="18">
        <v>0</v>
      </c>
      <c r="Z119" s="18">
        <v>0</v>
      </c>
      <c r="AA119" s="18">
        <v>0</v>
      </c>
      <c r="AB119" s="18">
        <v>0</v>
      </c>
      <c r="AC119" s="18">
        <v>0</v>
      </c>
      <c r="AD119" s="18">
        <v>0</v>
      </c>
      <c r="AE119" s="18">
        <v>0</v>
      </c>
      <c r="AF119" s="18">
        <v>0</v>
      </c>
      <c r="AG119" s="18">
        <v>0</v>
      </c>
      <c r="AH119" s="18">
        <v>0</v>
      </c>
      <c r="AI119" s="18">
        <v>0</v>
      </c>
      <c r="AJ119" s="18">
        <v>0</v>
      </c>
      <c r="AK119" s="18">
        <v>0</v>
      </c>
      <c r="AL119" s="18">
        <v>0</v>
      </c>
      <c r="AM119" s="18">
        <v>0</v>
      </c>
      <c r="AN119" s="18">
        <v>0</v>
      </c>
      <c r="AO119" s="18">
        <v>0</v>
      </c>
      <c r="AP119" s="18">
        <v>0</v>
      </c>
      <c r="AQ119" s="18">
        <v>0</v>
      </c>
      <c r="AR119" s="18">
        <v>0</v>
      </c>
      <c r="AS119" s="18">
        <v>0</v>
      </c>
      <c r="AT119" s="18">
        <v>0</v>
      </c>
      <c r="AU119" s="18">
        <v>0</v>
      </c>
      <c r="AV119" s="18">
        <v>0</v>
      </c>
      <c r="AW119" s="18">
        <v>0</v>
      </c>
      <c r="AX119" s="18">
        <v>0</v>
      </c>
      <c r="AY119" s="18">
        <v>0</v>
      </c>
      <c r="AZ119" s="18">
        <v>0</v>
      </c>
      <c r="BA119" s="18">
        <v>0</v>
      </c>
      <c r="BB119" s="18">
        <v>0</v>
      </c>
      <c r="BC119" s="18">
        <v>0</v>
      </c>
      <c r="BD119" s="18">
        <v>0</v>
      </c>
      <c r="BE119" s="18">
        <v>0</v>
      </c>
      <c r="BF119" s="18">
        <v>0</v>
      </c>
      <c r="BG119" s="18">
        <v>0</v>
      </c>
      <c r="BH119" s="18">
        <v>0</v>
      </c>
      <c r="BI119" s="18">
        <v>0</v>
      </c>
      <c r="BJ119" s="18">
        <v>0</v>
      </c>
      <c r="BK119" s="18">
        <v>0</v>
      </c>
      <c r="BL119" s="18">
        <v>0</v>
      </c>
      <c r="BM119" s="18">
        <v>0</v>
      </c>
      <c r="BN119" s="18" t="s">
        <v>1901</v>
      </c>
      <c r="BO119" s="18" t="s">
        <v>1901</v>
      </c>
      <c r="BP119" s="18" t="s">
        <v>1901</v>
      </c>
      <c r="BQ119" s="18" t="s">
        <v>1901</v>
      </c>
      <c r="BR119" s="18" t="s">
        <v>1901</v>
      </c>
      <c r="BS119" s="18" t="s">
        <v>1901</v>
      </c>
      <c r="BT119" s="18">
        <v>0</v>
      </c>
      <c r="BU119" s="18" t="s">
        <v>1901</v>
      </c>
      <c r="BV119" s="18" t="s">
        <v>1901</v>
      </c>
      <c r="BW119" s="18">
        <v>0</v>
      </c>
      <c r="BX119" s="18">
        <v>0</v>
      </c>
      <c r="BY119" s="18">
        <v>0</v>
      </c>
      <c r="BZ119" s="18">
        <v>0</v>
      </c>
      <c r="CA119" s="18">
        <v>0</v>
      </c>
      <c r="CB119" s="18">
        <v>0</v>
      </c>
      <c r="CC119" s="18">
        <v>0</v>
      </c>
      <c r="CD119" s="18">
        <v>0</v>
      </c>
      <c r="CE119" s="18">
        <v>0</v>
      </c>
      <c r="CF119" s="18">
        <v>0</v>
      </c>
      <c r="CG119" s="18">
        <v>0</v>
      </c>
      <c r="CH119" s="18">
        <v>0</v>
      </c>
      <c r="CI119" s="18">
        <v>0</v>
      </c>
      <c r="CJ119" s="18">
        <v>0</v>
      </c>
      <c r="CK119" s="18">
        <v>0</v>
      </c>
      <c r="CL119" s="18">
        <v>0</v>
      </c>
      <c r="CM119" s="18">
        <v>0</v>
      </c>
      <c r="CN119" s="18">
        <v>0</v>
      </c>
      <c r="CO119" s="18">
        <v>0</v>
      </c>
      <c r="CP119" s="18">
        <v>0</v>
      </c>
      <c r="CQ119" s="18">
        <v>0</v>
      </c>
      <c r="CR119" s="18">
        <v>0</v>
      </c>
      <c r="CS119" s="18">
        <v>0</v>
      </c>
      <c r="CT119" s="18">
        <v>0</v>
      </c>
    </row>
    <row r="120" spans="1:98" x14ac:dyDescent="0.25">
      <c r="A120" s="18">
        <v>203</v>
      </c>
      <c r="B120" s="18" t="s">
        <v>1919</v>
      </c>
      <c r="C120" s="18" t="s">
        <v>643</v>
      </c>
      <c r="D120" s="18" t="s">
        <v>458</v>
      </c>
      <c r="E120" s="18" t="s">
        <v>380</v>
      </c>
      <c r="F120" s="18">
        <v>1.7222599999999999</v>
      </c>
      <c r="G120" s="18">
        <v>1.7222599999999999</v>
      </c>
      <c r="H120" s="18">
        <v>1.72698</v>
      </c>
      <c r="I120" s="18">
        <v>1.74631</v>
      </c>
      <c r="J120" s="18">
        <v>1.76939</v>
      </c>
      <c r="K120" s="18">
        <v>1.8213999999999999</v>
      </c>
      <c r="L120" s="18">
        <v>1.8875200000000001</v>
      </c>
      <c r="M120" s="18">
        <v>1.90974</v>
      </c>
      <c r="N120" s="18">
        <v>1.8001799999999999</v>
      </c>
      <c r="O120" s="18">
        <v>1.8394999999999999</v>
      </c>
      <c r="P120" s="18">
        <v>1.8523799999999999</v>
      </c>
      <c r="Q120" s="18">
        <v>1.89215</v>
      </c>
      <c r="R120" s="18">
        <v>1.9212400000000001</v>
      </c>
      <c r="S120" s="18">
        <v>1.78718</v>
      </c>
      <c r="T120" s="18">
        <v>1.7784199999999999</v>
      </c>
      <c r="U120" s="18">
        <v>1.84189</v>
      </c>
      <c r="V120" s="18">
        <v>1.9259299999999999</v>
      </c>
      <c r="W120" s="18">
        <v>1.9556199999999999</v>
      </c>
      <c r="X120" s="18">
        <v>1.9248799999999999</v>
      </c>
      <c r="Y120" s="18">
        <v>2.0029599999999999</v>
      </c>
      <c r="Z120" s="18">
        <v>2.06819</v>
      </c>
      <c r="AA120" s="18">
        <v>2.1248</v>
      </c>
      <c r="AB120" s="18">
        <v>2.2331599999999998</v>
      </c>
      <c r="AC120" s="18">
        <v>2.2557900000000002</v>
      </c>
      <c r="AD120" s="18">
        <v>2.2671299999999999</v>
      </c>
      <c r="AE120" s="18">
        <v>2.2922600000000002</v>
      </c>
      <c r="AF120" s="18">
        <v>2.2838799999999999</v>
      </c>
      <c r="AG120" s="18">
        <v>2.19482</v>
      </c>
      <c r="AH120" s="18">
        <v>2.63191</v>
      </c>
      <c r="AI120" s="18">
        <v>2.8913199999999999</v>
      </c>
      <c r="AJ120" s="18">
        <v>2.57463</v>
      </c>
      <c r="AK120" s="18">
        <v>1.68442</v>
      </c>
      <c r="AL120" s="18">
        <v>1.6906099999999999</v>
      </c>
      <c r="AM120" s="18">
        <v>1.89422</v>
      </c>
      <c r="AN120" s="18">
        <v>1.9006799999999999</v>
      </c>
      <c r="AO120" s="18">
        <v>2.0692400000000002</v>
      </c>
      <c r="AP120" s="18">
        <v>2.30247</v>
      </c>
      <c r="AQ120" s="18">
        <v>2.4734400000000001</v>
      </c>
      <c r="AR120" s="18">
        <v>2.60358</v>
      </c>
      <c r="AS120" s="18">
        <v>2.6679200000000001</v>
      </c>
      <c r="AT120" s="18">
        <v>2.6750400000000001</v>
      </c>
      <c r="AU120" s="18">
        <v>2.70878</v>
      </c>
      <c r="AV120" s="18">
        <v>2.7723</v>
      </c>
      <c r="AW120" s="18">
        <v>2.8118300000000001</v>
      </c>
      <c r="AX120" s="18">
        <v>2.8746299999999998</v>
      </c>
      <c r="AY120" s="18">
        <v>2.9818099999999998</v>
      </c>
      <c r="AZ120" s="18">
        <v>3.11198</v>
      </c>
      <c r="BA120" s="18">
        <v>3.2593399999999999</v>
      </c>
      <c r="BB120" s="18">
        <v>3.4014099999999998</v>
      </c>
      <c r="BC120" s="18">
        <v>3.56636</v>
      </c>
      <c r="BD120" s="18">
        <v>3.84362</v>
      </c>
      <c r="BE120" s="18">
        <v>3.9235000000000002</v>
      </c>
      <c r="BF120" s="18">
        <v>4.0199100000000003</v>
      </c>
      <c r="BG120" s="18">
        <v>4.0199100000000003</v>
      </c>
      <c r="BH120" s="18">
        <v>4.0309200000000001</v>
      </c>
      <c r="BI120" s="18">
        <v>4.0199100000000003</v>
      </c>
      <c r="BJ120" s="18">
        <v>4.0199100000000003</v>
      </c>
      <c r="BK120" s="18">
        <v>4.0199100000000003</v>
      </c>
      <c r="BL120" s="18">
        <v>2.48265051724138</v>
      </c>
      <c r="BM120" s="18">
        <v>0.76339685348004704</v>
      </c>
      <c r="BN120" s="18">
        <v>0.87990335676820597</v>
      </c>
      <c r="BO120" s="18">
        <v>0.88699483067062102</v>
      </c>
      <c r="BP120" s="18">
        <v>0.79879049066934404</v>
      </c>
      <c r="BQ120" s="18">
        <v>0</v>
      </c>
      <c r="BR120" s="18">
        <v>1.9244722181988501E-20</v>
      </c>
      <c r="BS120" s="18">
        <v>0</v>
      </c>
      <c r="BT120" s="18">
        <v>3.9777360423267002E-2</v>
      </c>
      <c r="BU120" s="18">
        <v>0.774229917251952</v>
      </c>
      <c r="BV120" s="18">
        <v>0.774229917251952</v>
      </c>
      <c r="BW120" s="18">
        <v>1.7374400000000001</v>
      </c>
      <c r="BX120" s="18">
        <v>2.04313227667717E-2</v>
      </c>
      <c r="BY120" s="18">
        <v>1.8516680000000001</v>
      </c>
      <c r="BZ120" s="18">
        <v>4.57519105611996E-2</v>
      </c>
      <c r="CA120" s="18">
        <v>1.846274</v>
      </c>
      <c r="CB120" s="18">
        <v>6.2964390571179196E-2</v>
      </c>
      <c r="CC120" s="18">
        <v>1.930256</v>
      </c>
      <c r="CD120" s="18">
        <v>5.87055570623429E-2</v>
      </c>
      <c r="CE120" s="18">
        <v>2.1898140000000001</v>
      </c>
      <c r="CF120" s="18">
        <v>8.8358205221699695E-2</v>
      </c>
      <c r="CG120" s="18">
        <v>2.4588380000000001</v>
      </c>
      <c r="CH120" s="18">
        <v>0.29370845820302799</v>
      </c>
      <c r="CI120" s="18">
        <v>1.948912</v>
      </c>
      <c r="CJ120" s="18">
        <v>0.36521106824684302</v>
      </c>
      <c r="CK120" s="18">
        <v>2.42333</v>
      </c>
      <c r="CL120" s="18">
        <v>0.24228712842410799</v>
      </c>
      <c r="CM120" s="18">
        <v>2.768516</v>
      </c>
      <c r="CN120" s="18">
        <v>7.97758649592719E-2</v>
      </c>
      <c r="CO120" s="18">
        <v>3.2641800000000001</v>
      </c>
      <c r="CP120" s="18">
        <v>0.230795313968893</v>
      </c>
      <c r="CQ120" s="18">
        <v>3.9675720000000001</v>
      </c>
      <c r="CR120" s="18">
        <v>8.1850383444428701E-2</v>
      </c>
      <c r="CS120" s="18">
        <v>4.0199100000000003</v>
      </c>
      <c r="CT120" s="18">
        <v>0</v>
      </c>
    </row>
    <row r="121" spans="1:98" x14ac:dyDescent="0.25">
      <c r="A121" s="18">
        <v>204</v>
      </c>
      <c r="B121" s="18" t="s">
        <v>1919</v>
      </c>
      <c r="C121" s="18" t="s">
        <v>644</v>
      </c>
      <c r="D121" s="18" t="s">
        <v>458</v>
      </c>
      <c r="E121" s="18" t="s">
        <v>246</v>
      </c>
      <c r="F121" s="18">
        <v>0</v>
      </c>
      <c r="G121" s="18">
        <v>0</v>
      </c>
      <c r="H121" s="18">
        <v>0</v>
      </c>
      <c r="I121" s="18">
        <v>0</v>
      </c>
      <c r="J121" s="18">
        <v>0</v>
      </c>
      <c r="K121" s="18">
        <v>0</v>
      </c>
      <c r="L121" s="18">
        <v>0</v>
      </c>
      <c r="M121" s="18">
        <v>0</v>
      </c>
      <c r="N121" s="18">
        <v>0</v>
      </c>
      <c r="O121" s="18">
        <v>0</v>
      </c>
      <c r="P121" s="18">
        <v>0</v>
      </c>
      <c r="Q121" s="18">
        <v>0</v>
      </c>
      <c r="R121" s="18">
        <v>0</v>
      </c>
      <c r="S121" s="18">
        <v>0</v>
      </c>
      <c r="T121" s="18">
        <v>0</v>
      </c>
      <c r="U121" s="18">
        <v>0</v>
      </c>
      <c r="V121" s="18">
        <v>0</v>
      </c>
      <c r="W121" s="18">
        <v>0</v>
      </c>
      <c r="X121" s="18">
        <v>0</v>
      </c>
      <c r="Y121" s="18">
        <v>0</v>
      </c>
      <c r="Z121" s="18">
        <v>0</v>
      </c>
      <c r="AA121" s="18">
        <v>0</v>
      </c>
      <c r="AB121" s="18">
        <v>0</v>
      </c>
      <c r="AC121" s="18">
        <v>0</v>
      </c>
      <c r="AD121" s="18">
        <v>0</v>
      </c>
      <c r="AE121" s="18">
        <v>0</v>
      </c>
      <c r="AF121" s="18">
        <v>0</v>
      </c>
      <c r="AG121" s="18">
        <v>0</v>
      </c>
      <c r="AH121" s="18">
        <v>0</v>
      </c>
      <c r="AI121" s="18">
        <v>0</v>
      </c>
      <c r="AJ121" s="18">
        <v>0</v>
      </c>
      <c r="AK121" s="18">
        <v>0</v>
      </c>
      <c r="AL121" s="18">
        <v>0</v>
      </c>
      <c r="AM121" s="18">
        <v>0</v>
      </c>
      <c r="AN121" s="18">
        <v>0</v>
      </c>
      <c r="AO121" s="18">
        <v>0</v>
      </c>
      <c r="AP121" s="18">
        <v>0</v>
      </c>
      <c r="AQ121" s="18">
        <v>0</v>
      </c>
      <c r="AR121" s="18">
        <v>0</v>
      </c>
      <c r="AS121" s="18">
        <v>0</v>
      </c>
      <c r="AT121" s="18">
        <v>0</v>
      </c>
      <c r="AU121" s="18">
        <v>0</v>
      </c>
      <c r="AV121" s="18">
        <v>0</v>
      </c>
      <c r="AW121" s="18">
        <v>0</v>
      </c>
      <c r="AX121" s="18">
        <v>0</v>
      </c>
      <c r="AY121" s="18">
        <v>0</v>
      </c>
      <c r="AZ121" s="18">
        <v>0</v>
      </c>
      <c r="BA121" s="18">
        <v>0</v>
      </c>
      <c r="BB121" s="18">
        <v>0</v>
      </c>
      <c r="BC121" s="18">
        <v>0</v>
      </c>
      <c r="BD121" s="18">
        <v>0</v>
      </c>
      <c r="BE121" s="18">
        <v>0</v>
      </c>
      <c r="BF121" s="18">
        <v>0</v>
      </c>
      <c r="BG121" s="18">
        <v>0</v>
      </c>
      <c r="BH121" s="18">
        <v>0</v>
      </c>
      <c r="BI121" s="18">
        <v>0</v>
      </c>
      <c r="BJ121" s="18">
        <v>0</v>
      </c>
      <c r="BK121" s="18">
        <v>0</v>
      </c>
      <c r="BL121" s="18">
        <v>0</v>
      </c>
      <c r="BM121" s="18">
        <v>0</v>
      </c>
      <c r="BN121" s="18" t="s">
        <v>1901</v>
      </c>
      <c r="BO121" s="18" t="s">
        <v>1901</v>
      </c>
      <c r="BP121" s="18" t="s">
        <v>1901</v>
      </c>
      <c r="BQ121" s="18" t="s">
        <v>1901</v>
      </c>
      <c r="BR121" s="18" t="s">
        <v>1901</v>
      </c>
      <c r="BS121" s="18" t="s">
        <v>1901</v>
      </c>
      <c r="BT121" s="18">
        <v>0</v>
      </c>
      <c r="BU121" s="18" t="s">
        <v>1901</v>
      </c>
      <c r="BV121" s="18" t="s">
        <v>1901</v>
      </c>
      <c r="BW121" s="18">
        <v>0</v>
      </c>
      <c r="BX121" s="18">
        <v>0</v>
      </c>
      <c r="BY121" s="18">
        <v>0</v>
      </c>
      <c r="BZ121" s="18">
        <v>0</v>
      </c>
      <c r="CA121" s="18">
        <v>0</v>
      </c>
      <c r="CB121" s="18">
        <v>0</v>
      </c>
      <c r="CC121" s="18">
        <v>0</v>
      </c>
      <c r="CD121" s="18">
        <v>0</v>
      </c>
      <c r="CE121" s="18">
        <v>0</v>
      </c>
      <c r="CF121" s="18">
        <v>0</v>
      </c>
      <c r="CG121" s="18">
        <v>0</v>
      </c>
      <c r="CH121" s="18">
        <v>0</v>
      </c>
      <c r="CI121" s="18">
        <v>0</v>
      </c>
      <c r="CJ121" s="18">
        <v>0</v>
      </c>
      <c r="CK121" s="18">
        <v>0</v>
      </c>
      <c r="CL121" s="18">
        <v>0</v>
      </c>
      <c r="CM121" s="18">
        <v>0</v>
      </c>
      <c r="CN121" s="18">
        <v>0</v>
      </c>
      <c r="CO121" s="18">
        <v>0</v>
      </c>
      <c r="CP121" s="18">
        <v>0</v>
      </c>
      <c r="CQ121" s="18">
        <v>0</v>
      </c>
      <c r="CR121" s="18">
        <v>0</v>
      </c>
      <c r="CS121" s="18">
        <v>0</v>
      </c>
      <c r="CT121" s="18">
        <v>0</v>
      </c>
    </row>
    <row r="122" spans="1:98" x14ac:dyDescent="0.25">
      <c r="A122" s="18">
        <v>205</v>
      </c>
      <c r="B122" s="18" t="s">
        <v>1919</v>
      </c>
      <c r="C122" s="18" t="s">
        <v>645</v>
      </c>
      <c r="D122" s="18" t="s">
        <v>424</v>
      </c>
      <c r="E122" s="18" t="s">
        <v>404</v>
      </c>
      <c r="F122" s="18">
        <v>1.8194100000000001E-2</v>
      </c>
      <c r="G122" s="18">
        <v>1.8194100000000001E-2</v>
      </c>
      <c r="H122" s="18">
        <v>1.8244E-2</v>
      </c>
      <c r="I122" s="18">
        <v>1.8375499999999999E-2</v>
      </c>
      <c r="J122" s="18">
        <v>1.79343E-2</v>
      </c>
      <c r="K122" s="18">
        <v>1.8225600000000002E-2</v>
      </c>
      <c r="L122" s="18">
        <v>1.8759999999999999E-2</v>
      </c>
      <c r="M122" s="18">
        <v>1.9136500000000001E-2</v>
      </c>
      <c r="N122" s="18">
        <v>1.9242499999999999E-2</v>
      </c>
      <c r="O122" s="18">
        <v>1.9135900000000001E-2</v>
      </c>
      <c r="P122" s="18">
        <v>1.9212E-2</v>
      </c>
      <c r="Q122" s="18">
        <v>1.97909E-2</v>
      </c>
      <c r="R122" s="18">
        <v>2.0320399999999999E-2</v>
      </c>
      <c r="S122" s="18">
        <v>2.0160899999999999E-2</v>
      </c>
      <c r="T122" s="18">
        <v>2.0955999999999999E-2</v>
      </c>
      <c r="U122" s="18">
        <v>2.2423700000000001E-2</v>
      </c>
      <c r="V122" s="18">
        <v>2.3997299999999999E-2</v>
      </c>
      <c r="W122" s="18">
        <v>2.4320899999999999E-2</v>
      </c>
      <c r="X122" s="18">
        <v>2.4568199999999998E-2</v>
      </c>
      <c r="Y122" s="18">
        <v>2.5347499999999999E-2</v>
      </c>
      <c r="Z122" s="18">
        <v>2.5767600000000002E-2</v>
      </c>
      <c r="AA122" s="18">
        <v>2.7143799999999999E-2</v>
      </c>
      <c r="AB122" s="18">
        <v>2.8400399999999999E-2</v>
      </c>
      <c r="AC122" s="18">
        <v>2.8897300000000001E-2</v>
      </c>
      <c r="AD122" s="18">
        <v>2.88151E-2</v>
      </c>
      <c r="AE122" s="18">
        <v>2.8760600000000001E-2</v>
      </c>
      <c r="AF122" s="18">
        <v>2.85907E-2</v>
      </c>
      <c r="AG122" s="18">
        <v>2.8591399999999999E-2</v>
      </c>
      <c r="AH122" s="18">
        <v>2.9187299999999999E-2</v>
      </c>
      <c r="AI122" s="18">
        <v>2.9603899999999999E-2</v>
      </c>
      <c r="AJ122" s="18">
        <v>3.04829E-2</v>
      </c>
      <c r="AK122" s="18">
        <v>3.0788200000000002E-2</v>
      </c>
      <c r="AL122" s="18">
        <v>3.1523200000000001E-2</v>
      </c>
      <c r="AM122" s="18">
        <v>3.1650600000000001E-2</v>
      </c>
      <c r="AN122" s="18">
        <v>3.20789E-2</v>
      </c>
      <c r="AO122" s="18">
        <v>3.2266499999999997E-2</v>
      </c>
      <c r="AP122" s="18">
        <v>3.12109E-2</v>
      </c>
      <c r="AQ122" s="18">
        <v>3.2825100000000003E-2</v>
      </c>
      <c r="AR122" s="18">
        <v>3.2993000000000001E-2</v>
      </c>
      <c r="AS122" s="18">
        <v>3.3435699999999999E-2</v>
      </c>
      <c r="AT122" s="18">
        <v>3.3672800000000003E-2</v>
      </c>
      <c r="AU122" s="18">
        <v>3.3817100000000003E-2</v>
      </c>
      <c r="AV122" s="18">
        <v>3.3720800000000002E-2</v>
      </c>
      <c r="AW122" s="18">
        <v>3.1924899999999999E-2</v>
      </c>
      <c r="AX122" s="18">
        <v>3.0270399999999999E-2</v>
      </c>
      <c r="AY122" s="18">
        <v>3.0779500000000001E-2</v>
      </c>
      <c r="AZ122" s="18">
        <v>3.1576899999999998E-2</v>
      </c>
      <c r="BA122" s="18">
        <v>3.2212200000000003E-2</v>
      </c>
      <c r="BB122" s="18">
        <v>3.02873E-2</v>
      </c>
      <c r="BC122" s="18">
        <v>3.1926000000000003E-2</v>
      </c>
      <c r="BD122" s="18">
        <v>3.2876500000000003E-2</v>
      </c>
      <c r="BE122" s="18">
        <v>3.2174500000000002E-2</v>
      </c>
      <c r="BF122" s="18">
        <v>3.2507300000000003E-2</v>
      </c>
      <c r="BG122" s="18">
        <v>3.2507300000000003E-2</v>
      </c>
      <c r="BH122" s="18">
        <v>3.2596300000000002E-2</v>
      </c>
      <c r="BI122" s="18">
        <v>3.2507300000000003E-2</v>
      </c>
      <c r="BJ122" s="18">
        <v>3.2507300000000003E-2</v>
      </c>
      <c r="BK122" s="18">
        <v>3.2507300000000003E-2</v>
      </c>
      <c r="BL122" s="18">
        <v>2.7412501724137901E-2</v>
      </c>
      <c r="BM122" s="18">
        <v>5.6001470027225398E-3</v>
      </c>
      <c r="BN122" s="18">
        <v>0.91963310440853396</v>
      </c>
      <c r="BO122" s="18">
        <v>0.91327296795615198</v>
      </c>
      <c r="BP122" s="18">
        <v>0.80121842529143905</v>
      </c>
      <c r="BQ122" s="18">
        <v>0</v>
      </c>
      <c r="BR122" s="18">
        <v>1.6668975386243601E-23</v>
      </c>
      <c r="BS122" s="18">
        <v>0</v>
      </c>
      <c r="BT122" s="18">
        <v>3.0497528376757002E-4</v>
      </c>
      <c r="BU122" s="18">
        <v>0.845725046724079</v>
      </c>
      <c r="BV122" s="18">
        <v>0.845725046724079</v>
      </c>
      <c r="BW122" s="18">
        <v>1.81884E-2</v>
      </c>
      <c r="BX122" s="18">
        <v>1.60257261925942E-4</v>
      </c>
      <c r="BY122" s="18">
        <v>1.89001E-2</v>
      </c>
      <c r="BZ122" s="18">
        <v>4.1931569848981299E-4</v>
      </c>
      <c r="CA122" s="18">
        <v>2.0088040000000001E-2</v>
      </c>
      <c r="CB122" s="18">
        <v>6.4583135801848403E-4</v>
      </c>
      <c r="CC122" s="18">
        <v>2.413152E-2</v>
      </c>
      <c r="CD122" s="18">
        <v>1.07701273530075E-3</v>
      </c>
      <c r="CE122" s="18">
        <v>2.7804840000000001E-2</v>
      </c>
      <c r="CF122" s="18">
        <v>1.33754500223357E-3</v>
      </c>
      <c r="CG122" s="18">
        <v>2.8946779999999998E-2</v>
      </c>
      <c r="CH122" s="18">
        <v>4.4085356639138101E-4</v>
      </c>
      <c r="CI122" s="18">
        <v>3.1304760000000001E-2</v>
      </c>
      <c r="CJ122" s="18">
        <v>6.5362492532032503E-4</v>
      </c>
      <c r="CK122" s="18">
        <v>3.2546239999999997E-2</v>
      </c>
      <c r="CL122" s="18">
        <v>8.55845177587629E-4</v>
      </c>
      <c r="CM122" s="18">
        <v>3.2681200000000001E-2</v>
      </c>
      <c r="CN122" s="18">
        <v>1.56030877232681E-3</v>
      </c>
      <c r="CO122" s="18">
        <v>3.1356380000000003E-2</v>
      </c>
      <c r="CP122" s="18">
        <v>8.0331290105413E-4</v>
      </c>
      <c r="CQ122" s="18">
        <v>3.253238E-2</v>
      </c>
      <c r="CR122" s="18">
        <v>2.5091853658109898E-4</v>
      </c>
      <c r="CS122" s="18">
        <v>3.2507300000000003E-2</v>
      </c>
      <c r="CT122" s="19">
        <v>0</v>
      </c>
    </row>
    <row r="123" spans="1:98" x14ac:dyDescent="0.25">
      <c r="A123" s="18">
        <v>206</v>
      </c>
      <c r="B123" s="18" t="s">
        <v>1919</v>
      </c>
      <c r="C123" s="18" t="s">
        <v>646</v>
      </c>
      <c r="D123" s="18" t="s">
        <v>458</v>
      </c>
      <c r="E123" s="18" t="s">
        <v>384</v>
      </c>
      <c r="F123" s="18">
        <v>0</v>
      </c>
      <c r="G123" s="18">
        <v>0</v>
      </c>
      <c r="H123" s="18">
        <v>0</v>
      </c>
      <c r="I123" s="18">
        <v>0</v>
      </c>
      <c r="J123" s="18">
        <v>0</v>
      </c>
      <c r="K123" s="18">
        <v>0</v>
      </c>
      <c r="L123" s="18">
        <v>0</v>
      </c>
      <c r="M123" s="18">
        <v>0</v>
      </c>
      <c r="N123" s="18">
        <v>0</v>
      </c>
      <c r="O123" s="18">
        <v>0</v>
      </c>
      <c r="P123" s="18">
        <v>0</v>
      </c>
      <c r="Q123" s="18">
        <v>0</v>
      </c>
      <c r="R123" s="18">
        <v>0</v>
      </c>
      <c r="S123" s="18">
        <v>0</v>
      </c>
      <c r="T123" s="18">
        <v>0</v>
      </c>
      <c r="U123" s="18">
        <v>0</v>
      </c>
      <c r="V123" s="18">
        <v>0</v>
      </c>
      <c r="W123" s="18">
        <v>0</v>
      </c>
      <c r="X123" s="18">
        <v>0</v>
      </c>
      <c r="Y123" s="18">
        <v>0</v>
      </c>
      <c r="Z123" s="18">
        <v>0</v>
      </c>
      <c r="AA123" s="18">
        <v>0</v>
      </c>
      <c r="AB123" s="18">
        <v>0</v>
      </c>
      <c r="AC123" s="18">
        <v>0</v>
      </c>
      <c r="AD123" s="18">
        <v>0</v>
      </c>
      <c r="AE123" s="18">
        <v>0</v>
      </c>
      <c r="AF123" s="18">
        <v>0</v>
      </c>
      <c r="AG123" s="18">
        <v>0</v>
      </c>
      <c r="AH123" s="18">
        <v>0</v>
      </c>
      <c r="AI123" s="18">
        <v>0</v>
      </c>
      <c r="AJ123" s="18">
        <v>0</v>
      </c>
      <c r="AK123" s="18">
        <v>0</v>
      </c>
      <c r="AL123" s="18">
        <v>0</v>
      </c>
      <c r="AM123" s="18">
        <v>0</v>
      </c>
      <c r="AN123" s="18">
        <v>0</v>
      </c>
      <c r="AO123" s="18">
        <v>0</v>
      </c>
      <c r="AP123" s="18">
        <v>0</v>
      </c>
      <c r="AQ123" s="18">
        <v>0</v>
      </c>
      <c r="AR123" s="18">
        <v>0</v>
      </c>
      <c r="AS123" s="18">
        <v>0</v>
      </c>
      <c r="AT123" s="18">
        <v>0</v>
      </c>
      <c r="AU123" s="18">
        <v>0</v>
      </c>
      <c r="AV123" s="18">
        <v>0</v>
      </c>
      <c r="AW123" s="18">
        <v>0</v>
      </c>
      <c r="AX123" s="18">
        <v>0</v>
      </c>
      <c r="AY123" s="18">
        <v>0</v>
      </c>
      <c r="AZ123" s="18">
        <v>0</v>
      </c>
      <c r="BA123" s="18">
        <v>0</v>
      </c>
      <c r="BB123" s="18">
        <v>0</v>
      </c>
      <c r="BC123" s="18">
        <v>0</v>
      </c>
      <c r="BD123" s="18">
        <v>0</v>
      </c>
      <c r="BE123" s="18">
        <v>0</v>
      </c>
      <c r="BF123" s="18">
        <v>0</v>
      </c>
      <c r="BG123" s="18">
        <v>0</v>
      </c>
      <c r="BH123" s="18">
        <v>0</v>
      </c>
      <c r="BI123" s="18">
        <v>0</v>
      </c>
      <c r="BJ123" s="18">
        <v>0</v>
      </c>
      <c r="BK123" s="18">
        <v>0</v>
      </c>
      <c r="BL123" s="18">
        <v>0</v>
      </c>
      <c r="BM123" s="18">
        <v>0</v>
      </c>
      <c r="BN123" s="18" t="s">
        <v>1901</v>
      </c>
      <c r="BO123" s="18" t="s">
        <v>1901</v>
      </c>
      <c r="BP123" s="18" t="s">
        <v>1901</v>
      </c>
      <c r="BQ123" s="18" t="s">
        <v>1901</v>
      </c>
      <c r="BR123" s="18" t="s">
        <v>1901</v>
      </c>
      <c r="BS123" s="18" t="s">
        <v>1901</v>
      </c>
      <c r="BT123" s="18">
        <v>0</v>
      </c>
      <c r="BU123" s="18" t="s">
        <v>1901</v>
      </c>
      <c r="BV123" s="18" t="s">
        <v>1901</v>
      </c>
      <c r="BW123" s="18">
        <v>0</v>
      </c>
      <c r="BX123" s="18">
        <v>0</v>
      </c>
      <c r="BY123" s="18">
        <v>0</v>
      </c>
      <c r="BZ123" s="18">
        <v>0</v>
      </c>
      <c r="CA123" s="18">
        <v>0</v>
      </c>
      <c r="CB123" s="18">
        <v>0</v>
      </c>
      <c r="CC123" s="18">
        <v>0</v>
      </c>
      <c r="CD123" s="18">
        <v>0</v>
      </c>
      <c r="CE123" s="18">
        <v>0</v>
      </c>
      <c r="CF123" s="18">
        <v>0</v>
      </c>
      <c r="CG123" s="18">
        <v>0</v>
      </c>
      <c r="CH123" s="18">
        <v>0</v>
      </c>
      <c r="CI123" s="18">
        <v>0</v>
      </c>
      <c r="CJ123" s="18">
        <v>0</v>
      </c>
      <c r="CK123" s="18">
        <v>0</v>
      </c>
      <c r="CL123" s="18">
        <v>0</v>
      </c>
      <c r="CM123" s="18">
        <v>0</v>
      </c>
      <c r="CN123" s="18">
        <v>0</v>
      </c>
      <c r="CO123" s="18">
        <v>0</v>
      </c>
      <c r="CP123" s="18">
        <v>0</v>
      </c>
      <c r="CQ123" s="18">
        <v>0</v>
      </c>
      <c r="CR123" s="18">
        <v>0</v>
      </c>
      <c r="CS123" s="18">
        <v>0</v>
      </c>
      <c r="CT123" s="18">
        <v>0</v>
      </c>
    </row>
    <row r="124" spans="1:98" x14ac:dyDescent="0.25">
      <c r="A124" s="18">
        <v>207</v>
      </c>
      <c r="B124" s="18" t="s">
        <v>1919</v>
      </c>
      <c r="C124" s="18" t="s">
        <v>647</v>
      </c>
      <c r="D124" s="18" t="s">
        <v>424</v>
      </c>
      <c r="E124" s="18" t="s">
        <v>386</v>
      </c>
      <c r="F124" s="18">
        <v>2.6530000000000001E-2</v>
      </c>
      <c r="G124" s="18">
        <v>2.6530000000000001E-2</v>
      </c>
      <c r="H124" s="18">
        <v>2.66027E-2</v>
      </c>
      <c r="I124" s="18">
        <v>2.6609000000000001E-2</v>
      </c>
      <c r="J124" s="18">
        <v>2.7014799999999999E-2</v>
      </c>
      <c r="K124" s="18">
        <v>2.81211E-2</v>
      </c>
      <c r="L124" s="18">
        <v>2.69258E-2</v>
      </c>
      <c r="M124" s="18">
        <v>2.7995699999999998E-2</v>
      </c>
      <c r="N124" s="18">
        <v>2.8511000000000002E-2</v>
      </c>
      <c r="O124" s="18">
        <v>2.8105600000000001E-2</v>
      </c>
      <c r="P124" s="18">
        <v>2.82665E-2</v>
      </c>
      <c r="Q124" s="18">
        <v>2.8976200000000001E-2</v>
      </c>
      <c r="R124" s="18">
        <v>2.9136700000000001E-2</v>
      </c>
      <c r="S124" s="18">
        <v>2.6870700000000001E-2</v>
      </c>
      <c r="T124" s="18">
        <v>2.7120999999999999E-2</v>
      </c>
      <c r="U124" s="18">
        <v>2.88927E-2</v>
      </c>
      <c r="V124" s="18">
        <v>3.02977E-2</v>
      </c>
      <c r="W124" s="18">
        <v>3.1089100000000001E-2</v>
      </c>
      <c r="X124" s="18">
        <v>3.1665199999999998E-2</v>
      </c>
      <c r="Y124" s="18">
        <v>3.3032300000000001E-2</v>
      </c>
      <c r="Z124" s="18">
        <v>3.43445E-2</v>
      </c>
      <c r="AA124" s="18">
        <v>3.5139499999999997E-2</v>
      </c>
      <c r="AB124" s="18">
        <v>3.5855100000000001E-2</v>
      </c>
      <c r="AC124" s="18">
        <v>3.5511399999999999E-2</v>
      </c>
      <c r="AD124" s="18">
        <v>3.5650099999999997E-2</v>
      </c>
      <c r="AE124" s="18">
        <v>3.5124799999999998E-2</v>
      </c>
      <c r="AF124" s="18">
        <v>3.5142899999999998E-2</v>
      </c>
      <c r="AG124" s="18">
        <v>3.5607199999999999E-2</v>
      </c>
      <c r="AH124" s="18">
        <v>3.5500900000000002E-2</v>
      </c>
      <c r="AI124" s="18">
        <v>3.6381900000000002E-2</v>
      </c>
      <c r="AJ124" s="18">
        <v>3.6109700000000002E-2</v>
      </c>
      <c r="AK124" s="18">
        <v>3.5422500000000003E-2</v>
      </c>
      <c r="AL124" s="18">
        <v>3.8293599999999997E-2</v>
      </c>
      <c r="AM124" s="18">
        <v>3.8571899999999999E-2</v>
      </c>
      <c r="AN124" s="18">
        <v>3.9390799999999997E-2</v>
      </c>
      <c r="AO124" s="18">
        <v>3.6957799999999999E-2</v>
      </c>
      <c r="AP124" s="18">
        <v>3.3605099999999999E-2</v>
      </c>
      <c r="AQ124" s="18">
        <v>3.44526E-2</v>
      </c>
      <c r="AR124" s="18">
        <v>3.7305900000000003E-2</v>
      </c>
      <c r="AS124" s="18">
        <v>3.9107200000000002E-2</v>
      </c>
      <c r="AT124" s="18">
        <v>3.7746099999999998E-2</v>
      </c>
      <c r="AU124" s="18">
        <v>3.9301700000000002E-2</v>
      </c>
      <c r="AV124" s="18">
        <v>4.1814999999999998E-2</v>
      </c>
      <c r="AW124" s="18">
        <v>4.1602199999999999E-2</v>
      </c>
      <c r="AX124" s="18">
        <v>4.1778200000000001E-2</v>
      </c>
      <c r="AY124" s="18">
        <v>4.28095E-2</v>
      </c>
      <c r="AZ124" s="18">
        <v>4.5543599999999997E-2</v>
      </c>
      <c r="BA124" s="18">
        <v>4.7854500000000001E-2</v>
      </c>
      <c r="BB124" s="18">
        <v>4.9398200000000003E-2</v>
      </c>
      <c r="BC124" s="18">
        <v>5.0945499999999998E-2</v>
      </c>
      <c r="BD124" s="18">
        <v>5.3953300000000003E-2</v>
      </c>
      <c r="BE124" s="18">
        <v>5.3158700000000003E-2</v>
      </c>
      <c r="BF124" s="18">
        <v>5.3161399999999998E-2</v>
      </c>
      <c r="BG124" s="18">
        <v>5.3161399999999998E-2</v>
      </c>
      <c r="BH124" s="18">
        <v>5.3307E-2</v>
      </c>
      <c r="BI124" s="18">
        <v>5.3161399999999998E-2</v>
      </c>
      <c r="BJ124" s="18">
        <v>5.3161399999999998E-2</v>
      </c>
      <c r="BK124" s="18">
        <v>5.3161399999999998E-2</v>
      </c>
      <c r="BL124" s="18">
        <v>3.7186029310344801E-2</v>
      </c>
      <c r="BM124" s="18">
        <v>8.7532953963717804E-3</v>
      </c>
      <c r="BN124" s="18">
        <v>0.94638147676928297</v>
      </c>
      <c r="BO124" s="18">
        <v>0.96601386644256804</v>
      </c>
      <c r="BP124" s="18">
        <v>0.87284249664324998</v>
      </c>
      <c r="BQ124" s="18">
        <v>0</v>
      </c>
      <c r="BR124" s="19">
        <v>1.3717116722647501E-34</v>
      </c>
      <c r="BS124" s="18">
        <v>0</v>
      </c>
      <c r="BT124" s="19">
        <v>4.9055582454089102E-4</v>
      </c>
      <c r="BU124" s="18">
        <v>0.89563789957200501</v>
      </c>
      <c r="BV124" s="18">
        <v>0.89563789957200501</v>
      </c>
      <c r="BW124" s="18">
        <v>2.6657299999999998E-2</v>
      </c>
      <c r="BX124" s="19">
        <v>2.03427431778508E-4</v>
      </c>
      <c r="BY124" s="18">
        <v>2.7931839999999999E-2</v>
      </c>
      <c r="BZ124" s="19">
        <v>5.9532192383617195E-4</v>
      </c>
      <c r="CA124" s="18">
        <v>2.807422E-2</v>
      </c>
      <c r="CB124" s="19">
        <v>1.04121227758801E-3</v>
      </c>
      <c r="CC124" s="18">
        <v>3.0995399999999999E-2</v>
      </c>
      <c r="CD124" s="19">
        <v>1.54227963741988E-3</v>
      </c>
      <c r="CE124" s="18">
        <v>3.5300119999999997E-2</v>
      </c>
      <c r="CF124" s="19">
        <v>5.9458733757119305E-4</v>
      </c>
      <c r="CG124" s="18">
        <v>3.555154E-2</v>
      </c>
      <c r="CH124" s="19">
        <v>5.1094369846393201E-4</v>
      </c>
      <c r="CI124" s="18">
        <v>3.7557699999999999E-2</v>
      </c>
      <c r="CJ124" s="19">
        <v>1.70192457970381E-3</v>
      </c>
      <c r="CK124" s="18">
        <v>3.628572E-2</v>
      </c>
      <c r="CL124" s="19">
        <v>2.2360266472025801E-3</v>
      </c>
      <c r="CM124" s="18">
        <v>4.0448640000000001E-2</v>
      </c>
      <c r="CN124" s="19">
        <v>1.84286217146047E-3</v>
      </c>
      <c r="CO124" s="18">
        <v>4.731026E-2</v>
      </c>
      <c r="CP124" s="19">
        <v>3.21125320599295E-3</v>
      </c>
      <c r="CQ124" s="18">
        <v>5.3348359999999997E-2</v>
      </c>
      <c r="CR124" s="19">
        <v>3.44071959043455E-4</v>
      </c>
      <c r="CS124" s="18">
        <v>5.3161399999999998E-2</v>
      </c>
      <c r="CT124" s="18">
        <v>0</v>
      </c>
    </row>
    <row r="125" spans="1:98" x14ac:dyDescent="0.25">
      <c r="A125" s="18">
        <v>208</v>
      </c>
      <c r="B125" s="18" t="s">
        <v>1919</v>
      </c>
      <c r="C125" s="18" t="s">
        <v>648</v>
      </c>
      <c r="D125" s="18" t="s">
        <v>418</v>
      </c>
      <c r="E125" s="18" t="s">
        <v>324</v>
      </c>
      <c r="F125" s="18">
        <v>0.80837899999999996</v>
      </c>
      <c r="G125" s="18">
        <v>0.80837899999999996</v>
      </c>
      <c r="H125" s="18">
        <v>0.81059400000000004</v>
      </c>
      <c r="I125" s="18">
        <v>0.81535000000000002</v>
      </c>
      <c r="J125" s="18">
        <v>0.82488300000000003</v>
      </c>
      <c r="K125" s="18">
        <v>0.84603899999999999</v>
      </c>
      <c r="L125" s="18">
        <v>0.86580999999999997</v>
      </c>
      <c r="M125" s="18">
        <v>0.88460499999999997</v>
      </c>
      <c r="N125" s="18">
        <v>0.90255799999999997</v>
      </c>
      <c r="O125" s="18">
        <v>0.92751700000000004</v>
      </c>
      <c r="P125" s="18">
        <v>0.94536900000000001</v>
      </c>
      <c r="Q125" s="18">
        <v>0.97560899999999995</v>
      </c>
      <c r="R125" s="18">
        <v>0.99926999999999999</v>
      </c>
      <c r="S125" s="18">
        <v>1.1329100000000001</v>
      </c>
      <c r="T125" s="18">
        <v>1.1408700000000001</v>
      </c>
      <c r="U125" s="18">
        <v>1.2507900000000001</v>
      </c>
      <c r="V125" s="18">
        <v>1.3325499999999999</v>
      </c>
      <c r="W125" s="18">
        <v>1.3390299999999999</v>
      </c>
      <c r="X125" s="18">
        <v>1.3148500000000001</v>
      </c>
      <c r="Y125" s="18">
        <v>1.3486899999999999</v>
      </c>
      <c r="Z125" s="18">
        <v>1.3995899999999999</v>
      </c>
      <c r="AA125" s="18">
        <v>1.48281</v>
      </c>
      <c r="AB125" s="18">
        <v>1.6469499999999999</v>
      </c>
      <c r="AC125" s="18">
        <v>1.6765699999999999</v>
      </c>
      <c r="AD125" s="18">
        <v>1.6265000000000001</v>
      </c>
      <c r="AE125" s="18">
        <v>1.6494800000000001</v>
      </c>
      <c r="AF125" s="18">
        <v>1.6349400000000001</v>
      </c>
      <c r="AG125" s="18">
        <v>1.50905</v>
      </c>
      <c r="AH125" s="18">
        <v>1.5763</v>
      </c>
      <c r="AI125" s="18">
        <v>1.69634</v>
      </c>
      <c r="AJ125" s="18">
        <v>1.73525</v>
      </c>
      <c r="AK125" s="18">
        <v>1.7677099999999999</v>
      </c>
      <c r="AL125" s="18">
        <v>1.6997599999999999</v>
      </c>
      <c r="AM125" s="18">
        <v>1.72496</v>
      </c>
      <c r="AN125" s="18">
        <v>1.75159</v>
      </c>
      <c r="AO125" s="18">
        <v>1.74271</v>
      </c>
      <c r="AP125" s="18">
        <v>1.75413</v>
      </c>
      <c r="AQ125" s="18">
        <v>1.80216</v>
      </c>
      <c r="AR125" s="18">
        <v>1.7638100000000001</v>
      </c>
      <c r="AS125" s="18">
        <v>1.7717499999999999</v>
      </c>
      <c r="AT125" s="18">
        <v>1.7038899999999999</v>
      </c>
      <c r="AU125" s="18">
        <v>1.6873899999999999</v>
      </c>
      <c r="AV125" s="18">
        <v>1.67327</v>
      </c>
      <c r="AW125" s="18">
        <v>1.60728</v>
      </c>
      <c r="AX125" s="18">
        <v>1.5705800000000001</v>
      </c>
      <c r="AY125" s="18">
        <v>1.77458</v>
      </c>
      <c r="AZ125" s="18">
        <v>1.9173100000000001</v>
      </c>
      <c r="BA125" s="18">
        <v>1.9828600000000001</v>
      </c>
      <c r="BB125" s="18">
        <v>2.01172</v>
      </c>
      <c r="BC125" s="18">
        <v>2.06534</v>
      </c>
      <c r="BD125" s="18">
        <v>2.0354800000000002</v>
      </c>
      <c r="BE125" s="18">
        <v>2.0412599999999999</v>
      </c>
      <c r="BF125" s="18">
        <v>2.1915800000000001</v>
      </c>
      <c r="BG125" s="18">
        <v>2.1915800000000001</v>
      </c>
      <c r="BH125" s="18">
        <v>2.1975799999999999</v>
      </c>
      <c r="BI125" s="18">
        <v>2.1915800000000001</v>
      </c>
      <c r="BJ125" s="18">
        <v>2.1915800000000001</v>
      </c>
      <c r="BK125" s="18">
        <v>2.1915800000000001</v>
      </c>
      <c r="BL125" s="18">
        <v>1.5329802068965499</v>
      </c>
      <c r="BM125" s="18">
        <v>0.43740159130069201</v>
      </c>
      <c r="BN125" s="18">
        <v>0.95840121209479001</v>
      </c>
      <c r="BO125" s="18">
        <v>0.952105531485824</v>
      </c>
      <c r="BP125" s="18">
        <v>0.86313075815486895</v>
      </c>
      <c r="BQ125" s="18">
        <v>0</v>
      </c>
      <c r="BR125" s="18">
        <v>1.69252637978939E-30</v>
      </c>
      <c r="BS125" s="18">
        <v>0</v>
      </c>
      <c r="BT125" s="18">
        <v>2.4824375588298399E-2</v>
      </c>
      <c r="BU125" s="18">
        <v>0.91853288334476302</v>
      </c>
      <c r="BV125" s="18">
        <v>0.91853288334476302</v>
      </c>
      <c r="BW125" s="18">
        <v>0.81351700000000005</v>
      </c>
      <c r="BX125" s="18">
        <v>6.9621810878488597E-3</v>
      </c>
      <c r="BY125" s="18">
        <v>0.88530580000000003</v>
      </c>
      <c r="BZ125" s="18">
        <v>3.1630217873103599E-2</v>
      </c>
      <c r="CA125" s="18">
        <v>1.0388056000000001</v>
      </c>
      <c r="CB125" s="18">
        <v>9.15970141232781E-2</v>
      </c>
      <c r="CC125" s="18">
        <v>1.3171820000000001</v>
      </c>
      <c r="CD125" s="18">
        <v>3.9113937669326998E-2</v>
      </c>
      <c r="CE125" s="18">
        <v>1.566484</v>
      </c>
      <c r="CF125" s="18">
        <v>0.119426306063614</v>
      </c>
      <c r="CG125" s="18">
        <v>1.6132219999999999</v>
      </c>
      <c r="CH125" s="18">
        <v>7.23013756438977E-2</v>
      </c>
      <c r="CI125" s="18">
        <v>1.735854</v>
      </c>
      <c r="CJ125" s="18">
        <v>2.59048611268233E-2</v>
      </c>
      <c r="CK125" s="18">
        <v>1.766912</v>
      </c>
      <c r="CL125" s="18">
        <v>2.2497591426639402E-2</v>
      </c>
      <c r="CM125" s="18">
        <v>1.648482</v>
      </c>
      <c r="CN125" s="18">
        <v>5.6931209103618999E-2</v>
      </c>
      <c r="CO125" s="18">
        <v>1.9503619999999999</v>
      </c>
      <c r="CP125" s="18">
        <v>0.11183985300419499</v>
      </c>
      <c r="CQ125" s="18">
        <v>2.1314959999999998</v>
      </c>
      <c r="CR125" s="18">
        <v>8.5071847752355795E-2</v>
      </c>
      <c r="CS125" s="18">
        <v>2.1915800000000001</v>
      </c>
      <c r="CT125" s="18">
        <v>0</v>
      </c>
    </row>
    <row r="126" spans="1:98" x14ac:dyDescent="0.25">
      <c r="A126" s="18">
        <v>209</v>
      </c>
      <c r="B126" s="18" t="s">
        <v>1919</v>
      </c>
      <c r="C126" s="18" t="s">
        <v>649</v>
      </c>
      <c r="D126" s="18" t="s">
        <v>418</v>
      </c>
      <c r="E126" s="18" t="s">
        <v>388</v>
      </c>
      <c r="F126" s="18">
        <v>8.9143700000000006E-2</v>
      </c>
      <c r="G126" s="18">
        <v>8.9143700000000006E-2</v>
      </c>
      <c r="H126" s="18">
        <v>8.9387900000000006E-2</v>
      </c>
      <c r="I126" s="18">
        <v>8.6844099999999994E-2</v>
      </c>
      <c r="J126" s="18">
        <v>9.0430800000000006E-2</v>
      </c>
      <c r="K126" s="18">
        <v>0.102907</v>
      </c>
      <c r="L126" s="18">
        <v>8.3397799999999994E-2</v>
      </c>
      <c r="M126" s="18">
        <v>9.0865299999999996E-2</v>
      </c>
      <c r="N126" s="18">
        <v>9.30589E-2</v>
      </c>
      <c r="O126" s="18">
        <v>8.5625199999999999E-2</v>
      </c>
      <c r="P126" s="18">
        <v>8.8387099999999996E-2</v>
      </c>
      <c r="Q126" s="18">
        <v>9.4000700000000006E-2</v>
      </c>
      <c r="R126" s="18">
        <v>9.2586500000000002E-2</v>
      </c>
      <c r="S126" s="18">
        <v>9.3147400000000005E-2</v>
      </c>
      <c r="T126" s="18">
        <v>9.5295400000000002E-2</v>
      </c>
      <c r="U126" s="18">
        <v>0.101829</v>
      </c>
      <c r="V126" s="18">
        <v>0.106835</v>
      </c>
      <c r="W126" s="18">
        <v>0.108711</v>
      </c>
      <c r="X126" s="18">
        <v>0.106077</v>
      </c>
      <c r="Y126" s="18">
        <v>0.112416</v>
      </c>
      <c r="Z126" s="18">
        <v>0.118322</v>
      </c>
      <c r="AA126" s="18">
        <v>0.11751300000000001</v>
      </c>
      <c r="AB126" s="18">
        <v>0.11611100000000001</v>
      </c>
      <c r="AC126" s="18">
        <v>0.111388</v>
      </c>
      <c r="AD126" s="18">
        <v>0.11315500000000001</v>
      </c>
      <c r="AE126" s="18">
        <v>0.106313</v>
      </c>
      <c r="AF126" s="18">
        <v>9.7070400000000001E-2</v>
      </c>
      <c r="AG126" s="18">
        <v>9.4126500000000002E-2</v>
      </c>
      <c r="AH126" s="18">
        <v>9.5862199999999995E-2</v>
      </c>
      <c r="AI126" s="18">
        <v>9.4541500000000001E-2</v>
      </c>
      <c r="AJ126" s="18">
        <v>9.7273899999999996E-2</v>
      </c>
      <c r="AK126" s="18">
        <v>9.7312200000000001E-2</v>
      </c>
      <c r="AL126" s="18">
        <v>9.7019800000000003E-2</v>
      </c>
      <c r="AM126" s="18">
        <v>9.4775700000000004E-2</v>
      </c>
      <c r="AN126" s="18">
        <v>9.1333899999999996E-2</v>
      </c>
      <c r="AO126" s="18">
        <v>9.8904099999999995E-2</v>
      </c>
      <c r="AP126" s="18">
        <v>8.2868700000000003E-2</v>
      </c>
      <c r="AQ126" s="18">
        <v>8.2598400000000002E-2</v>
      </c>
      <c r="AR126" s="18">
        <v>8.2714099999999999E-2</v>
      </c>
      <c r="AS126" s="18">
        <v>8.3056099999999994E-2</v>
      </c>
      <c r="AT126" s="18">
        <v>8.2422499999999996E-2</v>
      </c>
      <c r="AU126" s="18">
        <v>7.6561799999999999E-2</v>
      </c>
      <c r="AV126" s="18">
        <v>7.5202500000000005E-2</v>
      </c>
      <c r="AW126" s="18">
        <v>7.58051E-2</v>
      </c>
      <c r="AX126" s="18">
        <v>7.86134E-2</v>
      </c>
      <c r="AY126" s="18">
        <v>7.6240199999999994E-2</v>
      </c>
      <c r="AZ126" s="18">
        <v>7.9344899999999996E-2</v>
      </c>
      <c r="BA126" s="18">
        <v>8.1496499999999999E-2</v>
      </c>
      <c r="BB126" s="18">
        <v>8.5770100000000002E-2</v>
      </c>
      <c r="BC126" s="18">
        <v>8.9027200000000001E-2</v>
      </c>
      <c r="BD126" s="18">
        <v>9.3317600000000001E-2</v>
      </c>
      <c r="BE126" s="18">
        <v>9.1205499999999995E-2</v>
      </c>
      <c r="BF126" s="18">
        <v>9.5028299999999996E-2</v>
      </c>
      <c r="BG126" s="18">
        <v>9.5028299999999996E-2</v>
      </c>
      <c r="BH126" s="18">
        <v>9.5288700000000004E-2</v>
      </c>
      <c r="BI126" s="18">
        <v>9.5028299999999996E-2</v>
      </c>
      <c r="BJ126" s="18">
        <v>9.5028299999999996E-2</v>
      </c>
      <c r="BK126" s="18">
        <v>9.5028299999999996E-2</v>
      </c>
      <c r="BL126" s="18">
        <v>9.3582525862068999E-2</v>
      </c>
      <c r="BM126" s="18">
        <v>1.0713739724519999E-2</v>
      </c>
      <c r="BN126" s="18">
        <v>-0.27650005198820798</v>
      </c>
      <c r="BO126" s="18">
        <v>-0.20431713299288601</v>
      </c>
      <c r="BP126" s="18">
        <v>-0.111684992616382</v>
      </c>
      <c r="BQ126" s="18">
        <v>3.5634441985573702E-2</v>
      </c>
      <c r="BR126" s="18">
        <v>0.12394123722736999</v>
      </c>
      <c r="BS126" s="18">
        <v>0.21691972902380199</v>
      </c>
      <c r="BT126" s="18">
        <v>-1.75423159740375E-4</v>
      </c>
      <c r="BU126" s="18">
        <v>7.6452278749479102E-2</v>
      </c>
      <c r="BV126" s="18">
        <v>7.6452278749479102E-2</v>
      </c>
      <c r="BW126" s="18">
        <v>8.8990040000000006E-2</v>
      </c>
      <c r="BX126" s="18">
        <v>1.3120940545555499E-3</v>
      </c>
      <c r="BY126" s="18">
        <v>9.1170840000000003E-2</v>
      </c>
      <c r="BZ126" s="18">
        <v>7.6251205015396301E-3</v>
      </c>
      <c r="CA126" s="18">
        <v>9.2683420000000002E-2</v>
      </c>
      <c r="CB126" s="18">
        <v>2.6096313239612999E-3</v>
      </c>
      <c r="CC126" s="18">
        <v>0.10717359999999999</v>
      </c>
      <c r="CD126" s="18">
        <v>3.8642039024875501E-3</v>
      </c>
      <c r="CE126" s="18">
        <v>0.11529780000000001</v>
      </c>
      <c r="CF126" s="18">
        <v>2.94076175505599E-3</v>
      </c>
      <c r="CG126" s="18">
        <v>9.7582719999999998E-2</v>
      </c>
      <c r="CH126" s="18">
        <v>5.0158480217207596E-3</v>
      </c>
      <c r="CI126" s="18">
        <v>9.5543100000000006E-2</v>
      </c>
      <c r="CJ126" s="18">
        <v>2.5793552362945301E-3</v>
      </c>
      <c r="CK126" s="18">
        <v>8.6028279999999999E-2</v>
      </c>
      <c r="CL126" s="18">
        <v>7.1998508020652699E-3</v>
      </c>
      <c r="CM126" s="18">
        <v>7.7721059999999995E-2</v>
      </c>
      <c r="CN126" s="18">
        <v>2.92650558226018E-3</v>
      </c>
      <c r="CO126" s="18">
        <v>8.2375779999999996E-2</v>
      </c>
      <c r="CP126" s="18">
        <v>5.0834905603335196E-3</v>
      </c>
      <c r="CQ126" s="18">
        <v>9.3973680000000004E-2</v>
      </c>
      <c r="CR126" s="18">
        <v>1.7354384005201699E-3</v>
      </c>
      <c r="CS126" s="18">
        <v>9.5028299999999996E-2</v>
      </c>
      <c r="CT126" s="18">
        <v>0</v>
      </c>
    </row>
    <row r="127" spans="1:98" x14ac:dyDescent="0.25">
      <c r="A127" s="18">
        <v>21</v>
      </c>
      <c r="B127" s="18" t="s">
        <v>1919</v>
      </c>
      <c r="C127" s="18" t="s">
        <v>441</v>
      </c>
      <c r="D127" s="18" t="s">
        <v>426</v>
      </c>
      <c r="E127" s="18" t="s">
        <v>28</v>
      </c>
      <c r="F127" s="18">
        <v>0</v>
      </c>
      <c r="G127" s="18">
        <v>0</v>
      </c>
      <c r="H127" s="18">
        <v>0</v>
      </c>
      <c r="I127" s="18">
        <v>0</v>
      </c>
      <c r="J127" s="18">
        <v>0</v>
      </c>
      <c r="K127" s="18">
        <v>0</v>
      </c>
      <c r="L127" s="18">
        <v>0</v>
      </c>
      <c r="M127" s="18">
        <v>0</v>
      </c>
      <c r="N127" s="18">
        <v>0</v>
      </c>
      <c r="O127" s="18">
        <v>0</v>
      </c>
      <c r="P127" s="18">
        <v>0</v>
      </c>
      <c r="Q127" s="18">
        <v>0</v>
      </c>
      <c r="R127" s="18">
        <v>0</v>
      </c>
      <c r="S127" s="18">
        <v>0</v>
      </c>
      <c r="T127" s="18">
        <v>0</v>
      </c>
      <c r="U127" s="18">
        <v>0</v>
      </c>
      <c r="V127" s="18">
        <v>0</v>
      </c>
      <c r="W127" s="18">
        <v>0</v>
      </c>
      <c r="X127" s="18">
        <v>0</v>
      </c>
      <c r="Y127" s="18">
        <v>0</v>
      </c>
      <c r="Z127" s="18">
        <v>0</v>
      </c>
      <c r="AA127" s="18">
        <v>0</v>
      </c>
      <c r="AB127" s="18">
        <v>0</v>
      </c>
      <c r="AC127" s="18">
        <v>0</v>
      </c>
      <c r="AD127" s="18">
        <v>0</v>
      </c>
      <c r="AE127" s="18">
        <v>0</v>
      </c>
      <c r="AF127" s="18">
        <v>0</v>
      </c>
      <c r="AG127" s="18">
        <v>0</v>
      </c>
      <c r="AH127" s="18">
        <v>0</v>
      </c>
      <c r="AI127" s="18">
        <v>0</v>
      </c>
      <c r="AJ127" s="18">
        <v>0</v>
      </c>
      <c r="AK127" s="18">
        <v>0</v>
      </c>
      <c r="AL127" s="18">
        <v>0</v>
      </c>
      <c r="AM127" s="18">
        <v>0</v>
      </c>
      <c r="AN127" s="18">
        <v>0</v>
      </c>
      <c r="AO127" s="18">
        <v>0</v>
      </c>
      <c r="AP127" s="18">
        <v>0</v>
      </c>
      <c r="AQ127" s="18">
        <v>0</v>
      </c>
      <c r="AR127" s="18">
        <v>0</v>
      </c>
      <c r="AS127" s="18">
        <v>0</v>
      </c>
      <c r="AT127" s="18">
        <v>0</v>
      </c>
      <c r="AU127" s="18">
        <v>0</v>
      </c>
      <c r="AV127" s="18">
        <v>0</v>
      </c>
      <c r="AW127" s="18">
        <v>0</v>
      </c>
      <c r="AX127" s="18">
        <v>0</v>
      </c>
      <c r="AY127" s="18">
        <v>0</v>
      </c>
      <c r="AZ127" s="18">
        <v>0</v>
      </c>
      <c r="BA127" s="18">
        <v>0</v>
      </c>
      <c r="BB127" s="18">
        <v>0</v>
      </c>
      <c r="BC127" s="18">
        <v>0</v>
      </c>
      <c r="BD127" s="18">
        <v>0</v>
      </c>
      <c r="BE127" s="18">
        <v>0</v>
      </c>
      <c r="BF127" s="18">
        <v>0</v>
      </c>
      <c r="BG127" s="18">
        <v>0</v>
      </c>
      <c r="BH127" s="18">
        <v>0</v>
      </c>
      <c r="BI127" s="18">
        <v>0</v>
      </c>
      <c r="BJ127" s="18">
        <v>0</v>
      </c>
      <c r="BK127" s="18">
        <v>0</v>
      </c>
      <c r="BL127" s="18">
        <v>0</v>
      </c>
      <c r="BM127" s="18">
        <v>0</v>
      </c>
      <c r="BN127" s="18" t="s">
        <v>1901</v>
      </c>
      <c r="BO127" s="18" t="s">
        <v>1901</v>
      </c>
      <c r="BP127" s="18" t="s">
        <v>1901</v>
      </c>
      <c r="BQ127" s="18" t="s">
        <v>1901</v>
      </c>
      <c r="BR127" s="18" t="s">
        <v>1901</v>
      </c>
      <c r="BS127" s="18" t="s">
        <v>1901</v>
      </c>
      <c r="BT127" s="18">
        <v>0</v>
      </c>
      <c r="BU127" s="18" t="s">
        <v>1901</v>
      </c>
      <c r="BV127" s="18" t="s">
        <v>1901</v>
      </c>
      <c r="BW127" s="18">
        <v>0</v>
      </c>
      <c r="BX127" s="18">
        <v>0</v>
      </c>
      <c r="BY127" s="18">
        <v>0</v>
      </c>
      <c r="BZ127" s="18">
        <v>0</v>
      </c>
      <c r="CA127" s="18">
        <v>0</v>
      </c>
      <c r="CB127" s="18">
        <v>0</v>
      </c>
      <c r="CC127" s="18">
        <v>0</v>
      </c>
      <c r="CD127" s="18">
        <v>0</v>
      </c>
      <c r="CE127" s="18">
        <v>0</v>
      </c>
      <c r="CF127" s="18">
        <v>0</v>
      </c>
      <c r="CG127" s="18">
        <v>0</v>
      </c>
      <c r="CH127" s="18">
        <v>0</v>
      </c>
      <c r="CI127" s="18">
        <v>0</v>
      </c>
      <c r="CJ127" s="18">
        <v>0</v>
      </c>
      <c r="CK127" s="18">
        <v>0</v>
      </c>
      <c r="CL127" s="18">
        <v>0</v>
      </c>
      <c r="CM127" s="18">
        <v>0</v>
      </c>
      <c r="CN127" s="18">
        <v>0</v>
      </c>
      <c r="CO127" s="18">
        <v>0</v>
      </c>
      <c r="CP127" s="18">
        <v>0</v>
      </c>
      <c r="CQ127" s="18">
        <v>0</v>
      </c>
      <c r="CR127" s="18">
        <v>0</v>
      </c>
      <c r="CS127" s="18">
        <v>0</v>
      </c>
      <c r="CT127" s="18">
        <v>0</v>
      </c>
    </row>
    <row r="128" spans="1:98" x14ac:dyDescent="0.25">
      <c r="A128" s="18">
        <v>210</v>
      </c>
      <c r="B128" s="18" t="s">
        <v>1919</v>
      </c>
      <c r="C128" s="18" t="s">
        <v>650</v>
      </c>
      <c r="D128" s="18" t="s">
        <v>418</v>
      </c>
      <c r="E128" s="18" t="s">
        <v>390</v>
      </c>
      <c r="F128" s="18">
        <v>9.7859299999999996E-2</v>
      </c>
      <c r="G128" s="18">
        <v>9.7859299999999996E-2</v>
      </c>
      <c r="H128" s="18">
        <v>9.8127400000000004E-2</v>
      </c>
      <c r="I128" s="18">
        <v>9.6420400000000003E-2</v>
      </c>
      <c r="J128" s="18">
        <v>9.5833500000000002E-2</v>
      </c>
      <c r="K128" s="18">
        <v>9.7347500000000003E-2</v>
      </c>
      <c r="L128" s="18">
        <v>9.8386100000000004E-2</v>
      </c>
      <c r="M128" s="18">
        <v>0.10606</v>
      </c>
      <c r="N128" s="18">
        <v>0.11118699999999999</v>
      </c>
      <c r="O128" s="18">
        <v>0.112099</v>
      </c>
      <c r="P128" s="18">
        <v>0.116275</v>
      </c>
      <c r="Q128" s="18">
        <v>0.12184300000000001</v>
      </c>
      <c r="R128" s="18">
        <v>0.117508</v>
      </c>
      <c r="S128" s="18">
        <v>0.12540499999999999</v>
      </c>
      <c r="T128" s="18">
        <v>0.12890199999999999</v>
      </c>
      <c r="U128" s="18">
        <v>0.13797799999999999</v>
      </c>
      <c r="V128" s="18">
        <v>0.14454</v>
      </c>
      <c r="W128" s="18">
        <v>0.13649900000000001</v>
      </c>
      <c r="X128" s="18">
        <v>0.13816200000000001</v>
      </c>
      <c r="Y128" s="18">
        <v>0.135073</v>
      </c>
      <c r="Z128" s="18">
        <v>0.13847300000000001</v>
      </c>
      <c r="AA128" s="18">
        <v>0.143895</v>
      </c>
      <c r="AB128" s="18">
        <v>0.148175</v>
      </c>
      <c r="AC128" s="18">
        <v>0.147871</v>
      </c>
      <c r="AD128" s="18">
        <v>0.145033</v>
      </c>
      <c r="AE128" s="18">
        <v>0.13680500000000001</v>
      </c>
      <c r="AF128" s="18">
        <v>0.12710199999999999</v>
      </c>
      <c r="AG128" s="18">
        <v>0.11928800000000001</v>
      </c>
      <c r="AH128" s="18">
        <v>0.108917</v>
      </c>
      <c r="AI128" s="18">
        <v>0.117539</v>
      </c>
      <c r="AJ128" s="18">
        <v>0.13433400000000001</v>
      </c>
      <c r="AK128" s="18">
        <v>0.134965</v>
      </c>
      <c r="AL128" s="18">
        <v>0.126414</v>
      </c>
      <c r="AM128" s="18">
        <v>0.12575700000000001</v>
      </c>
      <c r="AN128" s="18">
        <v>0.122751</v>
      </c>
      <c r="AO128" s="18">
        <v>0.123423</v>
      </c>
      <c r="AP128" s="18">
        <v>0.12117</v>
      </c>
      <c r="AQ128" s="18">
        <v>0.121582</v>
      </c>
      <c r="AR128" s="18">
        <v>0.118631</v>
      </c>
      <c r="AS128" s="18">
        <v>0.123697</v>
      </c>
      <c r="AT128" s="18">
        <v>0.11623</v>
      </c>
      <c r="AU128" s="18">
        <v>0.113784</v>
      </c>
      <c r="AV128" s="18">
        <v>0.113944</v>
      </c>
      <c r="AW128" s="18">
        <v>0.117273</v>
      </c>
      <c r="AX128" s="18">
        <v>0.117382</v>
      </c>
      <c r="AY128" s="18">
        <v>0.12188599999999999</v>
      </c>
      <c r="AZ128" s="18">
        <v>0.12903000000000001</v>
      </c>
      <c r="BA128" s="18">
        <v>0.13880300000000001</v>
      </c>
      <c r="BB128" s="18">
        <v>0.15478900000000001</v>
      </c>
      <c r="BC128" s="18">
        <v>0.15701599999999999</v>
      </c>
      <c r="BD128" s="18">
        <v>0.16681599999999999</v>
      </c>
      <c r="BE128" s="18">
        <v>0.15946299999999999</v>
      </c>
      <c r="BF128" s="18">
        <v>0.17005300000000001</v>
      </c>
      <c r="BG128" s="18">
        <v>0.17005300000000001</v>
      </c>
      <c r="BH128" s="18">
        <v>0.170519</v>
      </c>
      <c r="BI128" s="18">
        <v>0.17005300000000001</v>
      </c>
      <c r="BJ128" s="18">
        <v>0.17005300000000001</v>
      </c>
      <c r="BK128" s="18">
        <v>0.17005300000000001</v>
      </c>
      <c r="BL128" s="18">
        <v>0.12976528448275901</v>
      </c>
      <c r="BM128" s="18">
        <v>2.1494219176701201E-2</v>
      </c>
      <c r="BN128" s="18">
        <v>0.68633842185729999</v>
      </c>
      <c r="BO128" s="18">
        <v>0.61412068377590601</v>
      </c>
      <c r="BP128" s="18">
        <v>0.44431203584343498</v>
      </c>
      <c r="BQ128" s="19">
        <v>2.7333204588586601E-9</v>
      </c>
      <c r="BR128" s="19">
        <v>2.9436682728729101E-7</v>
      </c>
      <c r="BS128" s="19">
        <v>9.0060779767142705E-7</v>
      </c>
      <c r="BT128" s="18">
        <v>8.7359593650988495E-4</v>
      </c>
      <c r="BU128" s="18">
        <v>0.47106042931757097</v>
      </c>
      <c r="BV128" s="18">
        <v>0.47106042931757097</v>
      </c>
      <c r="BW128" s="18">
        <v>9.7219979999999998E-2</v>
      </c>
      <c r="BX128" s="18">
        <v>1.02500318877553E-3</v>
      </c>
      <c r="BY128" s="18">
        <v>0.10501592</v>
      </c>
      <c r="BZ128" s="18">
        <v>6.9300348525097597E-3</v>
      </c>
      <c r="CA128" s="18">
        <v>0.1219866</v>
      </c>
      <c r="CB128" s="18">
        <v>5.2964391151036497E-3</v>
      </c>
      <c r="CC128" s="18">
        <v>0.1384504</v>
      </c>
      <c r="CD128" s="18">
        <v>3.6264430644917102E-3</v>
      </c>
      <c r="CE128" s="18">
        <v>0.1446894</v>
      </c>
      <c r="CF128" s="18">
        <v>3.9263452217042699E-3</v>
      </c>
      <c r="CG128" s="18">
        <v>0.1219302</v>
      </c>
      <c r="CH128" s="18">
        <v>1.0531078088211099E-2</v>
      </c>
      <c r="CI128" s="18">
        <v>0.12884419999999999</v>
      </c>
      <c r="CJ128" s="18">
        <v>5.4810094599443996E-3</v>
      </c>
      <c r="CK128" s="18">
        <v>0.12170060000000001</v>
      </c>
      <c r="CL128" s="18">
        <v>2.0414652336006099E-3</v>
      </c>
      <c r="CM128" s="18">
        <v>0.11572259999999999</v>
      </c>
      <c r="CN128" s="18">
        <v>1.7561599585459199E-3</v>
      </c>
      <c r="CO128" s="18">
        <v>0.14030480000000001</v>
      </c>
      <c r="CP128" s="18">
        <v>1.54732427661431E-2</v>
      </c>
      <c r="CQ128" s="18">
        <v>0.1673808</v>
      </c>
      <c r="CR128" s="18">
        <v>4.6674447184728504E-3</v>
      </c>
      <c r="CS128" s="18">
        <v>0.17005300000000001</v>
      </c>
      <c r="CT128" s="18">
        <v>0</v>
      </c>
    </row>
    <row r="129" spans="1:98" x14ac:dyDescent="0.25">
      <c r="A129" s="18">
        <v>211</v>
      </c>
      <c r="B129" s="18" t="s">
        <v>1919</v>
      </c>
      <c r="C129" s="18" t="s">
        <v>651</v>
      </c>
      <c r="D129" s="18" t="s">
        <v>418</v>
      </c>
      <c r="E129" s="18" t="s">
        <v>290</v>
      </c>
      <c r="F129" s="18">
        <v>8.3090200000000003E-2</v>
      </c>
      <c r="G129" s="18">
        <v>8.3090200000000003E-2</v>
      </c>
      <c r="H129" s="18">
        <v>8.3317799999999997E-2</v>
      </c>
      <c r="I129" s="18">
        <v>8.3541400000000002E-2</v>
      </c>
      <c r="J129" s="18">
        <v>8.3192699999999994E-2</v>
      </c>
      <c r="K129" s="18">
        <v>8.32923E-2</v>
      </c>
      <c r="L129" s="18">
        <v>8.36779E-2</v>
      </c>
      <c r="M129" s="18">
        <v>8.4815799999999997E-2</v>
      </c>
      <c r="N129" s="18">
        <v>8.3482399999999998E-2</v>
      </c>
      <c r="O129" s="18">
        <v>8.4844699999999995E-2</v>
      </c>
      <c r="P129" s="18">
        <v>8.5481600000000005E-2</v>
      </c>
      <c r="Q129" s="18">
        <v>8.9023599999999994E-2</v>
      </c>
      <c r="R129" s="18">
        <v>9.0114299999999994E-2</v>
      </c>
      <c r="S129" s="18">
        <v>8.9632299999999998E-2</v>
      </c>
      <c r="T129" s="18">
        <v>9.4777899999999998E-2</v>
      </c>
      <c r="U129" s="18">
        <v>0.100152</v>
      </c>
      <c r="V129" s="18">
        <v>0.10484</v>
      </c>
      <c r="W129" s="18">
        <v>0.10671</v>
      </c>
      <c r="X129" s="18">
        <v>0.105493</v>
      </c>
      <c r="Y129" s="18">
        <v>0.104466</v>
      </c>
      <c r="Z129" s="18">
        <v>0.103155</v>
      </c>
      <c r="AA129" s="18">
        <v>0.107664</v>
      </c>
      <c r="AB129" s="18">
        <v>0.115097</v>
      </c>
      <c r="AC129" s="18">
        <v>0.12012399999999999</v>
      </c>
      <c r="AD129" s="18">
        <v>0.120825</v>
      </c>
      <c r="AE129" s="18">
        <v>0.115829</v>
      </c>
      <c r="AF129" s="18">
        <v>0.10756</v>
      </c>
      <c r="AG129" s="18">
        <v>0.10298300000000001</v>
      </c>
      <c r="AH129" s="18">
        <v>0.104667</v>
      </c>
      <c r="AI129" s="18">
        <v>0.106364</v>
      </c>
      <c r="AJ129" s="18">
        <v>0.110013</v>
      </c>
      <c r="AK129" s="18">
        <v>0.111013</v>
      </c>
      <c r="AL129" s="18">
        <v>0.11192000000000001</v>
      </c>
      <c r="AM129" s="18">
        <v>0.11057699999999999</v>
      </c>
      <c r="AN129" s="18">
        <v>0.101858</v>
      </c>
      <c r="AO129" s="18">
        <v>0.100074</v>
      </c>
      <c r="AP129" s="18">
        <v>0.10097</v>
      </c>
      <c r="AQ129" s="18">
        <v>0.10150099999999999</v>
      </c>
      <c r="AR129" s="18">
        <v>0.106616</v>
      </c>
      <c r="AS129" s="18">
        <v>0.106125</v>
      </c>
      <c r="AT129" s="18">
        <v>9.6971699999999994E-2</v>
      </c>
      <c r="AU129" s="18">
        <v>9.8507499999999998E-2</v>
      </c>
      <c r="AV129" s="18">
        <v>0.101188</v>
      </c>
      <c r="AW129" s="18">
        <v>9.7674999999999998E-2</v>
      </c>
      <c r="AX129" s="18">
        <v>9.5563499999999996E-2</v>
      </c>
      <c r="AY129" s="18">
        <v>9.2693700000000004E-2</v>
      </c>
      <c r="AZ129" s="18">
        <v>9.2767600000000006E-2</v>
      </c>
      <c r="BA129" s="18">
        <v>9.3088299999999999E-2</v>
      </c>
      <c r="BB129" s="18">
        <v>9.1420399999999999E-2</v>
      </c>
      <c r="BC129" s="18">
        <v>9.0642899999999998E-2</v>
      </c>
      <c r="BD129" s="18">
        <v>8.7428599999999995E-2</v>
      </c>
      <c r="BE129" s="18">
        <v>9.4751000000000002E-2</v>
      </c>
      <c r="BF129" s="18">
        <v>0.10180500000000001</v>
      </c>
      <c r="BG129" s="18">
        <v>0.10180500000000001</v>
      </c>
      <c r="BH129" s="18">
        <v>0.10208399999999999</v>
      </c>
      <c r="BI129" s="18">
        <v>0.10180500000000001</v>
      </c>
      <c r="BJ129" s="18">
        <v>0.10180500000000001</v>
      </c>
      <c r="BK129" s="18">
        <v>0.10180500000000001</v>
      </c>
      <c r="BL129" s="18">
        <v>9.8547901724137896E-2</v>
      </c>
      <c r="BM129" s="18">
        <v>1.0155438032455799E-2</v>
      </c>
      <c r="BN129" s="18">
        <v>0.349116295018572</v>
      </c>
      <c r="BO129" s="18">
        <v>0.31521456481613302</v>
      </c>
      <c r="BP129" s="18">
        <v>0.20030460632286001</v>
      </c>
      <c r="BQ129" s="18">
        <v>7.2313666337615601E-3</v>
      </c>
      <c r="BR129" s="18">
        <v>1.5946521182153402E-2</v>
      </c>
      <c r="BS129" s="18">
        <v>2.6793320917934699E-2</v>
      </c>
      <c r="BT129" s="18">
        <v>2.0995170260543401E-4</v>
      </c>
      <c r="BU129" s="18">
        <v>0.121882187447498</v>
      </c>
      <c r="BV129" s="18">
        <v>0.121882187447498</v>
      </c>
      <c r="BW129" s="18">
        <v>8.3246459999999994E-2</v>
      </c>
      <c r="BX129" s="18">
        <v>1.8960716758603801E-4</v>
      </c>
      <c r="BY129" s="18">
        <v>8.4022620000000006E-2</v>
      </c>
      <c r="BZ129" s="18">
        <v>7.4983112565430202E-4</v>
      </c>
      <c r="CA129" s="18">
        <v>8.9805940000000001E-2</v>
      </c>
      <c r="CB129" s="18">
        <v>3.32255907742812E-3</v>
      </c>
      <c r="CC129" s="18">
        <v>0.1043322</v>
      </c>
      <c r="CD129" s="18">
        <v>2.48753014052091E-3</v>
      </c>
      <c r="CE129" s="18">
        <v>0.113373</v>
      </c>
      <c r="CF129" s="18">
        <v>7.7633865999317602E-3</v>
      </c>
      <c r="CG129" s="18">
        <v>0.1074806</v>
      </c>
      <c r="CH129" s="18">
        <v>4.9772892521934096E-3</v>
      </c>
      <c r="CI129" s="18">
        <v>0.1090762</v>
      </c>
      <c r="CJ129" s="18">
        <v>4.0948381775108003E-3</v>
      </c>
      <c r="CK129" s="18">
        <v>0.1030572</v>
      </c>
      <c r="CL129" s="18">
        <v>3.0722182051410398E-3</v>
      </c>
      <c r="CM129" s="18">
        <v>9.7981139999999994E-2</v>
      </c>
      <c r="CN129" s="18">
        <v>2.0927661056601601E-3</v>
      </c>
      <c r="CO129" s="18">
        <v>9.2122579999999996E-2</v>
      </c>
      <c r="CP129" s="18">
        <v>1.0437137572150701E-3</v>
      </c>
      <c r="CQ129" s="18">
        <v>9.7574720000000004E-2</v>
      </c>
      <c r="CR129" s="18">
        <v>6.4622227129680397E-3</v>
      </c>
      <c r="CS129" s="18">
        <v>0.10180500000000001</v>
      </c>
      <c r="CT129" s="18">
        <v>0</v>
      </c>
    </row>
    <row r="130" spans="1:98" x14ac:dyDescent="0.25">
      <c r="A130" s="18">
        <v>212</v>
      </c>
      <c r="B130" s="18" t="s">
        <v>1919</v>
      </c>
      <c r="C130" s="18" t="s">
        <v>652</v>
      </c>
      <c r="D130" s="18" t="s">
        <v>420</v>
      </c>
      <c r="E130" s="18" t="s">
        <v>396</v>
      </c>
      <c r="F130" s="18">
        <v>2.8077000000000001</v>
      </c>
      <c r="G130" s="18">
        <v>2.8077000000000001</v>
      </c>
      <c r="H130" s="18">
        <v>2.8153899999999998</v>
      </c>
      <c r="I130" s="18">
        <v>2.7930899999999999</v>
      </c>
      <c r="J130" s="18">
        <v>2.8098800000000002</v>
      </c>
      <c r="K130" s="18">
        <v>2.8393000000000002</v>
      </c>
      <c r="L130" s="18">
        <v>2.9250099999999999</v>
      </c>
      <c r="M130" s="18">
        <v>2.9911099999999999</v>
      </c>
      <c r="N130" s="18">
        <v>2.9965299999999999</v>
      </c>
      <c r="O130" s="18">
        <v>2.9967299999999999</v>
      </c>
      <c r="P130" s="18">
        <v>3.0234899999999998</v>
      </c>
      <c r="Q130" s="18">
        <v>3.1060300000000001</v>
      </c>
      <c r="R130" s="18">
        <v>3.1816399999999998</v>
      </c>
      <c r="S130" s="18">
        <v>3.24288</v>
      </c>
      <c r="T130" s="18">
        <v>3.3378999999999999</v>
      </c>
      <c r="U130" s="18">
        <v>3.56819</v>
      </c>
      <c r="V130" s="18">
        <v>3.8076599999999998</v>
      </c>
      <c r="W130" s="18">
        <v>3.88551</v>
      </c>
      <c r="X130" s="18">
        <v>3.9379499999999998</v>
      </c>
      <c r="Y130" s="18">
        <v>4.0693599999999996</v>
      </c>
      <c r="Z130" s="18">
        <v>4.1672700000000003</v>
      </c>
      <c r="AA130" s="18">
        <v>4.3601299999999998</v>
      </c>
      <c r="AB130" s="18">
        <v>4.5431600000000003</v>
      </c>
      <c r="AC130" s="18">
        <v>4.6310599999999997</v>
      </c>
      <c r="AD130" s="18">
        <v>4.5870899999999999</v>
      </c>
      <c r="AE130" s="18">
        <v>4.5261399999999998</v>
      </c>
      <c r="AF130" s="18">
        <v>4.5188100000000002</v>
      </c>
      <c r="AG130" s="18">
        <v>4.56419</v>
      </c>
      <c r="AH130" s="18">
        <v>4.5919600000000003</v>
      </c>
      <c r="AI130" s="18">
        <v>4.5956700000000001</v>
      </c>
      <c r="AJ130" s="18">
        <v>4.6824399999999997</v>
      </c>
      <c r="AK130" s="18">
        <v>4.7656799999999997</v>
      </c>
      <c r="AL130" s="18">
        <v>4.7228399999999997</v>
      </c>
      <c r="AM130" s="18">
        <v>4.6895600000000002</v>
      </c>
      <c r="AN130" s="18">
        <v>4.6998100000000003</v>
      </c>
      <c r="AO130" s="18">
        <v>4.7096</v>
      </c>
      <c r="AP130" s="18">
        <v>4.79894</v>
      </c>
      <c r="AQ130" s="18">
        <v>5.0008100000000004</v>
      </c>
      <c r="AR130" s="18">
        <v>5.1364200000000002</v>
      </c>
      <c r="AS130" s="18">
        <v>6.3852900000000004</v>
      </c>
      <c r="AT130" s="18">
        <v>5.9223299999999997</v>
      </c>
      <c r="AU130" s="18">
        <v>6.2499000000000002</v>
      </c>
      <c r="AV130" s="18">
        <v>4.6299799999999998</v>
      </c>
      <c r="AW130" s="18">
        <v>5.5672100000000002</v>
      </c>
      <c r="AX130" s="18">
        <v>6.0687499999999996</v>
      </c>
      <c r="AY130" s="18">
        <v>6.5574500000000002</v>
      </c>
      <c r="AZ130" s="18">
        <v>6.9599599999999997</v>
      </c>
      <c r="BA130" s="18">
        <v>7.0689099999999998</v>
      </c>
      <c r="BB130" s="18">
        <v>7.4073700000000002</v>
      </c>
      <c r="BC130" s="18">
        <v>8.07761</v>
      </c>
      <c r="BD130" s="18">
        <v>8.6015599999999992</v>
      </c>
      <c r="BE130" s="18">
        <v>8.1535700000000002</v>
      </c>
      <c r="BF130" s="18">
        <v>8.0621100000000006</v>
      </c>
      <c r="BG130" s="18">
        <v>8.0621100000000006</v>
      </c>
      <c r="BH130" s="18">
        <v>8.0841899999999995</v>
      </c>
      <c r="BI130" s="18">
        <v>8.0621100000000006</v>
      </c>
      <c r="BJ130" s="18">
        <v>8.0621100000000006</v>
      </c>
      <c r="BK130" s="18">
        <v>8.0621100000000006</v>
      </c>
      <c r="BL130" s="18">
        <v>4.9703320689655204</v>
      </c>
      <c r="BM130" s="18">
        <v>1.78988831699493</v>
      </c>
      <c r="BN130" s="18">
        <v>0.95194776021680605</v>
      </c>
      <c r="BO130" s="18">
        <v>0.98355313840129499</v>
      </c>
      <c r="BP130" s="18">
        <v>0.91897325446306</v>
      </c>
      <c r="BQ130" s="18">
        <v>0</v>
      </c>
      <c r="BR130" s="18">
        <v>2.5799418007299301E-43</v>
      </c>
      <c r="BS130" s="18">
        <v>0</v>
      </c>
      <c r="BT130" s="18">
        <v>0.10089965240394901</v>
      </c>
      <c r="BU130" s="18">
        <v>0.90620453818179003</v>
      </c>
      <c r="BV130" s="18">
        <v>0.90620453818179003</v>
      </c>
      <c r="BW130" s="18">
        <v>2.8067519999999999</v>
      </c>
      <c r="BX130" s="18">
        <v>8.2590417119663903E-3</v>
      </c>
      <c r="BY130" s="18">
        <v>2.9497360000000001</v>
      </c>
      <c r="BZ130" s="18">
        <v>6.8770283407878899E-2</v>
      </c>
      <c r="CA130" s="18">
        <v>3.178388</v>
      </c>
      <c r="CB130" s="18">
        <v>0.121287821194051</v>
      </c>
      <c r="CC130" s="18">
        <v>3.8537340000000002</v>
      </c>
      <c r="CD130" s="18">
        <v>0.18591315857141499</v>
      </c>
      <c r="CE130" s="18">
        <v>4.4577419999999996</v>
      </c>
      <c r="CF130" s="18">
        <v>0.19233327473424899</v>
      </c>
      <c r="CG130" s="18">
        <v>4.5593539999999999</v>
      </c>
      <c r="CH130" s="18">
        <v>3.5890025494557699E-2</v>
      </c>
      <c r="CI130" s="18">
        <v>4.7120660000000001</v>
      </c>
      <c r="CJ130" s="18">
        <v>3.3633946839465502E-2</v>
      </c>
      <c r="CK130" s="18">
        <v>5.2062119999999998</v>
      </c>
      <c r="CL130" s="18">
        <v>0.68003304983655</v>
      </c>
      <c r="CM130" s="18">
        <v>5.6876340000000001</v>
      </c>
      <c r="CN130" s="18">
        <v>0.64218544753832596</v>
      </c>
      <c r="CO130" s="18">
        <v>7.2142600000000003</v>
      </c>
      <c r="CP130" s="18">
        <v>0.57005683558747</v>
      </c>
      <c r="CQ130" s="18">
        <v>8.1927079999999997</v>
      </c>
      <c r="CR130" s="18">
        <v>0.23161367213530301</v>
      </c>
      <c r="CS130" s="18">
        <v>8.0621100000000006</v>
      </c>
      <c r="CT130" s="18">
        <v>0</v>
      </c>
    </row>
    <row r="131" spans="1:98" x14ac:dyDescent="0.25">
      <c r="A131" s="18">
        <v>213</v>
      </c>
      <c r="B131" s="18" t="s">
        <v>1919</v>
      </c>
      <c r="C131" s="18" t="s">
        <v>653</v>
      </c>
      <c r="D131" s="18" t="s">
        <v>420</v>
      </c>
      <c r="E131" s="18" t="s">
        <v>654</v>
      </c>
      <c r="F131" s="18">
        <v>0.31039800000000001</v>
      </c>
      <c r="G131" s="18">
        <v>0.31039800000000001</v>
      </c>
      <c r="H131" s="18">
        <v>0.31124800000000002</v>
      </c>
      <c r="I131" s="18">
        <v>0.30861899999999998</v>
      </c>
      <c r="J131" s="18">
        <v>0.31031700000000001</v>
      </c>
      <c r="K131" s="18">
        <v>0.31376599999999999</v>
      </c>
      <c r="L131" s="18">
        <v>0.323266</v>
      </c>
      <c r="M131" s="18">
        <v>0.32999299999999998</v>
      </c>
      <c r="N131" s="18">
        <v>0.33032899999999998</v>
      </c>
      <c r="O131" s="18">
        <v>0.33030300000000001</v>
      </c>
      <c r="P131" s="18">
        <v>0.33330300000000002</v>
      </c>
      <c r="Q131" s="18">
        <v>0.34235599999999999</v>
      </c>
      <c r="R131" s="18">
        <v>0.35075099999999998</v>
      </c>
      <c r="S131" s="18">
        <v>0.35741499999999998</v>
      </c>
      <c r="T131" s="18">
        <v>0.36774400000000002</v>
      </c>
      <c r="U131" s="18">
        <v>0.39298300000000003</v>
      </c>
      <c r="V131" s="18">
        <v>0.419599</v>
      </c>
      <c r="W131" s="18">
        <v>0.428151</v>
      </c>
      <c r="X131" s="18">
        <v>0.43353999999999998</v>
      </c>
      <c r="Y131" s="18">
        <v>0.44808900000000002</v>
      </c>
      <c r="Z131" s="18">
        <v>0.458507</v>
      </c>
      <c r="AA131" s="18">
        <v>0.47969699999999998</v>
      </c>
      <c r="AB131" s="18">
        <v>0.49970599999999998</v>
      </c>
      <c r="AC131" s="18">
        <v>0.50929999999999997</v>
      </c>
      <c r="AD131" s="18">
        <v>0.50444199999999995</v>
      </c>
      <c r="AE131" s="18">
        <v>0.49826999999999999</v>
      </c>
      <c r="AF131" s="18">
        <v>0.49750499999999998</v>
      </c>
      <c r="AG131" s="18">
        <v>0.50246400000000002</v>
      </c>
      <c r="AH131" s="18">
        <v>0.50528200000000001</v>
      </c>
      <c r="AI131" s="18">
        <v>0.50508399999999998</v>
      </c>
      <c r="AJ131" s="18">
        <v>0.51443300000000003</v>
      </c>
      <c r="AK131" s="18">
        <v>0.52391299999999996</v>
      </c>
      <c r="AL131" s="18">
        <v>0.518737</v>
      </c>
      <c r="AM131" s="18">
        <v>0.51478599999999997</v>
      </c>
      <c r="AN131" s="18">
        <v>0.51520900000000003</v>
      </c>
      <c r="AO131" s="18">
        <v>0.51707899999999996</v>
      </c>
      <c r="AP131" s="18">
        <v>0.52766100000000005</v>
      </c>
      <c r="AQ131" s="18">
        <v>0.54986100000000004</v>
      </c>
      <c r="AR131" s="18">
        <v>0.56592100000000001</v>
      </c>
      <c r="AS131" s="18">
        <v>0.70675600000000005</v>
      </c>
      <c r="AT131" s="18">
        <v>0.65387300000000004</v>
      </c>
      <c r="AU131" s="18">
        <v>0.69265900000000002</v>
      </c>
      <c r="AV131" s="18">
        <v>0.50815200000000005</v>
      </c>
      <c r="AW131" s="18">
        <v>0.61457600000000001</v>
      </c>
      <c r="AX131" s="18">
        <v>0.67019499999999999</v>
      </c>
      <c r="AY131" s="18">
        <v>0.724132</v>
      </c>
      <c r="AZ131" s="18">
        <v>0.76861699999999999</v>
      </c>
      <c r="BA131" s="18">
        <v>0.78288100000000005</v>
      </c>
      <c r="BB131" s="18">
        <v>0.82099999999999995</v>
      </c>
      <c r="BC131" s="18">
        <v>0.89613600000000004</v>
      </c>
      <c r="BD131" s="18">
        <v>0.95550299999999999</v>
      </c>
      <c r="BE131" s="18">
        <v>0.90588599999999997</v>
      </c>
      <c r="BF131" s="18">
        <v>0.89515299999999998</v>
      </c>
      <c r="BG131" s="18">
        <v>0.89515299999999998</v>
      </c>
      <c r="BH131" s="18">
        <v>0.89760499999999999</v>
      </c>
      <c r="BI131" s="18">
        <v>0.89515299999999998</v>
      </c>
      <c r="BJ131" s="18">
        <v>0.89515299999999998</v>
      </c>
      <c r="BK131" s="18">
        <v>0.89515299999999998</v>
      </c>
      <c r="BL131" s="18">
        <v>0.54886484482758602</v>
      </c>
      <c r="BM131" s="18">
        <v>0.19946763574239201</v>
      </c>
      <c r="BN131" s="18">
        <v>0.94977797615146797</v>
      </c>
      <c r="BO131" s="18">
        <v>0.98299926665522996</v>
      </c>
      <c r="BP131" s="18">
        <v>0.91411738521886898</v>
      </c>
      <c r="BQ131" s="18">
        <v>0</v>
      </c>
      <c r="BR131" s="19">
        <v>6.4746923005442704E-43</v>
      </c>
      <c r="BS131" s="18">
        <v>0</v>
      </c>
      <c r="BT131" s="18">
        <v>1.1218767695099699E-2</v>
      </c>
      <c r="BU131" s="18">
        <v>0.90207820398237504</v>
      </c>
      <c r="BV131" s="18">
        <v>0.90207820398237504</v>
      </c>
      <c r="BW131" s="18">
        <v>0.31019600000000003</v>
      </c>
      <c r="BX131" s="18">
        <v>9.6045327840558396E-4</v>
      </c>
      <c r="BY131" s="18">
        <v>0.32553140000000003</v>
      </c>
      <c r="BZ131" s="18">
        <v>7.2326979959072002E-3</v>
      </c>
      <c r="CA131" s="18">
        <v>0.35031380000000001</v>
      </c>
      <c r="CB131" s="18">
        <v>1.3295901199241801E-2</v>
      </c>
      <c r="CC131" s="18">
        <v>0.42447240000000003</v>
      </c>
      <c r="CD131" s="18">
        <v>2.04256554558232E-2</v>
      </c>
      <c r="CE131" s="18">
        <v>0.4903304</v>
      </c>
      <c r="CF131" s="18">
        <v>2.1051620111050801E-2</v>
      </c>
      <c r="CG131" s="18">
        <v>0.50172099999999997</v>
      </c>
      <c r="CH131" s="18">
        <v>3.6819354964474898E-3</v>
      </c>
      <c r="CI131" s="18">
        <v>0.51741559999999998</v>
      </c>
      <c r="CJ131" s="18">
        <v>4.0200151492251696E-3</v>
      </c>
      <c r="CK131" s="18">
        <v>0.57345559999999995</v>
      </c>
      <c r="CL131" s="18">
        <v>7.6905686400941795E-2</v>
      </c>
      <c r="CM131" s="18">
        <v>0.62789099999999998</v>
      </c>
      <c r="CN131" s="18">
        <v>7.2756965147675004E-2</v>
      </c>
      <c r="CO131" s="18">
        <v>0.79855319999999996</v>
      </c>
      <c r="CP131" s="18">
        <v>6.4626949910234793E-2</v>
      </c>
      <c r="CQ131" s="18">
        <v>0.90986</v>
      </c>
      <c r="CR131" s="18">
        <v>2.5893304385497001E-2</v>
      </c>
      <c r="CS131" s="18">
        <v>0.89515299999999998</v>
      </c>
      <c r="CT131" s="18">
        <v>0</v>
      </c>
    </row>
    <row r="132" spans="1:98" x14ac:dyDescent="0.25">
      <c r="A132" s="18">
        <v>214</v>
      </c>
      <c r="B132" s="18" t="s">
        <v>1919</v>
      </c>
      <c r="C132" s="18" t="s">
        <v>655</v>
      </c>
      <c r="D132" s="18" t="s">
        <v>412</v>
      </c>
      <c r="E132" s="18" t="s">
        <v>656</v>
      </c>
      <c r="F132" s="18">
        <v>7.5523999999999999E-3</v>
      </c>
      <c r="G132" s="18">
        <v>7.5523999999999999E-3</v>
      </c>
      <c r="H132" s="18">
        <v>7.5731000000000001E-3</v>
      </c>
      <c r="I132" s="18">
        <v>7.6465400000000003E-3</v>
      </c>
      <c r="J132" s="18">
        <v>7.7505899999999999E-3</v>
      </c>
      <c r="K132" s="18">
        <v>8.0237699999999995E-3</v>
      </c>
      <c r="L132" s="18">
        <v>8.3565600000000007E-3</v>
      </c>
      <c r="M132" s="18">
        <v>8.4451300000000003E-3</v>
      </c>
      <c r="N132" s="18">
        <v>7.7966900000000002E-3</v>
      </c>
      <c r="O132" s="18">
        <v>7.9533699999999995E-3</v>
      </c>
      <c r="P132" s="18">
        <v>8.03157E-3</v>
      </c>
      <c r="Q132" s="18">
        <v>8.2196600000000002E-3</v>
      </c>
      <c r="R132" s="18">
        <v>8.3077600000000008E-3</v>
      </c>
      <c r="S132" s="18">
        <v>9.2397799999999995E-3</v>
      </c>
      <c r="T132" s="18">
        <v>9.3577299999999999E-3</v>
      </c>
      <c r="U132" s="18">
        <v>9.8213499999999995E-3</v>
      </c>
      <c r="V132" s="18">
        <v>1.02109E-2</v>
      </c>
      <c r="W132" s="18">
        <v>1.0143299999999999E-2</v>
      </c>
      <c r="X132" s="18">
        <v>1.01809E-2</v>
      </c>
      <c r="Y132" s="18">
        <v>1.06465E-2</v>
      </c>
      <c r="Z132" s="18">
        <v>1.0992099999999999E-2</v>
      </c>
      <c r="AA132" s="18">
        <v>1.1272000000000001E-2</v>
      </c>
      <c r="AB132" s="18">
        <v>1.1868800000000001E-2</v>
      </c>
      <c r="AC132" s="18">
        <v>1.1934500000000001E-2</v>
      </c>
      <c r="AD132" s="18">
        <v>1.19934E-2</v>
      </c>
      <c r="AE132" s="18">
        <v>1.22252E-2</v>
      </c>
      <c r="AF132" s="18">
        <v>1.20792E-2</v>
      </c>
      <c r="AG132" s="18">
        <v>1.2371200000000001E-2</v>
      </c>
      <c r="AH132" s="18">
        <v>1.2545600000000001E-2</v>
      </c>
      <c r="AI132" s="18">
        <v>1.29097E-2</v>
      </c>
      <c r="AJ132" s="18">
        <v>1.30819E-2</v>
      </c>
      <c r="AK132" s="18">
        <v>1.30303E-2</v>
      </c>
      <c r="AL132" s="18">
        <v>1.3283100000000001E-2</v>
      </c>
      <c r="AM132" s="18">
        <v>1.25892E-2</v>
      </c>
      <c r="AN132" s="18">
        <v>1.22081E-2</v>
      </c>
      <c r="AO132" s="18">
        <v>1.25743E-2</v>
      </c>
      <c r="AP132" s="18">
        <v>1.3102300000000001E-2</v>
      </c>
      <c r="AQ132" s="18">
        <v>1.3447600000000001E-2</v>
      </c>
      <c r="AR132" s="18">
        <v>1.3732899999999999E-2</v>
      </c>
      <c r="AS132" s="18">
        <v>1.39168E-2</v>
      </c>
      <c r="AT132" s="18">
        <v>1.39127E-2</v>
      </c>
      <c r="AU132" s="18">
        <v>1.41826E-2</v>
      </c>
      <c r="AV132" s="18">
        <v>1.4206099999999999E-2</v>
      </c>
      <c r="AW132" s="18">
        <v>1.4306299999999999E-2</v>
      </c>
      <c r="AX132" s="18">
        <v>1.45127E-2</v>
      </c>
      <c r="AY132" s="18">
        <v>1.52064E-2</v>
      </c>
      <c r="AZ132" s="18">
        <v>1.60304E-2</v>
      </c>
      <c r="BA132" s="18">
        <v>1.6717900000000001E-2</v>
      </c>
      <c r="BB132" s="18">
        <v>1.7374899999999999E-2</v>
      </c>
      <c r="BC132" s="18">
        <v>1.8789199999999999E-2</v>
      </c>
      <c r="BD132" s="18">
        <v>1.86739E-2</v>
      </c>
      <c r="BE132" s="18">
        <v>1.9334400000000002E-2</v>
      </c>
      <c r="BF132" s="18">
        <v>2.0560100000000001E-2</v>
      </c>
      <c r="BG132" s="18">
        <v>2.0560100000000001E-2</v>
      </c>
      <c r="BH132" s="18">
        <v>2.06164E-2</v>
      </c>
      <c r="BI132" s="18">
        <v>2.0560100000000001E-2</v>
      </c>
      <c r="BJ132" s="18">
        <v>2.0560100000000001E-2</v>
      </c>
      <c r="BK132" s="18">
        <v>2.0560100000000001E-2</v>
      </c>
      <c r="BL132" s="18">
        <v>1.27695275862069E-2</v>
      </c>
      <c r="BM132" s="18">
        <v>4.01207059186436E-3</v>
      </c>
      <c r="BN132" s="18">
        <v>0.964277725639205</v>
      </c>
      <c r="BO132" s="18">
        <v>0.99173813198203398</v>
      </c>
      <c r="BP132" s="18">
        <v>0.94932243723925103</v>
      </c>
      <c r="BQ132" s="18">
        <v>0</v>
      </c>
      <c r="BR132" s="18">
        <v>1.2192110225252999E-51</v>
      </c>
      <c r="BS132" s="18">
        <v>0</v>
      </c>
      <c r="BT132" s="18">
        <v>2.2909801224276101E-4</v>
      </c>
      <c r="BU132" s="18">
        <v>0.92983153216391501</v>
      </c>
      <c r="BV132" s="18">
        <v>0.92983153216391501</v>
      </c>
      <c r="BW132" s="18">
        <v>7.6150059999999997E-3</v>
      </c>
      <c r="BX132" s="18">
        <v>8.5106623596521597E-5</v>
      </c>
      <c r="BY132" s="18">
        <v>8.1151039999999997E-3</v>
      </c>
      <c r="BZ132" s="18">
        <v>2.7527505440922198E-4</v>
      </c>
      <c r="CA132" s="18">
        <v>8.6312999999999997E-3</v>
      </c>
      <c r="CB132" s="18">
        <v>6.1881947072631703E-4</v>
      </c>
      <c r="CC132" s="18">
        <v>1.0200590000000001E-2</v>
      </c>
      <c r="CD132" s="18">
        <v>2.9429357876107303E-4</v>
      </c>
      <c r="CE132" s="18">
        <v>1.161216E-2</v>
      </c>
      <c r="CF132" s="18">
        <v>4.5146825248294098E-4</v>
      </c>
      <c r="CG132" s="18">
        <v>1.242618E-2</v>
      </c>
      <c r="CH132" s="18">
        <v>3.2088300360100101E-4</v>
      </c>
      <c r="CI132" s="18">
        <v>1.2838520000000001E-2</v>
      </c>
      <c r="CJ132" s="18">
        <v>4.3395120923901199E-4</v>
      </c>
      <c r="CK132" s="18">
        <v>1.335478E-2</v>
      </c>
      <c r="CL132" s="18">
        <v>5.3393631361801897E-4</v>
      </c>
      <c r="CM132" s="18">
        <v>1.422408E-2</v>
      </c>
      <c r="CN132" s="18">
        <v>2.1740688121584399E-4</v>
      </c>
      <c r="CO132" s="18">
        <v>1.682376E-2</v>
      </c>
      <c r="CP132" s="18">
        <v>1.3622765405746399E-3</v>
      </c>
      <c r="CQ132" s="18">
        <v>1.9948980000000002E-2</v>
      </c>
      <c r="CR132" s="18">
        <v>8.9385714015160198E-4</v>
      </c>
      <c r="CS132" s="18">
        <v>2.0560100000000001E-2</v>
      </c>
      <c r="CT132" s="19">
        <v>0</v>
      </c>
    </row>
    <row r="133" spans="1:98" x14ac:dyDescent="0.25">
      <c r="A133" s="18">
        <v>215</v>
      </c>
      <c r="B133" s="18" t="s">
        <v>1919</v>
      </c>
      <c r="C133" s="18" t="s">
        <v>655</v>
      </c>
      <c r="D133" s="18" t="s">
        <v>412</v>
      </c>
      <c r="E133" s="18" t="s">
        <v>656</v>
      </c>
      <c r="F133" s="18">
        <v>3.0364200000000002E-4</v>
      </c>
      <c r="G133" s="18">
        <v>3.0364200000000002E-4</v>
      </c>
      <c r="H133" s="18">
        <v>3.04474E-4</v>
      </c>
      <c r="I133" s="18">
        <v>2.8489200000000002E-4</v>
      </c>
      <c r="J133" s="18">
        <v>2.7763000000000001E-4</v>
      </c>
      <c r="K133" s="18">
        <v>2.8245899999999999E-4</v>
      </c>
      <c r="L133" s="18">
        <v>2.9492100000000002E-4</v>
      </c>
      <c r="M133" s="18">
        <v>3.1079499999999999E-4</v>
      </c>
      <c r="N133" s="18">
        <v>3.1669800000000002E-4</v>
      </c>
      <c r="O133" s="18">
        <v>3.0984099999999999E-4</v>
      </c>
      <c r="P133" s="18">
        <v>3.0412499999999998E-4</v>
      </c>
      <c r="Q133" s="18">
        <v>3.1303899999999998E-4</v>
      </c>
      <c r="R133" s="18">
        <v>3.2548100000000002E-4</v>
      </c>
      <c r="S133" s="18">
        <v>3.7638199999999998E-4</v>
      </c>
      <c r="T133" s="18">
        <v>3.8898200000000001E-4</v>
      </c>
      <c r="U133" s="18">
        <v>4.1092100000000002E-4</v>
      </c>
      <c r="V133" s="18">
        <v>4.1322700000000001E-4</v>
      </c>
      <c r="W133" s="18">
        <v>4.28396E-4</v>
      </c>
      <c r="X133" s="18">
        <v>4.18918E-4</v>
      </c>
      <c r="Y133" s="18">
        <v>4.3499499999999998E-4</v>
      </c>
      <c r="Z133" s="18">
        <v>4.1562899999999999E-4</v>
      </c>
      <c r="AA133" s="18">
        <v>4.3722599999999998E-4</v>
      </c>
      <c r="AB133" s="18">
        <v>4.4528100000000001E-4</v>
      </c>
      <c r="AC133" s="18">
        <v>4.4731700000000003E-4</v>
      </c>
      <c r="AD133" s="18">
        <v>4.52359E-4</v>
      </c>
      <c r="AE133" s="18">
        <v>4.67801E-4</v>
      </c>
      <c r="AF133" s="18">
        <v>4.8443E-4</v>
      </c>
      <c r="AG133" s="18">
        <v>5.10294E-4</v>
      </c>
      <c r="AH133" s="18">
        <v>5.0462200000000003E-4</v>
      </c>
      <c r="AI133" s="18">
        <v>4.89333E-4</v>
      </c>
      <c r="AJ133" s="18">
        <v>5.0854399999999999E-4</v>
      </c>
      <c r="AK133" s="18">
        <v>5.2310799999999999E-4</v>
      </c>
      <c r="AL133" s="18">
        <v>5.27784E-4</v>
      </c>
      <c r="AM133" s="18">
        <v>5.3611900000000005E-4</v>
      </c>
      <c r="AN133" s="18">
        <v>5.5362900000000004E-4</v>
      </c>
      <c r="AO133" s="18">
        <v>5.6098300000000003E-4</v>
      </c>
      <c r="AP133" s="18">
        <v>6.02303E-4</v>
      </c>
      <c r="AQ133" s="18">
        <v>6.52054E-4</v>
      </c>
      <c r="AR133" s="18">
        <v>6.8406000000000001E-4</v>
      </c>
      <c r="AS133" s="18">
        <v>7.0519799999999998E-4</v>
      </c>
      <c r="AT133" s="18">
        <v>7.1829999999999995E-4</v>
      </c>
      <c r="AU133" s="18">
        <v>7.3096200000000004E-4</v>
      </c>
      <c r="AV133" s="18">
        <v>7.5324699999999997E-4</v>
      </c>
      <c r="AW133" s="18">
        <v>7.7631599999999999E-4</v>
      </c>
      <c r="AX133" s="18">
        <v>7.9974899999999999E-4</v>
      </c>
      <c r="AY133" s="18">
        <v>8.3240300000000001E-4</v>
      </c>
      <c r="AZ133" s="18">
        <v>8.7742600000000005E-4</v>
      </c>
      <c r="BA133" s="18">
        <v>9.2189799999999999E-4</v>
      </c>
      <c r="BB133" s="18">
        <v>9.775020000000001E-4</v>
      </c>
      <c r="BC133" s="18">
        <v>1.05792E-3</v>
      </c>
      <c r="BD133" s="18">
        <v>1.14452E-3</v>
      </c>
      <c r="BE133" s="18">
        <v>1.1817500000000001E-3</v>
      </c>
      <c r="BF133" s="18">
        <v>1.24222E-3</v>
      </c>
      <c r="BG133" s="18">
        <v>1.24222E-3</v>
      </c>
      <c r="BH133" s="18">
        <v>1.24563E-3</v>
      </c>
      <c r="BI133" s="18">
        <v>1.24222E-3</v>
      </c>
      <c r="BJ133" s="18">
        <v>1.24222E-3</v>
      </c>
      <c r="BK133" s="18">
        <v>1.24222E-3</v>
      </c>
      <c r="BL133" s="18">
        <v>6.1276305172413799E-4</v>
      </c>
      <c r="BM133" s="18">
        <v>3.0958119271003702E-4</v>
      </c>
      <c r="BN133" s="18">
        <v>0.93491875814505498</v>
      </c>
      <c r="BO133" s="18">
        <v>0.99426132549188595</v>
      </c>
      <c r="BP133" s="18">
        <v>0.957820208416584</v>
      </c>
      <c r="BQ133" s="18">
        <v>0</v>
      </c>
      <c r="BR133" s="18">
        <v>4.6659772787373101E-56</v>
      </c>
      <c r="BS133" s="18">
        <v>0</v>
      </c>
      <c r="BT133" s="18">
        <v>1.71395360976958E-5</v>
      </c>
      <c r="BU133" s="18">
        <v>0.874073084331487</v>
      </c>
      <c r="BV133" s="18">
        <v>0.874073084331487</v>
      </c>
      <c r="BW133" s="18">
        <v>2.9485600000000002E-4</v>
      </c>
      <c r="BX133" s="18">
        <v>1.26778338843826E-5</v>
      </c>
      <c r="BY133" s="18">
        <v>3.029428E-4</v>
      </c>
      <c r="BZ133" s="18">
        <v>1.39855556986485E-5</v>
      </c>
      <c r="CA133" s="18">
        <v>3.4160180000000003E-4</v>
      </c>
      <c r="CB133" s="18">
        <v>3.85187290120014E-5</v>
      </c>
      <c r="CC133" s="18">
        <v>4.2129139999999999E-4</v>
      </c>
      <c r="CD133" s="18">
        <v>1.02038811880578E-5</v>
      </c>
      <c r="CE133" s="18">
        <v>4.3956239999999998E-4</v>
      </c>
      <c r="CF133" s="18">
        <v>1.44469337507999E-5</v>
      </c>
      <c r="CG133" s="18">
        <v>4.9129600000000001E-4</v>
      </c>
      <c r="CH133" s="18">
        <v>1.6893168959671299E-5</v>
      </c>
      <c r="CI133" s="18">
        <v>5.2983679999999995E-4</v>
      </c>
      <c r="CJ133" s="18">
        <v>1.66463876471744E-5</v>
      </c>
      <c r="CK133" s="18">
        <v>6.4091959999999998E-4</v>
      </c>
      <c r="CL133" s="18">
        <v>5.9156325733601801E-5</v>
      </c>
      <c r="CM133" s="18">
        <v>7.5571480000000005E-4</v>
      </c>
      <c r="CN133" s="18">
        <v>3.3098635224129699E-5</v>
      </c>
      <c r="CO133" s="18">
        <v>9.334298E-4</v>
      </c>
      <c r="CP133" s="18">
        <v>8.7914718694880707E-5</v>
      </c>
      <c r="CQ133" s="18">
        <v>1.2112679999999999E-3</v>
      </c>
      <c r="CR133" s="18">
        <v>4.5889561667115501E-5</v>
      </c>
      <c r="CS133" s="18">
        <v>1.24222E-3</v>
      </c>
      <c r="CT133" s="18">
        <v>0</v>
      </c>
    </row>
    <row r="134" spans="1:98" x14ac:dyDescent="0.25">
      <c r="A134" s="18">
        <v>216</v>
      </c>
      <c r="B134" s="18" t="s">
        <v>1919</v>
      </c>
      <c r="C134" s="18" t="s">
        <v>655</v>
      </c>
      <c r="D134" s="18" t="s">
        <v>412</v>
      </c>
      <c r="E134" s="18" t="s">
        <v>656</v>
      </c>
      <c r="F134" s="18">
        <v>0</v>
      </c>
      <c r="G134" s="18">
        <v>0</v>
      </c>
      <c r="H134" s="18">
        <v>0</v>
      </c>
      <c r="I134" s="18">
        <v>0</v>
      </c>
      <c r="J134" s="18">
        <v>0</v>
      </c>
      <c r="K134" s="18">
        <v>0</v>
      </c>
      <c r="L134" s="18">
        <v>0</v>
      </c>
      <c r="M134" s="18">
        <v>0</v>
      </c>
      <c r="N134" s="18">
        <v>0</v>
      </c>
      <c r="O134" s="18">
        <v>0</v>
      </c>
      <c r="P134" s="18">
        <v>0</v>
      </c>
      <c r="Q134" s="18">
        <v>0</v>
      </c>
      <c r="R134" s="18">
        <v>0</v>
      </c>
      <c r="S134" s="18">
        <v>0</v>
      </c>
      <c r="T134" s="18">
        <v>0</v>
      </c>
      <c r="U134" s="18">
        <v>0</v>
      </c>
      <c r="V134" s="18">
        <v>0</v>
      </c>
      <c r="W134" s="18">
        <v>0</v>
      </c>
      <c r="X134" s="18">
        <v>0</v>
      </c>
      <c r="Y134" s="18">
        <v>0</v>
      </c>
      <c r="Z134" s="18">
        <v>0</v>
      </c>
      <c r="AA134" s="18">
        <v>0</v>
      </c>
      <c r="AB134" s="18">
        <v>0</v>
      </c>
      <c r="AC134" s="18">
        <v>0</v>
      </c>
      <c r="AD134" s="18">
        <v>0</v>
      </c>
      <c r="AE134" s="18">
        <v>0</v>
      </c>
      <c r="AF134" s="18">
        <v>0</v>
      </c>
      <c r="AG134" s="18">
        <v>0</v>
      </c>
      <c r="AH134" s="18">
        <v>0</v>
      </c>
      <c r="AI134" s="18">
        <v>0</v>
      </c>
      <c r="AJ134" s="18">
        <v>0</v>
      </c>
      <c r="AK134" s="18">
        <v>0</v>
      </c>
      <c r="AL134" s="18">
        <v>0</v>
      </c>
      <c r="AM134" s="18">
        <v>0</v>
      </c>
      <c r="AN134" s="18">
        <v>0</v>
      </c>
      <c r="AO134" s="18">
        <v>0</v>
      </c>
      <c r="AP134" s="18">
        <v>0</v>
      </c>
      <c r="AQ134" s="18">
        <v>0</v>
      </c>
      <c r="AR134" s="18">
        <v>0</v>
      </c>
      <c r="AS134" s="18">
        <v>0</v>
      </c>
      <c r="AT134" s="18">
        <v>0</v>
      </c>
      <c r="AU134" s="18">
        <v>0</v>
      </c>
      <c r="AV134" s="18">
        <v>0</v>
      </c>
      <c r="AW134" s="18">
        <v>0</v>
      </c>
      <c r="AX134" s="18">
        <v>0</v>
      </c>
      <c r="AY134" s="18">
        <v>0</v>
      </c>
      <c r="AZ134" s="18">
        <v>0</v>
      </c>
      <c r="BA134" s="18">
        <v>0</v>
      </c>
      <c r="BB134" s="18">
        <v>0</v>
      </c>
      <c r="BC134" s="18">
        <v>0</v>
      </c>
      <c r="BD134" s="18">
        <v>0</v>
      </c>
      <c r="BE134" s="18">
        <v>0</v>
      </c>
      <c r="BF134" s="18">
        <v>0</v>
      </c>
      <c r="BG134" s="18">
        <v>0</v>
      </c>
      <c r="BH134" s="18">
        <v>0</v>
      </c>
      <c r="BI134" s="18">
        <v>0</v>
      </c>
      <c r="BJ134" s="18">
        <v>0</v>
      </c>
      <c r="BK134" s="18">
        <v>0</v>
      </c>
      <c r="BL134" s="18">
        <v>0</v>
      </c>
      <c r="BM134" s="18">
        <v>0</v>
      </c>
      <c r="BN134" s="18" t="s">
        <v>1901</v>
      </c>
      <c r="BO134" s="18" t="s">
        <v>1901</v>
      </c>
      <c r="BP134" s="18" t="s">
        <v>1901</v>
      </c>
      <c r="BQ134" s="18" t="s">
        <v>1901</v>
      </c>
      <c r="BR134" s="18" t="s">
        <v>1901</v>
      </c>
      <c r="BS134" s="18" t="s">
        <v>1901</v>
      </c>
      <c r="BT134" s="18">
        <v>0</v>
      </c>
      <c r="BU134" s="18" t="s">
        <v>1901</v>
      </c>
      <c r="BV134" s="18" t="s">
        <v>1901</v>
      </c>
      <c r="BW134" s="18">
        <v>0</v>
      </c>
      <c r="BX134" s="18">
        <v>0</v>
      </c>
      <c r="BY134" s="18">
        <v>0</v>
      </c>
      <c r="BZ134" s="18">
        <v>0</v>
      </c>
      <c r="CA134" s="18">
        <v>0</v>
      </c>
      <c r="CB134" s="18">
        <v>0</v>
      </c>
      <c r="CC134" s="18">
        <v>0</v>
      </c>
      <c r="CD134" s="18">
        <v>0</v>
      </c>
      <c r="CE134" s="18">
        <v>0</v>
      </c>
      <c r="CF134" s="18">
        <v>0</v>
      </c>
      <c r="CG134" s="18">
        <v>0</v>
      </c>
      <c r="CH134" s="18">
        <v>0</v>
      </c>
      <c r="CI134" s="18">
        <v>0</v>
      </c>
      <c r="CJ134" s="18">
        <v>0</v>
      </c>
      <c r="CK134" s="18">
        <v>0</v>
      </c>
      <c r="CL134" s="18">
        <v>0</v>
      </c>
      <c r="CM134" s="18">
        <v>0</v>
      </c>
      <c r="CN134" s="18">
        <v>0</v>
      </c>
      <c r="CO134" s="18">
        <v>0</v>
      </c>
      <c r="CP134" s="18">
        <v>0</v>
      </c>
      <c r="CQ134" s="18">
        <v>0</v>
      </c>
      <c r="CR134" s="18">
        <v>0</v>
      </c>
      <c r="CS134" s="18">
        <v>0</v>
      </c>
      <c r="CT134" s="18">
        <v>0</v>
      </c>
    </row>
    <row r="135" spans="1:98" x14ac:dyDescent="0.25">
      <c r="A135" s="18">
        <v>217</v>
      </c>
      <c r="B135" s="18" t="s">
        <v>1919</v>
      </c>
      <c r="C135" s="18" t="s">
        <v>657</v>
      </c>
      <c r="D135" s="18" t="s">
        <v>412</v>
      </c>
      <c r="E135" s="18" t="s">
        <v>658</v>
      </c>
      <c r="F135" s="18">
        <v>0</v>
      </c>
      <c r="G135" s="18">
        <v>0</v>
      </c>
      <c r="H135" s="18">
        <v>0</v>
      </c>
      <c r="I135" s="18">
        <v>0</v>
      </c>
      <c r="J135" s="18">
        <v>0</v>
      </c>
      <c r="K135" s="18">
        <v>0</v>
      </c>
      <c r="L135" s="18">
        <v>0</v>
      </c>
      <c r="M135" s="18">
        <v>0</v>
      </c>
      <c r="N135" s="18">
        <v>0</v>
      </c>
      <c r="O135" s="18">
        <v>0</v>
      </c>
      <c r="P135" s="18">
        <v>0</v>
      </c>
      <c r="Q135" s="18">
        <v>0</v>
      </c>
      <c r="R135" s="18">
        <v>0</v>
      </c>
      <c r="S135" s="18">
        <v>0</v>
      </c>
      <c r="T135" s="18">
        <v>0</v>
      </c>
      <c r="U135" s="18">
        <v>0</v>
      </c>
      <c r="V135" s="18">
        <v>0</v>
      </c>
      <c r="W135" s="18">
        <v>0</v>
      </c>
      <c r="X135" s="18">
        <v>0</v>
      </c>
      <c r="Y135" s="18">
        <v>0</v>
      </c>
      <c r="Z135" s="18">
        <v>0</v>
      </c>
      <c r="AA135" s="18">
        <v>0</v>
      </c>
      <c r="AB135" s="18">
        <v>0</v>
      </c>
      <c r="AC135" s="18">
        <v>0</v>
      </c>
      <c r="AD135" s="18">
        <v>0</v>
      </c>
      <c r="AE135" s="18">
        <v>0</v>
      </c>
      <c r="AF135" s="18">
        <v>0</v>
      </c>
      <c r="AG135" s="18">
        <v>0</v>
      </c>
      <c r="AH135" s="18">
        <v>0</v>
      </c>
      <c r="AI135" s="18">
        <v>0</v>
      </c>
      <c r="AJ135" s="18">
        <v>0</v>
      </c>
      <c r="AK135" s="18">
        <v>0</v>
      </c>
      <c r="AL135" s="18">
        <v>0</v>
      </c>
      <c r="AM135" s="18">
        <v>0</v>
      </c>
      <c r="AN135" s="18">
        <v>0</v>
      </c>
      <c r="AO135" s="18">
        <v>0</v>
      </c>
      <c r="AP135" s="18">
        <v>0</v>
      </c>
      <c r="AQ135" s="18">
        <v>0</v>
      </c>
      <c r="AR135" s="18">
        <v>0</v>
      </c>
      <c r="AS135" s="18">
        <v>0</v>
      </c>
      <c r="AT135" s="18">
        <v>0</v>
      </c>
      <c r="AU135" s="18">
        <v>0</v>
      </c>
      <c r="AV135" s="18">
        <v>0</v>
      </c>
      <c r="AW135" s="18">
        <v>0</v>
      </c>
      <c r="AX135" s="18">
        <v>0</v>
      </c>
      <c r="AY135" s="18">
        <v>0</v>
      </c>
      <c r="AZ135" s="18">
        <v>0</v>
      </c>
      <c r="BA135" s="18">
        <v>0</v>
      </c>
      <c r="BB135" s="18">
        <v>0</v>
      </c>
      <c r="BC135" s="18">
        <v>0</v>
      </c>
      <c r="BD135" s="18">
        <v>0</v>
      </c>
      <c r="BE135" s="18">
        <v>0</v>
      </c>
      <c r="BF135" s="18">
        <v>0</v>
      </c>
      <c r="BG135" s="18">
        <v>0</v>
      </c>
      <c r="BH135" s="18">
        <v>0</v>
      </c>
      <c r="BI135" s="18">
        <v>0</v>
      </c>
      <c r="BJ135" s="18">
        <v>0</v>
      </c>
      <c r="BK135" s="18">
        <v>0</v>
      </c>
      <c r="BL135" s="18">
        <v>0</v>
      </c>
      <c r="BM135" s="18">
        <v>0</v>
      </c>
      <c r="BN135" s="18" t="s">
        <v>1901</v>
      </c>
      <c r="BO135" s="18" t="s">
        <v>1901</v>
      </c>
      <c r="BP135" s="18" t="s">
        <v>1901</v>
      </c>
      <c r="BQ135" s="18" t="s">
        <v>1901</v>
      </c>
      <c r="BR135" s="18" t="s">
        <v>1901</v>
      </c>
      <c r="BS135" s="18" t="s">
        <v>1901</v>
      </c>
      <c r="BT135" s="18">
        <v>0</v>
      </c>
      <c r="BU135" s="18" t="s">
        <v>1901</v>
      </c>
      <c r="BV135" s="18" t="s">
        <v>1901</v>
      </c>
      <c r="BW135" s="18">
        <v>0</v>
      </c>
      <c r="BX135" s="18">
        <v>0</v>
      </c>
      <c r="BY135" s="18">
        <v>0</v>
      </c>
      <c r="BZ135" s="18">
        <v>0</v>
      </c>
      <c r="CA135" s="18">
        <v>0</v>
      </c>
      <c r="CB135" s="18">
        <v>0</v>
      </c>
      <c r="CC135" s="18">
        <v>0</v>
      </c>
      <c r="CD135" s="18">
        <v>0</v>
      </c>
      <c r="CE135" s="18">
        <v>0</v>
      </c>
      <c r="CF135" s="18">
        <v>0</v>
      </c>
      <c r="CG135" s="18">
        <v>0</v>
      </c>
      <c r="CH135" s="18">
        <v>0</v>
      </c>
      <c r="CI135" s="18">
        <v>0</v>
      </c>
      <c r="CJ135" s="18">
        <v>0</v>
      </c>
      <c r="CK135" s="18">
        <v>0</v>
      </c>
      <c r="CL135" s="18">
        <v>0</v>
      </c>
      <c r="CM135" s="18">
        <v>0</v>
      </c>
      <c r="CN135" s="18">
        <v>0</v>
      </c>
      <c r="CO135" s="18">
        <v>0</v>
      </c>
      <c r="CP135" s="18">
        <v>0</v>
      </c>
      <c r="CQ135" s="18">
        <v>0</v>
      </c>
      <c r="CR135" s="18">
        <v>0</v>
      </c>
      <c r="CS135" s="18">
        <v>0</v>
      </c>
      <c r="CT135" s="18">
        <v>0</v>
      </c>
    </row>
    <row r="136" spans="1:98" x14ac:dyDescent="0.25">
      <c r="A136" s="18">
        <v>218</v>
      </c>
      <c r="B136" s="18" t="s">
        <v>1919</v>
      </c>
      <c r="C136" s="18" t="s">
        <v>659</v>
      </c>
      <c r="D136" s="18" t="s">
        <v>412</v>
      </c>
      <c r="E136" s="18" t="s">
        <v>660</v>
      </c>
      <c r="F136" s="18" t="s">
        <v>1901</v>
      </c>
      <c r="G136" s="18" t="s">
        <v>1901</v>
      </c>
      <c r="H136" s="18" t="s">
        <v>1901</v>
      </c>
      <c r="I136" s="18" t="s">
        <v>1901</v>
      </c>
      <c r="J136" s="18" t="s">
        <v>1901</v>
      </c>
      <c r="K136" s="18" t="s">
        <v>1901</v>
      </c>
      <c r="L136" s="18" t="s">
        <v>1901</v>
      </c>
      <c r="M136" s="18" t="s">
        <v>1901</v>
      </c>
      <c r="N136" s="18" t="s">
        <v>1901</v>
      </c>
      <c r="O136" s="18" t="s">
        <v>1901</v>
      </c>
      <c r="P136" s="18" t="s">
        <v>1901</v>
      </c>
      <c r="Q136" s="18" t="s">
        <v>1901</v>
      </c>
      <c r="R136" s="18" t="s">
        <v>1901</v>
      </c>
      <c r="S136" s="18" t="s">
        <v>1901</v>
      </c>
      <c r="T136" s="18" t="s">
        <v>1901</v>
      </c>
      <c r="U136" s="18" t="s">
        <v>1901</v>
      </c>
      <c r="V136" s="18" t="s">
        <v>1901</v>
      </c>
      <c r="W136" s="18" t="s">
        <v>1901</v>
      </c>
      <c r="X136" s="18" t="s">
        <v>1901</v>
      </c>
      <c r="Y136" s="18" t="s">
        <v>1901</v>
      </c>
      <c r="Z136" s="18" t="s">
        <v>1901</v>
      </c>
      <c r="AA136" s="18" t="s">
        <v>1901</v>
      </c>
      <c r="AB136" s="18" t="s">
        <v>1901</v>
      </c>
      <c r="AC136" s="18" t="s">
        <v>1901</v>
      </c>
      <c r="AD136" s="18" t="s">
        <v>1901</v>
      </c>
      <c r="AE136" s="18" t="s">
        <v>1901</v>
      </c>
      <c r="AF136" s="18" t="s">
        <v>1901</v>
      </c>
      <c r="AG136" s="18" t="s">
        <v>1901</v>
      </c>
      <c r="AH136" s="18" t="s">
        <v>1901</v>
      </c>
      <c r="AI136" s="18" t="s">
        <v>1901</v>
      </c>
      <c r="AJ136" s="18" t="s">
        <v>1901</v>
      </c>
      <c r="AK136" s="18" t="s">
        <v>1901</v>
      </c>
      <c r="AL136" s="18" t="s">
        <v>1901</v>
      </c>
      <c r="AM136" s="18" t="s">
        <v>1901</v>
      </c>
      <c r="AN136" s="18" t="s">
        <v>1901</v>
      </c>
      <c r="AO136" s="18" t="s">
        <v>1901</v>
      </c>
      <c r="AP136" s="18" t="s">
        <v>1901</v>
      </c>
      <c r="AQ136" s="18" t="s">
        <v>1901</v>
      </c>
      <c r="AR136" s="18" t="s">
        <v>1901</v>
      </c>
      <c r="AS136" s="18" t="s">
        <v>1901</v>
      </c>
      <c r="AT136" s="18" t="s">
        <v>1901</v>
      </c>
      <c r="AU136" s="18" t="s">
        <v>1901</v>
      </c>
      <c r="AV136" s="18" t="s">
        <v>1901</v>
      </c>
      <c r="AW136" s="18" t="s">
        <v>1901</v>
      </c>
      <c r="AX136" s="18" t="s">
        <v>1901</v>
      </c>
      <c r="AY136" s="18" t="s">
        <v>1901</v>
      </c>
      <c r="AZ136" s="18" t="s">
        <v>1901</v>
      </c>
      <c r="BA136" s="18" t="s">
        <v>1901</v>
      </c>
      <c r="BB136" s="18" t="s">
        <v>1901</v>
      </c>
      <c r="BC136" s="18" t="s">
        <v>1901</v>
      </c>
      <c r="BD136" s="18" t="s">
        <v>1901</v>
      </c>
      <c r="BE136" s="18" t="s">
        <v>1901</v>
      </c>
      <c r="BF136" s="18" t="s">
        <v>1901</v>
      </c>
      <c r="BG136" s="18" t="s">
        <v>1901</v>
      </c>
      <c r="BH136" s="18" t="s">
        <v>1901</v>
      </c>
      <c r="BI136" s="18" t="s">
        <v>1901</v>
      </c>
      <c r="BJ136" s="18" t="s">
        <v>1901</v>
      </c>
      <c r="BK136" s="18" t="s">
        <v>1901</v>
      </c>
      <c r="BL136" s="18" t="s">
        <v>1901</v>
      </c>
      <c r="BM136" s="18" t="s">
        <v>1901</v>
      </c>
      <c r="BN136" s="18" t="s">
        <v>1901</v>
      </c>
      <c r="BO136" s="18" t="s">
        <v>1901</v>
      </c>
      <c r="BP136" s="18" t="s">
        <v>1901</v>
      </c>
      <c r="BQ136" s="18" t="s">
        <v>1901</v>
      </c>
      <c r="BR136" s="18" t="s">
        <v>1901</v>
      </c>
      <c r="BS136" s="18" t="s">
        <v>1901</v>
      </c>
      <c r="BT136" s="18" t="s">
        <v>1901</v>
      </c>
      <c r="BU136" s="18" t="s">
        <v>1901</v>
      </c>
      <c r="BV136" s="18" t="s">
        <v>1901</v>
      </c>
      <c r="BW136" s="18" t="s">
        <v>1901</v>
      </c>
      <c r="BX136" s="18" t="s">
        <v>1901</v>
      </c>
      <c r="BY136" s="18" t="s">
        <v>1901</v>
      </c>
      <c r="BZ136" s="18" t="s">
        <v>1901</v>
      </c>
      <c r="CA136" s="18" t="s">
        <v>1901</v>
      </c>
      <c r="CB136" s="18" t="s">
        <v>1901</v>
      </c>
      <c r="CC136" s="18" t="s">
        <v>1901</v>
      </c>
      <c r="CD136" s="18" t="s">
        <v>1901</v>
      </c>
      <c r="CE136" s="18" t="s">
        <v>1901</v>
      </c>
      <c r="CF136" s="18" t="s">
        <v>1901</v>
      </c>
      <c r="CG136" s="18" t="s">
        <v>1901</v>
      </c>
      <c r="CH136" s="18" t="s">
        <v>1901</v>
      </c>
      <c r="CI136" s="18" t="s">
        <v>1901</v>
      </c>
      <c r="CJ136" s="18" t="s">
        <v>1901</v>
      </c>
      <c r="CK136" s="18" t="s">
        <v>1901</v>
      </c>
      <c r="CL136" s="18" t="s">
        <v>1901</v>
      </c>
      <c r="CM136" s="18" t="s">
        <v>1901</v>
      </c>
      <c r="CN136" s="18" t="s">
        <v>1901</v>
      </c>
      <c r="CO136" s="18" t="s">
        <v>1901</v>
      </c>
      <c r="CP136" s="18" t="s">
        <v>1901</v>
      </c>
      <c r="CQ136" s="18" t="s">
        <v>1901</v>
      </c>
      <c r="CR136" s="18" t="s">
        <v>1901</v>
      </c>
      <c r="CS136" s="18" t="s">
        <v>1901</v>
      </c>
      <c r="CT136" s="18" t="s">
        <v>1901</v>
      </c>
    </row>
    <row r="137" spans="1:98" x14ac:dyDescent="0.25">
      <c r="A137" s="18">
        <v>219</v>
      </c>
      <c r="B137" s="18" t="s">
        <v>1919</v>
      </c>
      <c r="C137" s="18" t="s">
        <v>661</v>
      </c>
      <c r="D137" s="18" t="s">
        <v>412</v>
      </c>
      <c r="E137" s="18" t="s">
        <v>662</v>
      </c>
      <c r="F137" s="18">
        <v>0</v>
      </c>
      <c r="G137" s="18">
        <v>0</v>
      </c>
      <c r="H137" s="18">
        <v>0</v>
      </c>
      <c r="I137" s="18">
        <v>0</v>
      </c>
      <c r="J137" s="18">
        <v>0</v>
      </c>
      <c r="K137" s="18">
        <v>0</v>
      </c>
      <c r="L137" s="18">
        <v>0</v>
      </c>
      <c r="M137" s="18">
        <v>0</v>
      </c>
      <c r="N137" s="18">
        <v>0</v>
      </c>
      <c r="O137" s="18">
        <v>0</v>
      </c>
      <c r="P137" s="18">
        <v>0</v>
      </c>
      <c r="Q137" s="18">
        <v>0</v>
      </c>
      <c r="R137" s="18">
        <v>0</v>
      </c>
      <c r="S137" s="18">
        <v>0</v>
      </c>
      <c r="T137" s="18">
        <v>0</v>
      </c>
      <c r="U137" s="18">
        <v>0</v>
      </c>
      <c r="V137" s="18">
        <v>0</v>
      </c>
      <c r="W137" s="18">
        <v>0</v>
      </c>
      <c r="X137" s="18">
        <v>0</v>
      </c>
      <c r="Y137" s="18">
        <v>0</v>
      </c>
      <c r="Z137" s="18">
        <v>0</v>
      </c>
      <c r="AA137" s="18">
        <v>0</v>
      </c>
      <c r="AB137" s="18">
        <v>0</v>
      </c>
      <c r="AC137" s="18">
        <v>0</v>
      </c>
      <c r="AD137" s="18">
        <v>0</v>
      </c>
      <c r="AE137" s="18">
        <v>0</v>
      </c>
      <c r="AF137" s="18">
        <v>0</v>
      </c>
      <c r="AG137" s="18">
        <v>0</v>
      </c>
      <c r="AH137" s="18">
        <v>0</v>
      </c>
      <c r="AI137" s="18">
        <v>0</v>
      </c>
      <c r="AJ137" s="18">
        <v>0</v>
      </c>
      <c r="AK137" s="18">
        <v>0</v>
      </c>
      <c r="AL137" s="18">
        <v>0</v>
      </c>
      <c r="AM137" s="18">
        <v>0</v>
      </c>
      <c r="AN137" s="18">
        <v>0</v>
      </c>
      <c r="AO137" s="18">
        <v>0</v>
      </c>
      <c r="AP137" s="18">
        <v>0</v>
      </c>
      <c r="AQ137" s="18">
        <v>0</v>
      </c>
      <c r="AR137" s="18">
        <v>0</v>
      </c>
      <c r="AS137" s="18">
        <v>0</v>
      </c>
      <c r="AT137" s="18">
        <v>0</v>
      </c>
      <c r="AU137" s="18">
        <v>0</v>
      </c>
      <c r="AV137" s="18">
        <v>0</v>
      </c>
      <c r="AW137" s="18">
        <v>0</v>
      </c>
      <c r="AX137" s="18">
        <v>0</v>
      </c>
      <c r="AY137" s="18">
        <v>0</v>
      </c>
      <c r="AZ137" s="18">
        <v>0</v>
      </c>
      <c r="BA137" s="18">
        <v>0</v>
      </c>
      <c r="BB137" s="18">
        <v>0</v>
      </c>
      <c r="BC137" s="18">
        <v>0</v>
      </c>
      <c r="BD137" s="18">
        <v>0</v>
      </c>
      <c r="BE137" s="18">
        <v>0</v>
      </c>
      <c r="BF137" s="18">
        <v>0</v>
      </c>
      <c r="BG137" s="18">
        <v>0</v>
      </c>
      <c r="BH137" s="18">
        <v>0</v>
      </c>
      <c r="BI137" s="18">
        <v>0</v>
      </c>
      <c r="BJ137" s="18">
        <v>0</v>
      </c>
      <c r="BK137" s="18">
        <v>0</v>
      </c>
      <c r="BL137" s="18">
        <v>0</v>
      </c>
      <c r="BM137" s="18">
        <v>0</v>
      </c>
      <c r="BN137" s="18" t="s">
        <v>1901</v>
      </c>
      <c r="BO137" s="18" t="s">
        <v>1901</v>
      </c>
      <c r="BP137" s="18" t="s">
        <v>1901</v>
      </c>
      <c r="BQ137" s="18" t="s">
        <v>1901</v>
      </c>
      <c r="BR137" s="18" t="s">
        <v>1901</v>
      </c>
      <c r="BS137" s="18" t="s">
        <v>1901</v>
      </c>
      <c r="BT137" s="18">
        <v>0</v>
      </c>
      <c r="BU137" s="18" t="s">
        <v>1901</v>
      </c>
      <c r="BV137" s="18" t="s">
        <v>1901</v>
      </c>
      <c r="BW137" s="18">
        <v>0</v>
      </c>
      <c r="BX137" s="18">
        <v>0</v>
      </c>
      <c r="BY137" s="18">
        <v>0</v>
      </c>
      <c r="BZ137" s="18">
        <v>0</v>
      </c>
      <c r="CA137" s="18">
        <v>0</v>
      </c>
      <c r="CB137" s="18">
        <v>0</v>
      </c>
      <c r="CC137" s="18">
        <v>0</v>
      </c>
      <c r="CD137" s="18">
        <v>0</v>
      </c>
      <c r="CE137" s="18">
        <v>0</v>
      </c>
      <c r="CF137" s="18">
        <v>0</v>
      </c>
      <c r="CG137" s="18">
        <v>0</v>
      </c>
      <c r="CH137" s="18">
        <v>0</v>
      </c>
      <c r="CI137" s="18">
        <v>0</v>
      </c>
      <c r="CJ137" s="18">
        <v>0</v>
      </c>
      <c r="CK137" s="18">
        <v>0</v>
      </c>
      <c r="CL137" s="18">
        <v>0</v>
      </c>
      <c r="CM137" s="18">
        <v>0</v>
      </c>
      <c r="CN137" s="18">
        <v>0</v>
      </c>
      <c r="CO137" s="18">
        <v>0</v>
      </c>
      <c r="CP137" s="18">
        <v>0</v>
      </c>
      <c r="CQ137" s="18">
        <v>0</v>
      </c>
      <c r="CR137" s="18">
        <v>0</v>
      </c>
      <c r="CS137" s="18">
        <v>0</v>
      </c>
      <c r="CT137" s="18">
        <v>0</v>
      </c>
    </row>
    <row r="138" spans="1:98" x14ac:dyDescent="0.25">
      <c r="A138" s="18">
        <v>22</v>
      </c>
      <c r="B138" s="18" t="s">
        <v>1919</v>
      </c>
      <c r="C138" s="18" t="s">
        <v>442</v>
      </c>
      <c r="D138" s="18" t="s">
        <v>420</v>
      </c>
      <c r="E138" s="18" t="s">
        <v>124</v>
      </c>
      <c r="F138" s="18">
        <v>1.1719900000000001</v>
      </c>
      <c r="G138" s="18">
        <v>1.1719900000000001</v>
      </c>
      <c r="H138" s="18">
        <v>1.1752</v>
      </c>
      <c r="I138" s="18">
        <v>1.18713</v>
      </c>
      <c r="J138" s="18">
        <v>1.20296</v>
      </c>
      <c r="K138" s="18">
        <v>1.2360500000000001</v>
      </c>
      <c r="L138" s="18">
        <v>1.28016</v>
      </c>
      <c r="M138" s="18">
        <v>1.29579</v>
      </c>
      <c r="N138" s="18">
        <v>1.2277100000000001</v>
      </c>
      <c r="O138" s="18">
        <v>1.2523500000000001</v>
      </c>
      <c r="P138" s="18">
        <v>1.26152</v>
      </c>
      <c r="Q138" s="18">
        <v>1.28915</v>
      </c>
      <c r="R138" s="18">
        <v>1.30969</v>
      </c>
      <c r="S138" s="18">
        <v>1.32633</v>
      </c>
      <c r="T138" s="18">
        <v>1.325</v>
      </c>
      <c r="U138" s="18">
        <v>1.3748199999999999</v>
      </c>
      <c r="V138" s="18">
        <v>1.4464699999999999</v>
      </c>
      <c r="W138" s="18">
        <v>1.4648699999999999</v>
      </c>
      <c r="X138" s="18">
        <v>1.44702</v>
      </c>
      <c r="Y138" s="18">
        <v>1.50078</v>
      </c>
      <c r="Z138" s="18">
        <v>1.5484199999999999</v>
      </c>
      <c r="AA138" s="18">
        <v>1.59354</v>
      </c>
      <c r="AB138" s="18">
        <v>1.6723699999999999</v>
      </c>
      <c r="AC138" s="18">
        <v>1.69157</v>
      </c>
      <c r="AD138" s="18">
        <v>1.69496</v>
      </c>
      <c r="AE138" s="18">
        <v>1.70818</v>
      </c>
      <c r="AF138" s="18">
        <v>1.6978899999999999</v>
      </c>
      <c r="AG138" s="18">
        <v>1.7270700000000001</v>
      </c>
      <c r="AH138" s="18">
        <v>1.7448300000000001</v>
      </c>
      <c r="AI138" s="18">
        <v>1.7855399999999999</v>
      </c>
      <c r="AJ138" s="18">
        <v>1.81264</v>
      </c>
      <c r="AK138" s="18">
        <v>1.80952</v>
      </c>
      <c r="AL138" s="18">
        <v>1.80921</v>
      </c>
      <c r="AM138" s="18">
        <v>1.72465</v>
      </c>
      <c r="AN138" s="18">
        <v>1.64917</v>
      </c>
      <c r="AO138" s="18">
        <v>1.66822</v>
      </c>
      <c r="AP138" s="18">
        <v>1.7110000000000001</v>
      </c>
      <c r="AQ138" s="18">
        <v>1.9475199999999999</v>
      </c>
      <c r="AR138" s="18">
        <v>2.19855</v>
      </c>
      <c r="AS138" s="18">
        <v>2.4240499999999998</v>
      </c>
      <c r="AT138" s="18">
        <v>2.4911400000000001</v>
      </c>
      <c r="AU138" s="18">
        <v>2.5612200000000001</v>
      </c>
      <c r="AV138" s="18">
        <v>2.6374900000000001</v>
      </c>
      <c r="AW138" s="18">
        <v>2.6806899999999998</v>
      </c>
      <c r="AX138" s="18">
        <v>2.8039000000000001</v>
      </c>
      <c r="AY138" s="18">
        <v>3.0087799999999998</v>
      </c>
      <c r="AZ138" s="18">
        <v>3.1855099999999998</v>
      </c>
      <c r="BA138" s="18">
        <v>3.2599499999999999</v>
      </c>
      <c r="BB138" s="18">
        <v>3.39513</v>
      </c>
      <c r="BC138" s="18">
        <v>3.6313300000000002</v>
      </c>
      <c r="BD138" s="18">
        <v>3.8589000000000002</v>
      </c>
      <c r="BE138" s="18">
        <v>3.7751600000000001</v>
      </c>
      <c r="BF138" s="18">
        <v>3.7446899999999999</v>
      </c>
      <c r="BG138" s="18">
        <v>3.7446899999999999</v>
      </c>
      <c r="BH138" s="18">
        <v>3.75495</v>
      </c>
      <c r="BI138" s="18">
        <v>3.7446899999999999</v>
      </c>
      <c r="BJ138" s="18">
        <v>3.7446899999999999</v>
      </c>
      <c r="BK138" s="18">
        <v>3.7446899999999999</v>
      </c>
      <c r="BL138" s="18">
        <v>2.0919565517241399</v>
      </c>
      <c r="BM138" s="18">
        <v>0.90738707590986301</v>
      </c>
      <c r="BN138" s="18">
        <v>0.92341871537238296</v>
      </c>
      <c r="BO138" s="18">
        <v>0.98010682531466797</v>
      </c>
      <c r="BP138" s="18">
        <v>0.91533135252991704</v>
      </c>
      <c r="BQ138" s="18">
        <v>0</v>
      </c>
      <c r="BR138" s="18">
        <v>5.0736846859904196E-41</v>
      </c>
      <c r="BS138" s="18">
        <v>0</v>
      </c>
      <c r="BT138" s="18">
        <v>4.9618300163031197E-2</v>
      </c>
      <c r="BU138" s="18">
        <v>0.85270212389997702</v>
      </c>
      <c r="BV138" s="18">
        <v>0.85270212389997702</v>
      </c>
      <c r="BW138" s="18">
        <v>1.181854</v>
      </c>
      <c r="BX138" s="18">
        <v>1.33432765841078E-2</v>
      </c>
      <c r="BY138" s="18">
        <v>1.2584120000000001</v>
      </c>
      <c r="BZ138" s="18">
        <v>2.8937476047506201E-2</v>
      </c>
      <c r="CA138" s="18">
        <v>1.302338</v>
      </c>
      <c r="CB138" s="18">
        <v>2.73096442671815E-2</v>
      </c>
      <c r="CC138" s="18">
        <v>1.4467920000000001</v>
      </c>
      <c r="CD138" s="18">
        <v>4.5884754221854597E-2</v>
      </c>
      <c r="CE138" s="18">
        <v>1.640172</v>
      </c>
      <c r="CF138" s="18">
        <v>6.5713703821957903E-2</v>
      </c>
      <c r="CG138" s="18">
        <v>1.732702</v>
      </c>
      <c r="CH138" s="18">
        <v>3.4582748155691699E-2</v>
      </c>
      <c r="CI138" s="18">
        <v>1.7610380000000001</v>
      </c>
      <c r="CJ138" s="18">
        <v>7.27536052027664E-2</v>
      </c>
      <c r="CK138" s="18">
        <v>1.989868</v>
      </c>
      <c r="CL138" s="18">
        <v>0.32213364333766797</v>
      </c>
      <c r="CM138" s="18">
        <v>2.6348880000000001</v>
      </c>
      <c r="CN138" s="18">
        <v>0.119121903401516</v>
      </c>
      <c r="CO138" s="18">
        <v>3.2961399999999998</v>
      </c>
      <c r="CP138" s="18">
        <v>0.23359999935787701</v>
      </c>
      <c r="CQ138" s="18">
        <v>3.7756780000000001</v>
      </c>
      <c r="CR138" s="18">
        <v>4.8156857974747599E-2</v>
      </c>
      <c r="CS138" s="18">
        <v>3.7446899999999999</v>
      </c>
      <c r="CT138" s="18">
        <v>0</v>
      </c>
    </row>
    <row r="139" spans="1:98" x14ac:dyDescent="0.25">
      <c r="A139" s="18">
        <v>220</v>
      </c>
      <c r="B139" s="18" t="s">
        <v>1919</v>
      </c>
      <c r="C139" s="18" t="s">
        <v>663</v>
      </c>
      <c r="D139" s="18" t="s">
        <v>412</v>
      </c>
      <c r="E139" s="18" t="s">
        <v>664</v>
      </c>
      <c r="F139" s="18">
        <v>0</v>
      </c>
      <c r="G139" s="18">
        <v>0</v>
      </c>
      <c r="H139" s="18">
        <v>0</v>
      </c>
      <c r="I139" s="18">
        <v>0</v>
      </c>
      <c r="J139" s="18">
        <v>0</v>
      </c>
      <c r="K139" s="18">
        <v>0</v>
      </c>
      <c r="L139" s="18">
        <v>0</v>
      </c>
      <c r="M139" s="18">
        <v>0</v>
      </c>
      <c r="N139" s="18">
        <v>0</v>
      </c>
      <c r="O139" s="18">
        <v>0</v>
      </c>
      <c r="P139" s="18">
        <v>0</v>
      </c>
      <c r="Q139" s="18">
        <v>0</v>
      </c>
      <c r="R139" s="18">
        <v>0</v>
      </c>
      <c r="S139" s="18">
        <v>0</v>
      </c>
      <c r="T139" s="18">
        <v>0</v>
      </c>
      <c r="U139" s="18">
        <v>0</v>
      </c>
      <c r="V139" s="18">
        <v>0</v>
      </c>
      <c r="W139" s="18">
        <v>0</v>
      </c>
      <c r="X139" s="18">
        <v>0</v>
      </c>
      <c r="Y139" s="18">
        <v>0</v>
      </c>
      <c r="Z139" s="18">
        <v>0</v>
      </c>
      <c r="AA139" s="18">
        <v>0</v>
      </c>
      <c r="AB139" s="18">
        <v>0</v>
      </c>
      <c r="AC139" s="18">
        <v>0</v>
      </c>
      <c r="AD139" s="18">
        <v>0</v>
      </c>
      <c r="AE139" s="18">
        <v>0</v>
      </c>
      <c r="AF139" s="18">
        <v>0</v>
      </c>
      <c r="AG139" s="18">
        <v>0</v>
      </c>
      <c r="AH139" s="18">
        <v>0</v>
      </c>
      <c r="AI139" s="18">
        <v>0</v>
      </c>
      <c r="AJ139" s="18">
        <v>0</v>
      </c>
      <c r="AK139" s="18">
        <v>0</v>
      </c>
      <c r="AL139" s="18">
        <v>0</v>
      </c>
      <c r="AM139" s="18">
        <v>0</v>
      </c>
      <c r="AN139" s="18">
        <v>0</v>
      </c>
      <c r="AO139" s="18">
        <v>0</v>
      </c>
      <c r="AP139" s="18">
        <v>0</v>
      </c>
      <c r="AQ139" s="18">
        <v>0</v>
      </c>
      <c r="AR139" s="18">
        <v>0</v>
      </c>
      <c r="AS139" s="18">
        <v>0</v>
      </c>
      <c r="AT139" s="18">
        <v>0</v>
      </c>
      <c r="AU139" s="18">
        <v>0</v>
      </c>
      <c r="AV139" s="18">
        <v>0</v>
      </c>
      <c r="AW139" s="18">
        <v>0</v>
      </c>
      <c r="AX139" s="18">
        <v>0</v>
      </c>
      <c r="AY139" s="18">
        <v>0</v>
      </c>
      <c r="AZ139" s="18">
        <v>0</v>
      </c>
      <c r="BA139" s="18">
        <v>0</v>
      </c>
      <c r="BB139" s="18">
        <v>0</v>
      </c>
      <c r="BC139" s="18">
        <v>0</v>
      </c>
      <c r="BD139" s="18">
        <v>0</v>
      </c>
      <c r="BE139" s="18">
        <v>0</v>
      </c>
      <c r="BF139" s="18">
        <v>0</v>
      </c>
      <c r="BG139" s="18">
        <v>0</v>
      </c>
      <c r="BH139" s="18">
        <v>0</v>
      </c>
      <c r="BI139" s="18">
        <v>0</v>
      </c>
      <c r="BJ139" s="18">
        <v>0</v>
      </c>
      <c r="BK139" s="18">
        <v>0</v>
      </c>
      <c r="BL139" s="18">
        <v>0</v>
      </c>
      <c r="BM139" s="18">
        <v>0</v>
      </c>
      <c r="BN139" s="18" t="s">
        <v>1901</v>
      </c>
      <c r="BO139" s="18" t="s">
        <v>1901</v>
      </c>
      <c r="BP139" s="18" t="s">
        <v>1901</v>
      </c>
      <c r="BQ139" s="18" t="s">
        <v>1901</v>
      </c>
      <c r="BR139" s="18" t="s">
        <v>1901</v>
      </c>
      <c r="BS139" s="18" t="s">
        <v>1901</v>
      </c>
      <c r="BT139" s="18">
        <v>0</v>
      </c>
      <c r="BU139" s="18" t="s">
        <v>1901</v>
      </c>
      <c r="BV139" s="18" t="s">
        <v>1901</v>
      </c>
      <c r="BW139" s="18">
        <v>0</v>
      </c>
      <c r="BX139" s="18">
        <v>0</v>
      </c>
      <c r="BY139" s="18">
        <v>0</v>
      </c>
      <c r="BZ139" s="18">
        <v>0</v>
      </c>
      <c r="CA139" s="18">
        <v>0</v>
      </c>
      <c r="CB139" s="18">
        <v>0</v>
      </c>
      <c r="CC139" s="18">
        <v>0</v>
      </c>
      <c r="CD139" s="18">
        <v>0</v>
      </c>
      <c r="CE139" s="18">
        <v>0</v>
      </c>
      <c r="CF139" s="18">
        <v>0</v>
      </c>
      <c r="CG139" s="18">
        <v>0</v>
      </c>
      <c r="CH139" s="18">
        <v>0</v>
      </c>
      <c r="CI139" s="18">
        <v>0</v>
      </c>
      <c r="CJ139" s="18">
        <v>0</v>
      </c>
      <c r="CK139" s="18">
        <v>0</v>
      </c>
      <c r="CL139" s="18">
        <v>0</v>
      </c>
      <c r="CM139" s="18">
        <v>0</v>
      </c>
      <c r="CN139" s="18">
        <v>0</v>
      </c>
      <c r="CO139" s="18">
        <v>0</v>
      </c>
      <c r="CP139" s="18">
        <v>0</v>
      </c>
      <c r="CQ139" s="18">
        <v>0</v>
      </c>
      <c r="CR139" s="18">
        <v>0</v>
      </c>
      <c r="CS139" s="18">
        <v>0</v>
      </c>
      <c r="CT139" s="18">
        <v>0</v>
      </c>
    </row>
    <row r="140" spans="1:98" x14ac:dyDescent="0.25">
      <c r="A140" s="18">
        <v>221</v>
      </c>
      <c r="B140" s="18" t="s">
        <v>1919</v>
      </c>
      <c r="C140" s="18" t="s">
        <v>665</v>
      </c>
      <c r="D140" s="18" t="s">
        <v>412</v>
      </c>
      <c r="E140" s="18" t="s">
        <v>666</v>
      </c>
      <c r="F140" s="18">
        <v>0</v>
      </c>
      <c r="G140" s="18">
        <v>0</v>
      </c>
      <c r="H140" s="18">
        <v>0</v>
      </c>
      <c r="I140" s="18">
        <v>0</v>
      </c>
      <c r="J140" s="18">
        <v>0</v>
      </c>
      <c r="K140" s="18">
        <v>0</v>
      </c>
      <c r="L140" s="18">
        <v>0</v>
      </c>
      <c r="M140" s="18">
        <v>0</v>
      </c>
      <c r="N140" s="18">
        <v>0</v>
      </c>
      <c r="O140" s="18">
        <v>0</v>
      </c>
      <c r="P140" s="18">
        <v>0</v>
      </c>
      <c r="Q140" s="18">
        <v>0</v>
      </c>
      <c r="R140" s="18">
        <v>0</v>
      </c>
      <c r="S140" s="18">
        <v>0</v>
      </c>
      <c r="T140" s="18">
        <v>0</v>
      </c>
      <c r="U140" s="18">
        <v>0</v>
      </c>
      <c r="V140" s="18">
        <v>0</v>
      </c>
      <c r="W140" s="18">
        <v>0</v>
      </c>
      <c r="X140" s="18">
        <v>0</v>
      </c>
      <c r="Y140" s="18">
        <v>0</v>
      </c>
      <c r="Z140" s="18">
        <v>0</v>
      </c>
      <c r="AA140" s="18">
        <v>0</v>
      </c>
      <c r="AB140" s="18">
        <v>0</v>
      </c>
      <c r="AC140" s="18">
        <v>0</v>
      </c>
      <c r="AD140" s="18">
        <v>0</v>
      </c>
      <c r="AE140" s="18">
        <v>0</v>
      </c>
      <c r="AF140" s="18">
        <v>0</v>
      </c>
      <c r="AG140" s="18">
        <v>0</v>
      </c>
      <c r="AH140" s="18">
        <v>0</v>
      </c>
      <c r="AI140" s="18">
        <v>0</v>
      </c>
      <c r="AJ140" s="18">
        <v>0</v>
      </c>
      <c r="AK140" s="18">
        <v>0</v>
      </c>
      <c r="AL140" s="18">
        <v>0</v>
      </c>
      <c r="AM140" s="18">
        <v>0</v>
      </c>
      <c r="AN140" s="18">
        <v>0</v>
      </c>
      <c r="AO140" s="18">
        <v>0</v>
      </c>
      <c r="AP140" s="18">
        <v>0</v>
      </c>
      <c r="AQ140" s="18">
        <v>0</v>
      </c>
      <c r="AR140" s="18">
        <v>0</v>
      </c>
      <c r="AS140" s="18">
        <v>0</v>
      </c>
      <c r="AT140" s="18">
        <v>0</v>
      </c>
      <c r="AU140" s="18">
        <v>0</v>
      </c>
      <c r="AV140" s="18">
        <v>0</v>
      </c>
      <c r="AW140" s="18">
        <v>0</v>
      </c>
      <c r="AX140" s="18">
        <v>0</v>
      </c>
      <c r="AY140" s="18">
        <v>0</v>
      </c>
      <c r="AZ140" s="18">
        <v>0</v>
      </c>
      <c r="BA140" s="18">
        <v>0</v>
      </c>
      <c r="BB140" s="18">
        <v>0</v>
      </c>
      <c r="BC140" s="18">
        <v>0</v>
      </c>
      <c r="BD140" s="18">
        <v>0</v>
      </c>
      <c r="BE140" s="18">
        <v>0</v>
      </c>
      <c r="BF140" s="18">
        <v>0</v>
      </c>
      <c r="BG140" s="18">
        <v>0</v>
      </c>
      <c r="BH140" s="18">
        <v>0</v>
      </c>
      <c r="BI140" s="18">
        <v>0</v>
      </c>
      <c r="BJ140" s="18">
        <v>0</v>
      </c>
      <c r="BK140" s="18">
        <v>0</v>
      </c>
      <c r="BL140" s="18">
        <v>0</v>
      </c>
      <c r="BM140" s="18">
        <v>0</v>
      </c>
      <c r="BN140" s="18" t="s">
        <v>1901</v>
      </c>
      <c r="BO140" s="18" t="s">
        <v>1901</v>
      </c>
      <c r="BP140" s="18" t="s">
        <v>1901</v>
      </c>
      <c r="BQ140" s="18" t="s">
        <v>1901</v>
      </c>
      <c r="BR140" s="18" t="s">
        <v>1901</v>
      </c>
      <c r="BS140" s="18" t="s">
        <v>1901</v>
      </c>
      <c r="BT140" s="18">
        <v>0</v>
      </c>
      <c r="BU140" s="18" t="s">
        <v>1901</v>
      </c>
      <c r="BV140" s="18" t="s">
        <v>1901</v>
      </c>
      <c r="BW140" s="18">
        <v>0</v>
      </c>
      <c r="BX140" s="18">
        <v>0</v>
      </c>
      <c r="BY140" s="18">
        <v>0</v>
      </c>
      <c r="BZ140" s="18">
        <v>0</v>
      </c>
      <c r="CA140" s="18">
        <v>0</v>
      </c>
      <c r="CB140" s="18">
        <v>0</v>
      </c>
      <c r="CC140" s="18">
        <v>0</v>
      </c>
      <c r="CD140" s="18">
        <v>0</v>
      </c>
      <c r="CE140" s="18">
        <v>0</v>
      </c>
      <c r="CF140" s="18">
        <v>0</v>
      </c>
      <c r="CG140" s="18">
        <v>0</v>
      </c>
      <c r="CH140" s="18">
        <v>0</v>
      </c>
      <c r="CI140" s="18">
        <v>0</v>
      </c>
      <c r="CJ140" s="18">
        <v>0</v>
      </c>
      <c r="CK140" s="18">
        <v>0</v>
      </c>
      <c r="CL140" s="18">
        <v>0</v>
      </c>
      <c r="CM140" s="18">
        <v>0</v>
      </c>
      <c r="CN140" s="18">
        <v>0</v>
      </c>
      <c r="CO140" s="18">
        <v>0</v>
      </c>
      <c r="CP140" s="18">
        <v>0</v>
      </c>
      <c r="CQ140" s="18">
        <v>0</v>
      </c>
      <c r="CR140" s="18">
        <v>0</v>
      </c>
      <c r="CS140" s="18">
        <v>0</v>
      </c>
      <c r="CT140" s="18">
        <v>0</v>
      </c>
    </row>
    <row r="141" spans="1:98" x14ac:dyDescent="0.25">
      <c r="A141" s="18">
        <v>222</v>
      </c>
      <c r="B141" s="18" t="s">
        <v>1919</v>
      </c>
      <c r="C141" s="18" t="s">
        <v>667</v>
      </c>
      <c r="D141" s="18" t="s">
        <v>412</v>
      </c>
      <c r="E141" s="18" t="s">
        <v>668</v>
      </c>
      <c r="F141" s="18">
        <v>0</v>
      </c>
      <c r="G141" s="18">
        <v>0</v>
      </c>
      <c r="H141" s="18">
        <v>0</v>
      </c>
      <c r="I141" s="18">
        <v>0</v>
      </c>
      <c r="J141" s="18">
        <v>0</v>
      </c>
      <c r="K141" s="18">
        <v>0</v>
      </c>
      <c r="L141" s="18">
        <v>0</v>
      </c>
      <c r="M141" s="18">
        <v>0</v>
      </c>
      <c r="N141" s="18">
        <v>0</v>
      </c>
      <c r="O141" s="18">
        <v>0</v>
      </c>
      <c r="P141" s="18">
        <v>0</v>
      </c>
      <c r="Q141" s="18">
        <v>0</v>
      </c>
      <c r="R141" s="18">
        <v>0</v>
      </c>
      <c r="S141" s="18">
        <v>0</v>
      </c>
      <c r="T141" s="18">
        <v>0</v>
      </c>
      <c r="U141" s="18">
        <v>0</v>
      </c>
      <c r="V141" s="18">
        <v>0</v>
      </c>
      <c r="W141" s="18">
        <v>0</v>
      </c>
      <c r="X141" s="18">
        <v>0</v>
      </c>
      <c r="Y141" s="18">
        <v>0</v>
      </c>
      <c r="Z141" s="18">
        <v>0</v>
      </c>
      <c r="AA141" s="18">
        <v>0</v>
      </c>
      <c r="AB141" s="18">
        <v>0</v>
      </c>
      <c r="AC141" s="18">
        <v>0</v>
      </c>
      <c r="AD141" s="18">
        <v>0</v>
      </c>
      <c r="AE141" s="18">
        <v>0</v>
      </c>
      <c r="AF141" s="18">
        <v>0</v>
      </c>
      <c r="AG141" s="18">
        <v>0</v>
      </c>
      <c r="AH141" s="18">
        <v>0</v>
      </c>
      <c r="AI141" s="18">
        <v>0</v>
      </c>
      <c r="AJ141" s="18">
        <v>0</v>
      </c>
      <c r="AK141" s="18">
        <v>0</v>
      </c>
      <c r="AL141" s="18">
        <v>0</v>
      </c>
      <c r="AM141" s="18">
        <v>0</v>
      </c>
      <c r="AN141" s="18">
        <v>0</v>
      </c>
      <c r="AO141" s="18">
        <v>0</v>
      </c>
      <c r="AP141" s="18">
        <v>0</v>
      </c>
      <c r="AQ141" s="18">
        <v>0</v>
      </c>
      <c r="AR141" s="18">
        <v>0</v>
      </c>
      <c r="AS141" s="18">
        <v>0</v>
      </c>
      <c r="AT141" s="18">
        <v>0</v>
      </c>
      <c r="AU141" s="18">
        <v>0</v>
      </c>
      <c r="AV141" s="18">
        <v>0</v>
      </c>
      <c r="AW141" s="18">
        <v>0</v>
      </c>
      <c r="AX141" s="18">
        <v>0</v>
      </c>
      <c r="AY141" s="18">
        <v>0</v>
      </c>
      <c r="AZ141" s="18">
        <v>0</v>
      </c>
      <c r="BA141" s="18">
        <v>0</v>
      </c>
      <c r="BB141" s="18">
        <v>0</v>
      </c>
      <c r="BC141" s="18">
        <v>0</v>
      </c>
      <c r="BD141" s="18">
        <v>0</v>
      </c>
      <c r="BE141" s="18">
        <v>0</v>
      </c>
      <c r="BF141" s="18">
        <v>0</v>
      </c>
      <c r="BG141" s="18">
        <v>0</v>
      </c>
      <c r="BH141" s="18">
        <v>0</v>
      </c>
      <c r="BI141" s="18">
        <v>0</v>
      </c>
      <c r="BJ141" s="18">
        <v>0</v>
      </c>
      <c r="BK141" s="18">
        <v>0</v>
      </c>
      <c r="BL141" s="18">
        <v>0</v>
      </c>
      <c r="BM141" s="18">
        <v>0</v>
      </c>
      <c r="BN141" s="18" t="s">
        <v>1901</v>
      </c>
      <c r="BO141" s="18" t="s">
        <v>1901</v>
      </c>
      <c r="BP141" s="18" t="s">
        <v>1901</v>
      </c>
      <c r="BQ141" s="18" t="s">
        <v>1901</v>
      </c>
      <c r="BR141" s="18" t="s">
        <v>1901</v>
      </c>
      <c r="BS141" s="18" t="s">
        <v>1901</v>
      </c>
      <c r="BT141" s="18">
        <v>0</v>
      </c>
      <c r="BU141" s="18" t="s">
        <v>1901</v>
      </c>
      <c r="BV141" s="18" t="s">
        <v>1901</v>
      </c>
      <c r="BW141" s="18">
        <v>0</v>
      </c>
      <c r="BX141" s="18">
        <v>0</v>
      </c>
      <c r="BY141" s="18">
        <v>0</v>
      </c>
      <c r="BZ141" s="18">
        <v>0</v>
      </c>
      <c r="CA141" s="18">
        <v>0</v>
      </c>
      <c r="CB141" s="18">
        <v>0</v>
      </c>
      <c r="CC141" s="18">
        <v>0</v>
      </c>
      <c r="CD141" s="18">
        <v>0</v>
      </c>
      <c r="CE141" s="18">
        <v>0</v>
      </c>
      <c r="CF141" s="18">
        <v>0</v>
      </c>
      <c r="CG141" s="18">
        <v>0</v>
      </c>
      <c r="CH141" s="18">
        <v>0</v>
      </c>
      <c r="CI141" s="18">
        <v>0</v>
      </c>
      <c r="CJ141" s="18">
        <v>0</v>
      </c>
      <c r="CK141" s="18">
        <v>0</v>
      </c>
      <c r="CL141" s="18">
        <v>0</v>
      </c>
      <c r="CM141" s="18">
        <v>0</v>
      </c>
      <c r="CN141" s="18">
        <v>0</v>
      </c>
      <c r="CO141" s="18">
        <v>0</v>
      </c>
      <c r="CP141" s="18">
        <v>0</v>
      </c>
      <c r="CQ141" s="18">
        <v>0</v>
      </c>
      <c r="CR141" s="18">
        <v>0</v>
      </c>
      <c r="CS141" s="18">
        <v>0</v>
      </c>
      <c r="CT141" s="18">
        <v>0</v>
      </c>
    </row>
    <row r="142" spans="1:98" x14ac:dyDescent="0.25">
      <c r="A142" s="18">
        <v>223</v>
      </c>
      <c r="B142" s="18" t="s">
        <v>1919</v>
      </c>
      <c r="C142" s="18" t="s">
        <v>669</v>
      </c>
      <c r="D142" s="18" t="s">
        <v>412</v>
      </c>
      <c r="E142" s="18" t="s">
        <v>670</v>
      </c>
      <c r="F142" s="18" t="s">
        <v>1901</v>
      </c>
      <c r="G142" s="18" t="s">
        <v>1901</v>
      </c>
      <c r="H142" s="18" t="s">
        <v>1901</v>
      </c>
      <c r="I142" s="18" t="s">
        <v>1901</v>
      </c>
      <c r="J142" s="18" t="s">
        <v>1901</v>
      </c>
      <c r="K142" s="18" t="s">
        <v>1901</v>
      </c>
      <c r="L142" s="18" t="s">
        <v>1901</v>
      </c>
      <c r="M142" s="18" t="s">
        <v>1901</v>
      </c>
      <c r="N142" s="18" t="s">
        <v>1901</v>
      </c>
      <c r="O142" s="18" t="s">
        <v>1901</v>
      </c>
      <c r="P142" s="18" t="s">
        <v>1901</v>
      </c>
      <c r="Q142" s="18" t="s">
        <v>1901</v>
      </c>
      <c r="R142" s="18" t="s">
        <v>1901</v>
      </c>
      <c r="S142" s="18" t="s">
        <v>1901</v>
      </c>
      <c r="T142" s="18" t="s">
        <v>1901</v>
      </c>
      <c r="U142" s="18" t="s">
        <v>1901</v>
      </c>
      <c r="V142" s="18" t="s">
        <v>1901</v>
      </c>
      <c r="W142" s="18" t="s">
        <v>1901</v>
      </c>
      <c r="X142" s="18" t="s">
        <v>1901</v>
      </c>
      <c r="Y142" s="18" t="s">
        <v>1901</v>
      </c>
      <c r="Z142" s="18" t="s">
        <v>1901</v>
      </c>
      <c r="AA142" s="18" t="s">
        <v>1901</v>
      </c>
      <c r="AB142" s="18" t="s">
        <v>1901</v>
      </c>
      <c r="AC142" s="18" t="s">
        <v>1901</v>
      </c>
      <c r="AD142" s="18" t="s">
        <v>1901</v>
      </c>
      <c r="AE142" s="18" t="s">
        <v>1901</v>
      </c>
      <c r="AF142" s="18" t="s">
        <v>1901</v>
      </c>
      <c r="AG142" s="18" t="s">
        <v>1901</v>
      </c>
      <c r="AH142" s="18" t="s">
        <v>1901</v>
      </c>
      <c r="AI142" s="18" t="s">
        <v>1901</v>
      </c>
      <c r="AJ142" s="18" t="s">
        <v>1901</v>
      </c>
      <c r="AK142" s="18" t="s">
        <v>1901</v>
      </c>
      <c r="AL142" s="18" t="s">
        <v>1901</v>
      </c>
      <c r="AM142" s="18" t="s">
        <v>1901</v>
      </c>
      <c r="AN142" s="18" t="s">
        <v>1901</v>
      </c>
      <c r="AO142" s="18" t="s">
        <v>1901</v>
      </c>
      <c r="AP142" s="18" t="s">
        <v>1901</v>
      </c>
      <c r="AQ142" s="18" t="s">
        <v>1901</v>
      </c>
      <c r="AR142" s="18" t="s">
        <v>1901</v>
      </c>
      <c r="AS142" s="18" t="s">
        <v>1901</v>
      </c>
      <c r="AT142" s="18" t="s">
        <v>1901</v>
      </c>
      <c r="AU142" s="18" t="s">
        <v>1901</v>
      </c>
      <c r="AV142" s="18" t="s">
        <v>1901</v>
      </c>
      <c r="AW142" s="18" t="s">
        <v>1901</v>
      </c>
      <c r="AX142" s="18" t="s">
        <v>1901</v>
      </c>
      <c r="AY142" s="18" t="s">
        <v>1901</v>
      </c>
      <c r="AZ142" s="18" t="s">
        <v>1901</v>
      </c>
      <c r="BA142" s="18" t="s">
        <v>1901</v>
      </c>
      <c r="BB142" s="18" t="s">
        <v>1901</v>
      </c>
      <c r="BC142" s="18" t="s">
        <v>1901</v>
      </c>
      <c r="BD142" s="18" t="s">
        <v>1901</v>
      </c>
      <c r="BE142" s="18" t="s">
        <v>1901</v>
      </c>
      <c r="BF142" s="18" t="s">
        <v>1901</v>
      </c>
      <c r="BG142" s="18" t="s">
        <v>1901</v>
      </c>
      <c r="BH142" s="18" t="s">
        <v>1901</v>
      </c>
      <c r="BI142" s="18" t="s">
        <v>1901</v>
      </c>
      <c r="BJ142" s="18" t="s">
        <v>1901</v>
      </c>
      <c r="BK142" s="18" t="s">
        <v>1901</v>
      </c>
      <c r="BL142" s="18" t="s">
        <v>1901</v>
      </c>
      <c r="BM142" s="18" t="s">
        <v>1901</v>
      </c>
      <c r="BN142" s="18" t="s">
        <v>1901</v>
      </c>
      <c r="BO142" s="18" t="s">
        <v>1901</v>
      </c>
      <c r="BP142" s="18" t="s">
        <v>1901</v>
      </c>
      <c r="BQ142" s="18" t="s">
        <v>1901</v>
      </c>
      <c r="BR142" s="18" t="s">
        <v>1901</v>
      </c>
      <c r="BS142" s="18" t="s">
        <v>1901</v>
      </c>
      <c r="BT142" s="18" t="s">
        <v>1901</v>
      </c>
      <c r="BU142" s="18" t="s">
        <v>1901</v>
      </c>
      <c r="BV142" s="18" t="s">
        <v>1901</v>
      </c>
      <c r="BW142" s="18" t="s">
        <v>1901</v>
      </c>
      <c r="BX142" s="18" t="s">
        <v>1901</v>
      </c>
      <c r="BY142" s="18" t="s">
        <v>1901</v>
      </c>
      <c r="BZ142" s="18" t="s">
        <v>1901</v>
      </c>
      <c r="CA142" s="18" t="s">
        <v>1901</v>
      </c>
      <c r="CB142" s="18" t="s">
        <v>1901</v>
      </c>
      <c r="CC142" s="18" t="s">
        <v>1901</v>
      </c>
      <c r="CD142" s="18" t="s">
        <v>1901</v>
      </c>
      <c r="CE142" s="18" t="s">
        <v>1901</v>
      </c>
      <c r="CF142" s="18" t="s">
        <v>1901</v>
      </c>
      <c r="CG142" s="18" t="s">
        <v>1901</v>
      </c>
      <c r="CH142" s="18" t="s">
        <v>1901</v>
      </c>
      <c r="CI142" s="18" t="s">
        <v>1901</v>
      </c>
      <c r="CJ142" s="18" t="s">
        <v>1901</v>
      </c>
      <c r="CK142" s="18" t="s">
        <v>1901</v>
      </c>
      <c r="CL142" s="18" t="s">
        <v>1901</v>
      </c>
      <c r="CM142" s="18" t="s">
        <v>1901</v>
      </c>
      <c r="CN142" s="18" t="s">
        <v>1901</v>
      </c>
      <c r="CO142" s="18" t="s">
        <v>1901</v>
      </c>
      <c r="CP142" s="18" t="s">
        <v>1901</v>
      </c>
      <c r="CQ142" s="18" t="s">
        <v>1901</v>
      </c>
      <c r="CR142" s="18" t="s">
        <v>1901</v>
      </c>
      <c r="CS142" s="18" t="s">
        <v>1901</v>
      </c>
      <c r="CT142" s="18" t="s">
        <v>1901</v>
      </c>
    </row>
    <row r="143" spans="1:98" x14ac:dyDescent="0.25">
      <c r="A143" s="18">
        <v>224</v>
      </c>
      <c r="B143" s="18" t="s">
        <v>1919</v>
      </c>
      <c r="C143" s="18" t="s">
        <v>671</v>
      </c>
      <c r="D143" s="18" t="s">
        <v>412</v>
      </c>
      <c r="E143" s="18" t="s">
        <v>672</v>
      </c>
      <c r="F143" s="18">
        <v>0</v>
      </c>
      <c r="G143" s="18">
        <v>0</v>
      </c>
      <c r="H143" s="18">
        <v>0</v>
      </c>
      <c r="I143" s="18">
        <v>0</v>
      </c>
      <c r="J143" s="18">
        <v>0</v>
      </c>
      <c r="K143" s="18">
        <v>0</v>
      </c>
      <c r="L143" s="18">
        <v>0</v>
      </c>
      <c r="M143" s="18">
        <v>0</v>
      </c>
      <c r="N143" s="18">
        <v>0</v>
      </c>
      <c r="O143" s="18">
        <v>0</v>
      </c>
      <c r="P143" s="18">
        <v>0</v>
      </c>
      <c r="Q143" s="18">
        <v>0</v>
      </c>
      <c r="R143" s="18">
        <v>0</v>
      </c>
      <c r="S143" s="18">
        <v>0</v>
      </c>
      <c r="T143" s="18">
        <v>0</v>
      </c>
      <c r="U143" s="18">
        <v>0</v>
      </c>
      <c r="V143" s="18">
        <v>0</v>
      </c>
      <c r="W143" s="18">
        <v>0</v>
      </c>
      <c r="X143" s="18">
        <v>0</v>
      </c>
      <c r="Y143" s="18">
        <v>0</v>
      </c>
      <c r="Z143" s="18">
        <v>0</v>
      </c>
      <c r="AA143" s="18">
        <v>0</v>
      </c>
      <c r="AB143" s="18">
        <v>0</v>
      </c>
      <c r="AC143" s="18">
        <v>0</v>
      </c>
      <c r="AD143" s="18">
        <v>0</v>
      </c>
      <c r="AE143" s="18">
        <v>0</v>
      </c>
      <c r="AF143" s="18">
        <v>0</v>
      </c>
      <c r="AG143" s="18">
        <v>0</v>
      </c>
      <c r="AH143" s="18">
        <v>0</v>
      </c>
      <c r="AI143" s="18">
        <v>0</v>
      </c>
      <c r="AJ143" s="18">
        <v>0</v>
      </c>
      <c r="AK143" s="18">
        <v>0</v>
      </c>
      <c r="AL143" s="18">
        <v>0</v>
      </c>
      <c r="AM143" s="18">
        <v>0</v>
      </c>
      <c r="AN143" s="18">
        <v>0</v>
      </c>
      <c r="AO143" s="18">
        <v>0</v>
      </c>
      <c r="AP143" s="18">
        <v>0</v>
      </c>
      <c r="AQ143" s="18">
        <v>0</v>
      </c>
      <c r="AR143" s="18">
        <v>0</v>
      </c>
      <c r="AS143" s="18">
        <v>0</v>
      </c>
      <c r="AT143" s="18">
        <v>0</v>
      </c>
      <c r="AU143" s="18">
        <v>0</v>
      </c>
      <c r="AV143" s="18">
        <v>0</v>
      </c>
      <c r="AW143" s="18">
        <v>0</v>
      </c>
      <c r="AX143" s="18">
        <v>0</v>
      </c>
      <c r="AY143" s="18">
        <v>0</v>
      </c>
      <c r="AZ143" s="18">
        <v>0</v>
      </c>
      <c r="BA143" s="18">
        <v>0</v>
      </c>
      <c r="BB143" s="18">
        <v>0</v>
      </c>
      <c r="BC143" s="18">
        <v>0</v>
      </c>
      <c r="BD143" s="18">
        <v>0</v>
      </c>
      <c r="BE143" s="18">
        <v>0</v>
      </c>
      <c r="BF143" s="18">
        <v>0</v>
      </c>
      <c r="BG143" s="18">
        <v>0</v>
      </c>
      <c r="BH143" s="18">
        <v>0</v>
      </c>
      <c r="BI143" s="18">
        <v>0</v>
      </c>
      <c r="BJ143" s="18">
        <v>0</v>
      </c>
      <c r="BK143" s="18">
        <v>0</v>
      </c>
      <c r="BL143" s="18">
        <v>0</v>
      </c>
      <c r="BM143" s="18">
        <v>0</v>
      </c>
      <c r="BN143" s="18" t="s">
        <v>1901</v>
      </c>
      <c r="BO143" s="18" t="s">
        <v>1901</v>
      </c>
      <c r="BP143" s="18" t="s">
        <v>1901</v>
      </c>
      <c r="BQ143" s="18" t="s">
        <v>1901</v>
      </c>
      <c r="BR143" s="18" t="s">
        <v>1901</v>
      </c>
      <c r="BS143" s="18" t="s">
        <v>1901</v>
      </c>
      <c r="BT143" s="18">
        <v>0</v>
      </c>
      <c r="BU143" s="18" t="s">
        <v>1901</v>
      </c>
      <c r="BV143" s="18" t="s">
        <v>1901</v>
      </c>
      <c r="BW143" s="18">
        <v>0</v>
      </c>
      <c r="BX143" s="18">
        <v>0</v>
      </c>
      <c r="BY143" s="18">
        <v>0</v>
      </c>
      <c r="BZ143" s="18">
        <v>0</v>
      </c>
      <c r="CA143" s="18">
        <v>0</v>
      </c>
      <c r="CB143" s="18">
        <v>0</v>
      </c>
      <c r="CC143" s="18">
        <v>0</v>
      </c>
      <c r="CD143" s="18">
        <v>0</v>
      </c>
      <c r="CE143" s="18">
        <v>0</v>
      </c>
      <c r="CF143" s="18">
        <v>0</v>
      </c>
      <c r="CG143" s="18">
        <v>0</v>
      </c>
      <c r="CH143" s="18">
        <v>0</v>
      </c>
      <c r="CI143" s="18">
        <v>0</v>
      </c>
      <c r="CJ143" s="18">
        <v>0</v>
      </c>
      <c r="CK143" s="18">
        <v>0</v>
      </c>
      <c r="CL143" s="18">
        <v>0</v>
      </c>
      <c r="CM143" s="18">
        <v>0</v>
      </c>
      <c r="CN143" s="18">
        <v>0</v>
      </c>
      <c r="CO143" s="18">
        <v>0</v>
      </c>
      <c r="CP143" s="18">
        <v>0</v>
      </c>
      <c r="CQ143" s="18">
        <v>0</v>
      </c>
      <c r="CR143" s="18">
        <v>0</v>
      </c>
      <c r="CS143" s="18">
        <v>0</v>
      </c>
      <c r="CT143" s="18">
        <v>0</v>
      </c>
    </row>
    <row r="144" spans="1:98" x14ac:dyDescent="0.25">
      <c r="A144" s="18">
        <v>225</v>
      </c>
      <c r="B144" s="18" t="s">
        <v>1919</v>
      </c>
      <c r="C144" s="18" t="s">
        <v>673</v>
      </c>
      <c r="D144" s="18" t="s">
        <v>412</v>
      </c>
      <c r="E144" s="18" t="s">
        <v>76</v>
      </c>
      <c r="F144" s="18">
        <v>0</v>
      </c>
      <c r="G144" s="18">
        <v>0</v>
      </c>
      <c r="H144" s="18">
        <v>0</v>
      </c>
      <c r="I144" s="18">
        <v>0</v>
      </c>
      <c r="J144" s="18">
        <v>0</v>
      </c>
      <c r="K144" s="18">
        <v>0</v>
      </c>
      <c r="L144" s="18">
        <v>0</v>
      </c>
      <c r="M144" s="18">
        <v>0</v>
      </c>
      <c r="N144" s="18">
        <v>0</v>
      </c>
      <c r="O144" s="18">
        <v>0</v>
      </c>
      <c r="P144" s="18">
        <v>0</v>
      </c>
      <c r="Q144" s="18">
        <v>0</v>
      </c>
      <c r="R144" s="18">
        <v>0</v>
      </c>
      <c r="S144" s="18">
        <v>0</v>
      </c>
      <c r="T144" s="18">
        <v>0</v>
      </c>
      <c r="U144" s="18">
        <v>0</v>
      </c>
      <c r="V144" s="18">
        <v>0</v>
      </c>
      <c r="W144" s="18">
        <v>0</v>
      </c>
      <c r="X144" s="18">
        <v>0</v>
      </c>
      <c r="Y144" s="18">
        <v>0</v>
      </c>
      <c r="Z144" s="18">
        <v>0</v>
      </c>
      <c r="AA144" s="18">
        <v>0</v>
      </c>
      <c r="AB144" s="18">
        <v>0</v>
      </c>
      <c r="AC144" s="18">
        <v>0</v>
      </c>
      <c r="AD144" s="18">
        <v>0</v>
      </c>
      <c r="AE144" s="18">
        <v>0</v>
      </c>
      <c r="AF144" s="18">
        <v>0</v>
      </c>
      <c r="AG144" s="18">
        <v>0</v>
      </c>
      <c r="AH144" s="18">
        <v>0</v>
      </c>
      <c r="AI144" s="18">
        <v>0</v>
      </c>
      <c r="AJ144" s="18">
        <v>0</v>
      </c>
      <c r="AK144" s="18">
        <v>0</v>
      </c>
      <c r="AL144" s="18">
        <v>0</v>
      </c>
      <c r="AM144" s="18">
        <v>0</v>
      </c>
      <c r="AN144" s="18">
        <v>0</v>
      </c>
      <c r="AO144" s="18">
        <v>0</v>
      </c>
      <c r="AP144" s="18">
        <v>0</v>
      </c>
      <c r="AQ144" s="18">
        <v>0</v>
      </c>
      <c r="AR144" s="18">
        <v>0</v>
      </c>
      <c r="AS144" s="18">
        <v>0</v>
      </c>
      <c r="AT144" s="18">
        <v>0</v>
      </c>
      <c r="AU144" s="18">
        <v>0</v>
      </c>
      <c r="AV144" s="18">
        <v>0</v>
      </c>
      <c r="AW144" s="18">
        <v>0</v>
      </c>
      <c r="AX144" s="18">
        <v>0</v>
      </c>
      <c r="AY144" s="18">
        <v>0</v>
      </c>
      <c r="AZ144" s="18">
        <v>0</v>
      </c>
      <c r="BA144" s="18">
        <v>0</v>
      </c>
      <c r="BB144" s="18">
        <v>0</v>
      </c>
      <c r="BC144" s="18">
        <v>0</v>
      </c>
      <c r="BD144" s="18">
        <v>0</v>
      </c>
      <c r="BE144" s="18">
        <v>0</v>
      </c>
      <c r="BF144" s="18">
        <v>0</v>
      </c>
      <c r="BG144" s="18">
        <v>0</v>
      </c>
      <c r="BH144" s="18">
        <v>0</v>
      </c>
      <c r="BI144" s="18">
        <v>0</v>
      </c>
      <c r="BJ144" s="18">
        <v>0</v>
      </c>
      <c r="BK144" s="18">
        <v>0</v>
      </c>
      <c r="BL144" s="18">
        <v>0</v>
      </c>
      <c r="BM144" s="18">
        <v>0</v>
      </c>
      <c r="BN144" s="18" t="s">
        <v>1901</v>
      </c>
      <c r="BO144" s="18" t="s">
        <v>1901</v>
      </c>
      <c r="BP144" s="18" t="s">
        <v>1901</v>
      </c>
      <c r="BQ144" s="18" t="s">
        <v>1901</v>
      </c>
      <c r="BR144" s="18" t="s">
        <v>1901</v>
      </c>
      <c r="BS144" s="18" t="s">
        <v>1901</v>
      </c>
      <c r="BT144" s="18">
        <v>0</v>
      </c>
      <c r="BU144" s="18" t="s">
        <v>1901</v>
      </c>
      <c r="BV144" s="18" t="s">
        <v>1901</v>
      </c>
      <c r="BW144" s="18">
        <v>0</v>
      </c>
      <c r="BX144" s="18">
        <v>0</v>
      </c>
      <c r="BY144" s="18">
        <v>0</v>
      </c>
      <c r="BZ144" s="18">
        <v>0</v>
      </c>
      <c r="CA144" s="18">
        <v>0</v>
      </c>
      <c r="CB144" s="18">
        <v>0</v>
      </c>
      <c r="CC144" s="18">
        <v>0</v>
      </c>
      <c r="CD144" s="18">
        <v>0</v>
      </c>
      <c r="CE144" s="18">
        <v>0</v>
      </c>
      <c r="CF144" s="18">
        <v>0</v>
      </c>
      <c r="CG144" s="18">
        <v>0</v>
      </c>
      <c r="CH144" s="18">
        <v>0</v>
      </c>
      <c r="CI144" s="18">
        <v>0</v>
      </c>
      <c r="CJ144" s="18">
        <v>0</v>
      </c>
      <c r="CK144" s="18">
        <v>0</v>
      </c>
      <c r="CL144" s="18">
        <v>0</v>
      </c>
      <c r="CM144" s="18">
        <v>0</v>
      </c>
      <c r="CN144" s="18">
        <v>0</v>
      </c>
      <c r="CO144" s="18">
        <v>0</v>
      </c>
      <c r="CP144" s="18">
        <v>0</v>
      </c>
      <c r="CQ144" s="18">
        <v>0</v>
      </c>
      <c r="CR144" s="18">
        <v>0</v>
      </c>
      <c r="CS144" s="18">
        <v>0</v>
      </c>
      <c r="CT144" s="18">
        <v>0</v>
      </c>
    </row>
    <row r="145" spans="1:98" x14ac:dyDescent="0.25">
      <c r="A145" s="18">
        <v>226</v>
      </c>
      <c r="B145" s="18" t="s">
        <v>1919</v>
      </c>
      <c r="C145" s="18" t="s">
        <v>674</v>
      </c>
      <c r="D145" s="18" t="s">
        <v>412</v>
      </c>
      <c r="E145" s="18" t="s">
        <v>675</v>
      </c>
      <c r="F145" s="18" t="s">
        <v>1901</v>
      </c>
      <c r="G145" s="18" t="s">
        <v>1901</v>
      </c>
      <c r="H145" s="18" t="s">
        <v>1901</v>
      </c>
      <c r="I145" s="18" t="s">
        <v>1901</v>
      </c>
      <c r="J145" s="18" t="s">
        <v>1901</v>
      </c>
      <c r="K145" s="18" t="s">
        <v>1901</v>
      </c>
      <c r="L145" s="18" t="s">
        <v>1901</v>
      </c>
      <c r="M145" s="18" t="s">
        <v>1901</v>
      </c>
      <c r="N145" s="18" t="s">
        <v>1901</v>
      </c>
      <c r="O145" s="18" t="s">
        <v>1901</v>
      </c>
      <c r="P145" s="18" t="s">
        <v>1901</v>
      </c>
      <c r="Q145" s="18" t="s">
        <v>1901</v>
      </c>
      <c r="R145" s="18" t="s">
        <v>1901</v>
      </c>
      <c r="S145" s="18" t="s">
        <v>1901</v>
      </c>
      <c r="T145" s="18" t="s">
        <v>1901</v>
      </c>
      <c r="U145" s="18" t="s">
        <v>1901</v>
      </c>
      <c r="V145" s="18" t="s">
        <v>1901</v>
      </c>
      <c r="W145" s="18" t="s">
        <v>1901</v>
      </c>
      <c r="X145" s="18" t="s">
        <v>1901</v>
      </c>
      <c r="Y145" s="18" t="s">
        <v>1901</v>
      </c>
      <c r="Z145" s="18" t="s">
        <v>1901</v>
      </c>
      <c r="AA145" s="18" t="s">
        <v>1901</v>
      </c>
      <c r="AB145" s="18" t="s">
        <v>1901</v>
      </c>
      <c r="AC145" s="18" t="s">
        <v>1901</v>
      </c>
      <c r="AD145" s="18" t="s">
        <v>1901</v>
      </c>
      <c r="AE145" s="18" t="s">
        <v>1901</v>
      </c>
      <c r="AF145" s="18" t="s">
        <v>1901</v>
      </c>
      <c r="AG145" s="18" t="s">
        <v>1901</v>
      </c>
      <c r="AH145" s="18" t="s">
        <v>1901</v>
      </c>
      <c r="AI145" s="18" t="s">
        <v>1901</v>
      </c>
      <c r="AJ145" s="18" t="s">
        <v>1901</v>
      </c>
      <c r="AK145" s="18" t="s">
        <v>1901</v>
      </c>
      <c r="AL145" s="18" t="s">
        <v>1901</v>
      </c>
      <c r="AM145" s="18" t="s">
        <v>1901</v>
      </c>
      <c r="AN145" s="18" t="s">
        <v>1901</v>
      </c>
      <c r="AO145" s="18" t="s">
        <v>1901</v>
      </c>
      <c r="AP145" s="18" t="s">
        <v>1901</v>
      </c>
      <c r="AQ145" s="18" t="s">
        <v>1901</v>
      </c>
      <c r="AR145" s="18" t="s">
        <v>1901</v>
      </c>
      <c r="AS145" s="18" t="s">
        <v>1901</v>
      </c>
      <c r="AT145" s="18" t="s">
        <v>1901</v>
      </c>
      <c r="AU145" s="18" t="s">
        <v>1901</v>
      </c>
      <c r="AV145" s="18" t="s">
        <v>1901</v>
      </c>
      <c r="AW145" s="18" t="s">
        <v>1901</v>
      </c>
      <c r="AX145" s="18" t="s">
        <v>1901</v>
      </c>
      <c r="AY145" s="18" t="s">
        <v>1901</v>
      </c>
      <c r="AZ145" s="18" t="s">
        <v>1901</v>
      </c>
      <c r="BA145" s="18" t="s">
        <v>1901</v>
      </c>
      <c r="BB145" s="18" t="s">
        <v>1901</v>
      </c>
      <c r="BC145" s="18" t="s">
        <v>1901</v>
      </c>
      <c r="BD145" s="18" t="s">
        <v>1901</v>
      </c>
      <c r="BE145" s="18" t="s">
        <v>1901</v>
      </c>
      <c r="BF145" s="18" t="s">
        <v>1901</v>
      </c>
      <c r="BG145" s="18" t="s">
        <v>1901</v>
      </c>
      <c r="BH145" s="18" t="s">
        <v>1901</v>
      </c>
      <c r="BI145" s="18" t="s">
        <v>1901</v>
      </c>
      <c r="BJ145" s="18" t="s">
        <v>1901</v>
      </c>
      <c r="BK145" s="18" t="s">
        <v>1901</v>
      </c>
      <c r="BL145" s="18" t="s">
        <v>1901</v>
      </c>
      <c r="BM145" s="18" t="s">
        <v>1901</v>
      </c>
      <c r="BN145" s="18" t="s">
        <v>1901</v>
      </c>
      <c r="BO145" s="18" t="s">
        <v>1901</v>
      </c>
      <c r="BP145" s="18" t="s">
        <v>1901</v>
      </c>
      <c r="BQ145" s="18" t="s">
        <v>1901</v>
      </c>
      <c r="BR145" s="18" t="s">
        <v>1901</v>
      </c>
      <c r="BS145" s="18" t="s">
        <v>1901</v>
      </c>
      <c r="BT145" s="18" t="s">
        <v>1901</v>
      </c>
      <c r="BU145" s="18" t="s">
        <v>1901</v>
      </c>
      <c r="BV145" s="18" t="s">
        <v>1901</v>
      </c>
      <c r="BW145" s="18" t="s">
        <v>1901</v>
      </c>
      <c r="BX145" s="18" t="s">
        <v>1901</v>
      </c>
      <c r="BY145" s="18" t="s">
        <v>1901</v>
      </c>
      <c r="BZ145" s="18" t="s">
        <v>1901</v>
      </c>
      <c r="CA145" s="18" t="s">
        <v>1901</v>
      </c>
      <c r="CB145" s="18" t="s">
        <v>1901</v>
      </c>
      <c r="CC145" s="18" t="s">
        <v>1901</v>
      </c>
      <c r="CD145" s="18" t="s">
        <v>1901</v>
      </c>
      <c r="CE145" s="18" t="s">
        <v>1901</v>
      </c>
      <c r="CF145" s="18" t="s">
        <v>1901</v>
      </c>
      <c r="CG145" s="18" t="s">
        <v>1901</v>
      </c>
      <c r="CH145" s="18" t="s">
        <v>1901</v>
      </c>
      <c r="CI145" s="18" t="s">
        <v>1901</v>
      </c>
      <c r="CJ145" s="18" t="s">
        <v>1901</v>
      </c>
      <c r="CK145" s="18" t="s">
        <v>1901</v>
      </c>
      <c r="CL145" s="18" t="s">
        <v>1901</v>
      </c>
      <c r="CM145" s="18" t="s">
        <v>1901</v>
      </c>
      <c r="CN145" s="18" t="s">
        <v>1901</v>
      </c>
      <c r="CO145" s="18" t="s">
        <v>1901</v>
      </c>
      <c r="CP145" s="18" t="s">
        <v>1901</v>
      </c>
      <c r="CQ145" s="18" t="s">
        <v>1901</v>
      </c>
      <c r="CR145" s="18" t="s">
        <v>1901</v>
      </c>
      <c r="CS145" s="18" t="s">
        <v>1901</v>
      </c>
      <c r="CT145" s="18" t="s">
        <v>1901</v>
      </c>
    </row>
    <row r="146" spans="1:98" x14ac:dyDescent="0.25">
      <c r="A146" s="18">
        <v>227</v>
      </c>
      <c r="B146" s="18" t="s">
        <v>1919</v>
      </c>
      <c r="C146" s="18" t="s">
        <v>676</v>
      </c>
      <c r="D146" s="18" t="s">
        <v>412</v>
      </c>
      <c r="E146" s="18" t="s">
        <v>675</v>
      </c>
      <c r="F146" s="18" t="s">
        <v>1901</v>
      </c>
      <c r="G146" s="18" t="s">
        <v>1901</v>
      </c>
      <c r="H146" s="18" t="s">
        <v>1901</v>
      </c>
      <c r="I146" s="18" t="s">
        <v>1901</v>
      </c>
      <c r="J146" s="18" t="s">
        <v>1901</v>
      </c>
      <c r="K146" s="18" t="s">
        <v>1901</v>
      </c>
      <c r="L146" s="18" t="s">
        <v>1901</v>
      </c>
      <c r="M146" s="18" t="s">
        <v>1901</v>
      </c>
      <c r="N146" s="18" t="s">
        <v>1901</v>
      </c>
      <c r="O146" s="18" t="s">
        <v>1901</v>
      </c>
      <c r="P146" s="18" t="s">
        <v>1901</v>
      </c>
      <c r="Q146" s="18" t="s">
        <v>1901</v>
      </c>
      <c r="R146" s="18" t="s">
        <v>1901</v>
      </c>
      <c r="S146" s="18" t="s">
        <v>1901</v>
      </c>
      <c r="T146" s="18" t="s">
        <v>1901</v>
      </c>
      <c r="U146" s="18" t="s">
        <v>1901</v>
      </c>
      <c r="V146" s="18" t="s">
        <v>1901</v>
      </c>
      <c r="W146" s="18" t="s">
        <v>1901</v>
      </c>
      <c r="X146" s="18" t="s">
        <v>1901</v>
      </c>
      <c r="Y146" s="18" t="s">
        <v>1901</v>
      </c>
      <c r="Z146" s="18" t="s">
        <v>1901</v>
      </c>
      <c r="AA146" s="18" t="s">
        <v>1901</v>
      </c>
      <c r="AB146" s="18" t="s">
        <v>1901</v>
      </c>
      <c r="AC146" s="18" t="s">
        <v>1901</v>
      </c>
      <c r="AD146" s="18" t="s">
        <v>1901</v>
      </c>
      <c r="AE146" s="18" t="s">
        <v>1901</v>
      </c>
      <c r="AF146" s="18" t="s">
        <v>1901</v>
      </c>
      <c r="AG146" s="18" t="s">
        <v>1901</v>
      </c>
      <c r="AH146" s="18" t="s">
        <v>1901</v>
      </c>
      <c r="AI146" s="18" t="s">
        <v>1901</v>
      </c>
      <c r="AJ146" s="18" t="s">
        <v>1901</v>
      </c>
      <c r="AK146" s="18" t="s">
        <v>1901</v>
      </c>
      <c r="AL146" s="18" t="s">
        <v>1901</v>
      </c>
      <c r="AM146" s="18" t="s">
        <v>1901</v>
      </c>
      <c r="AN146" s="18" t="s">
        <v>1901</v>
      </c>
      <c r="AO146" s="18" t="s">
        <v>1901</v>
      </c>
      <c r="AP146" s="18" t="s">
        <v>1901</v>
      </c>
      <c r="AQ146" s="18" t="s">
        <v>1901</v>
      </c>
      <c r="AR146" s="18" t="s">
        <v>1901</v>
      </c>
      <c r="AS146" s="18" t="s">
        <v>1901</v>
      </c>
      <c r="AT146" s="18" t="s">
        <v>1901</v>
      </c>
      <c r="AU146" s="18" t="s">
        <v>1901</v>
      </c>
      <c r="AV146" s="18" t="s">
        <v>1901</v>
      </c>
      <c r="AW146" s="18" t="s">
        <v>1901</v>
      </c>
      <c r="AX146" s="18" t="s">
        <v>1901</v>
      </c>
      <c r="AY146" s="18" t="s">
        <v>1901</v>
      </c>
      <c r="AZ146" s="18" t="s">
        <v>1901</v>
      </c>
      <c r="BA146" s="18" t="s">
        <v>1901</v>
      </c>
      <c r="BB146" s="18" t="s">
        <v>1901</v>
      </c>
      <c r="BC146" s="18" t="s">
        <v>1901</v>
      </c>
      <c r="BD146" s="18" t="s">
        <v>1901</v>
      </c>
      <c r="BE146" s="18" t="s">
        <v>1901</v>
      </c>
      <c r="BF146" s="18" t="s">
        <v>1901</v>
      </c>
      <c r="BG146" s="18" t="s">
        <v>1901</v>
      </c>
      <c r="BH146" s="18" t="s">
        <v>1901</v>
      </c>
      <c r="BI146" s="18" t="s">
        <v>1901</v>
      </c>
      <c r="BJ146" s="18" t="s">
        <v>1901</v>
      </c>
      <c r="BK146" s="18" t="s">
        <v>1901</v>
      </c>
      <c r="BL146" s="18" t="s">
        <v>1901</v>
      </c>
      <c r="BM146" s="18" t="s">
        <v>1901</v>
      </c>
      <c r="BN146" s="18" t="s">
        <v>1901</v>
      </c>
      <c r="BO146" s="18" t="s">
        <v>1901</v>
      </c>
      <c r="BP146" s="18" t="s">
        <v>1901</v>
      </c>
      <c r="BQ146" s="18" t="s">
        <v>1901</v>
      </c>
      <c r="BR146" s="18" t="s">
        <v>1901</v>
      </c>
      <c r="BS146" s="18" t="s">
        <v>1901</v>
      </c>
      <c r="BT146" s="18" t="s">
        <v>1901</v>
      </c>
      <c r="BU146" s="18" t="s">
        <v>1901</v>
      </c>
      <c r="BV146" s="18" t="s">
        <v>1901</v>
      </c>
      <c r="BW146" s="18" t="s">
        <v>1901</v>
      </c>
      <c r="BX146" s="18" t="s">
        <v>1901</v>
      </c>
      <c r="BY146" s="18" t="s">
        <v>1901</v>
      </c>
      <c r="BZ146" s="18" t="s">
        <v>1901</v>
      </c>
      <c r="CA146" s="18" t="s">
        <v>1901</v>
      </c>
      <c r="CB146" s="18" t="s">
        <v>1901</v>
      </c>
      <c r="CC146" s="18" t="s">
        <v>1901</v>
      </c>
      <c r="CD146" s="18" t="s">
        <v>1901</v>
      </c>
      <c r="CE146" s="18" t="s">
        <v>1901</v>
      </c>
      <c r="CF146" s="18" t="s">
        <v>1901</v>
      </c>
      <c r="CG146" s="18" t="s">
        <v>1901</v>
      </c>
      <c r="CH146" s="18" t="s">
        <v>1901</v>
      </c>
      <c r="CI146" s="18" t="s">
        <v>1901</v>
      </c>
      <c r="CJ146" s="18" t="s">
        <v>1901</v>
      </c>
      <c r="CK146" s="18" t="s">
        <v>1901</v>
      </c>
      <c r="CL146" s="18" t="s">
        <v>1901</v>
      </c>
      <c r="CM146" s="18" t="s">
        <v>1901</v>
      </c>
      <c r="CN146" s="18" t="s">
        <v>1901</v>
      </c>
      <c r="CO146" s="18" t="s">
        <v>1901</v>
      </c>
      <c r="CP146" s="18" t="s">
        <v>1901</v>
      </c>
      <c r="CQ146" s="18" t="s">
        <v>1901</v>
      </c>
      <c r="CR146" s="18" t="s">
        <v>1901</v>
      </c>
      <c r="CS146" s="18" t="s">
        <v>1901</v>
      </c>
      <c r="CT146" s="18" t="s">
        <v>1901</v>
      </c>
    </row>
    <row r="147" spans="1:98" x14ac:dyDescent="0.25">
      <c r="A147" s="18">
        <v>228</v>
      </c>
      <c r="B147" s="18" t="s">
        <v>1919</v>
      </c>
      <c r="C147" s="18" t="s">
        <v>677</v>
      </c>
      <c r="D147" s="18" t="s">
        <v>412</v>
      </c>
      <c r="E147" s="18" t="s">
        <v>678</v>
      </c>
      <c r="F147" s="18">
        <v>0</v>
      </c>
      <c r="G147" s="18">
        <v>0</v>
      </c>
      <c r="H147" s="18">
        <v>0</v>
      </c>
      <c r="I147" s="18">
        <v>0</v>
      </c>
      <c r="J147" s="18">
        <v>0</v>
      </c>
      <c r="K147" s="18">
        <v>0</v>
      </c>
      <c r="L147" s="18">
        <v>0</v>
      </c>
      <c r="M147" s="18">
        <v>0</v>
      </c>
      <c r="N147" s="18">
        <v>0</v>
      </c>
      <c r="O147" s="18">
        <v>0</v>
      </c>
      <c r="P147" s="18">
        <v>0</v>
      </c>
      <c r="Q147" s="18">
        <v>0</v>
      </c>
      <c r="R147" s="18">
        <v>0</v>
      </c>
      <c r="S147" s="18">
        <v>0</v>
      </c>
      <c r="T147" s="18">
        <v>0</v>
      </c>
      <c r="U147" s="18">
        <v>0</v>
      </c>
      <c r="V147" s="18">
        <v>0</v>
      </c>
      <c r="W147" s="18">
        <v>0</v>
      </c>
      <c r="X147" s="18">
        <v>0</v>
      </c>
      <c r="Y147" s="18">
        <v>0</v>
      </c>
      <c r="Z147" s="18">
        <v>0</v>
      </c>
      <c r="AA147" s="18">
        <v>0</v>
      </c>
      <c r="AB147" s="18">
        <v>0</v>
      </c>
      <c r="AC147" s="18">
        <v>0</v>
      </c>
      <c r="AD147" s="18">
        <v>0</v>
      </c>
      <c r="AE147" s="18">
        <v>0</v>
      </c>
      <c r="AF147" s="18">
        <v>0</v>
      </c>
      <c r="AG147" s="18">
        <v>0</v>
      </c>
      <c r="AH147" s="18">
        <v>0</v>
      </c>
      <c r="AI147" s="18">
        <v>0</v>
      </c>
      <c r="AJ147" s="18">
        <v>0</v>
      </c>
      <c r="AK147" s="18">
        <v>0</v>
      </c>
      <c r="AL147" s="18">
        <v>0</v>
      </c>
      <c r="AM147" s="18">
        <v>0</v>
      </c>
      <c r="AN147" s="18">
        <v>0</v>
      </c>
      <c r="AO147" s="18">
        <v>0</v>
      </c>
      <c r="AP147" s="18">
        <v>0</v>
      </c>
      <c r="AQ147" s="18">
        <v>0</v>
      </c>
      <c r="AR147" s="18">
        <v>0</v>
      </c>
      <c r="AS147" s="18">
        <v>0</v>
      </c>
      <c r="AT147" s="18">
        <v>0</v>
      </c>
      <c r="AU147" s="18">
        <v>0</v>
      </c>
      <c r="AV147" s="18">
        <v>0</v>
      </c>
      <c r="AW147" s="18">
        <v>0</v>
      </c>
      <c r="AX147" s="18">
        <v>0</v>
      </c>
      <c r="AY147" s="18">
        <v>0</v>
      </c>
      <c r="AZ147" s="18">
        <v>0</v>
      </c>
      <c r="BA147" s="18">
        <v>0</v>
      </c>
      <c r="BB147" s="18">
        <v>0</v>
      </c>
      <c r="BC147" s="18">
        <v>0</v>
      </c>
      <c r="BD147" s="18">
        <v>0</v>
      </c>
      <c r="BE147" s="18">
        <v>0</v>
      </c>
      <c r="BF147" s="18">
        <v>0</v>
      </c>
      <c r="BG147" s="18">
        <v>0</v>
      </c>
      <c r="BH147" s="18">
        <v>0</v>
      </c>
      <c r="BI147" s="18">
        <v>0</v>
      </c>
      <c r="BJ147" s="18">
        <v>0</v>
      </c>
      <c r="BK147" s="18">
        <v>0</v>
      </c>
      <c r="BL147" s="18">
        <v>0</v>
      </c>
      <c r="BM147" s="18">
        <v>0</v>
      </c>
      <c r="BN147" s="18" t="s">
        <v>1901</v>
      </c>
      <c r="BO147" s="18" t="s">
        <v>1901</v>
      </c>
      <c r="BP147" s="18" t="s">
        <v>1901</v>
      </c>
      <c r="BQ147" s="18" t="s">
        <v>1901</v>
      </c>
      <c r="BR147" s="18" t="s">
        <v>1901</v>
      </c>
      <c r="BS147" s="18" t="s">
        <v>1901</v>
      </c>
      <c r="BT147" s="18">
        <v>0</v>
      </c>
      <c r="BU147" s="18" t="s">
        <v>1901</v>
      </c>
      <c r="BV147" s="18" t="s">
        <v>1901</v>
      </c>
      <c r="BW147" s="18">
        <v>0</v>
      </c>
      <c r="BX147" s="18">
        <v>0</v>
      </c>
      <c r="BY147" s="18">
        <v>0</v>
      </c>
      <c r="BZ147" s="18">
        <v>0</v>
      </c>
      <c r="CA147" s="18">
        <v>0</v>
      </c>
      <c r="CB147" s="18">
        <v>0</v>
      </c>
      <c r="CC147" s="18">
        <v>0</v>
      </c>
      <c r="CD147" s="18">
        <v>0</v>
      </c>
      <c r="CE147" s="18">
        <v>0</v>
      </c>
      <c r="CF147" s="18">
        <v>0</v>
      </c>
      <c r="CG147" s="18">
        <v>0</v>
      </c>
      <c r="CH147" s="18">
        <v>0</v>
      </c>
      <c r="CI147" s="18">
        <v>0</v>
      </c>
      <c r="CJ147" s="18">
        <v>0</v>
      </c>
      <c r="CK147" s="18">
        <v>0</v>
      </c>
      <c r="CL147" s="18">
        <v>0</v>
      </c>
      <c r="CM147" s="18">
        <v>0</v>
      </c>
      <c r="CN147" s="18">
        <v>0</v>
      </c>
      <c r="CO147" s="18">
        <v>0</v>
      </c>
      <c r="CP147" s="18">
        <v>0</v>
      </c>
      <c r="CQ147" s="18">
        <v>0</v>
      </c>
      <c r="CR147" s="18">
        <v>0</v>
      </c>
      <c r="CS147" s="18">
        <v>0</v>
      </c>
      <c r="CT147" s="18">
        <v>0</v>
      </c>
    </row>
    <row r="148" spans="1:98" x14ac:dyDescent="0.25">
      <c r="A148" s="18">
        <v>229</v>
      </c>
      <c r="B148" s="18" t="s">
        <v>1919</v>
      </c>
      <c r="C148" s="18" t="s">
        <v>679</v>
      </c>
      <c r="D148" s="18" t="s">
        <v>412</v>
      </c>
      <c r="E148" s="18" t="s">
        <v>675</v>
      </c>
      <c r="F148" s="18" t="s">
        <v>1901</v>
      </c>
      <c r="G148" s="18" t="s">
        <v>1901</v>
      </c>
      <c r="H148" s="18" t="s">
        <v>1901</v>
      </c>
      <c r="I148" s="18" t="s">
        <v>1901</v>
      </c>
      <c r="J148" s="18" t="s">
        <v>1901</v>
      </c>
      <c r="K148" s="18" t="s">
        <v>1901</v>
      </c>
      <c r="L148" s="18" t="s">
        <v>1901</v>
      </c>
      <c r="M148" s="18" t="s">
        <v>1901</v>
      </c>
      <c r="N148" s="18" t="s">
        <v>1901</v>
      </c>
      <c r="O148" s="18" t="s">
        <v>1901</v>
      </c>
      <c r="P148" s="18" t="s">
        <v>1901</v>
      </c>
      <c r="Q148" s="18" t="s">
        <v>1901</v>
      </c>
      <c r="R148" s="18" t="s">
        <v>1901</v>
      </c>
      <c r="S148" s="18" t="s">
        <v>1901</v>
      </c>
      <c r="T148" s="18" t="s">
        <v>1901</v>
      </c>
      <c r="U148" s="18" t="s">
        <v>1901</v>
      </c>
      <c r="V148" s="18" t="s">
        <v>1901</v>
      </c>
      <c r="W148" s="18" t="s">
        <v>1901</v>
      </c>
      <c r="X148" s="18" t="s">
        <v>1901</v>
      </c>
      <c r="Y148" s="18" t="s">
        <v>1901</v>
      </c>
      <c r="Z148" s="18" t="s">
        <v>1901</v>
      </c>
      <c r="AA148" s="18" t="s">
        <v>1901</v>
      </c>
      <c r="AB148" s="18" t="s">
        <v>1901</v>
      </c>
      <c r="AC148" s="18" t="s">
        <v>1901</v>
      </c>
      <c r="AD148" s="18" t="s">
        <v>1901</v>
      </c>
      <c r="AE148" s="18" t="s">
        <v>1901</v>
      </c>
      <c r="AF148" s="18" t="s">
        <v>1901</v>
      </c>
      <c r="AG148" s="18" t="s">
        <v>1901</v>
      </c>
      <c r="AH148" s="18" t="s">
        <v>1901</v>
      </c>
      <c r="AI148" s="18" t="s">
        <v>1901</v>
      </c>
      <c r="AJ148" s="18" t="s">
        <v>1901</v>
      </c>
      <c r="AK148" s="18" t="s">
        <v>1901</v>
      </c>
      <c r="AL148" s="18" t="s">
        <v>1901</v>
      </c>
      <c r="AM148" s="18" t="s">
        <v>1901</v>
      </c>
      <c r="AN148" s="18" t="s">
        <v>1901</v>
      </c>
      <c r="AO148" s="18" t="s">
        <v>1901</v>
      </c>
      <c r="AP148" s="18" t="s">
        <v>1901</v>
      </c>
      <c r="AQ148" s="18" t="s">
        <v>1901</v>
      </c>
      <c r="AR148" s="18" t="s">
        <v>1901</v>
      </c>
      <c r="AS148" s="18" t="s">
        <v>1901</v>
      </c>
      <c r="AT148" s="18" t="s">
        <v>1901</v>
      </c>
      <c r="AU148" s="18" t="s">
        <v>1901</v>
      </c>
      <c r="AV148" s="18" t="s">
        <v>1901</v>
      </c>
      <c r="AW148" s="18" t="s">
        <v>1901</v>
      </c>
      <c r="AX148" s="18" t="s">
        <v>1901</v>
      </c>
      <c r="AY148" s="18" t="s">
        <v>1901</v>
      </c>
      <c r="AZ148" s="18" t="s">
        <v>1901</v>
      </c>
      <c r="BA148" s="18" t="s">
        <v>1901</v>
      </c>
      <c r="BB148" s="18" t="s">
        <v>1901</v>
      </c>
      <c r="BC148" s="18" t="s">
        <v>1901</v>
      </c>
      <c r="BD148" s="18" t="s">
        <v>1901</v>
      </c>
      <c r="BE148" s="18" t="s">
        <v>1901</v>
      </c>
      <c r="BF148" s="18" t="s">
        <v>1901</v>
      </c>
      <c r="BG148" s="18" t="s">
        <v>1901</v>
      </c>
      <c r="BH148" s="18" t="s">
        <v>1901</v>
      </c>
      <c r="BI148" s="18" t="s">
        <v>1901</v>
      </c>
      <c r="BJ148" s="18" t="s">
        <v>1901</v>
      </c>
      <c r="BK148" s="18" t="s">
        <v>1901</v>
      </c>
      <c r="BL148" s="18" t="s">
        <v>1901</v>
      </c>
      <c r="BM148" s="18" t="s">
        <v>1901</v>
      </c>
      <c r="BN148" s="18" t="s">
        <v>1901</v>
      </c>
      <c r="BO148" s="18" t="s">
        <v>1901</v>
      </c>
      <c r="BP148" s="18" t="s">
        <v>1901</v>
      </c>
      <c r="BQ148" s="18" t="s">
        <v>1901</v>
      </c>
      <c r="BR148" s="18" t="s">
        <v>1901</v>
      </c>
      <c r="BS148" s="18" t="s">
        <v>1901</v>
      </c>
      <c r="BT148" s="18" t="s">
        <v>1901</v>
      </c>
      <c r="BU148" s="18" t="s">
        <v>1901</v>
      </c>
      <c r="BV148" s="18" t="s">
        <v>1901</v>
      </c>
      <c r="BW148" s="18" t="s">
        <v>1901</v>
      </c>
      <c r="BX148" s="18" t="s">
        <v>1901</v>
      </c>
      <c r="BY148" s="18" t="s">
        <v>1901</v>
      </c>
      <c r="BZ148" s="18" t="s">
        <v>1901</v>
      </c>
      <c r="CA148" s="18" t="s">
        <v>1901</v>
      </c>
      <c r="CB148" s="18" t="s">
        <v>1901</v>
      </c>
      <c r="CC148" s="18" t="s">
        <v>1901</v>
      </c>
      <c r="CD148" s="18" t="s">
        <v>1901</v>
      </c>
      <c r="CE148" s="18" t="s">
        <v>1901</v>
      </c>
      <c r="CF148" s="18" t="s">
        <v>1901</v>
      </c>
      <c r="CG148" s="18" t="s">
        <v>1901</v>
      </c>
      <c r="CH148" s="18" t="s">
        <v>1901</v>
      </c>
      <c r="CI148" s="18" t="s">
        <v>1901</v>
      </c>
      <c r="CJ148" s="18" t="s">
        <v>1901</v>
      </c>
      <c r="CK148" s="18" t="s">
        <v>1901</v>
      </c>
      <c r="CL148" s="18" t="s">
        <v>1901</v>
      </c>
      <c r="CM148" s="18" t="s">
        <v>1901</v>
      </c>
      <c r="CN148" s="18" t="s">
        <v>1901</v>
      </c>
      <c r="CO148" s="18" t="s">
        <v>1901</v>
      </c>
      <c r="CP148" s="18" t="s">
        <v>1901</v>
      </c>
      <c r="CQ148" s="18" t="s">
        <v>1901</v>
      </c>
      <c r="CR148" s="18" t="s">
        <v>1901</v>
      </c>
      <c r="CS148" s="18" t="s">
        <v>1901</v>
      </c>
      <c r="CT148" s="18" t="s">
        <v>1901</v>
      </c>
    </row>
    <row r="149" spans="1:98" x14ac:dyDescent="0.25">
      <c r="A149" s="18">
        <v>23</v>
      </c>
      <c r="B149" s="18" t="s">
        <v>1919</v>
      </c>
      <c r="C149" s="18" t="s">
        <v>443</v>
      </c>
      <c r="D149" s="18" t="s">
        <v>420</v>
      </c>
      <c r="E149" s="18" t="s">
        <v>94</v>
      </c>
      <c r="F149" s="18">
        <v>0.82667999999999997</v>
      </c>
      <c r="G149" s="18">
        <v>0.82667999999999997</v>
      </c>
      <c r="H149" s="18">
        <v>0.82894500000000004</v>
      </c>
      <c r="I149" s="18">
        <v>0.82936699999999997</v>
      </c>
      <c r="J149" s="18">
        <v>0.82973300000000005</v>
      </c>
      <c r="K149" s="18">
        <v>0.829762</v>
      </c>
      <c r="L149" s="18">
        <v>0.830121</v>
      </c>
      <c r="M149" s="18">
        <v>0.83087500000000003</v>
      </c>
      <c r="N149" s="18">
        <v>0.83328999999999998</v>
      </c>
      <c r="O149" s="18">
        <v>0.84398300000000004</v>
      </c>
      <c r="P149" s="18">
        <v>0.86374200000000001</v>
      </c>
      <c r="Q149" s="18">
        <v>0.88670499999999997</v>
      </c>
      <c r="R149" s="18">
        <v>0.90450299999999995</v>
      </c>
      <c r="S149" s="18">
        <v>0.93442000000000003</v>
      </c>
      <c r="T149" s="18">
        <v>0.98042300000000004</v>
      </c>
      <c r="U149" s="18">
        <v>1.0568200000000001</v>
      </c>
      <c r="V149" s="18">
        <v>1.1873199999999999</v>
      </c>
      <c r="W149" s="18">
        <v>1.2331099999999999</v>
      </c>
      <c r="X149" s="18">
        <v>1.2931299999999999</v>
      </c>
      <c r="Y149" s="18">
        <v>1.3412599999999999</v>
      </c>
      <c r="Z149" s="18">
        <v>1.36321</v>
      </c>
      <c r="AA149" s="18">
        <v>1.4389099999999999</v>
      </c>
      <c r="AB149" s="18">
        <v>1.48902</v>
      </c>
      <c r="AC149" s="18">
        <v>1.46652</v>
      </c>
      <c r="AD149" s="18">
        <v>1.50726</v>
      </c>
      <c r="AE149" s="18">
        <v>1.54261</v>
      </c>
      <c r="AF149" s="18">
        <v>1.55236</v>
      </c>
      <c r="AG149" s="18">
        <v>1.57508</v>
      </c>
      <c r="AH149" s="18">
        <v>1.60443</v>
      </c>
      <c r="AI149" s="18">
        <v>1.5164299999999999</v>
      </c>
      <c r="AJ149" s="18">
        <v>1.4762</v>
      </c>
      <c r="AK149" s="18">
        <v>1.46933</v>
      </c>
      <c r="AL149" s="18">
        <v>1.68353</v>
      </c>
      <c r="AM149" s="18">
        <v>1.6930700000000001</v>
      </c>
      <c r="AN149" s="18">
        <v>1.6561300000000001</v>
      </c>
      <c r="AO149" s="18">
        <v>1.62348</v>
      </c>
      <c r="AP149" s="18">
        <v>1.57246</v>
      </c>
      <c r="AQ149" s="18">
        <v>1.5383899999999999</v>
      </c>
      <c r="AR149" s="18">
        <v>1.5664100000000001</v>
      </c>
      <c r="AS149" s="18">
        <v>1.55507</v>
      </c>
      <c r="AT149" s="18">
        <v>1.5931500000000001</v>
      </c>
      <c r="AU149" s="18">
        <v>1.49393</v>
      </c>
      <c r="AV149" s="18">
        <v>1.51932</v>
      </c>
      <c r="AW149" s="18">
        <v>1.51505</v>
      </c>
      <c r="AX149" s="18">
        <v>1.5972599999999999</v>
      </c>
      <c r="AY149" s="18">
        <v>1.7021599999999999</v>
      </c>
      <c r="AZ149" s="18">
        <v>1.84731</v>
      </c>
      <c r="BA149" s="18">
        <v>2.0085500000000001</v>
      </c>
      <c r="BB149" s="18">
        <v>2.1451199999999999</v>
      </c>
      <c r="BC149" s="18">
        <v>2.29027</v>
      </c>
      <c r="BD149" s="18">
        <v>2.5148899999999998</v>
      </c>
      <c r="BE149" s="18">
        <v>2.3639700000000001</v>
      </c>
      <c r="BF149" s="18">
        <v>2.4388399999999999</v>
      </c>
      <c r="BG149" s="18">
        <v>2.4388399999999999</v>
      </c>
      <c r="BH149" s="18">
        <v>2.4455200000000001</v>
      </c>
      <c r="BI149" s="18">
        <v>2.4388399999999999</v>
      </c>
      <c r="BJ149" s="18">
        <v>2.4388399999999999</v>
      </c>
      <c r="BK149" s="18">
        <v>2.4388399999999999</v>
      </c>
      <c r="BL149" s="18">
        <v>1.5019218793103399</v>
      </c>
      <c r="BM149" s="18">
        <v>0.51917112242402297</v>
      </c>
      <c r="BN149" s="18">
        <v>0.94244996682111604</v>
      </c>
      <c r="BO149" s="18">
        <v>0.95136703582440396</v>
      </c>
      <c r="BP149" s="18">
        <v>0.85341901966648803</v>
      </c>
      <c r="BQ149" s="18">
        <v>0</v>
      </c>
      <c r="BR149" s="19">
        <v>2.5723451579044E-30</v>
      </c>
      <c r="BS149" s="18">
        <v>0</v>
      </c>
      <c r="BT149" s="18">
        <v>2.89747336122302E-2</v>
      </c>
      <c r="BU149" s="18">
        <v>0.88821193996112102</v>
      </c>
      <c r="BV149" s="18">
        <v>0.88821193996112102</v>
      </c>
      <c r="BW149" s="18">
        <v>0.82828100000000004</v>
      </c>
      <c r="BX149" s="18">
        <v>1.48786743361097E-3</v>
      </c>
      <c r="BY149" s="18">
        <v>0.83360619999999996</v>
      </c>
      <c r="BZ149" s="18">
        <v>5.9615834054385398E-3</v>
      </c>
      <c r="CA149" s="18">
        <v>0.91395859999999995</v>
      </c>
      <c r="CB149" s="18">
        <v>4.5249473359366299E-2</v>
      </c>
      <c r="CC149" s="18">
        <v>1.2223280000000001</v>
      </c>
      <c r="CD149" s="18">
        <v>0.10942172256915</v>
      </c>
      <c r="CE149" s="18">
        <v>1.4529840000000001</v>
      </c>
      <c r="CF149" s="18">
        <v>5.6314184092464699E-2</v>
      </c>
      <c r="CG149" s="18">
        <v>1.558182</v>
      </c>
      <c r="CH149" s="18">
        <v>3.3331787680831101E-2</v>
      </c>
      <c r="CI149" s="18">
        <v>1.5956520000000001</v>
      </c>
      <c r="CJ149" s="18">
        <v>0.113022592962646</v>
      </c>
      <c r="CK149" s="18">
        <v>1.5711619999999999</v>
      </c>
      <c r="CL149" s="18">
        <v>3.1993733292630999E-2</v>
      </c>
      <c r="CM149" s="18">
        <v>1.5437419999999999</v>
      </c>
      <c r="CN149" s="18">
        <v>4.79745429368535E-2</v>
      </c>
      <c r="CO149" s="18">
        <v>1.9986820000000001</v>
      </c>
      <c r="CP149" s="18">
        <v>0.233132905163557</v>
      </c>
      <c r="CQ149" s="18">
        <v>2.4404119999999998</v>
      </c>
      <c r="CR149" s="18">
        <v>5.34354420773328E-2</v>
      </c>
      <c r="CS149" s="18">
        <v>2.4388399999999999</v>
      </c>
      <c r="CT149" s="18">
        <v>0</v>
      </c>
    </row>
    <row r="150" spans="1:98" x14ac:dyDescent="0.25">
      <c r="A150" s="18">
        <v>230</v>
      </c>
      <c r="B150" s="18" t="s">
        <v>1919</v>
      </c>
      <c r="C150" s="18" t="s">
        <v>680</v>
      </c>
      <c r="D150" s="18" t="s">
        <v>412</v>
      </c>
      <c r="E150" s="18" t="s">
        <v>348</v>
      </c>
      <c r="F150" s="18" t="s">
        <v>1901</v>
      </c>
      <c r="G150" s="18" t="s">
        <v>1901</v>
      </c>
      <c r="H150" s="18" t="s">
        <v>1901</v>
      </c>
      <c r="I150" s="18" t="s">
        <v>1901</v>
      </c>
      <c r="J150" s="18" t="s">
        <v>1901</v>
      </c>
      <c r="K150" s="18" t="s">
        <v>1901</v>
      </c>
      <c r="L150" s="18" t="s">
        <v>1901</v>
      </c>
      <c r="M150" s="18" t="s">
        <v>1901</v>
      </c>
      <c r="N150" s="18" t="s">
        <v>1901</v>
      </c>
      <c r="O150" s="18" t="s">
        <v>1901</v>
      </c>
      <c r="P150" s="18" t="s">
        <v>1901</v>
      </c>
      <c r="Q150" s="18" t="s">
        <v>1901</v>
      </c>
      <c r="R150" s="18" t="s">
        <v>1901</v>
      </c>
      <c r="S150" s="18" t="s">
        <v>1901</v>
      </c>
      <c r="T150" s="18" t="s">
        <v>1901</v>
      </c>
      <c r="U150" s="18" t="s">
        <v>1901</v>
      </c>
      <c r="V150" s="18" t="s">
        <v>1901</v>
      </c>
      <c r="W150" s="18" t="s">
        <v>1901</v>
      </c>
      <c r="X150" s="18" t="s">
        <v>1901</v>
      </c>
      <c r="Y150" s="18" t="s">
        <v>1901</v>
      </c>
      <c r="Z150" s="18" t="s">
        <v>1901</v>
      </c>
      <c r="AA150" s="18" t="s">
        <v>1901</v>
      </c>
      <c r="AB150" s="18" t="s">
        <v>1901</v>
      </c>
      <c r="AC150" s="18" t="s">
        <v>1901</v>
      </c>
      <c r="AD150" s="18" t="s">
        <v>1901</v>
      </c>
      <c r="AE150" s="18" t="s">
        <v>1901</v>
      </c>
      <c r="AF150" s="18" t="s">
        <v>1901</v>
      </c>
      <c r="AG150" s="18" t="s">
        <v>1901</v>
      </c>
      <c r="AH150" s="18" t="s">
        <v>1901</v>
      </c>
      <c r="AI150" s="18" t="s">
        <v>1901</v>
      </c>
      <c r="AJ150" s="18" t="s">
        <v>1901</v>
      </c>
      <c r="AK150" s="18" t="s">
        <v>1901</v>
      </c>
      <c r="AL150" s="18" t="s">
        <v>1901</v>
      </c>
      <c r="AM150" s="18" t="s">
        <v>1901</v>
      </c>
      <c r="AN150" s="18" t="s">
        <v>1901</v>
      </c>
      <c r="AO150" s="18" t="s">
        <v>1901</v>
      </c>
      <c r="AP150" s="18" t="s">
        <v>1901</v>
      </c>
      <c r="AQ150" s="18" t="s">
        <v>1901</v>
      </c>
      <c r="AR150" s="18" t="s">
        <v>1901</v>
      </c>
      <c r="AS150" s="18" t="s">
        <v>1901</v>
      </c>
      <c r="AT150" s="18" t="s">
        <v>1901</v>
      </c>
      <c r="AU150" s="18" t="s">
        <v>1901</v>
      </c>
      <c r="AV150" s="18" t="s">
        <v>1901</v>
      </c>
      <c r="AW150" s="18" t="s">
        <v>1901</v>
      </c>
      <c r="AX150" s="18" t="s">
        <v>1901</v>
      </c>
      <c r="AY150" s="18" t="s">
        <v>1901</v>
      </c>
      <c r="AZ150" s="18" t="s">
        <v>1901</v>
      </c>
      <c r="BA150" s="18" t="s">
        <v>1901</v>
      </c>
      <c r="BB150" s="18" t="s">
        <v>1901</v>
      </c>
      <c r="BC150" s="18" t="s">
        <v>1901</v>
      </c>
      <c r="BD150" s="18" t="s">
        <v>1901</v>
      </c>
      <c r="BE150" s="18" t="s">
        <v>1901</v>
      </c>
      <c r="BF150" s="18" t="s">
        <v>1901</v>
      </c>
      <c r="BG150" s="18" t="s">
        <v>1901</v>
      </c>
      <c r="BH150" s="18" t="s">
        <v>1901</v>
      </c>
      <c r="BI150" s="18" t="s">
        <v>1901</v>
      </c>
      <c r="BJ150" s="18" t="s">
        <v>1901</v>
      </c>
      <c r="BK150" s="18" t="s">
        <v>1901</v>
      </c>
      <c r="BL150" s="18" t="s">
        <v>1901</v>
      </c>
      <c r="BM150" s="18" t="s">
        <v>1901</v>
      </c>
      <c r="BN150" s="18" t="s">
        <v>1901</v>
      </c>
      <c r="BO150" s="18" t="s">
        <v>1901</v>
      </c>
      <c r="BP150" s="18" t="s">
        <v>1901</v>
      </c>
      <c r="BQ150" s="18" t="s">
        <v>1901</v>
      </c>
      <c r="BR150" s="18" t="s">
        <v>1901</v>
      </c>
      <c r="BS150" s="18" t="s">
        <v>1901</v>
      </c>
      <c r="BT150" s="18" t="s">
        <v>1901</v>
      </c>
      <c r="BU150" s="18" t="s">
        <v>1901</v>
      </c>
      <c r="BV150" s="18" t="s">
        <v>1901</v>
      </c>
      <c r="BW150" s="18" t="s">
        <v>1901</v>
      </c>
      <c r="BX150" s="18" t="s">
        <v>1901</v>
      </c>
      <c r="BY150" s="18" t="s">
        <v>1901</v>
      </c>
      <c r="BZ150" s="18" t="s">
        <v>1901</v>
      </c>
      <c r="CA150" s="18" t="s">
        <v>1901</v>
      </c>
      <c r="CB150" s="18" t="s">
        <v>1901</v>
      </c>
      <c r="CC150" s="18" t="s">
        <v>1901</v>
      </c>
      <c r="CD150" s="18" t="s">
        <v>1901</v>
      </c>
      <c r="CE150" s="18" t="s">
        <v>1901</v>
      </c>
      <c r="CF150" s="18" t="s">
        <v>1901</v>
      </c>
      <c r="CG150" s="18" t="s">
        <v>1901</v>
      </c>
      <c r="CH150" s="18" t="s">
        <v>1901</v>
      </c>
      <c r="CI150" s="18" t="s">
        <v>1901</v>
      </c>
      <c r="CJ150" s="18" t="s">
        <v>1901</v>
      </c>
      <c r="CK150" s="18" t="s">
        <v>1901</v>
      </c>
      <c r="CL150" s="18" t="s">
        <v>1901</v>
      </c>
      <c r="CM150" s="18" t="s">
        <v>1901</v>
      </c>
      <c r="CN150" s="18" t="s">
        <v>1901</v>
      </c>
      <c r="CO150" s="18" t="s">
        <v>1901</v>
      </c>
      <c r="CP150" s="18" t="s">
        <v>1901</v>
      </c>
      <c r="CQ150" s="18" t="s">
        <v>1901</v>
      </c>
      <c r="CR150" s="18" t="s">
        <v>1901</v>
      </c>
      <c r="CS150" s="18" t="s">
        <v>1901</v>
      </c>
      <c r="CT150" s="18" t="s">
        <v>1901</v>
      </c>
    </row>
    <row r="151" spans="1:98" x14ac:dyDescent="0.25">
      <c r="A151" s="18">
        <v>231</v>
      </c>
      <c r="B151" s="18" t="s">
        <v>1919</v>
      </c>
      <c r="C151" s="18" t="s">
        <v>681</v>
      </c>
      <c r="D151" s="18" t="s">
        <v>412</v>
      </c>
      <c r="E151" s="18" t="s">
        <v>256</v>
      </c>
      <c r="F151" s="18">
        <v>0</v>
      </c>
      <c r="G151" s="18">
        <v>0</v>
      </c>
      <c r="H151" s="18">
        <v>0</v>
      </c>
      <c r="I151" s="18">
        <v>0</v>
      </c>
      <c r="J151" s="18">
        <v>0</v>
      </c>
      <c r="K151" s="18">
        <v>0</v>
      </c>
      <c r="L151" s="18">
        <v>0</v>
      </c>
      <c r="M151" s="18">
        <v>0</v>
      </c>
      <c r="N151" s="18">
        <v>0</v>
      </c>
      <c r="O151" s="18">
        <v>0</v>
      </c>
      <c r="P151" s="18">
        <v>0</v>
      </c>
      <c r="Q151" s="18">
        <v>0</v>
      </c>
      <c r="R151" s="18">
        <v>0</v>
      </c>
      <c r="S151" s="18">
        <v>0</v>
      </c>
      <c r="T151" s="18">
        <v>0</v>
      </c>
      <c r="U151" s="18">
        <v>0</v>
      </c>
      <c r="V151" s="18">
        <v>0</v>
      </c>
      <c r="W151" s="18">
        <v>0</v>
      </c>
      <c r="X151" s="18">
        <v>0</v>
      </c>
      <c r="Y151" s="18">
        <v>0</v>
      </c>
      <c r="Z151" s="18">
        <v>0</v>
      </c>
      <c r="AA151" s="18">
        <v>0</v>
      </c>
      <c r="AB151" s="18">
        <v>0</v>
      </c>
      <c r="AC151" s="18">
        <v>0</v>
      </c>
      <c r="AD151" s="18">
        <v>0</v>
      </c>
      <c r="AE151" s="18">
        <v>0</v>
      </c>
      <c r="AF151" s="18">
        <v>0</v>
      </c>
      <c r="AG151" s="18">
        <v>0</v>
      </c>
      <c r="AH151" s="18">
        <v>0</v>
      </c>
      <c r="AI151" s="18">
        <v>0</v>
      </c>
      <c r="AJ151" s="18">
        <v>0</v>
      </c>
      <c r="AK151" s="18">
        <v>0</v>
      </c>
      <c r="AL151" s="18">
        <v>0</v>
      </c>
      <c r="AM151" s="18">
        <v>0</v>
      </c>
      <c r="AN151" s="18">
        <v>0</v>
      </c>
      <c r="AO151" s="18">
        <v>0</v>
      </c>
      <c r="AP151" s="18">
        <v>0</v>
      </c>
      <c r="AQ151" s="18">
        <v>0</v>
      </c>
      <c r="AR151" s="18">
        <v>0</v>
      </c>
      <c r="AS151" s="18">
        <v>0</v>
      </c>
      <c r="AT151" s="18">
        <v>0</v>
      </c>
      <c r="AU151" s="18">
        <v>0</v>
      </c>
      <c r="AV151" s="18">
        <v>0</v>
      </c>
      <c r="AW151" s="18">
        <v>0</v>
      </c>
      <c r="AX151" s="18">
        <v>0</v>
      </c>
      <c r="AY151" s="18">
        <v>0</v>
      </c>
      <c r="AZ151" s="18">
        <v>0</v>
      </c>
      <c r="BA151" s="18">
        <v>0</v>
      </c>
      <c r="BB151" s="18">
        <v>0</v>
      </c>
      <c r="BC151" s="18">
        <v>0</v>
      </c>
      <c r="BD151" s="18">
        <v>0</v>
      </c>
      <c r="BE151" s="18">
        <v>0</v>
      </c>
      <c r="BF151" s="18">
        <v>0</v>
      </c>
      <c r="BG151" s="18">
        <v>0</v>
      </c>
      <c r="BH151" s="18">
        <v>0</v>
      </c>
      <c r="BI151" s="18">
        <v>0</v>
      </c>
      <c r="BJ151" s="18">
        <v>0</v>
      </c>
      <c r="BK151" s="18">
        <v>0</v>
      </c>
      <c r="BL151" s="18">
        <v>0</v>
      </c>
      <c r="BM151" s="18">
        <v>0</v>
      </c>
      <c r="BN151" s="18" t="s">
        <v>1901</v>
      </c>
      <c r="BO151" s="18" t="s">
        <v>1901</v>
      </c>
      <c r="BP151" s="18" t="s">
        <v>1901</v>
      </c>
      <c r="BQ151" s="18" t="s">
        <v>1901</v>
      </c>
      <c r="BR151" s="18" t="s">
        <v>1901</v>
      </c>
      <c r="BS151" s="18" t="s">
        <v>1901</v>
      </c>
      <c r="BT151" s="18">
        <v>0</v>
      </c>
      <c r="BU151" s="18" t="s">
        <v>1901</v>
      </c>
      <c r="BV151" s="18" t="s">
        <v>1901</v>
      </c>
      <c r="BW151" s="18">
        <v>0</v>
      </c>
      <c r="BX151" s="18">
        <v>0</v>
      </c>
      <c r="BY151" s="18">
        <v>0</v>
      </c>
      <c r="BZ151" s="18">
        <v>0</v>
      </c>
      <c r="CA151" s="18">
        <v>0</v>
      </c>
      <c r="CB151" s="18">
        <v>0</v>
      </c>
      <c r="CC151" s="18">
        <v>0</v>
      </c>
      <c r="CD151" s="18">
        <v>0</v>
      </c>
      <c r="CE151" s="18">
        <v>0</v>
      </c>
      <c r="CF151" s="18">
        <v>0</v>
      </c>
      <c r="CG151" s="18">
        <v>0</v>
      </c>
      <c r="CH151" s="18">
        <v>0</v>
      </c>
      <c r="CI151" s="18">
        <v>0</v>
      </c>
      <c r="CJ151" s="18">
        <v>0</v>
      </c>
      <c r="CK151" s="18">
        <v>0</v>
      </c>
      <c r="CL151" s="18">
        <v>0</v>
      </c>
      <c r="CM151" s="18">
        <v>0</v>
      </c>
      <c r="CN151" s="18">
        <v>0</v>
      </c>
      <c r="CO151" s="18">
        <v>0</v>
      </c>
      <c r="CP151" s="18">
        <v>0</v>
      </c>
      <c r="CQ151" s="18">
        <v>0</v>
      </c>
      <c r="CR151" s="18">
        <v>0</v>
      </c>
      <c r="CS151" s="18">
        <v>0</v>
      </c>
      <c r="CT151" s="18">
        <v>0</v>
      </c>
    </row>
    <row r="152" spans="1:98" x14ac:dyDescent="0.25">
      <c r="A152" s="18">
        <v>232</v>
      </c>
      <c r="B152" s="18" t="s">
        <v>1919</v>
      </c>
      <c r="C152" s="18" t="s">
        <v>682</v>
      </c>
      <c r="D152" s="18" t="s">
        <v>412</v>
      </c>
      <c r="E152" s="18" t="s">
        <v>683</v>
      </c>
      <c r="F152" s="18">
        <v>0</v>
      </c>
      <c r="G152" s="18">
        <v>0</v>
      </c>
      <c r="H152" s="18">
        <v>0</v>
      </c>
      <c r="I152" s="18">
        <v>0</v>
      </c>
      <c r="J152" s="18">
        <v>0</v>
      </c>
      <c r="K152" s="18">
        <v>0</v>
      </c>
      <c r="L152" s="18">
        <v>0</v>
      </c>
      <c r="M152" s="18">
        <v>0</v>
      </c>
      <c r="N152" s="18">
        <v>0</v>
      </c>
      <c r="O152" s="18">
        <v>0</v>
      </c>
      <c r="P152" s="18">
        <v>0</v>
      </c>
      <c r="Q152" s="18">
        <v>0</v>
      </c>
      <c r="R152" s="18">
        <v>0</v>
      </c>
      <c r="S152" s="18">
        <v>0</v>
      </c>
      <c r="T152" s="18">
        <v>0</v>
      </c>
      <c r="U152" s="18">
        <v>0</v>
      </c>
      <c r="V152" s="18">
        <v>0</v>
      </c>
      <c r="W152" s="18">
        <v>0</v>
      </c>
      <c r="X152" s="18">
        <v>0</v>
      </c>
      <c r="Y152" s="18">
        <v>0</v>
      </c>
      <c r="Z152" s="18">
        <v>0</v>
      </c>
      <c r="AA152" s="18">
        <v>0</v>
      </c>
      <c r="AB152" s="18">
        <v>0</v>
      </c>
      <c r="AC152" s="18">
        <v>0</v>
      </c>
      <c r="AD152" s="18">
        <v>0</v>
      </c>
      <c r="AE152" s="18">
        <v>0</v>
      </c>
      <c r="AF152" s="18">
        <v>0</v>
      </c>
      <c r="AG152" s="18">
        <v>0</v>
      </c>
      <c r="AH152" s="18">
        <v>0</v>
      </c>
      <c r="AI152" s="18">
        <v>0</v>
      </c>
      <c r="AJ152" s="18">
        <v>0</v>
      </c>
      <c r="AK152" s="18">
        <v>0</v>
      </c>
      <c r="AL152" s="18">
        <v>0</v>
      </c>
      <c r="AM152" s="18">
        <v>0</v>
      </c>
      <c r="AN152" s="18">
        <v>0</v>
      </c>
      <c r="AO152" s="18">
        <v>0</v>
      </c>
      <c r="AP152" s="18">
        <v>0</v>
      </c>
      <c r="AQ152" s="18">
        <v>0</v>
      </c>
      <c r="AR152" s="18">
        <v>0</v>
      </c>
      <c r="AS152" s="18">
        <v>0</v>
      </c>
      <c r="AT152" s="18">
        <v>0</v>
      </c>
      <c r="AU152" s="18">
        <v>0</v>
      </c>
      <c r="AV152" s="18">
        <v>0</v>
      </c>
      <c r="AW152" s="18">
        <v>0</v>
      </c>
      <c r="AX152" s="18">
        <v>0</v>
      </c>
      <c r="AY152" s="18">
        <v>0</v>
      </c>
      <c r="AZ152" s="18">
        <v>0</v>
      </c>
      <c r="BA152" s="18">
        <v>0</v>
      </c>
      <c r="BB152" s="18">
        <v>0</v>
      </c>
      <c r="BC152" s="18">
        <v>0</v>
      </c>
      <c r="BD152" s="18">
        <v>0</v>
      </c>
      <c r="BE152" s="18">
        <v>0</v>
      </c>
      <c r="BF152" s="18">
        <v>0</v>
      </c>
      <c r="BG152" s="18">
        <v>0</v>
      </c>
      <c r="BH152" s="18">
        <v>0</v>
      </c>
      <c r="BI152" s="18">
        <v>0</v>
      </c>
      <c r="BJ152" s="18">
        <v>0</v>
      </c>
      <c r="BK152" s="18">
        <v>0</v>
      </c>
      <c r="BL152" s="18">
        <v>0</v>
      </c>
      <c r="BM152" s="18">
        <v>0</v>
      </c>
      <c r="BN152" s="18" t="s">
        <v>1901</v>
      </c>
      <c r="BO152" s="18" t="s">
        <v>1901</v>
      </c>
      <c r="BP152" s="18" t="s">
        <v>1901</v>
      </c>
      <c r="BQ152" s="18" t="s">
        <v>1901</v>
      </c>
      <c r="BR152" s="18" t="s">
        <v>1901</v>
      </c>
      <c r="BS152" s="18" t="s">
        <v>1901</v>
      </c>
      <c r="BT152" s="18">
        <v>0</v>
      </c>
      <c r="BU152" s="18" t="s">
        <v>1901</v>
      </c>
      <c r="BV152" s="18" t="s">
        <v>1901</v>
      </c>
      <c r="BW152" s="18">
        <v>0</v>
      </c>
      <c r="BX152" s="18">
        <v>0</v>
      </c>
      <c r="BY152" s="18">
        <v>0</v>
      </c>
      <c r="BZ152" s="18">
        <v>0</v>
      </c>
      <c r="CA152" s="18">
        <v>0</v>
      </c>
      <c r="CB152" s="18">
        <v>0</v>
      </c>
      <c r="CC152" s="18">
        <v>0</v>
      </c>
      <c r="CD152" s="18">
        <v>0</v>
      </c>
      <c r="CE152" s="18">
        <v>0</v>
      </c>
      <c r="CF152" s="18">
        <v>0</v>
      </c>
      <c r="CG152" s="18">
        <v>0</v>
      </c>
      <c r="CH152" s="18">
        <v>0</v>
      </c>
      <c r="CI152" s="18">
        <v>0</v>
      </c>
      <c r="CJ152" s="18">
        <v>0</v>
      </c>
      <c r="CK152" s="18">
        <v>0</v>
      </c>
      <c r="CL152" s="18">
        <v>0</v>
      </c>
      <c r="CM152" s="18">
        <v>0</v>
      </c>
      <c r="CN152" s="18">
        <v>0</v>
      </c>
      <c r="CO152" s="18">
        <v>0</v>
      </c>
      <c r="CP152" s="18">
        <v>0</v>
      </c>
      <c r="CQ152" s="18">
        <v>0</v>
      </c>
      <c r="CR152" s="18">
        <v>0</v>
      </c>
      <c r="CS152" s="18">
        <v>0</v>
      </c>
      <c r="CT152" s="18">
        <v>0</v>
      </c>
    </row>
    <row r="153" spans="1:98" x14ac:dyDescent="0.25">
      <c r="A153" s="18">
        <v>233</v>
      </c>
      <c r="B153" s="18" t="s">
        <v>1919</v>
      </c>
      <c r="C153" s="18" t="s">
        <v>684</v>
      </c>
      <c r="D153" s="18" t="s">
        <v>412</v>
      </c>
      <c r="E153" s="18" t="s">
        <v>675</v>
      </c>
      <c r="F153" s="18" t="s">
        <v>1901</v>
      </c>
      <c r="G153" s="18" t="s">
        <v>1901</v>
      </c>
      <c r="H153" s="18" t="s">
        <v>1901</v>
      </c>
      <c r="I153" s="18" t="s">
        <v>1901</v>
      </c>
      <c r="J153" s="18" t="s">
        <v>1901</v>
      </c>
      <c r="K153" s="18" t="s">
        <v>1901</v>
      </c>
      <c r="L153" s="18" t="s">
        <v>1901</v>
      </c>
      <c r="M153" s="18" t="s">
        <v>1901</v>
      </c>
      <c r="N153" s="18" t="s">
        <v>1901</v>
      </c>
      <c r="O153" s="18" t="s">
        <v>1901</v>
      </c>
      <c r="P153" s="18" t="s">
        <v>1901</v>
      </c>
      <c r="Q153" s="18" t="s">
        <v>1901</v>
      </c>
      <c r="R153" s="18" t="s">
        <v>1901</v>
      </c>
      <c r="S153" s="18" t="s">
        <v>1901</v>
      </c>
      <c r="T153" s="18" t="s">
        <v>1901</v>
      </c>
      <c r="U153" s="18" t="s">
        <v>1901</v>
      </c>
      <c r="V153" s="18" t="s">
        <v>1901</v>
      </c>
      <c r="W153" s="18" t="s">
        <v>1901</v>
      </c>
      <c r="X153" s="18" t="s">
        <v>1901</v>
      </c>
      <c r="Y153" s="18" t="s">
        <v>1901</v>
      </c>
      <c r="Z153" s="18" t="s">
        <v>1901</v>
      </c>
      <c r="AA153" s="18" t="s">
        <v>1901</v>
      </c>
      <c r="AB153" s="18" t="s">
        <v>1901</v>
      </c>
      <c r="AC153" s="18" t="s">
        <v>1901</v>
      </c>
      <c r="AD153" s="18" t="s">
        <v>1901</v>
      </c>
      <c r="AE153" s="18" t="s">
        <v>1901</v>
      </c>
      <c r="AF153" s="18" t="s">
        <v>1901</v>
      </c>
      <c r="AG153" s="18" t="s">
        <v>1901</v>
      </c>
      <c r="AH153" s="18" t="s">
        <v>1901</v>
      </c>
      <c r="AI153" s="18" t="s">
        <v>1901</v>
      </c>
      <c r="AJ153" s="18" t="s">
        <v>1901</v>
      </c>
      <c r="AK153" s="18" t="s">
        <v>1901</v>
      </c>
      <c r="AL153" s="18" t="s">
        <v>1901</v>
      </c>
      <c r="AM153" s="18" t="s">
        <v>1901</v>
      </c>
      <c r="AN153" s="18" t="s">
        <v>1901</v>
      </c>
      <c r="AO153" s="18" t="s">
        <v>1901</v>
      </c>
      <c r="AP153" s="18" t="s">
        <v>1901</v>
      </c>
      <c r="AQ153" s="18" t="s">
        <v>1901</v>
      </c>
      <c r="AR153" s="18" t="s">
        <v>1901</v>
      </c>
      <c r="AS153" s="18" t="s">
        <v>1901</v>
      </c>
      <c r="AT153" s="18" t="s">
        <v>1901</v>
      </c>
      <c r="AU153" s="18" t="s">
        <v>1901</v>
      </c>
      <c r="AV153" s="18" t="s">
        <v>1901</v>
      </c>
      <c r="AW153" s="18" t="s">
        <v>1901</v>
      </c>
      <c r="AX153" s="18" t="s">
        <v>1901</v>
      </c>
      <c r="AY153" s="18" t="s">
        <v>1901</v>
      </c>
      <c r="AZ153" s="18" t="s">
        <v>1901</v>
      </c>
      <c r="BA153" s="18" t="s">
        <v>1901</v>
      </c>
      <c r="BB153" s="18" t="s">
        <v>1901</v>
      </c>
      <c r="BC153" s="18" t="s">
        <v>1901</v>
      </c>
      <c r="BD153" s="18" t="s">
        <v>1901</v>
      </c>
      <c r="BE153" s="18" t="s">
        <v>1901</v>
      </c>
      <c r="BF153" s="18" t="s">
        <v>1901</v>
      </c>
      <c r="BG153" s="18" t="s">
        <v>1901</v>
      </c>
      <c r="BH153" s="18" t="s">
        <v>1901</v>
      </c>
      <c r="BI153" s="18" t="s">
        <v>1901</v>
      </c>
      <c r="BJ153" s="18" t="s">
        <v>1901</v>
      </c>
      <c r="BK153" s="18" t="s">
        <v>1901</v>
      </c>
      <c r="BL153" s="18" t="s">
        <v>1901</v>
      </c>
      <c r="BM153" s="18" t="s">
        <v>1901</v>
      </c>
      <c r="BN153" s="18" t="s">
        <v>1901</v>
      </c>
      <c r="BO153" s="18" t="s">
        <v>1901</v>
      </c>
      <c r="BP153" s="18" t="s">
        <v>1901</v>
      </c>
      <c r="BQ153" s="18" t="s">
        <v>1901</v>
      </c>
      <c r="BR153" s="18" t="s">
        <v>1901</v>
      </c>
      <c r="BS153" s="18" t="s">
        <v>1901</v>
      </c>
      <c r="BT153" s="18" t="s">
        <v>1901</v>
      </c>
      <c r="BU153" s="18" t="s">
        <v>1901</v>
      </c>
      <c r="BV153" s="18" t="s">
        <v>1901</v>
      </c>
      <c r="BW153" s="18" t="s">
        <v>1901</v>
      </c>
      <c r="BX153" s="18" t="s">
        <v>1901</v>
      </c>
      <c r="BY153" s="18" t="s">
        <v>1901</v>
      </c>
      <c r="BZ153" s="18" t="s">
        <v>1901</v>
      </c>
      <c r="CA153" s="18" t="s">
        <v>1901</v>
      </c>
      <c r="CB153" s="18" t="s">
        <v>1901</v>
      </c>
      <c r="CC153" s="18" t="s">
        <v>1901</v>
      </c>
      <c r="CD153" s="18" t="s">
        <v>1901</v>
      </c>
      <c r="CE153" s="18" t="s">
        <v>1901</v>
      </c>
      <c r="CF153" s="18" t="s">
        <v>1901</v>
      </c>
      <c r="CG153" s="18" t="s">
        <v>1901</v>
      </c>
      <c r="CH153" s="18" t="s">
        <v>1901</v>
      </c>
      <c r="CI153" s="18" t="s">
        <v>1901</v>
      </c>
      <c r="CJ153" s="18" t="s">
        <v>1901</v>
      </c>
      <c r="CK153" s="18" t="s">
        <v>1901</v>
      </c>
      <c r="CL153" s="18" t="s">
        <v>1901</v>
      </c>
      <c r="CM153" s="18" t="s">
        <v>1901</v>
      </c>
      <c r="CN153" s="18" t="s">
        <v>1901</v>
      </c>
      <c r="CO153" s="18" t="s">
        <v>1901</v>
      </c>
      <c r="CP153" s="18" t="s">
        <v>1901</v>
      </c>
      <c r="CQ153" s="18" t="s">
        <v>1901</v>
      </c>
      <c r="CR153" s="18" t="s">
        <v>1901</v>
      </c>
      <c r="CS153" s="18" t="s">
        <v>1901</v>
      </c>
      <c r="CT153" s="18" t="s">
        <v>1901</v>
      </c>
    </row>
    <row r="154" spans="1:98" x14ac:dyDescent="0.25">
      <c r="A154" s="18">
        <v>234</v>
      </c>
      <c r="B154" s="18" t="s">
        <v>1919</v>
      </c>
      <c r="C154" s="18" t="s">
        <v>685</v>
      </c>
      <c r="D154" s="18" t="s">
        <v>412</v>
      </c>
      <c r="E154" s="18" t="s">
        <v>675</v>
      </c>
      <c r="F154" s="18">
        <v>0</v>
      </c>
      <c r="G154" s="18">
        <v>0</v>
      </c>
      <c r="H154" s="18">
        <v>0</v>
      </c>
      <c r="I154" s="18">
        <v>0</v>
      </c>
      <c r="J154" s="18">
        <v>0</v>
      </c>
      <c r="K154" s="18">
        <v>0</v>
      </c>
      <c r="L154" s="18">
        <v>0</v>
      </c>
      <c r="M154" s="18">
        <v>0</v>
      </c>
      <c r="N154" s="18">
        <v>0</v>
      </c>
      <c r="O154" s="18">
        <v>0</v>
      </c>
      <c r="P154" s="18">
        <v>0</v>
      </c>
      <c r="Q154" s="18">
        <v>0</v>
      </c>
      <c r="R154" s="18">
        <v>0</v>
      </c>
      <c r="S154" s="18">
        <v>0</v>
      </c>
      <c r="T154" s="18">
        <v>0</v>
      </c>
      <c r="U154" s="18">
        <v>0</v>
      </c>
      <c r="V154" s="18">
        <v>0</v>
      </c>
      <c r="W154" s="18">
        <v>0</v>
      </c>
      <c r="X154" s="18">
        <v>0</v>
      </c>
      <c r="Y154" s="18">
        <v>0</v>
      </c>
      <c r="Z154" s="18">
        <v>0</v>
      </c>
      <c r="AA154" s="18">
        <v>0</v>
      </c>
      <c r="AB154" s="18">
        <v>0</v>
      </c>
      <c r="AC154" s="18">
        <v>0</v>
      </c>
      <c r="AD154" s="18">
        <v>0</v>
      </c>
      <c r="AE154" s="18">
        <v>0</v>
      </c>
      <c r="AF154" s="18">
        <v>0</v>
      </c>
      <c r="AG154" s="18">
        <v>0</v>
      </c>
      <c r="AH154" s="18">
        <v>0</v>
      </c>
      <c r="AI154" s="18">
        <v>0</v>
      </c>
      <c r="AJ154" s="18">
        <v>0</v>
      </c>
      <c r="AK154" s="18">
        <v>0</v>
      </c>
      <c r="AL154" s="18">
        <v>0</v>
      </c>
      <c r="AM154" s="18">
        <v>0</v>
      </c>
      <c r="AN154" s="18">
        <v>0</v>
      </c>
      <c r="AO154" s="18">
        <v>0</v>
      </c>
      <c r="AP154" s="18">
        <v>0</v>
      </c>
      <c r="AQ154" s="18">
        <v>0</v>
      </c>
      <c r="AR154" s="18">
        <v>0</v>
      </c>
      <c r="AS154" s="18">
        <v>0</v>
      </c>
      <c r="AT154" s="18">
        <v>0</v>
      </c>
      <c r="AU154" s="18">
        <v>0</v>
      </c>
      <c r="AV154" s="18">
        <v>0</v>
      </c>
      <c r="AW154" s="18">
        <v>0</v>
      </c>
      <c r="AX154" s="18">
        <v>0</v>
      </c>
      <c r="AY154" s="18">
        <v>0</v>
      </c>
      <c r="AZ154" s="18">
        <v>0</v>
      </c>
      <c r="BA154" s="18">
        <v>0</v>
      </c>
      <c r="BB154" s="18">
        <v>0</v>
      </c>
      <c r="BC154" s="18">
        <v>0</v>
      </c>
      <c r="BD154" s="18">
        <v>0</v>
      </c>
      <c r="BE154" s="18">
        <v>0</v>
      </c>
      <c r="BF154" s="18">
        <v>0</v>
      </c>
      <c r="BG154" s="18">
        <v>0</v>
      </c>
      <c r="BH154" s="18">
        <v>0</v>
      </c>
      <c r="BI154" s="18">
        <v>0</v>
      </c>
      <c r="BJ154" s="18">
        <v>0</v>
      </c>
      <c r="BK154" s="18">
        <v>0</v>
      </c>
      <c r="BL154" s="18">
        <v>0</v>
      </c>
      <c r="BM154" s="18">
        <v>0</v>
      </c>
      <c r="BN154" s="18" t="s">
        <v>1901</v>
      </c>
      <c r="BO154" s="18" t="s">
        <v>1901</v>
      </c>
      <c r="BP154" s="18" t="s">
        <v>1901</v>
      </c>
      <c r="BQ154" s="18" t="s">
        <v>1901</v>
      </c>
      <c r="BR154" s="18" t="s">
        <v>1901</v>
      </c>
      <c r="BS154" s="18" t="s">
        <v>1901</v>
      </c>
      <c r="BT154" s="18">
        <v>0</v>
      </c>
      <c r="BU154" s="18" t="s">
        <v>1901</v>
      </c>
      <c r="BV154" s="18" t="s">
        <v>1901</v>
      </c>
      <c r="BW154" s="18">
        <v>0</v>
      </c>
      <c r="BX154" s="18">
        <v>0</v>
      </c>
      <c r="BY154" s="18">
        <v>0</v>
      </c>
      <c r="BZ154" s="18">
        <v>0</v>
      </c>
      <c r="CA154" s="18">
        <v>0</v>
      </c>
      <c r="CB154" s="18">
        <v>0</v>
      </c>
      <c r="CC154" s="18">
        <v>0</v>
      </c>
      <c r="CD154" s="18">
        <v>0</v>
      </c>
      <c r="CE154" s="18">
        <v>0</v>
      </c>
      <c r="CF154" s="18">
        <v>0</v>
      </c>
      <c r="CG154" s="18">
        <v>0</v>
      </c>
      <c r="CH154" s="18">
        <v>0</v>
      </c>
      <c r="CI154" s="18">
        <v>0</v>
      </c>
      <c r="CJ154" s="18">
        <v>0</v>
      </c>
      <c r="CK154" s="18">
        <v>0</v>
      </c>
      <c r="CL154" s="18">
        <v>0</v>
      </c>
      <c r="CM154" s="18">
        <v>0</v>
      </c>
      <c r="CN154" s="18">
        <v>0</v>
      </c>
      <c r="CO154" s="18">
        <v>0</v>
      </c>
      <c r="CP154" s="18">
        <v>0</v>
      </c>
      <c r="CQ154" s="18">
        <v>0</v>
      </c>
      <c r="CR154" s="18">
        <v>0</v>
      </c>
      <c r="CS154" s="18">
        <v>0</v>
      </c>
      <c r="CT154" s="18">
        <v>0</v>
      </c>
    </row>
    <row r="155" spans="1:98" x14ac:dyDescent="0.25">
      <c r="A155" s="18">
        <v>235</v>
      </c>
      <c r="B155" s="18" t="s">
        <v>1919</v>
      </c>
      <c r="C155" s="18" t="s">
        <v>686</v>
      </c>
      <c r="D155" s="18" t="s">
        <v>412</v>
      </c>
      <c r="E155" s="18" t="s">
        <v>687</v>
      </c>
      <c r="F155" s="18">
        <v>0</v>
      </c>
      <c r="G155" s="18">
        <v>0</v>
      </c>
      <c r="H155" s="18">
        <v>0</v>
      </c>
      <c r="I155" s="18">
        <v>0</v>
      </c>
      <c r="J155" s="18">
        <v>0</v>
      </c>
      <c r="K155" s="18">
        <v>0</v>
      </c>
      <c r="L155" s="18">
        <v>0</v>
      </c>
      <c r="M155" s="18">
        <v>0</v>
      </c>
      <c r="N155" s="18">
        <v>0</v>
      </c>
      <c r="O155" s="18">
        <v>0</v>
      </c>
      <c r="P155" s="18">
        <v>0</v>
      </c>
      <c r="Q155" s="18">
        <v>0</v>
      </c>
      <c r="R155" s="18">
        <v>0</v>
      </c>
      <c r="S155" s="18">
        <v>0</v>
      </c>
      <c r="T155" s="18">
        <v>0</v>
      </c>
      <c r="U155" s="18">
        <v>0</v>
      </c>
      <c r="V155" s="18">
        <v>0</v>
      </c>
      <c r="W155" s="18">
        <v>0</v>
      </c>
      <c r="X155" s="18">
        <v>0</v>
      </c>
      <c r="Y155" s="18">
        <v>0</v>
      </c>
      <c r="Z155" s="18">
        <v>0</v>
      </c>
      <c r="AA155" s="18">
        <v>0</v>
      </c>
      <c r="AB155" s="18">
        <v>0</v>
      </c>
      <c r="AC155" s="18">
        <v>0</v>
      </c>
      <c r="AD155" s="18">
        <v>0</v>
      </c>
      <c r="AE155" s="18">
        <v>0</v>
      </c>
      <c r="AF155" s="18">
        <v>0</v>
      </c>
      <c r="AG155" s="18">
        <v>0</v>
      </c>
      <c r="AH155" s="18">
        <v>0</v>
      </c>
      <c r="AI155" s="18">
        <v>0</v>
      </c>
      <c r="AJ155" s="18">
        <v>0</v>
      </c>
      <c r="AK155" s="18">
        <v>0</v>
      </c>
      <c r="AL155" s="18">
        <v>0</v>
      </c>
      <c r="AM155" s="18">
        <v>0</v>
      </c>
      <c r="AN155" s="18">
        <v>0</v>
      </c>
      <c r="AO155" s="18">
        <v>0</v>
      </c>
      <c r="AP155" s="18">
        <v>0</v>
      </c>
      <c r="AQ155" s="18">
        <v>0</v>
      </c>
      <c r="AR155" s="18">
        <v>0</v>
      </c>
      <c r="AS155" s="18">
        <v>0</v>
      </c>
      <c r="AT155" s="18">
        <v>0</v>
      </c>
      <c r="AU155" s="18">
        <v>0</v>
      </c>
      <c r="AV155" s="18">
        <v>0</v>
      </c>
      <c r="AW155" s="18">
        <v>0</v>
      </c>
      <c r="AX155" s="18">
        <v>0</v>
      </c>
      <c r="AY155" s="18">
        <v>0</v>
      </c>
      <c r="AZ155" s="18">
        <v>0</v>
      </c>
      <c r="BA155" s="18">
        <v>0</v>
      </c>
      <c r="BB155" s="18">
        <v>0</v>
      </c>
      <c r="BC155" s="18">
        <v>0</v>
      </c>
      <c r="BD155" s="18">
        <v>0</v>
      </c>
      <c r="BE155" s="18">
        <v>0</v>
      </c>
      <c r="BF155" s="18">
        <v>0</v>
      </c>
      <c r="BG155" s="18">
        <v>0</v>
      </c>
      <c r="BH155" s="18">
        <v>0</v>
      </c>
      <c r="BI155" s="18">
        <v>0</v>
      </c>
      <c r="BJ155" s="18">
        <v>0</v>
      </c>
      <c r="BK155" s="18">
        <v>0</v>
      </c>
      <c r="BL155" s="18">
        <v>0</v>
      </c>
      <c r="BM155" s="18">
        <v>0</v>
      </c>
      <c r="BN155" s="18" t="s">
        <v>1901</v>
      </c>
      <c r="BO155" s="18" t="s">
        <v>1901</v>
      </c>
      <c r="BP155" s="18" t="s">
        <v>1901</v>
      </c>
      <c r="BQ155" s="18" t="s">
        <v>1901</v>
      </c>
      <c r="BR155" s="18" t="s">
        <v>1901</v>
      </c>
      <c r="BS155" s="18" t="s">
        <v>1901</v>
      </c>
      <c r="BT155" s="18">
        <v>0</v>
      </c>
      <c r="BU155" s="18" t="s">
        <v>1901</v>
      </c>
      <c r="BV155" s="18" t="s">
        <v>1901</v>
      </c>
      <c r="BW155" s="18">
        <v>0</v>
      </c>
      <c r="BX155" s="18">
        <v>0</v>
      </c>
      <c r="BY155" s="18">
        <v>0</v>
      </c>
      <c r="BZ155" s="18">
        <v>0</v>
      </c>
      <c r="CA155" s="18">
        <v>0</v>
      </c>
      <c r="CB155" s="18">
        <v>0</v>
      </c>
      <c r="CC155" s="18">
        <v>0</v>
      </c>
      <c r="CD155" s="18">
        <v>0</v>
      </c>
      <c r="CE155" s="18">
        <v>0</v>
      </c>
      <c r="CF155" s="18">
        <v>0</v>
      </c>
      <c r="CG155" s="18">
        <v>0</v>
      </c>
      <c r="CH155" s="18">
        <v>0</v>
      </c>
      <c r="CI155" s="18">
        <v>0</v>
      </c>
      <c r="CJ155" s="18">
        <v>0</v>
      </c>
      <c r="CK155" s="18">
        <v>0</v>
      </c>
      <c r="CL155" s="18">
        <v>0</v>
      </c>
      <c r="CM155" s="18">
        <v>0</v>
      </c>
      <c r="CN155" s="18">
        <v>0</v>
      </c>
      <c r="CO155" s="18">
        <v>0</v>
      </c>
      <c r="CP155" s="18">
        <v>0</v>
      </c>
      <c r="CQ155" s="18">
        <v>0</v>
      </c>
      <c r="CR155" s="18">
        <v>0</v>
      </c>
      <c r="CS155" s="18">
        <v>0</v>
      </c>
      <c r="CT155" s="18">
        <v>0</v>
      </c>
    </row>
    <row r="156" spans="1:98" x14ac:dyDescent="0.25">
      <c r="A156" s="18">
        <v>236</v>
      </c>
      <c r="B156" s="18" t="s">
        <v>1919</v>
      </c>
      <c r="C156" s="18" t="s">
        <v>688</v>
      </c>
      <c r="D156" s="18" t="s">
        <v>412</v>
      </c>
      <c r="E156" s="18" t="s">
        <v>675</v>
      </c>
      <c r="F156" s="18">
        <v>0</v>
      </c>
      <c r="G156" s="18">
        <v>0</v>
      </c>
      <c r="H156" s="18">
        <v>0</v>
      </c>
      <c r="I156" s="18">
        <v>0</v>
      </c>
      <c r="J156" s="18">
        <v>0</v>
      </c>
      <c r="K156" s="18">
        <v>0</v>
      </c>
      <c r="L156" s="18">
        <v>0</v>
      </c>
      <c r="M156" s="18">
        <v>0</v>
      </c>
      <c r="N156" s="18">
        <v>0</v>
      </c>
      <c r="O156" s="18">
        <v>0</v>
      </c>
      <c r="P156" s="18">
        <v>0</v>
      </c>
      <c r="Q156" s="18">
        <v>0</v>
      </c>
      <c r="R156" s="18">
        <v>0</v>
      </c>
      <c r="S156" s="18">
        <v>0</v>
      </c>
      <c r="T156" s="18">
        <v>0</v>
      </c>
      <c r="U156" s="18">
        <v>0</v>
      </c>
      <c r="V156" s="18">
        <v>0</v>
      </c>
      <c r="W156" s="18">
        <v>0</v>
      </c>
      <c r="X156" s="18">
        <v>0</v>
      </c>
      <c r="Y156" s="18">
        <v>0</v>
      </c>
      <c r="Z156" s="18">
        <v>0</v>
      </c>
      <c r="AA156" s="18">
        <v>0</v>
      </c>
      <c r="AB156" s="18">
        <v>0</v>
      </c>
      <c r="AC156" s="18">
        <v>0</v>
      </c>
      <c r="AD156" s="18">
        <v>0</v>
      </c>
      <c r="AE156" s="18">
        <v>0</v>
      </c>
      <c r="AF156" s="18">
        <v>0</v>
      </c>
      <c r="AG156" s="18">
        <v>0</v>
      </c>
      <c r="AH156" s="18">
        <v>0</v>
      </c>
      <c r="AI156" s="18">
        <v>0</v>
      </c>
      <c r="AJ156" s="18">
        <v>0</v>
      </c>
      <c r="AK156" s="18">
        <v>0</v>
      </c>
      <c r="AL156" s="18">
        <v>0</v>
      </c>
      <c r="AM156" s="18">
        <v>0</v>
      </c>
      <c r="AN156" s="18">
        <v>0</v>
      </c>
      <c r="AO156" s="18">
        <v>0</v>
      </c>
      <c r="AP156" s="18">
        <v>0</v>
      </c>
      <c r="AQ156" s="18">
        <v>0</v>
      </c>
      <c r="AR156" s="18">
        <v>0</v>
      </c>
      <c r="AS156" s="18">
        <v>0</v>
      </c>
      <c r="AT156" s="18">
        <v>0</v>
      </c>
      <c r="AU156" s="18">
        <v>0</v>
      </c>
      <c r="AV156" s="18">
        <v>0</v>
      </c>
      <c r="AW156" s="18">
        <v>0</v>
      </c>
      <c r="AX156" s="18">
        <v>0</v>
      </c>
      <c r="AY156" s="18">
        <v>0</v>
      </c>
      <c r="AZ156" s="18">
        <v>0</v>
      </c>
      <c r="BA156" s="18">
        <v>0</v>
      </c>
      <c r="BB156" s="18">
        <v>0</v>
      </c>
      <c r="BC156" s="18">
        <v>0</v>
      </c>
      <c r="BD156" s="18">
        <v>0</v>
      </c>
      <c r="BE156" s="18">
        <v>0</v>
      </c>
      <c r="BF156" s="18">
        <v>0</v>
      </c>
      <c r="BG156" s="18">
        <v>0</v>
      </c>
      <c r="BH156" s="18">
        <v>0</v>
      </c>
      <c r="BI156" s="18">
        <v>0</v>
      </c>
      <c r="BJ156" s="18">
        <v>0</v>
      </c>
      <c r="BK156" s="18">
        <v>0</v>
      </c>
      <c r="BL156" s="18">
        <v>0</v>
      </c>
      <c r="BM156" s="18">
        <v>0</v>
      </c>
      <c r="BN156" s="18" t="s">
        <v>1901</v>
      </c>
      <c r="BO156" s="18" t="s">
        <v>1901</v>
      </c>
      <c r="BP156" s="18" t="s">
        <v>1901</v>
      </c>
      <c r="BQ156" s="18" t="s">
        <v>1901</v>
      </c>
      <c r="BR156" s="18" t="s">
        <v>1901</v>
      </c>
      <c r="BS156" s="18" t="s">
        <v>1901</v>
      </c>
      <c r="BT156" s="18">
        <v>0</v>
      </c>
      <c r="BU156" s="18" t="s">
        <v>1901</v>
      </c>
      <c r="BV156" s="18" t="s">
        <v>1901</v>
      </c>
      <c r="BW156" s="18">
        <v>0</v>
      </c>
      <c r="BX156" s="18">
        <v>0</v>
      </c>
      <c r="BY156" s="18">
        <v>0</v>
      </c>
      <c r="BZ156" s="18">
        <v>0</v>
      </c>
      <c r="CA156" s="18">
        <v>0</v>
      </c>
      <c r="CB156" s="18">
        <v>0</v>
      </c>
      <c r="CC156" s="18">
        <v>0</v>
      </c>
      <c r="CD156" s="18">
        <v>0</v>
      </c>
      <c r="CE156" s="18">
        <v>0</v>
      </c>
      <c r="CF156" s="18">
        <v>0</v>
      </c>
      <c r="CG156" s="18">
        <v>0</v>
      </c>
      <c r="CH156" s="18">
        <v>0</v>
      </c>
      <c r="CI156" s="18">
        <v>0</v>
      </c>
      <c r="CJ156" s="18">
        <v>0</v>
      </c>
      <c r="CK156" s="18">
        <v>0</v>
      </c>
      <c r="CL156" s="18">
        <v>0</v>
      </c>
      <c r="CM156" s="18">
        <v>0</v>
      </c>
      <c r="CN156" s="18">
        <v>0</v>
      </c>
      <c r="CO156" s="18">
        <v>0</v>
      </c>
      <c r="CP156" s="18">
        <v>0</v>
      </c>
      <c r="CQ156" s="18">
        <v>0</v>
      </c>
      <c r="CR156" s="18">
        <v>0</v>
      </c>
      <c r="CS156" s="18">
        <v>0</v>
      </c>
      <c r="CT156" s="18">
        <v>0</v>
      </c>
    </row>
    <row r="157" spans="1:98" x14ac:dyDescent="0.25">
      <c r="A157" s="18">
        <v>237</v>
      </c>
      <c r="B157" s="18" t="s">
        <v>1919</v>
      </c>
      <c r="C157" s="18" t="s">
        <v>689</v>
      </c>
      <c r="D157" s="18" t="s">
        <v>412</v>
      </c>
      <c r="E157" s="18" t="s">
        <v>690</v>
      </c>
      <c r="F157" s="18" t="s">
        <v>1901</v>
      </c>
      <c r="G157" s="18" t="s">
        <v>1901</v>
      </c>
      <c r="H157" s="18" t="s">
        <v>1901</v>
      </c>
      <c r="I157" s="18" t="s">
        <v>1901</v>
      </c>
      <c r="J157" s="18" t="s">
        <v>1901</v>
      </c>
      <c r="K157" s="18" t="s">
        <v>1901</v>
      </c>
      <c r="L157" s="18" t="s">
        <v>1901</v>
      </c>
      <c r="M157" s="18" t="s">
        <v>1901</v>
      </c>
      <c r="N157" s="18" t="s">
        <v>1901</v>
      </c>
      <c r="O157" s="18" t="s">
        <v>1901</v>
      </c>
      <c r="P157" s="18" t="s">
        <v>1901</v>
      </c>
      <c r="Q157" s="18" t="s">
        <v>1901</v>
      </c>
      <c r="R157" s="18" t="s">
        <v>1901</v>
      </c>
      <c r="S157" s="18" t="s">
        <v>1901</v>
      </c>
      <c r="T157" s="18" t="s">
        <v>1901</v>
      </c>
      <c r="U157" s="18" t="s">
        <v>1901</v>
      </c>
      <c r="V157" s="18" t="s">
        <v>1901</v>
      </c>
      <c r="W157" s="18" t="s">
        <v>1901</v>
      </c>
      <c r="X157" s="18" t="s">
        <v>1901</v>
      </c>
      <c r="Y157" s="18" t="s">
        <v>1901</v>
      </c>
      <c r="Z157" s="18" t="s">
        <v>1901</v>
      </c>
      <c r="AA157" s="18" t="s">
        <v>1901</v>
      </c>
      <c r="AB157" s="18" t="s">
        <v>1901</v>
      </c>
      <c r="AC157" s="18" t="s">
        <v>1901</v>
      </c>
      <c r="AD157" s="18" t="s">
        <v>1901</v>
      </c>
      <c r="AE157" s="18" t="s">
        <v>1901</v>
      </c>
      <c r="AF157" s="18" t="s">
        <v>1901</v>
      </c>
      <c r="AG157" s="18" t="s">
        <v>1901</v>
      </c>
      <c r="AH157" s="18" t="s">
        <v>1901</v>
      </c>
      <c r="AI157" s="18" t="s">
        <v>1901</v>
      </c>
      <c r="AJ157" s="18" t="s">
        <v>1901</v>
      </c>
      <c r="AK157" s="18" t="s">
        <v>1901</v>
      </c>
      <c r="AL157" s="18" t="s">
        <v>1901</v>
      </c>
      <c r="AM157" s="18" t="s">
        <v>1901</v>
      </c>
      <c r="AN157" s="18" t="s">
        <v>1901</v>
      </c>
      <c r="AO157" s="18" t="s">
        <v>1901</v>
      </c>
      <c r="AP157" s="18" t="s">
        <v>1901</v>
      </c>
      <c r="AQ157" s="18" t="s">
        <v>1901</v>
      </c>
      <c r="AR157" s="18" t="s">
        <v>1901</v>
      </c>
      <c r="AS157" s="18" t="s">
        <v>1901</v>
      </c>
      <c r="AT157" s="18" t="s">
        <v>1901</v>
      </c>
      <c r="AU157" s="18" t="s">
        <v>1901</v>
      </c>
      <c r="AV157" s="18" t="s">
        <v>1901</v>
      </c>
      <c r="AW157" s="18" t="s">
        <v>1901</v>
      </c>
      <c r="AX157" s="18" t="s">
        <v>1901</v>
      </c>
      <c r="AY157" s="18" t="s">
        <v>1901</v>
      </c>
      <c r="AZ157" s="18" t="s">
        <v>1901</v>
      </c>
      <c r="BA157" s="18" t="s">
        <v>1901</v>
      </c>
      <c r="BB157" s="18" t="s">
        <v>1901</v>
      </c>
      <c r="BC157" s="18" t="s">
        <v>1901</v>
      </c>
      <c r="BD157" s="18" t="s">
        <v>1901</v>
      </c>
      <c r="BE157" s="18" t="s">
        <v>1901</v>
      </c>
      <c r="BF157" s="18" t="s">
        <v>1901</v>
      </c>
      <c r="BG157" s="18" t="s">
        <v>1901</v>
      </c>
      <c r="BH157" s="18" t="s">
        <v>1901</v>
      </c>
      <c r="BI157" s="18" t="s">
        <v>1901</v>
      </c>
      <c r="BJ157" s="18" t="s">
        <v>1901</v>
      </c>
      <c r="BK157" s="18" t="s">
        <v>1901</v>
      </c>
      <c r="BL157" s="18" t="s">
        <v>1901</v>
      </c>
      <c r="BM157" s="18" t="s">
        <v>1901</v>
      </c>
      <c r="BN157" s="18" t="s">
        <v>1901</v>
      </c>
      <c r="BO157" s="18" t="s">
        <v>1901</v>
      </c>
      <c r="BP157" s="18" t="s">
        <v>1901</v>
      </c>
      <c r="BQ157" s="18" t="s">
        <v>1901</v>
      </c>
      <c r="BR157" s="18" t="s">
        <v>1901</v>
      </c>
      <c r="BS157" s="18" t="s">
        <v>1901</v>
      </c>
      <c r="BT157" s="18" t="s">
        <v>1901</v>
      </c>
      <c r="BU157" s="18" t="s">
        <v>1901</v>
      </c>
      <c r="BV157" s="18" t="s">
        <v>1901</v>
      </c>
      <c r="BW157" s="18" t="s">
        <v>1901</v>
      </c>
      <c r="BX157" s="18" t="s">
        <v>1901</v>
      </c>
      <c r="BY157" s="18" t="s">
        <v>1901</v>
      </c>
      <c r="BZ157" s="18" t="s">
        <v>1901</v>
      </c>
      <c r="CA157" s="18" t="s">
        <v>1901</v>
      </c>
      <c r="CB157" s="18" t="s">
        <v>1901</v>
      </c>
      <c r="CC157" s="18" t="s">
        <v>1901</v>
      </c>
      <c r="CD157" s="18" t="s">
        <v>1901</v>
      </c>
      <c r="CE157" s="18" t="s">
        <v>1901</v>
      </c>
      <c r="CF157" s="18" t="s">
        <v>1901</v>
      </c>
      <c r="CG157" s="18" t="s">
        <v>1901</v>
      </c>
      <c r="CH157" s="18" t="s">
        <v>1901</v>
      </c>
      <c r="CI157" s="18" t="s">
        <v>1901</v>
      </c>
      <c r="CJ157" s="18" t="s">
        <v>1901</v>
      </c>
      <c r="CK157" s="18" t="s">
        <v>1901</v>
      </c>
      <c r="CL157" s="18" t="s">
        <v>1901</v>
      </c>
      <c r="CM157" s="18" t="s">
        <v>1901</v>
      </c>
      <c r="CN157" s="18" t="s">
        <v>1901</v>
      </c>
      <c r="CO157" s="18" t="s">
        <v>1901</v>
      </c>
      <c r="CP157" s="18" t="s">
        <v>1901</v>
      </c>
      <c r="CQ157" s="18" t="s">
        <v>1901</v>
      </c>
      <c r="CR157" s="18" t="s">
        <v>1901</v>
      </c>
      <c r="CS157" s="18" t="s">
        <v>1901</v>
      </c>
      <c r="CT157" s="18" t="s">
        <v>1901</v>
      </c>
    </row>
    <row r="158" spans="1:98" x14ac:dyDescent="0.25">
      <c r="A158" s="18">
        <v>238</v>
      </c>
      <c r="B158" s="18" t="s">
        <v>1919</v>
      </c>
      <c r="C158" s="18" t="s">
        <v>691</v>
      </c>
      <c r="D158" s="18" t="s">
        <v>412</v>
      </c>
      <c r="E158" s="18" t="s">
        <v>692</v>
      </c>
      <c r="F158" s="18">
        <v>0</v>
      </c>
      <c r="G158" s="18">
        <v>0</v>
      </c>
      <c r="H158" s="18">
        <v>0</v>
      </c>
      <c r="I158" s="18">
        <v>0</v>
      </c>
      <c r="J158" s="18">
        <v>0</v>
      </c>
      <c r="K158" s="18">
        <v>0</v>
      </c>
      <c r="L158" s="18">
        <v>0</v>
      </c>
      <c r="M158" s="18">
        <v>0</v>
      </c>
      <c r="N158" s="18">
        <v>0</v>
      </c>
      <c r="O158" s="18">
        <v>0</v>
      </c>
      <c r="P158" s="18">
        <v>0</v>
      </c>
      <c r="Q158" s="18">
        <v>0</v>
      </c>
      <c r="R158" s="18">
        <v>0</v>
      </c>
      <c r="S158" s="18">
        <v>0</v>
      </c>
      <c r="T158" s="18">
        <v>0</v>
      </c>
      <c r="U158" s="18">
        <v>0</v>
      </c>
      <c r="V158" s="18">
        <v>0</v>
      </c>
      <c r="W158" s="18">
        <v>0</v>
      </c>
      <c r="X158" s="18">
        <v>0</v>
      </c>
      <c r="Y158" s="18">
        <v>0</v>
      </c>
      <c r="Z158" s="18">
        <v>0</v>
      </c>
      <c r="AA158" s="18">
        <v>0</v>
      </c>
      <c r="AB158" s="18">
        <v>0</v>
      </c>
      <c r="AC158" s="18">
        <v>0</v>
      </c>
      <c r="AD158" s="18">
        <v>0</v>
      </c>
      <c r="AE158" s="18">
        <v>0</v>
      </c>
      <c r="AF158" s="18">
        <v>0</v>
      </c>
      <c r="AG158" s="18">
        <v>0</v>
      </c>
      <c r="AH158" s="18">
        <v>0</v>
      </c>
      <c r="AI158" s="18">
        <v>0</v>
      </c>
      <c r="AJ158" s="18">
        <v>0</v>
      </c>
      <c r="AK158" s="18">
        <v>0</v>
      </c>
      <c r="AL158" s="18">
        <v>0</v>
      </c>
      <c r="AM158" s="18">
        <v>0</v>
      </c>
      <c r="AN158" s="18">
        <v>0</v>
      </c>
      <c r="AO158" s="18">
        <v>0</v>
      </c>
      <c r="AP158" s="18">
        <v>0</v>
      </c>
      <c r="AQ158" s="18">
        <v>0</v>
      </c>
      <c r="AR158" s="18">
        <v>0</v>
      </c>
      <c r="AS158" s="18">
        <v>0</v>
      </c>
      <c r="AT158" s="18">
        <v>0</v>
      </c>
      <c r="AU158" s="18">
        <v>0</v>
      </c>
      <c r="AV158" s="18">
        <v>0</v>
      </c>
      <c r="AW158" s="18">
        <v>0</v>
      </c>
      <c r="AX158" s="18">
        <v>0</v>
      </c>
      <c r="AY158" s="18">
        <v>0</v>
      </c>
      <c r="AZ158" s="18">
        <v>0</v>
      </c>
      <c r="BA158" s="18">
        <v>0</v>
      </c>
      <c r="BB158" s="18">
        <v>0</v>
      </c>
      <c r="BC158" s="18">
        <v>0</v>
      </c>
      <c r="BD158" s="18">
        <v>0</v>
      </c>
      <c r="BE158" s="18">
        <v>0</v>
      </c>
      <c r="BF158" s="18">
        <v>0</v>
      </c>
      <c r="BG158" s="18">
        <v>0</v>
      </c>
      <c r="BH158" s="18">
        <v>0</v>
      </c>
      <c r="BI158" s="18">
        <v>0</v>
      </c>
      <c r="BJ158" s="18">
        <v>0</v>
      </c>
      <c r="BK158" s="18">
        <v>0</v>
      </c>
      <c r="BL158" s="18">
        <v>0</v>
      </c>
      <c r="BM158" s="18">
        <v>0</v>
      </c>
      <c r="BN158" s="18" t="s">
        <v>1901</v>
      </c>
      <c r="BO158" s="18" t="s">
        <v>1901</v>
      </c>
      <c r="BP158" s="18" t="s">
        <v>1901</v>
      </c>
      <c r="BQ158" s="18" t="s">
        <v>1901</v>
      </c>
      <c r="BR158" s="18" t="s">
        <v>1901</v>
      </c>
      <c r="BS158" s="18" t="s">
        <v>1901</v>
      </c>
      <c r="BT158" s="18">
        <v>0</v>
      </c>
      <c r="BU158" s="18" t="s">
        <v>1901</v>
      </c>
      <c r="BV158" s="18" t="s">
        <v>1901</v>
      </c>
      <c r="BW158" s="18">
        <v>0</v>
      </c>
      <c r="BX158" s="18">
        <v>0</v>
      </c>
      <c r="BY158" s="18">
        <v>0</v>
      </c>
      <c r="BZ158" s="18">
        <v>0</v>
      </c>
      <c r="CA158" s="18">
        <v>0</v>
      </c>
      <c r="CB158" s="18">
        <v>0</v>
      </c>
      <c r="CC158" s="18">
        <v>0</v>
      </c>
      <c r="CD158" s="18">
        <v>0</v>
      </c>
      <c r="CE158" s="18">
        <v>0</v>
      </c>
      <c r="CF158" s="18">
        <v>0</v>
      </c>
      <c r="CG158" s="18">
        <v>0</v>
      </c>
      <c r="CH158" s="18">
        <v>0</v>
      </c>
      <c r="CI158" s="18">
        <v>0</v>
      </c>
      <c r="CJ158" s="18">
        <v>0</v>
      </c>
      <c r="CK158" s="18">
        <v>0</v>
      </c>
      <c r="CL158" s="18">
        <v>0</v>
      </c>
      <c r="CM158" s="18">
        <v>0</v>
      </c>
      <c r="CN158" s="18">
        <v>0</v>
      </c>
      <c r="CO158" s="18">
        <v>0</v>
      </c>
      <c r="CP158" s="18">
        <v>0</v>
      </c>
      <c r="CQ158" s="18">
        <v>0</v>
      </c>
      <c r="CR158" s="18">
        <v>0</v>
      </c>
      <c r="CS158" s="18">
        <v>0</v>
      </c>
      <c r="CT158" s="18">
        <v>0</v>
      </c>
    </row>
    <row r="159" spans="1:98" x14ac:dyDescent="0.25">
      <c r="A159" s="18">
        <v>239</v>
      </c>
      <c r="B159" s="18" t="s">
        <v>1919</v>
      </c>
      <c r="C159" s="18" t="s">
        <v>693</v>
      </c>
      <c r="D159" s="18" t="s">
        <v>412</v>
      </c>
      <c r="E159" s="18" t="s">
        <v>694</v>
      </c>
      <c r="F159" s="18">
        <v>0</v>
      </c>
      <c r="G159" s="18">
        <v>0</v>
      </c>
      <c r="H159" s="18">
        <v>0</v>
      </c>
      <c r="I159" s="18">
        <v>0</v>
      </c>
      <c r="J159" s="18">
        <v>0</v>
      </c>
      <c r="K159" s="18">
        <v>0</v>
      </c>
      <c r="L159" s="18">
        <v>0</v>
      </c>
      <c r="M159" s="18">
        <v>0</v>
      </c>
      <c r="N159" s="18">
        <v>0</v>
      </c>
      <c r="O159" s="18">
        <v>0</v>
      </c>
      <c r="P159" s="18">
        <v>0</v>
      </c>
      <c r="Q159" s="18">
        <v>0</v>
      </c>
      <c r="R159" s="18">
        <v>0</v>
      </c>
      <c r="S159" s="18">
        <v>0</v>
      </c>
      <c r="T159" s="18">
        <v>0</v>
      </c>
      <c r="U159" s="18">
        <v>0</v>
      </c>
      <c r="V159" s="18">
        <v>0</v>
      </c>
      <c r="W159" s="18">
        <v>0</v>
      </c>
      <c r="X159" s="18">
        <v>0</v>
      </c>
      <c r="Y159" s="18">
        <v>0</v>
      </c>
      <c r="Z159" s="18">
        <v>0</v>
      </c>
      <c r="AA159" s="18">
        <v>0</v>
      </c>
      <c r="AB159" s="18">
        <v>0</v>
      </c>
      <c r="AC159" s="18">
        <v>0</v>
      </c>
      <c r="AD159" s="18">
        <v>0</v>
      </c>
      <c r="AE159" s="18">
        <v>0</v>
      </c>
      <c r="AF159" s="18">
        <v>0</v>
      </c>
      <c r="AG159" s="18">
        <v>0</v>
      </c>
      <c r="AH159" s="18">
        <v>0</v>
      </c>
      <c r="AI159" s="18">
        <v>0</v>
      </c>
      <c r="AJ159" s="18">
        <v>0</v>
      </c>
      <c r="AK159" s="18">
        <v>0</v>
      </c>
      <c r="AL159" s="18">
        <v>0</v>
      </c>
      <c r="AM159" s="18">
        <v>0</v>
      </c>
      <c r="AN159" s="18">
        <v>0</v>
      </c>
      <c r="AO159" s="18">
        <v>0</v>
      </c>
      <c r="AP159" s="18">
        <v>0</v>
      </c>
      <c r="AQ159" s="18">
        <v>0</v>
      </c>
      <c r="AR159" s="18">
        <v>0</v>
      </c>
      <c r="AS159" s="18">
        <v>0</v>
      </c>
      <c r="AT159" s="18">
        <v>0</v>
      </c>
      <c r="AU159" s="18">
        <v>0</v>
      </c>
      <c r="AV159" s="18">
        <v>0</v>
      </c>
      <c r="AW159" s="18">
        <v>0</v>
      </c>
      <c r="AX159" s="18">
        <v>0</v>
      </c>
      <c r="AY159" s="18">
        <v>0</v>
      </c>
      <c r="AZ159" s="18">
        <v>0</v>
      </c>
      <c r="BA159" s="18">
        <v>0</v>
      </c>
      <c r="BB159" s="18">
        <v>0</v>
      </c>
      <c r="BC159" s="18">
        <v>0</v>
      </c>
      <c r="BD159" s="18">
        <v>0</v>
      </c>
      <c r="BE159" s="18">
        <v>0</v>
      </c>
      <c r="BF159" s="18">
        <v>0</v>
      </c>
      <c r="BG159" s="18">
        <v>0</v>
      </c>
      <c r="BH159" s="18">
        <v>0</v>
      </c>
      <c r="BI159" s="18">
        <v>0</v>
      </c>
      <c r="BJ159" s="18">
        <v>0</v>
      </c>
      <c r="BK159" s="18">
        <v>0</v>
      </c>
      <c r="BL159" s="18">
        <v>0</v>
      </c>
      <c r="BM159" s="18">
        <v>0</v>
      </c>
      <c r="BN159" s="18" t="s">
        <v>1901</v>
      </c>
      <c r="BO159" s="18" t="s">
        <v>1901</v>
      </c>
      <c r="BP159" s="18" t="s">
        <v>1901</v>
      </c>
      <c r="BQ159" s="18" t="s">
        <v>1901</v>
      </c>
      <c r="BR159" s="18" t="s">
        <v>1901</v>
      </c>
      <c r="BS159" s="18" t="s">
        <v>1901</v>
      </c>
      <c r="BT159" s="18">
        <v>0</v>
      </c>
      <c r="BU159" s="18" t="s">
        <v>1901</v>
      </c>
      <c r="BV159" s="18" t="s">
        <v>1901</v>
      </c>
      <c r="BW159" s="18">
        <v>0</v>
      </c>
      <c r="BX159" s="18">
        <v>0</v>
      </c>
      <c r="BY159" s="18">
        <v>0</v>
      </c>
      <c r="BZ159" s="18">
        <v>0</v>
      </c>
      <c r="CA159" s="18">
        <v>0</v>
      </c>
      <c r="CB159" s="18">
        <v>0</v>
      </c>
      <c r="CC159" s="18">
        <v>0</v>
      </c>
      <c r="CD159" s="18">
        <v>0</v>
      </c>
      <c r="CE159" s="18">
        <v>0</v>
      </c>
      <c r="CF159" s="18">
        <v>0</v>
      </c>
      <c r="CG159" s="18">
        <v>0</v>
      </c>
      <c r="CH159" s="18">
        <v>0</v>
      </c>
      <c r="CI159" s="18">
        <v>0</v>
      </c>
      <c r="CJ159" s="18">
        <v>0</v>
      </c>
      <c r="CK159" s="18">
        <v>0</v>
      </c>
      <c r="CL159" s="18">
        <v>0</v>
      </c>
      <c r="CM159" s="18">
        <v>0</v>
      </c>
      <c r="CN159" s="18">
        <v>0</v>
      </c>
      <c r="CO159" s="18">
        <v>0</v>
      </c>
      <c r="CP159" s="18">
        <v>0</v>
      </c>
      <c r="CQ159" s="18">
        <v>0</v>
      </c>
      <c r="CR159" s="18">
        <v>0</v>
      </c>
      <c r="CS159" s="18">
        <v>0</v>
      </c>
      <c r="CT159" s="18">
        <v>0</v>
      </c>
    </row>
    <row r="160" spans="1:98" x14ac:dyDescent="0.25">
      <c r="A160" s="18">
        <v>24</v>
      </c>
      <c r="B160" s="18" t="s">
        <v>1919</v>
      </c>
      <c r="C160" s="18" t="s">
        <v>444</v>
      </c>
      <c r="D160" s="18" t="s">
        <v>426</v>
      </c>
      <c r="E160" s="18" t="s">
        <v>44</v>
      </c>
      <c r="F160" s="18">
        <v>2.0596799999999999E-3</v>
      </c>
      <c r="G160" s="18">
        <v>2.0596799999999999E-3</v>
      </c>
      <c r="H160" s="18">
        <v>2.0653199999999998E-3</v>
      </c>
      <c r="I160" s="18">
        <v>2.0836499999999998E-3</v>
      </c>
      <c r="J160" s="18">
        <v>2.1060699999999998E-3</v>
      </c>
      <c r="K160" s="18">
        <v>2.1455799999999998E-3</v>
      </c>
      <c r="L160" s="18">
        <v>2.1863899999999999E-3</v>
      </c>
      <c r="M160" s="18">
        <v>2.2139899999999999E-3</v>
      </c>
      <c r="N160" s="18">
        <v>2.2527799999999998E-3</v>
      </c>
      <c r="O160" s="18">
        <v>2.2813899999999999E-3</v>
      </c>
      <c r="P160" s="18">
        <v>2.3026100000000001E-3</v>
      </c>
      <c r="Q160" s="18">
        <v>2.3396699999999999E-3</v>
      </c>
      <c r="R160" s="18">
        <v>2.3978599999999999E-3</v>
      </c>
      <c r="S160" s="18">
        <v>2.6177499999999999E-3</v>
      </c>
      <c r="T160" s="18">
        <v>2.6843100000000001E-3</v>
      </c>
      <c r="U160" s="18">
        <v>2.8295899999999999E-3</v>
      </c>
      <c r="V160" s="18">
        <v>3.02842E-3</v>
      </c>
      <c r="W160" s="18">
        <v>3.1595600000000001E-3</v>
      </c>
      <c r="X160" s="18">
        <v>3.1527399999999998E-3</v>
      </c>
      <c r="Y160" s="18">
        <v>3.2360700000000002E-3</v>
      </c>
      <c r="Z160" s="18">
        <v>3.3736399999999998E-3</v>
      </c>
      <c r="AA160" s="18">
        <v>3.53602E-3</v>
      </c>
      <c r="AB160" s="18">
        <v>3.6881000000000001E-3</v>
      </c>
      <c r="AC160" s="18">
        <v>3.7973400000000002E-3</v>
      </c>
      <c r="AD160" s="18">
        <v>3.5949200000000001E-3</v>
      </c>
      <c r="AE160" s="18">
        <v>3.52571E-3</v>
      </c>
      <c r="AF160" s="18">
        <v>3.6076200000000002E-3</v>
      </c>
      <c r="AG160" s="18">
        <v>3.6118600000000002E-3</v>
      </c>
      <c r="AH160" s="18">
        <v>3.3454700000000001E-3</v>
      </c>
      <c r="AI160" s="18">
        <v>3.4088500000000002E-3</v>
      </c>
      <c r="AJ160" s="18">
        <v>3.57319E-3</v>
      </c>
      <c r="AK160" s="18">
        <v>3.7109299999999999E-3</v>
      </c>
      <c r="AL160" s="18">
        <v>4.0450299999999998E-3</v>
      </c>
      <c r="AM160" s="18">
        <v>3.9330099999999998E-3</v>
      </c>
      <c r="AN160" s="18">
        <v>4.07027E-3</v>
      </c>
      <c r="AO160" s="18">
        <v>4.1572400000000004E-3</v>
      </c>
      <c r="AP160" s="18">
        <v>4.2180799999999999E-3</v>
      </c>
      <c r="AQ160" s="18">
        <v>4.0757099999999997E-3</v>
      </c>
      <c r="AR160" s="18">
        <v>4.1631899999999998E-3</v>
      </c>
      <c r="AS160" s="18">
        <v>4.2911700000000004E-3</v>
      </c>
      <c r="AT160" s="18">
        <v>4.3527499999999998E-3</v>
      </c>
      <c r="AU160" s="18">
        <v>4.4022100000000002E-3</v>
      </c>
      <c r="AV160" s="18">
        <v>4.5459799999999998E-3</v>
      </c>
      <c r="AW160" s="18">
        <v>4.5646799999999998E-3</v>
      </c>
      <c r="AX160" s="18">
        <v>4.6349399999999997E-3</v>
      </c>
      <c r="AY160" s="18">
        <v>4.7005800000000002E-3</v>
      </c>
      <c r="AZ160" s="18">
        <v>4.8762600000000003E-3</v>
      </c>
      <c r="BA160" s="18">
        <v>4.9925300000000002E-3</v>
      </c>
      <c r="BB160" s="18">
        <v>5.1027499999999996E-3</v>
      </c>
      <c r="BC160" s="18">
        <v>5.2017499999999998E-3</v>
      </c>
      <c r="BD160" s="18">
        <v>5.2853500000000003E-3</v>
      </c>
      <c r="BE160" s="18">
        <v>5.1067999999999999E-3</v>
      </c>
      <c r="BF160" s="18">
        <v>5.2341200000000001E-3</v>
      </c>
      <c r="BG160" s="18">
        <v>5.2341200000000001E-3</v>
      </c>
      <c r="BH160" s="18">
        <v>5.2484599999999999E-3</v>
      </c>
      <c r="BI160" s="18">
        <v>5.2341200000000001E-3</v>
      </c>
      <c r="BJ160" s="18">
        <v>5.2341200000000001E-3</v>
      </c>
      <c r="BK160" s="18">
        <v>5.2341200000000001E-3</v>
      </c>
      <c r="BL160" s="18">
        <v>3.6916568965517202E-3</v>
      </c>
      <c r="BM160" s="18">
        <v>1.07650630164339E-3</v>
      </c>
      <c r="BN160" s="18">
        <v>0.98783477455260704</v>
      </c>
      <c r="BO160" s="18">
        <v>0.98847644281076197</v>
      </c>
      <c r="BP160" s="18">
        <v>0.93961069875087</v>
      </c>
      <c r="BQ160" s="18">
        <v>0</v>
      </c>
      <c r="BR160" s="18">
        <v>1.2994569938980299E-47</v>
      </c>
      <c r="BS160" s="18">
        <v>0</v>
      </c>
      <c r="BT160" s="19">
        <v>6.2972582977021197E-5</v>
      </c>
      <c r="BU160" s="18">
        <v>0.97581754181540004</v>
      </c>
      <c r="BV160" s="18">
        <v>0.97581754181540004</v>
      </c>
      <c r="BW160" s="18">
        <v>2.0748799999999999E-3</v>
      </c>
      <c r="BX160" s="19">
        <v>2.0020006243755199E-5</v>
      </c>
      <c r="BY160" s="18">
        <v>2.2160259999999998E-3</v>
      </c>
      <c r="BZ160" s="19">
        <v>5.3545274581423201E-5</v>
      </c>
      <c r="CA160" s="18">
        <v>2.4684400000000001E-3</v>
      </c>
      <c r="CB160" s="18">
        <v>1.71723739768269E-4</v>
      </c>
      <c r="CC160" s="18">
        <v>3.081276E-3</v>
      </c>
      <c r="CD160" s="18">
        <v>1.59166791228573E-4</v>
      </c>
      <c r="CE160" s="18">
        <v>3.5980040000000001E-3</v>
      </c>
      <c r="CF160" s="18">
        <v>1.5972074217208E-4</v>
      </c>
      <c r="CG160" s="18">
        <v>3.499902E-3</v>
      </c>
      <c r="CH160" s="18">
        <v>1.1931421067919799E-4</v>
      </c>
      <c r="CI160" s="18">
        <v>3.8664860000000001E-3</v>
      </c>
      <c r="CJ160" s="18">
        <v>2.1682454538174401E-4</v>
      </c>
      <c r="CK160" s="18">
        <v>4.1810780000000004E-3</v>
      </c>
      <c r="CL160" s="19">
        <v>7.98123466012623E-5</v>
      </c>
      <c r="CM160" s="18">
        <v>4.5001119999999997E-3</v>
      </c>
      <c r="CN160" s="18">
        <v>1.18059148607806E-4</v>
      </c>
      <c r="CO160" s="18">
        <v>4.9747740000000004E-3</v>
      </c>
      <c r="CP160" s="18">
        <v>1.9563907746153301E-4</v>
      </c>
      <c r="CQ160" s="18">
        <v>5.2217699999999997E-3</v>
      </c>
      <c r="CR160" s="19">
        <v>6.7597926003687504E-5</v>
      </c>
      <c r="CS160" s="18">
        <v>5.2341200000000001E-3</v>
      </c>
      <c r="CT160" s="19">
        <v>0</v>
      </c>
    </row>
    <row r="161" spans="1:98" x14ac:dyDescent="0.25">
      <c r="A161" s="18">
        <v>240</v>
      </c>
      <c r="B161" s="18" t="s">
        <v>1919</v>
      </c>
      <c r="C161" s="18" t="s">
        <v>695</v>
      </c>
      <c r="D161" s="18" t="s">
        <v>412</v>
      </c>
      <c r="E161" s="18" t="s">
        <v>696</v>
      </c>
      <c r="F161" s="18">
        <v>0</v>
      </c>
      <c r="G161" s="18">
        <v>0</v>
      </c>
      <c r="H161" s="18">
        <v>0</v>
      </c>
      <c r="I161" s="18">
        <v>0</v>
      </c>
      <c r="J161" s="18">
        <v>0</v>
      </c>
      <c r="K161" s="18">
        <v>0</v>
      </c>
      <c r="L161" s="18">
        <v>0</v>
      </c>
      <c r="M161" s="18">
        <v>0</v>
      </c>
      <c r="N161" s="18">
        <v>0</v>
      </c>
      <c r="O161" s="18">
        <v>0</v>
      </c>
      <c r="P161" s="18">
        <v>0</v>
      </c>
      <c r="Q161" s="18">
        <v>0</v>
      </c>
      <c r="R161" s="18">
        <v>0</v>
      </c>
      <c r="S161" s="18">
        <v>0</v>
      </c>
      <c r="T161" s="18">
        <v>0</v>
      </c>
      <c r="U161" s="18">
        <v>0</v>
      </c>
      <c r="V161" s="18">
        <v>0</v>
      </c>
      <c r="W161" s="18">
        <v>0</v>
      </c>
      <c r="X161" s="18">
        <v>0</v>
      </c>
      <c r="Y161" s="18">
        <v>0</v>
      </c>
      <c r="Z161" s="18">
        <v>0</v>
      </c>
      <c r="AA161" s="18">
        <v>0</v>
      </c>
      <c r="AB161" s="18">
        <v>0</v>
      </c>
      <c r="AC161" s="18">
        <v>0</v>
      </c>
      <c r="AD161" s="18">
        <v>0</v>
      </c>
      <c r="AE161" s="18">
        <v>0</v>
      </c>
      <c r="AF161" s="18">
        <v>0</v>
      </c>
      <c r="AG161" s="18">
        <v>0</v>
      </c>
      <c r="AH161" s="18">
        <v>0</v>
      </c>
      <c r="AI161" s="18">
        <v>0</v>
      </c>
      <c r="AJ161" s="18">
        <v>0</v>
      </c>
      <c r="AK161" s="18">
        <v>0</v>
      </c>
      <c r="AL161" s="18">
        <v>0</v>
      </c>
      <c r="AM161" s="18">
        <v>0</v>
      </c>
      <c r="AN161" s="18">
        <v>0</v>
      </c>
      <c r="AO161" s="18">
        <v>0</v>
      </c>
      <c r="AP161" s="18">
        <v>0</v>
      </c>
      <c r="AQ161" s="18">
        <v>0</v>
      </c>
      <c r="AR161" s="18">
        <v>0</v>
      </c>
      <c r="AS161" s="18">
        <v>0</v>
      </c>
      <c r="AT161" s="18">
        <v>0</v>
      </c>
      <c r="AU161" s="18">
        <v>0</v>
      </c>
      <c r="AV161" s="18">
        <v>0</v>
      </c>
      <c r="AW161" s="18">
        <v>0</v>
      </c>
      <c r="AX161" s="18">
        <v>0</v>
      </c>
      <c r="AY161" s="18">
        <v>0</v>
      </c>
      <c r="AZ161" s="18">
        <v>0</v>
      </c>
      <c r="BA161" s="18">
        <v>0</v>
      </c>
      <c r="BB161" s="18">
        <v>0</v>
      </c>
      <c r="BC161" s="18">
        <v>0</v>
      </c>
      <c r="BD161" s="18">
        <v>0</v>
      </c>
      <c r="BE161" s="18">
        <v>0</v>
      </c>
      <c r="BF161" s="18">
        <v>0</v>
      </c>
      <c r="BG161" s="18">
        <v>0</v>
      </c>
      <c r="BH161" s="18">
        <v>0</v>
      </c>
      <c r="BI161" s="18">
        <v>0</v>
      </c>
      <c r="BJ161" s="18">
        <v>0</v>
      </c>
      <c r="BK161" s="18">
        <v>0</v>
      </c>
      <c r="BL161" s="18">
        <v>0</v>
      </c>
      <c r="BM161" s="18">
        <v>0</v>
      </c>
      <c r="BN161" s="18" t="s">
        <v>1901</v>
      </c>
      <c r="BO161" s="18" t="s">
        <v>1901</v>
      </c>
      <c r="BP161" s="18" t="s">
        <v>1901</v>
      </c>
      <c r="BQ161" s="18" t="s">
        <v>1901</v>
      </c>
      <c r="BR161" s="18" t="s">
        <v>1901</v>
      </c>
      <c r="BS161" s="18" t="s">
        <v>1901</v>
      </c>
      <c r="BT161" s="18">
        <v>0</v>
      </c>
      <c r="BU161" s="18" t="s">
        <v>1901</v>
      </c>
      <c r="BV161" s="18" t="s">
        <v>1901</v>
      </c>
      <c r="BW161" s="18">
        <v>0</v>
      </c>
      <c r="BX161" s="18">
        <v>0</v>
      </c>
      <c r="BY161" s="18">
        <v>0</v>
      </c>
      <c r="BZ161" s="18">
        <v>0</v>
      </c>
      <c r="CA161" s="18">
        <v>0</v>
      </c>
      <c r="CB161" s="18">
        <v>0</v>
      </c>
      <c r="CC161" s="18">
        <v>0</v>
      </c>
      <c r="CD161" s="18">
        <v>0</v>
      </c>
      <c r="CE161" s="18">
        <v>0</v>
      </c>
      <c r="CF161" s="18">
        <v>0</v>
      </c>
      <c r="CG161" s="18">
        <v>0</v>
      </c>
      <c r="CH161" s="18">
        <v>0</v>
      </c>
      <c r="CI161" s="18">
        <v>0</v>
      </c>
      <c r="CJ161" s="18">
        <v>0</v>
      </c>
      <c r="CK161" s="18">
        <v>0</v>
      </c>
      <c r="CL161" s="18">
        <v>0</v>
      </c>
      <c r="CM161" s="18">
        <v>0</v>
      </c>
      <c r="CN161" s="18">
        <v>0</v>
      </c>
      <c r="CO161" s="18">
        <v>0</v>
      </c>
      <c r="CP161" s="18">
        <v>0</v>
      </c>
      <c r="CQ161" s="18">
        <v>0</v>
      </c>
      <c r="CR161" s="18">
        <v>0</v>
      </c>
      <c r="CS161" s="18">
        <v>0</v>
      </c>
      <c r="CT161" s="18">
        <v>0</v>
      </c>
    </row>
    <row r="162" spans="1:98" x14ac:dyDescent="0.25">
      <c r="A162" s="18">
        <v>241</v>
      </c>
      <c r="B162" s="18" t="s">
        <v>1919</v>
      </c>
      <c r="C162" s="18" t="s">
        <v>697</v>
      </c>
      <c r="D162" s="18" t="s">
        <v>412</v>
      </c>
      <c r="E162" s="18" t="s">
        <v>698</v>
      </c>
      <c r="F162" s="18">
        <v>0</v>
      </c>
      <c r="G162" s="18">
        <v>0</v>
      </c>
      <c r="H162" s="18">
        <v>0</v>
      </c>
      <c r="I162" s="18">
        <v>0</v>
      </c>
      <c r="J162" s="18">
        <v>0</v>
      </c>
      <c r="K162" s="18">
        <v>0</v>
      </c>
      <c r="L162" s="18">
        <v>0</v>
      </c>
      <c r="M162" s="18">
        <v>0</v>
      </c>
      <c r="N162" s="18">
        <v>0</v>
      </c>
      <c r="O162" s="18">
        <v>0</v>
      </c>
      <c r="P162" s="18">
        <v>0</v>
      </c>
      <c r="Q162" s="18">
        <v>0</v>
      </c>
      <c r="R162" s="18">
        <v>0</v>
      </c>
      <c r="S162" s="18">
        <v>0</v>
      </c>
      <c r="T162" s="18">
        <v>0</v>
      </c>
      <c r="U162" s="18">
        <v>0</v>
      </c>
      <c r="V162" s="18">
        <v>0</v>
      </c>
      <c r="W162" s="18">
        <v>0</v>
      </c>
      <c r="X162" s="18">
        <v>0</v>
      </c>
      <c r="Y162" s="18">
        <v>0</v>
      </c>
      <c r="Z162" s="18">
        <v>0</v>
      </c>
      <c r="AA162" s="18">
        <v>0</v>
      </c>
      <c r="AB162" s="18">
        <v>0</v>
      </c>
      <c r="AC162" s="18">
        <v>0</v>
      </c>
      <c r="AD162" s="18">
        <v>0</v>
      </c>
      <c r="AE162" s="18">
        <v>0</v>
      </c>
      <c r="AF162" s="18">
        <v>0</v>
      </c>
      <c r="AG162" s="18">
        <v>0</v>
      </c>
      <c r="AH162" s="18">
        <v>0</v>
      </c>
      <c r="AI162" s="18">
        <v>0</v>
      </c>
      <c r="AJ162" s="18">
        <v>0</v>
      </c>
      <c r="AK162" s="18">
        <v>0</v>
      </c>
      <c r="AL162" s="18">
        <v>0</v>
      </c>
      <c r="AM162" s="18">
        <v>0</v>
      </c>
      <c r="AN162" s="18">
        <v>0</v>
      </c>
      <c r="AO162" s="18">
        <v>0</v>
      </c>
      <c r="AP162" s="18">
        <v>0</v>
      </c>
      <c r="AQ162" s="18">
        <v>0</v>
      </c>
      <c r="AR162" s="18">
        <v>0</v>
      </c>
      <c r="AS162" s="18">
        <v>0</v>
      </c>
      <c r="AT162" s="18">
        <v>0</v>
      </c>
      <c r="AU162" s="18">
        <v>0</v>
      </c>
      <c r="AV162" s="18">
        <v>0</v>
      </c>
      <c r="AW162" s="18">
        <v>0</v>
      </c>
      <c r="AX162" s="18">
        <v>0</v>
      </c>
      <c r="AY162" s="18">
        <v>0</v>
      </c>
      <c r="AZ162" s="18">
        <v>0</v>
      </c>
      <c r="BA162" s="18">
        <v>0</v>
      </c>
      <c r="BB162" s="18">
        <v>0</v>
      </c>
      <c r="BC162" s="18">
        <v>0</v>
      </c>
      <c r="BD162" s="18">
        <v>0</v>
      </c>
      <c r="BE162" s="18">
        <v>0</v>
      </c>
      <c r="BF162" s="18">
        <v>0</v>
      </c>
      <c r="BG162" s="18">
        <v>0</v>
      </c>
      <c r="BH162" s="18">
        <v>0</v>
      </c>
      <c r="BI162" s="18">
        <v>0</v>
      </c>
      <c r="BJ162" s="18">
        <v>0</v>
      </c>
      <c r="BK162" s="18">
        <v>0</v>
      </c>
      <c r="BL162" s="18">
        <v>0</v>
      </c>
      <c r="BM162" s="18">
        <v>0</v>
      </c>
      <c r="BN162" s="18" t="s">
        <v>1901</v>
      </c>
      <c r="BO162" s="18" t="s">
        <v>1901</v>
      </c>
      <c r="BP162" s="18" t="s">
        <v>1901</v>
      </c>
      <c r="BQ162" s="18" t="s">
        <v>1901</v>
      </c>
      <c r="BR162" s="18" t="s">
        <v>1901</v>
      </c>
      <c r="BS162" s="18" t="s">
        <v>1901</v>
      </c>
      <c r="BT162" s="18">
        <v>0</v>
      </c>
      <c r="BU162" s="18" t="s">
        <v>1901</v>
      </c>
      <c r="BV162" s="18" t="s">
        <v>1901</v>
      </c>
      <c r="BW162" s="18">
        <v>0</v>
      </c>
      <c r="BX162" s="18">
        <v>0</v>
      </c>
      <c r="BY162" s="18">
        <v>0</v>
      </c>
      <c r="BZ162" s="18">
        <v>0</v>
      </c>
      <c r="CA162" s="18">
        <v>0</v>
      </c>
      <c r="CB162" s="18">
        <v>0</v>
      </c>
      <c r="CC162" s="18">
        <v>0</v>
      </c>
      <c r="CD162" s="18">
        <v>0</v>
      </c>
      <c r="CE162" s="18">
        <v>0</v>
      </c>
      <c r="CF162" s="18">
        <v>0</v>
      </c>
      <c r="CG162" s="18">
        <v>0</v>
      </c>
      <c r="CH162" s="18">
        <v>0</v>
      </c>
      <c r="CI162" s="18">
        <v>0</v>
      </c>
      <c r="CJ162" s="18">
        <v>0</v>
      </c>
      <c r="CK162" s="18">
        <v>0</v>
      </c>
      <c r="CL162" s="18">
        <v>0</v>
      </c>
      <c r="CM162" s="18">
        <v>0</v>
      </c>
      <c r="CN162" s="18">
        <v>0</v>
      </c>
      <c r="CO162" s="18">
        <v>0</v>
      </c>
      <c r="CP162" s="18">
        <v>0</v>
      </c>
      <c r="CQ162" s="18">
        <v>0</v>
      </c>
      <c r="CR162" s="18">
        <v>0</v>
      </c>
      <c r="CS162" s="18">
        <v>0</v>
      </c>
      <c r="CT162" s="18">
        <v>0</v>
      </c>
    </row>
    <row r="163" spans="1:98" x14ac:dyDescent="0.25">
      <c r="A163" s="18">
        <v>242</v>
      </c>
      <c r="B163" s="18" t="s">
        <v>1919</v>
      </c>
      <c r="C163" s="18" t="s">
        <v>699</v>
      </c>
      <c r="D163" s="18" t="s">
        <v>424</v>
      </c>
      <c r="E163" s="18" t="s">
        <v>216</v>
      </c>
      <c r="F163" s="18">
        <v>0</v>
      </c>
      <c r="G163" s="18">
        <v>0</v>
      </c>
      <c r="H163" s="18">
        <v>0</v>
      </c>
      <c r="I163" s="18">
        <v>0</v>
      </c>
      <c r="J163" s="18">
        <v>0</v>
      </c>
      <c r="K163" s="18">
        <v>0</v>
      </c>
      <c r="L163" s="18">
        <v>0</v>
      </c>
      <c r="M163" s="18">
        <v>0</v>
      </c>
      <c r="N163" s="18">
        <v>0</v>
      </c>
      <c r="O163" s="18">
        <v>0</v>
      </c>
      <c r="P163" s="18">
        <v>0</v>
      </c>
      <c r="Q163" s="18">
        <v>0</v>
      </c>
      <c r="R163" s="18">
        <v>0</v>
      </c>
      <c r="S163" s="18">
        <v>0</v>
      </c>
      <c r="T163" s="18">
        <v>0</v>
      </c>
      <c r="U163" s="18">
        <v>0</v>
      </c>
      <c r="V163" s="18">
        <v>0</v>
      </c>
      <c r="W163" s="18">
        <v>0</v>
      </c>
      <c r="X163" s="18">
        <v>0</v>
      </c>
      <c r="Y163" s="18">
        <v>0</v>
      </c>
      <c r="Z163" s="18">
        <v>0</v>
      </c>
      <c r="AA163" s="18">
        <v>0</v>
      </c>
      <c r="AB163" s="18">
        <v>0</v>
      </c>
      <c r="AC163" s="18">
        <v>0</v>
      </c>
      <c r="AD163" s="18">
        <v>0</v>
      </c>
      <c r="AE163" s="18">
        <v>0</v>
      </c>
      <c r="AF163" s="18">
        <v>0</v>
      </c>
      <c r="AG163" s="18">
        <v>0</v>
      </c>
      <c r="AH163" s="18">
        <v>0</v>
      </c>
      <c r="AI163" s="18">
        <v>0</v>
      </c>
      <c r="AJ163" s="18">
        <v>0</v>
      </c>
      <c r="AK163" s="18">
        <v>0</v>
      </c>
      <c r="AL163" s="18">
        <v>0</v>
      </c>
      <c r="AM163" s="18">
        <v>0</v>
      </c>
      <c r="AN163" s="18">
        <v>0</v>
      </c>
      <c r="AO163" s="18">
        <v>0</v>
      </c>
      <c r="AP163" s="18">
        <v>0</v>
      </c>
      <c r="AQ163" s="18">
        <v>0</v>
      </c>
      <c r="AR163" s="18">
        <v>0</v>
      </c>
      <c r="AS163" s="18">
        <v>0</v>
      </c>
      <c r="AT163" s="18">
        <v>0</v>
      </c>
      <c r="AU163" s="18">
        <v>0</v>
      </c>
      <c r="AV163" s="18">
        <v>0</v>
      </c>
      <c r="AW163" s="18">
        <v>0</v>
      </c>
      <c r="AX163" s="18">
        <v>0</v>
      </c>
      <c r="AY163" s="18">
        <v>0</v>
      </c>
      <c r="AZ163" s="18">
        <v>0</v>
      </c>
      <c r="BA163" s="18">
        <v>0</v>
      </c>
      <c r="BB163" s="18">
        <v>0</v>
      </c>
      <c r="BC163" s="18">
        <v>0</v>
      </c>
      <c r="BD163" s="18">
        <v>0</v>
      </c>
      <c r="BE163" s="18">
        <v>0</v>
      </c>
      <c r="BF163" s="18">
        <v>0</v>
      </c>
      <c r="BG163" s="18">
        <v>0</v>
      </c>
      <c r="BH163" s="18">
        <v>0</v>
      </c>
      <c r="BI163" s="18">
        <v>0</v>
      </c>
      <c r="BJ163" s="18">
        <v>0</v>
      </c>
      <c r="BK163" s="18">
        <v>0</v>
      </c>
      <c r="BL163" s="18">
        <v>0</v>
      </c>
      <c r="BM163" s="18">
        <v>0</v>
      </c>
      <c r="BN163" s="18" t="s">
        <v>1901</v>
      </c>
      <c r="BO163" s="18" t="s">
        <v>1901</v>
      </c>
      <c r="BP163" s="18" t="s">
        <v>1901</v>
      </c>
      <c r="BQ163" s="18" t="s">
        <v>1901</v>
      </c>
      <c r="BR163" s="18" t="s">
        <v>1901</v>
      </c>
      <c r="BS163" s="18" t="s">
        <v>1901</v>
      </c>
      <c r="BT163" s="18">
        <v>0</v>
      </c>
      <c r="BU163" s="18" t="s">
        <v>1901</v>
      </c>
      <c r="BV163" s="18" t="s">
        <v>1901</v>
      </c>
      <c r="BW163" s="18">
        <v>0</v>
      </c>
      <c r="BX163" s="18">
        <v>0</v>
      </c>
      <c r="BY163" s="18">
        <v>0</v>
      </c>
      <c r="BZ163" s="18">
        <v>0</v>
      </c>
      <c r="CA163" s="18">
        <v>0</v>
      </c>
      <c r="CB163" s="18">
        <v>0</v>
      </c>
      <c r="CC163" s="18">
        <v>0</v>
      </c>
      <c r="CD163" s="18">
        <v>0</v>
      </c>
      <c r="CE163" s="18">
        <v>0</v>
      </c>
      <c r="CF163" s="18">
        <v>0</v>
      </c>
      <c r="CG163" s="18">
        <v>0</v>
      </c>
      <c r="CH163" s="18">
        <v>0</v>
      </c>
      <c r="CI163" s="18">
        <v>0</v>
      </c>
      <c r="CJ163" s="18">
        <v>0</v>
      </c>
      <c r="CK163" s="18">
        <v>0</v>
      </c>
      <c r="CL163" s="18">
        <v>0</v>
      </c>
      <c r="CM163" s="18">
        <v>0</v>
      </c>
      <c r="CN163" s="18">
        <v>0</v>
      </c>
      <c r="CO163" s="18">
        <v>0</v>
      </c>
      <c r="CP163" s="18">
        <v>0</v>
      </c>
      <c r="CQ163" s="18">
        <v>0</v>
      </c>
      <c r="CR163" s="18">
        <v>0</v>
      </c>
      <c r="CS163" s="18">
        <v>0</v>
      </c>
      <c r="CT163" s="18">
        <v>0</v>
      </c>
    </row>
    <row r="164" spans="1:98" x14ac:dyDescent="0.25">
      <c r="A164" s="18">
        <v>243</v>
      </c>
      <c r="B164" s="18" t="s">
        <v>1919</v>
      </c>
      <c r="C164" s="18" t="s">
        <v>700</v>
      </c>
      <c r="D164" s="18" t="s">
        <v>458</v>
      </c>
      <c r="E164" s="18" t="s">
        <v>280</v>
      </c>
      <c r="F164" s="18">
        <v>3.7092599999999998E-3</v>
      </c>
      <c r="G164" s="18">
        <v>3.7092599999999998E-3</v>
      </c>
      <c r="H164" s="18">
        <v>3.7194200000000002E-3</v>
      </c>
      <c r="I164" s="18">
        <v>3.65286E-3</v>
      </c>
      <c r="J164" s="18">
        <v>3.61832E-3</v>
      </c>
      <c r="K164" s="18">
        <v>3.6970800000000002E-3</v>
      </c>
      <c r="L164" s="18">
        <v>3.8240599999999998E-3</v>
      </c>
      <c r="M164" s="18">
        <v>4.06968E-3</v>
      </c>
      <c r="N164" s="18">
        <v>4.1564599999999998E-3</v>
      </c>
      <c r="O164" s="18">
        <v>4.1430399999999997E-3</v>
      </c>
      <c r="P164" s="18">
        <v>4.1666300000000002E-3</v>
      </c>
      <c r="Q164" s="18">
        <v>4.2714299999999997E-3</v>
      </c>
      <c r="R164" s="18">
        <v>4.2834300000000004E-3</v>
      </c>
      <c r="S164" s="18">
        <v>4.3152599999999996E-3</v>
      </c>
      <c r="T164" s="18">
        <v>4.2460600000000003E-3</v>
      </c>
      <c r="U164" s="18">
        <v>4.4799100000000001E-3</v>
      </c>
      <c r="V164" s="18">
        <v>4.7685599999999998E-3</v>
      </c>
      <c r="W164" s="18">
        <v>5.0559699999999999E-3</v>
      </c>
      <c r="X164" s="18">
        <v>4.8064800000000001E-3</v>
      </c>
      <c r="Y164" s="18">
        <v>4.9312000000000002E-3</v>
      </c>
      <c r="Z164" s="18">
        <v>5.1526300000000001E-3</v>
      </c>
      <c r="AA164" s="18">
        <v>5.26715E-3</v>
      </c>
      <c r="AB164" s="18">
        <v>5.3071000000000004E-3</v>
      </c>
      <c r="AC164" s="18">
        <v>5.2740699999999996E-3</v>
      </c>
      <c r="AD164" s="18">
        <v>5.2630200000000002E-3</v>
      </c>
      <c r="AE164" s="18">
        <v>5.1700399999999999E-3</v>
      </c>
      <c r="AF164" s="18">
        <v>5.1834400000000001E-3</v>
      </c>
      <c r="AG164" s="18">
        <v>5.2509499999999999E-3</v>
      </c>
      <c r="AH164" s="18">
        <v>5.29358E-3</v>
      </c>
      <c r="AI164" s="18">
        <v>5.4354499999999997E-3</v>
      </c>
      <c r="AJ164" s="18">
        <v>5.36135E-3</v>
      </c>
      <c r="AK164" s="18">
        <v>5.11904E-3</v>
      </c>
      <c r="AL164" s="18">
        <v>5.1784099999999996E-3</v>
      </c>
      <c r="AM164" s="18">
        <v>5.19485E-3</v>
      </c>
      <c r="AN164" s="18">
        <v>5.1016300000000002E-3</v>
      </c>
      <c r="AO164" s="18">
        <v>5.0343200000000001E-3</v>
      </c>
      <c r="AP164" s="18">
        <v>4.9173999999999997E-3</v>
      </c>
      <c r="AQ164" s="18">
        <v>5.0883500000000002E-3</v>
      </c>
      <c r="AR164" s="18">
        <v>5.2227899999999997E-3</v>
      </c>
      <c r="AS164" s="18">
        <v>5.2661299999999999E-3</v>
      </c>
      <c r="AT164" s="18">
        <v>5.2433100000000002E-3</v>
      </c>
      <c r="AU164" s="18">
        <v>4.6307700000000002E-3</v>
      </c>
      <c r="AV164" s="18">
        <v>5.0713199999999998E-3</v>
      </c>
      <c r="AW164" s="18">
        <v>5.4003699999999998E-3</v>
      </c>
      <c r="AX164" s="18">
        <v>5.3734500000000001E-3</v>
      </c>
      <c r="AY164" s="18">
        <v>5.3727599999999999E-3</v>
      </c>
      <c r="AZ164" s="18">
        <v>5.6602099999999997E-3</v>
      </c>
      <c r="BA164" s="18">
        <v>5.6624099999999997E-3</v>
      </c>
      <c r="BB164" s="18">
        <v>5.6624099999999997E-3</v>
      </c>
      <c r="BC164" s="18">
        <v>5.6624099999999997E-3</v>
      </c>
      <c r="BD164" s="18">
        <v>5.6602099999999997E-3</v>
      </c>
      <c r="BE164" s="18">
        <v>5.6624099999999997E-3</v>
      </c>
      <c r="BF164" s="18">
        <v>5.6624099999999997E-3</v>
      </c>
      <c r="BG164" s="18">
        <v>5.6624099999999997E-3</v>
      </c>
      <c r="BH164" s="18">
        <v>5.6779200000000004E-3</v>
      </c>
      <c r="BI164" s="18">
        <v>5.6624099999999997E-3</v>
      </c>
      <c r="BJ164" s="18">
        <v>5.6624099999999997E-3</v>
      </c>
      <c r="BK164" s="18">
        <v>5.6624099999999997E-3</v>
      </c>
      <c r="BL164" s="18">
        <v>4.94410482758621E-3</v>
      </c>
      <c r="BM164" s="18">
        <v>6.4979547845062905E-4</v>
      </c>
      <c r="BN164" s="18">
        <v>0.89188093203547103</v>
      </c>
      <c r="BO164" s="18">
        <v>0.88806863042499995</v>
      </c>
      <c r="BP164" s="18">
        <v>0.73872803331496795</v>
      </c>
      <c r="BQ164" s="18">
        <v>0</v>
      </c>
      <c r="BR164" s="19">
        <v>1.4949434678988301E-20</v>
      </c>
      <c r="BS164" s="19">
        <v>4.4408920985006301E-16</v>
      </c>
      <c r="BT164" s="19">
        <v>3.4318965209633999E-5</v>
      </c>
      <c r="BU164" s="18">
        <v>0.79545159692846401</v>
      </c>
      <c r="BV164" s="18">
        <v>0.79545159692846401</v>
      </c>
      <c r="BW164" s="18">
        <v>3.6818240000000002E-3</v>
      </c>
      <c r="BX164" s="19">
        <v>4.4132184174364199E-5</v>
      </c>
      <c r="BY164" s="18">
        <v>3.9780639999999999E-3</v>
      </c>
      <c r="BZ164" s="18">
        <v>2.0621890378915301E-4</v>
      </c>
      <c r="CA164" s="18">
        <v>4.2565620000000002E-3</v>
      </c>
      <c r="CB164" s="19">
        <v>5.6094693777575599E-5</v>
      </c>
      <c r="CC164" s="18">
        <v>4.8084240000000004E-3</v>
      </c>
      <c r="CD164" s="18">
        <v>2.1556166989982199E-4</v>
      </c>
      <c r="CE164" s="18">
        <v>5.2527939999999999E-3</v>
      </c>
      <c r="CF164" s="19">
        <v>5.8620181081262497E-5</v>
      </c>
      <c r="CG164" s="18">
        <v>5.2666919999999999E-3</v>
      </c>
      <c r="CH164" s="18">
        <v>1.06914150466624E-4</v>
      </c>
      <c r="CI164" s="18">
        <v>5.1910560000000003E-3</v>
      </c>
      <c r="CJ164" s="18">
        <v>1.02904902604298E-4</v>
      </c>
      <c r="CK164" s="18">
        <v>5.1057979999999999E-3</v>
      </c>
      <c r="CL164" s="18">
        <v>1.4168699823907601E-4</v>
      </c>
      <c r="CM164" s="18">
        <v>5.1438439999999998E-3</v>
      </c>
      <c r="CN164" s="18">
        <v>3.15008987617814E-4</v>
      </c>
      <c r="CO164" s="18">
        <v>5.6040400000000002E-3</v>
      </c>
      <c r="CP164" s="18">
        <v>1.29292959978492E-4</v>
      </c>
      <c r="CQ164" s="18">
        <v>5.6650720000000002E-3</v>
      </c>
      <c r="CR164" s="19">
        <v>7.2451514821985798E-6</v>
      </c>
      <c r="CS164" s="18">
        <v>5.6624099999999997E-3</v>
      </c>
      <c r="CT164" s="18">
        <v>0</v>
      </c>
    </row>
    <row r="165" spans="1:98" x14ac:dyDescent="0.25">
      <c r="A165" s="18">
        <v>244</v>
      </c>
      <c r="B165" s="18" t="s">
        <v>1919</v>
      </c>
      <c r="C165" s="18" t="s">
        <v>701</v>
      </c>
      <c r="D165" s="18" t="s">
        <v>458</v>
      </c>
      <c r="E165" s="18" t="s">
        <v>154</v>
      </c>
      <c r="F165" s="18">
        <v>0.90056099999999994</v>
      </c>
      <c r="G165" s="18">
        <v>0.90056099999999994</v>
      </c>
      <c r="H165" s="18">
        <v>0.90302899999999997</v>
      </c>
      <c r="I165" s="18">
        <v>0.88908500000000001</v>
      </c>
      <c r="J165" s="18">
        <v>0.88444400000000001</v>
      </c>
      <c r="K165" s="18">
        <v>0.90141499999999997</v>
      </c>
      <c r="L165" s="18">
        <v>0.93034300000000003</v>
      </c>
      <c r="M165" s="18">
        <v>0.99109899999999995</v>
      </c>
      <c r="N165" s="18">
        <v>1.0107299999999999</v>
      </c>
      <c r="O165" s="18">
        <v>0.77309000000000005</v>
      </c>
      <c r="P165" s="18">
        <v>0.82253799999999999</v>
      </c>
      <c r="Q165" s="18">
        <v>0.85850499999999996</v>
      </c>
      <c r="R165" s="18">
        <v>0.875031</v>
      </c>
      <c r="S165" s="18">
        <v>0.96271300000000004</v>
      </c>
      <c r="T165" s="18">
        <v>1.00366</v>
      </c>
      <c r="U165" s="18">
        <v>1.12205</v>
      </c>
      <c r="V165" s="18">
        <v>1.2839100000000001</v>
      </c>
      <c r="W165" s="18">
        <v>1.3425400000000001</v>
      </c>
      <c r="X165" s="18">
        <v>1.41429</v>
      </c>
      <c r="Y165" s="18">
        <v>1.4999499999999999</v>
      </c>
      <c r="Z165" s="18">
        <v>1.55193</v>
      </c>
      <c r="AA165" s="18">
        <v>1.5537700000000001</v>
      </c>
      <c r="AB165" s="18">
        <v>1.71502</v>
      </c>
      <c r="AC165" s="18">
        <v>1.8065199999999999</v>
      </c>
      <c r="AD165" s="18">
        <v>1.8108299999999999</v>
      </c>
      <c r="AE165" s="18">
        <v>1.74831</v>
      </c>
      <c r="AF165" s="18">
        <v>1.7541</v>
      </c>
      <c r="AG165" s="18">
        <v>1.7460899999999999</v>
      </c>
      <c r="AH165" s="18">
        <v>1.69601</v>
      </c>
      <c r="AI165" s="18">
        <v>1.66309</v>
      </c>
      <c r="AJ165" s="18">
        <v>1.73278</v>
      </c>
      <c r="AK165" s="18">
        <v>1.8008500000000001</v>
      </c>
      <c r="AL165" s="18">
        <v>1.8732899999999999</v>
      </c>
      <c r="AM165" s="18">
        <v>1.9339500000000001</v>
      </c>
      <c r="AN165" s="18">
        <v>1.9761200000000001</v>
      </c>
      <c r="AO165" s="18">
        <v>2.0531199999999998</v>
      </c>
      <c r="AP165" s="18">
        <v>2.1197300000000001</v>
      </c>
      <c r="AQ165" s="18">
        <v>2.20723</v>
      </c>
      <c r="AR165" s="18">
        <v>2.2840799999999999</v>
      </c>
      <c r="AS165" s="18">
        <v>2.2471299999999998</v>
      </c>
      <c r="AT165" s="18">
        <v>1.7512700000000001</v>
      </c>
      <c r="AU165" s="18">
        <v>1.96061</v>
      </c>
      <c r="AV165" s="18">
        <v>2.05416</v>
      </c>
      <c r="AW165" s="18">
        <v>2.0327600000000001</v>
      </c>
      <c r="AX165" s="18">
        <v>2.1506799999999999</v>
      </c>
      <c r="AY165" s="18">
        <v>2.2638699999999998</v>
      </c>
      <c r="AZ165" s="18">
        <v>2.3237999999999999</v>
      </c>
      <c r="BA165" s="18">
        <v>2.3950800000000001</v>
      </c>
      <c r="BB165" s="18">
        <v>2.5701900000000002</v>
      </c>
      <c r="BC165" s="18">
        <v>2.7002199999999998</v>
      </c>
      <c r="BD165" s="18">
        <v>2.8324400000000001</v>
      </c>
      <c r="BE165" s="18">
        <v>2.8757600000000001</v>
      </c>
      <c r="BF165" s="18">
        <v>3.1079300000000001</v>
      </c>
      <c r="BG165" s="18">
        <v>3.1079300000000001</v>
      </c>
      <c r="BH165" s="18">
        <v>3.1164499999999999</v>
      </c>
      <c r="BI165" s="18">
        <v>3.1079300000000001</v>
      </c>
      <c r="BJ165" s="18">
        <v>3.1079300000000001</v>
      </c>
      <c r="BK165" s="18">
        <v>3.1079300000000001</v>
      </c>
      <c r="BL165" s="18">
        <v>1.79500748275862</v>
      </c>
      <c r="BM165" s="18">
        <v>0.71586253801712796</v>
      </c>
      <c r="BN165" s="18">
        <v>0.96530374146946896</v>
      </c>
      <c r="BO165" s="18">
        <v>0.96398300337366305</v>
      </c>
      <c r="BP165" s="18">
        <v>0.861916790843821</v>
      </c>
      <c r="BQ165" s="18">
        <v>0</v>
      </c>
      <c r="BR165" s="19">
        <v>6.7816586446674302E-34</v>
      </c>
      <c r="BS165" s="18">
        <v>0</v>
      </c>
      <c r="BT165" s="18">
        <v>4.0920812267371702E-2</v>
      </c>
      <c r="BU165" s="18">
        <v>0.93181131329495204</v>
      </c>
      <c r="BV165" s="18">
        <v>0.93181131329495204</v>
      </c>
      <c r="BW165" s="18">
        <v>0.895536</v>
      </c>
      <c r="BX165" s="18">
        <v>8.2355049025545201E-3</v>
      </c>
      <c r="BY165" s="18">
        <v>0.92133540000000003</v>
      </c>
      <c r="BZ165" s="18">
        <v>9.3958783795342907E-2</v>
      </c>
      <c r="CA165" s="18">
        <v>0.9044894</v>
      </c>
      <c r="CB165" s="18">
        <v>7.5702030747530194E-2</v>
      </c>
      <c r="CC165" s="18">
        <v>1.3325480000000001</v>
      </c>
      <c r="CD165" s="18">
        <v>0.14272358536696</v>
      </c>
      <c r="CE165" s="18">
        <v>1.6876139999999999</v>
      </c>
      <c r="CF165" s="18">
        <v>0.128837370859545</v>
      </c>
      <c r="CG165" s="18">
        <v>1.7215199999999999</v>
      </c>
      <c r="CH165" s="18">
        <v>4.0148693627564E-2</v>
      </c>
      <c r="CI165" s="18">
        <v>1.8633980000000001</v>
      </c>
      <c r="CJ165" s="18">
        <v>9.8431448074281697E-2</v>
      </c>
      <c r="CK165" s="18">
        <v>2.182258</v>
      </c>
      <c r="CL165" s="18">
        <v>9.4586033165578898E-2</v>
      </c>
      <c r="CM165" s="18">
        <v>1.9898960000000001</v>
      </c>
      <c r="CN165" s="18">
        <v>0.14968192653089399</v>
      </c>
      <c r="CO165" s="18">
        <v>2.4506320000000001</v>
      </c>
      <c r="CP165" s="18">
        <v>0.180721270662864</v>
      </c>
      <c r="CQ165" s="18">
        <v>3.0081020000000001</v>
      </c>
      <c r="CR165" s="18">
        <v>0.14145855530861301</v>
      </c>
      <c r="CS165" s="18">
        <v>3.1079300000000001</v>
      </c>
      <c r="CT165" s="18">
        <v>0</v>
      </c>
    </row>
    <row r="166" spans="1:98" x14ac:dyDescent="0.25">
      <c r="A166" s="18">
        <v>245</v>
      </c>
      <c r="B166" s="18" t="s">
        <v>1919</v>
      </c>
      <c r="C166" s="18" t="s">
        <v>702</v>
      </c>
      <c r="D166" s="18" t="s">
        <v>418</v>
      </c>
      <c r="E166" s="18" t="s">
        <v>400</v>
      </c>
      <c r="F166" s="18">
        <v>0.12392499999999999</v>
      </c>
      <c r="G166" s="18">
        <v>0.12392499999999999</v>
      </c>
      <c r="H166" s="18">
        <v>0.124265</v>
      </c>
      <c r="I166" s="18">
        <v>0.12612699999999999</v>
      </c>
      <c r="J166" s="18">
        <v>0.128443</v>
      </c>
      <c r="K166" s="18">
        <v>0.12793199999999999</v>
      </c>
      <c r="L166" s="18">
        <v>0.12787299999999999</v>
      </c>
      <c r="M166" s="18">
        <v>0.12885099999999999</v>
      </c>
      <c r="N166" s="18">
        <v>0.127913</v>
      </c>
      <c r="O166" s="18">
        <v>0.129577</v>
      </c>
      <c r="P166" s="18">
        <v>0.13008700000000001</v>
      </c>
      <c r="Q166" s="18">
        <v>0.132441</v>
      </c>
      <c r="R166" s="18">
        <v>0.13678199999999999</v>
      </c>
      <c r="S166" s="18">
        <v>0.15505099999999999</v>
      </c>
      <c r="T166" s="18">
        <v>0.15723599999999999</v>
      </c>
      <c r="U166" s="18">
        <v>0.16647400000000001</v>
      </c>
      <c r="V166" s="18">
        <v>0.17869199999999999</v>
      </c>
      <c r="W166" s="18">
        <v>0.18823400000000001</v>
      </c>
      <c r="X166" s="18">
        <v>0.19958400000000001</v>
      </c>
      <c r="Y166" s="18">
        <v>0.21185100000000001</v>
      </c>
      <c r="Z166" s="18">
        <v>0.21471699999999999</v>
      </c>
      <c r="AA166" s="18">
        <v>0.21467600000000001</v>
      </c>
      <c r="AB166" s="18">
        <v>0.20615700000000001</v>
      </c>
      <c r="AC166" s="18">
        <v>0.21837999999999999</v>
      </c>
      <c r="AD166" s="18">
        <v>0.21468000000000001</v>
      </c>
      <c r="AE166" s="18">
        <v>0.206843</v>
      </c>
      <c r="AF166" s="18">
        <v>0.216145</v>
      </c>
      <c r="AG166" s="18">
        <v>0.228518</v>
      </c>
      <c r="AH166" s="18">
        <v>0.244004</v>
      </c>
      <c r="AI166" s="18">
        <v>0.26137199999999999</v>
      </c>
      <c r="AJ166" s="18">
        <v>0.238036</v>
      </c>
      <c r="AK166" s="18">
        <v>0.23527699999999999</v>
      </c>
      <c r="AL166" s="18">
        <v>0.220164</v>
      </c>
      <c r="AM166" s="18">
        <v>0.21282899999999999</v>
      </c>
      <c r="AN166" s="18">
        <v>0.18274199999999999</v>
      </c>
      <c r="AO166" s="18">
        <v>0.19434699999999999</v>
      </c>
      <c r="AP166" s="18">
        <v>0.21571599999999999</v>
      </c>
      <c r="AQ166" s="18">
        <v>0.21888199999999999</v>
      </c>
      <c r="AR166" s="18">
        <v>0.191026</v>
      </c>
      <c r="AS166" s="18">
        <v>0.20483499999999999</v>
      </c>
      <c r="AT166" s="18">
        <v>0.20093</v>
      </c>
      <c r="AU166" s="18">
        <v>0.197856</v>
      </c>
      <c r="AV166" s="18">
        <v>0.20483000000000001</v>
      </c>
      <c r="AW166" s="18">
        <v>0.20797199999999999</v>
      </c>
      <c r="AX166" s="18">
        <v>0.214476</v>
      </c>
      <c r="AY166" s="18">
        <v>0.224354</v>
      </c>
      <c r="AZ166" s="18">
        <v>0.236791</v>
      </c>
      <c r="BA166" s="18">
        <v>0.25293100000000002</v>
      </c>
      <c r="BB166" s="18">
        <v>0.274399</v>
      </c>
      <c r="BC166" s="18">
        <v>0.29334100000000002</v>
      </c>
      <c r="BD166" s="18">
        <v>0.311025</v>
      </c>
      <c r="BE166" s="18">
        <v>0.304151</v>
      </c>
      <c r="BF166" s="18">
        <v>0.31362699999999999</v>
      </c>
      <c r="BG166" s="18">
        <v>0.31362699999999999</v>
      </c>
      <c r="BH166" s="18">
        <v>0.31448700000000002</v>
      </c>
      <c r="BI166" s="18">
        <v>0.31362699999999999</v>
      </c>
      <c r="BJ166" s="18">
        <v>0.31362699999999999</v>
      </c>
      <c r="BK166" s="18">
        <v>0.31362699999999999</v>
      </c>
      <c r="BL166" s="18">
        <v>0.208108396551724</v>
      </c>
      <c r="BM166" s="18">
        <v>5.9401281979178003E-2</v>
      </c>
      <c r="BN166" s="18">
        <v>0.89694260606698195</v>
      </c>
      <c r="BO166" s="18">
        <v>0.858931995536658</v>
      </c>
      <c r="BP166" s="18">
        <v>0.73080832125067696</v>
      </c>
      <c r="BQ166" s="18">
        <v>0</v>
      </c>
      <c r="BR166" s="18">
        <v>6.4968348543958704E-18</v>
      </c>
      <c r="BS166" s="19">
        <v>6.6613381477509402E-16</v>
      </c>
      <c r="BT166" s="18">
        <v>3.1550852071733698E-3</v>
      </c>
      <c r="BU166" s="18">
        <v>0.804506038578229</v>
      </c>
      <c r="BV166" s="18">
        <v>0.804506038578229</v>
      </c>
      <c r="BW166" s="18">
        <v>0.125337</v>
      </c>
      <c r="BX166" s="18">
        <v>1.9626517775703399E-3</v>
      </c>
      <c r="BY166" s="18">
        <v>0.12842919999999999</v>
      </c>
      <c r="BZ166" s="18">
        <v>7.6131281350047195E-4</v>
      </c>
      <c r="CA166" s="18">
        <v>0.14231940000000001</v>
      </c>
      <c r="CB166" s="18">
        <v>1.28693025180077E-2</v>
      </c>
      <c r="CC166" s="18">
        <v>0.188967</v>
      </c>
      <c r="CD166" s="18">
        <v>1.7666678437103001E-2</v>
      </c>
      <c r="CE166" s="18">
        <v>0.213722</v>
      </c>
      <c r="CF166" s="18">
        <v>4.5206220257836202E-3</v>
      </c>
      <c r="CG166" s="18">
        <v>0.23137640000000001</v>
      </c>
      <c r="CH166" s="18">
        <v>2.1801639922262701E-2</v>
      </c>
      <c r="CI166" s="18">
        <v>0.21780959999999999</v>
      </c>
      <c r="CJ166" s="18">
        <v>2.2216567383374099E-2</v>
      </c>
      <c r="CK166" s="18">
        <v>0.20496120000000001</v>
      </c>
      <c r="CL166" s="18">
        <v>1.2412910242968801E-2</v>
      </c>
      <c r="CM166" s="18">
        <v>0.2052128</v>
      </c>
      <c r="CN166" s="18">
        <v>6.4426601027836299E-3</v>
      </c>
      <c r="CO166" s="18">
        <v>0.25636320000000001</v>
      </c>
      <c r="CP166" s="18">
        <v>2.7893044244040498E-2</v>
      </c>
      <c r="CQ166" s="18">
        <v>0.31138339999999998</v>
      </c>
      <c r="CR166" s="18">
        <v>4.2466420616764904E-3</v>
      </c>
      <c r="CS166" s="18">
        <v>0.31362699999999999</v>
      </c>
      <c r="CT166" s="19">
        <v>0</v>
      </c>
    </row>
    <row r="167" spans="1:98" x14ac:dyDescent="0.25">
      <c r="A167" s="18">
        <v>246</v>
      </c>
      <c r="B167" s="18" t="s">
        <v>1919</v>
      </c>
      <c r="C167" s="18" t="s">
        <v>703</v>
      </c>
      <c r="D167" s="18" t="s">
        <v>418</v>
      </c>
      <c r="E167" s="18" t="s">
        <v>1901</v>
      </c>
      <c r="F167" s="18">
        <v>1.6828100000000001E-3</v>
      </c>
      <c r="G167" s="18">
        <v>1.6828100000000001E-3</v>
      </c>
      <c r="H167" s="18">
        <v>1.68742E-3</v>
      </c>
      <c r="I167" s="18">
        <v>1.71221E-3</v>
      </c>
      <c r="J167" s="18">
        <v>1.74369E-3</v>
      </c>
      <c r="K167" s="18">
        <v>1.73701E-3</v>
      </c>
      <c r="L167" s="18">
        <v>1.7365200000000001E-3</v>
      </c>
      <c r="M167" s="18">
        <v>1.7494800000000001E-3</v>
      </c>
      <c r="N167" s="18">
        <v>1.73773E-3</v>
      </c>
      <c r="O167" s="18">
        <v>1.76023E-3</v>
      </c>
      <c r="P167" s="18">
        <v>1.7673000000000001E-3</v>
      </c>
      <c r="Q167" s="18">
        <v>1.7991699999999999E-3</v>
      </c>
      <c r="R167" s="18">
        <v>1.85764E-3</v>
      </c>
      <c r="S167" s="18">
        <v>2.10626E-3</v>
      </c>
      <c r="T167" s="18">
        <v>2.13671E-3</v>
      </c>
      <c r="U167" s="18">
        <v>2.2617499999999999E-3</v>
      </c>
      <c r="V167" s="18">
        <v>2.4268800000000002E-3</v>
      </c>
      <c r="W167" s="18">
        <v>2.5553400000000001E-3</v>
      </c>
      <c r="X167" s="18">
        <v>2.7077999999999998E-3</v>
      </c>
      <c r="Y167" s="18">
        <v>2.8745099999999998E-3</v>
      </c>
      <c r="Z167" s="18">
        <v>2.9142999999999999E-3</v>
      </c>
      <c r="AA167" s="18">
        <v>2.91508E-3</v>
      </c>
      <c r="AB167" s="18">
        <v>2.80204E-3</v>
      </c>
      <c r="AC167" s="18">
        <v>2.9649199999999998E-3</v>
      </c>
      <c r="AD167" s="18">
        <v>2.9141900000000001E-3</v>
      </c>
      <c r="AE167" s="18">
        <v>2.80788E-3</v>
      </c>
      <c r="AF167" s="18">
        <v>2.9326500000000002E-3</v>
      </c>
      <c r="AG167" s="18">
        <v>3.0981200000000002E-3</v>
      </c>
      <c r="AH167" s="18">
        <v>3.3072599999999998E-3</v>
      </c>
      <c r="AI167" s="18">
        <v>3.54091E-3</v>
      </c>
      <c r="AJ167" s="18">
        <v>3.2280199999999998E-3</v>
      </c>
      <c r="AK167" s="18">
        <v>3.1905800000000002E-3</v>
      </c>
      <c r="AL167" s="18">
        <v>2.98789E-3</v>
      </c>
      <c r="AM167" s="18">
        <v>2.8886300000000001E-3</v>
      </c>
      <c r="AN167" s="18">
        <v>2.4847900000000002E-3</v>
      </c>
      <c r="AO167" s="18">
        <v>2.6367199999999999E-3</v>
      </c>
      <c r="AP167" s="18">
        <v>2.9250600000000002E-3</v>
      </c>
      <c r="AQ167" s="18">
        <v>2.96963E-3</v>
      </c>
      <c r="AR167" s="18">
        <v>2.5987300000000001E-3</v>
      </c>
      <c r="AS167" s="18">
        <v>2.7845999999999999E-3</v>
      </c>
      <c r="AT167" s="18">
        <v>2.7327599999999999E-3</v>
      </c>
      <c r="AU167" s="18">
        <v>2.6902100000000002E-3</v>
      </c>
      <c r="AV167" s="18">
        <v>2.7832E-3</v>
      </c>
      <c r="AW167" s="18">
        <v>2.8253900000000001E-3</v>
      </c>
      <c r="AX167" s="18">
        <v>2.9124699999999999E-3</v>
      </c>
      <c r="AY167" s="18">
        <v>3.0460700000000001E-3</v>
      </c>
      <c r="AZ167" s="18">
        <v>3.2134899999999998E-3</v>
      </c>
      <c r="BA167" s="18">
        <v>3.4314599999999999E-3</v>
      </c>
      <c r="BB167" s="18">
        <v>3.7213699999999999E-3</v>
      </c>
      <c r="BC167" s="18">
        <v>3.9775399999999999E-3</v>
      </c>
      <c r="BD167" s="18">
        <v>4.2156600000000004E-3</v>
      </c>
      <c r="BE167" s="18">
        <v>4.1228699999999998E-3</v>
      </c>
      <c r="BF167" s="18">
        <v>4.2505099999999999E-3</v>
      </c>
      <c r="BG167" s="18">
        <v>4.2505099999999999E-3</v>
      </c>
      <c r="BH167" s="18">
        <v>4.2621500000000001E-3</v>
      </c>
      <c r="BI167" s="18">
        <v>4.2505099999999999E-3</v>
      </c>
      <c r="BJ167" s="18">
        <v>4.2505099999999999E-3</v>
      </c>
      <c r="BK167" s="18">
        <v>4.2505099999999999E-3</v>
      </c>
      <c r="BL167" s="18">
        <v>2.82418034482759E-3</v>
      </c>
      <c r="BM167" s="18">
        <v>8.0383698821398595E-4</v>
      </c>
      <c r="BN167" s="18">
        <v>0.89770163421312998</v>
      </c>
      <c r="BO167" s="18">
        <v>0.85899353684177704</v>
      </c>
      <c r="BP167" s="18">
        <v>0.73202228856172402</v>
      </c>
      <c r="BQ167" s="18">
        <v>0</v>
      </c>
      <c r="BR167" s="19">
        <v>6.4234536424944699E-18</v>
      </c>
      <c r="BS167" s="19">
        <v>6.6613381477509402E-16</v>
      </c>
      <c r="BT167" s="19">
        <v>4.2731744440000897E-5</v>
      </c>
      <c r="BU167" s="18">
        <v>0.805868224068924</v>
      </c>
      <c r="BV167" s="18">
        <v>0.805868224068924</v>
      </c>
      <c r="BW167" s="18">
        <v>1.7017880000000001E-3</v>
      </c>
      <c r="BX167" s="19">
        <v>2.6415734326344202E-5</v>
      </c>
      <c r="BY167" s="18">
        <v>1.7441939999999999E-3</v>
      </c>
      <c r="BZ167" s="19">
        <v>1.04567982671561E-5</v>
      </c>
      <c r="CA167" s="18">
        <v>1.9334160000000001E-3</v>
      </c>
      <c r="CB167" s="18">
        <v>1.75044290766651E-4</v>
      </c>
      <c r="CC167" s="18">
        <v>2.5652560000000001E-3</v>
      </c>
      <c r="CD167" s="18">
        <v>2.3838989330506399E-4</v>
      </c>
      <c r="CE167" s="18">
        <v>2.9021059999999998E-3</v>
      </c>
      <c r="CF167" s="19">
        <v>6.0045491754169102E-5</v>
      </c>
      <c r="CG167" s="18">
        <v>3.1373640000000001E-3</v>
      </c>
      <c r="CH167" s="18">
        <v>2.9313889392231797E-4</v>
      </c>
      <c r="CI167" s="18">
        <v>2.9559819999999998E-3</v>
      </c>
      <c r="CJ167" s="18">
        <v>2.9858717666704997E-4</v>
      </c>
      <c r="CK167" s="18">
        <v>2.7829479999999999E-3</v>
      </c>
      <c r="CL167" s="18">
        <v>1.6610811109033801E-4</v>
      </c>
      <c r="CM167" s="18">
        <v>2.788806E-3</v>
      </c>
      <c r="CN167" s="19">
        <v>8.5914094478147098E-5</v>
      </c>
      <c r="CO167" s="18">
        <v>3.4779860000000002E-3</v>
      </c>
      <c r="CP167" s="18">
        <v>3.7665109986564498E-4</v>
      </c>
      <c r="CQ167" s="18">
        <v>4.2203400000000004E-3</v>
      </c>
      <c r="CR167" s="19">
        <v>5.7207598271558403E-5</v>
      </c>
      <c r="CS167" s="18">
        <v>4.2505099999999999E-3</v>
      </c>
      <c r="CT167" s="18">
        <v>0</v>
      </c>
    </row>
    <row r="168" spans="1:98" x14ac:dyDescent="0.25">
      <c r="A168" s="18">
        <v>25</v>
      </c>
      <c r="B168" s="18" t="s">
        <v>1919</v>
      </c>
      <c r="C168" s="18" t="s">
        <v>445</v>
      </c>
      <c r="D168" s="18" t="s">
        <v>412</v>
      </c>
      <c r="E168" s="18" t="s">
        <v>446</v>
      </c>
      <c r="F168" s="18" t="s">
        <v>1901</v>
      </c>
      <c r="G168" s="18" t="s">
        <v>1901</v>
      </c>
      <c r="H168" s="18" t="s">
        <v>1901</v>
      </c>
      <c r="I168" s="18" t="s">
        <v>1901</v>
      </c>
      <c r="J168" s="18" t="s">
        <v>1901</v>
      </c>
      <c r="K168" s="18" t="s">
        <v>1901</v>
      </c>
      <c r="L168" s="18" t="s">
        <v>1901</v>
      </c>
      <c r="M168" s="18" t="s">
        <v>1901</v>
      </c>
      <c r="N168" s="18" t="s">
        <v>1901</v>
      </c>
      <c r="O168" s="18" t="s">
        <v>1901</v>
      </c>
      <c r="P168" s="18" t="s">
        <v>1901</v>
      </c>
      <c r="Q168" s="18" t="s">
        <v>1901</v>
      </c>
      <c r="R168" s="18" t="s">
        <v>1901</v>
      </c>
      <c r="S168" s="18" t="s">
        <v>1901</v>
      </c>
      <c r="T168" s="18" t="s">
        <v>1901</v>
      </c>
      <c r="U168" s="18" t="s">
        <v>1901</v>
      </c>
      <c r="V168" s="18" t="s">
        <v>1901</v>
      </c>
      <c r="W168" s="18" t="s">
        <v>1901</v>
      </c>
      <c r="X168" s="18" t="s">
        <v>1901</v>
      </c>
      <c r="Y168" s="18" t="s">
        <v>1901</v>
      </c>
      <c r="Z168" s="18" t="s">
        <v>1901</v>
      </c>
      <c r="AA168" s="18" t="s">
        <v>1901</v>
      </c>
      <c r="AB168" s="18" t="s">
        <v>1901</v>
      </c>
      <c r="AC168" s="18" t="s">
        <v>1901</v>
      </c>
      <c r="AD168" s="18" t="s">
        <v>1901</v>
      </c>
      <c r="AE168" s="18" t="s">
        <v>1901</v>
      </c>
      <c r="AF168" s="18" t="s">
        <v>1901</v>
      </c>
      <c r="AG168" s="18" t="s">
        <v>1901</v>
      </c>
      <c r="AH168" s="18" t="s">
        <v>1901</v>
      </c>
      <c r="AI168" s="18" t="s">
        <v>1901</v>
      </c>
      <c r="AJ168" s="18" t="s">
        <v>1901</v>
      </c>
      <c r="AK168" s="18" t="s">
        <v>1901</v>
      </c>
      <c r="AL168" s="18" t="s">
        <v>1901</v>
      </c>
      <c r="AM168" s="18" t="s">
        <v>1901</v>
      </c>
      <c r="AN168" s="18" t="s">
        <v>1901</v>
      </c>
      <c r="AO168" s="18" t="s">
        <v>1901</v>
      </c>
      <c r="AP168" s="18" t="s">
        <v>1901</v>
      </c>
      <c r="AQ168" s="18" t="s">
        <v>1901</v>
      </c>
      <c r="AR168" s="18" t="s">
        <v>1901</v>
      </c>
      <c r="AS168" s="18" t="s">
        <v>1901</v>
      </c>
      <c r="AT168" s="18" t="s">
        <v>1901</v>
      </c>
      <c r="AU168" s="18" t="s">
        <v>1901</v>
      </c>
      <c r="AV168" s="18" t="s">
        <v>1901</v>
      </c>
      <c r="AW168" s="18" t="s">
        <v>1901</v>
      </c>
      <c r="AX168" s="18" t="s">
        <v>1901</v>
      </c>
      <c r="AY168" s="18" t="s">
        <v>1901</v>
      </c>
      <c r="AZ168" s="18" t="s">
        <v>1901</v>
      </c>
      <c r="BA168" s="18" t="s">
        <v>1901</v>
      </c>
      <c r="BB168" s="18" t="s">
        <v>1901</v>
      </c>
      <c r="BC168" s="18" t="s">
        <v>1901</v>
      </c>
      <c r="BD168" s="18" t="s">
        <v>1901</v>
      </c>
      <c r="BE168" s="18" t="s">
        <v>1901</v>
      </c>
      <c r="BF168" s="18" t="s">
        <v>1901</v>
      </c>
      <c r="BG168" s="18" t="s">
        <v>1901</v>
      </c>
      <c r="BH168" s="18" t="s">
        <v>1901</v>
      </c>
      <c r="BI168" s="18" t="s">
        <v>1901</v>
      </c>
      <c r="BJ168" s="18" t="s">
        <v>1901</v>
      </c>
      <c r="BK168" s="18" t="s">
        <v>1901</v>
      </c>
      <c r="BL168" s="18" t="s">
        <v>1901</v>
      </c>
      <c r="BM168" s="18" t="s">
        <v>1901</v>
      </c>
      <c r="BN168" s="18" t="s">
        <v>1901</v>
      </c>
      <c r="BO168" s="18" t="s">
        <v>1901</v>
      </c>
      <c r="BP168" s="18" t="s">
        <v>1901</v>
      </c>
      <c r="BQ168" s="18" t="s">
        <v>1901</v>
      </c>
      <c r="BR168" s="18" t="s">
        <v>1901</v>
      </c>
      <c r="BS168" s="18" t="s">
        <v>1901</v>
      </c>
      <c r="BT168" s="18" t="s">
        <v>1901</v>
      </c>
      <c r="BU168" s="18" t="s">
        <v>1901</v>
      </c>
      <c r="BV168" s="18" t="s">
        <v>1901</v>
      </c>
      <c r="BW168" s="18" t="s">
        <v>1901</v>
      </c>
      <c r="BX168" s="18" t="s">
        <v>1901</v>
      </c>
      <c r="BY168" s="18" t="s">
        <v>1901</v>
      </c>
      <c r="BZ168" s="18" t="s">
        <v>1901</v>
      </c>
      <c r="CA168" s="18" t="s">
        <v>1901</v>
      </c>
      <c r="CB168" s="18" t="s">
        <v>1901</v>
      </c>
      <c r="CC168" s="18" t="s">
        <v>1901</v>
      </c>
      <c r="CD168" s="18" t="s">
        <v>1901</v>
      </c>
      <c r="CE168" s="18" t="s">
        <v>1901</v>
      </c>
      <c r="CF168" s="18" t="s">
        <v>1901</v>
      </c>
      <c r="CG168" s="18" t="s">
        <v>1901</v>
      </c>
      <c r="CH168" s="18" t="s">
        <v>1901</v>
      </c>
      <c r="CI168" s="18" t="s">
        <v>1901</v>
      </c>
      <c r="CJ168" s="18" t="s">
        <v>1901</v>
      </c>
      <c r="CK168" s="18" t="s">
        <v>1901</v>
      </c>
      <c r="CL168" s="18" t="s">
        <v>1901</v>
      </c>
      <c r="CM168" s="18" t="s">
        <v>1901</v>
      </c>
      <c r="CN168" s="18" t="s">
        <v>1901</v>
      </c>
      <c r="CO168" s="18" t="s">
        <v>1901</v>
      </c>
      <c r="CP168" s="18" t="s">
        <v>1901</v>
      </c>
      <c r="CQ168" s="18" t="s">
        <v>1901</v>
      </c>
      <c r="CR168" s="18" t="s">
        <v>1901</v>
      </c>
      <c r="CS168" s="18" t="s">
        <v>1901</v>
      </c>
      <c r="CT168" s="18" t="s">
        <v>1901</v>
      </c>
    </row>
    <row r="169" spans="1:98" x14ac:dyDescent="0.25">
      <c r="A169" s="18">
        <v>26</v>
      </c>
      <c r="B169" s="18" t="s">
        <v>1919</v>
      </c>
      <c r="C169" s="18" t="s">
        <v>447</v>
      </c>
      <c r="D169" s="18" t="s">
        <v>426</v>
      </c>
      <c r="E169" s="18" t="s">
        <v>38</v>
      </c>
      <c r="F169" s="18">
        <v>4.72659E-2</v>
      </c>
      <c r="G169" s="18">
        <v>4.72659E-2</v>
      </c>
      <c r="H169" s="18">
        <v>4.7395300000000001E-2</v>
      </c>
      <c r="I169" s="18">
        <v>4.8286099999999998E-2</v>
      </c>
      <c r="J169" s="18">
        <v>4.9330300000000001E-2</v>
      </c>
      <c r="K169" s="18">
        <v>5.0069200000000001E-2</v>
      </c>
      <c r="L169" s="18">
        <v>5.1491799999999997E-2</v>
      </c>
      <c r="M169" s="18">
        <v>5.2883199999999998E-2</v>
      </c>
      <c r="N169" s="18">
        <v>5.3991900000000002E-2</v>
      </c>
      <c r="O169" s="18">
        <v>5.5003900000000001E-2</v>
      </c>
      <c r="P169" s="18">
        <v>5.1937700000000003E-2</v>
      </c>
      <c r="Q169" s="18">
        <v>5.2555699999999997E-2</v>
      </c>
      <c r="R169" s="18">
        <v>4.7580999999999998E-2</v>
      </c>
      <c r="S169" s="18">
        <v>5.2766500000000001E-2</v>
      </c>
      <c r="T169" s="18">
        <v>5.4659800000000001E-2</v>
      </c>
      <c r="U169" s="18">
        <v>5.4673100000000002E-2</v>
      </c>
      <c r="V169" s="18">
        <v>6.3104199999999999E-2</v>
      </c>
      <c r="W169" s="18">
        <v>6.5346500000000002E-2</v>
      </c>
      <c r="X169" s="18">
        <v>6.7580699999999994E-2</v>
      </c>
      <c r="Y169" s="18">
        <v>7.0678000000000005E-2</v>
      </c>
      <c r="Z169" s="18">
        <v>7.3438699999999996E-2</v>
      </c>
      <c r="AA169" s="18">
        <v>7.6682600000000004E-2</v>
      </c>
      <c r="AB169" s="18">
        <v>7.7049599999999996E-2</v>
      </c>
      <c r="AC169" s="18">
        <v>8.2717799999999994E-2</v>
      </c>
      <c r="AD169" s="18">
        <v>8.0973799999999999E-2</v>
      </c>
      <c r="AE169" s="18">
        <v>7.9291899999999998E-2</v>
      </c>
      <c r="AF169" s="18">
        <v>8.1649799999999995E-2</v>
      </c>
      <c r="AG169" s="18">
        <v>7.8001399999999999E-2</v>
      </c>
      <c r="AH169" s="18">
        <v>7.1032100000000001E-2</v>
      </c>
      <c r="AI169" s="18">
        <v>7.2360599999999997E-2</v>
      </c>
      <c r="AJ169" s="18">
        <v>7.3226899999999998E-2</v>
      </c>
      <c r="AK169" s="18">
        <v>7.3539499999999994E-2</v>
      </c>
      <c r="AL169" s="18">
        <v>7.4002600000000002E-2</v>
      </c>
      <c r="AM169" s="18">
        <v>7.5563500000000006E-2</v>
      </c>
      <c r="AN169" s="18">
        <v>7.6311699999999996E-2</v>
      </c>
      <c r="AO169" s="18">
        <v>7.6423900000000003E-2</v>
      </c>
      <c r="AP169" s="18">
        <v>7.7234399999999995E-2</v>
      </c>
      <c r="AQ169" s="18">
        <v>7.9819100000000004E-2</v>
      </c>
      <c r="AR169" s="18">
        <v>8.1768199999999999E-2</v>
      </c>
      <c r="AS169" s="18">
        <v>8.3158899999999994E-2</v>
      </c>
      <c r="AT169" s="18">
        <v>8.4382200000000004E-2</v>
      </c>
      <c r="AU169" s="18">
        <v>8.2868399999999995E-2</v>
      </c>
      <c r="AV169" s="18">
        <v>8.2481399999999996E-2</v>
      </c>
      <c r="AW169" s="18">
        <v>8.0812300000000004E-2</v>
      </c>
      <c r="AX169" s="18">
        <v>7.9642199999999996E-2</v>
      </c>
      <c r="AY169" s="18">
        <v>7.9888200000000006E-2</v>
      </c>
      <c r="AZ169" s="18">
        <v>8.1501000000000004E-2</v>
      </c>
      <c r="BA169" s="18">
        <v>8.40278E-2</v>
      </c>
      <c r="BB169" s="18">
        <v>8.8711100000000001E-2</v>
      </c>
      <c r="BC169" s="18">
        <v>9.1815800000000003E-2</v>
      </c>
      <c r="BD169" s="18">
        <v>9.8269499999999996E-2</v>
      </c>
      <c r="BE169" s="18">
        <v>9.9007300000000006E-2</v>
      </c>
      <c r="BF169" s="18">
        <v>0.10251399999999999</v>
      </c>
      <c r="BG169" s="18">
        <v>0.10251399999999999</v>
      </c>
      <c r="BH169" s="18">
        <v>0.102794</v>
      </c>
      <c r="BI169" s="18">
        <v>0.10251399999999999</v>
      </c>
      <c r="BJ169" s="18">
        <v>0.10251399999999999</v>
      </c>
      <c r="BK169" s="18">
        <v>0.10251399999999999</v>
      </c>
      <c r="BL169" s="18">
        <v>7.3739394827586194E-2</v>
      </c>
      <c r="BM169" s="18">
        <v>1.69661559606323E-2</v>
      </c>
      <c r="BN169" s="18">
        <v>0.945840109985286</v>
      </c>
      <c r="BO169" s="18">
        <v>0.93678174651135704</v>
      </c>
      <c r="BP169" s="18">
        <v>0.82671173882343996</v>
      </c>
      <c r="BQ169" s="18">
        <v>0</v>
      </c>
      <c r="BR169" s="19">
        <v>3.27400327915748E-27</v>
      </c>
      <c r="BS169" s="18">
        <v>0</v>
      </c>
      <c r="BT169" s="18">
        <v>9.5028046694760695E-4</v>
      </c>
      <c r="BU169" s="18">
        <v>0.89461351365697706</v>
      </c>
      <c r="BV169" s="18">
        <v>0.89461351365697706</v>
      </c>
      <c r="BW169" s="18">
        <v>4.7908699999999999E-2</v>
      </c>
      <c r="BX169" s="18">
        <v>9.0185095220884502E-4</v>
      </c>
      <c r="BY169" s="18">
        <v>5.2687999999999999E-2</v>
      </c>
      <c r="BZ169" s="18">
        <v>1.9615465161448502E-3</v>
      </c>
      <c r="CA169" s="18">
        <v>5.1900139999999997E-2</v>
      </c>
      <c r="CB169" s="18">
        <v>2.6197539470339602E-3</v>
      </c>
      <c r="CC169" s="18">
        <v>6.42765E-2</v>
      </c>
      <c r="CD169" s="18">
        <v>6.0547794910302101E-3</v>
      </c>
      <c r="CE169" s="18">
        <v>7.8172500000000006E-2</v>
      </c>
      <c r="CF169" s="18">
        <v>3.6877026262973002E-3</v>
      </c>
      <c r="CG169" s="18">
        <v>7.6467160000000006E-2</v>
      </c>
      <c r="CH169" s="18">
        <v>4.5715565744065796E-3</v>
      </c>
      <c r="CI169" s="18">
        <v>7.4528839999999999E-2</v>
      </c>
      <c r="CJ169" s="18">
        <v>1.34162970226512E-3</v>
      </c>
      <c r="CK169" s="18">
        <v>7.9680899999999999E-2</v>
      </c>
      <c r="CL169" s="18">
        <v>2.8751441607335099E-3</v>
      </c>
      <c r="CM169" s="18">
        <v>8.2037299999999994E-2</v>
      </c>
      <c r="CN169" s="18">
        <v>1.8455105689212401E-3</v>
      </c>
      <c r="CO169" s="18">
        <v>8.5188780000000006E-2</v>
      </c>
      <c r="CP169" s="18">
        <v>4.9841718591958697E-3</v>
      </c>
      <c r="CQ169" s="18">
        <v>0.10101976</v>
      </c>
      <c r="CR169" s="18">
        <v>2.1924506409495299E-3</v>
      </c>
      <c r="CS169" s="18">
        <v>0.10251399999999999</v>
      </c>
      <c r="CT169" s="19">
        <v>0</v>
      </c>
    </row>
    <row r="170" spans="1:98" x14ac:dyDescent="0.25">
      <c r="A170" s="18">
        <v>27</v>
      </c>
      <c r="B170" s="18" t="s">
        <v>1919</v>
      </c>
      <c r="C170" s="18" t="s">
        <v>448</v>
      </c>
      <c r="D170" s="18" t="s">
        <v>426</v>
      </c>
      <c r="E170" s="18" t="s">
        <v>42</v>
      </c>
      <c r="F170" s="18">
        <v>3.1101700000000001</v>
      </c>
      <c r="G170" s="18">
        <v>3.1101700000000001</v>
      </c>
      <c r="H170" s="18">
        <v>3.11869</v>
      </c>
      <c r="I170" s="18">
        <v>3.1057299999999999</v>
      </c>
      <c r="J170" s="18">
        <v>3.3401999999999998</v>
      </c>
      <c r="K170" s="18">
        <v>3.4489000000000001</v>
      </c>
      <c r="L170" s="18">
        <v>3.33663</v>
      </c>
      <c r="M170" s="18">
        <v>3.3337300000000001</v>
      </c>
      <c r="N170" s="18">
        <v>3.5301</v>
      </c>
      <c r="O170" s="18">
        <v>3.6427200000000002</v>
      </c>
      <c r="P170" s="18">
        <v>3.7411699999999999</v>
      </c>
      <c r="Q170" s="18">
        <v>3.81548</v>
      </c>
      <c r="R170" s="18">
        <v>3.9563700000000002</v>
      </c>
      <c r="S170" s="18">
        <v>4.5690099999999996</v>
      </c>
      <c r="T170" s="18">
        <v>4.7930099999999998</v>
      </c>
      <c r="U170" s="18">
        <v>5.2345699999999997</v>
      </c>
      <c r="V170" s="18">
        <v>5.6767899999999996</v>
      </c>
      <c r="W170" s="18">
        <v>5.9163199999999998</v>
      </c>
      <c r="X170" s="18">
        <v>6.2805499999999999</v>
      </c>
      <c r="Y170" s="18">
        <v>6.5315799999999999</v>
      </c>
      <c r="Z170" s="18">
        <v>6.7570399999999999</v>
      </c>
      <c r="AA170" s="18">
        <v>6.9660399999999996</v>
      </c>
      <c r="AB170" s="18">
        <v>7.0214600000000003</v>
      </c>
      <c r="AC170" s="18">
        <v>7.2051100000000003</v>
      </c>
      <c r="AD170" s="18">
        <v>7.30267</v>
      </c>
      <c r="AE170" s="18">
        <v>6.5879899999999996</v>
      </c>
      <c r="AF170" s="18">
        <v>6.6157599999999999</v>
      </c>
      <c r="AG170" s="18">
        <v>6.7111200000000002</v>
      </c>
      <c r="AH170" s="18">
        <v>7.05741</v>
      </c>
      <c r="AI170" s="18">
        <v>7.2091099999999999</v>
      </c>
      <c r="AJ170" s="18">
        <v>7.4236000000000004</v>
      </c>
      <c r="AK170" s="18">
        <v>7.9612100000000003</v>
      </c>
      <c r="AL170" s="18">
        <v>8.11477</v>
      </c>
      <c r="AM170" s="18">
        <v>7.7860899999999997</v>
      </c>
      <c r="AN170" s="18">
        <v>7.6476499999999996</v>
      </c>
      <c r="AO170" s="18">
        <v>7.8924599999999998</v>
      </c>
      <c r="AP170" s="18">
        <v>8.4074399999999994</v>
      </c>
      <c r="AQ170" s="18">
        <v>9.2907100000000007</v>
      </c>
      <c r="AR170" s="18">
        <v>9.5051600000000001</v>
      </c>
      <c r="AS170" s="18">
        <v>9.5857200000000002</v>
      </c>
      <c r="AT170" s="18">
        <v>9.4535699999999991</v>
      </c>
      <c r="AU170" s="18">
        <v>8.4440100000000005</v>
      </c>
      <c r="AV170" s="18">
        <v>8.6514900000000008</v>
      </c>
      <c r="AW170" s="18">
        <v>8.2261900000000008</v>
      </c>
      <c r="AX170" s="18">
        <v>7.9674399999999999</v>
      </c>
      <c r="AY170" s="18">
        <v>8.1641399999999997</v>
      </c>
      <c r="AZ170" s="18">
        <v>8.5994799999999998</v>
      </c>
      <c r="BA170" s="18">
        <v>9.3474699999999995</v>
      </c>
      <c r="BB170" s="18">
        <v>9.9391499999999997</v>
      </c>
      <c r="BC170" s="18">
        <v>10.635999999999999</v>
      </c>
      <c r="BD170" s="18">
        <v>11.2529</v>
      </c>
      <c r="BE170" s="18">
        <v>11.1012</v>
      </c>
      <c r="BF170" s="18">
        <v>12.005699999999999</v>
      </c>
      <c r="BG170" s="18">
        <v>12.005699999999999</v>
      </c>
      <c r="BH170" s="18">
        <v>12.038600000000001</v>
      </c>
      <c r="BI170" s="18">
        <v>12.005699999999999</v>
      </c>
      <c r="BJ170" s="18">
        <v>12.005699999999999</v>
      </c>
      <c r="BK170" s="18">
        <v>12.005699999999999</v>
      </c>
      <c r="BL170" s="18">
        <v>7.2498370689655198</v>
      </c>
      <c r="BM170" s="18">
        <v>2.7650084434984201</v>
      </c>
      <c r="BN170" s="18">
        <v>0.97104084220403597</v>
      </c>
      <c r="BO170" s="18">
        <v>0.979983742704431</v>
      </c>
      <c r="BP170" s="18">
        <v>0.900763744797345</v>
      </c>
      <c r="BQ170" s="18">
        <v>0</v>
      </c>
      <c r="BR170" s="18">
        <v>6.0204086161934605E-41</v>
      </c>
      <c r="BS170" s="18">
        <v>0</v>
      </c>
      <c r="BT170" s="18">
        <v>0.15899540711802701</v>
      </c>
      <c r="BU170" s="18">
        <v>0.94292031722832104</v>
      </c>
      <c r="BV170" s="18">
        <v>0.94292031722832104</v>
      </c>
      <c r="BW170" s="18">
        <v>3.1569919999999998</v>
      </c>
      <c r="BX170" s="18">
        <v>0.102523907553312</v>
      </c>
      <c r="BY170" s="18">
        <v>3.4584160000000002</v>
      </c>
      <c r="BZ170" s="18">
        <v>0.131885881465758</v>
      </c>
      <c r="CA170" s="18">
        <v>4.1750080000000001</v>
      </c>
      <c r="CB170" s="18">
        <v>0.47498484609511499</v>
      </c>
      <c r="CC170" s="18">
        <v>5.927962</v>
      </c>
      <c r="CD170" s="18">
        <v>0.50810637741520204</v>
      </c>
      <c r="CE170" s="18">
        <v>7.0504639999999998</v>
      </c>
      <c r="CF170" s="18">
        <v>0.21306662063777199</v>
      </c>
      <c r="CG170" s="18">
        <v>6.8362780000000001</v>
      </c>
      <c r="CH170" s="18">
        <v>0.28010832988327899</v>
      </c>
      <c r="CI170" s="18">
        <v>7.786664</v>
      </c>
      <c r="CJ170" s="18">
        <v>0.26891473700784801</v>
      </c>
      <c r="CK170" s="18">
        <v>8.9362980000000007</v>
      </c>
      <c r="CL170" s="18">
        <v>0.74837312372906595</v>
      </c>
      <c r="CM170" s="18">
        <v>8.5485399999999991</v>
      </c>
      <c r="CN170" s="18">
        <v>0.56616942181647301</v>
      </c>
      <c r="CO170" s="18">
        <v>9.3372480000000007</v>
      </c>
      <c r="CP170" s="18">
        <v>0.99619667559674197</v>
      </c>
      <c r="CQ170" s="18">
        <v>11.680820000000001</v>
      </c>
      <c r="CR170" s="18">
        <v>0.46318879196284501</v>
      </c>
      <c r="CS170" s="18">
        <v>12.005699999999999</v>
      </c>
      <c r="CT170" s="18">
        <v>0</v>
      </c>
    </row>
    <row r="171" spans="1:98" x14ac:dyDescent="0.25">
      <c r="A171" s="18">
        <v>28</v>
      </c>
      <c r="B171" s="18" t="s">
        <v>1919</v>
      </c>
      <c r="C171" s="18" t="s">
        <v>449</v>
      </c>
      <c r="D171" s="18" t="s">
        <v>426</v>
      </c>
      <c r="E171" s="18" t="s">
        <v>32</v>
      </c>
      <c r="F171" s="18">
        <v>0</v>
      </c>
      <c r="G171" s="18">
        <v>0</v>
      </c>
      <c r="H171" s="18">
        <v>0</v>
      </c>
      <c r="I171" s="18">
        <v>0</v>
      </c>
      <c r="J171" s="18">
        <v>0</v>
      </c>
      <c r="K171" s="18">
        <v>0</v>
      </c>
      <c r="L171" s="18">
        <v>0</v>
      </c>
      <c r="M171" s="18">
        <v>0</v>
      </c>
      <c r="N171" s="18">
        <v>0</v>
      </c>
      <c r="O171" s="18">
        <v>0</v>
      </c>
      <c r="P171" s="18">
        <v>0</v>
      </c>
      <c r="Q171" s="18">
        <v>0</v>
      </c>
      <c r="R171" s="18">
        <v>0</v>
      </c>
      <c r="S171" s="18">
        <v>0</v>
      </c>
      <c r="T171" s="18">
        <v>0</v>
      </c>
      <c r="U171" s="18">
        <v>0</v>
      </c>
      <c r="V171" s="18">
        <v>0</v>
      </c>
      <c r="W171" s="18">
        <v>0</v>
      </c>
      <c r="X171" s="18">
        <v>0</v>
      </c>
      <c r="Y171" s="18">
        <v>0</v>
      </c>
      <c r="Z171" s="18">
        <v>0</v>
      </c>
      <c r="AA171" s="18">
        <v>0</v>
      </c>
      <c r="AB171" s="18">
        <v>0</v>
      </c>
      <c r="AC171" s="18">
        <v>0</v>
      </c>
      <c r="AD171" s="18">
        <v>0</v>
      </c>
      <c r="AE171" s="18">
        <v>0</v>
      </c>
      <c r="AF171" s="18">
        <v>0</v>
      </c>
      <c r="AG171" s="18">
        <v>0</v>
      </c>
      <c r="AH171" s="18">
        <v>0</v>
      </c>
      <c r="AI171" s="18">
        <v>0</v>
      </c>
      <c r="AJ171" s="18">
        <v>0</v>
      </c>
      <c r="AK171" s="18">
        <v>0</v>
      </c>
      <c r="AL171" s="18">
        <v>0</v>
      </c>
      <c r="AM171" s="18">
        <v>0</v>
      </c>
      <c r="AN171" s="18">
        <v>0</v>
      </c>
      <c r="AO171" s="18">
        <v>0</v>
      </c>
      <c r="AP171" s="18">
        <v>0</v>
      </c>
      <c r="AQ171" s="18">
        <v>0</v>
      </c>
      <c r="AR171" s="18">
        <v>0</v>
      </c>
      <c r="AS171" s="18">
        <v>0</v>
      </c>
      <c r="AT171" s="18">
        <v>0</v>
      </c>
      <c r="AU171" s="18">
        <v>0</v>
      </c>
      <c r="AV171" s="18">
        <v>0</v>
      </c>
      <c r="AW171" s="18">
        <v>0</v>
      </c>
      <c r="AX171" s="18">
        <v>0</v>
      </c>
      <c r="AY171" s="18">
        <v>0</v>
      </c>
      <c r="AZ171" s="18">
        <v>0</v>
      </c>
      <c r="BA171" s="18">
        <v>0</v>
      </c>
      <c r="BB171" s="18">
        <v>0</v>
      </c>
      <c r="BC171" s="18">
        <v>0</v>
      </c>
      <c r="BD171" s="18">
        <v>0</v>
      </c>
      <c r="BE171" s="18">
        <v>0</v>
      </c>
      <c r="BF171" s="18">
        <v>0</v>
      </c>
      <c r="BG171" s="18">
        <v>0</v>
      </c>
      <c r="BH171" s="18">
        <v>0</v>
      </c>
      <c r="BI171" s="18">
        <v>0</v>
      </c>
      <c r="BJ171" s="18">
        <v>0</v>
      </c>
      <c r="BK171" s="18">
        <v>0</v>
      </c>
      <c r="BL171" s="18">
        <v>0</v>
      </c>
      <c r="BM171" s="18">
        <v>0</v>
      </c>
      <c r="BN171" s="18" t="s">
        <v>1901</v>
      </c>
      <c r="BO171" s="18" t="s">
        <v>1901</v>
      </c>
      <c r="BP171" s="18" t="s">
        <v>1901</v>
      </c>
      <c r="BQ171" s="18" t="s">
        <v>1901</v>
      </c>
      <c r="BR171" s="18" t="s">
        <v>1901</v>
      </c>
      <c r="BS171" s="18" t="s">
        <v>1901</v>
      </c>
      <c r="BT171" s="18">
        <v>0</v>
      </c>
      <c r="BU171" s="18" t="s">
        <v>1901</v>
      </c>
      <c r="BV171" s="18" t="s">
        <v>1901</v>
      </c>
      <c r="BW171" s="18">
        <v>0</v>
      </c>
      <c r="BX171" s="18">
        <v>0</v>
      </c>
      <c r="BY171" s="18">
        <v>0</v>
      </c>
      <c r="BZ171" s="18">
        <v>0</v>
      </c>
      <c r="CA171" s="18">
        <v>0</v>
      </c>
      <c r="CB171" s="18">
        <v>0</v>
      </c>
      <c r="CC171" s="18">
        <v>0</v>
      </c>
      <c r="CD171" s="18">
        <v>0</v>
      </c>
      <c r="CE171" s="18">
        <v>0</v>
      </c>
      <c r="CF171" s="18">
        <v>0</v>
      </c>
      <c r="CG171" s="18">
        <v>0</v>
      </c>
      <c r="CH171" s="18">
        <v>0</v>
      </c>
      <c r="CI171" s="18">
        <v>0</v>
      </c>
      <c r="CJ171" s="18">
        <v>0</v>
      </c>
      <c r="CK171" s="18">
        <v>0</v>
      </c>
      <c r="CL171" s="18">
        <v>0</v>
      </c>
      <c r="CM171" s="18">
        <v>0</v>
      </c>
      <c r="CN171" s="18">
        <v>0</v>
      </c>
      <c r="CO171" s="18">
        <v>0</v>
      </c>
      <c r="CP171" s="18">
        <v>0</v>
      </c>
      <c r="CQ171" s="18">
        <v>0</v>
      </c>
      <c r="CR171" s="18">
        <v>0</v>
      </c>
      <c r="CS171" s="18">
        <v>0</v>
      </c>
      <c r="CT171" s="18">
        <v>0</v>
      </c>
    </row>
    <row r="172" spans="1:98" x14ac:dyDescent="0.25">
      <c r="A172" s="18">
        <v>29</v>
      </c>
      <c r="B172" s="18" t="s">
        <v>1919</v>
      </c>
      <c r="C172" s="18" t="s">
        <v>450</v>
      </c>
      <c r="D172" s="18" t="s">
        <v>412</v>
      </c>
      <c r="E172" s="18" t="s">
        <v>48</v>
      </c>
      <c r="F172" s="18">
        <v>9.2222599999999995E-3</v>
      </c>
      <c r="G172" s="18">
        <v>9.2222599999999995E-3</v>
      </c>
      <c r="H172" s="18">
        <v>9.2475200000000004E-3</v>
      </c>
      <c r="I172" s="18">
        <v>9.1547599999999996E-3</v>
      </c>
      <c r="J172" s="18">
        <v>9.2059399999999993E-3</v>
      </c>
      <c r="K172" s="18">
        <v>9.2897899999999992E-3</v>
      </c>
      <c r="L172" s="18">
        <v>9.3987700000000007E-3</v>
      </c>
      <c r="M172" s="18">
        <v>9.5977800000000002E-3</v>
      </c>
      <c r="N172" s="18">
        <v>9.70064E-3</v>
      </c>
      <c r="O172" s="18">
        <v>9.7178000000000004E-3</v>
      </c>
      <c r="P172" s="18">
        <v>9.7565099999999995E-3</v>
      </c>
      <c r="Q172" s="18">
        <v>9.9986499999999996E-3</v>
      </c>
      <c r="R172" s="18">
        <v>1.00911E-2</v>
      </c>
      <c r="S172" s="18">
        <v>1.11095E-2</v>
      </c>
      <c r="T172" s="18">
        <v>1.16276E-2</v>
      </c>
      <c r="U172" s="18">
        <v>1.31138E-2</v>
      </c>
      <c r="V172" s="18">
        <v>1.3939E-2</v>
      </c>
      <c r="W172" s="18">
        <v>1.37655E-2</v>
      </c>
      <c r="X172" s="18">
        <v>1.44306E-2</v>
      </c>
      <c r="Y172" s="18">
        <v>1.51474E-2</v>
      </c>
      <c r="Z172" s="18">
        <v>1.5959299999999999E-2</v>
      </c>
      <c r="AA172" s="18">
        <v>1.72199E-2</v>
      </c>
      <c r="AB172" s="18">
        <v>1.78835E-2</v>
      </c>
      <c r="AC172" s="18">
        <v>1.7903200000000001E-2</v>
      </c>
      <c r="AD172" s="18">
        <v>1.8152600000000001E-2</v>
      </c>
      <c r="AE172" s="18">
        <v>1.8710299999999999E-2</v>
      </c>
      <c r="AF172" s="18">
        <v>1.9255600000000001E-2</v>
      </c>
      <c r="AG172" s="18">
        <v>1.86243E-2</v>
      </c>
      <c r="AH172" s="18">
        <v>1.7813200000000001E-2</v>
      </c>
      <c r="AI172" s="18">
        <v>1.8366899999999999E-2</v>
      </c>
      <c r="AJ172" s="18">
        <v>1.8762000000000001E-2</v>
      </c>
      <c r="AK172" s="18">
        <v>1.9221800000000001E-2</v>
      </c>
      <c r="AL172" s="18">
        <v>1.9865399999999998E-2</v>
      </c>
      <c r="AM172" s="18">
        <v>2.0459399999999999E-2</v>
      </c>
      <c r="AN172" s="18">
        <v>2.1530400000000002E-2</v>
      </c>
      <c r="AO172" s="18">
        <v>2.22446E-2</v>
      </c>
      <c r="AP172" s="18">
        <v>2.28609E-2</v>
      </c>
      <c r="AQ172" s="18">
        <v>2.4052899999999999E-2</v>
      </c>
      <c r="AR172" s="18">
        <v>2.4837999999999999E-2</v>
      </c>
      <c r="AS172" s="18">
        <v>2.47222E-2</v>
      </c>
      <c r="AT172" s="18">
        <v>2.2185099999999999E-2</v>
      </c>
      <c r="AU172" s="18">
        <v>2.2623899999999999E-2</v>
      </c>
      <c r="AV172" s="18">
        <v>2.3734499999999999E-2</v>
      </c>
      <c r="AW172" s="18">
        <v>2.3541300000000001E-2</v>
      </c>
      <c r="AX172" s="18">
        <v>2.3980700000000001E-2</v>
      </c>
      <c r="AY172" s="18">
        <v>2.45258E-2</v>
      </c>
      <c r="AZ172" s="18">
        <v>2.5315899999999999E-2</v>
      </c>
      <c r="BA172" s="18">
        <v>2.6036E-2</v>
      </c>
      <c r="BB172" s="18">
        <v>2.69368E-2</v>
      </c>
      <c r="BC172" s="18">
        <v>2.8352599999999999E-2</v>
      </c>
      <c r="BD172" s="18">
        <v>2.97766E-2</v>
      </c>
      <c r="BE172" s="18">
        <v>2.8364400000000001E-2</v>
      </c>
      <c r="BF172" s="18">
        <v>3.0062200000000001E-2</v>
      </c>
      <c r="BG172" s="18">
        <v>3.0062200000000001E-2</v>
      </c>
      <c r="BH172" s="18">
        <v>3.0144600000000001E-2</v>
      </c>
      <c r="BI172" s="18">
        <v>3.0062200000000001E-2</v>
      </c>
      <c r="BJ172" s="18">
        <v>3.0062200000000001E-2</v>
      </c>
      <c r="BK172" s="18">
        <v>3.0062200000000001E-2</v>
      </c>
      <c r="BL172" s="18">
        <v>1.8982978965517198E-2</v>
      </c>
      <c r="BM172" s="18">
        <v>7.0819334829299602E-3</v>
      </c>
      <c r="BN172" s="18">
        <v>0.98793143158354702</v>
      </c>
      <c r="BO172" s="18">
        <v>0.99001497543871997</v>
      </c>
      <c r="BP172" s="18">
        <v>0.94082466606191795</v>
      </c>
      <c r="BQ172" s="18">
        <v>0</v>
      </c>
      <c r="BR172" s="19">
        <v>2.3981005911106301E-49</v>
      </c>
      <c r="BS172" s="18">
        <v>0</v>
      </c>
      <c r="BT172" s="18">
        <v>4.1431367375188E-4</v>
      </c>
      <c r="BU172" s="18">
        <v>0.97600851351071305</v>
      </c>
      <c r="BV172" s="18">
        <v>0.97600851351071305</v>
      </c>
      <c r="BW172" s="18">
        <v>9.2105480000000007E-3</v>
      </c>
      <c r="BX172" s="19">
        <v>3.4549982923295501E-5</v>
      </c>
      <c r="BY172" s="18">
        <v>9.5409559999999997E-3</v>
      </c>
      <c r="BZ172" s="18">
        <v>1.8927689063908499E-4</v>
      </c>
      <c r="CA172" s="18">
        <v>1.0516671999999999E-2</v>
      </c>
      <c r="CB172" s="18">
        <v>8.0822500652355501E-4</v>
      </c>
      <c r="CC172" s="18">
        <v>1.407926E-2</v>
      </c>
      <c r="CD172" s="18">
        <v>7.6068950170223905E-4</v>
      </c>
      <c r="CE172" s="18">
        <v>1.74237E-2</v>
      </c>
      <c r="CF172" s="18">
        <v>8.8862721374038597E-4</v>
      </c>
      <c r="CG172" s="18">
        <v>1.8554060000000001E-2</v>
      </c>
      <c r="CH172" s="18">
        <v>5.2569130009921198E-4</v>
      </c>
      <c r="CI172" s="18">
        <v>1.9967800000000001E-2</v>
      </c>
      <c r="CJ172" s="18">
        <v>1.0844750711749901E-3</v>
      </c>
      <c r="CK172" s="18">
        <v>2.3743719999999999E-2</v>
      </c>
      <c r="CL172" s="18">
        <v>1.14860742074914E-3</v>
      </c>
      <c r="CM172" s="18">
        <v>2.32131E-2</v>
      </c>
      <c r="CN172" s="18">
        <v>7.7018238099816401E-4</v>
      </c>
      <c r="CO172" s="18">
        <v>2.623342E-2</v>
      </c>
      <c r="CP172" s="18">
        <v>1.4817600149821799E-3</v>
      </c>
      <c r="CQ172" s="18">
        <v>2.9682E-2</v>
      </c>
      <c r="CR172" s="18">
        <v>7.4968689464335696E-4</v>
      </c>
      <c r="CS172" s="18">
        <v>3.0062200000000001E-2</v>
      </c>
      <c r="CT172" s="18">
        <v>0</v>
      </c>
    </row>
    <row r="173" spans="1:98" x14ac:dyDescent="0.25">
      <c r="A173" s="18">
        <v>3</v>
      </c>
      <c r="B173" s="18" t="s">
        <v>1919</v>
      </c>
      <c r="C173" s="18" t="s">
        <v>417</v>
      </c>
      <c r="D173" s="18" t="s">
        <v>418</v>
      </c>
      <c r="E173" s="18" t="s">
        <v>18</v>
      </c>
      <c r="F173" s="18">
        <v>3.6848499999999999E-2</v>
      </c>
      <c r="G173" s="18">
        <v>3.6848499999999999E-2</v>
      </c>
      <c r="H173" s="18">
        <v>3.6949500000000003E-2</v>
      </c>
      <c r="I173" s="18">
        <v>3.65809E-2</v>
      </c>
      <c r="J173" s="18">
        <v>3.6884699999999999E-2</v>
      </c>
      <c r="K173" s="18">
        <v>3.7697500000000002E-2</v>
      </c>
      <c r="L173" s="18">
        <v>3.8018700000000002E-2</v>
      </c>
      <c r="M173" s="18">
        <v>3.90111E-2</v>
      </c>
      <c r="N173" s="18">
        <v>3.9159600000000003E-2</v>
      </c>
      <c r="O173" s="18">
        <v>3.8916800000000001E-2</v>
      </c>
      <c r="P173" s="18">
        <v>3.93125E-2</v>
      </c>
      <c r="Q173" s="18">
        <v>4.0472800000000003E-2</v>
      </c>
      <c r="R173" s="18">
        <v>4.13076E-2</v>
      </c>
      <c r="S173" s="18">
        <v>4.06954E-2</v>
      </c>
      <c r="T173" s="18">
        <v>4.1893899999999998E-2</v>
      </c>
      <c r="U173" s="18">
        <v>4.4849600000000003E-2</v>
      </c>
      <c r="V173" s="18">
        <v>4.80557E-2</v>
      </c>
      <c r="W173" s="18">
        <v>4.9075199999999999E-2</v>
      </c>
      <c r="X173" s="18">
        <v>4.8411799999999998E-2</v>
      </c>
      <c r="Y173" s="18">
        <v>5.0011100000000003E-2</v>
      </c>
      <c r="Z173" s="18">
        <v>5.13686E-2</v>
      </c>
      <c r="AA173" s="18">
        <v>5.3533299999999999E-2</v>
      </c>
      <c r="AB173" s="18">
        <v>5.5534100000000003E-2</v>
      </c>
      <c r="AC173" s="18">
        <v>5.6235800000000002E-2</v>
      </c>
      <c r="AD173" s="18">
        <v>5.5747499999999998E-2</v>
      </c>
      <c r="AE173" s="18">
        <v>5.4934400000000001E-2</v>
      </c>
      <c r="AF173" s="18">
        <v>5.4315599999999999E-2</v>
      </c>
      <c r="AG173" s="18">
        <v>5.5763199999999999E-2</v>
      </c>
      <c r="AH173" s="18">
        <v>5.42459E-2</v>
      </c>
      <c r="AI173" s="18">
        <v>5.6133799999999998E-2</v>
      </c>
      <c r="AJ173" s="18">
        <v>5.7048399999999999E-2</v>
      </c>
      <c r="AK173" s="18">
        <v>5.9152200000000002E-2</v>
      </c>
      <c r="AL173" s="18">
        <v>6.0444600000000001E-2</v>
      </c>
      <c r="AM173" s="18">
        <v>6.2954200000000002E-2</v>
      </c>
      <c r="AN173" s="18">
        <v>5.0136399999999998E-2</v>
      </c>
      <c r="AO173" s="18">
        <v>4.8646300000000003E-2</v>
      </c>
      <c r="AP173" s="18">
        <v>4.4245699999999999E-2</v>
      </c>
      <c r="AQ173" s="18">
        <v>4.6577599999999997E-2</v>
      </c>
      <c r="AR173" s="18">
        <v>5.1885300000000002E-2</v>
      </c>
      <c r="AS173" s="18">
        <v>5.2171099999999998E-2</v>
      </c>
      <c r="AT173" s="18">
        <v>4.9270300000000003E-2</v>
      </c>
      <c r="AU173" s="18">
        <v>4.8071599999999999E-2</v>
      </c>
      <c r="AV173" s="18">
        <v>5.3402400000000003E-2</v>
      </c>
      <c r="AW173" s="18">
        <v>5.27626E-2</v>
      </c>
      <c r="AX173" s="18">
        <v>5.6259200000000002E-2</v>
      </c>
      <c r="AY173" s="18">
        <v>5.9139400000000002E-2</v>
      </c>
      <c r="AZ173" s="18">
        <v>6.4778299999999997E-2</v>
      </c>
      <c r="BA173" s="18">
        <v>7.3250200000000001E-2</v>
      </c>
      <c r="BB173" s="18">
        <v>8.2145399999999993E-2</v>
      </c>
      <c r="BC173" s="18">
        <v>8.8667399999999993E-2</v>
      </c>
      <c r="BD173" s="18">
        <v>9.7564399999999996E-2</v>
      </c>
      <c r="BE173" s="18">
        <v>9.3841900000000006E-2</v>
      </c>
      <c r="BF173" s="18">
        <v>9.6252199999999996E-2</v>
      </c>
      <c r="BG173" s="18">
        <v>9.6252199999999996E-2</v>
      </c>
      <c r="BH173" s="18">
        <v>9.6515900000000002E-2</v>
      </c>
      <c r="BI173" s="18">
        <v>9.6252199999999996E-2</v>
      </c>
      <c r="BJ173" s="18">
        <v>9.6252199999999996E-2</v>
      </c>
      <c r="BK173" s="18">
        <v>9.6252199999999996E-2</v>
      </c>
      <c r="BL173" s="18">
        <v>5.6879403448275898E-2</v>
      </c>
      <c r="BM173" s="18">
        <v>1.8935779439564902E-2</v>
      </c>
      <c r="BN173" s="18">
        <v>0.84651832541775396</v>
      </c>
      <c r="BO173" s="18">
        <v>0.86920939349142101</v>
      </c>
      <c r="BP173" s="18">
        <v>0.74658989629429595</v>
      </c>
      <c r="BQ173" s="18">
        <v>0</v>
      </c>
      <c r="BR173" s="18">
        <v>9.0148368272263597E-19</v>
      </c>
      <c r="BS173" s="19">
        <v>2.2204460492503101E-16</v>
      </c>
      <c r="BT173" s="18">
        <v>9.4922719246976698E-4</v>
      </c>
      <c r="BU173" s="18">
        <v>0.71659327526807504</v>
      </c>
      <c r="BV173" s="18">
        <v>0.71659327526807504</v>
      </c>
      <c r="BW173" s="18">
        <v>3.6822420000000002E-2</v>
      </c>
      <c r="BX173" s="18">
        <v>1.4117397777210999E-4</v>
      </c>
      <c r="BY173" s="18">
        <v>3.8560740000000003E-2</v>
      </c>
      <c r="BZ173" s="18">
        <v>6.5712000654370598E-4</v>
      </c>
      <c r="CA173" s="18">
        <v>4.0736439999999999E-2</v>
      </c>
      <c r="CB173" s="18">
        <v>9.7014597509859199E-4</v>
      </c>
      <c r="CC173" s="18">
        <v>4.8080680000000001E-2</v>
      </c>
      <c r="CD173" s="18">
        <v>1.9535694144309302E-3</v>
      </c>
      <c r="CE173" s="18">
        <v>5.4483860000000002E-2</v>
      </c>
      <c r="CF173" s="18">
        <v>2.0234557724348699E-3</v>
      </c>
      <c r="CG173" s="18">
        <v>5.5078580000000002E-2</v>
      </c>
      <c r="CH173" s="18">
        <v>8.4830362017381401E-4</v>
      </c>
      <c r="CI173" s="18">
        <v>5.7947159999999998E-2</v>
      </c>
      <c r="CJ173" s="18">
        <v>4.8624972707447403E-3</v>
      </c>
      <c r="CK173" s="18">
        <v>4.8705199999999997E-2</v>
      </c>
      <c r="CL173" s="18">
        <v>3.41111382249259E-3</v>
      </c>
      <c r="CM173" s="18">
        <v>5.1953220000000001E-2</v>
      </c>
      <c r="CN173" s="18">
        <v>3.3000649981477599E-3</v>
      </c>
      <c r="CO173" s="18">
        <v>7.3596140000000004E-2</v>
      </c>
      <c r="CP173" s="18">
        <v>1.21151148644163E-2</v>
      </c>
      <c r="CQ173" s="18">
        <v>9.6085320000000002E-2</v>
      </c>
      <c r="CR173" s="18">
        <v>1.3658063504757901E-3</v>
      </c>
      <c r="CS173" s="18">
        <v>9.6252199999999996E-2</v>
      </c>
      <c r="CT173" s="18">
        <v>0</v>
      </c>
    </row>
    <row r="174" spans="1:98" x14ac:dyDescent="0.25">
      <c r="A174" s="18">
        <v>30</v>
      </c>
      <c r="B174" s="18" t="s">
        <v>1919</v>
      </c>
      <c r="C174" s="18" t="s">
        <v>451</v>
      </c>
      <c r="D174" s="18" t="s">
        <v>416</v>
      </c>
      <c r="E174" s="18" t="s">
        <v>36</v>
      </c>
      <c r="F174" s="18">
        <v>8.7104699999999997E-3</v>
      </c>
      <c r="G174" s="18">
        <v>8.7104699999999997E-3</v>
      </c>
      <c r="H174" s="18">
        <v>8.7343300000000002E-3</v>
      </c>
      <c r="I174" s="18">
        <v>8.7532400000000007E-3</v>
      </c>
      <c r="J174" s="18">
        <v>8.8183399999999992E-3</v>
      </c>
      <c r="K174" s="18">
        <v>9.0978799999999992E-3</v>
      </c>
      <c r="L174" s="18">
        <v>9.4583199999999992E-3</v>
      </c>
      <c r="M174" s="18">
        <v>9.6900600000000003E-3</v>
      </c>
      <c r="N174" s="18">
        <v>9.20202E-3</v>
      </c>
      <c r="O174" s="18">
        <v>9.3247699999999996E-3</v>
      </c>
      <c r="P174" s="18">
        <v>9.4054599999999992E-3</v>
      </c>
      <c r="Q174" s="18">
        <v>9.6303599999999993E-3</v>
      </c>
      <c r="R174" s="18">
        <v>9.7119200000000006E-3</v>
      </c>
      <c r="S174" s="18">
        <v>1.0539400000000001E-2</v>
      </c>
      <c r="T174" s="18">
        <v>1.0593200000000001E-2</v>
      </c>
      <c r="U174" s="18">
        <v>1.1133199999999999E-2</v>
      </c>
      <c r="V174" s="18">
        <v>1.1646500000000001E-2</v>
      </c>
      <c r="W174" s="18">
        <v>1.17749E-2</v>
      </c>
      <c r="X174" s="18">
        <v>1.16443E-2</v>
      </c>
      <c r="Y174" s="18">
        <v>1.2114700000000001E-2</v>
      </c>
      <c r="Z174" s="18">
        <v>1.2547300000000001E-2</v>
      </c>
      <c r="AA174" s="18">
        <v>1.28556E-2</v>
      </c>
      <c r="AB174" s="18">
        <v>1.33814E-2</v>
      </c>
      <c r="AC174" s="18">
        <v>1.3452199999999999E-2</v>
      </c>
      <c r="AD174" s="18">
        <v>1.35321E-2</v>
      </c>
      <c r="AE174" s="18">
        <v>1.37964E-2</v>
      </c>
      <c r="AF174" s="18">
        <v>1.36822E-2</v>
      </c>
      <c r="AG174" s="18">
        <v>1.39236E-2</v>
      </c>
      <c r="AH174" s="18">
        <v>1.4190400000000001E-2</v>
      </c>
      <c r="AI174" s="18">
        <v>1.46864E-2</v>
      </c>
      <c r="AJ174" s="18">
        <v>1.49683E-2</v>
      </c>
      <c r="AK174" s="18">
        <v>1.48954E-2</v>
      </c>
      <c r="AL174" s="18">
        <v>1.57612E-2</v>
      </c>
      <c r="AM174" s="18">
        <v>1.4425800000000001E-2</v>
      </c>
      <c r="AN174" s="18">
        <v>1.4113799999999999E-2</v>
      </c>
      <c r="AO174" s="18">
        <v>1.4395E-2</v>
      </c>
      <c r="AP174" s="18">
        <v>1.50174E-2</v>
      </c>
      <c r="AQ174" s="18">
        <v>1.5473300000000001E-2</v>
      </c>
      <c r="AR174" s="18">
        <v>1.5769499999999999E-2</v>
      </c>
      <c r="AS174" s="18">
        <v>1.6085100000000001E-2</v>
      </c>
      <c r="AT174" s="18">
        <v>1.6105299999999999E-2</v>
      </c>
      <c r="AU174" s="18">
        <v>1.64551E-2</v>
      </c>
      <c r="AV174" s="18">
        <v>1.6540900000000001E-2</v>
      </c>
      <c r="AW174" s="18">
        <v>1.6682099999999998E-2</v>
      </c>
      <c r="AX174" s="18">
        <v>1.6966700000000001E-2</v>
      </c>
      <c r="AY174" s="18">
        <v>1.7785200000000001E-2</v>
      </c>
      <c r="AZ174" s="18">
        <v>1.8028499999999999E-2</v>
      </c>
      <c r="BA174" s="18">
        <v>1.8584199999999999E-2</v>
      </c>
      <c r="BB174" s="18">
        <v>1.91132E-2</v>
      </c>
      <c r="BC174" s="18">
        <v>2.0272999999999999E-2</v>
      </c>
      <c r="BD174" s="18">
        <v>2.0139600000000001E-2</v>
      </c>
      <c r="BE174" s="18">
        <v>2.06952E-2</v>
      </c>
      <c r="BF174" s="18">
        <v>2.17229E-2</v>
      </c>
      <c r="BG174" s="18">
        <v>2.17229E-2</v>
      </c>
      <c r="BH174" s="18">
        <v>2.17824E-2</v>
      </c>
      <c r="BI174" s="18">
        <v>2.17229E-2</v>
      </c>
      <c r="BJ174" s="18">
        <v>2.17229E-2</v>
      </c>
      <c r="BK174" s="18">
        <v>2.17229E-2</v>
      </c>
      <c r="BL174" s="18">
        <v>1.4369174827586199E-2</v>
      </c>
      <c r="BM174" s="18">
        <v>4.1047447355777797E-3</v>
      </c>
      <c r="BN174" s="18">
        <v>0.98266122785065801</v>
      </c>
      <c r="BO174" s="18">
        <v>0.99389207766117604</v>
      </c>
      <c r="BP174" s="18">
        <v>0.957820208416584</v>
      </c>
      <c r="BQ174" s="18">
        <v>0</v>
      </c>
      <c r="BR174" s="18">
        <v>2.6615838808326799E-55</v>
      </c>
      <c r="BS174" s="18">
        <v>0</v>
      </c>
      <c r="BT174" s="18">
        <v>2.38858442277521E-4</v>
      </c>
      <c r="BU174" s="18">
        <v>0.96562308872096103</v>
      </c>
      <c r="BV174" s="18">
        <v>0.96562308872096103</v>
      </c>
      <c r="BW174" s="18">
        <v>8.7453700000000006E-3</v>
      </c>
      <c r="BX174" s="19">
        <v>4.45658484716715E-5</v>
      </c>
      <c r="BY174" s="18">
        <v>9.3546099999999993E-3</v>
      </c>
      <c r="BZ174" s="18">
        <v>2.30958271772197E-4</v>
      </c>
      <c r="CA174" s="18">
        <v>9.9760679999999994E-3</v>
      </c>
      <c r="CB174" s="18">
        <v>5.50698766223423E-4</v>
      </c>
      <c r="CC174" s="18">
        <v>1.166272E-2</v>
      </c>
      <c r="CD174" s="18">
        <v>3.5279742345997999E-4</v>
      </c>
      <c r="CE174" s="18">
        <v>1.3153720000000001E-2</v>
      </c>
      <c r="CF174" s="18">
        <v>4.3032565226813898E-4</v>
      </c>
      <c r="CG174" s="18">
        <v>1.40558E-2</v>
      </c>
      <c r="CH174" s="18">
        <v>4.0003614836661998E-4</v>
      </c>
      <c r="CI174" s="18">
        <v>1.48329E-2</v>
      </c>
      <c r="CJ174" s="18">
        <v>6.2586250886276901E-4</v>
      </c>
      <c r="CK174" s="18">
        <v>1.534806E-2</v>
      </c>
      <c r="CL174" s="18">
        <v>6.6222807475974695E-4</v>
      </c>
      <c r="CM174" s="18">
        <v>1.6550019999999999E-2</v>
      </c>
      <c r="CN174" s="18">
        <v>3.15410925619263E-4</v>
      </c>
      <c r="CO174" s="18">
        <v>1.875682E-2</v>
      </c>
      <c r="CP174" s="18">
        <v>9.9122419361111192E-4</v>
      </c>
      <c r="CQ174" s="18">
        <v>2.1212600000000002E-2</v>
      </c>
      <c r="CR174" s="18">
        <v>7.5241544043168004E-4</v>
      </c>
      <c r="CS174" s="18">
        <v>2.17229E-2</v>
      </c>
      <c r="CT174" s="19">
        <v>0</v>
      </c>
    </row>
    <row r="175" spans="1:98" x14ac:dyDescent="0.25">
      <c r="A175" s="18">
        <v>31</v>
      </c>
      <c r="B175" s="18" t="s">
        <v>1919</v>
      </c>
      <c r="C175" s="18" t="s">
        <v>452</v>
      </c>
      <c r="D175" s="18" t="s">
        <v>418</v>
      </c>
      <c r="E175" s="18" t="s">
        <v>40</v>
      </c>
      <c r="F175" s="18">
        <v>7.2894700000000002E-3</v>
      </c>
      <c r="G175" s="18">
        <v>7.2894700000000002E-3</v>
      </c>
      <c r="H175" s="18">
        <v>7.3094400000000004E-3</v>
      </c>
      <c r="I175" s="18">
        <v>7.4287600000000004E-3</v>
      </c>
      <c r="J175" s="18">
        <v>7.5417799999999997E-3</v>
      </c>
      <c r="K175" s="18">
        <v>7.6439999999999998E-3</v>
      </c>
      <c r="L175" s="18">
        <v>7.7912500000000004E-3</v>
      </c>
      <c r="M175" s="18">
        <v>7.9543700000000005E-3</v>
      </c>
      <c r="N175" s="18">
        <v>8.1613999999999992E-3</v>
      </c>
      <c r="O175" s="18">
        <v>8.4081399999999997E-3</v>
      </c>
      <c r="P175" s="18">
        <v>8.6320300000000006E-3</v>
      </c>
      <c r="Q175" s="18">
        <v>8.9638800000000005E-3</v>
      </c>
      <c r="R175" s="18">
        <v>9.4350600000000003E-3</v>
      </c>
      <c r="S175" s="18">
        <v>1.01704E-2</v>
      </c>
      <c r="T175" s="18">
        <v>1.0848500000000001E-2</v>
      </c>
      <c r="U175" s="18">
        <v>1.2052999999999999E-2</v>
      </c>
      <c r="V175" s="18">
        <v>1.2766700000000001E-2</v>
      </c>
      <c r="W175" s="18">
        <v>1.14655E-2</v>
      </c>
      <c r="X175" s="18">
        <v>1.1507E-2</v>
      </c>
      <c r="Y175" s="18">
        <v>1.20515E-2</v>
      </c>
      <c r="Z175" s="18">
        <v>1.29108E-2</v>
      </c>
      <c r="AA175" s="18">
        <v>1.40967E-2</v>
      </c>
      <c r="AB175" s="18">
        <v>1.50761E-2</v>
      </c>
      <c r="AC175" s="18">
        <v>1.6660299999999999E-2</v>
      </c>
      <c r="AD175" s="18">
        <v>1.6215899999999998E-2</v>
      </c>
      <c r="AE175" s="18">
        <v>1.6687500000000001E-2</v>
      </c>
      <c r="AF175" s="18">
        <v>1.6773799999999998E-2</v>
      </c>
      <c r="AG175" s="18">
        <v>1.6096900000000001E-2</v>
      </c>
      <c r="AH175" s="18">
        <v>1.70732E-2</v>
      </c>
      <c r="AI175" s="18">
        <v>1.87353E-2</v>
      </c>
      <c r="AJ175" s="18">
        <v>2.0226500000000001E-2</v>
      </c>
      <c r="AK175" s="18">
        <v>2.1047199999999999E-2</v>
      </c>
      <c r="AL175" s="18">
        <v>2.21616E-2</v>
      </c>
      <c r="AM175" s="18">
        <v>2.2287600000000001E-2</v>
      </c>
      <c r="AN175" s="18">
        <v>2.2468800000000001E-2</v>
      </c>
      <c r="AO175" s="18">
        <v>2.22867E-2</v>
      </c>
      <c r="AP175" s="18">
        <v>2.23935E-2</v>
      </c>
      <c r="AQ175" s="18">
        <v>2.28539E-2</v>
      </c>
      <c r="AR175" s="18">
        <v>2.2703500000000001E-2</v>
      </c>
      <c r="AS175" s="18">
        <v>2.3129799999999999E-2</v>
      </c>
      <c r="AT175" s="18">
        <v>2.3024099999999999E-2</v>
      </c>
      <c r="AU175" s="18">
        <v>2.3728099999999998E-2</v>
      </c>
      <c r="AV175" s="18">
        <v>2.3322499999999999E-2</v>
      </c>
      <c r="AW175" s="18">
        <v>2.3750500000000001E-2</v>
      </c>
      <c r="AX175" s="18">
        <v>2.3768899999999999E-2</v>
      </c>
      <c r="AY175" s="18">
        <v>2.5823800000000001E-2</v>
      </c>
      <c r="AZ175" s="18">
        <v>2.7512999999999999E-2</v>
      </c>
      <c r="BA175" s="18">
        <v>2.76665E-2</v>
      </c>
      <c r="BB175" s="18">
        <v>2.8368500000000001E-2</v>
      </c>
      <c r="BC175" s="18">
        <v>2.9113199999999999E-2</v>
      </c>
      <c r="BD175" s="18">
        <v>2.97351E-2</v>
      </c>
      <c r="BE175" s="18">
        <v>2.82922E-2</v>
      </c>
      <c r="BF175" s="18">
        <v>3.0445699999999999E-2</v>
      </c>
      <c r="BG175" s="18">
        <v>3.0445699999999999E-2</v>
      </c>
      <c r="BH175" s="18">
        <v>3.05291E-2</v>
      </c>
      <c r="BI175" s="18">
        <v>3.0445699999999999E-2</v>
      </c>
      <c r="BJ175" s="18">
        <v>3.0445699999999999E-2</v>
      </c>
      <c r="BK175" s="18">
        <v>3.0445699999999999E-2</v>
      </c>
      <c r="BL175" s="18">
        <v>1.8335538793103401E-2</v>
      </c>
      <c r="BM175" s="18">
        <v>7.9958304933653909E-3</v>
      </c>
      <c r="BN175" s="18">
        <v>0.99062892528593405</v>
      </c>
      <c r="BO175" s="18">
        <v>0.99666143639150095</v>
      </c>
      <c r="BP175" s="18">
        <v>0.96874591421601297</v>
      </c>
      <c r="BQ175" s="18">
        <v>0</v>
      </c>
      <c r="BR175" s="18">
        <v>1.2459592281911899E-62</v>
      </c>
      <c r="BS175" s="18">
        <v>0</v>
      </c>
      <c r="BT175" s="18">
        <v>4.6905654895566898E-4</v>
      </c>
      <c r="BU175" s="18">
        <v>0.981345667613161</v>
      </c>
      <c r="BV175" s="18">
        <v>0.981345667613161</v>
      </c>
      <c r="BW175" s="18">
        <v>7.3717840000000001E-3</v>
      </c>
      <c r="BX175" s="19">
        <v>1.11336054492693E-4</v>
      </c>
      <c r="BY175" s="18">
        <v>7.9918320000000008E-3</v>
      </c>
      <c r="BZ175" s="18">
        <v>3.0194755251533302E-4</v>
      </c>
      <c r="CA175" s="18">
        <v>9.6099740000000003E-3</v>
      </c>
      <c r="CB175" s="18">
        <v>9.0172484516065101E-4</v>
      </c>
      <c r="CC175" s="18">
        <v>1.196874E-2</v>
      </c>
      <c r="CD175" s="18">
        <v>5.2847503536117995E-4</v>
      </c>
      <c r="CE175" s="18">
        <v>1.499196E-2</v>
      </c>
      <c r="CF175" s="18">
        <v>1.53469739948955E-3</v>
      </c>
      <c r="CG175" s="18">
        <v>1.7073339999999999E-2</v>
      </c>
      <c r="CH175" s="18">
        <v>9.9425133291336293E-4</v>
      </c>
      <c r="CI175" s="18">
        <v>2.1638339999999999E-2</v>
      </c>
      <c r="CJ175" s="18">
        <v>9.6536807384541197E-4</v>
      </c>
      <c r="CK175" s="18">
        <v>2.2673479999999999E-2</v>
      </c>
      <c r="CL175" s="18">
        <v>3.4266167279110702E-4</v>
      </c>
      <c r="CM175" s="18">
        <v>2.3518819999999999E-2</v>
      </c>
      <c r="CN175" s="18">
        <v>3.3290507956473098E-4</v>
      </c>
      <c r="CO175" s="18">
        <v>2.7696999999999999E-2</v>
      </c>
      <c r="CP175" s="18">
        <v>1.2247651999465E-3</v>
      </c>
      <c r="CQ175" s="18">
        <v>2.9889559999999999E-2</v>
      </c>
      <c r="CR175" s="18">
        <v>9.4908003772073901E-4</v>
      </c>
      <c r="CS175" s="18">
        <v>3.0445699999999999E-2</v>
      </c>
      <c r="CT175" s="19">
        <v>0</v>
      </c>
    </row>
    <row r="176" spans="1:98" x14ac:dyDescent="0.25">
      <c r="A176" s="18">
        <v>32</v>
      </c>
      <c r="B176" s="18" t="s">
        <v>1919</v>
      </c>
      <c r="C176" s="18" t="s">
        <v>453</v>
      </c>
      <c r="D176" s="18" t="s">
        <v>418</v>
      </c>
      <c r="E176" s="18" t="s">
        <v>62</v>
      </c>
      <c r="F176" s="18">
        <v>4.5641700000000002E-3</v>
      </c>
      <c r="G176" s="18">
        <v>4.5641700000000002E-3</v>
      </c>
      <c r="H176" s="18">
        <v>4.5766799999999996E-3</v>
      </c>
      <c r="I176" s="18">
        <v>4.4768999999999998E-3</v>
      </c>
      <c r="J176" s="18">
        <v>4.6322300000000002E-3</v>
      </c>
      <c r="K176" s="18">
        <v>5.1979699999999997E-3</v>
      </c>
      <c r="L176" s="18">
        <v>4.3349499999999997E-3</v>
      </c>
      <c r="M176" s="18">
        <v>4.6719600000000002E-3</v>
      </c>
      <c r="N176" s="18">
        <v>4.7763299999999996E-3</v>
      </c>
      <c r="O176" s="18">
        <v>4.4367699999999996E-3</v>
      </c>
      <c r="P176" s="18">
        <v>4.59969E-3</v>
      </c>
      <c r="Q176" s="18">
        <v>4.8328599999999996E-3</v>
      </c>
      <c r="R176" s="18">
        <v>4.7592600000000004E-3</v>
      </c>
      <c r="S176" s="18">
        <v>4.7962999999999999E-3</v>
      </c>
      <c r="T176" s="18">
        <v>4.9106200000000001E-3</v>
      </c>
      <c r="U176" s="18">
        <v>5.2224799999999998E-3</v>
      </c>
      <c r="V176" s="18">
        <v>5.4436500000000004E-3</v>
      </c>
      <c r="W176" s="18">
        <v>5.5881799999999999E-3</v>
      </c>
      <c r="X176" s="18">
        <v>5.5264600000000004E-3</v>
      </c>
      <c r="Y176" s="18">
        <v>5.8460500000000002E-3</v>
      </c>
      <c r="Z176" s="18">
        <v>6.16711E-3</v>
      </c>
      <c r="AA176" s="18">
        <v>6.1433199999999999E-3</v>
      </c>
      <c r="AB176" s="18">
        <v>6.0887099999999998E-3</v>
      </c>
      <c r="AC176" s="18">
        <v>5.7853799999999997E-3</v>
      </c>
      <c r="AD176" s="18">
        <v>5.87222E-3</v>
      </c>
      <c r="AE176" s="18">
        <v>5.5053200000000002E-3</v>
      </c>
      <c r="AF176" s="18">
        <v>5.0570199999999997E-3</v>
      </c>
      <c r="AG176" s="18">
        <v>5.0528200000000004E-3</v>
      </c>
      <c r="AH176" s="18">
        <v>5.2586500000000001E-3</v>
      </c>
      <c r="AI176" s="18">
        <v>5.1921299999999997E-3</v>
      </c>
      <c r="AJ176" s="18">
        <v>5.3320199999999998E-3</v>
      </c>
      <c r="AK176" s="18">
        <v>5.3150899999999997E-3</v>
      </c>
      <c r="AL176" s="18">
        <v>5.3562499999999999E-3</v>
      </c>
      <c r="AM176" s="18">
        <v>5.2367400000000001E-3</v>
      </c>
      <c r="AN176" s="18">
        <v>5.0717499999999999E-3</v>
      </c>
      <c r="AO176" s="18">
        <v>5.40794E-3</v>
      </c>
      <c r="AP176" s="18">
        <v>4.5337800000000003E-3</v>
      </c>
      <c r="AQ176" s="18">
        <v>4.5848800000000004E-3</v>
      </c>
      <c r="AR176" s="18">
        <v>4.5420399999999998E-3</v>
      </c>
      <c r="AS176" s="18">
        <v>4.5246100000000001E-3</v>
      </c>
      <c r="AT176" s="18">
        <v>4.5339000000000004E-3</v>
      </c>
      <c r="AU176" s="18">
        <v>4.2589200000000002E-3</v>
      </c>
      <c r="AV176" s="18">
        <v>3.9771099999999998E-3</v>
      </c>
      <c r="AW176" s="18">
        <v>4.0230999999999999E-3</v>
      </c>
      <c r="AX176" s="18">
        <v>4.1633E-3</v>
      </c>
      <c r="AY176" s="18">
        <v>4.0618800000000004E-3</v>
      </c>
      <c r="AZ176" s="18">
        <v>4.1924800000000002E-3</v>
      </c>
      <c r="BA176" s="18">
        <v>4.2538599999999999E-3</v>
      </c>
      <c r="BB176" s="18">
        <v>4.4345900000000004E-3</v>
      </c>
      <c r="BC176" s="18">
        <v>4.6073499999999996E-3</v>
      </c>
      <c r="BD176" s="18">
        <v>4.7889100000000004E-3</v>
      </c>
      <c r="BE176" s="18">
        <v>4.7197999999999997E-3</v>
      </c>
      <c r="BF176" s="18">
        <v>4.85047E-3</v>
      </c>
      <c r="BG176" s="18">
        <v>4.85047E-3</v>
      </c>
      <c r="BH176" s="18">
        <v>4.86376E-3</v>
      </c>
      <c r="BI176" s="18">
        <v>4.85047E-3</v>
      </c>
      <c r="BJ176" s="18">
        <v>4.85047E-3</v>
      </c>
      <c r="BK176" s="18">
        <v>4.85047E-3</v>
      </c>
      <c r="BL176" s="18">
        <v>4.9123581034482798E-3</v>
      </c>
      <c r="BM176" s="18">
        <v>5.4014093888655795E-4</v>
      </c>
      <c r="BN176" s="18">
        <v>-0.22439411872488099</v>
      </c>
      <c r="BO176" s="18">
        <v>-0.17354648043371601</v>
      </c>
      <c r="BP176" s="18">
        <v>-8.9833581017525005E-2</v>
      </c>
      <c r="BQ176" s="18">
        <v>9.0378684112096805E-2</v>
      </c>
      <c r="BR176" s="18">
        <v>0.19263259885672501</v>
      </c>
      <c r="BS176" s="18">
        <v>0.32062382287980501</v>
      </c>
      <c r="BT176" s="19">
        <v>-7.1774336337627197E-6</v>
      </c>
      <c r="BU176" s="18">
        <v>5.03527205183135E-2</v>
      </c>
      <c r="BV176" s="18">
        <v>5.03527205183135E-2</v>
      </c>
      <c r="BW176" s="18">
        <v>4.5628300000000004E-3</v>
      </c>
      <c r="BX176" s="19">
        <v>5.5668075680770701E-5</v>
      </c>
      <c r="BY176" s="18">
        <v>4.6835959999999999E-3</v>
      </c>
      <c r="BZ176" s="18">
        <v>3.3756210936655798E-4</v>
      </c>
      <c r="CA176" s="18">
        <v>4.7797459999999996E-3</v>
      </c>
      <c r="CB176" s="18">
        <v>1.15177010640145E-4</v>
      </c>
      <c r="CC176" s="18">
        <v>5.5253639999999996E-3</v>
      </c>
      <c r="CD176" s="18">
        <v>2.26496388999913E-4</v>
      </c>
      <c r="CE176" s="18">
        <v>6.0113479999999997E-3</v>
      </c>
      <c r="CF176" s="18">
        <v>1.7181489012888299E-4</v>
      </c>
      <c r="CG176" s="18">
        <v>5.2131879999999997E-3</v>
      </c>
      <c r="CH176" s="18">
        <v>1.8571327219668501E-4</v>
      </c>
      <c r="CI176" s="18">
        <v>5.2623699999999997E-3</v>
      </c>
      <c r="CJ176" s="18">
        <v>1.15582066731825E-4</v>
      </c>
      <c r="CK176" s="18">
        <v>4.7186499999999996E-3</v>
      </c>
      <c r="CL176" s="18">
        <v>3.86016401076431E-4</v>
      </c>
      <c r="CM176" s="18">
        <v>4.1912659999999999E-3</v>
      </c>
      <c r="CN176" s="18">
        <v>2.21866972936488E-4</v>
      </c>
      <c r="CO176" s="18">
        <v>4.3100320000000001E-3</v>
      </c>
      <c r="CP176" s="18">
        <v>2.13580119557041E-4</v>
      </c>
      <c r="CQ176" s="18">
        <v>4.8146819999999998E-3</v>
      </c>
      <c r="CR176" s="19">
        <v>6.04917388574672E-5</v>
      </c>
      <c r="CS176" s="18">
        <v>4.85047E-3</v>
      </c>
      <c r="CT176" s="18">
        <v>0</v>
      </c>
    </row>
    <row r="177" spans="1:98" x14ac:dyDescent="0.25">
      <c r="A177" s="18">
        <v>33</v>
      </c>
      <c r="B177" s="18" t="s">
        <v>1919</v>
      </c>
      <c r="C177" s="18" t="s">
        <v>454</v>
      </c>
      <c r="D177" s="18" t="s">
        <v>412</v>
      </c>
      <c r="E177" s="18" t="s">
        <v>58</v>
      </c>
      <c r="F177" s="18">
        <v>17.390899999999998</v>
      </c>
      <c r="G177" s="18">
        <v>17.390899999999998</v>
      </c>
      <c r="H177" s="18">
        <v>17.438500000000001</v>
      </c>
      <c r="I177" s="18">
        <v>17.305199999999999</v>
      </c>
      <c r="J177" s="18">
        <v>17.394200000000001</v>
      </c>
      <c r="K177" s="18">
        <v>17.653600000000001</v>
      </c>
      <c r="L177" s="18">
        <v>18.075099999999999</v>
      </c>
      <c r="M177" s="18">
        <v>18.566199999999998</v>
      </c>
      <c r="N177" s="18">
        <v>19.132999999999999</v>
      </c>
      <c r="O177" s="18">
        <v>19.470199999999998</v>
      </c>
      <c r="P177" s="18">
        <v>19.933399999999999</v>
      </c>
      <c r="Q177" s="18">
        <v>20.4803</v>
      </c>
      <c r="R177" s="18">
        <v>21.078900000000001</v>
      </c>
      <c r="S177" s="18">
        <v>21.792100000000001</v>
      </c>
      <c r="T177" s="18">
        <v>22.605899999999998</v>
      </c>
      <c r="U177" s="18">
        <v>23.574000000000002</v>
      </c>
      <c r="V177" s="18">
        <v>24.912700000000001</v>
      </c>
      <c r="W177" s="18">
        <v>25.378299999999999</v>
      </c>
      <c r="X177" s="18">
        <v>26.6494</v>
      </c>
      <c r="Y177" s="18">
        <v>26.814599999999999</v>
      </c>
      <c r="Z177" s="18">
        <v>27.044699999999999</v>
      </c>
      <c r="AA177" s="18">
        <v>27.865100000000002</v>
      </c>
      <c r="AB177" s="18">
        <v>28.7666</v>
      </c>
      <c r="AC177" s="18">
        <v>29.6435</v>
      </c>
      <c r="AD177" s="18">
        <v>29.697600000000001</v>
      </c>
      <c r="AE177" s="18">
        <v>30.353100000000001</v>
      </c>
      <c r="AF177" s="18">
        <v>30.6935</v>
      </c>
      <c r="AG177" s="18">
        <v>30.896599999999999</v>
      </c>
      <c r="AH177" s="18">
        <v>31.177900000000001</v>
      </c>
      <c r="AI177" s="18">
        <v>32.350200000000001</v>
      </c>
      <c r="AJ177" s="18">
        <v>33.901400000000002</v>
      </c>
      <c r="AK177" s="18">
        <v>34.868000000000002</v>
      </c>
      <c r="AL177" s="18">
        <v>35.171999999999997</v>
      </c>
      <c r="AM177" s="18">
        <v>35.281599999999997</v>
      </c>
      <c r="AN177" s="18">
        <v>34.832000000000001</v>
      </c>
      <c r="AO177" s="18">
        <v>34.481699999999996</v>
      </c>
      <c r="AP177" s="18">
        <v>34.438600000000001</v>
      </c>
      <c r="AQ177" s="18">
        <v>34.834899999999998</v>
      </c>
      <c r="AR177" s="18">
        <v>35.135800000000003</v>
      </c>
      <c r="AS177" s="18">
        <v>35.468200000000003</v>
      </c>
      <c r="AT177" s="18">
        <v>35.040900000000001</v>
      </c>
      <c r="AU177" s="18">
        <v>35.728099999999998</v>
      </c>
      <c r="AV177" s="18">
        <v>36.651600000000002</v>
      </c>
      <c r="AW177" s="18">
        <v>36.407800000000002</v>
      </c>
      <c r="AX177" s="18">
        <v>36.618600000000001</v>
      </c>
      <c r="AY177" s="18">
        <v>38.372199999999999</v>
      </c>
      <c r="AZ177" s="18">
        <v>39.842300000000002</v>
      </c>
      <c r="BA177" s="18">
        <v>41.369900000000001</v>
      </c>
      <c r="BB177" s="18">
        <v>42.721499999999999</v>
      </c>
      <c r="BC177" s="18">
        <v>44.009900000000002</v>
      </c>
      <c r="BD177" s="18">
        <v>44.5411</v>
      </c>
      <c r="BE177" s="18">
        <v>42.804699999999997</v>
      </c>
      <c r="BF177" s="18">
        <v>44.801900000000003</v>
      </c>
      <c r="BG177" s="18">
        <v>44.801900000000003</v>
      </c>
      <c r="BH177" s="18">
        <v>44.924700000000001</v>
      </c>
      <c r="BI177" s="18">
        <v>44.801900000000003</v>
      </c>
      <c r="BJ177" s="18">
        <v>44.801900000000003</v>
      </c>
      <c r="BK177" s="18">
        <v>44.801900000000003</v>
      </c>
      <c r="BL177" s="18">
        <v>31.085917241379299</v>
      </c>
      <c r="BM177" s="18">
        <v>9.0614799780737201</v>
      </c>
      <c r="BN177" s="18">
        <v>0.99013399161904403</v>
      </c>
      <c r="BO177" s="18">
        <v>0.99364591244070199</v>
      </c>
      <c r="BP177" s="18">
        <v>0.957820208416584</v>
      </c>
      <c r="BQ177" s="18">
        <v>0</v>
      </c>
      <c r="BR177" s="18">
        <v>8.0207295782115493E-55</v>
      </c>
      <c r="BS177" s="18">
        <v>0</v>
      </c>
      <c r="BT177" s="18">
        <v>0.53130478329077602</v>
      </c>
      <c r="BU177" s="18">
        <v>0.98036532135945897</v>
      </c>
      <c r="BV177" s="18">
        <v>0.98036532135945897</v>
      </c>
      <c r="BW177" s="18">
        <v>17.383939999999999</v>
      </c>
      <c r="BX177" s="18">
        <v>4.84224431436504E-2</v>
      </c>
      <c r="BY177" s="18">
        <v>18.579619999999998</v>
      </c>
      <c r="BZ177" s="18">
        <v>0.74357173964587897</v>
      </c>
      <c r="CA177" s="18">
        <v>21.17812</v>
      </c>
      <c r="CB177" s="18">
        <v>1.05613119544875</v>
      </c>
      <c r="CC177" s="18">
        <v>25.465800000000002</v>
      </c>
      <c r="CD177" s="18">
        <v>1.3334779244516901</v>
      </c>
      <c r="CE177" s="18">
        <v>28.6035</v>
      </c>
      <c r="CF177" s="18">
        <v>1.14895043626781</v>
      </c>
      <c r="CG177" s="18">
        <v>31.094259999999998</v>
      </c>
      <c r="CH177" s="18">
        <v>0.76376978403181195</v>
      </c>
      <c r="CI177" s="18">
        <v>34.811</v>
      </c>
      <c r="CJ177" s="18">
        <v>0.543793968337272</v>
      </c>
      <c r="CK177" s="18">
        <v>34.871839999999999</v>
      </c>
      <c r="CL177" s="18">
        <v>0.43777585931615898</v>
      </c>
      <c r="CM177" s="18">
        <v>36.089399999999998</v>
      </c>
      <c r="CN177" s="18">
        <v>0.69415235719545099</v>
      </c>
      <c r="CO177" s="18">
        <v>41.263159999999999</v>
      </c>
      <c r="CP177" s="18">
        <v>2.2393761671501302</v>
      </c>
      <c r="CQ177" s="18">
        <v>44.374859999999998</v>
      </c>
      <c r="CR177" s="18">
        <v>0.88883188961693105</v>
      </c>
      <c r="CS177" s="18">
        <v>44.801900000000003</v>
      </c>
      <c r="CT177" s="18">
        <v>0</v>
      </c>
    </row>
    <row r="178" spans="1:98" x14ac:dyDescent="0.25">
      <c r="A178" s="18">
        <v>34</v>
      </c>
      <c r="B178" s="18" t="s">
        <v>1919</v>
      </c>
      <c r="C178" s="18" t="s">
        <v>455</v>
      </c>
      <c r="D178" s="18" t="s">
        <v>412</v>
      </c>
      <c r="E178" s="18" t="s">
        <v>336</v>
      </c>
      <c r="F178" s="18">
        <v>0.39855200000000002</v>
      </c>
      <c r="G178" s="18">
        <v>0.39855200000000002</v>
      </c>
      <c r="H178" s="18">
        <v>0.399644</v>
      </c>
      <c r="I178" s="18">
        <v>0.41223500000000002</v>
      </c>
      <c r="J178" s="18">
        <v>0.42327799999999999</v>
      </c>
      <c r="K178" s="18">
        <v>0.43478899999999998</v>
      </c>
      <c r="L178" s="18">
        <v>0.44636199999999998</v>
      </c>
      <c r="M178" s="18">
        <v>0.45438099999999998</v>
      </c>
      <c r="N178" s="18">
        <v>0.46372799999999997</v>
      </c>
      <c r="O178" s="18">
        <v>0.47328500000000001</v>
      </c>
      <c r="P178" s="18">
        <v>0.48255300000000001</v>
      </c>
      <c r="Q178" s="18">
        <v>0.494838</v>
      </c>
      <c r="R178" s="18">
        <v>0.510328</v>
      </c>
      <c r="S178" s="18">
        <v>0.53651700000000002</v>
      </c>
      <c r="T178" s="18">
        <v>0.569025</v>
      </c>
      <c r="U178" s="18">
        <v>0.620946</v>
      </c>
      <c r="V178" s="18">
        <v>0.64510100000000004</v>
      </c>
      <c r="W178" s="18">
        <v>0.67287799999999998</v>
      </c>
      <c r="X178" s="18">
        <v>0.68413599999999997</v>
      </c>
      <c r="Y178" s="18">
        <v>0.70266200000000001</v>
      </c>
      <c r="Z178" s="18">
        <v>0.77066000000000001</v>
      </c>
      <c r="AA178" s="18">
        <v>0.80303500000000005</v>
      </c>
      <c r="AB178" s="18">
        <v>0.819859</v>
      </c>
      <c r="AC178" s="18">
        <v>0.79429499999999997</v>
      </c>
      <c r="AD178" s="18">
        <v>0.79531499999999999</v>
      </c>
      <c r="AE178" s="18">
        <v>0.794215</v>
      </c>
      <c r="AF178" s="18">
        <v>0.78315900000000005</v>
      </c>
      <c r="AG178" s="18">
        <v>0.78788899999999995</v>
      </c>
      <c r="AH178" s="18">
        <v>0.87684799999999996</v>
      </c>
      <c r="AI178" s="18">
        <v>0.93596800000000002</v>
      </c>
      <c r="AJ178" s="18">
        <v>0.95783399999999996</v>
      </c>
      <c r="AK178" s="18">
        <v>0.94860199999999995</v>
      </c>
      <c r="AL178" s="18">
        <v>1.01831</v>
      </c>
      <c r="AM178" s="18">
        <v>1.0207599999999999</v>
      </c>
      <c r="AN178" s="18">
        <v>1.0346200000000001</v>
      </c>
      <c r="AO178" s="18">
        <v>1.01935</v>
      </c>
      <c r="AP178" s="18">
        <v>1.04518</v>
      </c>
      <c r="AQ178" s="18">
        <v>1.09213</v>
      </c>
      <c r="AR178" s="18">
        <v>1.0825100000000001</v>
      </c>
      <c r="AS178" s="18">
        <v>1.0406500000000001</v>
      </c>
      <c r="AT178" s="18">
        <v>1.0492300000000001</v>
      </c>
      <c r="AU178" s="18">
        <v>1.04393</v>
      </c>
      <c r="AV178" s="18">
        <v>1.0176700000000001</v>
      </c>
      <c r="AW178" s="18">
        <v>1.0227900000000001</v>
      </c>
      <c r="AX178" s="18">
        <v>1.04661</v>
      </c>
      <c r="AY178" s="18">
        <v>1.0983400000000001</v>
      </c>
      <c r="AZ178" s="18">
        <v>1.1345499999999999</v>
      </c>
      <c r="BA178" s="18">
        <v>1.1420600000000001</v>
      </c>
      <c r="BB178" s="18">
        <v>1.1580600000000001</v>
      </c>
      <c r="BC178" s="18">
        <v>1.1938299999999999</v>
      </c>
      <c r="BD178" s="18">
        <v>1.2387999999999999</v>
      </c>
      <c r="BE178" s="18">
        <v>1.22058</v>
      </c>
      <c r="BF178" s="18">
        <v>1.23465</v>
      </c>
      <c r="BG178" s="18">
        <v>1.23465</v>
      </c>
      <c r="BH178" s="18">
        <v>1.23803</v>
      </c>
      <c r="BI178" s="18">
        <v>1.23465</v>
      </c>
      <c r="BJ178" s="18">
        <v>1.23465</v>
      </c>
      <c r="BK178" s="18">
        <v>1.23465</v>
      </c>
      <c r="BL178" s="18">
        <v>0.85211567241379305</v>
      </c>
      <c r="BM178" s="18">
        <v>0.28572053046316798</v>
      </c>
      <c r="BN178" s="18">
        <v>0.98376735890346201</v>
      </c>
      <c r="BO178" s="18">
        <v>0.98570708408043695</v>
      </c>
      <c r="BP178" s="18">
        <v>0.92261515639620295</v>
      </c>
      <c r="BQ178" s="18">
        <v>0</v>
      </c>
      <c r="BR178" s="19">
        <v>5.2113431685661198E-45</v>
      </c>
      <c r="BS178" s="18">
        <v>0</v>
      </c>
      <c r="BT178" s="18">
        <v>1.66450259620411E-2</v>
      </c>
      <c r="BU178" s="18">
        <v>0.96779821644389197</v>
      </c>
      <c r="BV178" s="18">
        <v>0.96779821644389197</v>
      </c>
      <c r="BW178" s="18">
        <v>0.40645219999999999</v>
      </c>
      <c r="BX178" s="18">
        <v>1.1042262322549699E-2</v>
      </c>
      <c r="BY178" s="18">
        <v>0.454509</v>
      </c>
      <c r="BZ178" s="18">
        <v>1.49398504845263E-2</v>
      </c>
      <c r="CA178" s="18">
        <v>0.51865220000000001</v>
      </c>
      <c r="CB178" s="18">
        <v>3.4627051299525903E-2</v>
      </c>
      <c r="CC178" s="18">
        <v>0.66514459999999997</v>
      </c>
      <c r="CD178" s="18">
        <v>3.2339202971007203E-2</v>
      </c>
      <c r="CE178" s="18">
        <v>0.79663280000000003</v>
      </c>
      <c r="CF178" s="18">
        <v>1.7763957729064798E-2</v>
      </c>
      <c r="CG178" s="18">
        <v>0.83561580000000002</v>
      </c>
      <c r="CH178" s="18">
        <v>6.8033535676899806E-2</v>
      </c>
      <c r="CI178" s="18">
        <v>0.99602520000000005</v>
      </c>
      <c r="CJ178" s="18">
        <v>3.97036172306756E-2</v>
      </c>
      <c r="CK178" s="18">
        <v>1.0559639999999999</v>
      </c>
      <c r="CL178" s="18">
        <v>3.0430527106837999E-2</v>
      </c>
      <c r="CM178" s="18">
        <v>1.036046</v>
      </c>
      <c r="CN178" s="18">
        <v>1.4671164916256601E-2</v>
      </c>
      <c r="CO178" s="18">
        <v>1.1453679999999999</v>
      </c>
      <c r="CP178" s="18">
        <v>3.4818303663446903E-2</v>
      </c>
      <c r="CQ178" s="18">
        <v>1.2333419999999999</v>
      </c>
      <c r="CR178" s="18">
        <v>7.3833847251785299E-3</v>
      </c>
      <c r="CS178" s="18">
        <v>1.23465</v>
      </c>
      <c r="CT178" s="19">
        <v>0</v>
      </c>
    </row>
    <row r="179" spans="1:98" x14ac:dyDescent="0.25">
      <c r="A179" s="18">
        <v>35</v>
      </c>
      <c r="B179" s="18" t="s">
        <v>1919</v>
      </c>
      <c r="C179" s="18" t="s">
        <v>456</v>
      </c>
      <c r="D179" s="18" t="s">
        <v>426</v>
      </c>
      <c r="E179" s="18" t="s">
        <v>68</v>
      </c>
      <c r="F179" s="18">
        <v>0.49210500000000001</v>
      </c>
      <c r="G179" s="18">
        <v>0.49210500000000001</v>
      </c>
      <c r="H179" s="18">
        <v>0.49345299999999997</v>
      </c>
      <c r="I179" s="18">
        <v>0.50890400000000002</v>
      </c>
      <c r="J179" s="18">
        <v>0.526312</v>
      </c>
      <c r="K179" s="18">
        <v>0.52164500000000003</v>
      </c>
      <c r="L179" s="18">
        <v>0.53042800000000001</v>
      </c>
      <c r="M179" s="18">
        <v>0.53402000000000005</v>
      </c>
      <c r="N179" s="18">
        <v>0.56242599999999998</v>
      </c>
      <c r="O179" s="18">
        <v>0.55457299999999998</v>
      </c>
      <c r="P179" s="18">
        <v>0.55537999999999998</v>
      </c>
      <c r="Q179" s="18">
        <v>0.57837700000000003</v>
      </c>
      <c r="R179" s="18">
        <v>0.59108099999999997</v>
      </c>
      <c r="S179" s="18">
        <v>0.68647899999999995</v>
      </c>
      <c r="T179" s="18">
        <v>0.69878499999999999</v>
      </c>
      <c r="U179" s="18">
        <v>0.77008699999999997</v>
      </c>
      <c r="V179" s="18">
        <v>0.75546500000000005</v>
      </c>
      <c r="W179" s="18">
        <v>0.59242499999999998</v>
      </c>
      <c r="X179" s="18">
        <v>0.64820100000000003</v>
      </c>
      <c r="Y179" s="18">
        <v>0.70918300000000001</v>
      </c>
      <c r="Z179" s="18">
        <v>0.73850199999999999</v>
      </c>
      <c r="AA179" s="18">
        <v>0.80679299999999998</v>
      </c>
      <c r="AB179" s="18">
        <v>0.87528099999999998</v>
      </c>
      <c r="AC179" s="18">
        <v>0.91893800000000003</v>
      </c>
      <c r="AD179" s="18">
        <v>0.83299999999999996</v>
      </c>
      <c r="AE179" s="18">
        <v>0.77849400000000002</v>
      </c>
      <c r="AF179" s="18">
        <v>0.76948399999999995</v>
      </c>
      <c r="AG179" s="18">
        <v>0.73132399999999997</v>
      </c>
      <c r="AH179" s="18">
        <v>0.74486799999999997</v>
      </c>
      <c r="AI179" s="18">
        <v>0.77991900000000003</v>
      </c>
      <c r="AJ179" s="18">
        <v>0.81699999999999995</v>
      </c>
      <c r="AK179" s="18">
        <v>0.85162400000000005</v>
      </c>
      <c r="AL179" s="18">
        <v>0.87565300000000001</v>
      </c>
      <c r="AM179" s="18">
        <v>0.91140900000000002</v>
      </c>
      <c r="AN179" s="18">
        <v>0.96610399999999996</v>
      </c>
      <c r="AO179" s="18">
        <v>0.98323499999999997</v>
      </c>
      <c r="AP179" s="18">
        <v>1.0245500000000001</v>
      </c>
      <c r="AQ179" s="18">
        <v>1.10511</v>
      </c>
      <c r="AR179" s="18">
        <v>1.12435</v>
      </c>
      <c r="AS179" s="18">
        <v>1.1544300000000001</v>
      </c>
      <c r="AT179" s="18">
        <v>1.13734</v>
      </c>
      <c r="AU179" s="18">
        <v>1.1070800000000001</v>
      </c>
      <c r="AV179" s="18">
        <v>1.1135900000000001</v>
      </c>
      <c r="AW179" s="18">
        <v>1.0805</v>
      </c>
      <c r="AX179" s="18">
        <v>1.07101</v>
      </c>
      <c r="AY179" s="18">
        <v>1.1002000000000001</v>
      </c>
      <c r="AZ179" s="18">
        <v>1.1870799999999999</v>
      </c>
      <c r="BA179" s="18">
        <v>1.2632099999999999</v>
      </c>
      <c r="BB179" s="18">
        <v>1.34602</v>
      </c>
      <c r="BC179" s="18">
        <v>1.39063</v>
      </c>
      <c r="BD179" s="18">
        <v>1.40377</v>
      </c>
      <c r="BE179" s="18">
        <v>1.3747400000000001</v>
      </c>
      <c r="BF179" s="18">
        <v>1.49217</v>
      </c>
      <c r="BG179" s="18">
        <v>1.49217</v>
      </c>
      <c r="BH179" s="18">
        <v>1.4962599999999999</v>
      </c>
      <c r="BI179" s="18">
        <v>1.49217</v>
      </c>
      <c r="BJ179" s="18">
        <v>1.49217</v>
      </c>
      <c r="BK179" s="18">
        <v>1.49217</v>
      </c>
      <c r="BL179" s="18">
        <v>0.91592727586206901</v>
      </c>
      <c r="BM179" s="18">
        <v>0.32119234675960201</v>
      </c>
      <c r="BN179" s="18">
        <v>0.96771205024133</v>
      </c>
      <c r="BO179" s="18">
        <v>0.97629126439733105</v>
      </c>
      <c r="BP179" s="18">
        <v>0.89105200630896397</v>
      </c>
      <c r="BQ179" s="18">
        <v>0</v>
      </c>
      <c r="BR179" s="18">
        <v>6.5648110596626697E-39</v>
      </c>
      <c r="BS179" s="18">
        <v>0</v>
      </c>
      <c r="BT179" s="18">
        <v>1.8406107662493301E-2</v>
      </c>
      <c r="BU179" s="18">
        <v>0.936466612182275</v>
      </c>
      <c r="BV179" s="18">
        <v>0.936466612182275</v>
      </c>
      <c r="BW179" s="18">
        <v>0.50257580000000002</v>
      </c>
      <c r="BX179" s="18">
        <v>1.5049535630709701E-2</v>
      </c>
      <c r="BY179" s="18">
        <v>0.54061840000000005</v>
      </c>
      <c r="BZ179" s="18">
        <v>1.7158637192387999E-2</v>
      </c>
      <c r="CA179" s="18">
        <v>0.62202040000000003</v>
      </c>
      <c r="CB179" s="18">
        <v>6.5860934314660294E-2</v>
      </c>
      <c r="CC179" s="18">
        <v>0.69507220000000003</v>
      </c>
      <c r="CD179" s="18">
        <v>7.4510036647420896E-2</v>
      </c>
      <c r="CE179" s="18">
        <v>0.83450279999999999</v>
      </c>
      <c r="CF179" s="18">
        <v>6.8517168685665902E-2</v>
      </c>
      <c r="CG179" s="18">
        <v>0.76081779999999999</v>
      </c>
      <c r="CH179" s="18">
        <v>2.1660374355029099E-2</v>
      </c>
      <c r="CI179" s="18">
        <v>0.88435799999999998</v>
      </c>
      <c r="CJ179" s="18">
        <v>5.7224463872543201E-2</v>
      </c>
      <c r="CK179" s="18">
        <v>1.078335</v>
      </c>
      <c r="CL179" s="18">
        <v>7.1696523799972406E-2</v>
      </c>
      <c r="CM179" s="18">
        <v>1.101904</v>
      </c>
      <c r="CN179" s="18">
        <v>2.6606550509226098E-2</v>
      </c>
      <c r="CO179" s="18">
        <v>1.257428</v>
      </c>
      <c r="CP179" s="18">
        <v>0.117573627867817</v>
      </c>
      <c r="CQ179" s="18">
        <v>1.4518219999999999</v>
      </c>
      <c r="CR179" s="18">
        <v>5.8054473298790599E-2</v>
      </c>
      <c r="CS179" s="18">
        <v>1.49217</v>
      </c>
      <c r="CT179" s="18">
        <v>0</v>
      </c>
    </row>
    <row r="180" spans="1:98" x14ac:dyDescent="0.25">
      <c r="A180" s="18">
        <v>36</v>
      </c>
      <c r="B180" s="18" t="s">
        <v>1919</v>
      </c>
      <c r="C180" s="18" t="s">
        <v>457</v>
      </c>
      <c r="D180" s="18" t="s">
        <v>458</v>
      </c>
      <c r="E180" s="18" t="s">
        <v>406</v>
      </c>
      <c r="F180" s="18">
        <v>15.180099999999999</v>
      </c>
      <c r="G180" s="18">
        <v>15.180099999999999</v>
      </c>
      <c r="H180" s="18">
        <v>15.2217</v>
      </c>
      <c r="I180" s="18">
        <v>14.249000000000001</v>
      </c>
      <c r="J180" s="18">
        <v>13.8888</v>
      </c>
      <c r="K180" s="18">
        <v>14.1305</v>
      </c>
      <c r="L180" s="18">
        <v>14.752000000000001</v>
      </c>
      <c r="M180" s="18">
        <v>15.5426</v>
      </c>
      <c r="N180" s="18">
        <v>15.836</v>
      </c>
      <c r="O180" s="18">
        <v>15.4962</v>
      </c>
      <c r="P180" s="18">
        <v>15.2135</v>
      </c>
      <c r="Q180" s="18">
        <v>15.658899999999999</v>
      </c>
      <c r="R180" s="18">
        <v>16.279299999999999</v>
      </c>
      <c r="S180" s="18">
        <v>18.807500000000001</v>
      </c>
      <c r="T180" s="18">
        <v>19.437000000000001</v>
      </c>
      <c r="U180" s="18">
        <v>20.5334</v>
      </c>
      <c r="V180" s="18">
        <v>20.654499999999999</v>
      </c>
      <c r="W180" s="18">
        <v>21.4114</v>
      </c>
      <c r="X180" s="18">
        <v>20.9436</v>
      </c>
      <c r="Y180" s="18">
        <v>21.7471</v>
      </c>
      <c r="Z180" s="18">
        <v>20.7896</v>
      </c>
      <c r="AA180" s="18">
        <v>21.868300000000001</v>
      </c>
      <c r="AB180" s="18">
        <v>22.274100000000001</v>
      </c>
      <c r="AC180" s="18">
        <v>22.375699999999998</v>
      </c>
      <c r="AD180" s="18">
        <v>22.626300000000001</v>
      </c>
      <c r="AE180" s="18">
        <v>23.393799999999999</v>
      </c>
      <c r="AF180" s="18">
        <v>24.220500000000001</v>
      </c>
      <c r="AG180" s="18">
        <v>25.507300000000001</v>
      </c>
      <c r="AH180" s="18">
        <v>25.229900000000001</v>
      </c>
      <c r="AI180" s="18">
        <v>24.472200000000001</v>
      </c>
      <c r="AJ180" s="18">
        <v>25.429200000000002</v>
      </c>
      <c r="AK180" s="18">
        <v>26.1511</v>
      </c>
      <c r="AL180" s="18">
        <v>26.386500000000002</v>
      </c>
      <c r="AM180" s="18">
        <v>26.798999999999999</v>
      </c>
      <c r="AN180" s="18">
        <v>27.665199999999999</v>
      </c>
      <c r="AO180" s="18">
        <v>28.029199999999999</v>
      </c>
      <c r="AP180" s="18">
        <v>30.0807</v>
      </c>
      <c r="AQ180" s="18">
        <v>32.554600000000001</v>
      </c>
      <c r="AR180" s="18">
        <v>34.145699999999998</v>
      </c>
      <c r="AS180" s="18">
        <v>35.196599999999997</v>
      </c>
      <c r="AT180" s="18">
        <v>35.835299999999997</v>
      </c>
      <c r="AU180" s="18">
        <v>36.458300000000001</v>
      </c>
      <c r="AV180" s="18">
        <v>37.573</v>
      </c>
      <c r="AW180" s="18">
        <v>38.7241</v>
      </c>
      <c r="AX180" s="18">
        <v>39.892699999999998</v>
      </c>
      <c r="AY180" s="18">
        <v>41.524000000000001</v>
      </c>
      <c r="AZ180" s="18">
        <v>43.773699999999998</v>
      </c>
      <c r="BA180" s="18">
        <v>45.995199999999997</v>
      </c>
      <c r="BB180" s="18">
        <v>48.771299999999997</v>
      </c>
      <c r="BC180" s="18">
        <v>52.7821</v>
      </c>
      <c r="BD180" s="18">
        <v>57.099800000000002</v>
      </c>
      <c r="BE180" s="18">
        <v>58.934899999999999</v>
      </c>
      <c r="BF180" s="18">
        <v>61.945900000000002</v>
      </c>
      <c r="BG180" s="18">
        <v>61.945900000000002</v>
      </c>
      <c r="BH180" s="18">
        <v>62.115600000000001</v>
      </c>
      <c r="BI180" s="18">
        <v>61.945900000000002</v>
      </c>
      <c r="BJ180" s="18">
        <v>61.945900000000002</v>
      </c>
      <c r="BK180" s="18">
        <v>61.945900000000002</v>
      </c>
      <c r="BL180" s="18">
        <v>30.596003448275901</v>
      </c>
      <c r="BM180" s="18">
        <v>15.4207950340358</v>
      </c>
      <c r="BN180" s="18">
        <v>0.93507794125132604</v>
      </c>
      <c r="BO180" s="18">
        <v>0.99426132549188595</v>
      </c>
      <c r="BP180" s="18">
        <v>0.957820208416584</v>
      </c>
      <c r="BQ180" s="18">
        <v>0</v>
      </c>
      <c r="BR180" s="18">
        <v>4.6659772787373101E-56</v>
      </c>
      <c r="BS180" s="18">
        <v>0</v>
      </c>
      <c r="BT180" s="18">
        <v>0.85389642868127902</v>
      </c>
      <c r="BU180" s="18">
        <v>0.87437075621481297</v>
      </c>
      <c r="BV180" s="18">
        <v>0.87437075621481297</v>
      </c>
      <c r="BW180" s="18">
        <v>14.74394</v>
      </c>
      <c r="BX180" s="18">
        <v>0.62947512500495195</v>
      </c>
      <c r="BY180" s="18">
        <v>15.15146</v>
      </c>
      <c r="BZ180" s="18">
        <v>0.696842663734074</v>
      </c>
      <c r="CA180" s="18">
        <v>17.079239999999999</v>
      </c>
      <c r="CB180" s="18">
        <v>1.9159964973871999</v>
      </c>
      <c r="CC180" s="18">
        <v>21.058</v>
      </c>
      <c r="CD180" s="18">
        <v>0.51255612863373301</v>
      </c>
      <c r="CE180" s="18">
        <v>21.986799999999999</v>
      </c>
      <c r="CF180" s="18">
        <v>0.72285455660180997</v>
      </c>
      <c r="CG180" s="18">
        <v>24.56474</v>
      </c>
      <c r="CH180" s="18">
        <v>0.84098491246870799</v>
      </c>
      <c r="CI180" s="18">
        <v>26.4862</v>
      </c>
      <c r="CJ180" s="18">
        <v>0.82573693450153896</v>
      </c>
      <c r="CK180" s="18">
        <v>32.001359999999998</v>
      </c>
      <c r="CL180" s="18">
        <v>2.9402728228856598</v>
      </c>
      <c r="CM180" s="18">
        <v>37.696680000000001</v>
      </c>
      <c r="CN180" s="18">
        <v>1.6501297652003</v>
      </c>
      <c r="CO180" s="18">
        <v>46.56926</v>
      </c>
      <c r="CP180" s="18">
        <v>4.3888412506036296</v>
      </c>
      <c r="CQ180" s="18">
        <v>60.40842</v>
      </c>
      <c r="CR180" s="18">
        <v>2.2781780301372399</v>
      </c>
      <c r="CS180" s="18">
        <v>61.945900000000002</v>
      </c>
      <c r="CT180" s="18">
        <v>0</v>
      </c>
    </row>
    <row r="181" spans="1:98" x14ac:dyDescent="0.25">
      <c r="A181" s="18">
        <v>37</v>
      </c>
      <c r="B181" s="18" t="s">
        <v>1919</v>
      </c>
      <c r="C181" s="18" t="s">
        <v>459</v>
      </c>
      <c r="D181" s="18" t="s">
        <v>418</v>
      </c>
      <c r="E181" s="18" t="s">
        <v>166</v>
      </c>
      <c r="F181" s="18">
        <v>6.0697800000000003E-2</v>
      </c>
      <c r="G181" s="18">
        <v>6.0697800000000003E-2</v>
      </c>
      <c r="H181" s="18">
        <v>6.0864099999999997E-2</v>
      </c>
      <c r="I181" s="18">
        <v>6.2463200000000003E-2</v>
      </c>
      <c r="J181" s="18">
        <v>6.2586000000000003E-2</v>
      </c>
      <c r="K181" s="18">
        <v>6.5201700000000001E-2</v>
      </c>
      <c r="L181" s="18">
        <v>6.8520300000000006E-2</v>
      </c>
      <c r="M181" s="18">
        <v>6.7229999999999998E-2</v>
      </c>
      <c r="N181" s="18">
        <v>6.8889500000000006E-2</v>
      </c>
      <c r="O181" s="18">
        <v>6.9341600000000003E-2</v>
      </c>
      <c r="P181" s="18">
        <v>7.2261300000000001E-2</v>
      </c>
      <c r="Q181" s="18">
        <v>7.3070899999999994E-2</v>
      </c>
      <c r="R181" s="18">
        <v>7.3782799999999996E-2</v>
      </c>
      <c r="S181" s="18">
        <v>8.1428100000000003E-2</v>
      </c>
      <c r="T181" s="18">
        <v>8.4354100000000001E-2</v>
      </c>
      <c r="U181" s="18">
        <v>9.1413099999999997E-2</v>
      </c>
      <c r="V181" s="18">
        <v>9.5785800000000004E-2</v>
      </c>
      <c r="W181" s="18">
        <v>0.101623</v>
      </c>
      <c r="X181" s="18">
        <v>0.106096</v>
      </c>
      <c r="Y181" s="18">
        <v>0.114526</v>
      </c>
      <c r="Z181" s="18">
        <v>0.12139</v>
      </c>
      <c r="AA181" s="18">
        <v>0.125359</v>
      </c>
      <c r="AB181" s="18">
        <v>0.126857</v>
      </c>
      <c r="AC181" s="18">
        <v>0.118296</v>
      </c>
      <c r="AD181" s="18">
        <v>0.112765</v>
      </c>
      <c r="AE181" s="18">
        <v>0.107707</v>
      </c>
      <c r="AF181" s="18">
        <v>0.10582800000000001</v>
      </c>
      <c r="AG181" s="18">
        <v>0.10549</v>
      </c>
      <c r="AH181" s="18">
        <v>0.11333</v>
      </c>
      <c r="AI181" s="18">
        <v>0.115535</v>
      </c>
      <c r="AJ181" s="18">
        <v>0.114802</v>
      </c>
      <c r="AK181" s="18">
        <v>0.111773</v>
      </c>
      <c r="AL181" s="18">
        <v>0.113812</v>
      </c>
      <c r="AM181" s="18">
        <v>0.111623</v>
      </c>
      <c r="AN181" s="18">
        <v>0.112597</v>
      </c>
      <c r="AO181" s="18">
        <v>0.111041</v>
      </c>
      <c r="AP181" s="18">
        <v>0.101118</v>
      </c>
      <c r="AQ181" s="18">
        <v>0.109282</v>
      </c>
      <c r="AR181" s="18">
        <v>0.11168599999999999</v>
      </c>
      <c r="AS181" s="18">
        <v>0.10987</v>
      </c>
      <c r="AT181" s="18">
        <v>0.112174</v>
      </c>
      <c r="AU181" s="18">
        <v>0.11093500000000001</v>
      </c>
      <c r="AV181" s="18">
        <v>0.10398399999999999</v>
      </c>
      <c r="AW181" s="18">
        <v>9.9696300000000002E-2</v>
      </c>
      <c r="AX181" s="18">
        <v>0.101838</v>
      </c>
      <c r="AY181" s="18">
        <v>0.106738</v>
      </c>
      <c r="AZ181" s="18">
        <v>0.11100400000000001</v>
      </c>
      <c r="BA181" s="18">
        <v>0.112418</v>
      </c>
      <c r="BB181" s="18">
        <v>0.114024</v>
      </c>
      <c r="BC181" s="18">
        <v>0.11823699999999999</v>
      </c>
      <c r="BD181" s="18">
        <v>0.123721</v>
      </c>
      <c r="BE181" s="18">
        <v>0.122451</v>
      </c>
      <c r="BF181" s="18">
        <v>0.121334</v>
      </c>
      <c r="BG181" s="18">
        <v>0.121334</v>
      </c>
      <c r="BH181" s="18">
        <v>0.121667</v>
      </c>
      <c r="BI181" s="18">
        <v>0.121334</v>
      </c>
      <c r="BJ181" s="18">
        <v>0.121334</v>
      </c>
      <c r="BK181" s="18">
        <v>0.121334</v>
      </c>
      <c r="BL181" s="18">
        <v>0.10114743793103401</v>
      </c>
      <c r="BM181" s="18">
        <v>2.0836692247889799E-2</v>
      </c>
      <c r="BN181" s="18">
        <v>0.80706336518399902</v>
      </c>
      <c r="BO181" s="18">
        <v>0.72606431778616398</v>
      </c>
      <c r="BP181" s="18">
        <v>0.57056463619238895</v>
      </c>
      <c r="BQ181" s="19">
        <v>1.9984014443252799E-14</v>
      </c>
      <c r="BR181" s="19">
        <v>1.1225498919950799E-10</v>
      </c>
      <c r="BS181" s="19">
        <v>2.8263769102920802E-10</v>
      </c>
      <c r="BT181" s="18">
        <v>9.9583418745577694E-4</v>
      </c>
      <c r="BU181" s="18">
        <v>0.65135127542212501</v>
      </c>
      <c r="BV181" s="18">
        <v>0.65135127542212501</v>
      </c>
      <c r="BW181" s="18">
        <v>6.1461780000000001E-2</v>
      </c>
      <c r="BX181" s="18">
        <v>9.7355853547693896E-4</v>
      </c>
      <c r="BY181" s="18">
        <v>6.783662E-2</v>
      </c>
      <c r="BZ181" s="18">
        <v>1.66971035422315E-3</v>
      </c>
      <c r="CA181" s="18">
        <v>7.6979439999999996E-2</v>
      </c>
      <c r="CB181" s="18">
        <v>5.5211462395049803E-3</v>
      </c>
      <c r="CC181" s="18">
        <v>0.10188878</v>
      </c>
      <c r="CD181" s="18">
        <v>9.0063436644400793E-3</v>
      </c>
      <c r="CE181" s="18">
        <v>0.1209334</v>
      </c>
      <c r="CF181" s="18">
        <v>5.6692612658088004E-3</v>
      </c>
      <c r="CG181" s="18">
        <v>0.10957799999999999</v>
      </c>
      <c r="CH181" s="18">
        <v>4.5781611483214496E-3</v>
      </c>
      <c r="CI181" s="18">
        <v>0.11292140000000001</v>
      </c>
      <c r="CJ181" s="18">
        <v>1.3637929828240101E-3</v>
      </c>
      <c r="CK181" s="18">
        <v>0.1085994</v>
      </c>
      <c r="CL181" s="18">
        <v>4.2877798217725704E-3</v>
      </c>
      <c r="CM181" s="18">
        <v>0.10572545999999999</v>
      </c>
      <c r="CN181" s="18">
        <v>5.5501976008066603E-3</v>
      </c>
      <c r="CO181" s="18">
        <v>0.11248420000000001</v>
      </c>
      <c r="CP181" s="18">
        <v>4.2035663667890398E-3</v>
      </c>
      <c r="CQ181" s="18">
        <v>0.1221014</v>
      </c>
      <c r="CR181" s="18">
        <v>1.0138827841520901E-3</v>
      </c>
      <c r="CS181" s="18">
        <v>0.121334</v>
      </c>
      <c r="CT181" s="18">
        <v>0</v>
      </c>
    </row>
    <row r="182" spans="1:98" x14ac:dyDescent="0.25">
      <c r="A182" s="18">
        <v>38</v>
      </c>
      <c r="B182" s="18" t="s">
        <v>1919</v>
      </c>
      <c r="C182" s="18" t="s">
        <v>460</v>
      </c>
      <c r="D182" s="18" t="s">
        <v>418</v>
      </c>
      <c r="E182" s="18" t="s">
        <v>56</v>
      </c>
      <c r="F182" s="18">
        <v>5.4685600000000001E-2</v>
      </c>
      <c r="G182" s="18">
        <v>5.4685600000000001E-2</v>
      </c>
      <c r="H182" s="18">
        <v>5.4835399999999999E-2</v>
      </c>
      <c r="I182" s="18">
        <v>5.5491800000000001E-2</v>
      </c>
      <c r="J182" s="18">
        <v>5.6188799999999997E-2</v>
      </c>
      <c r="K182" s="18">
        <v>5.6404599999999999E-2</v>
      </c>
      <c r="L182" s="18">
        <v>5.7335900000000002E-2</v>
      </c>
      <c r="M182" s="18">
        <v>5.7564700000000003E-2</v>
      </c>
      <c r="N182" s="18">
        <v>5.7984000000000001E-2</v>
      </c>
      <c r="O182" s="18">
        <v>5.8593899999999997E-2</v>
      </c>
      <c r="P182" s="18">
        <v>6.0477499999999997E-2</v>
      </c>
      <c r="Q182" s="18">
        <v>6.1701100000000002E-2</v>
      </c>
      <c r="R182" s="18">
        <v>6.1465100000000002E-2</v>
      </c>
      <c r="S182" s="18">
        <v>6.9371699999999994E-2</v>
      </c>
      <c r="T182" s="18">
        <v>7.1929199999999999E-2</v>
      </c>
      <c r="U182" s="18">
        <v>7.5867000000000004E-2</v>
      </c>
      <c r="V182" s="18">
        <v>8.13474E-2</v>
      </c>
      <c r="W182" s="18">
        <v>8.5852300000000006E-2</v>
      </c>
      <c r="X182" s="18">
        <v>8.7752300000000005E-2</v>
      </c>
      <c r="Y182" s="18">
        <v>8.9525199999999999E-2</v>
      </c>
      <c r="Z182" s="18">
        <v>9.6235699999999993E-2</v>
      </c>
      <c r="AA182" s="18">
        <v>0.103657</v>
      </c>
      <c r="AB182" s="18">
        <v>0.107112</v>
      </c>
      <c r="AC182" s="18">
        <v>0.110906</v>
      </c>
      <c r="AD182" s="18">
        <v>0.10896400000000001</v>
      </c>
      <c r="AE182" s="18">
        <v>0.10806499999999999</v>
      </c>
      <c r="AF182" s="18">
        <v>0.108697</v>
      </c>
      <c r="AG182" s="18">
        <v>0.109434</v>
      </c>
      <c r="AH182" s="18">
        <v>0.11748699999999999</v>
      </c>
      <c r="AI182" s="18">
        <v>0.121701</v>
      </c>
      <c r="AJ182" s="18">
        <v>0.120828</v>
      </c>
      <c r="AK182" s="18">
        <v>0.11550199999999999</v>
      </c>
      <c r="AL182" s="18">
        <v>0.11436499999999999</v>
      </c>
      <c r="AM182" s="18">
        <v>0.116921</v>
      </c>
      <c r="AN182" s="18">
        <v>0.11269700000000001</v>
      </c>
      <c r="AO182" s="18">
        <v>0.117662</v>
      </c>
      <c r="AP182" s="18">
        <v>0.103953</v>
      </c>
      <c r="AQ182" s="18">
        <v>0.101518</v>
      </c>
      <c r="AR182" s="18">
        <v>0.104159</v>
      </c>
      <c r="AS182" s="18">
        <v>0.104017</v>
      </c>
      <c r="AT182" s="18">
        <v>0.102563</v>
      </c>
      <c r="AU182" s="18">
        <v>0.104508</v>
      </c>
      <c r="AV182" s="18">
        <v>0.102786</v>
      </c>
      <c r="AW182" s="18">
        <v>0.100595</v>
      </c>
      <c r="AX182" s="18">
        <v>0.103709</v>
      </c>
      <c r="AY182" s="18">
        <v>0.11039400000000001</v>
      </c>
      <c r="AZ182" s="18">
        <v>0.114902</v>
      </c>
      <c r="BA182" s="18">
        <v>0.11591799999999999</v>
      </c>
      <c r="BB182" s="18">
        <v>0.11848599999999999</v>
      </c>
      <c r="BC182" s="18">
        <v>0.12285799999999999</v>
      </c>
      <c r="BD182" s="18">
        <v>0.12734300000000001</v>
      </c>
      <c r="BE182" s="18">
        <v>0.124089</v>
      </c>
      <c r="BF182" s="18">
        <v>0.123681</v>
      </c>
      <c r="BG182" s="18">
        <v>0.123681</v>
      </c>
      <c r="BH182" s="18">
        <v>0.12402000000000001</v>
      </c>
      <c r="BI182" s="18">
        <v>0.123681</v>
      </c>
      <c r="BJ182" s="18">
        <v>0.123681</v>
      </c>
      <c r="BK182" s="18">
        <v>0.123681</v>
      </c>
      <c r="BL182" s="18">
        <v>9.6612341379310407E-2</v>
      </c>
      <c r="BM182" s="18">
        <v>2.4848045071093599E-2</v>
      </c>
      <c r="BN182" s="18">
        <v>0.88874279412024604</v>
      </c>
      <c r="BO182" s="18">
        <v>0.87228645874733801</v>
      </c>
      <c r="BP182" s="18">
        <v>0.73687815780591504</v>
      </c>
      <c r="BQ182" s="18">
        <v>0</v>
      </c>
      <c r="BR182" s="19">
        <v>4.8304073027196897E-19</v>
      </c>
      <c r="BS182" s="19">
        <v>4.4408920985006301E-16</v>
      </c>
      <c r="BT182" s="18">
        <v>1.30773256636623E-3</v>
      </c>
      <c r="BU182" s="18">
        <v>0.78986375410066301</v>
      </c>
      <c r="BV182" s="18">
        <v>0.78986375410066301</v>
      </c>
      <c r="BW182" s="18">
        <v>5.5177440000000001E-2</v>
      </c>
      <c r="BX182" s="18">
        <v>6.5621562614737996E-4</v>
      </c>
      <c r="BY182" s="18">
        <v>5.7576620000000002E-2</v>
      </c>
      <c r="BZ182" s="18">
        <v>8.1125460676657998E-4</v>
      </c>
      <c r="CA182" s="18">
        <v>6.4988920000000006E-2</v>
      </c>
      <c r="CB182" s="18">
        <v>5.2667880432005201E-3</v>
      </c>
      <c r="CC182" s="18">
        <v>8.4068840000000006E-2</v>
      </c>
      <c r="CD182" s="18">
        <v>5.5044728778512499E-3</v>
      </c>
      <c r="CE182" s="18">
        <v>0.10537494</v>
      </c>
      <c r="CF182" s="18">
        <v>5.7655957947119396E-3</v>
      </c>
      <c r="CG182" s="18">
        <v>0.11307680000000001</v>
      </c>
      <c r="CH182" s="18">
        <v>6.1521839374322996E-3</v>
      </c>
      <c r="CI182" s="18">
        <v>0.1160626</v>
      </c>
      <c r="CJ182" s="18">
        <v>3.08096045089839E-3</v>
      </c>
      <c r="CK182" s="18">
        <v>0.1062618</v>
      </c>
      <c r="CL182" s="18">
        <v>6.4664451362398496E-3</v>
      </c>
      <c r="CM182" s="18">
        <v>0.1028322</v>
      </c>
      <c r="CN182" s="18">
        <v>1.4711178402833701E-3</v>
      </c>
      <c r="CO182" s="18">
        <v>0.11651160000000001</v>
      </c>
      <c r="CP182" s="18">
        <v>4.5973702048018698E-3</v>
      </c>
      <c r="CQ182" s="18">
        <v>0.1245628</v>
      </c>
      <c r="CR182" s="18">
        <v>1.5655488494454601E-3</v>
      </c>
      <c r="CS182" s="18">
        <v>0.123681</v>
      </c>
      <c r="CT182" s="18">
        <v>0</v>
      </c>
    </row>
    <row r="183" spans="1:98" x14ac:dyDescent="0.25">
      <c r="A183" s="18">
        <v>39</v>
      </c>
      <c r="B183" s="18" t="s">
        <v>1919</v>
      </c>
      <c r="C183" s="18" t="s">
        <v>461</v>
      </c>
      <c r="D183" s="18" t="s">
        <v>418</v>
      </c>
      <c r="E183" s="18" t="s">
        <v>74</v>
      </c>
      <c r="F183" s="18">
        <v>1.54237E-2</v>
      </c>
      <c r="G183" s="18">
        <v>1.54237E-2</v>
      </c>
      <c r="H183" s="18">
        <v>1.5466000000000001E-2</v>
      </c>
      <c r="I183" s="18">
        <v>1.5902699999999999E-2</v>
      </c>
      <c r="J183" s="18">
        <v>1.62652E-2</v>
      </c>
      <c r="K183" s="18">
        <v>1.65498E-2</v>
      </c>
      <c r="L183" s="18">
        <v>1.6356200000000001E-2</v>
      </c>
      <c r="M183" s="18">
        <v>1.66485E-2</v>
      </c>
      <c r="N183" s="18">
        <v>1.70621E-2</v>
      </c>
      <c r="O183" s="18">
        <v>1.7122600000000002E-2</v>
      </c>
      <c r="P183" s="18">
        <v>1.73332E-2</v>
      </c>
      <c r="Q183" s="18">
        <v>1.7557900000000001E-2</v>
      </c>
      <c r="R183" s="18">
        <v>1.75348E-2</v>
      </c>
      <c r="S183" s="18">
        <v>1.7451399999999999E-2</v>
      </c>
      <c r="T183" s="18">
        <v>1.8547399999999999E-2</v>
      </c>
      <c r="U183" s="18">
        <v>2.00123E-2</v>
      </c>
      <c r="V183" s="18">
        <v>2.0362600000000002E-2</v>
      </c>
      <c r="W183" s="18">
        <v>2.1769299999999998E-2</v>
      </c>
      <c r="X183" s="18">
        <v>2.1483200000000001E-2</v>
      </c>
      <c r="Y183" s="18">
        <v>2.1501099999999999E-2</v>
      </c>
      <c r="Z183" s="18">
        <v>2.2282E-2</v>
      </c>
      <c r="AA183" s="18">
        <v>2.4040499999999999E-2</v>
      </c>
      <c r="AB183" s="18">
        <v>2.62749E-2</v>
      </c>
      <c r="AC183" s="18">
        <v>2.7011400000000001E-2</v>
      </c>
      <c r="AD183" s="18">
        <v>2.7683300000000001E-2</v>
      </c>
      <c r="AE183" s="18">
        <v>2.7116100000000001E-2</v>
      </c>
      <c r="AF183" s="18">
        <v>2.72389E-2</v>
      </c>
      <c r="AG183" s="18">
        <v>2.6696999999999999E-2</v>
      </c>
      <c r="AH183" s="18">
        <v>2.5630799999999999E-2</v>
      </c>
      <c r="AI183" s="18">
        <v>2.6997E-2</v>
      </c>
      <c r="AJ183" s="18">
        <v>2.64719E-2</v>
      </c>
      <c r="AK183" s="18">
        <v>2.6870600000000001E-2</v>
      </c>
      <c r="AL183" s="18">
        <v>2.78704E-2</v>
      </c>
      <c r="AM183" s="18">
        <v>2.7459000000000001E-2</v>
      </c>
      <c r="AN183" s="18">
        <v>2.7702500000000001E-2</v>
      </c>
      <c r="AO183" s="18">
        <v>2.4505900000000001E-2</v>
      </c>
      <c r="AP183" s="18">
        <v>2.3349399999999999E-2</v>
      </c>
      <c r="AQ183" s="18">
        <v>2.4384599999999999E-2</v>
      </c>
      <c r="AR183" s="18">
        <v>2.5460799999999999E-2</v>
      </c>
      <c r="AS183" s="18">
        <v>2.44826E-2</v>
      </c>
      <c r="AT183" s="18">
        <v>2.3023100000000001E-2</v>
      </c>
      <c r="AU183" s="18">
        <v>2.3670500000000001E-2</v>
      </c>
      <c r="AV183" s="18">
        <v>2.69369E-2</v>
      </c>
      <c r="AW183" s="18">
        <v>2.4842099999999999E-2</v>
      </c>
      <c r="AX183" s="18">
        <v>2.5320200000000001E-2</v>
      </c>
      <c r="AY183" s="18">
        <v>2.6233099999999999E-2</v>
      </c>
      <c r="AZ183" s="18">
        <v>2.82559E-2</v>
      </c>
      <c r="BA183" s="18">
        <v>3.0493800000000001E-2</v>
      </c>
      <c r="BB183" s="18">
        <v>3.2509900000000001E-2</v>
      </c>
      <c r="BC183" s="18">
        <v>3.3039199999999998E-2</v>
      </c>
      <c r="BD183" s="18">
        <v>3.6326400000000002E-2</v>
      </c>
      <c r="BE183" s="18">
        <v>3.4012000000000001E-2</v>
      </c>
      <c r="BF183" s="18">
        <v>3.5993600000000001E-2</v>
      </c>
      <c r="BG183" s="18">
        <v>3.5993600000000001E-2</v>
      </c>
      <c r="BH183" s="18">
        <v>3.6092199999999998E-2</v>
      </c>
      <c r="BI183" s="18">
        <v>3.5993600000000001E-2</v>
      </c>
      <c r="BJ183" s="18">
        <v>3.5993600000000001E-2</v>
      </c>
      <c r="BK183" s="18">
        <v>3.5993600000000001E-2</v>
      </c>
      <c r="BL183" s="18">
        <v>2.4759079310344798E-2</v>
      </c>
      <c r="BM183" s="18">
        <v>6.3516998721507801E-3</v>
      </c>
      <c r="BN183" s="18">
        <v>0.91771610888097699</v>
      </c>
      <c r="BO183" s="18">
        <v>0.88281002192257396</v>
      </c>
      <c r="BP183" s="18">
        <v>0.74901783091639096</v>
      </c>
      <c r="BQ183" s="18">
        <v>0</v>
      </c>
      <c r="BR183" s="19">
        <v>5.0287464945799901E-20</v>
      </c>
      <c r="BS183" s="19">
        <v>2.2204460492503101E-16</v>
      </c>
      <c r="BT183" s="18">
        <v>3.45182638653908E-4</v>
      </c>
      <c r="BU183" s="18">
        <v>0.84220285649964</v>
      </c>
      <c r="BV183" s="18">
        <v>0.84220285649964</v>
      </c>
      <c r="BW183" s="18">
        <v>1.569626E-2</v>
      </c>
      <c r="BX183" s="18">
        <v>3.76798278923882E-4</v>
      </c>
      <c r="BY183" s="18">
        <v>1.674784E-2</v>
      </c>
      <c r="BZ183" s="18">
        <v>3.3229300775069001E-4</v>
      </c>
      <c r="CA183" s="18">
        <v>1.768494E-2</v>
      </c>
      <c r="CB183" s="18">
        <v>4.9009702916871399E-4</v>
      </c>
      <c r="CC183" s="18">
        <v>2.1025700000000001E-2</v>
      </c>
      <c r="CD183" s="18">
        <v>7.8341137660873804E-4</v>
      </c>
      <c r="CE183" s="18">
        <v>2.5458419999999999E-2</v>
      </c>
      <c r="CF183" s="18">
        <v>2.2432464548060699E-3</v>
      </c>
      <c r="CG183" s="18">
        <v>2.673596E-2</v>
      </c>
      <c r="CH183" s="18">
        <v>6.4971021463418701E-4</v>
      </c>
      <c r="CI183" s="18">
        <v>2.7274880000000001E-2</v>
      </c>
      <c r="CJ183" s="18">
        <v>5.8728662252770605E-4</v>
      </c>
      <c r="CK183" s="18">
        <v>2.4436659999999999E-2</v>
      </c>
      <c r="CL183" s="18">
        <v>7.4843368978153295E-4</v>
      </c>
      <c r="CM183" s="18">
        <v>2.4758559999999999E-2</v>
      </c>
      <c r="CN183" s="18">
        <v>1.5217818135330699E-3</v>
      </c>
      <c r="CO183" s="18">
        <v>3.0106379999999999E-2</v>
      </c>
      <c r="CP183" s="18">
        <v>2.8703227165250999E-3</v>
      </c>
      <c r="CQ183" s="18">
        <v>3.5683560000000003E-2</v>
      </c>
      <c r="CR183" s="18">
        <v>9.4427119409627204E-4</v>
      </c>
      <c r="CS183" s="18">
        <v>3.5993600000000001E-2</v>
      </c>
      <c r="CT183" s="18">
        <v>0</v>
      </c>
    </row>
    <row r="184" spans="1:98" x14ac:dyDescent="0.25">
      <c r="A184" s="18">
        <v>4</v>
      </c>
      <c r="B184" s="18" t="s">
        <v>1919</v>
      </c>
      <c r="C184" s="18" t="s">
        <v>419</v>
      </c>
      <c r="D184" s="18" t="s">
        <v>420</v>
      </c>
      <c r="E184" s="18" t="s">
        <v>12</v>
      </c>
      <c r="F184" s="18">
        <v>9.0771599999999994E-2</v>
      </c>
      <c r="G184" s="18">
        <v>9.0771599999999994E-2</v>
      </c>
      <c r="H184" s="18">
        <v>9.1020299999999998E-2</v>
      </c>
      <c r="I184" s="18">
        <v>9.0273400000000004E-2</v>
      </c>
      <c r="J184" s="18">
        <v>9.0827500000000005E-2</v>
      </c>
      <c r="K184" s="18">
        <v>9.2004100000000005E-2</v>
      </c>
      <c r="L184" s="18">
        <v>9.4362699999999994E-2</v>
      </c>
      <c r="M184" s="18">
        <v>9.6414899999999998E-2</v>
      </c>
      <c r="N184" s="18">
        <v>9.6652799999999997E-2</v>
      </c>
      <c r="O184" s="18">
        <v>9.6595899999999998E-2</v>
      </c>
      <c r="P184" s="18">
        <v>9.7450099999999998E-2</v>
      </c>
      <c r="Q184" s="18">
        <v>0.100096</v>
      </c>
      <c r="R184" s="18">
        <v>0.10241599999999999</v>
      </c>
      <c r="S184" s="18">
        <v>9.9866399999999994E-2</v>
      </c>
      <c r="T184" s="18">
        <v>0.102905</v>
      </c>
      <c r="U184" s="18">
        <v>0.109583</v>
      </c>
      <c r="V184" s="18">
        <v>0.11700099999999999</v>
      </c>
      <c r="W184" s="18">
        <v>0.120212</v>
      </c>
      <c r="X184" s="18">
        <v>0.122019</v>
      </c>
      <c r="Y184" s="18">
        <v>0.126529</v>
      </c>
      <c r="Z184" s="18">
        <v>0.12994600000000001</v>
      </c>
      <c r="AA184" s="18">
        <v>0.135211</v>
      </c>
      <c r="AB184" s="18">
        <v>0.141901</v>
      </c>
      <c r="AC184" s="18">
        <v>0.14383799999999999</v>
      </c>
      <c r="AD184" s="18">
        <v>0.14235100000000001</v>
      </c>
      <c r="AE184" s="18">
        <v>0.14058699999999999</v>
      </c>
      <c r="AF184" s="18">
        <v>0.13881199999999999</v>
      </c>
      <c r="AG184" s="18">
        <v>0.13794899999999999</v>
      </c>
      <c r="AH184" s="18">
        <v>0.14252100000000001</v>
      </c>
      <c r="AI184" s="18">
        <v>0.14047100000000001</v>
      </c>
      <c r="AJ184" s="18">
        <v>0.13889699999999999</v>
      </c>
      <c r="AK184" s="18">
        <v>0.14200099999999999</v>
      </c>
      <c r="AL184" s="18">
        <v>0.140158</v>
      </c>
      <c r="AM184" s="18">
        <v>0.11774900000000001</v>
      </c>
      <c r="AN184" s="18">
        <v>0.104169</v>
      </c>
      <c r="AO184" s="18">
        <v>0.12075900000000001</v>
      </c>
      <c r="AP184" s="18">
        <v>0.13831199999999999</v>
      </c>
      <c r="AQ184" s="18">
        <v>0.147262</v>
      </c>
      <c r="AR184" s="18">
        <v>0.15797700000000001</v>
      </c>
      <c r="AS184" s="18">
        <v>0.14813999999999999</v>
      </c>
      <c r="AT184" s="18">
        <v>0.15574399999999999</v>
      </c>
      <c r="AU184" s="18">
        <v>0.16828199999999999</v>
      </c>
      <c r="AV184" s="18">
        <v>0.16702900000000001</v>
      </c>
      <c r="AW184" s="18">
        <v>0.17443700000000001</v>
      </c>
      <c r="AX184" s="18">
        <v>0.18096899999999999</v>
      </c>
      <c r="AY184" s="18">
        <v>0.19422900000000001</v>
      </c>
      <c r="AZ184" s="18">
        <v>0.20904</v>
      </c>
      <c r="BA184" s="18">
        <v>0.213754</v>
      </c>
      <c r="BB184" s="18">
        <v>0.218388</v>
      </c>
      <c r="BC184" s="18">
        <v>0.23002800000000001</v>
      </c>
      <c r="BD184" s="18">
        <v>0.24371200000000001</v>
      </c>
      <c r="BE184" s="18">
        <v>0.23818800000000001</v>
      </c>
      <c r="BF184" s="18">
        <v>0.23647599999999999</v>
      </c>
      <c r="BG184" s="18">
        <v>0.23647599999999999</v>
      </c>
      <c r="BH184" s="18">
        <v>0.237124</v>
      </c>
      <c r="BI184" s="18">
        <v>0.23647599999999999</v>
      </c>
      <c r="BJ184" s="18">
        <v>0.23647599999999999</v>
      </c>
      <c r="BK184" s="18">
        <v>0.23647599999999999</v>
      </c>
      <c r="BL184" s="18">
        <v>0.14810495344827601</v>
      </c>
      <c r="BM184" s="18">
        <v>4.9505541416854197E-2</v>
      </c>
      <c r="BN184" s="18">
        <v>0.92779186459200103</v>
      </c>
      <c r="BO184" s="18">
        <v>0.95112087060393002</v>
      </c>
      <c r="BP184" s="18">
        <v>0.84977711773334497</v>
      </c>
      <c r="BQ184" s="18">
        <v>0</v>
      </c>
      <c r="BR184" s="19">
        <v>2.95324493344334E-30</v>
      </c>
      <c r="BS184" s="18">
        <v>0</v>
      </c>
      <c r="BT184" s="18">
        <v>2.7199128887384701E-3</v>
      </c>
      <c r="BU184" s="18">
        <v>0.86079774400309805</v>
      </c>
      <c r="BV184" s="18">
        <v>0.86079774400309805</v>
      </c>
      <c r="BW184" s="18">
        <v>9.0732880000000002E-2</v>
      </c>
      <c r="BX184" s="18">
        <v>2.76443279896616E-4</v>
      </c>
      <c r="BY184" s="18">
        <v>9.5206079999999998E-2</v>
      </c>
      <c r="BZ184" s="18">
        <v>2.0279182631457301E-3</v>
      </c>
      <c r="CA184" s="18">
        <v>0.1005467</v>
      </c>
      <c r="CB184" s="18">
        <v>2.19719887129044E-3</v>
      </c>
      <c r="CC184" s="18">
        <v>0.1190688</v>
      </c>
      <c r="CD184" s="18">
        <v>6.3230010438082296E-3</v>
      </c>
      <c r="CE184" s="18">
        <v>0.13864940000000001</v>
      </c>
      <c r="CF184" s="18">
        <v>5.8899932342915302E-3</v>
      </c>
      <c r="CG184" s="18">
        <v>0.140068</v>
      </c>
      <c r="CH184" s="18">
        <v>1.7689457312195999E-3</v>
      </c>
      <c r="CI184" s="18">
        <v>0.12859480000000001</v>
      </c>
      <c r="CJ184" s="18">
        <v>1.6836123372083001E-2</v>
      </c>
      <c r="CK184" s="18">
        <v>0.14249000000000001</v>
      </c>
      <c r="CL184" s="18">
        <v>1.40020864338141E-2</v>
      </c>
      <c r="CM184" s="18">
        <v>0.1692922</v>
      </c>
      <c r="CN184" s="18">
        <v>9.3876638041634208E-3</v>
      </c>
      <c r="CO184" s="18">
        <v>0.21308779999999999</v>
      </c>
      <c r="CP184" s="18">
        <v>1.31105429025651E-2</v>
      </c>
      <c r="CQ184" s="18">
        <v>0.2383952</v>
      </c>
      <c r="CR184" s="18">
        <v>3.0534366212515399E-3</v>
      </c>
      <c r="CS184" s="18">
        <v>0.23647599999999999</v>
      </c>
      <c r="CT184" s="18">
        <v>0</v>
      </c>
    </row>
    <row r="185" spans="1:98" x14ac:dyDescent="0.25">
      <c r="A185" s="18">
        <v>40</v>
      </c>
      <c r="B185" s="18" t="s">
        <v>1919</v>
      </c>
      <c r="C185" s="18" t="s">
        <v>462</v>
      </c>
      <c r="D185" s="18" t="s">
        <v>426</v>
      </c>
      <c r="E185" s="18" t="s">
        <v>70</v>
      </c>
      <c r="F185" s="18">
        <v>0.48881599999999997</v>
      </c>
      <c r="G185" s="18">
        <v>0.48881599999999997</v>
      </c>
      <c r="H185" s="18">
        <v>0.49015500000000001</v>
      </c>
      <c r="I185" s="18">
        <v>0.50438400000000005</v>
      </c>
      <c r="J185" s="18">
        <v>0.51422900000000005</v>
      </c>
      <c r="K185" s="18">
        <v>0.50627</v>
      </c>
      <c r="L185" s="18">
        <v>0.53615800000000002</v>
      </c>
      <c r="M185" s="18">
        <v>0.52507599999999999</v>
      </c>
      <c r="N185" s="18">
        <v>0.51320699999999997</v>
      </c>
      <c r="O185" s="18">
        <v>0.51567399999999997</v>
      </c>
      <c r="P185" s="18">
        <v>0.51722599999999996</v>
      </c>
      <c r="Q185" s="18">
        <v>0.52680300000000002</v>
      </c>
      <c r="R185" s="18">
        <v>0.54247699999999999</v>
      </c>
      <c r="S185" s="18">
        <v>0.616595</v>
      </c>
      <c r="T185" s="18">
        <v>0.63131599999999999</v>
      </c>
      <c r="U185" s="18">
        <v>0.66181000000000001</v>
      </c>
      <c r="V185" s="18">
        <v>0.69628500000000004</v>
      </c>
      <c r="W185" s="18">
        <v>0.70377699999999999</v>
      </c>
      <c r="X185" s="18">
        <v>0.733761</v>
      </c>
      <c r="Y185" s="18">
        <v>0.78416399999999997</v>
      </c>
      <c r="Z185" s="18">
        <v>0.82352899999999996</v>
      </c>
      <c r="AA185" s="18">
        <v>0.86460300000000001</v>
      </c>
      <c r="AB185" s="18">
        <v>0.90781800000000001</v>
      </c>
      <c r="AC185" s="18">
        <v>0.92561700000000002</v>
      </c>
      <c r="AD185" s="18">
        <v>0.93871300000000002</v>
      </c>
      <c r="AE185" s="18">
        <v>0.93045800000000001</v>
      </c>
      <c r="AF185" s="18">
        <v>0.92181500000000005</v>
      </c>
      <c r="AG185" s="18">
        <v>0.89227299999999998</v>
      </c>
      <c r="AH185" s="18">
        <v>0.88816600000000001</v>
      </c>
      <c r="AI185" s="18">
        <v>0.89279200000000003</v>
      </c>
      <c r="AJ185" s="18">
        <v>0.90798400000000001</v>
      </c>
      <c r="AK185" s="18">
        <v>0.90574699999999997</v>
      </c>
      <c r="AL185" s="18">
        <v>0.90630500000000003</v>
      </c>
      <c r="AM185" s="18">
        <v>0.90770600000000001</v>
      </c>
      <c r="AN185" s="18">
        <v>0.95013300000000001</v>
      </c>
      <c r="AO185" s="18">
        <v>0.98508499999999999</v>
      </c>
      <c r="AP185" s="18">
        <v>1.09836</v>
      </c>
      <c r="AQ185" s="18">
        <v>1.1347100000000001</v>
      </c>
      <c r="AR185" s="18">
        <v>1.1446400000000001</v>
      </c>
      <c r="AS185" s="18">
        <v>1.17082</v>
      </c>
      <c r="AT185" s="18">
        <v>1.1369</v>
      </c>
      <c r="AU185" s="18">
        <v>1.0816399999999999</v>
      </c>
      <c r="AV185" s="18">
        <v>1.12656</v>
      </c>
      <c r="AW185" s="18">
        <v>1.1167</v>
      </c>
      <c r="AX185" s="18">
        <v>1.1091200000000001</v>
      </c>
      <c r="AY185" s="18">
        <v>1.09341</v>
      </c>
      <c r="AZ185" s="18">
        <v>1.15995</v>
      </c>
      <c r="BA185" s="18">
        <v>1.23586</v>
      </c>
      <c r="BB185" s="18">
        <v>1.2729200000000001</v>
      </c>
      <c r="BC185" s="18">
        <v>1.3636999999999999</v>
      </c>
      <c r="BD185" s="18">
        <v>1.4273100000000001</v>
      </c>
      <c r="BE185" s="18">
        <v>1.40838</v>
      </c>
      <c r="BF185" s="18">
        <v>1.4895700000000001</v>
      </c>
      <c r="BG185" s="18">
        <v>1.4895700000000001</v>
      </c>
      <c r="BH185" s="18">
        <v>1.4936499999999999</v>
      </c>
      <c r="BI185" s="18">
        <v>1.4895700000000001</v>
      </c>
      <c r="BJ185" s="18">
        <v>1.4895700000000001</v>
      </c>
      <c r="BK185" s="18">
        <v>1.4895700000000001</v>
      </c>
      <c r="BL185" s="18">
        <v>0.93221074137931004</v>
      </c>
      <c r="BM185" s="18">
        <v>0.32169829321524002</v>
      </c>
      <c r="BN185" s="18">
        <v>0.97852239485727999</v>
      </c>
      <c r="BO185" s="18">
        <v>0.97653742961780399</v>
      </c>
      <c r="BP185" s="18">
        <v>0.89105200630896397</v>
      </c>
      <c r="BQ185" s="18">
        <v>0</v>
      </c>
      <c r="BR185" s="18">
        <v>4.91714164478685E-39</v>
      </c>
      <c r="BS185" s="18">
        <v>0</v>
      </c>
      <c r="BT185" s="18">
        <v>1.86410403580545E-2</v>
      </c>
      <c r="BU185" s="18">
        <v>0.95750607723722303</v>
      </c>
      <c r="BV185" s="18">
        <v>0.95750607723722303</v>
      </c>
      <c r="BW185" s="18">
        <v>0.49728</v>
      </c>
      <c r="BX185" s="18">
        <v>1.15301738278311E-2</v>
      </c>
      <c r="BY185" s="18">
        <v>0.51927699999999999</v>
      </c>
      <c r="BZ185" s="18">
        <v>1.15931566020649E-2</v>
      </c>
      <c r="CA185" s="18">
        <v>0.56688340000000004</v>
      </c>
      <c r="CB185" s="18">
        <v>5.3129020594210097E-2</v>
      </c>
      <c r="CC185" s="18">
        <v>0.71595940000000002</v>
      </c>
      <c r="CD185" s="18">
        <v>4.59249791213888E-2</v>
      </c>
      <c r="CE185" s="18">
        <v>0.89205599999999996</v>
      </c>
      <c r="CF185" s="18">
        <v>4.74375219420239E-2</v>
      </c>
      <c r="CG185" s="18">
        <v>0.90510080000000004</v>
      </c>
      <c r="CH185" s="18">
        <v>1.9526895137220401E-2</v>
      </c>
      <c r="CI185" s="18">
        <v>0.91557500000000003</v>
      </c>
      <c r="CJ185" s="18">
        <v>1.9341162646025201E-2</v>
      </c>
      <c r="CK185" s="18">
        <v>1.1067229999999999</v>
      </c>
      <c r="CL185" s="18">
        <v>7.2792752523860499E-2</v>
      </c>
      <c r="CM185" s="18">
        <v>1.1141840000000001</v>
      </c>
      <c r="CN185" s="18">
        <v>2.0977775859227801E-2</v>
      </c>
      <c r="CO185" s="18">
        <v>1.225168</v>
      </c>
      <c r="CP185" s="18">
        <v>0.103922140903659</v>
      </c>
      <c r="CQ185" s="18">
        <v>1.4616960000000001</v>
      </c>
      <c r="CR185" s="18">
        <v>4.0620101920108502E-2</v>
      </c>
      <c r="CS185" s="18">
        <v>1.4895700000000001</v>
      </c>
      <c r="CT185" s="18">
        <v>0</v>
      </c>
    </row>
    <row r="186" spans="1:98" x14ac:dyDescent="0.25">
      <c r="A186" s="18">
        <v>41</v>
      </c>
      <c r="B186" s="18" t="s">
        <v>1919</v>
      </c>
      <c r="C186" s="18" t="s">
        <v>463</v>
      </c>
      <c r="D186" s="18" t="s">
        <v>418</v>
      </c>
      <c r="E186" s="18" t="s">
        <v>72</v>
      </c>
      <c r="F186" s="18">
        <v>0</v>
      </c>
      <c r="G186" s="18">
        <v>0</v>
      </c>
      <c r="H186" s="18">
        <v>0</v>
      </c>
      <c r="I186" s="18">
        <v>0</v>
      </c>
      <c r="J186" s="18">
        <v>0</v>
      </c>
      <c r="K186" s="18">
        <v>0</v>
      </c>
      <c r="L186" s="18">
        <v>0</v>
      </c>
      <c r="M186" s="18">
        <v>0</v>
      </c>
      <c r="N186" s="18">
        <v>0</v>
      </c>
      <c r="O186" s="18">
        <v>0</v>
      </c>
      <c r="P186" s="18">
        <v>0</v>
      </c>
      <c r="Q186" s="18">
        <v>0</v>
      </c>
      <c r="R186" s="18">
        <v>0</v>
      </c>
      <c r="S186" s="18">
        <v>0</v>
      </c>
      <c r="T186" s="18">
        <v>0</v>
      </c>
      <c r="U186" s="18">
        <v>0</v>
      </c>
      <c r="V186" s="18">
        <v>0</v>
      </c>
      <c r="W186" s="18">
        <v>0</v>
      </c>
      <c r="X186" s="18">
        <v>0</v>
      </c>
      <c r="Y186" s="18">
        <v>0</v>
      </c>
      <c r="Z186" s="18">
        <v>0</v>
      </c>
      <c r="AA186" s="18">
        <v>0</v>
      </c>
      <c r="AB186" s="18">
        <v>0</v>
      </c>
      <c r="AC186" s="18">
        <v>0</v>
      </c>
      <c r="AD186" s="18">
        <v>0</v>
      </c>
      <c r="AE186" s="18">
        <v>0</v>
      </c>
      <c r="AF186" s="18">
        <v>0</v>
      </c>
      <c r="AG186" s="18">
        <v>0</v>
      </c>
      <c r="AH186" s="18">
        <v>0</v>
      </c>
      <c r="AI186" s="18">
        <v>0</v>
      </c>
      <c r="AJ186" s="18">
        <v>0</v>
      </c>
      <c r="AK186" s="18">
        <v>0</v>
      </c>
      <c r="AL186" s="18">
        <v>0</v>
      </c>
      <c r="AM186" s="18">
        <v>0</v>
      </c>
      <c r="AN186" s="18">
        <v>0</v>
      </c>
      <c r="AO186" s="18">
        <v>0</v>
      </c>
      <c r="AP186" s="18">
        <v>0</v>
      </c>
      <c r="AQ186" s="18">
        <v>0</v>
      </c>
      <c r="AR186" s="18">
        <v>0</v>
      </c>
      <c r="AS186" s="18">
        <v>0</v>
      </c>
      <c r="AT186" s="18">
        <v>0</v>
      </c>
      <c r="AU186" s="18">
        <v>0</v>
      </c>
      <c r="AV186" s="18">
        <v>0</v>
      </c>
      <c r="AW186" s="18">
        <v>0</v>
      </c>
      <c r="AX186" s="18">
        <v>0</v>
      </c>
      <c r="AY186" s="18">
        <v>0</v>
      </c>
      <c r="AZ186" s="18">
        <v>0</v>
      </c>
      <c r="BA186" s="18">
        <v>0</v>
      </c>
      <c r="BB186" s="18">
        <v>0</v>
      </c>
      <c r="BC186" s="18">
        <v>0</v>
      </c>
      <c r="BD186" s="18">
        <v>0</v>
      </c>
      <c r="BE186" s="18">
        <v>0</v>
      </c>
      <c r="BF186" s="18">
        <v>0</v>
      </c>
      <c r="BG186" s="18">
        <v>0</v>
      </c>
      <c r="BH186" s="18">
        <v>0</v>
      </c>
      <c r="BI186" s="18">
        <v>0</v>
      </c>
      <c r="BJ186" s="18">
        <v>0</v>
      </c>
      <c r="BK186" s="18">
        <v>0</v>
      </c>
      <c r="BL186" s="18">
        <v>0</v>
      </c>
      <c r="BM186" s="18">
        <v>0</v>
      </c>
      <c r="BN186" s="18" t="s">
        <v>1901</v>
      </c>
      <c r="BO186" s="18" t="s">
        <v>1901</v>
      </c>
      <c r="BP186" s="18" t="s">
        <v>1901</v>
      </c>
      <c r="BQ186" s="18" t="s">
        <v>1901</v>
      </c>
      <c r="BR186" s="18" t="s">
        <v>1901</v>
      </c>
      <c r="BS186" s="18" t="s">
        <v>1901</v>
      </c>
      <c r="BT186" s="18">
        <v>0</v>
      </c>
      <c r="BU186" s="18" t="s">
        <v>1901</v>
      </c>
      <c r="BV186" s="18" t="s">
        <v>1901</v>
      </c>
      <c r="BW186" s="18">
        <v>0</v>
      </c>
      <c r="BX186" s="18">
        <v>0</v>
      </c>
      <c r="BY186" s="18">
        <v>0</v>
      </c>
      <c r="BZ186" s="18">
        <v>0</v>
      </c>
      <c r="CA186" s="18">
        <v>0</v>
      </c>
      <c r="CB186" s="18">
        <v>0</v>
      </c>
      <c r="CC186" s="18">
        <v>0</v>
      </c>
      <c r="CD186" s="18">
        <v>0</v>
      </c>
      <c r="CE186" s="18">
        <v>0</v>
      </c>
      <c r="CF186" s="18">
        <v>0</v>
      </c>
      <c r="CG186" s="18">
        <v>0</v>
      </c>
      <c r="CH186" s="18">
        <v>0</v>
      </c>
      <c r="CI186" s="18">
        <v>0</v>
      </c>
      <c r="CJ186" s="18">
        <v>0</v>
      </c>
      <c r="CK186" s="18">
        <v>0</v>
      </c>
      <c r="CL186" s="18">
        <v>0</v>
      </c>
      <c r="CM186" s="18">
        <v>0</v>
      </c>
      <c r="CN186" s="18">
        <v>0</v>
      </c>
      <c r="CO186" s="18">
        <v>0</v>
      </c>
      <c r="CP186" s="18">
        <v>0</v>
      </c>
      <c r="CQ186" s="18">
        <v>0</v>
      </c>
      <c r="CR186" s="18">
        <v>0</v>
      </c>
      <c r="CS186" s="18">
        <v>0</v>
      </c>
      <c r="CT186" s="18">
        <v>0</v>
      </c>
    </row>
    <row r="187" spans="1:98" x14ac:dyDescent="0.25">
      <c r="A187" s="18">
        <v>42</v>
      </c>
      <c r="B187" s="18" t="s">
        <v>1919</v>
      </c>
      <c r="C187" s="18" t="s">
        <v>464</v>
      </c>
      <c r="D187" s="18" t="s">
        <v>418</v>
      </c>
      <c r="E187" s="18" t="s">
        <v>60</v>
      </c>
      <c r="F187" s="18">
        <v>0</v>
      </c>
      <c r="G187" s="18">
        <v>0</v>
      </c>
      <c r="H187" s="18">
        <v>0</v>
      </c>
      <c r="I187" s="18">
        <v>0</v>
      </c>
      <c r="J187" s="18">
        <v>0</v>
      </c>
      <c r="K187" s="18">
        <v>0</v>
      </c>
      <c r="L187" s="18">
        <v>0</v>
      </c>
      <c r="M187" s="18">
        <v>0</v>
      </c>
      <c r="N187" s="18">
        <v>0</v>
      </c>
      <c r="O187" s="18">
        <v>0</v>
      </c>
      <c r="P187" s="18">
        <v>0</v>
      </c>
      <c r="Q187" s="18">
        <v>0</v>
      </c>
      <c r="R187" s="18">
        <v>0</v>
      </c>
      <c r="S187" s="18">
        <v>0</v>
      </c>
      <c r="T187" s="18">
        <v>0</v>
      </c>
      <c r="U187" s="18">
        <v>0</v>
      </c>
      <c r="V187" s="18">
        <v>0</v>
      </c>
      <c r="W187" s="18">
        <v>0</v>
      </c>
      <c r="X187" s="18">
        <v>0</v>
      </c>
      <c r="Y187" s="18">
        <v>0</v>
      </c>
      <c r="Z187" s="18">
        <v>0</v>
      </c>
      <c r="AA187" s="18">
        <v>0</v>
      </c>
      <c r="AB187" s="18">
        <v>0</v>
      </c>
      <c r="AC187" s="18">
        <v>0</v>
      </c>
      <c r="AD187" s="18">
        <v>0</v>
      </c>
      <c r="AE187" s="18">
        <v>0</v>
      </c>
      <c r="AF187" s="18">
        <v>0</v>
      </c>
      <c r="AG187" s="18">
        <v>0</v>
      </c>
      <c r="AH187" s="18">
        <v>0</v>
      </c>
      <c r="AI187" s="18">
        <v>0</v>
      </c>
      <c r="AJ187" s="18">
        <v>0</v>
      </c>
      <c r="AK187" s="18">
        <v>0</v>
      </c>
      <c r="AL187" s="18">
        <v>0</v>
      </c>
      <c r="AM187" s="18">
        <v>0</v>
      </c>
      <c r="AN187" s="18">
        <v>0</v>
      </c>
      <c r="AO187" s="18">
        <v>0</v>
      </c>
      <c r="AP187" s="18">
        <v>0</v>
      </c>
      <c r="AQ187" s="18">
        <v>0</v>
      </c>
      <c r="AR187" s="18">
        <v>0</v>
      </c>
      <c r="AS187" s="18">
        <v>0</v>
      </c>
      <c r="AT187" s="18">
        <v>0</v>
      </c>
      <c r="AU187" s="18">
        <v>0</v>
      </c>
      <c r="AV187" s="18">
        <v>0</v>
      </c>
      <c r="AW187" s="18">
        <v>0</v>
      </c>
      <c r="AX187" s="18">
        <v>0</v>
      </c>
      <c r="AY187" s="18">
        <v>0</v>
      </c>
      <c r="AZ187" s="18">
        <v>0</v>
      </c>
      <c r="BA187" s="18">
        <v>0</v>
      </c>
      <c r="BB187" s="18">
        <v>0</v>
      </c>
      <c r="BC187" s="18">
        <v>0</v>
      </c>
      <c r="BD187" s="18">
        <v>0</v>
      </c>
      <c r="BE187" s="18">
        <v>0</v>
      </c>
      <c r="BF187" s="18">
        <v>0</v>
      </c>
      <c r="BG187" s="18">
        <v>0</v>
      </c>
      <c r="BH187" s="18">
        <v>0</v>
      </c>
      <c r="BI187" s="18">
        <v>0</v>
      </c>
      <c r="BJ187" s="18">
        <v>0</v>
      </c>
      <c r="BK187" s="18">
        <v>0</v>
      </c>
      <c r="BL187" s="18">
        <v>0</v>
      </c>
      <c r="BM187" s="18">
        <v>0</v>
      </c>
      <c r="BN187" s="18" t="s">
        <v>1901</v>
      </c>
      <c r="BO187" s="18" t="s">
        <v>1901</v>
      </c>
      <c r="BP187" s="18" t="s">
        <v>1901</v>
      </c>
      <c r="BQ187" s="18" t="s">
        <v>1901</v>
      </c>
      <c r="BR187" s="18" t="s">
        <v>1901</v>
      </c>
      <c r="BS187" s="18" t="s">
        <v>1901</v>
      </c>
      <c r="BT187" s="18">
        <v>0</v>
      </c>
      <c r="BU187" s="18" t="s">
        <v>1901</v>
      </c>
      <c r="BV187" s="18" t="s">
        <v>1901</v>
      </c>
      <c r="BW187" s="18">
        <v>0</v>
      </c>
      <c r="BX187" s="18">
        <v>0</v>
      </c>
      <c r="BY187" s="18">
        <v>0</v>
      </c>
      <c r="BZ187" s="18">
        <v>0</v>
      </c>
      <c r="CA187" s="18">
        <v>0</v>
      </c>
      <c r="CB187" s="18">
        <v>0</v>
      </c>
      <c r="CC187" s="18">
        <v>0</v>
      </c>
      <c r="CD187" s="18">
        <v>0</v>
      </c>
      <c r="CE187" s="18">
        <v>0</v>
      </c>
      <c r="CF187" s="18">
        <v>0</v>
      </c>
      <c r="CG187" s="18">
        <v>0</v>
      </c>
      <c r="CH187" s="18">
        <v>0</v>
      </c>
      <c r="CI187" s="18">
        <v>0</v>
      </c>
      <c r="CJ187" s="18">
        <v>0</v>
      </c>
      <c r="CK187" s="18">
        <v>0</v>
      </c>
      <c r="CL187" s="18">
        <v>0</v>
      </c>
      <c r="CM187" s="18">
        <v>0</v>
      </c>
      <c r="CN187" s="18">
        <v>0</v>
      </c>
      <c r="CO187" s="18">
        <v>0</v>
      </c>
      <c r="CP187" s="18">
        <v>0</v>
      </c>
      <c r="CQ187" s="18">
        <v>0</v>
      </c>
      <c r="CR187" s="18">
        <v>0</v>
      </c>
      <c r="CS187" s="18">
        <v>0</v>
      </c>
      <c r="CT187" s="18">
        <v>0</v>
      </c>
    </row>
    <row r="188" spans="1:98" x14ac:dyDescent="0.25">
      <c r="A188" s="18">
        <v>43</v>
      </c>
      <c r="B188" s="18" t="s">
        <v>1919</v>
      </c>
      <c r="C188" s="18" t="s">
        <v>465</v>
      </c>
      <c r="D188" s="18" t="s">
        <v>426</v>
      </c>
      <c r="E188" s="18" t="s">
        <v>78</v>
      </c>
      <c r="F188" s="18">
        <v>7.3510500000000006E-2</v>
      </c>
      <c r="G188" s="18">
        <v>7.3510500000000006E-2</v>
      </c>
      <c r="H188" s="18">
        <v>7.3712E-2</v>
      </c>
      <c r="I188" s="18">
        <v>7.2121599999999994E-2</v>
      </c>
      <c r="J188" s="18">
        <v>7.1103200000000005E-2</v>
      </c>
      <c r="K188" s="18">
        <v>7.1968900000000002E-2</v>
      </c>
      <c r="L188" s="18">
        <v>7.2645500000000002E-2</v>
      </c>
      <c r="M188" s="18">
        <v>7.4452099999999993E-2</v>
      </c>
      <c r="N188" s="18">
        <v>7.58437E-2</v>
      </c>
      <c r="O188" s="18">
        <v>7.7018400000000001E-2</v>
      </c>
      <c r="P188" s="18">
        <v>7.8765500000000002E-2</v>
      </c>
      <c r="Q188" s="18">
        <v>8.0637399999999998E-2</v>
      </c>
      <c r="R188" s="18">
        <v>8.35558E-2</v>
      </c>
      <c r="S188" s="18">
        <v>9.4195500000000001E-2</v>
      </c>
      <c r="T188" s="18">
        <v>9.7498000000000001E-2</v>
      </c>
      <c r="U188" s="18">
        <v>0.103362</v>
      </c>
      <c r="V188" s="18">
        <v>0.10560600000000001</v>
      </c>
      <c r="W188" s="18">
        <v>0.10989599999999999</v>
      </c>
      <c r="X188" s="18">
        <v>0.115872</v>
      </c>
      <c r="Y188" s="18">
        <v>0.12391099999999999</v>
      </c>
      <c r="Z188" s="18">
        <v>0.128112</v>
      </c>
      <c r="AA188" s="18">
        <v>0.13189100000000001</v>
      </c>
      <c r="AB188" s="18">
        <v>0.13858300000000001</v>
      </c>
      <c r="AC188" s="18">
        <v>0.11557199999999999</v>
      </c>
      <c r="AD188" s="18">
        <v>0.114217</v>
      </c>
      <c r="AE188" s="18">
        <v>0.127774</v>
      </c>
      <c r="AF188" s="18">
        <v>0.13258200000000001</v>
      </c>
      <c r="AG188" s="18">
        <v>0.13322400000000001</v>
      </c>
      <c r="AH188" s="18">
        <v>0.13752200000000001</v>
      </c>
      <c r="AI188" s="18">
        <v>0.13941500000000001</v>
      </c>
      <c r="AJ188" s="18">
        <v>0.139152</v>
      </c>
      <c r="AK188" s="18">
        <v>0.142455</v>
      </c>
      <c r="AL188" s="18">
        <v>0.14460200000000001</v>
      </c>
      <c r="AM188" s="18">
        <v>0.14272899999999999</v>
      </c>
      <c r="AN188" s="18">
        <v>0.15016399999999999</v>
      </c>
      <c r="AO188" s="18">
        <v>0.15426899999999999</v>
      </c>
      <c r="AP188" s="18">
        <v>0.157832</v>
      </c>
      <c r="AQ188" s="18">
        <v>0.161525</v>
      </c>
      <c r="AR188" s="18">
        <v>0.160936</v>
      </c>
      <c r="AS188" s="18">
        <v>0.16392100000000001</v>
      </c>
      <c r="AT188" s="18">
        <v>0.16731599999999999</v>
      </c>
      <c r="AU188" s="18">
        <v>0.172128</v>
      </c>
      <c r="AV188" s="18">
        <v>0.171765</v>
      </c>
      <c r="AW188" s="18">
        <v>0.17203299999999999</v>
      </c>
      <c r="AX188" s="18">
        <v>0.17264499999999999</v>
      </c>
      <c r="AY188" s="18">
        <v>0.17414399999999999</v>
      </c>
      <c r="AZ188" s="18">
        <v>0.17682999999999999</v>
      </c>
      <c r="BA188" s="18">
        <v>0.17993100000000001</v>
      </c>
      <c r="BB188" s="18">
        <v>0.18609300000000001</v>
      </c>
      <c r="BC188" s="18">
        <v>0.19449900000000001</v>
      </c>
      <c r="BD188" s="18">
        <v>0.20096700000000001</v>
      </c>
      <c r="BE188" s="18">
        <v>0.199078</v>
      </c>
      <c r="BF188" s="18">
        <v>0.210225</v>
      </c>
      <c r="BG188" s="18">
        <v>0.210225</v>
      </c>
      <c r="BH188" s="18">
        <v>0.21080099999999999</v>
      </c>
      <c r="BI188" s="18">
        <v>0.210225</v>
      </c>
      <c r="BJ188" s="18">
        <v>0.210225</v>
      </c>
      <c r="BK188" s="18">
        <v>0.210225</v>
      </c>
      <c r="BL188" s="18">
        <v>0.13750030344827599</v>
      </c>
      <c r="BM188" s="18">
        <v>4.5352085469753001E-2</v>
      </c>
      <c r="BN188" s="18">
        <v>0.98965255665879104</v>
      </c>
      <c r="BO188" s="18">
        <v>0.99204583850762595</v>
      </c>
      <c r="BP188" s="18">
        <v>0.94810846992820297</v>
      </c>
      <c r="BQ188" s="18">
        <v>0</v>
      </c>
      <c r="BR188" s="19">
        <v>4.2294082928575403E-52</v>
      </c>
      <c r="BS188" s="18">
        <v>0</v>
      </c>
      <c r="BT188" s="18">
        <v>2.6578510197175901E-3</v>
      </c>
      <c r="BU188" s="18">
        <v>0.97941218290127796</v>
      </c>
      <c r="BV188" s="18">
        <v>0.97941218290127796</v>
      </c>
      <c r="BW188" s="18">
        <v>7.2791560000000005E-2</v>
      </c>
      <c r="BX188" s="18">
        <v>1.1380207744149499E-3</v>
      </c>
      <c r="BY188" s="18">
        <v>7.4385720000000002E-2</v>
      </c>
      <c r="BZ188" s="18">
        <v>2.1172210871800799E-3</v>
      </c>
      <c r="CA188" s="18">
        <v>8.6930439999999998E-2</v>
      </c>
      <c r="CB188" s="18">
        <v>8.3980833219848491E-3</v>
      </c>
      <c r="CC188" s="18">
        <v>0.11172940000000001</v>
      </c>
      <c r="CD188" s="18">
        <v>8.3129910260988493E-3</v>
      </c>
      <c r="CE188" s="18">
        <v>0.12567500000000001</v>
      </c>
      <c r="CF188" s="18">
        <v>1.0542182672483E-2</v>
      </c>
      <c r="CG188" s="18">
        <v>0.13410340000000001</v>
      </c>
      <c r="CH188" s="18">
        <v>4.5565674361299699E-3</v>
      </c>
      <c r="CI188" s="18">
        <v>0.14382039999999999</v>
      </c>
      <c r="CJ188" s="18">
        <v>4.0528258413112198E-3</v>
      </c>
      <c r="CK188" s="18">
        <v>0.15969659999999999</v>
      </c>
      <c r="CL188" s="18">
        <v>3.73029118166398E-3</v>
      </c>
      <c r="CM188" s="18">
        <v>0.17117740000000001</v>
      </c>
      <c r="CN188" s="18">
        <v>2.1820417732023398E-3</v>
      </c>
      <c r="CO188" s="18">
        <v>0.1822994</v>
      </c>
      <c r="CP188" s="18">
        <v>8.1433384615893292E-3</v>
      </c>
      <c r="CQ188" s="18">
        <v>0.2062592</v>
      </c>
      <c r="CR188" s="18">
        <v>5.7371617721657404E-3</v>
      </c>
      <c r="CS188" s="18">
        <v>0.210225</v>
      </c>
      <c r="CT188" s="18">
        <v>0</v>
      </c>
    </row>
    <row r="189" spans="1:98" x14ac:dyDescent="0.25">
      <c r="A189" s="18">
        <v>44</v>
      </c>
      <c r="B189" s="18" t="s">
        <v>1919</v>
      </c>
      <c r="C189" s="18" t="s">
        <v>466</v>
      </c>
      <c r="D189" s="18" t="s">
        <v>412</v>
      </c>
      <c r="E189" s="18" t="s">
        <v>80</v>
      </c>
      <c r="F189" s="18">
        <v>9.2258199999999999E-2</v>
      </c>
      <c r="G189" s="18">
        <v>9.2258199999999999E-2</v>
      </c>
      <c r="H189" s="18">
        <v>9.2510999999999996E-2</v>
      </c>
      <c r="I189" s="18">
        <v>9.2363899999999999E-2</v>
      </c>
      <c r="J189" s="18">
        <v>9.2546900000000001E-2</v>
      </c>
      <c r="K189" s="18">
        <v>9.2363899999999999E-2</v>
      </c>
      <c r="L189" s="18">
        <v>9.4709799999999997E-2</v>
      </c>
      <c r="M189" s="18">
        <v>9.6096000000000001E-2</v>
      </c>
      <c r="N189" s="18">
        <v>9.8203100000000002E-2</v>
      </c>
      <c r="O189" s="18">
        <v>9.8532400000000006E-2</v>
      </c>
      <c r="P189" s="18">
        <v>0.100256</v>
      </c>
      <c r="Q189" s="18">
        <v>0.103183</v>
      </c>
      <c r="R189" s="18">
        <v>9.4236299999999995E-2</v>
      </c>
      <c r="S189" s="18">
        <v>0.11264</v>
      </c>
      <c r="T189" s="18">
        <v>0.117573</v>
      </c>
      <c r="U189" s="18">
        <v>0.12472999999999999</v>
      </c>
      <c r="V189" s="18">
        <v>0.12939400000000001</v>
      </c>
      <c r="W189" s="18">
        <v>0.134461</v>
      </c>
      <c r="X189" s="18">
        <v>0.136604</v>
      </c>
      <c r="Y189" s="18">
        <v>0.13800499999999999</v>
      </c>
      <c r="Z189" s="18">
        <v>0.14788699999999999</v>
      </c>
      <c r="AA189" s="18">
        <v>0.15207599999999999</v>
      </c>
      <c r="AB189" s="18">
        <v>0.152307</v>
      </c>
      <c r="AC189" s="18">
        <v>0.15336</v>
      </c>
      <c r="AD189" s="18">
        <v>0.15532399999999999</v>
      </c>
      <c r="AE189" s="18">
        <v>0.15820799999999999</v>
      </c>
      <c r="AF189" s="18">
        <v>0.16196199999999999</v>
      </c>
      <c r="AG189" s="18">
        <v>0.159052</v>
      </c>
      <c r="AH189" s="18">
        <v>0.161465</v>
      </c>
      <c r="AI189" s="18">
        <v>0.16308500000000001</v>
      </c>
      <c r="AJ189" s="18">
        <v>0.16695199999999999</v>
      </c>
      <c r="AK189" s="18">
        <v>0.16601099999999999</v>
      </c>
      <c r="AL189" s="18">
        <v>0.16818900000000001</v>
      </c>
      <c r="AM189" s="18">
        <v>0.158556</v>
      </c>
      <c r="AN189" s="18">
        <v>0.15246599999999999</v>
      </c>
      <c r="AO189" s="18">
        <v>0.15180199999999999</v>
      </c>
      <c r="AP189" s="18">
        <v>0.16326199999999999</v>
      </c>
      <c r="AQ189" s="18">
        <v>0.166408</v>
      </c>
      <c r="AR189" s="18">
        <v>0.15790799999999999</v>
      </c>
      <c r="AS189" s="18">
        <v>0.158721</v>
      </c>
      <c r="AT189" s="18">
        <v>0.159106</v>
      </c>
      <c r="AU189" s="18">
        <v>0.16393099999999999</v>
      </c>
      <c r="AV189" s="18">
        <v>0.16780800000000001</v>
      </c>
      <c r="AW189" s="18">
        <v>0.16960700000000001</v>
      </c>
      <c r="AX189" s="18">
        <v>0.17236699999999999</v>
      </c>
      <c r="AY189" s="18">
        <v>0.17585899999999999</v>
      </c>
      <c r="AZ189" s="18">
        <v>0.17889099999999999</v>
      </c>
      <c r="BA189" s="18">
        <v>0.18462700000000001</v>
      </c>
      <c r="BB189" s="18">
        <v>0.197514</v>
      </c>
      <c r="BC189" s="18">
        <v>0.20388899999999999</v>
      </c>
      <c r="BD189" s="18">
        <v>0.20835600000000001</v>
      </c>
      <c r="BE189" s="18">
        <v>0.20885000000000001</v>
      </c>
      <c r="BF189" s="18">
        <v>0.209006</v>
      </c>
      <c r="BG189" s="18">
        <v>0.209006</v>
      </c>
      <c r="BH189" s="18">
        <v>0.20957899999999999</v>
      </c>
      <c r="BI189" s="18">
        <v>0.209006</v>
      </c>
      <c r="BJ189" s="18">
        <v>0.209006</v>
      </c>
      <c r="BK189" s="18">
        <v>0.209006</v>
      </c>
      <c r="BL189" s="18">
        <v>0.15091966724137901</v>
      </c>
      <c r="BM189" s="18">
        <v>3.8015198548573999E-2</v>
      </c>
      <c r="BN189" s="18">
        <v>0.96259575581652101</v>
      </c>
      <c r="BO189" s="18">
        <v>0.966459529792983</v>
      </c>
      <c r="BP189" s="18">
        <v>0.89314496732214299</v>
      </c>
      <c r="BQ189" s="18">
        <v>0</v>
      </c>
      <c r="BR189" s="18">
        <v>9.5348294640380701E-35</v>
      </c>
      <c r="BS189" s="18">
        <v>0</v>
      </c>
      <c r="BT189" s="18">
        <v>2.1669646467131999E-3</v>
      </c>
      <c r="BU189" s="18">
        <v>0.92659058911597802</v>
      </c>
      <c r="BV189" s="18">
        <v>0.92659058911597802</v>
      </c>
      <c r="BW189" s="18">
        <v>9.2387639999999993E-2</v>
      </c>
      <c r="BX189" s="19">
        <v>1.3661483448000801E-4</v>
      </c>
      <c r="BY189" s="18">
        <v>9.5981040000000004E-2</v>
      </c>
      <c r="BZ189" s="18">
        <v>2.5573402790790298E-3</v>
      </c>
      <c r="CA189" s="18">
        <v>0.10557766</v>
      </c>
      <c r="CB189" s="18">
        <v>9.4398852788579995E-3</v>
      </c>
      <c r="CC189" s="18">
        <v>0.1326388</v>
      </c>
      <c r="CD189" s="18">
        <v>5.4981171959135201E-3</v>
      </c>
      <c r="CE189" s="18">
        <v>0.15219079999999999</v>
      </c>
      <c r="CF189" s="18">
        <v>2.7264146236403602E-3</v>
      </c>
      <c r="CG189" s="18">
        <v>0.16075439999999999</v>
      </c>
      <c r="CH189" s="18">
        <v>2.0480030029274899E-3</v>
      </c>
      <c r="CI189" s="18">
        <v>0.16243479999999999</v>
      </c>
      <c r="CJ189" s="18">
        <v>6.7217405260839996E-3</v>
      </c>
      <c r="CK189" s="18">
        <v>0.15962019999999999</v>
      </c>
      <c r="CL189" s="18">
        <v>5.5722835713915399E-3</v>
      </c>
      <c r="CM189" s="18">
        <v>0.16656380000000001</v>
      </c>
      <c r="CN189" s="18">
        <v>5.1729258355402699E-3</v>
      </c>
      <c r="CO189" s="18">
        <v>0.18815599999999999</v>
      </c>
      <c r="CP189" s="18">
        <v>1.20893520091029E-2</v>
      </c>
      <c r="CQ189" s="18">
        <v>0.20895939999999999</v>
      </c>
      <c r="CR189" s="18">
        <v>4.3712332355983001E-4</v>
      </c>
      <c r="CS189" s="18">
        <v>0.209006</v>
      </c>
      <c r="CT189" s="18">
        <v>0</v>
      </c>
    </row>
    <row r="190" spans="1:98" x14ac:dyDescent="0.25">
      <c r="A190" s="18">
        <v>45</v>
      </c>
      <c r="B190" s="18" t="s">
        <v>1919</v>
      </c>
      <c r="C190" s="18" t="s">
        <v>467</v>
      </c>
      <c r="D190" s="18" t="s">
        <v>412</v>
      </c>
      <c r="E190" s="18" t="s">
        <v>468</v>
      </c>
      <c r="F190" s="18">
        <v>0</v>
      </c>
      <c r="G190" s="18">
        <v>0</v>
      </c>
      <c r="H190" s="18">
        <v>0</v>
      </c>
      <c r="I190" s="18">
        <v>0</v>
      </c>
      <c r="J190" s="18">
        <v>0</v>
      </c>
      <c r="K190" s="18">
        <v>0</v>
      </c>
      <c r="L190" s="18">
        <v>0</v>
      </c>
      <c r="M190" s="18">
        <v>0</v>
      </c>
      <c r="N190" s="18">
        <v>0</v>
      </c>
      <c r="O190" s="18">
        <v>0</v>
      </c>
      <c r="P190" s="18">
        <v>0</v>
      </c>
      <c r="Q190" s="18">
        <v>0</v>
      </c>
      <c r="R190" s="18">
        <v>0</v>
      </c>
      <c r="S190" s="18">
        <v>0</v>
      </c>
      <c r="T190" s="18">
        <v>0</v>
      </c>
      <c r="U190" s="18">
        <v>0</v>
      </c>
      <c r="V190" s="18">
        <v>0</v>
      </c>
      <c r="W190" s="18">
        <v>0</v>
      </c>
      <c r="X190" s="18">
        <v>0</v>
      </c>
      <c r="Y190" s="18">
        <v>0</v>
      </c>
      <c r="Z190" s="18">
        <v>0</v>
      </c>
      <c r="AA190" s="18">
        <v>0</v>
      </c>
      <c r="AB190" s="18">
        <v>0</v>
      </c>
      <c r="AC190" s="18">
        <v>0</v>
      </c>
      <c r="AD190" s="18">
        <v>0</v>
      </c>
      <c r="AE190" s="18">
        <v>0</v>
      </c>
      <c r="AF190" s="18">
        <v>0</v>
      </c>
      <c r="AG190" s="18">
        <v>0</v>
      </c>
      <c r="AH190" s="18">
        <v>0</v>
      </c>
      <c r="AI190" s="18">
        <v>0</v>
      </c>
      <c r="AJ190" s="18">
        <v>0</v>
      </c>
      <c r="AK190" s="18">
        <v>0</v>
      </c>
      <c r="AL190" s="18">
        <v>0</v>
      </c>
      <c r="AM190" s="18">
        <v>0</v>
      </c>
      <c r="AN190" s="18">
        <v>0</v>
      </c>
      <c r="AO190" s="18">
        <v>0</v>
      </c>
      <c r="AP190" s="18">
        <v>0</v>
      </c>
      <c r="AQ190" s="18">
        <v>0</v>
      </c>
      <c r="AR190" s="18">
        <v>0</v>
      </c>
      <c r="AS190" s="18">
        <v>0</v>
      </c>
      <c r="AT190" s="18">
        <v>0</v>
      </c>
      <c r="AU190" s="18">
        <v>0</v>
      </c>
      <c r="AV190" s="18">
        <v>0</v>
      </c>
      <c r="AW190" s="18">
        <v>0</v>
      </c>
      <c r="AX190" s="18">
        <v>0</v>
      </c>
      <c r="AY190" s="18">
        <v>0</v>
      </c>
      <c r="AZ190" s="18">
        <v>0</v>
      </c>
      <c r="BA190" s="18">
        <v>0</v>
      </c>
      <c r="BB190" s="18">
        <v>0</v>
      </c>
      <c r="BC190" s="18">
        <v>0</v>
      </c>
      <c r="BD190" s="18">
        <v>0</v>
      </c>
      <c r="BE190" s="18">
        <v>0</v>
      </c>
      <c r="BF190" s="18">
        <v>0</v>
      </c>
      <c r="BG190" s="18">
        <v>0</v>
      </c>
      <c r="BH190" s="18">
        <v>0</v>
      </c>
      <c r="BI190" s="18">
        <v>0</v>
      </c>
      <c r="BJ190" s="18">
        <v>0</v>
      </c>
      <c r="BK190" s="18">
        <v>0</v>
      </c>
      <c r="BL190" s="18">
        <v>0</v>
      </c>
      <c r="BM190" s="18">
        <v>0</v>
      </c>
      <c r="BN190" s="18" t="s">
        <v>1901</v>
      </c>
      <c r="BO190" s="18" t="s">
        <v>1901</v>
      </c>
      <c r="BP190" s="18" t="s">
        <v>1901</v>
      </c>
      <c r="BQ190" s="18" t="s">
        <v>1901</v>
      </c>
      <c r="BR190" s="18" t="s">
        <v>1901</v>
      </c>
      <c r="BS190" s="18" t="s">
        <v>1901</v>
      </c>
      <c r="BT190" s="18">
        <v>0</v>
      </c>
      <c r="BU190" s="18" t="s">
        <v>1901</v>
      </c>
      <c r="BV190" s="18" t="s">
        <v>1901</v>
      </c>
      <c r="BW190" s="18">
        <v>0</v>
      </c>
      <c r="BX190" s="18">
        <v>0</v>
      </c>
      <c r="BY190" s="18">
        <v>0</v>
      </c>
      <c r="BZ190" s="18">
        <v>0</v>
      </c>
      <c r="CA190" s="18">
        <v>0</v>
      </c>
      <c r="CB190" s="18">
        <v>0</v>
      </c>
      <c r="CC190" s="18">
        <v>0</v>
      </c>
      <c r="CD190" s="18">
        <v>0</v>
      </c>
      <c r="CE190" s="18">
        <v>0</v>
      </c>
      <c r="CF190" s="18">
        <v>0</v>
      </c>
      <c r="CG190" s="18">
        <v>0</v>
      </c>
      <c r="CH190" s="18">
        <v>0</v>
      </c>
      <c r="CI190" s="18">
        <v>0</v>
      </c>
      <c r="CJ190" s="18">
        <v>0</v>
      </c>
      <c r="CK190" s="18">
        <v>0</v>
      </c>
      <c r="CL190" s="18">
        <v>0</v>
      </c>
      <c r="CM190" s="18">
        <v>0</v>
      </c>
      <c r="CN190" s="18">
        <v>0</v>
      </c>
      <c r="CO190" s="18">
        <v>0</v>
      </c>
      <c r="CP190" s="18">
        <v>0</v>
      </c>
      <c r="CQ190" s="18">
        <v>0</v>
      </c>
      <c r="CR190" s="18">
        <v>0</v>
      </c>
      <c r="CS190" s="18">
        <v>0</v>
      </c>
      <c r="CT190" s="18">
        <v>0</v>
      </c>
    </row>
    <row r="191" spans="1:98" x14ac:dyDescent="0.25">
      <c r="A191" s="18">
        <v>46</v>
      </c>
      <c r="B191" s="18" t="s">
        <v>1919</v>
      </c>
      <c r="C191" s="18" t="s">
        <v>469</v>
      </c>
      <c r="D191" s="18" t="s">
        <v>420</v>
      </c>
      <c r="E191" s="18" t="s">
        <v>82</v>
      </c>
      <c r="F191" s="18">
        <v>2.3848799999999998E-3</v>
      </c>
      <c r="G191" s="18">
        <v>2.3848799999999998E-3</v>
      </c>
      <c r="H191" s="18">
        <v>2.39142E-3</v>
      </c>
      <c r="I191" s="18">
        <v>2.4137999999999998E-3</v>
      </c>
      <c r="J191" s="18">
        <v>2.4973999999999999E-3</v>
      </c>
      <c r="K191" s="18">
        <v>2.47657E-3</v>
      </c>
      <c r="L191" s="18">
        <v>2.53558E-3</v>
      </c>
      <c r="M191" s="18">
        <v>2.5661799999999999E-3</v>
      </c>
      <c r="N191" s="18">
        <v>2.6183000000000001E-3</v>
      </c>
      <c r="O191" s="18">
        <v>2.6140400000000002E-3</v>
      </c>
      <c r="P191" s="18">
        <v>2.65132E-3</v>
      </c>
      <c r="Q191" s="18">
        <v>2.72156E-3</v>
      </c>
      <c r="R191" s="18">
        <v>2.7711300000000001E-3</v>
      </c>
      <c r="S191" s="18">
        <v>2.5899299999999998E-3</v>
      </c>
      <c r="T191" s="18">
        <v>2.6854100000000001E-3</v>
      </c>
      <c r="U191" s="18">
        <v>2.9071100000000001E-3</v>
      </c>
      <c r="V191" s="18">
        <v>3.0919099999999998E-3</v>
      </c>
      <c r="W191" s="18">
        <v>3.0491400000000001E-3</v>
      </c>
      <c r="X191" s="18">
        <v>3.22866E-3</v>
      </c>
      <c r="Y191" s="18">
        <v>3.4918599999999998E-3</v>
      </c>
      <c r="Z191" s="18">
        <v>3.7964499999999998E-3</v>
      </c>
      <c r="AA191" s="18">
        <v>4.14504E-3</v>
      </c>
      <c r="AB191" s="18">
        <v>4.8290299999999998E-3</v>
      </c>
      <c r="AC191" s="18">
        <v>4.7613999999999998E-3</v>
      </c>
      <c r="AD191" s="18">
        <v>4.8065800000000004E-3</v>
      </c>
      <c r="AE191" s="18">
        <v>4.8085200000000002E-3</v>
      </c>
      <c r="AF191" s="18">
        <v>4.8711199999999996E-3</v>
      </c>
      <c r="AG191" s="18">
        <v>4.9565099999999999E-3</v>
      </c>
      <c r="AH191" s="18">
        <v>5.3248899999999997E-3</v>
      </c>
      <c r="AI191" s="18">
        <v>5.6230999999999998E-3</v>
      </c>
      <c r="AJ191" s="18">
        <v>5.8659100000000002E-3</v>
      </c>
      <c r="AK191" s="18">
        <v>5.97388E-3</v>
      </c>
      <c r="AL191" s="18">
        <v>6.3285499999999996E-3</v>
      </c>
      <c r="AM191" s="18">
        <v>6.3496899999999998E-3</v>
      </c>
      <c r="AN191" s="18">
        <v>6.6754400000000004E-3</v>
      </c>
      <c r="AO191" s="18">
        <v>6.54129E-3</v>
      </c>
      <c r="AP191" s="18">
        <v>6.7613500000000002E-3</v>
      </c>
      <c r="AQ191" s="18">
        <v>7.1768200000000004E-3</v>
      </c>
      <c r="AR191" s="18">
        <v>7.1759900000000001E-3</v>
      </c>
      <c r="AS191" s="18">
        <v>7.0433300000000004E-3</v>
      </c>
      <c r="AT191" s="18">
        <v>7.1836799999999996E-3</v>
      </c>
      <c r="AU191" s="18">
        <v>7.2123899999999999E-3</v>
      </c>
      <c r="AV191" s="18">
        <v>7.1026199999999996E-3</v>
      </c>
      <c r="AW191" s="18">
        <v>7.1671900000000004E-3</v>
      </c>
      <c r="AX191" s="18">
        <v>7.3365599999999998E-3</v>
      </c>
      <c r="AY191" s="18">
        <v>7.8425100000000005E-3</v>
      </c>
      <c r="AZ191" s="18">
        <v>8.1935299999999992E-3</v>
      </c>
      <c r="BA191" s="18">
        <v>8.3250400000000006E-3</v>
      </c>
      <c r="BB191" s="18">
        <v>8.4944200000000008E-3</v>
      </c>
      <c r="BC191" s="18">
        <v>8.9197200000000008E-3</v>
      </c>
      <c r="BD191" s="18">
        <v>9.3111700000000006E-3</v>
      </c>
      <c r="BE191" s="18">
        <v>9.0788699999999993E-3</v>
      </c>
      <c r="BF191" s="18">
        <v>9.0183599999999996E-3</v>
      </c>
      <c r="BG191" s="18">
        <v>9.0183599999999996E-3</v>
      </c>
      <c r="BH191" s="18">
        <v>9.0430700000000003E-3</v>
      </c>
      <c r="BI191" s="18">
        <v>9.0183599999999996E-3</v>
      </c>
      <c r="BJ191" s="18">
        <v>9.0183599999999996E-3</v>
      </c>
      <c r="BK191" s="18">
        <v>9.0183599999999996E-3</v>
      </c>
      <c r="BL191" s="18">
        <v>5.4860093103448297E-3</v>
      </c>
      <c r="BM191" s="18">
        <v>2.4317723744402401E-3</v>
      </c>
      <c r="BN191" s="18">
        <v>0.98515967163627205</v>
      </c>
      <c r="BO191" s="18">
        <v>0.992292003728099</v>
      </c>
      <c r="BP191" s="18">
        <v>0.94689450261715602</v>
      </c>
      <c r="BQ191" s="18">
        <v>0</v>
      </c>
      <c r="BR191" s="19">
        <v>1.75953049283428E-52</v>
      </c>
      <c r="BS191" s="18">
        <v>0</v>
      </c>
      <c r="BT191" s="18">
        <v>1.4186660186409799E-4</v>
      </c>
      <c r="BU191" s="18">
        <v>0.97053957861848394</v>
      </c>
      <c r="BV191" s="18">
        <v>0.97053957861848394</v>
      </c>
      <c r="BW191" s="18">
        <v>2.414476E-3</v>
      </c>
      <c r="BX191" s="19">
        <v>4.7854655781856802E-5</v>
      </c>
      <c r="BY191" s="18">
        <v>2.5621340000000002E-3</v>
      </c>
      <c r="BZ191" s="19">
        <v>5.8931179183858298E-5</v>
      </c>
      <c r="CA191" s="18">
        <v>2.6838700000000001E-3</v>
      </c>
      <c r="CB191" s="19">
        <v>6.8777615181103902E-5</v>
      </c>
      <c r="CC191" s="18">
        <v>3.1537359999999999E-3</v>
      </c>
      <c r="CD191" s="18">
        <v>2.21093083632211E-4</v>
      </c>
      <c r="CE191" s="18">
        <v>4.4676999999999998E-3</v>
      </c>
      <c r="CF191" s="18">
        <v>4.7072942105842502E-4</v>
      </c>
      <c r="CG191" s="18">
        <v>5.1168280000000003E-3</v>
      </c>
      <c r="CH191" s="18">
        <v>3.4667320313228701E-4</v>
      </c>
      <c r="CI191" s="18">
        <v>6.2386940000000004E-3</v>
      </c>
      <c r="CJ191" s="18">
        <v>3.2412792479204899E-4</v>
      </c>
      <c r="CK191" s="18">
        <v>6.939756E-3</v>
      </c>
      <c r="CL191" s="18">
        <v>2.7988268538800299E-4</v>
      </c>
      <c r="CM191" s="18">
        <v>7.2004879999999997E-3</v>
      </c>
      <c r="CN191" s="19">
        <v>8.6061980397850497E-5</v>
      </c>
      <c r="CO191" s="18">
        <v>8.3550440000000007E-3</v>
      </c>
      <c r="CP191" s="18">
        <v>3.9622050922434598E-4</v>
      </c>
      <c r="CQ191" s="18">
        <v>9.0939660000000002E-3</v>
      </c>
      <c r="CR191" s="18">
        <v>1.23923771044946E-4</v>
      </c>
      <c r="CS191" s="18">
        <v>9.0183599999999996E-3</v>
      </c>
      <c r="CT191" s="19">
        <v>0</v>
      </c>
    </row>
    <row r="192" spans="1:98" x14ac:dyDescent="0.25">
      <c r="A192" s="18">
        <v>47</v>
      </c>
      <c r="B192" s="18" t="s">
        <v>1919</v>
      </c>
      <c r="C192" s="18" t="s">
        <v>470</v>
      </c>
      <c r="D192" s="18" t="s">
        <v>420</v>
      </c>
      <c r="E192" s="18" t="s">
        <v>264</v>
      </c>
      <c r="F192" s="18">
        <v>0.84351500000000001</v>
      </c>
      <c r="G192" s="18">
        <v>0.84351500000000001</v>
      </c>
      <c r="H192" s="18">
        <v>0.84582599999999997</v>
      </c>
      <c r="I192" s="18">
        <v>0.84548500000000004</v>
      </c>
      <c r="J192" s="18">
        <v>0.84839100000000001</v>
      </c>
      <c r="K192" s="18">
        <v>0.84810399999999997</v>
      </c>
      <c r="L192" s="18">
        <v>0.86967399999999995</v>
      </c>
      <c r="M192" s="18">
        <v>0.88300100000000004</v>
      </c>
      <c r="N192" s="18">
        <v>0.90265300000000004</v>
      </c>
      <c r="O192" s="18">
        <v>0.90672699999999995</v>
      </c>
      <c r="P192" s="18">
        <v>0.92311200000000004</v>
      </c>
      <c r="Q192" s="18">
        <v>0.95014100000000001</v>
      </c>
      <c r="R192" s="18">
        <v>0.97361200000000003</v>
      </c>
      <c r="S192" s="18">
        <v>0.96207699999999996</v>
      </c>
      <c r="T192" s="18">
        <v>0.99503699999999995</v>
      </c>
      <c r="U192" s="18">
        <v>1.07881</v>
      </c>
      <c r="V192" s="18">
        <v>1.15882</v>
      </c>
      <c r="W192" s="18">
        <v>1.18083</v>
      </c>
      <c r="X192" s="18">
        <v>1.19106</v>
      </c>
      <c r="Y192" s="18">
        <v>1.22926</v>
      </c>
      <c r="Z192" s="18">
        <v>1.28467</v>
      </c>
      <c r="AA192" s="18">
        <v>1.35225</v>
      </c>
      <c r="AB192" s="18">
        <v>1.40415</v>
      </c>
      <c r="AC192" s="18">
        <v>1.44126</v>
      </c>
      <c r="AD192" s="18">
        <v>1.4055200000000001</v>
      </c>
      <c r="AE192" s="18">
        <v>1.3646400000000001</v>
      </c>
      <c r="AF192" s="18">
        <v>1.35426</v>
      </c>
      <c r="AG192" s="18">
        <v>1.35446</v>
      </c>
      <c r="AH192" s="18">
        <v>1.3794299999999999</v>
      </c>
      <c r="AI192" s="18">
        <v>1.4077900000000001</v>
      </c>
      <c r="AJ192" s="18">
        <v>1.4418299999999999</v>
      </c>
      <c r="AK192" s="18">
        <v>1.47523</v>
      </c>
      <c r="AL192" s="18">
        <v>1.6483099999999999</v>
      </c>
      <c r="AM192" s="18">
        <v>1.51847</v>
      </c>
      <c r="AN192" s="18">
        <v>1.5885899999999999</v>
      </c>
      <c r="AO192" s="18">
        <v>1.64619</v>
      </c>
      <c r="AP192" s="18">
        <v>1.7326900000000001</v>
      </c>
      <c r="AQ192" s="18">
        <v>1.89066</v>
      </c>
      <c r="AR192" s="18">
        <v>1.95577</v>
      </c>
      <c r="AS192" s="18">
        <v>1.91065</v>
      </c>
      <c r="AT192" s="18">
        <v>1.9533199999999999</v>
      </c>
      <c r="AU192" s="18">
        <v>1.93686</v>
      </c>
      <c r="AV192" s="18">
        <v>1.9048799999999999</v>
      </c>
      <c r="AW192" s="18">
        <v>1.9579500000000001</v>
      </c>
      <c r="AX192" s="18">
        <v>2.0697899999999998</v>
      </c>
      <c r="AY192" s="18">
        <v>2.1955900000000002</v>
      </c>
      <c r="AZ192" s="18">
        <v>2.3165</v>
      </c>
      <c r="BA192" s="18">
        <v>2.4047800000000001</v>
      </c>
      <c r="BB192" s="18">
        <v>2.5017200000000002</v>
      </c>
      <c r="BC192" s="18">
        <v>2.65124</v>
      </c>
      <c r="BD192" s="18">
        <v>2.8142800000000001</v>
      </c>
      <c r="BE192" s="18">
        <v>2.6990500000000002</v>
      </c>
      <c r="BF192" s="18">
        <v>2.7059600000000001</v>
      </c>
      <c r="BG192" s="18">
        <v>2.7059600000000001</v>
      </c>
      <c r="BH192" s="18">
        <v>2.7133799999999999</v>
      </c>
      <c r="BI192" s="18">
        <v>2.7059600000000001</v>
      </c>
      <c r="BJ192" s="18">
        <v>2.7059600000000001</v>
      </c>
      <c r="BK192" s="18">
        <v>2.7059600000000001</v>
      </c>
      <c r="BL192" s="18">
        <v>1.61182086206897</v>
      </c>
      <c r="BM192" s="18">
        <v>0.64160242987310201</v>
      </c>
      <c r="BN192" s="18">
        <v>0.97023800216332901</v>
      </c>
      <c r="BO192" s="18">
        <v>0.99259971025369098</v>
      </c>
      <c r="BP192" s="18">
        <v>0.94810846992820297</v>
      </c>
      <c r="BQ192" s="18">
        <v>0</v>
      </c>
      <c r="BR192" s="19">
        <v>5.6460826399416E-53</v>
      </c>
      <c r="BS192" s="18">
        <v>0</v>
      </c>
      <c r="BT192" s="18">
        <v>3.68633586391457E-2</v>
      </c>
      <c r="BU192" s="18">
        <v>0.94136178084188404</v>
      </c>
      <c r="BV192" s="18">
        <v>0.94136178084188404</v>
      </c>
      <c r="BW192" s="18">
        <v>0.84534640000000005</v>
      </c>
      <c r="BX192" s="18">
        <v>2.0141292907854698E-3</v>
      </c>
      <c r="BY192" s="18">
        <v>0.88203180000000003</v>
      </c>
      <c r="BZ192" s="18">
        <v>2.4185930697411699E-2</v>
      </c>
      <c r="CA192" s="18">
        <v>0.96079579999999998</v>
      </c>
      <c r="CB192" s="18">
        <v>2.67952877331071E-2</v>
      </c>
      <c r="CC192" s="18">
        <v>1.167756</v>
      </c>
      <c r="CD192" s="18">
        <v>5.58748398655423E-2</v>
      </c>
      <c r="CE192" s="18">
        <v>1.37757</v>
      </c>
      <c r="CF192" s="18">
        <v>6.08597309392672E-2</v>
      </c>
      <c r="CG192" s="18">
        <v>1.3721159999999999</v>
      </c>
      <c r="CH192" s="18">
        <v>2.2430952498723698E-2</v>
      </c>
      <c r="CI192" s="18">
        <v>1.534486</v>
      </c>
      <c r="CJ192" s="18">
        <v>8.4017953319513797E-2</v>
      </c>
      <c r="CK192" s="18">
        <v>1.8271919999999999</v>
      </c>
      <c r="CL192" s="18">
        <v>0.13154664465504201</v>
      </c>
      <c r="CM192" s="18">
        <v>1.9645600000000001</v>
      </c>
      <c r="CN192" s="18">
        <v>6.2394661229948099E-2</v>
      </c>
      <c r="CO192" s="18">
        <v>2.4139659999999998</v>
      </c>
      <c r="CP192" s="18">
        <v>0.174120501894521</v>
      </c>
      <c r="CQ192" s="18">
        <v>2.7277260000000001</v>
      </c>
      <c r="CR192" s="18">
        <v>4.8649853853840103E-2</v>
      </c>
      <c r="CS192" s="18">
        <v>2.7059600000000001</v>
      </c>
      <c r="CT192" s="18">
        <v>0</v>
      </c>
    </row>
    <row r="193" spans="1:98" x14ac:dyDescent="0.25">
      <c r="A193" s="18">
        <v>48</v>
      </c>
      <c r="B193" s="18" t="s">
        <v>1919</v>
      </c>
      <c r="C193" s="18" t="s">
        <v>471</v>
      </c>
      <c r="D193" s="18" t="s">
        <v>412</v>
      </c>
      <c r="E193" s="18" t="s">
        <v>122</v>
      </c>
      <c r="F193" s="18">
        <v>14.217000000000001</v>
      </c>
      <c r="G193" s="18">
        <v>14.217000000000001</v>
      </c>
      <c r="H193" s="18">
        <v>14.256</v>
      </c>
      <c r="I193" s="18">
        <v>14.4762</v>
      </c>
      <c r="J193" s="18">
        <v>14.807600000000001</v>
      </c>
      <c r="K193" s="18">
        <v>15.1365</v>
      </c>
      <c r="L193" s="18">
        <v>15.520899999999999</v>
      </c>
      <c r="M193" s="18">
        <v>15.8887</v>
      </c>
      <c r="N193" s="18">
        <v>16.302600000000002</v>
      </c>
      <c r="O193" s="18">
        <v>16.613399999999999</v>
      </c>
      <c r="P193" s="18">
        <v>17.0306</v>
      </c>
      <c r="Q193" s="18">
        <v>17.5306</v>
      </c>
      <c r="R193" s="18">
        <v>18.530100000000001</v>
      </c>
      <c r="S193" s="18">
        <v>19.343499999999999</v>
      </c>
      <c r="T193" s="18">
        <v>20.440000000000001</v>
      </c>
      <c r="U193" s="18">
        <v>22.304200000000002</v>
      </c>
      <c r="V193" s="18">
        <v>23.066199999999998</v>
      </c>
      <c r="W193" s="18">
        <v>23.7651</v>
      </c>
      <c r="X193" s="18">
        <v>24.2881</v>
      </c>
      <c r="Y193" s="18">
        <v>25.413499999999999</v>
      </c>
      <c r="Z193" s="18">
        <v>27.123000000000001</v>
      </c>
      <c r="AA193" s="18">
        <v>28.629000000000001</v>
      </c>
      <c r="AB193" s="18">
        <v>29.242999999999999</v>
      </c>
      <c r="AC193" s="18">
        <v>27.767299999999999</v>
      </c>
      <c r="AD193" s="18">
        <v>27.502300000000002</v>
      </c>
      <c r="AE193" s="18">
        <v>27.477499999999999</v>
      </c>
      <c r="AF193" s="18">
        <v>27.0488</v>
      </c>
      <c r="AG193" s="18">
        <v>27.197500000000002</v>
      </c>
      <c r="AH193" s="18">
        <v>30.274000000000001</v>
      </c>
      <c r="AI193" s="18">
        <v>32.305199999999999</v>
      </c>
      <c r="AJ193" s="18">
        <v>33.023499999999999</v>
      </c>
      <c r="AK193" s="18">
        <v>32.950099999999999</v>
      </c>
      <c r="AL193" s="18">
        <v>35.261600000000001</v>
      </c>
      <c r="AM193" s="18">
        <v>35.745800000000003</v>
      </c>
      <c r="AN193" s="18">
        <v>37.0779</v>
      </c>
      <c r="AO193" s="18">
        <v>36.688099999999999</v>
      </c>
      <c r="AP193" s="18">
        <v>37.393700000000003</v>
      </c>
      <c r="AQ193" s="18">
        <v>39.255499999999998</v>
      </c>
      <c r="AR193" s="18">
        <v>38.840699999999998</v>
      </c>
      <c r="AS193" s="18">
        <v>37.444400000000002</v>
      </c>
      <c r="AT193" s="18">
        <v>37.571399999999997</v>
      </c>
      <c r="AU193" s="18">
        <v>37.329000000000001</v>
      </c>
      <c r="AV193" s="18">
        <v>35.994</v>
      </c>
      <c r="AW193" s="18">
        <v>36.004399999999997</v>
      </c>
      <c r="AX193" s="18">
        <v>36.681899999999999</v>
      </c>
      <c r="AY193" s="18">
        <v>38.829300000000003</v>
      </c>
      <c r="AZ193" s="18">
        <v>40.228999999999999</v>
      </c>
      <c r="BA193" s="18">
        <v>40.434600000000003</v>
      </c>
      <c r="BB193" s="18">
        <v>41.063800000000001</v>
      </c>
      <c r="BC193" s="18">
        <v>42.768999999999998</v>
      </c>
      <c r="BD193" s="18">
        <v>43.917299999999997</v>
      </c>
      <c r="BE193" s="18">
        <v>42.667700000000004</v>
      </c>
      <c r="BF193" s="18">
        <v>42.657200000000003</v>
      </c>
      <c r="BG193" s="18">
        <v>42.657200000000003</v>
      </c>
      <c r="BH193" s="18">
        <v>42.774099999999997</v>
      </c>
      <c r="BI193" s="18">
        <v>42.657200000000003</v>
      </c>
      <c r="BJ193" s="18">
        <v>42.657200000000003</v>
      </c>
      <c r="BK193" s="18">
        <v>42.657200000000003</v>
      </c>
      <c r="BL193" s="18">
        <v>30.0163482758621</v>
      </c>
      <c r="BM193" s="18">
        <v>9.9955480776200805</v>
      </c>
      <c r="BN193" s="18">
        <v>0.98044943844608801</v>
      </c>
      <c r="BO193" s="18">
        <v>0.98010682531466797</v>
      </c>
      <c r="BP193" s="18">
        <v>0.900763744797345</v>
      </c>
      <c r="BQ193" s="18">
        <v>0</v>
      </c>
      <c r="BR193" s="19">
        <v>5.0736846859904196E-41</v>
      </c>
      <c r="BS193" s="18">
        <v>0</v>
      </c>
      <c r="BT193" s="18">
        <v>0.58033990587221496</v>
      </c>
      <c r="BU193" s="18">
        <v>0.96128110134924905</v>
      </c>
      <c r="BV193" s="18">
        <v>0.96128110134924905</v>
      </c>
      <c r="BW193" s="18">
        <v>14.39476</v>
      </c>
      <c r="BX193" s="18">
        <v>0.25471597515664401</v>
      </c>
      <c r="BY193" s="18">
        <v>15.89242</v>
      </c>
      <c r="BZ193" s="18">
        <v>0.59108285967366703</v>
      </c>
      <c r="CA193" s="18">
        <v>18.574960000000001</v>
      </c>
      <c r="CB193" s="18">
        <v>1.3735697991001401</v>
      </c>
      <c r="CC193" s="18">
        <v>23.767420000000001</v>
      </c>
      <c r="CD193" s="18">
        <v>1.18463229189483</v>
      </c>
      <c r="CE193" s="18">
        <v>28.05292</v>
      </c>
      <c r="CF193" s="18">
        <v>0.86568916881291702</v>
      </c>
      <c r="CG193" s="18">
        <v>28.860600000000002</v>
      </c>
      <c r="CH193" s="18">
        <v>2.33583256998442</v>
      </c>
      <c r="CI193" s="18">
        <v>34.811779999999999</v>
      </c>
      <c r="CJ193" s="18">
        <v>1.7940059244606801</v>
      </c>
      <c r="CK193" s="18">
        <v>37.924480000000003</v>
      </c>
      <c r="CL193" s="18">
        <v>1.0784146985274301</v>
      </c>
      <c r="CM193" s="18">
        <v>36.716140000000003</v>
      </c>
      <c r="CN193" s="18">
        <v>0.73080425422954398</v>
      </c>
      <c r="CO193" s="18">
        <v>40.665140000000001</v>
      </c>
      <c r="CP193" s="18">
        <v>1.4316801311745599</v>
      </c>
      <c r="CQ193" s="18">
        <v>42.934699999999999</v>
      </c>
      <c r="CR193" s="18">
        <v>0.55149719400917896</v>
      </c>
      <c r="CS193" s="18">
        <v>42.657200000000003</v>
      </c>
      <c r="CT193" s="18">
        <v>0</v>
      </c>
    </row>
    <row r="194" spans="1:98" x14ac:dyDescent="0.25">
      <c r="A194" s="18">
        <v>49</v>
      </c>
      <c r="B194" s="18" t="s">
        <v>1919</v>
      </c>
      <c r="C194" s="18" t="s">
        <v>472</v>
      </c>
      <c r="D194" s="18" t="s">
        <v>424</v>
      </c>
      <c r="E194" s="18" t="s">
        <v>114</v>
      </c>
      <c r="F194" s="18">
        <v>2.9516500000000001E-3</v>
      </c>
      <c r="G194" s="18">
        <v>2.9516500000000001E-3</v>
      </c>
      <c r="H194" s="18">
        <v>2.9597299999999998E-3</v>
      </c>
      <c r="I194" s="18">
        <v>2.93436E-3</v>
      </c>
      <c r="J194" s="18">
        <v>2.9498800000000002E-3</v>
      </c>
      <c r="K194" s="18">
        <v>2.9829800000000001E-3</v>
      </c>
      <c r="L194" s="18">
        <v>3.0737099999999999E-3</v>
      </c>
      <c r="M194" s="18">
        <v>3.1390699999999999E-3</v>
      </c>
      <c r="N194" s="18">
        <v>3.1427999999999998E-3</v>
      </c>
      <c r="O194" s="18">
        <v>3.14248E-3</v>
      </c>
      <c r="P194" s="18">
        <v>3.1708999999999999E-3</v>
      </c>
      <c r="Q194" s="18">
        <v>3.2569600000000002E-3</v>
      </c>
      <c r="R194" s="18">
        <v>3.33615E-3</v>
      </c>
      <c r="S194" s="18">
        <v>3.4018500000000001E-3</v>
      </c>
      <c r="T194" s="18">
        <v>3.4984399999999998E-3</v>
      </c>
      <c r="U194" s="18">
        <v>3.7382499999999998E-3</v>
      </c>
      <c r="V194" s="18">
        <v>3.99125E-3</v>
      </c>
      <c r="W194" s="18">
        <v>4.0737899999999999E-3</v>
      </c>
      <c r="X194" s="18">
        <v>4.1221599999999997E-3</v>
      </c>
      <c r="Y194" s="18">
        <v>4.25999E-3</v>
      </c>
      <c r="Z194" s="18">
        <v>4.3596099999999999E-3</v>
      </c>
      <c r="AA194" s="18">
        <v>4.5605000000000003E-3</v>
      </c>
      <c r="AB194" s="18">
        <v>4.7485100000000001E-3</v>
      </c>
      <c r="AC194" s="18">
        <v>4.8388800000000003E-3</v>
      </c>
      <c r="AD194" s="18">
        <v>4.7932699999999996E-3</v>
      </c>
      <c r="AE194" s="18">
        <v>4.7346100000000002E-3</v>
      </c>
      <c r="AF194" s="18">
        <v>4.7285000000000001E-3</v>
      </c>
      <c r="AG194" s="18">
        <v>4.8793999999999999E-3</v>
      </c>
      <c r="AH194" s="18">
        <v>4.8008800000000004E-3</v>
      </c>
      <c r="AI194" s="18">
        <v>4.8071800000000003E-3</v>
      </c>
      <c r="AJ194" s="18">
        <v>4.7800400000000002E-3</v>
      </c>
      <c r="AK194" s="18">
        <v>4.7360700000000002E-3</v>
      </c>
      <c r="AL194" s="18">
        <v>4.7141099999999997E-3</v>
      </c>
      <c r="AM194" s="18">
        <v>4.7905600000000001E-3</v>
      </c>
      <c r="AN194" s="18">
        <v>4.7972199999999996E-3</v>
      </c>
      <c r="AO194" s="18">
        <v>4.7411600000000003E-3</v>
      </c>
      <c r="AP194" s="18">
        <v>4.7962100000000004E-3</v>
      </c>
      <c r="AQ194" s="18">
        <v>4.7838000000000004E-3</v>
      </c>
      <c r="AR194" s="18">
        <v>4.73362E-3</v>
      </c>
      <c r="AS194" s="18">
        <v>4.71391E-3</v>
      </c>
      <c r="AT194" s="18">
        <v>4.6979500000000002E-3</v>
      </c>
      <c r="AU194" s="18">
        <v>4.7092899999999997E-3</v>
      </c>
      <c r="AV194" s="18">
        <v>4.2197299999999997E-3</v>
      </c>
      <c r="AW194" s="18">
        <v>4.7273200000000001E-3</v>
      </c>
      <c r="AX194" s="18">
        <v>4.7428799999999997E-3</v>
      </c>
      <c r="AY194" s="18">
        <v>4.7912900000000001E-3</v>
      </c>
      <c r="AZ194" s="18">
        <v>4.7100700000000002E-3</v>
      </c>
      <c r="BA194" s="18">
        <v>4.7113500000000004E-3</v>
      </c>
      <c r="BB194" s="18">
        <v>4.712E-3</v>
      </c>
      <c r="BC194" s="18">
        <v>4.7127999999999996E-3</v>
      </c>
      <c r="BD194" s="18">
        <v>4.7111100000000001E-3</v>
      </c>
      <c r="BE194" s="18">
        <v>4.7166899999999999E-3</v>
      </c>
      <c r="BF194" s="18">
        <v>4.7181499999999999E-3</v>
      </c>
      <c r="BG194" s="18">
        <v>4.7181499999999999E-3</v>
      </c>
      <c r="BH194" s="18">
        <v>4.7310700000000004E-3</v>
      </c>
      <c r="BI194" s="18">
        <v>4.7181499999999999E-3</v>
      </c>
      <c r="BJ194" s="18">
        <v>4.7181499999999999E-3</v>
      </c>
      <c r="BK194" s="18">
        <v>4.7181499999999999E-3</v>
      </c>
      <c r="BL194" s="18">
        <v>4.2482825862068998E-3</v>
      </c>
      <c r="BM194" s="18">
        <v>7.0879036652536295E-4</v>
      </c>
      <c r="BN194" s="18">
        <v>0.82636853933881904</v>
      </c>
      <c r="BO194" s="18">
        <v>0.61202827940188198</v>
      </c>
      <c r="BP194" s="18">
        <v>0.46494948013124399</v>
      </c>
      <c r="BQ194" s="19">
        <v>1.33226762955019E-15</v>
      </c>
      <c r="BR194" s="19">
        <v>3.31311955999408E-7</v>
      </c>
      <c r="BS194" s="19">
        <v>2.7421142756445202E-7</v>
      </c>
      <c r="BT194" s="19">
        <v>3.4685040142729497E-5</v>
      </c>
      <c r="BU194" s="18">
        <v>0.68288496280897604</v>
      </c>
      <c r="BV194" s="18">
        <v>0.68288496280897604</v>
      </c>
      <c r="BW194" s="18">
        <v>2.9494539999999998E-3</v>
      </c>
      <c r="BX194" s="19">
        <v>9.2635214686424396E-6</v>
      </c>
      <c r="BY194" s="18">
        <v>3.096208E-3</v>
      </c>
      <c r="BZ194" s="19">
        <v>6.9777868052843195E-5</v>
      </c>
      <c r="CA194" s="18">
        <v>3.33286E-3</v>
      </c>
      <c r="CB194" s="19">
        <v>1.2666790457728399E-4</v>
      </c>
      <c r="CC194" s="18">
        <v>4.0370880000000003E-3</v>
      </c>
      <c r="CD194" s="19">
        <v>1.9343917395398501E-4</v>
      </c>
      <c r="CE194" s="18">
        <v>4.6601539999999997E-3</v>
      </c>
      <c r="CF194" s="19">
        <v>1.9857445135263501E-4</v>
      </c>
      <c r="CG194" s="18">
        <v>4.7901139999999998E-3</v>
      </c>
      <c r="CH194" s="19">
        <v>6.1757841445439095E-5</v>
      </c>
      <c r="CI194" s="18">
        <v>4.7635999999999998E-3</v>
      </c>
      <c r="CJ194" s="19">
        <v>3.6519106642961599E-5</v>
      </c>
      <c r="CK194" s="18">
        <v>4.7537400000000002E-3</v>
      </c>
      <c r="CL194" s="19">
        <v>3.4845387786621197E-5</v>
      </c>
      <c r="CM194" s="18">
        <v>4.6194340000000004E-3</v>
      </c>
      <c r="CN194" s="19">
        <v>2.2409844629091001E-4</v>
      </c>
      <c r="CO194" s="18">
        <v>4.7275019999999997E-3</v>
      </c>
      <c r="CP194" s="19">
        <v>3.56725786844742E-5</v>
      </c>
      <c r="CQ194" s="18">
        <v>4.7190340000000004E-3</v>
      </c>
      <c r="CR194" s="19">
        <v>7.3265326041724603E-6</v>
      </c>
      <c r="CS194" s="18">
        <v>4.7181499999999999E-3</v>
      </c>
      <c r="CT194" s="18">
        <v>0</v>
      </c>
    </row>
    <row r="195" spans="1:98" x14ac:dyDescent="0.25">
      <c r="A195" s="18">
        <v>5</v>
      </c>
      <c r="B195" s="18" t="s">
        <v>1919</v>
      </c>
      <c r="C195" s="18" t="s">
        <v>421</v>
      </c>
      <c r="D195" s="18" t="s">
        <v>412</v>
      </c>
      <c r="E195" s="18" t="s">
        <v>422</v>
      </c>
      <c r="F195" s="18">
        <v>0</v>
      </c>
      <c r="G195" s="18">
        <v>0</v>
      </c>
      <c r="H195" s="18">
        <v>0</v>
      </c>
      <c r="I195" s="18">
        <v>0</v>
      </c>
      <c r="J195" s="18">
        <v>0</v>
      </c>
      <c r="K195" s="18">
        <v>0</v>
      </c>
      <c r="L195" s="18">
        <v>0</v>
      </c>
      <c r="M195" s="18">
        <v>0</v>
      </c>
      <c r="N195" s="18">
        <v>0</v>
      </c>
      <c r="O195" s="18">
        <v>0</v>
      </c>
      <c r="P195" s="18">
        <v>0</v>
      </c>
      <c r="Q195" s="18">
        <v>0</v>
      </c>
      <c r="R195" s="18">
        <v>0</v>
      </c>
      <c r="S195" s="18">
        <v>0</v>
      </c>
      <c r="T195" s="18">
        <v>0</v>
      </c>
      <c r="U195" s="18">
        <v>0</v>
      </c>
      <c r="V195" s="18">
        <v>0</v>
      </c>
      <c r="W195" s="18">
        <v>0</v>
      </c>
      <c r="X195" s="18">
        <v>0</v>
      </c>
      <c r="Y195" s="18">
        <v>0</v>
      </c>
      <c r="Z195" s="18">
        <v>0</v>
      </c>
      <c r="AA195" s="18">
        <v>0</v>
      </c>
      <c r="AB195" s="18">
        <v>0</v>
      </c>
      <c r="AC195" s="18">
        <v>0</v>
      </c>
      <c r="AD195" s="18">
        <v>0</v>
      </c>
      <c r="AE195" s="18">
        <v>0</v>
      </c>
      <c r="AF195" s="18">
        <v>0</v>
      </c>
      <c r="AG195" s="18">
        <v>0</v>
      </c>
      <c r="AH195" s="18">
        <v>0</v>
      </c>
      <c r="AI195" s="18">
        <v>0</v>
      </c>
      <c r="AJ195" s="18">
        <v>0</v>
      </c>
      <c r="AK195" s="18">
        <v>0</v>
      </c>
      <c r="AL195" s="18">
        <v>0</v>
      </c>
      <c r="AM195" s="18">
        <v>0</v>
      </c>
      <c r="AN195" s="18">
        <v>0</v>
      </c>
      <c r="AO195" s="18">
        <v>0</v>
      </c>
      <c r="AP195" s="18">
        <v>0</v>
      </c>
      <c r="AQ195" s="18">
        <v>0</v>
      </c>
      <c r="AR195" s="18">
        <v>0</v>
      </c>
      <c r="AS195" s="18">
        <v>0</v>
      </c>
      <c r="AT195" s="18">
        <v>0</v>
      </c>
      <c r="AU195" s="18">
        <v>0</v>
      </c>
      <c r="AV195" s="18">
        <v>0</v>
      </c>
      <c r="AW195" s="18">
        <v>0</v>
      </c>
      <c r="AX195" s="18">
        <v>0</v>
      </c>
      <c r="AY195" s="18">
        <v>0</v>
      </c>
      <c r="AZ195" s="18">
        <v>0</v>
      </c>
      <c r="BA195" s="18">
        <v>0</v>
      </c>
      <c r="BB195" s="18">
        <v>0</v>
      </c>
      <c r="BC195" s="18">
        <v>0</v>
      </c>
      <c r="BD195" s="18">
        <v>0</v>
      </c>
      <c r="BE195" s="18">
        <v>0</v>
      </c>
      <c r="BF195" s="18">
        <v>0</v>
      </c>
      <c r="BG195" s="18">
        <v>0</v>
      </c>
      <c r="BH195" s="18">
        <v>0</v>
      </c>
      <c r="BI195" s="18">
        <v>0</v>
      </c>
      <c r="BJ195" s="18">
        <v>0</v>
      </c>
      <c r="BK195" s="18">
        <v>0</v>
      </c>
      <c r="BL195" s="18">
        <v>0</v>
      </c>
      <c r="BM195" s="18">
        <v>0</v>
      </c>
      <c r="BN195" s="18" t="s">
        <v>1901</v>
      </c>
      <c r="BO195" s="18" t="s">
        <v>1901</v>
      </c>
      <c r="BP195" s="18" t="s">
        <v>1901</v>
      </c>
      <c r="BQ195" s="18" t="s">
        <v>1901</v>
      </c>
      <c r="BR195" s="18" t="s">
        <v>1901</v>
      </c>
      <c r="BS195" s="18" t="s">
        <v>1901</v>
      </c>
      <c r="BT195" s="18">
        <v>0</v>
      </c>
      <c r="BU195" s="18" t="s">
        <v>1901</v>
      </c>
      <c r="BV195" s="18" t="s">
        <v>1901</v>
      </c>
      <c r="BW195" s="18">
        <v>0</v>
      </c>
      <c r="BX195" s="18">
        <v>0</v>
      </c>
      <c r="BY195" s="18">
        <v>0</v>
      </c>
      <c r="BZ195" s="18">
        <v>0</v>
      </c>
      <c r="CA195" s="18">
        <v>0</v>
      </c>
      <c r="CB195" s="18">
        <v>0</v>
      </c>
      <c r="CC195" s="18">
        <v>0</v>
      </c>
      <c r="CD195" s="18">
        <v>0</v>
      </c>
      <c r="CE195" s="18">
        <v>0</v>
      </c>
      <c r="CF195" s="18">
        <v>0</v>
      </c>
      <c r="CG195" s="18">
        <v>0</v>
      </c>
      <c r="CH195" s="18">
        <v>0</v>
      </c>
      <c r="CI195" s="18">
        <v>0</v>
      </c>
      <c r="CJ195" s="18">
        <v>0</v>
      </c>
      <c r="CK195" s="18">
        <v>0</v>
      </c>
      <c r="CL195" s="18">
        <v>0</v>
      </c>
      <c r="CM195" s="18">
        <v>0</v>
      </c>
      <c r="CN195" s="18">
        <v>0</v>
      </c>
      <c r="CO195" s="18">
        <v>0</v>
      </c>
      <c r="CP195" s="18">
        <v>0</v>
      </c>
      <c r="CQ195" s="18">
        <v>0</v>
      </c>
      <c r="CR195" s="18">
        <v>0</v>
      </c>
      <c r="CS195" s="18">
        <v>0</v>
      </c>
      <c r="CT195" s="18">
        <v>0</v>
      </c>
    </row>
    <row r="196" spans="1:98" x14ac:dyDescent="0.25">
      <c r="A196" s="18">
        <v>50</v>
      </c>
      <c r="B196" s="18" t="s">
        <v>1919</v>
      </c>
      <c r="C196" s="18" t="s">
        <v>473</v>
      </c>
      <c r="D196" s="18" t="s">
        <v>426</v>
      </c>
      <c r="E196" s="18" t="s">
        <v>90</v>
      </c>
      <c r="F196" s="18">
        <v>0</v>
      </c>
      <c r="G196" s="18">
        <v>0</v>
      </c>
      <c r="H196" s="18">
        <v>0</v>
      </c>
      <c r="I196" s="18">
        <v>0</v>
      </c>
      <c r="J196" s="18">
        <v>0</v>
      </c>
      <c r="K196" s="18">
        <v>0</v>
      </c>
      <c r="L196" s="18">
        <v>0</v>
      </c>
      <c r="M196" s="18">
        <v>0</v>
      </c>
      <c r="N196" s="18">
        <v>0</v>
      </c>
      <c r="O196" s="18">
        <v>0</v>
      </c>
      <c r="P196" s="18">
        <v>0</v>
      </c>
      <c r="Q196" s="18">
        <v>0</v>
      </c>
      <c r="R196" s="18">
        <v>0</v>
      </c>
      <c r="S196" s="18">
        <v>0</v>
      </c>
      <c r="T196" s="18">
        <v>0</v>
      </c>
      <c r="U196" s="18">
        <v>0</v>
      </c>
      <c r="V196" s="18">
        <v>0</v>
      </c>
      <c r="W196" s="18">
        <v>0</v>
      </c>
      <c r="X196" s="18">
        <v>0</v>
      </c>
      <c r="Y196" s="18">
        <v>0</v>
      </c>
      <c r="Z196" s="18">
        <v>0</v>
      </c>
      <c r="AA196" s="18">
        <v>0</v>
      </c>
      <c r="AB196" s="18">
        <v>0</v>
      </c>
      <c r="AC196" s="18">
        <v>0</v>
      </c>
      <c r="AD196" s="18">
        <v>0</v>
      </c>
      <c r="AE196" s="18">
        <v>0</v>
      </c>
      <c r="AF196" s="18">
        <v>0</v>
      </c>
      <c r="AG196" s="18">
        <v>0</v>
      </c>
      <c r="AH196" s="18">
        <v>0</v>
      </c>
      <c r="AI196" s="18">
        <v>0</v>
      </c>
      <c r="AJ196" s="18">
        <v>0</v>
      </c>
      <c r="AK196" s="18">
        <v>0</v>
      </c>
      <c r="AL196" s="18">
        <v>0</v>
      </c>
      <c r="AM196" s="18">
        <v>0</v>
      </c>
      <c r="AN196" s="18">
        <v>0</v>
      </c>
      <c r="AO196" s="18">
        <v>0</v>
      </c>
      <c r="AP196" s="18">
        <v>0</v>
      </c>
      <c r="AQ196" s="18">
        <v>0</v>
      </c>
      <c r="AR196" s="18">
        <v>0</v>
      </c>
      <c r="AS196" s="18">
        <v>0</v>
      </c>
      <c r="AT196" s="18">
        <v>0</v>
      </c>
      <c r="AU196" s="18">
        <v>0</v>
      </c>
      <c r="AV196" s="18">
        <v>0</v>
      </c>
      <c r="AW196" s="18">
        <v>0</v>
      </c>
      <c r="AX196" s="18">
        <v>0</v>
      </c>
      <c r="AY196" s="18">
        <v>0</v>
      </c>
      <c r="AZ196" s="18">
        <v>0</v>
      </c>
      <c r="BA196" s="18">
        <v>0</v>
      </c>
      <c r="BB196" s="18">
        <v>0</v>
      </c>
      <c r="BC196" s="18">
        <v>0</v>
      </c>
      <c r="BD196" s="18">
        <v>0</v>
      </c>
      <c r="BE196" s="18">
        <v>0</v>
      </c>
      <c r="BF196" s="18">
        <v>0</v>
      </c>
      <c r="BG196" s="18">
        <v>0</v>
      </c>
      <c r="BH196" s="18">
        <v>0</v>
      </c>
      <c r="BI196" s="18">
        <v>0</v>
      </c>
      <c r="BJ196" s="18">
        <v>0</v>
      </c>
      <c r="BK196" s="18">
        <v>0</v>
      </c>
      <c r="BL196" s="18">
        <v>0</v>
      </c>
      <c r="BM196" s="18">
        <v>0</v>
      </c>
      <c r="BN196" s="18" t="s">
        <v>1901</v>
      </c>
      <c r="BO196" s="18" t="s">
        <v>1901</v>
      </c>
      <c r="BP196" s="18" t="s">
        <v>1901</v>
      </c>
      <c r="BQ196" s="18" t="s">
        <v>1901</v>
      </c>
      <c r="BR196" s="18" t="s">
        <v>1901</v>
      </c>
      <c r="BS196" s="18" t="s">
        <v>1901</v>
      </c>
      <c r="BT196" s="18">
        <v>0</v>
      </c>
      <c r="BU196" s="18" t="s">
        <v>1901</v>
      </c>
      <c r="BV196" s="18" t="s">
        <v>1901</v>
      </c>
      <c r="BW196" s="18">
        <v>0</v>
      </c>
      <c r="BX196" s="18">
        <v>0</v>
      </c>
      <c r="BY196" s="18">
        <v>0</v>
      </c>
      <c r="BZ196" s="18">
        <v>0</v>
      </c>
      <c r="CA196" s="18">
        <v>0</v>
      </c>
      <c r="CB196" s="18">
        <v>0</v>
      </c>
      <c r="CC196" s="18">
        <v>0</v>
      </c>
      <c r="CD196" s="18">
        <v>0</v>
      </c>
      <c r="CE196" s="18">
        <v>0</v>
      </c>
      <c r="CF196" s="18">
        <v>0</v>
      </c>
      <c r="CG196" s="18">
        <v>0</v>
      </c>
      <c r="CH196" s="18">
        <v>0</v>
      </c>
      <c r="CI196" s="18">
        <v>0</v>
      </c>
      <c r="CJ196" s="18">
        <v>0</v>
      </c>
      <c r="CK196" s="18">
        <v>0</v>
      </c>
      <c r="CL196" s="18">
        <v>0</v>
      </c>
      <c r="CM196" s="18">
        <v>0</v>
      </c>
      <c r="CN196" s="18">
        <v>0</v>
      </c>
      <c r="CO196" s="18">
        <v>0</v>
      </c>
      <c r="CP196" s="18">
        <v>0</v>
      </c>
      <c r="CQ196" s="18">
        <v>0</v>
      </c>
      <c r="CR196" s="18">
        <v>0</v>
      </c>
      <c r="CS196" s="18">
        <v>0</v>
      </c>
      <c r="CT196" s="18">
        <v>0</v>
      </c>
    </row>
    <row r="197" spans="1:98" x14ac:dyDescent="0.25">
      <c r="A197" s="18">
        <v>51</v>
      </c>
      <c r="B197" s="18" t="s">
        <v>1919</v>
      </c>
      <c r="C197" s="18" t="s">
        <v>474</v>
      </c>
      <c r="D197" s="18" t="s">
        <v>412</v>
      </c>
      <c r="E197" s="18" t="s">
        <v>88</v>
      </c>
      <c r="F197" s="18">
        <v>0.141819</v>
      </c>
      <c r="G197" s="18">
        <v>0.141819</v>
      </c>
      <c r="H197" s="18">
        <v>0.142207</v>
      </c>
      <c r="I197" s="18">
        <v>0.14655099999999999</v>
      </c>
      <c r="J197" s="18">
        <v>0.151895</v>
      </c>
      <c r="K197" s="18">
        <v>0.15490799999999999</v>
      </c>
      <c r="L197" s="18">
        <v>0.16089800000000001</v>
      </c>
      <c r="M197" s="18">
        <v>0.166517</v>
      </c>
      <c r="N197" s="18">
        <v>0.17099700000000001</v>
      </c>
      <c r="O197" s="18">
        <v>0.175234</v>
      </c>
      <c r="P197" s="18">
        <v>0.17741799999999999</v>
      </c>
      <c r="Q197" s="18">
        <v>0.18487899999999999</v>
      </c>
      <c r="R197" s="18">
        <v>0.19148899999999999</v>
      </c>
      <c r="S197" s="18">
        <v>0.197769</v>
      </c>
      <c r="T197" s="18">
        <v>0.20971300000000001</v>
      </c>
      <c r="U197" s="18">
        <v>0.22824800000000001</v>
      </c>
      <c r="V197" s="18">
        <v>0.23489099999999999</v>
      </c>
      <c r="W197" s="18">
        <v>0.24651000000000001</v>
      </c>
      <c r="X197" s="18">
        <v>0.25422899999999998</v>
      </c>
      <c r="Y197" s="18">
        <v>0.26358199999999998</v>
      </c>
      <c r="Z197" s="18">
        <v>0.27979700000000002</v>
      </c>
      <c r="AA197" s="18">
        <v>0.29358099999999998</v>
      </c>
      <c r="AB197" s="18">
        <v>0.29458200000000001</v>
      </c>
      <c r="AC197" s="18">
        <v>0.28136</v>
      </c>
      <c r="AD197" s="18">
        <v>0.27942299999999998</v>
      </c>
      <c r="AE197" s="18">
        <v>0.27961900000000001</v>
      </c>
      <c r="AF197" s="18">
        <v>0.277582</v>
      </c>
      <c r="AG197" s="18">
        <v>0.28298499999999999</v>
      </c>
      <c r="AH197" s="18">
        <v>0.31443599999999999</v>
      </c>
      <c r="AI197" s="18">
        <v>0.33558199999999999</v>
      </c>
      <c r="AJ197" s="18">
        <v>0.34089199999999997</v>
      </c>
      <c r="AK197" s="18">
        <v>0.33808899999999997</v>
      </c>
      <c r="AL197" s="18">
        <v>0.36030299999999998</v>
      </c>
      <c r="AM197" s="18">
        <v>0.36225600000000002</v>
      </c>
      <c r="AN197" s="18">
        <v>0.37256600000000001</v>
      </c>
      <c r="AO197" s="18">
        <v>0.365624</v>
      </c>
      <c r="AP197" s="18">
        <v>0.37532399999999999</v>
      </c>
      <c r="AQ197" s="18">
        <v>0.39421200000000001</v>
      </c>
      <c r="AR197" s="18">
        <v>0.39507999999999999</v>
      </c>
      <c r="AS197" s="18">
        <v>0.38440200000000002</v>
      </c>
      <c r="AT197" s="18">
        <v>0.386017</v>
      </c>
      <c r="AU197" s="18">
        <v>0.38517099999999999</v>
      </c>
      <c r="AV197" s="18">
        <v>0.37438399999999999</v>
      </c>
      <c r="AW197" s="18">
        <v>0.37452800000000003</v>
      </c>
      <c r="AX197" s="18">
        <v>0.38301000000000002</v>
      </c>
      <c r="AY197" s="18">
        <v>0.40678799999999998</v>
      </c>
      <c r="AZ197" s="18">
        <v>0.42350700000000002</v>
      </c>
      <c r="BA197" s="18">
        <v>0.42930600000000002</v>
      </c>
      <c r="BB197" s="18">
        <v>0.43755300000000003</v>
      </c>
      <c r="BC197" s="18">
        <v>0.45401999999999998</v>
      </c>
      <c r="BD197" s="18">
        <v>0.46539399999999997</v>
      </c>
      <c r="BE197" s="18">
        <v>0.45034600000000002</v>
      </c>
      <c r="BF197" s="18">
        <v>0.45072600000000002</v>
      </c>
      <c r="BG197" s="18">
        <v>0.45072600000000002</v>
      </c>
      <c r="BH197" s="18">
        <v>0.451961</v>
      </c>
      <c r="BI197" s="18">
        <v>0.45072600000000002</v>
      </c>
      <c r="BJ197" s="18">
        <v>0.45072600000000002</v>
      </c>
      <c r="BK197" s="18">
        <v>0.45072600000000002</v>
      </c>
      <c r="BL197" s="18">
        <v>0.31077384482758602</v>
      </c>
      <c r="BM197" s="18">
        <v>0.105845915268756</v>
      </c>
      <c r="BN197" s="18">
        <v>0.98707304160224496</v>
      </c>
      <c r="BO197" s="18">
        <v>0.98601479060602804</v>
      </c>
      <c r="BP197" s="18">
        <v>0.92261515639620295</v>
      </c>
      <c r="BQ197" s="18">
        <v>0</v>
      </c>
      <c r="BR197" s="19">
        <v>2.8447944617578099E-45</v>
      </c>
      <c r="BS197" s="18">
        <v>0</v>
      </c>
      <c r="BT197" s="18">
        <v>6.1869130702266496E-3</v>
      </c>
      <c r="BU197" s="18">
        <v>0.97431318945790701</v>
      </c>
      <c r="BV197" s="18">
        <v>0.97431318945790701</v>
      </c>
      <c r="BW197" s="18">
        <v>0.14485819999999999</v>
      </c>
      <c r="BX197" s="18">
        <v>4.4126086615515802E-3</v>
      </c>
      <c r="BY197" s="18">
        <v>0.16571079999999999</v>
      </c>
      <c r="BZ197" s="18">
        <v>8.0490486829190005E-3</v>
      </c>
      <c r="CA197" s="18">
        <v>0.1922536</v>
      </c>
      <c r="CB197" s="18">
        <v>1.23522735882914E-2</v>
      </c>
      <c r="CC197" s="18">
        <v>0.24549199999999999</v>
      </c>
      <c r="CD197" s="18">
        <v>1.42684646160685E-2</v>
      </c>
      <c r="CE197" s="18">
        <v>0.28574860000000002</v>
      </c>
      <c r="CF197" s="18">
        <v>7.6496734113294003E-3</v>
      </c>
      <c r="CG197" s="18">
        <v>0.29804079999999999</v>
      </c>
      <c r="CH197" s="18">
        <v>2.5800904086872599E-2</v>
      </c>
      <c r="CI197" s="18">
        <v>0.3548212</v>
      </c>
      <c r="CJ197" s="18">
        <v>1.4783381199847401E-2</v>
      </c>
      <c r="CK197" s="18">
        <v>0.3829284</v>
      </c>
      <c r="CL197" s="18">
        <v>1.25938642520872E-2</v>
      </c>
      <c r="CM197" s="18">
        <v>0.38062200000000002</v>
      </c>
      <c r="CN197" s="18">
        <v>5.7347940241999898E-3</v>
      </c>
      <c r="CO197" s="18">
        <v>0.43023479999999997</v>
      </c>
      <c r="CP197" s="18">
        <v>1.7429645598806599E-2</v>
      </c>
      <c r="CQ197" s="18">
        <v>0.45383059999999997</v>
      </c>
      <c r="CR197" s="18">
        <v>6.4928257176671399E-3</v>
      </c>
      <c r="CS197" s="18">
        <v>0.45072600000000002</v>
      </c>
      <c r="CT197" s="19">
        <v>0</v>
      </c>
    </row>
    <row r="198" spans="1:98" x14ac:dyDescent="0.25">
      <c r="A198" s="18">
        <v>52</v>
      </c>
      <c r="B198" s="18" t="s">
        <v>1919</v>
      </c>
      <c r="C198" s="18" t="s">
        <v>475</v>
      </c>
      <c r="D198" s="18" t="s">
        <v>426</v>
      </c>
      <c r="E198" s="18" t="s">
        <v>92</v>
      </c>
      <c r="F198" s="18">
        <v>5.8066300000000001E-2</v>
      </c>
      <c r="G198" s="18">
        <v>5.8066300000000001E-2</v>
      </c>
      <c r="H198" s="18">
        <v>5.8225399999999997E-2</v>
      </c>
      <c r="I198" s="18">
        <v>5.7649800000000001E-2</v>
      </c>
      <c r="J198" s="18">
        <v>5.8462399999999998E-2</v>
      </c>
      <c r="K198" s="18">
        <v>5.9406100000000003E-2</v>
      </c>
      <c r="L198" s="18">
        <v>6.10295E-2</v>
      </c>
      <c r="M198" s="18">
        <v>6.1765399999999998E-2</v>
      </c>
      <c r="N198" s="18">
        <v>6.2362300000000002E-2</v>
      </c>
      <c r="O198" s="18">
        <v>6.23492E-2</v>
      </c>
      <c r="P198" s="18">
        <v>6.2837699999999996E-2</v>
      </c>
      <c r="Q198" s="18">
        <v>6.4670400000000003E-2</v>
      </c>
      <c r="R198" s="18">
        <v>6.6603700000000002E-2</v>
      </c>
      <c r="S198" s="18">
        <v>7.5609499999999996E-2</v>
      </c>
      <c r="T198" s="18">
        <v>7.8291600000000003E-2</v>
      </c>
      <c r="U198" s="18">
        <v>8.3885199999999993E-2</v>
      </c>
      <c r="V198" s="18">
        <v>8.9485200000000001E-2</v>
      </c>
      <c r="W198" s="18">
        <v>9.1649400000000006E-2</v>
      </c>
      <c r="X198" s="18">
        <v>9.2424699999999999E-2</v>
      </c>
      <c r="Y198" s="18">
        <v>9.5777899999999999E-2</v>
      </c>
      <c r="Z198" s="18">
        <v>0.101782</v>
      </c>
      <c r="AA198" s="18">
        <v>0.10109799999999999</v>
      </c>
      <c r="AB198" s="18">
        <v>0.11011600000000001</v>
      </c>
      <c r="AC198" s="18">
        <v>0.113939</v>
      </c>
      <c r="AD198" s="18">
        <v>0.11644699999999999</v>
      </c>
      <c r="AE198" s="18">
        <v>0.12070500000000001</v>
      </c>
      <c r="AF198" s="18">
        <v>0.12570899999999999</v>
      </c>
      <c r="AG198" s="18">
        <v>0.12926499999999999</v>
      </c>
      <c r="AH198" s="18">
        <v>0.134798</v>
      </c>
      <c r="AI198" s="18">
        <v>0.140537</v>
      </c>
      <c r="AJ198" s="18">
        <v>0.14582700000000001</v>
      </c>
      <c r="AK198" s="18">
        <v>0.14874000000000001</v>
      </c>
      <c r="AL198" s="18">
        <v>0.152672</v>
      </c>
      <c r="AM198" s="18">
        <v>0.156551</v>
      </c>
      <c r="AN198" s="18">
        <v>0.160774</v>
      </c>
      <c r="AO198" s="18">
        <v>0.162749</v>
      </c>
      <c r="AP198" s="18">
        <v>0.16656000000000001</v>
      </c>
      <c r="AQ198" s="18">
        <v>0.16857</v>
      </c>
      <c r="AR198" s="18">
        <v>0.172205</v>
      </c>
      <c r="AS198" s="18">
        <v>0.175008</v>
      </c>
      <c r="AT198" s="18">
        <v>0.178455</v>
      </c>
      <c r="AU198" s="18">
        <v>0.180782</v>
      </c>
      <c r="AV198" s="18">
        <v>0.19298499999999999</v>
      </c>
      <c r="AW198" s="18">
        <v>0.19590099999999999</v>
      </c>
      <c r="AX198" s="18">
        <v>0.196211</v>
      </c>
      <c r="AY198" s="18">
        <v>0.19866400000000001</v>
      </c>
      <c r="AZ198" s="18">
        <v>0.202178</v>
      </c>
      <c r="BA198" s="18">
        <v>0.202679</v>
      </c>
      <c r="BB198" s="18">
        <v>0.20755799999999999</v>
      </c>
      <c r="BC198" s="18">
        <v>0.212896</v>
      </c>
      <c r="BD198" s="18">
        <v>0.21907199999999999</v>
      </c>
      <c r="BE198" s="18">
        <v>0.219639</v>
      </c>
      <c r="BF198" s="18">
        <v>0.219887</v>
      </c>
      <c r="BG198" s="18">
        <v>0.219887</v>
      </c>
      <c r="BH198" s="18">
        <v>0.22048999999999999</v>
      </c>
      <c r="BI198" s="18">
        <v>0.219887</v>
      </c>
      <c r="BJ198" s="18">
        <v>0.219887</v>
      </c>
      <c r="BK198" s="18">
        <v>0.219887</v>
      </c>
      <c r="BL198" s="18">
        <v>0.13671749999999999</v>
      </c>
      <c r="BM198" s="18">
        <v>5.8711992054625899E-2</v>
      </c>
      <c r="BN198" s="18">
        <v>0.992359444814085</v>
      </c>
      <c r="BO198" s="18">
        <v>0.99863075815528801</v>
      </c>
      <c r="BP198" s="18">
        <v>0.98695542388172797</v>
      </c>
      <c r="BQ198" s="18">
        <v>0</v>
      </c>
      <c r="BR198" s="18">
        <v>1.8554031249000599E-73</v>
      </c>
      <c r="BS198" s="18">
        <v>0</v>
      </c>
      <c r="BT198" s="18">
        <v>3.4502172629117698E-3</v>
      </c>
      <c r="BU198" s="18">
        <v>0.98477726771171503</v>
      </c>
      <c r="BV198" s="18">
        <v>0.98477726771171503</v>
      </c>
      <c r="BW198" s="18">
        <v>5.809404E-2</v>
      </c>
      <c r="BX198" s="18">
        <v>2.96577448569508E-4</v>
      </c>
      <c r="BY198" s="18">
        <v>6.13825E-2</v>
      </c>
      <c r="BZ198" s="18">
        <v>1.23206080410019E-3</v>
      </c>
      <c r="CA198" s="18">
        <v>6.9602579999999997E-2</v>
      </c>
      <c r="CB198" s="18">
        <v>6.9040828259081602E-3</v>
      </c>
      <c r="CC198" s="18">
        <v>9.0644479999999999E-2</v>
      </c>
      <c r="CD198" s="18">
        <v>4.4034885201394598E-3</v>
      </c>
      <c r="CE198" s="18">
        <v>0.10867640000000001</v>
      </c>
      <c r="CF198" s="18">
        <v>6.9841701224984502E-3</v>
      </c>
      <c r="CG198" s="18">
        <v>0.13020280000000001</v>
      </c>
      <c r="CH198" s="18">
        <v>7.7329403334048799E-3</v>
      </c>
      <c r="CI198" s="18">
        <v>0.15291279999999999</v>
      </c>
      <c r="CJ198" s="18">
        <v>5.9731434521531398E-3</v>
      </c>
      <c r="CK198" s="18">
        <v>0.16901840000000001</v>
      </c>
      <c r="CL198" s="18">
        <v>4.7848693085600497E-3</v>
      </c>
      <c r="CM198" s="18">
        <v>0.1888668</v>
      </c>
      <c r="CN198" s="18">
        <v>8.5753481678588397E-3</v>
      </c>
      <c r="CO198" s="18">
        <v>0.204795</v>
      </c>
      <c r="CP198" s="18">
        <v>5.5266553176401296E-3</v>
      </c>
      <c r="CQ198" s="18">
        <v>0.21979499999999999</v>
      </c>
      <c r="CR198" s="18">
        <v>5.1161948751000605E-4</v>
      </c>
      <c r="CS198" s="18">
        <v>0.219887</v>
      </c>
      <c r="CT198" s="18">
        <v>0</v>
      </c>
    </row>
    <row r="199" spans="1:98" x14ac:dyDescent="0.25">
      <c r="A199" s="18">
        <v>53</v>
      </c>
      <c r="B199" s="18" t="s">
        <v>1919</v>
      </c>
      <c r="C199" s="18" t="s">
        <v>476</v>
      </c>
      <c r="D199" s="18" t="s">
        <v>424</v>
      </c>
      <c r="E199" s="18" t="s">
        <v>14</v>
      </c>
      <c r="F199" s="18">
        <v>0.399702</v>
      </c>
      <c r="G199" s="18">
        <v>0.399702</v>
      </c>
      <c r="H199" s="18">
        <v>0.40079700000000001</v>
      </c>
      <c r="I199" s="18">
        <v>0.38107600000000003</v>
      </c>
      <c r="J199" s="18">
        <v>0.35659999999999997</v>
      </c>
      <c r="K199" s="18">
        <v>0.39600000000000002</v>
      </c>
      <c r="L199" s="18">
        <v>0.40313199999999999</v>
      </c>
      <c r="M199" s="18">
        <v>0.409937</v>
      </c>
      <c r="N199" s="18">
        <v>0.39869199999999999</v>
      </c>
      <c r="O199" s="18">
        <v>0.40693800000000002</v>
      </c>
      <c r="P199" s="18">
        <v>0.42017199999999999</v>
      </c>
      <c r="Q199" s="18">
        <v>0.43024600000000002</v>
      </c>
      <c r="R199" s="18">
        <v>0.44469700000000001</v>
      </c>
      <c r="S199" s="18">
        <v>0.48316300000000001</v>
      </c>
      <c r="T199" s="18">
        <v>0.52282399999999996</v>
      </c>
      <c r="U199" s="18">
        <v>0.56046499999999999</v>
      </c>
      <c r="V199" s="18">
        <v>0.62983199999999995</v>
      </c>
      <c r="W199" s="18">
        <v>0.65783000000000003</v>
      </c>
      <c r="X199" s="18">
        <v>0.67914099999999999</v>
      </c>
      <c r="Y199" s="18">
        <v>0.70992699999999997</v>
      </c>
      <c r="Z199" s="18">
        <v>0.755409</v>
      </c>
      <c r="AA199" s="18">
        <v>0.80590600000000001</v>
      </c>
      <c r="AB199" s="18">
        <v>0.85806199999999999</v>
      </c>
      <c r="AC199" s="18">
        <v>0.86025499999999999</v>
      </c>
      <c r="AD199" s="18">
        <v>0.86052399999999996</v>
      </c>
      <c r="AE199" s="18">
        <v>0.87071200000000004</v>
      </c>
      <c r="AF199" s="18">
        <v>0.88493999999999995</v>
      </c>
      <c r="AG199" s="18">
        <v>0.89788900000000005</v>
      </c>
      <c r="AH199" s="18">
        <v>0.91975399999999996</v>
      </c>
      <c r="AI199" s="18">
        <v>0.92301</v>
      </c>
      <c r="AJ199" s="18">
        <v>0.88651999999999997</v>
      </c>
      <c r="AK199" s="18">
        <v>0.86757700000000004</v>
      </c>
      <c r="AL199" s="18">
        <v>0.89003399999999999</v>
      </c>
      <c r="AM199" s="18">
        <v>0.81192900000000001</v>
      </c>
      <c r="AN199" s="18">
        <v>0.81841799999999998</v>
      </c>
      <c r="AO199" s="18">
        <v>0.81996000000000002</v>
      </c>
      <c r="AP199" s="18">
        <v>0.78071900000000005</v>
      </c>
      <c r="AQ199" s="18">
        <v>0.77422299999999999</v>
      </c>
      <c r="AR199" s="18">
        <v>0.79641399999999996</v>
      </c>
      <c r="AS199" s="18">
        <v>0.79686199999999996</v>
      </c>
      <c r="AT199" s="18">
        <v>0.79807799999999995</v>
      </c>
      <c r="AU199" s="18">
        <v>0.79810300000000001</v>
      </c>
      <c r="AV199" s="18">
        <v>0.82031799999999999</v>
      </c>
      <c r="AW199" s="18">
        <v>0.81964400000000004</v>
      </c>
      <c r="AX199" s="18">
        <v>0.82730400000000004</v>
      </c>
      <c r="AY199" s="18">
        <v>0.87104199999999998</v>
      </c>
      <c r="AZ199" s="18">
        <v>0.925925</v>
      </c>
      <c r="BA199" s="18">
        <v>0.97434900000000002</v>
      </c>
      <c r="BB199" s="18">
        <v>1.0100499999999999</v>
      </c>
      <c r="BC199" s="18">
        <v>1.0527899999999999</v>
      </c>
      <c r="BD199" s="18">
        <v>1.1226499999999999</v>
      </c>
      <c r="BE199" s="18">
        <v>1.0569599999999999</v>
      </c>
      <c r="BF199" s="18">
        <v>1.0898399999999999</v>
      </c>
      <c r="BG199" s="18">
        <v>1.0898399999999999</v>
      </c>
      <c r="BH199" s="18">
        <v>1.09283</v>
      </c>
      <c r="BI199" s="18">
        <v>1.0898399999999999</v>
      </c>
      <c r="BJ199" s="18">
        <v>1.0898399999999999</v>
      </c>
      <c r="BK199" s="18">
        <v>1.0898399999999999</v>
      </c>
      <c r="BL199" s="18">
        <v>0.75843505172413805</v>
      </c>
      <c r="BM199" s="18">
        <v>0.23607567255529699</v>
      </c>
      <c r="BN199" s="18">
        <v>0.91841262208166896</v>
      </c>
      <c r="BO199" s="18">
        <v>0.88016374580248502</v>
      </c>
      <c r="BP199" s="18">
        <v>0.75023179822743902</v>
      </c>
      <c r="BQ199" s="18">
        <v>0</v>
      </c>
      <c r="BR199" s="18">
        <v>9.0602650163644799E-20</v>
      </c>
      <c r="BS199" s="19">
        <v>0</v>
      </c>
      <c r="BT199" s="18">
        <v>1.2839251315020299E-2</v>
      </c>
      <c r="BU199" s="18">
        <v>0.84348174439892498</v>
      </c>
      <c r="BV199" s="18">
        <v>0.84348174439892498</v>
      </c>
      <c r="BW199" s="18">
        <v>0.38757540000000001</v>
      </c>
      <c r="BX199" s="18">
        <v>1.9174443715529298E-2</v>
      </c>
      <c r="BY199" s="18">
        <v>0.40293980000000001</v>
      </c>
      <c r="BZ199" s="18">
        <v>5.7268660888831696E-3</v>
      </c>
      <c r="CA199" s="18">
        <v>0.46022039999999997</v>
      </c>
      <c r="CB199" s="18">
        <v>4.2393656875763797E-2</v>
      </c>
      <c r="CC199" s="18">
        <v>0.64743899999999999</v>
      </c>
      <c r="CD199" s="18">
        <v>5.6771962609196501E-2</v>
      </c>
      <c r="CE199" s="18">
        <v>0.82803119999999997</v>
      </c>
      <c r="CF199" s="18">
        <v>4.6796134174737103E-2</v>
      </c>
      <c r="CG199" s="18">
        <v>0.89926099999999998</v>
      </c>
      <c r="CH199" s="18">
        <v>2.2394178238997701E-2</v>
      </c>
      <c r="CI199" s="18">
        <v>0.85489559999999998</v>
      </c>
      <c r="CJ199" s="18">
        <v>3.7324160249093297E-2</v>
      </c>
      <c r="CK199" s="18">
        <v>0.7936356</v>
      </c>
      <c r="CL199" s="18">
        <v>1.7711513156701199E-2</v>
      </c>
      <c r="CM199" s="18">
        <v>0.81268940000000001</v>
      </c>
      <c r="CN199" s="18">
        <v>1.3660203212251301E-2</v>
      </c>
      <c r="CO199" s="18">
        <v>0.9668312</v>
      </c>
      <c r="CP199" s="18">
        <v>7.0996805073890404E-2</v>
      </c>
      <c r="CQ199" s="18">
        <v>1.0904240000000001</v>
      </c>
      <c r="CR199" s="18">
        <v>2.32638416861876E-2</v>
      </c>
      <c r="CS199" s="18">
        <v>1.0898399999999999</v>
      </c>
      <c r="CT199" s="18">
        <v>0</v>
      </c>
    </row>
    <row r="200" spans="1:98" x14ac:dyDescent="0.25">
      <c r="A200" s="18">
        <v>54</v>
      </c>
      <c r="B200" s="18" t="s">
        <v>1919</v>
      </c>
      <c r="C200" s="18" t="s">
        <v>477</v>
      </c>
      <c r="D200" s="18" t="s">
        <v>426</v>
      </c>
      <c r="E200" s="18" t="s">
        <v>96</v>
      </c>
      <c r="F200" s="18">
        <v>0.100661</v>
      </c>
      <c r="G200" s="18">
        <v>0.100661</v>
      </c>
      <c r="H200" s="18">
        <v>0.100936</v>
      </c>
      <c r="I200" s="18">
        <v>9.9175299999999994E-2</v>
      </c>
      <c r="J200" s="18">
        <v>9.7862699999999997E-2</v>
      </c>
      <c r="K200" s="18">
        <v>9.9391400000000005E-2</v>
      </c>
      <c r="L200" s="18">
        <v>0.10205699999999999</v>
      </c>
      <c r="M200" s="18">
        <v>0.10333199999999999</v>
      </c>
      <c r="N200" s="18">
        <v>0.104703</v>
      </c>
      <c r="O200" s="18">
        <v>0.106832</v>
      </c>
      <c r="P200" s="18">
        <v>0.10803400000000001</v>
      </c>
      <c r="Q200" s="18">
        <v>0.110774</v>
      </c>
      <c r="R200" s="18">
        <v>0.108734</v>
      </c>
      <c r="S200" s="18">
        <v>0.11650099999999999</v>
      </c>
      <c r="T200" s="18">
        <v>0.12174699999999999</v>
      </c>
      <c r="U200" s="18">
        <v>0.132019</v>
      </c>
      <c r="V200" s="18">
        <v>0.14895</v>
      </c>
      <c r="W200" s="18">
        <v>0.15598799999999999</v>
      </c>
      <c r="X200" s="18">
        <v>0.16467899999999999</v>
      </c>
      <c r="Y200" s="18">
        <v>0.173954</v>
      </c>
      <c r="Z200" s="18">
        <v>0.178865</v>
      </c>
      <c r="AA200" s="18">
        <v>0.18929599999999999</v>
      </c>
      <c r="AB200" s="18">
        <v>0.20087099999999999</v>
      </c>
      <c r="AC200" s="18">
        <v>0.209448</v>
      </c>
      <c r="AD200" s="18">
        <v>0.20447399999999999</v>
      </c>
      <c r="AE200" s="18">
        <v>0.192386</v>
      </c>
      <c r="AF200" s="18">
        <v>0.19201699999999999</v>
      </c>
      <c r="AG200" s="18">
        <v>0.19273299999999999</v>
      </c>
      <c r="AH200" s="18">
        <v>0.18348600000000001</v>
      </c>
      <c r="AI200" s="18">
        <v>0.17572099999999999</v>
      </c>
      <c r="AJ200" s="18">
        <v>0.17419799999999999</v>
      </c>
      <c r="AK200" s="18">
        <v>0.17529900000000001</v>
      </c>
      <c r="AL200" s="18">
        <v>0.17876400000000001</v>
      </c>
      <c r="AM200" s="18">
        <v>0.18280199999999999</v>
      </c>
      <c r="AN200" s="18">
        <v>0.18460799999999999</v>
      </c>
      <c r="AO200" s="18">
        <v>0.19616800000000001</v>
      </c>
      <c r="AP200" s="18">
        <v>0.208038</v>
      </c>
      <c r="AQ200" s="18">
        <v>0.212618</v>
      </c>
      <c r="AR200" s="18">
        <v>0.21534700000000001</v>
      </c>
      <c r="AS200" s="18">
        <v>0.22162100000000001</v>
      </c>
      <c r="AT200" s="18">
        <v>0.219805</v>
      </c>
      <c r="AU200" s="18">
        <v>0.19734499999999999</v>
      </c>
      <c r="AV200" s="18">
        <v>0.19387199999999999</v>
      </c>
      <c r="AW200" s="18">
        <v>0.210759</v>
      </c>
      <c r="AX200" s="18">
        <v>0.219697</v>
      </c>
      <c r="AY200" s="18">
        <v>0.22836400000000001</v>
      </c>
      <c r="AZ200" s="18">
        <v>0.23746800000000001</v>
      </c>
      <c r="BA200" s="18">
        <v>0.245696</v>
      </c>
      <c r="BB200" s="18">
        <v>0.25422699999999998</v>
      </c>
      <c r="BC200" s="18">
        <v>0.260488</v>
      </c>
      <c r="BD200" s="18">
        <v>0.27380900000000002</v>
      </c>
      <c r="BE200" s="18">
        <v>0.26962799999999998</v>
      </c>
      <c r="BF200" s="18">
        <v>0.27747300000000003</v>
      </c>
      <c r="BG200" s="18">
        <v>0.27747300000000003</v>
      </c>
      <c r="BH200" s="18">
        <v>0.27823300000000001</v>
      </c>
      <c r="BI200" s="18">
        <v>0.27747300000000003</v>
      </c>
      <c r="BJ200" s="18">
        <v>0.27747300000000003</v>
      </c>
      <c r="BK200" s="18">
        <v>0.27747300000000003</v>
      </c>
      <c r="BL200" s="18">
        <v>0.184525989655172</v>
      </c>
      <c r="BM200" s="18">
        <v>5.8517967074229398E-2</v>
      </c>
      <c r="BN200" s="18">
        <v>0.95991978403536904</v>
      </c>
      <c r="BO200" s="18">
        <v>0.95647496414922595</v>
      </c>
      <c r="BP200" s="18">
        <v>0.85706092159963099</v>
      </c>
      <c r="BQ200" s="18">
        <v>0</v>
      </c>
      <c r="BR200" s="18">
        <v>1.2317299948999801E-31</v>
      </c>
      <c r="BS200" s="18">
        <v>0</v>
      </c>
      <c r="BT200" s="18">
        <v>3.3264024608569598E-3</v>
      </c>
      <c r="BU200" s="18">
        <v>0.92144599178250797</v>
      </c>
      <c r="BV200" s="18">
        <v>0.92144599178250797</v>
      </c>
      <c r="BW200" s="18">
        <v>9.9859199999999995E-2</v>
      </c>
      <c r="BX200" s="18">
        <v>1.3132970132456699E-3</v>
      </c>
      <c r="BY200" s="18">
        <v>0.10326307999999999</v>
      </c>
      <c r="BZ200" s="18">
        <v>2.7955251978832199E-3</v>
      </c>
      <c r="CA200" s="18">
        <v>0.11315799999999999</v>
      </c>
      <c r="CB200" s="18">
        <v>5.8407443446875798E-3</v>
      </c>
      <c r="CC200" s="18">
        <v>0.15511800000000001</v>
      </c>
      <c r="CD200" s="18">
        <v>1.5957541649640101E-2</v>
      </c>
      <c r="CE200" s="18">
        <v>0.19659080000000001</v>
      </c>
      <c r="CF200" s="18">
        <v>1.2381343210653701E-2</v>
      </c>
      <c r="CG200" s="18">
        <v>0.18726860000000001</v>
      </c>
      <c r="CH200" s="18">
        <v>7.5208025037225897E-3</v>
      </c>
      <c r="CI200" s="18">
        <v>0.17913419999999999</v>
      </c>
      <c r="CJ200" s="18">
        <v>4.5449730692271404E-3</v>
      </c>
      <c r="CK200" s="18">
        <v>0.21075840000000001</v>
      </c>
      <c r="CL200" s="18">
        <v>9.5235207407764894E-3</v>
      </c>
      <c r="CM200" s="18">
        <v>0.2082956</v>
      </c>
      <c r="CN200" s="18">
        <v>1.22114948634473E-2</v>
      </c>
      <c r="CO200" s="18">
        <v>0.24524860000000001</v>
      </c>
      <c r="CP200" s="18">
        <v>1.2832367271863701E-2</v>
      </c>
      <c r="CQ200" s="18">
        <v>0.27532319999999999</v>
      </c>
      <c r="CR200" s="18">
        <v>3.6207154265421198E-3</v>
      </c>
      <c r="CS200" s="18">
        <v>0.27747300000000003</v>
      </c>
      <c r="CT200" s="18">
        <v>0</v>
      </c>
    </row>
    <row r="201" spans="1:98" x14ac:dyDescent="0.25">
      <c r="A201" s="18">
        <v>55</v>
      </c>
      <c r="B201" s="18" t="s">
        <v>1919</v>
      </c>
      <c r="C201" s="18" t="s">
        <v>478</v>
      </c>
      <c r="D201" s="18" t="s">
        <v>424</v>
      </c>
      <c r="E201" s="18" t="s">
        <v>98</v>
      </c>
      <c r="F201" s="18">
        <v>2.2338800000000001</v>
      </c>
      <c r="G201" s="18">
        <v>2.2338800000000001</v>
      </c>
      <c r="H201" s="18">
        <v>2.2400000000000002</v>
      </c>
      <c r="I201" s="18">
        <v>2.25379</v>
      </c>
      <c r="J201" s="18">
        <v>2.1827000000000001</v>
      </c>
      <c r="K201" s="18">
        <v>2.1912400000000001</v>
      </c>
      <c r="L201" s="18">
        <v>2.2661099999999998</v>
      </c>
      <c r="M201" s="18">
        <v>2.2951600000000001</v>
      </c>
      <c r="N201" s="18">
        <v>2.3079200000000002</v>
      </c>
      <c r="O201" s="18">
        <v>2.3206699999999998</v>
      </c>
      <c r="P201" s="18">
        <v>2.3658800000000002</v>
      </c>
      <c r="Q201" s="18">
        <v>2.4331499999999999</v>
      </c>
      <c r="R201" s="18">
        <v>2.49953</v>
      </c>
      <c r="S201" s="18">
        <v>2.2754799999999999</v>
      </c>
      <c r="T201" s="18">
        <v>2.3042400000000001</v>
      </c>
      <c r="U201" s="18">
        <v>2.34857</v>
      </c>
      <c r="V201" s="18">
        <v>2.4225599999999998</v>
      </c>
      <c r="W201" s="18">
        <v>2.5886</v>
      </c>
      <c r="X201" s="18">
        <v>2.7039300000000002</v>
      </c>
      <c r="Y201" s="18">
        <v>2.7753700000000001</v>
      </c>
      <c r="Z201" s="18">
        <v>2.7717100000000001</v>
      </c>
      <c r="AA201" s="18">
        <v>2.9371499999999999</v>
      </c>
      <c r="AB201" s="18">
        <v>3.13794</v>
      </c>
      <c r="AC201" s="18">
        <v>3.1477400000000002</v>
      </c>
      <c r="AD201" s="18">
        <v>3.218</v>
      </c>
      <c r="AE201" s="18">
        <v>3.2971499999999998</v>
      </c>
      <c r="AF201" s="18">
        <v>3.3657900000000001</v>
      </c>
      <c r="AG201" s="18">
        <v>3.4715099999999999</v>
      </c>
      <c r="AH201" s="18">
        <v>3.4903300000000002</v>
      </c>
      <c r="AI201" s="18">
        <v>3.6012</v>
      </c>
      <c r="AJ201" s="18">
        <v>3.4272399999999998</v>
      </c>
      <c r="AK201" s="18">
        <v>3.53912</v>
      </c>
      <c r="AL201" s="18">
        <v>3.61212</v>
      </c>
      <c r="AM201" s="18">
        <v>3.4331200000000002</v>
      </c>
      <c r="AN201" s="18">
        <v>3.5441099999999999</v>
      </c>
      <c r="AO201" s="18">
        <v>3.6465999999999998</v>
      </c>
      <c r="AP201" s="18">
        <v>3.74579</v>
      </c>
      <c r="AQ201" s="18">
        <v>3.90306</v>
      </c>
      <c r="AR201" s="18">
        <v>4.0296099999999999</v>
      </c>
      <c r="AS201" s="18">
        <v>4.1984000000000004</v>
      </c>
      <c r="AT201" s="18">
        <v>4.2834500000000002</v>
      </c>
      <c r="AU201" s="18">
        <v>4.3593099999999998</v>
      </c>
      <c r="AV201" s="18">
        <v>4.4638</v>
      </c>
      <c r="AW201" s="18">
        <v>4.4177</v>
      </c>
      <c r="AX201" s="18">
        <v>4.2660099999999996</v>
      </c>
      <c r="AY201" s="18">
        <v>4.1776200000000001</v>
      </c>
      <c r="AZ201" s="18">
        <v>4.09415</v>
      </c>
      <c r="BA201" s="18">
        <v>4.2438599999999997</v>
      </c>
      <c r="BB201" s="18">
        <v>4.46495</v>
      </c>
      <c r="BC201" s="18">
        <v>4.7176</v>
      </c>
      <c r="BD201" s="18">
        <v>5.0208300000000001</v>
      </c>
      <c r="BE201" s="18">
        <v>5.2284600000000001</v>
      </c>
      <c r="BF201" s="18">
        <v>5.4322600000000003</v>
      </c>
      <c r="BG201" s="18">
        <v>5.4322600000000003</v>
      </c>
      <c r="BH201" s="18">
        <v>5.4471400000000001</v>
      </c>
      <c r="BI201" s="18">
        <v>5.4322600000000003</v>
      </c>
      <c r="BJ201" s="18">
        <v>5.4322600000000003</v>
      </c>
      <c r="BK201" s="18">
        <v>5.4322600000000003</v>
      </c>
      <c r="BL201" s="18">
        <v>3.50183672413793</v>
      </c>
      <c r="BM201" s="18">
        <v>1.0592229867722001</v>
      </c>
      <c r="BN201" s="18">
        <v>0.97483470445910703</v>
      </c>
      <c r="BO201" s="18">
        <v>0.98650712104697502</v>
      </c>
      <c r="BP201" s="18">
        <v>0.921401189085155</v>
      </c>
      <c r="BQ201" s="18">
        <v>0</v>
      </c>
      <c r="BR201" s="18">
        <v>1.0496732501030099E-45</v>
      </c>
      <c r="BS201" s="18">
        <v>0</v>
      </c>
      <c r="BT201" s="18">
        <v>6.1146133378448403E-2</v>
      </c>
      <c r="BU201" s="18">
        <v>0.95030270101787095</v>
      </c>
      <c r="BV201" s="18">
        <v>0.95030270101787095</v>
      </c>
      <c r="BW201" s="18">
        <v>2.22885</v>
      </c>
      <c r="BX201" s="18">
        <v>2.7049724582701402E-2</v>
      </c>
      <c r="BY201" s="18">
        <v>2.2762199999999999</v>
      </c>
      <c r="BZ201" s="18">
        <v>5.1631455044381602E-2</v>
      </c>
      <c r="CA201" s="18">
        <v>2.3756560000000002</v>
      </c>
      <c r="CB201" s="18">
        <v>9.2034469249298104E-2</v>
      </c>
      <c r="CC201" s="18">
        <v>2.567806</v>
      </c>
      <c r="CD201" s="18">
        <v>0.18111168661905799</v>
      </c>
      <c r="CE201" s="18">
        <v>3.0425080000000002</v>
      </c>
      <c r="CF201" s="18">
        <v>0.18399072495645</v>
      </c>
      <c r="CG201" s="18">
        <v>3.4451960000000001</v>
      </c>
      <c r="CH201" s="18">
        <v>0.117568792117636</v>
      </c>
      <c r="CI201" s="18">
        <v>3.511142</v>
      </c>
      <c r="CJ201" s="18">
        <v>7.9361817141494401E-2</v>
      </c>
      <c r="CK201" s="18">
        <v>3.9046919999999998</v>
      </c>
      <c r="CL201" s="18">
        <v>0.22007549016189901</v>
      </c>
      <c r="CM201" s="18">
        <v>4.3580540000000001</v>
      </c>
      <c r="CN201" s="18">
        <v>8.4822305615916901E-2</v>
      </c>
      <c r="CO201" s="18">
        <v>4.3396359999999996</v>
      </c>
      <c r="CP201" s="18">
        <v>0.252114054804567</v>
      </c>
      <c r="CQ201" s="18">
        <v>5.3121900000000002</v>
      </c>
      <c r="CR201" s="18">
        <v>0.186377623925191</v>
      </c>
      <c r="CS201" s="18">
        <v>5.4322600000000003</v>
      </c>
      <c r="CT201" s="18">
        <v>0</v>
      </c>
    </row>
    <row r="202" spans="1:98" x14ac:dyDescent="0.25">
      <c r="A202" s="18">
        <v>56</v>
      </c>
      <c r="B202" s="18" t="s">
        <v>1919</v>
      </c>
      <c r="C202" s="18" t="s">
        <v>479</v>
      </c>
      <c r="D202" s="18" t="s">
        <v>418</v>
      </c>
      <c r="E202" s="18" t="s">
        <v>284</v>
      </c>
      <c r="F202" s="18">
        <v>4.96394E-3</v>
      </c>
      <c r="G202" s="18">
        <v>4.96394E-3</v>
      </c>
      <c r="H202" s="18">
        <v>4.9775399999999999E-3</v>
      </c>
      <c r="I202" s="18">
        <v>4.8937800000000004E-3</v>
      </c>
      <c r="J202" s="18">
        <v>4.8520899999999999E-3</v>
      </c>
      <c r="K202" s="18">
        <v>4.9533900000000002E-3</v>
      </c>
      <c r="L202" s="18">
        <v>5.1177200000000001E-3</v>
      </c>
      <c r="M202" s="18">
        <v>5.437E-3</v>
      </c>
      <c r="N202" s="18">
        <v>5.54814E-3</v>
      </c>
      <c r="O202" s="18">
        <v>5.5329300000000001E-3</v>
      </c>
      <c r="P202" s="18">
        <v>5.5641299999999996E-3</v>
      </c>
      <c r="Q202" s="18">
        <v>5.7028799999999996E-3</v>
      </c>
      <c r="R202" s="18">
        <v>5.7240900000000003E-3</v>
      </c>
      <c r="S202" s="18">
        <v>5.7779900000000002E-3</v>
      </c>
      <c r="T202" s="18">
        <v>5.6913299999999997E-3</v>
      </c>
      <c r="U202" s="18">
        <v>6.0052300000000003E-3</v>
      </c>
      <c r="V202" s="18">
        <v>6.3938500000000004E-3</v>
      </c>
      <c r="W202" s="18">
        <v>6.7774200000000001E-3</v>
      </c>
      <c r="X202" s="18">
        <v>6.4697899999999996E-3</v>
      </c>
      <c r="Y202" s="18">
        <v>6.6466099999999998E-3</v>
      </c>
      <c r="Z202" s="18">
        <v>6.9368600000000004E-3</v>
      </c>
      <c r="AA202" s="18">
        <v>7.0854999999999998E-3</v>
      </c>
      <c r="AB202" s="18">
        <v>7.1263999999999997E-3</v>
      </c>
      <c r="AC202" s="18">
        <v>7.0787899999999997E-3</v>
      </c>
      <c r="AD202" s="18">
        <v>7.0620400000000003E-3</v>
      </c>
      <c r="AE202" s="18">
        <v>6.9434099999999997E-3</v>
      </c>
      <c r="AF202" s="18">
        <v>6.9569100000000002E-3</v>
      </c>
      <c r="AG202" s="18">
        <v>7.1295000000000004E-3</v>
      </c>
      <c r="AH202" s="18">
        <v>7.0051200000000001E-3</v>
      </c>
      <c r="AI202" s="18">
        <v>7.1641200000000004E-3</v>
      </c>
      <c r="AJ202" s="18">
        <v>7.1241400000000002E-3</v>
      </c>
      <c r="AK202" s="18">
        <v>7.1023900000000001E-3</v>
      </c>
      <c r="AL202" s="18">
        <v>7.11278E-3</v>
      </c>
      <c r="AM202" s="18">
        <v>7.1051899999999999E-3</v>
      </c>
      <c r="AN202" s="18">
        <v>5.9150599999999998E-3</v>
      </c>
      <c r="AO202" s="18">
        <v>5.85763E-3</v>
      </c>
      <c r="AP202" s="18">
        <v>6.1036199999999997E-3</v>
      </c>
      <c r="AQ202" s="18">
        <v>6.2336199999999996E-3</v>
      </c>
      <c r="AR202" s="18">
        <v>6.5156600000000004E-3</v>
      </c>
      <c r="AS202" s="18">
        <v>6.4995799999999996E-3</v>
      </c>
      <c r="AT202" s="18">
        <v>6.4899199999999997E-3</v>
      </c>
      <c r="AU202" s="18">
        <v>6.2558099999999997E-3</v>
      </c>
      <c r="AV202" s="18">
        <v>6.0235699999999998E-3</v>
      </c>
      <c r="AW202" s="18">
        <v>6.1306900000000003E-3</v>
      </c>
      <c r="AX202" s="18">
        <v>6.0498100000000001E-3</v>
      </c>
      <c r="AY202" s="18">
        <v>6.4259900000000003E-3</v>
      </c>
      <c r="AZ202" s="18">
        <v>6.7642099999999997E-3</v>
      </c>
      <c r="BA202" s="18">
        <v>6.7219100000000002E-3</v>
      </c>
      <c r="BB202" s="18">
        <v>6.8614899999999996E-3</v>
      </c>
      <c r="BC202" s="18">
        <v>7.0240500000000004E-3</v>
      </c>
      <c r="BD202" s="18">
        <v>7.0933999999999997E-3</v>
      </c>
      <c r="BE202" s="18">
        <v>7.6505100000000001E-3</v>
      </c>
      <c r="BF202" s="18">
        <v>7.8661800000000004E-3</v>
      </c>
      <c r="BG202" s="18">
        <v>7.8661800000000004E-3</v>
      </c>
      <c r="BH202" s="18">
        <v>7.8877300000000008E-3</v>
      </c>
      <c r="BI202" s="18">
        <v>7.8661800000000004E-3</v>
      </c>
      <c r="BJ202" s="18">
        <v>7.8661800000000004E-3</v>
      </c>
      <c r="BK202" s="18">
        <v>7.8661800000000004E-3</v>
      </c>
      <c r="BL202" s="18">
        <v>6.4614155172413798E-3</v>
      </c>
      <c r="BM202" s="18">
        <v>8.6658688866993595E-4</v>
      </c>
      <c r="BN202" s="18">
        <v>0.76265161275775695</v>
      </c>
      <c r="BO202" s="18">
        <v>0.71147902847311795</v>
      </c>
      <c r="BP202" s="18">
        <v>0.566922734259246</v>
      </c>
      <c r="BQ202" s="19">
        <v>3.4821034944343402E-12</v>
      </c>
      <c r="BR202" s="19">
        <v>3.8555494964513601E-10</v>
      </c>
      <c r="BS202" s="19">
        <v>3.6630076749588599E-10</v>
      </c>
      <c r="BT202" s="19">
        <v>3.91371257190315E-5</v>
      </c>
      <c r="BU202" s="18">
        <v>0.58163748244201097</v>
      </c>
      <c r="BV202" s="18">
        <v>0.58163748244201097</v>
      </c>
      <c r="BW202" s="18">
        <v>4.9302579999999999E-3</v>
      </c>
      <c r="BX202" s="19">
        <v>5.4647558225413899E-5</v>
      </c>
      <c r="BY202" s="18">
        <v>5.3178360000000003E-3</v>
      </c>
      <c r="BZ202" s="18">
        <v>2.6756901937631002E-4</v>
      </c>
      <c r="CA202" s="18">
        <v>5.692084E-3</v>
      </c>
      <c r="CB202" s="19">
        <v>7.88884863589107E-5</v>
      </c>
      <c r="CC202" s="18">
        <v>6.4585800000000002E-3</v>
      </c>
      <c r="CD202" s="18">
        <v>2.9447244607942502E-4</v>
      </c>
      <c r="CE202" s="18">
        <v>7.0579179999999998E-3</v>
      </c>
      <c r="CF202" s="19">
        <v>7.1690692701353905E-5</v>
      </c>
      <c r="CG202" s="18">
        <v>7.0398120000000003E-3</v>
      </c>
      <c r="CH202" s="19">
        <v>1.0107675088762999E-4</v>
      </c>
      <c r="CI202" s="18">
        <v>6.871912E-3</v>
      </c>
      <c r="CJ202" s="18">
        <v>5.34962812043978E-4</v>
      </c>
      <c r="CK202" s="18">
        <v>6.2420219999999998E-3</v>
      </c>
      <c r="CL202" s="18">
        <v>2.7757737447421801E-4</v>
      </c>
      <c r="CM202" s="18">
        <v>6.1899600000000004E-3</v>
      </c>
      <c r="CN202" s="18">
        <v>1.9049462695834701E-4</v>
      </c>
      <c r="CO202" s="18">
        <v>6.7595299999999997E-3</v>
      </c>
      <c r="CP202" s="18">
        <v>2.1968885406410601E-4</v>
      </c>
      <c r="CQ202" s="18">
        <v>7.6727999999999996E-3</v>
      </c>
      <c r="CR202" s="18">
        <v>3.3807830372563097E-4</v>
      </c>
      <c r="CS202" s="18">
        <v>7.8661800000000004E-3</v>
      </c>
      <c r="CT202" s="19">
        <v>0</v>
      </c>
    </row>
    <row r="203" spans="1:98" x14ac:dyDescent="0.25">
      <c r="A203" s="18">
        <v>57</v>
      </c>
      <c r="B203" s="18" t="s">
        <v>1919</v>
      </c>
      <c r="C203" s="18" t="s">
        <v>480</v>
      </c>
      <c r="D203" s="18" t="s">
        <v>412</v>
      </c>
      <c r="E203" s="18" t="s">
        <v>326</v>
      </c>
      <c r="F203" s="18">
        <v>2.6841300000000001</v>
      </c>
      <c r="G203" s="18">
        <v>2.6841300000000001</v>
      </c>
      <c r="H203" s="18">
        <v>2.6914899999999999</v>
      </c>
      <c r="I203" s="18">
        <v>2.8077200000000002</v>
      </c>
      <c r="J203" s="18">
        <v>2.9428200000000002</v>
      </c>
      <c r="K203" s="18">
        <v>3.09416</v>
      </c>
      <c r="L203" s="18">
        <v>3.20031</v>
      </c>
      <c r="M203" s="18">
        <v>3.3464800000000001</v>
      </c>
      <c r="N203" s="18">
        <v>3.5024500000000001</v>
      </c>
      <c r="O203" s="18">
        <v>3.6099700000000001</v>
      </c>
      <c r="P203" s="18">
        <v>3.6092200000000001</v>
      </c>
      <c r="Q203" s="18">
        <v>3.76152</v>
      </c>
      <c r="R203" s="18">
        <v>3.8750900000000001</v>
      </c>
      <c r="S203" s="18">
        <v>4.0278099999999997</v>
      </c>
      <c r="T203" s="18">
        <v>4.3290300000000004</v>
      </c>
      <c r="U203" s="18">
        <v>4.7250500000000004</v>
      </c>
      <c r="V203" s="18">
        <v>5.0349399999999997</v>
      </c>
      <c r="W203" s="18">
        <v>5.2778200000000002</v>
      </c>
      <c r="X203" s="18">
        <v>5.3246599999999997</v>
      </c>
      <c r="Y203" s="18">
        <v>5.4861599999999999</v>
      </c>
      <c r="Z203" s="18">
        <v>5.8013500000000002</v>
      </c>
      <c r="AA203" s="18">
        <v>6.3145899999999999</v>
      </c>
      <c r="AB203" s="18">
        <v>6.4638400000000003</v>
      </c>
      <c r="AC203" s="18">
        <v>6.1879099999999996</v>
      </c>
      <c r="AD203" s="18">
        <v>6.1104799999999999</v>
      </c>
      <c r="AE203" s="18">
        <v>5.86381</v>
      </c>
      <c r="AF203" s="18">
        <v>5.8695199999999996</v>
      </c>
      <c r="AG203" s="18">
        <v>5.9590699999999996</v>
      </c>
      <c r="AH203" s="18">
        <v>6.57925</v>
      </c>
      <c r="AI203" s="18">
        <v>7.0723099999999999</v>
      </c>
      <c r="AJ203" s="18">
        <v>7.4433400000000001</v>
      </c>
      <c r="AK203" s="18">
        <v>7.6883900000000001</v>
      </c>
      <c r="AL203" s="18">
        <v>8.3118099999999995</v>
      </c>
      <c r="AM203" s="18">
        <v>8.4999800000000008</v>
      </c>
      <c r="AN203" s="18">
        <v>8.7282200000000003</v>
      </c>
      <c r="AO203" s="18">
        <v>8.2481299999999997</v>
      </c>
      <c r="AP203" s="18">
        <v>8.2811500000000002</v>
      </c>
      <c r="AQ203" s="18">
        <v>8.6633399999999998</v>
      </c>
      <c r="AR203" s="18">
        <v>8.7672699999999999</v>
      </c>
      <c r="AS203" s="18">
        <v>8.5707100000000001</v>
      </c>
      <c r="AT203" s="18">
        <v>8.7040799999999994</v>
      </c>
      <c r="AU203" s="18">
        <v>8.7866800000000005</v>
      </c>
      <c r="AV203" s="18">
        <v>8.6195199999999996</v>
      </c>
      <c r="AW203" s="18">
        <v>8.7285699999999995</v>
      </c>
      <c r="AX203" s="18">
        <v>9.0150699999999997</v>
      </c>
      <c r="AY203" s="18">
        <v>9.68384</v>
      </c>
      <c r="AZ203" s="18">
        <v>10.1427</v>
      </c>
      <c r="BA203" s="18">
        <v>10.349600000000001</v>
      </c>
      <c r="BB203" s="18">
        <v>10.5832</v>
      </c>
      <c r="BC203" s="18">
        <v>11.033099999999999</v>
      </c>
      <c r="BD203" s="18">
        <v>11.3042</v>
      </c>
      <c r="BE203" s="18">
        <v>10.9605</v>
      </c>
      <c r="BF203" s="18">
        <v>10.8215</v>
      </c>
      <c r="BG203" s="18">
        <v>10.8215</v>
      </c>
      <c r="BH203" s="18">
        <v>10.851100000000001</v>
      </c>
      <c r="BI203" s="18">
        <v>10.8215</v>
      </c>
      <c r="BJ203" s="18">
        <v>10.8215</v>
      </c>
      <c r="BK203" s="18">
        <v>10.8215</v>
      </c>
      <c r="BL203" s="18">
        <v>6.9708463793103403</v>
      </c>
      <c r="BM203" s="18">
        <v>2.7887211812627499</v>
      </c>
      <c r="BN203" s="18">
        <v>0.98921471014601803</v>
      </c>
      <c r="BO203" s="18">
        <v>0.98699945148792201</v>
      </c>
      <c r="BP203" s="18">
        <v>0.92382912370725101</v>
      </c>
      <c r="BQ203" s="18">
        <v>0</v>
      </c>
      <c r="BR203" s="18">
        <v>3.7312636998414298E-46</v>
      </c>
      <c r="BS203" s="18">
        <v>0</v>
      </c>
      <c r="BT203" s="18">
        <v>0.16336020948044999</v>
      </c>
      <c r="BU203" s="18">
        <v>0.97854574276926898</v>
      </c>
      <c r="BV203" s="18">
        <v>0.97854574276926898</v>
      </c>
      <c r="BW203" s="18">
        <v>2.7620580000000001</v>
      </c>
      <c r="BX203" s="18">
        <v>0.113891733545504</v>
      </c>
      <c r="BY203" s="18">
        <v>3.3506740000000002</v>
      </c>
      <c r="BZ203" s="18">
        <v>0.21136267653017601</v>
      </c>
      <c r="CA203" s="18">
        <v>3.920534</v>
      </c>
      <c r="CB203" s="18">
        <v>0.27506550952455</v>
      </c>
      <c r="CC203" s="18">
        <v>5.1697259999999998</v>
      </c>
      <c r="CD203" s="18">
        <v>0.29653134080565602</v>
      </c>
      <c r="CE203" s="18">
        <v>6.1756339999999996</v>
      </c>
      <c r="CF203" s="18">
        <v>0.24842288789481501</v>
      </c>
      <c r="CG203" s="18">
        <v>6.2687920000000004</v>
      </c>
      <c r="CH203" s="18">
        <v>0.53883708430285304</v>
      </c>
      <c r="CI203" s="18">
        <v>8.1343479999999992</v>
      </c>
      <c r="CJ203" s="18">
        <v>0.54640508486836004</v>
      </c>
      <c r="CK203" s="18">
        <v>8.5061199999999992</v>
      </c>
      <c r="CL203" s="18">
        <v>0.23144095359292</v>
      </c>
      <c r="CM203" s="18">
        <v>8.7707840000000008</v>
      </c>
      <c r="CN203" s="18">
        <v>0.14919833755776199</v>
      </c>
      <c r="CO203" s="18">
        <v>10.358487999999999</v>
      </c>
      <c r="CP203" s="18">
        <v>0.50184415282037498</v>
      </c>
      <c r="CQ203" s="18">
        <v>10.95176</v>
      </c>
      <c r="CR203" s="18">
        <v>0.205157324997183</v>
      </c>
      <c r="CS203" s="18">
        <v>10.8215</v>
      </c>
      <c r="CT203" s="18">
        <v>0</v>
      </c>
    </row>
    <row r="204" spans="1:98" x14ac:dyDescent="0.25">
      <c r="A204" s="18">
        <v>58</v>
      </c>
      <c r="B204" s="18" t="s">
        <v>1919</v>
      </c>
      <c r="C204" s="18" t="s">
        <v>481</v>
      </c>
      <c r="D204" s="18" t="s">
        <v>420</v>
      </c>
      <c r="E204" s="18" t="s">
        <v>104</v>
      </c>
      <c r="F204" s="18">
        <v>1.4071800000000001</v>
      </c>
      <c r="G204" s="18">
        <v>1.4071800000000001</v>
      </c>
      <c r="H204" s="18">
        <v>1.4110400000000001</v>
      </c>
      <c r="I204" s="18">
        <v>1.4089100000000001</v>
      </c>
      <c r="J204" s="18">
        <v>1.4118599999999999</v>
      </c>
      <c r="K204" s="18">
        <v>1.40926</v>
      </c>
      <c r="L204" s="18">
        <v>1.4450099999999999</v>
      </c>
      <c r="M204" s="18">
        <v>1.4662200000000001</v>
      </c>
      <c r="N204" s="18">
        <v>1.4983200000000001</v>
      </c>
      <c r="O204" s="18">
        <v>1.50345</v>
      </c>
      <c r="P204" s="18">
        <v>1.52973</v>
      </c>
      <c r="Q204" s="18">
        <v>1.5743199999999999</v>
      </c>
      <c r="R204" s="18">
        <v>1.6095200000000001</v>
      </c>
      <c r="S204" s="18">
        <v>1.6587000000000001</v>
      </c>
      <c r="T204" s="18">
        <v>1.7109099999999999</v>
      </c>
      <c r="U204" s="18">
        <v>1.85317</v>
      </c>
      <c r="V204" s="18">
        <v>1.99922</v>
      </c>
      <c r="W204" s="18">
        <v>2.0315400000000001</v>
      </c>
      <c r="X204" s="18">
        <v>2.0439500000000002</v>
      </c>
      <c r="Y204" s="18">
        <v>2.1023299999999998</v>
      </c>
      <c r="Z204" s="18">
        <v>2.1944300000000001</v>
      </c>
      <c r="AA204" s="18">
        <v>2.30667</v>
      </c>
      <c r="AB204" s="18">
        <v>2.39771</v>
      </c>
      <c r="AC204" s="18">
        <v>2.4756399999999998</v>
      </c>
      <c r="AD204" s="18">
        <v>2.41384</v>
      </c>
      <c r="AE204" s="18">
        <v>2.33717</v>
      </c>
      <c r="AF204" s="18">
        <v>2.3186399999999998</v>
      </c>
      <c r="AG204" s="18">
        <v>2.3169499999999998</v>
      </c>
      <c r="AH204" s="18">
        <v>2.3402500000000002</v>
      </c>
      <c r="AI204" s="18">
        <v>2.5090699999999999</v>
      </c>
      <c r="AJ204" s="18">
        <v>2.3357600000000001</v>
      </c>
      <c r="AK204" s="18">
        <v>2.4028900000000002</v>
      </c>
      <c r="AL204" s="18">
        <v>2.7132000000000001</v>
      </c>
      <c r="AM204" s="18">
        <v>2.67475</v>
      </c>
      <c r="AN204" s="18">
        <v>2.5125500000000001</v>
      </c>
      <c r="AO204" s="18">
        <v>2.4878399999999998</v>
      </c>
      <c r="AP204" s="18">
        <v>2.5305800000000001</v>
      </c>
      <c r="AQ204" s="18">
        <v>2.6151</v>
      </c>
      <c r="AR204" s="18">
        <v>2.7051799999999999</v>
      </c>
      <c r="AS204" s="18">
        <v>2.7759200000000002</v>
      </c>
      <c r="AT204" s="18">
        <v>2.8679600000000001</v>
      </c>
      <c r="AU204" s="18">
        <v>2.8844599999999998</v>
      </c>
      <c r="AV204" s="18">
        <v>2.8880300000000001</v>
      </c>
      <c r="AW204" s="18">
        <v>2.9839799999999999</v>
      </c>
      <c r="AX204" s="18">
        <v>3.1397499999999998</v>
      </c>
      <c r="AY204" s="18">
        <v>3.4499300000000002</v>
      </c>
      <c r="AZ204" s="18">
        <v>3.6748099999999999</v>
      </c>
      <c r="BA204" s="18">
        <v>3.84945</v>
      </c>
      <c r="BB204" s="18">
        <v>4.0907499999999999</v>
      </c>
      <c r="BC204" s="18">
        <v>4.4354699999999996</v>
      </c>
      <c r="BD204" s="18">
        <v>4.5443100000000003</v>
      </c>
      <c r="BE204" s="18">
        <v>4.2497199999999999</v>
      </c>
      <c r="BF204" s="18">
        <v>4.25725</v>
      </c>
      <c r="BG204" s="18">
        <v>4.25725</v>
      </c>
      <c r="BH204" s="18">
        <v>4.2689199999999996</v>
      </c>
      <c r="BI204" s="18">
        <v>4.25725</v>
      </c>
      <c r="BJ204" s="18">
        <v>4.25725</v>
      </c>
      <c r="BK204" s="18">
        <v>4.25725</v>
      </c>
      <c r="BL204" s="18">
        <v>2.5941336206896599</v>
      </c>
      <c r="BM204" s="18">
        <v>0.97115372631694696</v>
      </c>
      <c r="BN204" s="18">
        <v>0.95522219066893699</v>
      </c>
      <c r="BO204" s="18">
        <v>0.98687636887768504</v>
      </c>
      <c r="BP204" s="18">
        <v>0.92747102564039297</v>
      </c>
      <c r="BQ204" s="18">
        <v>0</v>
      </c>
      <c r="BR204" s="18">
        <v>4.8499849877734698E-46</v>
      </c>
      <c r="BS204" s="18">
        <v>0</v>
      </c>
      <c r="BT204" s="18">
        <v>5.4934225291457202E-2</v>
      </c>
      <c r="BU204" s="18">
        <v>0.91244943354635999</v>
      </c>
      <c r="BV204" s="18">
        <v>0.91244943354635999</v>
      </c>
      <c r="BW204" s="18">
        <v>1.4092340000000001</v>
      </c>
      <c r="BX204" s="18">
        <v>2.1621933308563599E-3</v>
      </c>
      <c r="BY204" s="18">
        <v>1.4644520000000001</v>
      </c>
      <c r="BZ204" s="18">
        <v>3.9035751177606402E-2</v>
      </c>
      <c r="CA204" s="18">
        <v>1.616636</v>
      </c>
      <c r="CB204" s="18">
        <v>7.0800602610429794E-2</v>
      </c>
      <c r="CC204" s="18">
        <v>2.0060419999999999</v>
      </c>
      <c r="CD204" s="18">
        <v>9.3240189135372298E-2</v>
      </c>
      <c r="CE204" s="18">
        <v>2.3576579999999998</v>
      </c>
      <c r="CF204" s="18">
        <v>0.10945717002553999</v>
      </c>
      <c r="CG204" s="18">
        <v>2.3644159999999999</v>
      </c>
      <c r="CH204" s="18">
        <v>8.1546893135177101E-2</v>
      </c>
      <c r="CI204" s="18">
        <v>2.5278299999999998</v>
      </c>
      <c r="CJ204" s="18">
        <v>0.16483468248520999</v>
      </c>
      <c r="CK204" s="18">
        <v>2.6229239999999998</v>
      </c>
      <c r="CL204" s="18">
        <v>0.119383983347851</v>
      </c>
      <c r="CM204" s="18">
        <v>2.952836</v>
      </c>
      <c r="CN204" s="18">
        <v>0.114001998359678</v>
      </c>
      <c r="CO204" s="18">
        <v>3.9000819999999998</v>
      </c>
      <c r="CP204" s="18">
        <v>0.38044135332531898</v>
      </c>
      <c r="CQ204" s="18">
        <v>4.3154899999999996</v>
      </c>
      <c r="CR204" s="18">
        <v>0.128098443979621</v>
      </c>
      <c r="CS204" s="18">
        <v>4.25725</v>
      </c>
      <c r="CT204" s="18">
        <v>0</v>
      </c>
    </row>
    <row r="205" spans="1:98" x14ac:dyDescent="0.25">
      <c r="A205" s="18">
        <v>59</v>
      </c>
      <c r="B205" s="18" t="s">
        <v>1919</v>
      </c>
      <c r="C205" s="18" t="s">
        <v>482</v>
      </c>
      <c r="D205" s="18" t="s">
        <v>418</v>
      </c>
      <c r="E205" s="18" t="s">
        <v>382</v>
      </c>
      <c r="F205" s="18">
        <v>9.2127899999999999E-2</v>
      </c>
      <c r="G205" s="18">
        <v>9.2127899999999999E-2</v>
      </c>
      <c r="H205" s="18">
        <v>9.2380299999999999E-2</v>
      </c>
      <c r="I205" s="18">
        <v>9.07279E-2</v>
      </c>
      <c r="J205" s="18">
        <v>8.9871300000000001E-2</v>
      </c>
      <c r="K205" s="18">
        <v>9.1826500000000005E-2</v>
      </c>
      <c r="L205" s="18">
        <v>9.4980099999999998E-2</v>
      </c>
      <c r="M205" s="18">
        <v>0.101077</v>
      </c>
      <c r="N205" s="18">
        <v>0.103231</v>
      </c>
      <c r="O205" s="18">
        <v>0.102898</v>
      </c>
      <c r="P205" s="18">
        <v>0.10348400000000001</v>
      </c>
      <c r="Q205" s="18">
        <v>0.106087</v>
      </c>
      <c r="R205" s="18">
        <v>0.106387</v>
      </c>
      <c r="S205" s="18">
        <v>0.102433</v>
      </c>
      <c r="T205" s="18">
        <v>0.100755</v>
      </c>
      <c r="U205" s="18">
        <v>0.10617799999999999</v>
      </c>
      <c r="V205" s="18">
        <v>0.112911</v>
      </c>
      <c r="W205" s="18">
        <v>0.119627</v>
      </c>
      <c r="X205" s="18">
        <v>0.113692</v>
      </c>
      <c r="Y205" s="18">
        <v>0.116521</v>
      </c>
      <c r="Z205" s="18">
        <v>0.12194099999999999</v>
      </c>
      <c r="AA205" s="18">
        <v>0.124969</v>
      </c>
      <c r="AB205" s="18">
        <v>0.126083</v>
      </c>
      <c r="AC205" s="18">
        <v>0.116392</v>
      </c>
      <c r="AD205" s="18">
        <v>0.117136</v>
      </c>
      <c r="AE205" s="18">
        <v>0.119935</v>
      </c>
      <c r="AF205" s="18">
        <v>0.11652899999999999</v>
      </c>
      <c r="AG205" s="18">
        <v>0.12099500000000001</v>
      </c>
      <c r="AH205" s="18">
        <v>0.120946</v>
      </c>
      <c r="AI205" s="18">
        <v>0.12257700000000001</v>
      </c>
      <c r="AJ205" s="18">
        <v>0.122251</v>
      </c>
      <c r="AK205" s="18">
        <v>0.122957</v>
      </c>
      <c r="AL205" s="18">
        <v>0.124235</v>
      </c>
      <c r="AM205" s="18">
        <v>0.126578</v>
      </c>
      <c r="AN205" s="18">
        <v>0.126946</v>
      </c>
      <c r="AO205" s="18">
        <v>0.109246</v>
      </c>
      <c r="AP205" s="18">
        <v>0.100592</v>
      </c>
      <c r="AQ205" s="18">
        <v>0.102741</v>
      </c>
      <c r="AR205" s="18">
        <v>0.105392</v>
      </c>
      <c r="AS205" s="18">
        <v>0.106165</v>
      </c>
      <c r="AT205" s="18">
        <v>0.10201200000000001</v>
      </c>
      <c r="AU205" s="18">
        <v>0.100145</v>
      </c>
      <c r="AV205" s="18">
        <v>0.10059999999999999</v>
      </c>
      <c r="AW205" s="18">
        <v>0.100249</v>
      </c>
      <c r="AX205" s="18">
        <v>9.8189399999999996E-2</v>
      </c>
      <c r="AY205" s="18">
        <v>0.10036</v>
      </c>
      <c r="AZ205" s="18">
        <v>0.104751</v>
      </c>
      <c r="BA205" s="18">
        <v>0.11100699999999999</v>
      </c>
      <c r="BB205" s="18">
        <v>0.117754</v>
      </c>
      <c r="BC205" s="18">
        <v>0.12712399999999999</v>
      </c>
      <c r="BD205" s="18">
        <v>0.13897799999999999</v>
      </c>
      <c r="BE205" s="18">
        <v>0.14621600000000001</v>
      </c>
      <c r="BF205" s="18">
        <v>0.142127</v>
      </c>
      <c r="BG205" s="18">
        <v>0.142127</v>
      </c>
      <c r="BH205" s="18">
        <v>0.142516</v>
      </c>
      <c r="BI205" s="18">
        <v>0.142127</v>
      </c>
      <c r="BJ205" s="18">
        <v>0.142127</v>
      </c>
      <c r="BK205" s="18">
        <v>0.142127</v>
      </c>
      <c r="BL205" s="18">
        <v>0.113697677586207</v>
      </c>
      <c r="BM205" s="18">
        <v>1.5613609914925299E-2</v>
      </c>
      <c r="BN205" s="18">
        <v>0.64197944838691301</v>
      </c>
      <c r="BO205" s="18">
        <v>0.56974940278558295</v>
      </c>
      <c r="BP205" s="18">
        <v>0.45159583970972</v>
      </c>
      <c r="BQ205" s="19">
        <v>5.59749129269704E-8</v>
      </c>
      <c r="BR205" s="19">
        <v>3.0426760306167702E-6</v>
      </c>
      <c r="BS205" s="19">
        <v>5.9532863039280002E-7</v>
      </c>
      <c r="BT205" s="18">
        <v>5.9357427481620097E-4</v>
      </c>
      <c r="BU205" s="18">
        <v>0.41213761215116601</v>
      </c>
      <c r="BV205" s="18">
        <v>0.41213761215116601</v>
      </c>
      <c r="BW205" s="18">
        <v>9.1447059999999997E-2</v>
      </c>
      <c r="BX205" s="18">
        <v>1.0952435564750001E-3</v>
      </c>
      <c r="BY205" s="18">
        <v>9.8802520000000005E-2</v>
      </c>
      <c r="BZ205" s="18">
        <v>5.11940915799861E-3</v>
      </c>
      <c r="CA205" s="18">
        <v>0.1038292</v>
      </c>
      <c r="CB205" s="18">
        <v>2.4062026514822098E-3</v>
      </c>
      <c r="CC205" s="18">
        <v>0.11378580000000001</v>
      </c>
      <c r="CD205" s="18">
        <v>5.0063367545541701E-3</v>
      </c>
      <c r="CE205" s="18">
        <v>0.1213042</v>
      </c>
      <c r="CF205" s="18">
        <v>4.4208823440575803E-3</v>
      </c>
      <c r="CG205" s="18">
        <v>0.12019639999999999</v>
      </c>
      <c r="CH205" s="18">
        <v>2.2574914839263598E-3</v>
      </c>
      <c r="CI205" s="18">
        <v>0.12459340000000001</v>
      </c>
      <c r="CJ205" s="18">
        <v>2.10751377219699E-3</v>
      </c>
      <c r="CK205" s="18">
        <v>0.1048272</v>
      </c>
      <c r="CL205" s="18">
        <v>3.31374602225336E-3</v>
      </c>
      <c r="CM205" s="18">
        <v>0.10023907999999999</v>
      </c>
      <c r="CN205" s="18">
        <v>1.36781268161982E-3</v>
      </c>
      <c r="CO205" s="18">
        <v>0.1121992</v>
      </c>
      <c r="CP205" s="18">
        <v>1.06144846648342E-2</v>
      </c>
      <c r="CQ205" s="18">
        <v>0.14239280000000001</v>
      </c>
      <c r="CR205" s="18">
        <v>2.5707097658040001E-3</v>
      </c>
      <c r="CS205" s="18">
        <v>0.142127</v>
      </c>
      <c r="CT205" s="19">
        <v>0</v>
      </c>
    </row>
    <row r="206" spans="1:98" x14ac:dyDescent="0.25">
      <c r="A206" s="18">
        <v>6</v>
      </c>
      <c r="B206" s="18" t="s">
        <v>1919</v>
      </c>
      <c r="C206" s="18" t="s">
        <v>423</v>
      </c>
      <c r="D206" s="18" t="s">
        <v>424</v>
      </c>
      <c r="E206" s="18" t="s">
        <v>360</v>
      </c>
      <c r="F206" s="18">
        <v>1.06803E-2</v>
      </c>
      <c r="G206" s="18">
        <v>1.06803E-2</v>
      </c>
      <c r="H206" s="18">
        <v>1.07096E-2</v>
      </c>
      <c r="I206" s="18">
        <v>1.08068E-2</v>
      </c>
      <c r="J206" s="18">
        <v>1.09E-2</v>
      </c>
      <c r="K206" s="18">
        <v>1.10916E-2</v>
      </c>
      <c r="L206" s="18">
        <v>1.13721E-2</v>
      </c>
      <c r="M206" s="18">
        <v>1.13592E-2</v>
      </c>
      <c r="N206" s="18">
        <v>1.1620500000000001E-2</v>
      </c>
      <c r="O206" s="18">
        <v>1.18627E-2</v>
      </c>
      <c r="P206" s="18">
        <v>1.22221E-2</v>
      </c>
      <c r="Q206" s="18">
        <v>1.2515E-2</v>
      </c>
      <c r="R206" s="18">
        <v>1.28059E-2</v>
      </c>
      <c r="S206" s="18">
        <v>1.2501099999999999E-2</v>
      </c>
      <c r="T206" s="18">
        <v>1.32108E-2</v>
      </c>
      <c r="U206" s="18">
        <v>1.5768999999999998E-2</v>
      </c>
      <c r="V206" s="18">
        <v>2.0008600000000001E-2</v>
      </c>
      <c r="W206" s="18">
        <v>2.18671E-2</v>
      </c>
      <c r="X206" s="18">
        <v>2.3115699999999999E-2</v>
      </c>
      <c r="Y206" s="18">
        <v>2.41677E-2</v>
      </c>
      <c r="Z206" s="18">
        <v>2.34649E-2</v>
      </c>
      <c r="AA206" s="18">
        <v>2.4856400000000001E-2</v>
      </c>
      <c r="AB206" s="18">
        <v>2.6516399999999999E-2</v>
      </c>
      <c r="AC206" s="18">
        <v>2.7050899999999999E-2</v>
      </c>
      <c r="AD206" s="18">
        <v>2.6694699999999998E-2</v>
      </c>
      <c r="AE206" s="18">
        <v>2.6145100000000001E-2</v>
      </c>
      <c r="AF206" s="18">
        <v>2.57637E-2</v>
      </c>
      <c r="AG206" s="18">
        <v>2.5415799999999999E-2</v>
      </c>
      <c r="AH206" s="18">
        <v>2.4494700000000001E-2</v>
      </c>
      <c r="AI206" s="18">
        <v>2.3421600000000001E-2</v>
      </c>
      <c r="AJ206" s="18">
        <v>2.29023E-2</v>
      </c>
      <c r="AK206" s="18">
        <v>2.3176700000000001E-2</v>
      </c>
      <c r="AL206" s="18">
        <v>2.39375E-2</v>
      </c>
      <c r="AM206" s="18">
        <v>2.2551700000000001E-2</v>
      </c>
      <c r="AN206" s="18">
        <v>2.2573599999999999E-2</v>
      </c>
      <c r="AO206" s="18">
        <v>2.30771E-2</v>
      </c>
      <c r="AP206" s="18">
        <v>2.3311100000000001E-2</v>
      </c>
      <c r="AQ206" s="18">
        <v>2.40907E-2</v>
      </c>
      <c r="AR206" s="18">
        <v>2.4816399999999999E-2</v>
      </c>
      <c r="AS206" s="18">
        <v>2.4984900000000001E-2</v>
      </c>
      <c r="AT206" s="18">
        <v>2.43634E-2</v>
      </c>
      <c r="AU206" s="18">
        <v>2.4774399999999999E-2</v>
      </c>
      <c r="AV206" s="18">
        <v>2.5608599999999999E-2</v>
      </c>
      <c r="AW206" s="18">
        <v>2.5652100000000001E-2</v>
      </c>
      <c r="AX206" s="18">
        <v>2.5825600000000001E-2</v>
      </c>
      <c r="AY206" s="18">
        <v>2.65759E-2</v>
      </c>
      <c r="AZ206" s="18">
        <v>2.7586599999999999E-2</v>
      </c>
      <c r="BA206" s="18">
        <v>2.8696099999999999E-2</v>
      </c>
      <c r="BB206" s="18">
        <v>2.9522799999999998E-2</v>
      </c>
      <c r="BC206" s="18">
        <v>3.0220400000000001E-2</v>
      </c>
      <c r="BD206" s="18">
        <v>3.0683499999999999E-2</v>
      </c>
      <c r="BE206" s="18">
        <v>2.8901799999999998E-2</v>
      </c>
      <c r="BF206" s="18">
        <v>2.9174200000000001E-2</v>
      </c>
      <c r="BG206" s="18">
        <v>2.9174200000000001E-2</v>
      </c>
      <c r="BH206" s="18">
        <v>2.9254200000000001E-2</v>
      </c>
      <c r="BI206" s="18">
        <v>2.9174200000000001E-2</v>
      </c>
      <c r="BJ206" s="18">
        <v>2.9174200000000001E-2</v>
      </c>
      <c r="BK206" s="18">
        <v>2.9174200000000001E-2</v>
      </c>
      <c r="BL206" s="18">
        <v>2.1931874137931E-2</v>
      </c>
      <c r="BM206" s="19">
        <v>6.6788627183092496E-3</v>
      </c>
      <c r="BN206" s="18">
        <v>0.89329336354429201</v>
      </c>
      <c r="BO206" s="18">
        <v>0.885087050211952</v>
      </c>
      <c r="BP206" s="18">
        <v>0.75023179822743902</v>
      </c>
      <c r="BQ206" s="19">
        <v>0</v>
      </c>
      <c r="BR206" s="18">
        <v>2.9956061871857103E-20</v>
      </c>
      <c r="BS206" s="18">
        <v>0</v>
      </c>
      <c r="BT206" s="19">
        <v>3.5330293457196197E-4</v>
      </c>
      <c r="BU206" s="18">
        <v>0.79797303335227499</v>
      </c>
      <c r="BV206" s="18">
        <v>0.79797303335227499</v>
      </c>
      <c r="BW206" s="18">
        <v>1.07554E-2</v>
      </c>
      <c r="BX206" s="19">
        <v>9.6084311934883506E-5</v>
      </c>
      <c r="BY206" s="18">
        <v>1.1461219999999999E-2</v>
      </c>
      <c r="BZ206" s="19">
        <v>2.9220100444728099E-4</v>
      </c>
      <c r="CA206" s="18">
        <v>1.2650979999999999E-2</v>
      </c>
      <c r="CB206" s="19">
        <v>3.7493041621079499E-4</v>
      </c>
      <c r="CC206" s="18">
        <v>2.098562E-2</v>
      </c>
      <c r="CD206" s="19">
        <v>3.3018015244711501E-3</v>
      </c>
      <c r="CE206" s="18">
        <v>2.5716659999999999E-2</v>
      </c>
      <c r="CF206" s="19">
        <v>1.51548779704754E-3</v>
      </c>
      <c r="CG206" s="18">
        <v>2.504818E-2</v>
      </c>
      <c r="CH206" s="19">
        <v>1.09572458081399E-3</v>
      </c>
      <c r="CI206" s="18">
        <v>2.3028360000000001E-2</v>
      </c>
      <c r="CJ206" s="19">
        <v>5.6974617857428404E-4</v>
      </c>
      <c r="CK206" s="18">
        <v>2.4056040000000001E-2</v>
      </c>
      <c r="CL206" s="19">
        <v>8.5956219553910099E-4</v>
      </c>
      <c r="CM206" s="18">
        <v>2.5244820000000001E-2</v>
      </c>
      <c r="CN206" s="19">
        <v>6.3908420571940304E-4</v>
      </c>
      <c r="CO206" s="18">
        <v>2.8520360000000002E-2</v>
      </c>
      <c r="CP206" s="19">
        <v>1.46447421725341E-3</v>
      </c>
      <c r="CQ206" s="18">
        <v>2.9437580000000001E-2</v>
      </c>
      <c r="CR206" s="19">
        <v>7.0917965424848405E-4</v>
      </c>
      <c r="CS206" s="18">
        <v>2.9174200000000001E-2</v>
      </c>
      <c r="CT206" s="18">
        <v>0</v>
      </c>
    </row>
    <row r="207" spans="1:98" x14ac:dyDescent="0.25">
      <c r="A207" s="18">
        <v>60</v>
      </c>
      <c r="B207" s="18" t="s">
        <v>1919</v>
      </c>
      <c r="C207" s="18" t="s">
        <v>483</v>
      </c>
      <c r="D207" s="18" t="s">
        <v>412</v>
      </c>
      <c r="E207" s="18" t="s">
        <v>110</v>
      </c>
      <c r="F207" s="18">
        <v>0.77594799999999997</v>
      </c>
      <c r="G207" s="18">
        <v>0.77594799999999997</v>
      </c>
      <c r="H207" s="18">
        <v>0.77807400000000004</v>
      </c>
      <c r="I207" s="18">
        <v>0.80913299999999999</v>
      </c>
      <c r="J207" s="18">
        <v>0.82659400000000005</v>
      </c>
      <c r="K207" s="18">
        <v>0.84714199999999995</v>
      </c>
      <c r="L207" s="18">
        <v>0.87939500000000004</v>
      </c>
      <c r="M207" s="18">
        <v>0.90874900000000003</v>
      </c>
      <c r="N207" s="18">
        <v>0.92930599999999997</v>
      </c>
      <c r="O207" s="18">
        <v>0.93388800000000005</v>
      </c>
      <c r="P207" s="18">
        <v>0.918072</v>
      </c>
      <c r="Q207" s="18">
        <v>0.96045599999999998</v>
      </c>
      <c r="R207" s="18">
        <v>0.99694799999999995</v>
      </c>
      <c r="S207" s="18">
        <v>1.02749</v>
      </c>
      <c r="T207" s="18">
        <v>1.08118</v>
      </c>
      <c r="U207" s="18">
        <v>1.17774</v>
      </c>
      <c r="V207" s="18">
        <v>1.2647200000000001</v>
      </c>
      <c r="W207" s="18">
        <v>1.3281000000000001</v>
      </c>
      <c r="X207" s="18">
        <v>1.3612</v>
      </c>
      <c r="Y207" s="18">
        <v>1.38218</v>
      </c>
      <c r="Z207" s="18">
        <v>1.41743</v>
      </c>
      <c r="AA207" s="18">
        <v>1.5104299999999999</v>
      </c>
      <c r="AB207" s="18">
        <v>1.59823</v>
      </c>
      <c r="AC207" s="18">
        <v>1.5856399999999999</v>
      </c>
      <c r="AD207" s="18">
        <v>1.58674</v>
      </c>
      <c r="AE207" s="18">
        <v>1.56884</v>
      </c>
      <c r="AF207" s="18">
        <v>1.5854900000000001</v>
      </c>
      <c r="AG207" s="18">
        <v>1.61415</v>
      </c>
      <c r="AH207" s="18">
        <v>1.75264</v>
      </c>
      <c r="AI207" s="18">
        <v>1.8758600000000001</v>
      </c>
      <c r="AJ207" s="18">
        <v>1.97343</v>
      </c>
      <c r="AK207" s="18">
        <v>2.0274800000000002</v>
      </c>
      <c r="AL207" s="18">
        <v>2.1328999999999998</v>
      </c>
      <c r="AM207" s="18">
        <v>2.0638200000000002</v>
      </c>
      <c r="AN207" s="18">
        <v>1.97824</v>
      </c>
      <c r="AO207" s="18">
        <v>1.8452200000000001</v>
      </c>
      <c r="AP207" s="18">
        <v>1.9259299999999999</v>
      </c>
      <c r="AQ207" s="18">
        <v>2.07979</v>
      </c>
      <c r="AR207" s="18">
        <v>2.0691799999999998</v>
      </c>
      <c r="AS207" s="18">
        <v>2.0463300000000002</v>
      </c>
      <c r="AT207" s="18">
        <v>2.0796700000000001</v>
      </c>
      <c r="AU207" s="18">
        <v>2.0815399999999999</v>
      </c>
      <c r="AV207" s="18">
        <v>2.0392999999999999</v>
      </c>
      <c r="AW207" s="18">
        <v>2.0557799999999999</v>
      </c>
      <c r="AX207" s="18">
        <v>2.1086399999999998</v>
      </c>
      <c r="AY207" s="18">
        <v>2.23868</v>
      </c>
      <c r="AZ207" s="18">
        <v>2.3349199999999999</v>
      </c>
      <c r="BA207" s="18">
        <v>2.3551799999999998</v>
      </c>
      <c r="BB207" s="18">
        <v>2.4035600000000001</v>
      </c>
      <c r="BC207" s="18">
        <v>2.5260899999999999</v>
      </c>
      <c r="BD207" s="18">
        <v>2.5952700000000002</v>
      </c>
      <c r="BE207" s="18">
        <v>2.492</v>
      </c>
      <c r="BF207" s="18">
        <v>2.4849800000000002</v>
      </c>
      <c r="BG207" s="18">
        <v>2.4849800000000002</v>
      </c>
      <c r="BH207" s="18">
        <v>2.4917899999999999</v>
      </c>
      <c r="BI207" s="18">
        <v>2.4849800000000002</v>
      </c>
      <c r="BJ207" s="18">
        <v>2.4849800000000002</v>
      </c>
      <c r="BK207" s="18">
        <v>2.4849800000000002</v>
      </c>
      <c r="BL207" s="18">
        <v>1.6970233275862101</v>
      </c>
      <c r="BM207" s="18">
        <v>0.59287951892320401</v>
      </c>
      <c r="BN207" s="18">
        <v>0.98385314300696403</v>
      </c>
      <c r="BO207" s="18">
        <v>0.98164535794262697</v>
      </c>
      <c r="BP207" s="18">
        <v>0.90926151597467897</v>
      </c>
      <c r="BQ207" s="18">
        <v>0</v>
      </c>
      <c r="BR207" s="19">
        <v>5.4360373933731397E-42</v>
      </c>
      <c r="BS207" s="18">
        <v>0</v>
      </c>
      <c r="BT207" s="18">
        <v>3.4541989326032502E-2</v>
      </c>
      <c r="BU207" s="18">
        <v>0.96796700700468097</v>
      </c>
      <c r="BV207" s="18">
        <v>0.96796700700468097</v>
      </c>
      <c r="BW207" s="18">
        <v>0.79313940000000005</v>
      </c>
      <c r="BX207" s="18">
        <v>2.3415060576475199E-2</v>
      </c>
      <c r="BY207" s="18">
        <v>0.89969600000000005</v>
      </c>
      <c r="BZ207" s="18">
        <v>3.6406919980959698E-2</v>
      </c>
      <c r="CA207" s="18">
        <v>0.99682919999999997</v>
      </c>
      <c r="CB207" s="18">
        <v>6.24116624934795E-2</v>
      </c>
      <c r="CC207" s="18">
        <v>1.3027880000000001</v>
      </c>
      <c r="CD207" s="18">
        <v>8.2828020138115105E-2</v>
      </c>
      <c r="CE207" s="18">
        <v>1.5396939999999999</v>
      </c>
      <c r="CF207" s="18">
        <v>7.6739318018861802E-2</v>
      </c>
      <c r="CG207" s="18">
        <v>1.6793960000000001</v>
      </c>
      <c r="CH207" s="18">
        <v>0.13158722707770701</v>
      </c>
      <c r="CI207" s="18">
        <v>2.035174</v>
      </c>
      <c r="CJ207" s="18">
        <v>6.6113470488244605E-2</v>
      </c>
      <c r="CK207" s="18">
        <v>1.99329</v>
      </c>
      <c r="CL207" s="18">
        <v>0.10309810643266</v>
      </c>
      <c r="CM207" s="18">
        <v>2.0729860000000002</v>
      </c>
      <c r="CN207" s="18">
        <v>2.6551118243870599E-2</v>
      </c>
      <c r="CO207" s="18">
        <v>2.371686</v>
      </c>
      <c r="CP207" s="18">
        <v>0.105084882261912</v>
      </c>
      <c r="CQ207" s="18">
        <v>2.5098039999999999</v>
      </c>
      <c r="CR207" s="18">
        <v>4.7901945993873797E-2</v>
      </c>
      <c r="CS207" s="18">
        <v>2.4849800000000002</v>
      </c>
      <c r="CT207" s="18">
        <v>0</v>
      </c>
    </row>
    <row r="208" spans="1:98" x14ac:dyDescent="0.25">
      <c r="A208" s="18">
        <v>61</v>
      </c>
      <c r="B208" s="18" t="s">
        <v>1919</v>
      </c>
      <c r="C208" s="18" t="s">
        <v>484</v>
      </c>
      <c r="D208" s="18" t="s">
        <v>458</v>
      </c>
      <c r="E208" s="18" t="s">
        <v>108</v>
      </c>
      <c r="F208" s="18">
        <v>4.32672E-3</v>
      </c>
      <c r="G208" s="18">
        <v>4.32672E-3</v>
      </c>
      <c r="H208" s="18">
        <v>4.3385699999999999E-3</v>
      </c>
      <c r="I208" s="18">
        <v>4.3483799999999998E-3</v>
      </c>
      <c r="J208" s="18">
        <v>4.3673799999999997E-3</v>
      </c>
      <c r="K208" s="18">
        <v>4.3907299999999998E-3</v>
      </c>
      <c r="L208" s="18">
        <v>4.4505600000000001E-3</v>
      </c>
      <c r="M208" s="18">
        <v>4.4786499999999998E-3</v>
      </c>
      <c r="N208" s="18">
        <v>4.4748399999999999E-3</v>
      </c>
      <c r="O208" s="18">
        <v>4.54624E-3</v>
      </c>
      <c r="P208" s="18">
        <v>4.5499399999999997E-3</v>
      </c>
      <c r="Q208" s="18">
        <v>4.6426200000000001E-3</v>
      </c>
      <c r="R208" s="18">
        <v>4.8810700000000004E-3</v>
      </c>
      <c r="S208" s="18">
        <v>5.0271400000000003E-3</v>
      </c>
      <c r="T208" s="18">
        <v>5.3753000000000004E-3</v>
      </c>
      <c r="U208" s="18">
        <v>5.8415000000000003E-3</v>
      </c>
      <c r="V208" s="18">
        <v>6.2981900000000004E-3</v>
      </c>
      <c r="W208" s="18">
        <v>6.6542399999999996E-3</v>
      </c>
      <c r="X208" s="18">
        <v>6.64395E-3</v>
      </c>
      <c r="Y208" s="18">
        <v>6.6809800000000004E-3</v>
      </c>
      <c r="Z208" s="18">
        <v>6.9332400000000002E-3</v>
      </c>
      <c r="AA208" s="18">
        <v>7.3332900000000001E-3</v>
      </c>
      <c r="AB208" s="18">
        <v>7.6519400000000003E-3</v>
      </c>
      <c r="AC208" s="18">
        <v>7.6616100000000001E-3</v>
      </c>
      <c r="AD208" s="18">
        <v>7.5234999999999998E-3</v>
      </c>
      <c r="AE208" s="18">
        <v>7.3304700000000004E-3</v>
      </c>
      <c r="AF208" s="18">
        <v>7.3852500000000003E-3</v>
      </c>
      <c r="AG208" s="18">
        <v>7.2831700000000003E-3</v>
      </c>
      <c r="AH208" s="18">
        <v>7.5347000000000001E-3</v>
      </c>
      <c r="AI208" s="18">
        <v>7.3221400000000004E-3</v>
      </c>
      <c r="AJ208" s="18">
        <v>7.1866899999999999E-3</v>
      </c>
      <c r="AK208" s="18">
        <v>7.3226300000000001E-3</v>
      </c>
      <c r="AL208" s="18">
        <v>7.8684600000000007E-3</v>
      </c>
      <c r="AM208" s="18">
        <v>7.64177E-3</v>
      </c>
      <c r="AN208" s="18">
        <v>7.8460600000000002E-3</v>
      </c>
      <c r="AO208" s="18">
        <v>7.9709299999999993E-3</v>
      </c>
      <c r="AP208" s="18">
        <v>8.2030899999999997E-3</v>
      </c>
      <c r="AQ208" s="18">
        <v>8.3610999999999998E-3</v>
      </c>
      <c r="AR208" s="18">
        <v>8.5248700000000004E-3</v>
      </c>
      <c r="AS208" s="18">
        <v>8.4583200000000001E-3</v>
      </c>
      <c r="AT208" s="18">
        <v>7.86216E-3</v>
      </c>
      <c r="AU208" s="18">
        <v>8.2269000000000005E-3</v>
      </c>
      <c r="AV208" s="18">
        <v>7.0470799999999998E-3</v>
      </c>
      <c r="AW208" s="18">
        <v>7.8258000000000008E-3</v>
      </c>
      <c r="AX208" s="18">
        <v>8.0700400000000005E-3</v>
      </c>
      <c r="AY208" s="18">
        <v>8.6396800000000003E-3</v>
      </c>
      <c r="AZ208" s="18">
        <v>7.8654099999999998E-3</v>
      </c>
      <c r="BA208" s="18">
        <v>7.8684600000000007E-3</v>
      </c>
      <c r="BB208" s="18">
        <v>7.8684600000000007E-3</v>
      </c>
      <c r="BC208" s="18">
        <v>7.8684600000000007E-3</v>
      </c>
      <c r="BD208" s="18">
        <v>7.8654099999999998E-3</v>
      </c>
      <c r="BE208" s="18">
        <v>7.8684600000000007E-3</v>
      </c>
      <c r="BF208" s="18">
        <v>7.8684600000000007E-3</v>
      </c>
      <c r="BG208" s="18">
        <v>7.8684600000000007E-3</v>
      </c>
      <c r="BH208" s="18">
        <v>7.8900199999999993E-3</v>
      </c>
      <c r="BI208" s="18">
        <v>7.8684600000000007E-3</v>
      </c>
      <c r="BJ208" s="18">
        <v>7.8684600000000007E-3</v>
      </c>
      <c r="BK208" s="18">
        <v>7.8684600000000007E-3</v>
      </c>
      <c r="BL208" s="18">
        <v>6.8292343103448297E-3</v>
      </c>
      <c r="BM208" s="18">
        <v>1.4449740236068701E-3</v>
      </c>
      <c r="BN208" s="18">
        <v>0.87058894752357896</v>
      </c>
      <c r="BO208" s="18">
        <v>0.88332007116371503</v>
      </c>
      <c r="BP208" s="18">
        <v>0.746318792971429</v>
      </c>
      <c r="BQ208" s="19">
        <v>0</v>
      </c>
      <c r="BR208" s="18">
        <v>4.4820076182441098E-20</v>
      </c>
      <c r="BS208" s="19">
        <v>2.2204460492503101E-16</v>
      </c>
      <c r="BT208" s="19">
        <v>7.4494431388230498E-5</v>
      </c>
      <c r="BU208" s="18">
        <v>0.75792511555021502</v>
      </c>
      <c r="BV208" s="18">
        <v>0.75792511555021502</v>
      </c>
      <c r="BW208" s="18">
        <v>4.3415540000000001E-3</v>
      </c>
      <c r="BX208" s="19">
        <v>1.70482837845924E-5</v>
      </c>
      <c r="BY208" s="18">
        <v>4.4682039999999999E-3</v>
      </c>
      <c r="BZ208" s="18">
        <v>5.60274578220358E-5</v>
      </c>
      <c r="CA208" s="18">
        <v>4.8952140000000002E-3</v>
      </c>
      <c r="CB208" s="18">
        <v>3.2829291551905298E-4</v>
      </c>
      <c r="CC208" s="18">
        <v>6.4237720000000003E-3</v>
      </c>
      <c r="CD208" s="18">
        <v>3.6144201702347802E-4</v>
      </c>
      <c r="CE208" s="18">
        <v>7.4207159999999999E-3</v>
      </c>
      <c r="CF208" s="18">
        <v>3.0304090652913499E-4</v>
      </c>
      <c r="CG208" s="18">
        <v>7.3711460000000003E-3</v>
      </c>
      <c r="CH208" s="18">
        <v>9.8418412047746298E-5</v>
      </c>
      <c r="CI208" s="18">
        <v>7.5731219999999998E-3</v>
      </c>
      <c r="CJ208" s="18">
        <v>3.0761508686993899E-4</v>
      </c>
      <c r="CK208" s="18">
        <v>8.3036619999999998E-3</v>
      </c>
      <c r="CL208" s="18">
        <v>2.21910179509639E-4</v>
      </c>
      <c r="CM208" s="18">
        <v>7.8063960000000002E-3</v>
      </c>
      <c r="CN208" s="18">
        <v>4.5452686926077303E-4</v>
      </c>
      <c r="CO208" s="18">
        <v>8.0220940000000004E-3</v>
      </c>
      <c r="CP208" s="18">
        <v>3.4524359556695601E-4</v>
      </c>
      <c r="CQ208" s="18">
        <v>7.8721620000000003E-3</v>
      </c>
      <c r="CR208" s="18">
        <v>1.00699066529929E-5</v>
      </c>
      <c r="CS208" s="18">
        <v>7.8684600000000007E-3</v>
      </c>
      <c r="CT208" s="18">
        <v>0</v>
      </c>
    </row>
    <row r="209" spans="1:98" x14ac:dyDescent="0.25">
      <c r="A209" s="18">
        <v>62</v>
      </c>
      <c r="B209" s="18" t="s">
        <v>1919</v>
      </c>
      <c r="C209" s="18" t="s">
        <v>485</v>
      </c>
      <c r="D209" s="18" t="s">
        <v>412</v>
      </c>
      <c r="E209" s="18" t="s">
        <v>112</v>
      </c>
      <c r="F209" s="18">
        <v>12.397399999999999</v>
      </c>
      <c r="G209" s="18">
        <v>12.397399999999999</v>
      </c>
      <c r="H209" s="18">
        <v>12.4314</v>
      </c>
      <c r="I209" s="18">
        <v>12.7081</v>
      </c>
      <c r="J209" s="18">
        <v>13.132199999999999</v>
      </c>
      <c r="K209" s="18">
        <v>13.569000000000001</v>
      </c>
      <c r="L209" s="18">
        <v>13.9733</v>
      </c>
      <c r="M209" s="18">
        <v>14.2751</v>
      </c>
      <c r="N209" s="18">
        <v>14.6006</v>
      </c>
      <c r="O209" s="18">
        <v>14.9412</v>
      </c>
      <c r="P209" s="18">
        <v>15.3226</v>
      </c>
      <c r="Q209" s="18">
        <v>15.763400000000001</v>
      </c>
      <c r="R209" s="18">
        <v>16.027000000000001</v>
      </c>
      <c r="S209" s="18">
        <v>16.565999999999999</v>
      </c>
      <c r="T209" s="18">
        <v>17.612200000000001</v>
      </c>
      <c r="U209" s="18">
        <v>19.083100000000002</v>
      </c>
      <c r="V209" s="18">
        <v>19.497800000000002</v>
      </c>
      <c r="W209" s="18">
        <v>20.8201</v>
      </c>
      <c r="X209" s="18">
        <v>21.0595</v>
      </c>
      <c r="Y209" s="18">
        <v>21.6892</v>
      </c>
      <c r="Z209" s="18">
        <v>23.1311</v>
      </c>
      <c r="AA209" s="18">
        <v>24.504899999999999</v>
      </c>
      <c r="AB209" s="18">
        <v>25.4589</v>
      </c>
      <c r="AC209" s="18">
        <v>24.444199999999999</v>
      </c>
      <c r="AD209" s="18">
        <v>24.023599999999998</v>
      </c>
      <c r="AE209" s="18">
        <v>23.694700000000001</v>
      </c>
      <c r="AF209" s="18">
        <v>23.3018</v>
      </c>
      <c r="AG209" s="18">
        <v>23.602399999999999</v>
      </c>
      <c r="AH209" s="18">
        <v>26.080300000000001</v>
      </c>
      <c r="AI209" s="18">
        <v>27.6098</v>
      </c>
      <c r="AJ209" s="18">
        <v>28.2944</v>
      </c>
      <c r="AK209" s="18">
        <v>28.348199999999999</v>
      </c>
      <c r="AL209" s="18">
        <v>30.190300000000001</v>
      </c>
      <c r="AM209" s="18">
        <v>30.224499999999999</v>
      </c>
      <c r="AN209" s="18">
        <v>31.0733</v>
      </c>
      <c r="AO209" s="18">
        <v>30.523299999999999</v>
      </c>
      <c r="AP209" s="18">
        <v>30.975000000000001</v>
      </c>
      <c r="AQ209" s="18">
        <v>32.295000000000002</v>
      </c>
      <c r="AR209" s="18">
        <v>32.296900000000001</v>
      </c>
      <c r="AS209" s="18">
        <v>31.282299999999999</v>
      </c>
      <c r="AT209" s="18">
        <v>31.593499999999999</v>
      </c>
      <c r="AU209" s="18">
        <v>31.506699999999999</v>
      </c>
      <c r="AV209" s="18">
        <v>30.584099999999999</v>
      </c>
      <c r="AW209" s="18">
        <v>30.6419</v>
      </c>
      <c r="AX209" s="18">
        <v>31.336200000000002</v>
      </c>
      <c r="AY209" s="18">
        <v>33.3371</v>
      </c>
      <c r="AZ209" s="18">
        <v>34.6736</v>
      </c>
      <c r="BA209" s="18">
        <v>35.019500000000001</v>
      </c>
      <c r="BB209" s="18">
        <v>35.512900000000002</v>
      </c>
      <c r="BC209" s="18">
        <v>36.916800000000002</v>
      </c>
      <c r="BD209" s="18">
        <v>37.889600000000002</v>
      </c>
      <c r="BE209" s="18">
        <v>36.944899999999997</v>
      </c>
      <c r="BF209" s="18">
        <v>36.627000000000002</v>
      </c>
      <c r="BG209" s="18">
        <v>36.627000000000002</v>
      </c>
      <c r="BH209" s="18">
        <v>36.727400000000003</v>
      </c>
      <c r="BI209" s="18">
        <v>36.627000000000002</v>
      </c>
      <c r="BJ209" s="18">
        <v>36.627000000000002</v>
      </c>
      <c r="BK209" s="18">
        <v>36.627000000000002</v>
      </c>
      <c r="BL209" s="18">
        <v>25.776563793103399</v>
      </c>
      <c r="BM209" s="18">
        <v>8.3518485929069293</v>
      </c>
      <c r="BN209" s="18">
        <v>0.98447279876724203</v>
      </c>
      <c r="BO209" s="18">
        <v>0.98435317536783296</v>
      </c>
      <c r="BP209" s="18">
        <v>0.91411738521886898</v>
      </c>
      <c r="BQ209" s="18">
        <v>0</v>
      </c>
      <c r="BR209" s="18">
        <v>6.4533016174881705E-44</v>
      </c>
      <c r="BS209" s="18">
        <v>0</v>
      </c>
      <c r="BT209" s="18">
        <v>0.48689683779875897</v>
      </c>
      <c r="BU209" s="18">
        <v>0.96918669151260695</v>
      </c>
      <c r="BV209" s="18">
        <v>0.96918669151260695</v>
      </c>
      <c r="BW209" s="18">
        <v>12.613300000000001</v>
      </c>
      <c r="BX209" s="18">
        <v>0.31802416574845399</v>
      </c>
      <c r="BY209" s="18">
        <v>14.271839999999999</v>
      </c>
      <c r="BZ209" s="18">
        <v>0.53367751779515704</v>
      </c>
      <c r="CA209" s="18">
        <v>16.258240000000001</v>
      </c>
      <c r="CB209" s="18">
        <v>0.88058001794272001</v>
      </c>
      <c r="CC209" s="18">
        <v>20.429939999999998</v>
      </c>
      <c r="CD209" s="18">
        <v>1.0974025391805899</v>
      </c>
      <c r="CE209" s="18">
        <v>24.312539999999998</v>
      </c>
      <c r="CF209" s="18">
        <v>0.84376607718016206</v>
      </c>
      <c r="CG209" s="18">
        <v>24.857800000000001</v>
      </c>
      <c r="CH209" s="18">
        <v>1.8985505668799001</v>
      </c>
      <c r="CI209" s="18">
        <v>29.626139999999999</v>
      </c>
      <c r="CJ209" s="18">
        <v>1.2427032360946</v>
      </c>
      <c r="CK209" s="18">
        <v>31.474499999999999</v>
      </c>
      <c r="CL209" s="18">
        <v>0.79699192906829397</v>
      </c>
      <c r="CM209" s="18">
        <v>31.132480000000001</v>
      </c>
      <c r="CN209" s="18">
        <v>0.48359881306719499</v>
      </c>
      <c r="CO209" s="18">
        <v>35.09198</v>
      </c>
      <c r="CP209" s="18">
        <v>1.3006768111256599</v>
      </c>
      <c r="CQ209" s="18">
        <v>36.963180000000001</v>
      </c>
      <c r="CR209" s="18">
        <v>0.53390410374897801</v>
      </c>
      <c r="CS209" s="18">
        <v>36.627000000000002</v>
      </c>
      <c r="CT209" s="18">
        <v>0</v>
      </c>
    </row>
    <row r="210" spans="1:98" x14ac:dyDescent="0.25">
      <c r="A210" s="18">
        <v>63</v>
      </c>
      <c r="B210" s="18" t="s">
        <v>1919</v>
      </c>
      <c r="C210" s="18" t="s">
        <v>486</v>
      </c>
      <c r="D210" s="18" t="s">
        <v>412</v>
      </c>
      <c r="E210" s="18" t="s">
        <v>106</v>
      </c>
      <c r="F210" s="18">
        <v>0</v>
      </c>
      <c r="G210" s="18">
        <v>0</v>
      </c>
      <c r="H210" s="18">
        <v>0</v>
      </c>
      <c r="I210" s="18">
        <v>0</v>
      </c>
      <c r="J210" s="18">
        <v>0</v>
      </c>
      <c r="K210" s="18">
        <v>0</v>
      </c>
      <c r="L210" s="18">
        <v>0</v>
      </c>
      <c r="M210" s="18">
        <v>0</v>
      </c>
      <c r="N210" s="18">
        <v>0</v>
      </c>
      <c r="O210" s="18">
        <v>0</v>
      </c>
      <c r="P210" s="18">
        <v>0</v>
      </c>
      <c r="Q210" s="18">
        <v>0</v>
      </c>
      <c r="R210" s="18">
        <v>0</v>
      </c>
      <c r="S210" s="18">
        <v>0</v>
      </c>
      <c r="T210" s="18">
        <v>0</v>
      </c>
      <c r="U210" s="18">
        <v>0</v>
      </c>
      <c r="V210" s="18">
        <v>0</v>
      </c>
      <c r="W210" s="18">
        <v>0</v>
      </c>
      <c r="X210" s="18">
        <v>0</v>
      </c>
      <c r="Y210" s="18">
        <v>0</v>
      </c>
      <c r="Z210" s="18">
        <v>0</v>
      </c>
      <c r="AA210" s="18">
        <v>0</v>
      </c>
      <c r="AB210" s="18">
        <v>0</v>
      </c>
      <c r="AC210" s="18">
        <v>0</v>
      </c>
      <c r="AD210" s="18">
        <v>0</v>
      </c>
      <c r="AE210" s="18">
        <v>0</v>
      </c>
      <c r="AF210" s="18">
        <v>0</v>
      </c>
      <c r="AG210" s="18">
        <v>0</v>
      </c>
      <c r="AH210" s="18">
        <v>0</v>
      </c>
      <c r="AI210" s="18">
        <v>0</v>
      </c>
      <c r="AJ210" s="18">
        <v>0</v>
      </c>
      <c r="AK210" s="18">
        <v>0</v>
      </c>
      <c r="AL210" s="18">
        <v>0</v>
      </c>
      <c r="AM210" s="18">
        <v>0</v>
      </c>
      <c r="AN210" s="18">
        <v>0</v>
      </c>
      <c r="AO210" s="18">
        <v>0</v>
      </c>
      <c r="AP210" s="18">
        <v>0</v>
      </c>
      <c r="AQ210" s="18">
        <v>0</v>
      </c>
      <c r="AR210" s="18">
        <v>0</v>
      </c>
      <c r="AS210" s="18">
        <v>0</v>
      </c>
      <c r="AT210" s="18">
        <v>0</v>
      </c>
      <c r="AU210" s="18">
        <v>0</v>
      </c>
      <c r="AV210" s="18">
        <v>0</v>
      </c>
      <c r="AW210" s="18">
        <v>0</v>
      </c>
      <c r="AX210" s="18">
        <v>0</v>
      </c>
      <c r="AY210" s="18">
        <v>0</v>
      </c>
      <c r="AZ210" s="18">
        <v>0</v>
      </c>
      <c r="BA210" s="18">
        <v>0</v>
      </c>
      <c r="BB210" s="18">
        <v>0</v>
      </c>
      <c r="BC210" s="18">
        <v>0</v>
      </c>
      <c r="BD210" s="18">
        <v>0</v>
      </c>
      <c r="BE210" s="18">
        <v>0</v>
      </c>
      <c r="BF210" s="18">
        <v>0</v>
      </c>
      <c r="BG210" s="18">
        <v>0</v>
      </c>
      <c r="BH210" s="18">
        <v>0</v>
      </c>
      <c r="BI210" s="18">
        <v>0</v>
      </c>
      <c r="BJ210" s="18">
        <v>0</v>
      </c>
      <c r="BK210" s="18">
        <v>0</v>
      </c>
      <c r="BL210" s="18">
        <v>0</v>
      </c>
      <c r="BM210" s="18">
        <v>0</v>
      </c>
      <c r="BN210" s="18" t="s">
        <v>1901</v>
      </c>
      <c r="BO210" s="18" t="s">
        <v>1901</v>
      </c>
      <c r="BP210" s="18" t="s">
        <v>1901</v>
      </c>
      <c r="BQ210" s="18" t="s">
        <v>1901</v>
      </c>
      <c r="BR210" s="18" t="s">
        <v>1901</v>
      </c>
      <c r="BS210" s="18" t="s">
        <v>1901</v>
      </c>
      <c r="BT210" s="18">
        <v>0</v>
      </c>
      <c r="BU210" s="18" t="s">
        <v>1901</v>
      </c>
      <c r="BV210" s="18" t="s">
        <v>1901</v>
      </c>
      <c r="BW210" s="18">
        <v>0</v>
      </c>
      <c r="BX210" s="18">
        <v>0</v>
      </c>
      <c r="BY210" s="18">
        <v>0</v>
      </c>
      <c r="BZ210" s="18">
        <v>0</v>
      </c>
      <c r="CA210" s="18">
        <v>0</v>
      </c>
      <c r="CB210" s="18">
        <v>0</v>
      </c>
      <c r="CC210" s="18">
        <v>0</v>
      </c>
      <c r="CD210" s="18">
        <v>0</v>
      </c>
      <c r="CE210" s="18">
        <v>0</v>
      </c>
      <c r="CF210" s="18">
        <v>0</v>
      </c>
      <c r="CG210" s="18">
        <v>0</v>
      </c>
      <c r="CH210" s="18">
        <v>0</v>
      </c>
      <c r="CI210" s="18">
        <v>0</v>
      </c>
      <c r="CJ210" s="18">
        <v>0</v>
      </c>
      <c r="CK210" s="18">
        <v>0</v>
      </c>
      <c r="CL210" s="18">
        <v>0</v>
      </c>
      <c r="CM210" s="18">
        <v>0</v>
      </c>
      <c r="CN210" s="18">
        <v>0</v>
      </c>
      <c r="CO210" s="18">
        <v>0</v>
      </c>
      <c r="CP210" s="18">
        <v>0</v>
      </c>
      <c r="CQ210" s="18">
        <v>0</v>
      </c>
      <c r="CR210" s="18">
        <v>0</v>
      </c>
      <c r="CS210" s="18">
        <v>0</v>
      </c>
      <c r="CT210" s="18">
        <v>0</v>
      </c>
    </row>
    <row r="211" spans="1:98" x14ac:dyDescent="0.25">
      <c r="A211" s="18">
        <v>64</v>
      </c>
      <c r="B211" s="18" t="s">
        <v>1919</v>
      </c>
      <c r="C211" s="18" t="s">
        <v>487</v>
      </c>
      <c r="D211" s="18" t="s">
        <v>458</v>
      </c>
      <c r="E211" s="18" t="s">
        <v>232</v>
      </c>
      <c r="F211" s="18">
        <v>0</v>
      </c>
      <c r="G211" s="18">
        <v>0</v>
      </c>
      <c r="H211" s="18">
        <v>0</v>
      </c>
      <c r="I211" s="18">
        <v>0</v>
      </c>
      <c r="J211" s="18">
        <v>0</v>
      </c>
      <c r="K211" s="18">
        <v>0</v>
      </c>
      <c r="L211" s="18">
        <v>0</v>
      </c>
      <c r="M211" s="18">
        <v>0</v>
      </c>
      <c r="N211" s="18">
        <v>0</v>
      </c>
      <c r="O211" s="18">
        <v>0</v>
      </c>
      <c r="P211" s="18">
        <v>0</v>
      </c>
      <c r="Q211" s="18">
        <v>0</v>
      </c>
      <c r="R211" s="18">
        <v>0</v>
      </c>
      <c r="S211" s="18">
        <v>0</v>
      </c>
      <c r="T211" s="18">
        <v>0</v>
      </c>
      <c r="U211" s="18">
        <v>0</v>
      </c>
      <c r="V211" s="18">
        <v>0</v>
      </c>
      <c r="W211" s="18">
        <v>0</v>
      </c>
      <c r="X211" s="18">
        <v>0</v>
      </c>
      <c r="Y211" s="18">
        <v>0</v>
      </c>
      <c r="Z211" s="18">
        <v>0</v>
      </c>
      <c r="AA211" s="18">
        <v>0</v>
      </c>
      <c r="AB211" s="18">
        <v>0</v>
      </c>
      <c r="AC211" s="18">
        <v>0</v>
      </c>
      <c r="AD211" s="18">
        <v>0</v>
      </c>
      <c r="AE211" s="18">
        <v>0</v>
      </c>
      <c r="AF211" s="18">
        <v>0</v>
      </c>
      <c r="AG211" s="18">
        <v>0</v>
      </c>
      <c r="AH211" s="18">
        <v>0</v>
      </c>
      <c r="AI211" s="18">
        <v>0</v>
      </c>
      <c r="AJ211" s="18">
        <v>0</v>
      </c>
      <c r="AK211" s="18">
        <v>0</v>
      </c>
      <c r="AL211" s="18">
        <v>0</v>
      </c>
      <c r="AM211" s="18">
        <v>0</v>
      </c>
      <c r="AN211" s="18">
        <v>0</v>
      </c>
      <c r="AO211" s="18">
        <v>0</v>
      </c>
      <c r="AP211" s="18">
        <v>0</v>
      </c>
      <c r="AQ211" s="18">
        <v>0</v>
      </c>
      <c r="AR211" s="18">
        <v>0</v>
      </c>
      <c r="AS211" s="18">
        <v>0</v>
      </c>
      <c r="AT211" s="18">
        <v>0</v>
      </c>
      <c r="AU211" s="18">
        <v>0</v>
      </c>
      <c r="AV211" s="18">
        <v>0</v>
      </c>
      <c r="AW211" s="18">
        <v>0</v>
      </c>
      <c r="AX211" s="18">
        <v>0</v>
      </c>
      <c r="AY211" s="18">
        <v>0</v>
      </c>
      <c r="AZ211" s="18">
        <v>0</v>
      </c>
      <c r="BA211" s="18">
        <v>0</v>
      </c>
      <c r="BB211" s="18">
        <v>0</v>
      </c>
      <c r="BC211" s="18">
        <v>0</v>
      </c>
      <c r="BD211" s="18">
        <v>0</v>
      </c>
      <c r="BE211" s="18">
        <v>0</v>
      </c>
      <c r="BF211" s="18">
        <v>0</v>
      </c>
      <c r="BG211" s="18">
        <v>0</v>
      </c>
      <c r="BH211" s="18">
        <v>0</v>
      </c>
      <c r="BI211" s="18">
        <v>0</v>
      </c>
      <c r="BJ211" s="18">
        <v>0</v>
      </c>
      <c r="BK211" s="18">
        <v>0</v>
      </c>
      <c r="BL211" s="18">
        <v>0</v>
      </c>
      <c r="BM211" s="18">
        <v>0</v>
      </c>
      <c r="BN211" s="18" t="s">
        <v>1901</v>
      </c>
      <c r="BO211" s="18" t="s">
        <v>1901</v>
      </c>
      <c r="BP211" s="18" t="s">
        <v>1901</v>
      </c>
      <c r="BQ211" s="18" t="s">
        <v>1901</v>
      </c>
      <c r="BR211" s="18" t="s">
        <v>1901</v>
      </c>
      <c r="BS211" s="18" t="s">
        <v>1901</v>
      </c>
      <c r="BT211" s="18">
        <v>0</v>
      </c>
      <c r="BU211" s="18" t="s">
        <v>1901</v>
      </c>
      <c r="BV211" s="18" t="s">
        <v>1901</v>
      </c>
      <c r="BW211" s="18">
        <v>0</v>
      </c>
      <c r="BX211" s="18">
        <v>0</v>
      </c>
      <c r="BY211" s="18">
        <v>0</v>
      </c>
      <c r="BZ211" s="18">
        <v>0</v>
      </c>
      <c r="CA211" s="18">
        <v>0</v>
      </c>
      <c r="CB211" s="18">
        <v>0</v>
      </c>
      <c r="CC211" s="18">
        <v>0</v>
      </c>
      <c r="CD211" s="18">
        <v>0</v>
      </c>
      <c r="CE211" s="18">
        <v>0</v>
      </c>
      <c r="CF211" s="18">
        <v>0</v>
      </c>
      <c r="CG211" s="18">
        <v>0</v>
      </c>
      <c r="CH211" s="18">
        <v>0</v>
      </c>
      <c r="CI211" s="18">
        <v>0</v>
      </c>
      <c r="CJ211" s="18">
        <v>0</v>
      </c>
      <c r="CK211" s="18">
        <v>0</v>
      </c>
      <c r="CL211" s="18">
        <v>0</v>
      </c>
      <c r="CM211" s="18">
        <v>0</v>
      </c>
      <c r="CN211" s="18">
        <v>0</v>
      </c>
      <c r="CO211" s="18">
        <v>0</v>
      </c>
      <c r="CP211" s="18">
        <v>0</v>
      </c>
      <c r="CQ211" s="18">
        <v>0</v>
      </c>
      <c r="CR211" s="18">
        <v>0</v>
      </c>
      <c r="CS211" s="18">
        <v>0</v>
      </c>
      <c r="CT211" s="18">
        <v>0</v>
      </c>
    </row>
    <row r="212" spans="1:98" x14ac:dyDescent="0.25">
      <c r="A212" s="18">
        <v>65</v>
      </c>
      <c r="B212" s="18" t="s">
        <v>1919</v>
      </c>
      <c r="C212" s="18" t="s">
        <v>488</v>
      </c>
      <c r="D212" s="18" t="s">
        <v>418</v>
      </c>
      <c r="E212" s="18" t="s">
        <v>118</v>
      </c>
      <c r="F212" s="18">
        <v>6.8439199999999999E-3</v>
      </c>
      <c r="G212" s="18">
        <v>6.8439199999999999E-3</v>
      </c>
      <c r="H212" s="18">
        <v>6.8626700000000004E-3</v>
      </c>
      <c r="I212" s="18">
        <v>7.2386000000000004E-3</v>
      </c>
      <c r="J212" s="18">
        <v>7.4532599999999997E-3</v>
      </c>
      <c r="K212" s="18">
        <v>7.1651199999999996E-3</v>
      </c>
      <c r="L212" s="18">
        <v>7.9191599999999997E-3</v>
      </c>
      <c r="M212" s="18">
        <v>8.0589900000000003E-3</v>
      </c>
      <c r="N212" s="18">
        <v>8.1966399999999998E-3</v>
      </c>
      <c r="O212" s="18">
        <v>8.5222800000000001E-3</v>
      </c>
      <c r="P212" s="18">
        <v>8.7223200000000004E-3</v>
      </c>
      <c r="Q212" s="18">
        <v>8.9050899999999992E-3</v>
      </c>
      <c r="R212" s="18">
        <v>8.9115199999999992E-3</v>
      </c>
      <c r="S212" s="18">
        <v>1.0343400000000001E-2</v>
      </c>
      <c r="T212" s="18">
        <v>1.06795E-2</v>
      </c>
      <c r="U212" s="18">
        <v>1.2528900000000001E-2</v>
      </c>
      <c r="V212" s="18">
        <v>1.56039E-2</v>
      </c>
      <c r="W212" s="18">
        <v>1.7074099999999998E-2</v>
      </c>
      <c r="X212" s="18">
        <v>1.87732E-2</v>
      </c>
      <c r="Y212" s="18">
        <v>1.8362699999999999E-2</v>
      </c>
      <c r="Z212" s="18">
        <v>1.74634E-2</v>
      </c>
      <c r="AA212" s="18">
        <v>1.8537399999999999E-2</v>
      </c>
      <c r="AB212" s="18">
        <v>2.0358899999999999E-2</v>
      </c>
      <c r="AC212" s="18">
        <v>1.9655599999999999E-2</v>
      </c>
      <c r="AD212" s="18">
        <v>1.9079499999999999E-2</v>
      </c>
      <c r="AE212" s="18">
        <v>1.8612799999999999E-2</v>
      </c>
      <c r="AF212" s="18">
        <v>1.8650900000000002E-2</v>
      </c>
      <c r="AG212" s="18">
        <v>1.80745E-2</v>
      </c>
      <c r="AH212" s="18">
        <v>1.8061199999999999E-2</v>
      </c>
      <c r="AI212" s="18">
        <v>1.76101E-2</v>
      </c>
      <c r="AJ212" s="18">
        <v>1.8235000000000001E-2</v>
      </c>
      <c r="AK212" s="18">
        <v>1.8531099999999998E-2</v>
      </c>
      <c r="AL212" s="18">
        <v>2.0368799999999999E-2</v>
      </c>
      <c r="AM212" s="18">
        <v>1.95706E-2</v>
      </c>
      <c r="AN212" s="18">
        <v>1.9557600000000001E-2</v>
      </c>
      <c r="AO212" s="18">
        <v>1.79945E-2</v>
      </c>
      <c r="AP212" s="18">
        <v>1.7478199999999999E-2</v>
      </c>
      <c r="AQ212" s="18">
        <v>1.8233200000000001E-2</v>
      </c>
      <c r="AR212" s="18">
        <v>1.8838000000000001E-2</v>
      </c>
      <c r="AS212" s="18">
        <v>1.8305200000000001E-2</v>
      </c>
      <c r="AT212" s="18">
        <v>1.73303E-2</v>
      </c>
      <c r="AU212" s="18">
        <v>1.73975E-2</v>
      </c>
      <c r="AV212" s="18">
        <v>1.76948E-2</v>
      </c>
      <c r="AW212" s="18">
        <v>1.7231300000000001E-2</v>
      </c>
      <c r="AX212" s="18">
        <v>1.74155E-2</v>
      </c>
      <c r="AY212" s="18">
        <v>1.8400300000000001E-2</v>
      </c>
      <c r="AZ212" s="18">
        <v>1.9193499999999999E-2</v>
      </c>
      <c r="BA212" s="18">
        <v>2.0247999999999999E-2</v>
      </c>
      <c r="BB212" s="18">
        <v>2.0767799999999999E-2</v>
      </c>
      <c r="BC212" s="18">
        <v>2.1924599999999999E-2</v>
      </c>
      <c r="BD212" s="18">
        <v>2.3347099999999999E-2</v>
      </c>
      <c r="BE212" s="18">
        <v>2.1219100000000001E-2</v>
      </c>
      <c r="BF212" s="18">
        <v>2.2211399999999999E-2</v>
      </c>
      <c r="BG212" s="18">
        <v>2.2211399999999999E-2</v>
      </c>
      <c r="BH212" s="18">
        <v>2.2272199999999999E-2</v>
      </c>
      <c r="BI212" s="18">
        <v>2.2211399999999999E-2</v>
      </c>
      <c r="BJ212" s="18">
        <v>2.2211399999999999E-2</v>
      </c>
      <c r="BK212" s="18">
        <v>2.2211399999999999E-2</v>
      </c>
      <c r="BL212" s="18">
        <v>1.62711153448276E-2</v>
      </c>
      <c r="BM212" s="18">
        <v>5.1837646271402204E-3</v>
      </c>
      <c r="BN212" s="18">
        <v>0.87259127370823097</v>
      </c>
      <c r="BO212" s="18">
        <v>0.82520736033180897</v>
      </c>
      <c r="BP212" s="18">
        <v>0.66768202107619901</v>
      </c>
      <c r="BQ212" s="18">
        <v>0</v>
      </c>
      <c r="BR212" s="19">
        <v>1.63414909492665E-15</v>
      </c>
      <c r="BS212" s="19">
        <v>1.5631940186722199E-13</v>
      </c>
      <c r="BT212" s="18">
        <v>2.6785931865021799E-4</v>
      </c>
      <c r="BU212" s="18">
        <v>0.76141553095175596</v>
      </c>
      <c r="BV212" s="18">
        <v>0.76141553095175596</v>
      </c>
      <c r="BW212" s="18">
        <v>7.0484739999999999E-3</v>
      </c>
      <c r="BX212" s="18">
        <v>2.8204937773375799E-4</v>
      </c>
      <c r="BY212" s="18">
        <v>7.9724380000000001E-3</v>
      </c>
      <c r="BZ212" s="18">
        <v>5.0365784737259897E-4</v>
      </c>
      <c r="CA212" s="18">
        <v>9.5123659999999995E-3</v>
      </c>
      <c r="CB212" s="18">
        <v>9.2287485894892605E-4</v>
      </c>
      <c r="CC212" s="18">
        <v>1.646856E-2</v>
      </c>
      <c r="CD212" s="18">
        <v>2.5265771506130601E-3</v>
      </c>
      <c r="CE212" s="18">
        <v>1.9018960000000001E-2</v>
      </c>
      <c r="CF212" s="18">
        <v>1.10182595404174E-3</v>
      </c>
      <c r="CG212" s="18">
        <v>1.82019E-2</v>
      </c>
      <c r="CH212" s="18">
        <v>4.3494088678807801E-4</v>
      </c>
      <c r="CI212" s="18">
        <v>1.9252620000000002E-2</v>
      </c>
      <c r="CJ212" s="18">
        <v>8.65465690827776E-4</v>
      </c>
      <c r="CK212" s="18">
        <v>1.816982E-2</v>
      </c>
      <c r="CL212" s="18">
        <v>4.9444024108076003E-4</v>
      </c>
      <c r="CM212" s="18">
        <v>1.741388E-2</v>
      </c>
      <c r="CN212" s="18">
        <v>1.7284968035839699E-4</v>
      </c>
      <c r="CO212" s="18">
        <v>2.0106840000000001E-2</v>
      </c>
      <c r="CP212" s="18">
        <v>1.3699921908536599E-3</v>
      </c>
      <c r="CQ212" s="18">
        <v>2.225224E-2</v>
      </c>
      <c r="CR212" s="18">
        <v>7.5329789791290299E-4</v>
      </c>
      <c r="CS212" s="18">
        <v>2.2211399999999999E-2</v>
      </c>
      <c r="CT212" s="18">
        <v>0</v>
      </c>
    </row>
    <row r="213" spans="1:98" x14ac:dyDescent="0.25">
      <c r="A213" s="18">
        <v>66</v>
      </c>
      <c r="B213" s="18" t="s">
        <v>1919</v>
      </c>
      <c r="C213" s="18" t="s">
        <v>489</v>
      </c>
      <c r="D213" s="18" t="s">
        <v>412</v>
      </c>
      <c r="E213" s="18" t="s">
        <v>366</v>
      </c>
      <c r="F213" s="18">
        <v>4.0833199999999996</v>
      </c>
      <c r="G213" s="18">
        <v>4.0833199999999996</v>
      </c>
      <c r="H213" s="18">
        <v>4.0945099999999996</v>
      </c>
      <c r="I213" s="18">
        <v>4.1620400000000002</v>
      </c>
      <c r="J213" s="18">
        <v>4.2215600000000002</v>
      </c>
      <c r="K213" s="18">
        <v>4.2984400000000003</v>
      </c>
      <c r="L213" s="18">
        <v>4.4085299999999998</v>
      </c>
      <c r="M213" s="18">
        <v>4.5089399999999999</v>
      </c>
      <c r="N213" s="18">
        <v>4.5891400000000004</v>
      </c>
      <c r="O213" s="18">
        <v>4.6370500000000003</v>
      </c>
      <c r="P213" s="18">
        <v>4.5544700000000002</v>
      </c>
      <c r="Q213" s="18">
        <v>4.66038</v>
      </c>
      <c r="R213" s="18">
        <v>4.8082799999999999</v>
      </c>
      <c r="S213" s="18">
        <v>4.9862399999999996</v>
      </c>
      <c r="T213" s="18">
        <v>5.1986999999999997</v>
      </c>
      <c r="U213" s="18">
        <v>5.4026300000000003</v>
      </c>
      <c r="V213" s="18">
        <v>5.5205700000000002</v>
      </c>
      <c r="W213" s="18">
        <v>5.8176699999999997</v>
      </c>
      <c r="X213" s="18">
        <v>5.7509300000000003</v>
      </c>
      <c r="Y213" s="18">
        <v>5.9714999999999998</v>
      </c>
      <c r="Z213" s="18">
        <v>6.4166699999999999</v>
      </c>
      <c r="AA213" s="18">
        <v>6.9550000000000001</v>
      </c>
      <c r="AB213" s="18">
        <v>7.4693399999999999</v>
      </c>
      <c r="AC213" s="18">
        <v>7.3514299999999997</v>
      </c>
      <c r="AD213" s="18">
        <v>7.24559</v>
      </c>
      <c r="AE213" s="18">
        <v>7.1365100000000004</v>
      </c>
      <c r="AF213" s="18">
        <v>7.0076000000000001</v>
      </c>
      <c r="AG213" s="18">
        <v>7.1418100000000004</v>
      </c>
      <c r="AH213" s="18">
        <v>7.60405</v>
      </c>
      <c r="AI213" s="18">
        <v>8.0931200000000008</v>
      </c>
      <c r="AJ213" s="18">
        <v>8.5858000000000008</v>
      </c>
      <c r="AK213" s="18">
        <v>8.6127300000000009</v>
      </c>
      <c r="AL213" s="18">
        <v>9.0404999999999998</v>
      </c>
      <c r="AM213" s="18">
        <v>9.1511300000000002</v>
      </c>
      <c r="AN213" s="18">
        <v>9.2316299999999991</v>
      </c>
      <c r="AO213" s="18">
        <v>8.9432399999999994</v>
      </c>
      <c r="AP213" s="18">
        <v>9.1491799999999994</v>
      </c>
      <c r="AQ213" s="18">
        <v>9.3920399999999997</v>
      </c>
      <c r="AR213" s="18">
        <v>9.5491299999999999</v>
      </c>
      <c r="AS213" s="18">
        <v>9.8613400000000002</v>
      </c>
      <c r="AT213" s="18">
        <v>10.0684</v>
      </c>
      <c r="AU213" s="18">
        <v>10.1645</v>
      </c>
      <c r="AV213" s="18">
        <v>10.1089</v>
      </c>
      <c r="AW213" s="18">
        <v>10.093400000000001</v>
      </c>
      <c r="AX213" s="18">
        <v>10.3642</v>
      </c>
      <c r="AY213" s="18">
        <v>10.815099999999999</v>
      </c>
      <c r="AZ213" s="18">
        <v>11.3573</v>
      </c>
      <c r="BA213" s="18">
        <v>11.466799999999999</v>
      </c>
      <c r="BB213" s="18">
        <v>11.6831</v>
      </c>
      <c r="BC213" s="18">
        <v>12.152100000000001</v>
      </c>
      <c r="BD213" s="18">
        <v>11.914400000000001</v>
      </c>
      <c r="BE213" s="18">
        <v>11.168799999999999</v>
      </c>
      <c r="BF213" s="18">
        <v>11.261900000000001</v>
      </c>
      <c r="BG213" s="18">
        <v>11.261900000000001</v>
      </c>
      <c r="BH213" s="18">
        <v>11.2928</v>
      </c>
      <c r="BI213" s="18">
        <v>11.261900000000001</v>
      </c>
      <c r="BJ213" s="18">
        <v>11.261900000000001</v>
      </c>
      <c r="BK213" s="18">
        <v>11.261900000000001</v>
      </c>
      <c r="BL213" s="18">
        <v>7.9078510344827597</v>
      </c>
      <c r="BM213" s="18">
        <v>2.6823584575124202</v>
      </c>
      <c r="BN213" s="18">
        <v>0.984978427718462</v>
      </c>
      <c r="BO213" s="18">
        <v>0.98299926665522996</v>
      </c>
      <c r="BP213" s="18">
        <v>0.92018722177410806</v>
      </c>
      <c r="BQ213" s="18">
        <v>0</v>
      </c>
      <c r="BR213" s="18">
        <v>6.4746923005442704E-43</v>
      </c>
      <c r="BS213" s="18">
        <v>0</v>
      </c>
      <c r="BT213" s="18">
        <v>0.15645669568427101</v>
      </c>
      <c r="BU213" s="18">
        <v>0.97018250307073095</v>
      </c>
      <c r="BV213" s="18">
        <v>0.97018250307073095</v>
      </c>
      <c r="BW213" s="18">
        <v>4.1289499999999997</v>
      </c>
      <c r="BX213" s="18">
        <v>6.1281864364590197E-2</v>
      </c>
      <c r="BY213" s="18">
        <v>4.4884199999999996</v>
      </c>
      <c r="BZ213" s="18">
        <v>0.13705042703326401</v>
      </c>
      <c r="CA213" s="18">
        <v>4.8416139999999999</v>
      </c>
      <c r="CB213" s="18">
        <v>0.25731094337396498</v>
      </c>
      <c r="CC213" s="18">
        <v>5.6926600000000001</v>
      </c>
      <c r="CD213" s="18">
        <v>0.229405213323499</v>
      </c>
      <c r="CE213" s="18">
        <v>7.0876060000000001</v>
      </c>
      <c r="CF213" s="18">
        <v>0.42072032317205699</v>
      </c>
      <c r="CG213" s="18">
        <v>7.3966180000000001</v>
      </c>
      <c r="CH213" s="18">
        <v>0.45057223712741101</v>
      </c>
      <c r="CI213" s="18">
        <v>8.9243579999999998</v>
      </c>
      <c r="CJ213" s="18">
        <v>0.30457516144623398</v>
      </c>
      <c r="CK213" s="18">
        <v>9.3789859999999994</v>
      </c>
      <c r="CL213" s="18">
        <v>0.355130308168706</v>
      </c>
      <c r="CM213" s="18">
        <v>10.159879999999999</v>
      </c>
      <c r="CN213" s="18">
        <v>0.11953571432839601</v>
      </c>
      <c r="CO213" s="18">
        <v>11.49488</v>
      </c>
      <c r="CP213" s="18">
        <v>0.487129984706341</v>
      </c>
      <c r="CQ213" s="18">
        <v>11.379960000000001</v>
      </c>
      <c r="CR213" s="18">
        <v>0.30236065054831501</v>
      </c>
      <c r="CS213" s="18">
        <v>11.261900000000001</v>
      </c>
      <c r="CT213" s="18">
        <v>0</v>
      </c>
    </row>
    <row r="214" spans="1:98" x14ac:dyDescent="0.25">
      <c r="A214" s="18">
        <v>67</v>
      </c>
      <c r="B214" s="18" t="s">
        <v>1919</v>
      </c>
      <c r="C214" s="18" t="s">
        <v>490</v>
      </c>
      <c r="D214" s="18" t="s">
        <v>420</v>
      </c>
      <c r="E214" s="18" t="s">
        <v>116</v>
      </c>
      <c r="F214" s="18">
        <v>0.87530399999999997</v>
      </c>
      <c r="G214" s="18">
        <v>0.87530399999999997</v>
      </c>
      <c r="H214" s="18">
        <v>0.87770199999999998</v>
      </c>
      <c r="I214" s="18">
        <v>0.87806099999999998</v>
      </c>
      <c r="J214" s="18">
        <v>0.87819400000000003</v>
      </c>
      <c r="K214" s="18">
        <v>0.878328</v>
      </c>
      <c r="L214" s="18">
        <v>0.87816399999999994</v>
      </c>
      <c r="M214" s="18">
        <v>0.87866699999999998</v>
      </c>
      <c r="N214" s="18">
        <v>0.88079600000000002</v>
      </c>
      <c r="O214" s="18">
        <v>0.89234999999999998</v>
      </c>
      <c r="P214" s="18">
        <v>0.91339000000000004</v>
      </c>
      <c r="Q214" s="18">
        <v>0.93760900000000003</v>
      </c>
      <c r="R214" s="18">
        <v>0.95636600000000005</v>
      </c>
      <c r="S214" s="18">
        <v>0.988066</v>
      </c>
      <c r="T214" s="18">
        <v>1.0371999999999999</v>
      </c>
      <c r="U214" s="18">
        <v>1.1178600000000001</v>
      </c>
      <c r="V214" s="18">
        <v>1.25715</v>
      </c>
      <c r="W214" s="18">
        <v>1.30643</v>
      </c>
      <c r="X214" s="18">
        <v>1.3711500000000001</v>
      </c>
      <c r="Y214" s="18">
        <v>1.4225099999999999</v>
      </c>
      <c r="Z214" s="18">
        <v>1.4450099999999999</v>
      </c>
      <c r="AA214" s="18">
        <v>1.5254399999999999</v>
      </c>
      <c r="AB214" s="18">
        <v>1.57972</v>
      </c>
      <c r="AC214" s="18">
        <v>1.55409</v>
      </c>
      <c r="AD214" s="18">
        <v>1.5992299999999999</v>
      </c>
      <c r="AE214" s="18">
        <v>1.63887</v>
      </c>
      <c r="AF214" s="18">
        <v>1.6497599999999999</v>
      </c>
      <c r="AG214" s="18">
        <v>1.67445</v>
      </c>
      <c r="AH214" s="18">
        <v>1.70608</v>
      </c>
      <c r="AI214" s="18">
        <v>1.61083</v>
      </c>
      <c r="AJ214" s="18">
        <v>1.5644100000000001</v>
      </c>
      <c r="AK214" s="18">
        <v>1.5549500000000001</v>
      </c>
      <c r="AL214" s="18">
        <v>1.75091</v>
      </c>
      <c r="AM214" s="18">
        <v>1.63289</v>
      </c>
      <c r="AN214" s="18">
        <v>1.3736699999999999</v>
      </c>
      <c r="AO214" s="18">
        <v>1.2424900000000001</v>
      </c>
      <c r="AP214" s="18">
        <v>1.20445</v>
      </c>
      <c r="AQ214" s="18">
        <v>1.2233799999999999</v>
      </c>
      <c r="AR214" s="18">
        <v>1.27668</v>
      </c>
      <c r="AS214" s="18">
        <v>1.3334299999999999</v>
      </c>
      <c r="AT214" s="18">
        <v>1.34904</v>
      </c>
      <c r="AU214" s="18">
        <v>1.2512700000000001</v>
      </c>
      <c r="AV214" s="18">
        <v>1.3414200000000001</v>
      </c>
      <c r="AW214" s="18">
        <v>1.3095300000000001</v>
      </c>
      <c r="AX214" s="18">
        <v>1.3349599999999999</v>
      </c>
      <c r="AY214" s="18">
        <v>1.40852</v>
      </c>
      <c r="AZ214" s="18">
        <v>1.5212000000000001</v>
      </c>
      <c r="BA214" s="18">
        <v>1.62582</v>
      </c>
      <c r="BB214" s="18">
        <v>1.71652</v>
      </c>
      <c r="BC214" s="18">
        <v>1.87093</v>
      </c>
      <c r="BD214" s="18">
        <v>2.0013200000000002</v>
      </c>
      <c r="BE214" s="18">
        <v>1.8974599999999999</v>
      </c>
      <c r="BF214" s="18">
        <v>1.93946</v>
      </c>
      <c r="BG214" s="18">
        <v>1.93946</v>
      </c>
      <c r="BH214" s="18">
        <v>1.94478</v>
      </c>
      <c r="BI214" s="18">
        <v>1.93946</v>
      </c>
      <c r="BJ214" s="18">
        <v>1.93946</v>
      </c>
      <c r="BK214" s="18">
        <v>1.93946</v>
      </c>
      <c r="BL214" s="18">
        <v>1.38812777586207</v>
      </c>
      <c r="BM214" s="18">
        <v>0.35886930279196</v>
      </c>
      <c r="BN214" s="18">
        <v>0.82146495959661103</v>
      </c>
      <c r="BO214" s="18">
        <v>0.78859028378639695</v>
      </c>
      <c r="BP214" s="18">
        <v>0.66039821720991398</v>
      </c>
      <c r="BQ214" s="19">
        <v>2.66453525910038E-15</v>
      </c>
      <c r="BR214" s="18">
        <v>1.9879940823648E-13</v>
      </c>
      <c r="BS214" s="19">
        <v>2.8532731732866498E-13</v>
      </c>
      <c r="BT214" s="18">
        <v>1.7457255744562899E-2</v>
      </c>
      <c r="BU214" s="18">
        <v>0.67480467984506198</v>
      </c>
      <c r="BV214" s="18">
        <v>0.67480467984506198</v>
      </c>
      <c r="BW214" s="18">
        <v>0.87691300000000005</v>
      </c>
      <c r="BX214" s="18">
        <v>1.4797928909141499E-3</v>
      </c>
      <c r="BY214" s="18">
        <v>0.88166100000000003</v>
      </c>
      <c r="BZ214" s="18">
        <v>6.0684610899304596E-3</v>
      </c>
      <c r="CA214" s="18">
        <v>0.9665262</v>
      </c>
      <c r="CB214" s="18">
        <v>4.8014682287816898E-2</v>
      </c>
      <c r="CC214" s="18">
        <v>1.2950200000000001</v>
      </c>
      <c r="CD214" s="18">
        <v>0.11725982645390499</v>
      </c>
      <c r="CE214" s="18">
        <v>1.5406979999999999</v>
      </c>
      <c r="CF214" s="18">
        <v>6.0243375320444999E-2</v>
      </c>
      <c r="CG214" s="18">
        <v>1.6559980000000001</v>
      </c>
      <c r="CH214" s="18">
        <v>3.6128632274139601E-2</v>
      </c>
      <c r="CI214" s="18">
        <v>1.575366</v>
      </c>
      <c r="CJ214" s="18">
        <v>0.13724324201941601</v>
      </c>
      <c r="CK214" s="18">
        <v>1.256086</v>
      </c>
      <c r="CL214" s="18">
        <v>5.0810966631230303E-2</v>
      </c>
      <c r="CM214" s="18">
        <v>1.3172440000000001</v>
      </c>
      <c r="CN214" s="18">
        <v>3.9753602729815499E-2</v>
      </c>
      <c r="CO214" s="18">
        <v>1.628598</v>
      </c>
      <c r="CP214" s="18">
        <v>0.17778600203615599</v>
      </c>
      <c r="CQ214" s="18">
        <v>1.944496</v>
      </c>
      <c r="CR214" s="18">
        <v>3.7054539263091699E-2</v>
      </c>
      <c r="CS214" s="18">
        <v>1.93946</v>
      </c>
      <c r="CT214" s="18">
        <v>0</v>
      </c>
    </row>
    <row r="215" spans="1:98" x14ac:dyDescent="0.25">
      <c r="A215" s="18">
        <v>68</v>
      </c>
      <c r="B215" s="18" t="s">
        <v>1919</v>
      </c>
      <c r="C215" s="18" t="s">
        <v>491</v>
      </c>
      <c r="D215" s="18" t="s">
        <v>418</v>
      </c>
      <c r="E215" s="18" t="s">
        <v>126</v>
      </c>
      <c r="F215" s="18">
        <v>0.123908</v>
      </c>
      <c r="G215" s="18">
        <v>0.123908</v>
      </c>
      <c r="H215" s="18">
        <v>0.124248</v>
      </c>
      <c r="I215" s="18">
        <v>0.12564600000000001</v>
      </c>
      <c r="J215" s="18">
        <v>0.126723</v>
      </c>
      <c r="K215" s="18">
        <v>0.129747</v>
      </c>
      <c r="L215" s="18">
        <v>0.133213</v>
      </c>
      <c r="M215" s="18">
        <v>0.139095</v>
      </c>
      <c r="N215" s="18">
        <v>0.13968700000000001</v>
      </c>
      <c r="O215" s="18">
        <v>0.13082299999999999</v>
      </c>
      <c r="P215" s="18">
        <v>0.12854199999999999</v>
      </c>
      <c r="Q215" s="18">
        <v>0.13411400000000001</v>
      </c>
      <c r="R215" s="18">
        <v>0.13799900000000001</v>
      </c>
      <c r="S215" s="18">
        <v>0.134739</v>
      </c>
      <c r="T215" s="18">
        <v>0.12898799999999999</v>
      </c>
      <c r="U215" s="18">
        <v>0.134357</v>
      </c>
      <c r="V215" s="18">
        <v>0.140123</v>
      </c>
      <c r="W215" s="18">
        <v>0.13792099999999999</v>
      </c>
      <c r="X215" s="18">
        <v>0.13655300000000001</v>
      </c>
      <c r="Y215" s="18">
        <v>0.142231</v>
      </c>
      <c r="Z215" s="18">
        <v>0.14670800000000001</v>
      </c>
      <c r="AA215" s="18">
        <v>0.15065799999999999</v>
      </c>
      <c r="AB215" s="18">
        <v>0.15447</v>
      </c>
      <c r="AC215" s="18">
        <v>0.15066599999999999</v>
      </c>
      <c r="AD215" s="18">
        <v>0.14663799999999999</v>
      </c>
      <c r="AE215" s="18">
        <v>0.14171</v>
      </c>
      <c r="AF215" s="18">
        <v>0.14211599999999999</v>
      </c>
      <c r="AG215" s="18">
        <v>0.14357600000000001</v>
      </c>
      <c r="AH215" s="18">
        <v>0.154636</v>
      </c>
      <c r="AI215" s="18">
        <v>0.14877299999999999</v>
      </c>
      <c r="AJ215" s="18">
        <v>0.14865500000000001</v>
      </c>
      <c r="AK215" s="18">
        <v>0.148142</v>
      </c>
      <c r="AL215" s="18">
        <v>0.15231600000000001</v>
      </c>
      <c r="AM215" s="18">
        <v>0.156304</v>
      </c>
      <c r="AN215" s="18">
        <v>0.15387799999999999</v>
      </c>
      <c r="AO215" s="18">
        <v>0.149061</v>
      </c>
      <c r="AP215" s="18">
        <v>0.14368600000000001</v>
      </c>
      <c r="AQ215" s="18">
        <v>0.150447</v>
      </c>
      <c r="AR215" s="18">
        <v>0.15265300000000001</v>
      </c>
      <c r="AS215" s="18">
        <v>0.15169099999999999</v>
      </c>
      <c r="AT215" s="18">
        <v>0.153172</v>
      </c>
      <c r="AU215" s="18">
        <v>0.15429999999999999</v>
      </c>
      <c r="AV215" s="18">
        <v>0.13985300000000001</v>
      </c>
      <c r="AW215" s="18">
        <v>0.13619400000000001</v>
      </c>
      <c r="AX215" s="18">
        <v>0.141066</v>
      </c>
      <c r="AY215" s="18">
        <v>0.14802799999999999</v>
      </c>
      <c r="AZ215" s="18">
        <v>0.15362500000000001</v>
      </c>
      <c r="BA215" s="18">
        <v>0.16161</v>
      </c>
      <c r="BB215" s="18">
        <v>0.19494600000000001</v>
      </c>
      <c r="BC215" s="18">
        <v>0.20382900000000001</v>
      </c>
      <c r="BD215" s="18">
        <v>0.21170700000000001</v>
      </c>
      <c r="BE215" s="18">
        <v>0.20475599999999999</v>
      </c>
      <c r="BF215" s="18">
        <v>0.214285</v>
      </c>
      <c r="BG215" s="18">
        <v>0.214285</v>
      </c>
      <c r="BH215" s="18">
        <v>0.21487200000000001</v>
      </c>
      <c r="BI215" s="18">
        <v>0.214285</v>
      </c>
      <c r="BJ215" s="18">
        <v>0.214285</v>
      </c>
      <c r="BK215" s="18">
        <v>0.214285</v>
      </c>
      <c r="BL215" s="18">
        <v>0.15394365517241401</v>
      </c>
      <c r="BM215" s="18">
        <v>2.75637243330265E-2</v>
      </c>
      <c r="BN215" s="18">
        <v>0.81634255873473704</v>
      </c>
      <c r="BO215" s="18">
        <v>0.86760931955834397</v>
      </c>
      <c r="BP215" s="18">
        <v>0.724738484695438</v>
      </c>
      <c r="BQ215" s="19">
        <v>5.7731597280508101E-15</v>
      </c>
      <c r="BR215" s="19">
        <v>1.2392893086020601E-18</v>
      </c>
      <c r="BS215" s="19">
        <v>1.1102230246251601E-15</v>
      </c>
      <c r="BT215" s="18">
        <v>1.3324807899350801E-3</v>
      </c>
      <c r="BU215" s="18">
        <v>0.66641517320157495</v>
      </c>
      <c r="BV215" s="18">
        <v>0.66641517320157495</v>
      </c>
      <c r="BW215" s="18">
        <v>0.1248866</v>
      </c>
      <c r="BX215" s="18">
        <v>1.25221595581593E-3</v>
      </c>
      <c r="BY215" s="18">
        <v>0.13451299999999999</v>
      </c>
      <c r="BZ215" s="18">
        <v>4.6310327142010102E-3</v>
      </c>
      <c r="CA215" s="18">
        <v>0.13287640000000001</v>
      </c>
      <c r="CB215" s="18">
        <v>4.0357354100584997E-3</v>
      </c>
      <c r="CC215" s="18">
        <v>0.138237</v>
      </c>
      <c r="CD215" s="18">
        <v>3.0618272322258801E-3</v>
      </c>
      <c r="CE215" s="18">
        <v>0.14982799999999999</v>
      </c>
      <c r="CF215" s="18">
        <v>3.2729882370702099E-3</v>
      </c>
      <c r="CG215" s="18">
        <v>0.14616219999999999</v>
      </c>
      <c r="CH215" s="18">
        <v>5.5114383966438302E-3</v>
      </c>
      <c r="CI215" s="18">
        <v>0.15185899999999999</v>
      </c>
      <c r="CJ215" s="18">
        <v>3.4686070691273101E-3</v>
      </c>
      <c r="CK215" s="18">
        <v>0.14950759999999999</v>
      </c>
      <c r="CL215" s="18">
        <v>3.5225604040243202E-3</v>
      </c>
      <c r="CM215" s="18">
        <v>0.14491699999999999</v>
      </c>
      <c r="CN215" s="18">
        <v>8.2575834842888492E-3</v>
      </c>
      <c r="CO215" s="18">
        <v>0.17240759999999999</v>
      </c>
      <c r="CP215" s="18">
        <v>2.5293393293506501E-2</v>
      </c>
      <c r="CQ215" s="18">
        <v>0.211981</v>
      </c>
      <c r="CR215" s="18">
        <v>4.2204980156374996E-3</v>
      </c>
      <c r="CS215" s="18">
        <v>0.214285</v>
      </c>
      <c r="CT215" s="19">
        <v>0</v>
      </c>
    </row>
    <row r="216" spans="1:98" x14ac:dyDescent="0.25">
      <c r="A216" s="18">
        <v>69</v>
      </c>
      <c r="B216" s="18" t="s">
        <v>1919</v>
      </c>
      <c r="C216" s="18" t="s">
        <v>492</v>
      </c>
      <c r="D216" s="18" t="s">
        <v>412</v>
      </c>
      <c r="E216" s="18" t="s">
        <v>493</v>
      </c>
      <c r="F216" s="18" t="s">
        <v>1901</v>
      </c>
      <c r="G216" s="18" t="s">
        <v>1901</v>
      </c>
      <c r="H216" s="18" t="s">
        <v>1901</v>
      </c>
      <c r="I216" s="18" t="s">
        <v>1901</v>
      </c>
      <c r="J216" s="18" t="s">
        <v>1901</v>
      </c>
      <c r="K216" s="18" t="s">
        <v>1901</v>
      </c>
      <c r="L216" s="18" t="s">
        <v>1901</v>
      </c>
      <c r="M216" s="18" t="s">
        <v>1901</v>
      </c>
      <c r="N216" s="18" t="s">
        <v>1901</v>
      </c>
      <c r="O216" s="18" t="s">
        <v>1901</v>
      </c>
      <c r="P216" s="18" t="s">
        <v>1901</v>
      </c>
      <c r="Q216" s="18" t="s">
        <v>1901</v>
      </c>
      <c r="R216" s="18" t="s">
        <v>1901</v>
      </c>
      <c r="S216" s="18" t="s">
        <v>1901</v>
      </c>
      <c r="T216" s="18" t="s">
        <v>1901</v>
      </c>
      <c r="U216" s="18" t="s">
        <v>1901</v>
      </c>
      <c r="V216" s="18" t="s">
        <v>1901</v>
      </c>
      <c r="W216" s="18" t="s">
        <v>1901</v>
      </c>
      <c r="X216" s="18" t="s">
        <v>1901</v>
      </c>
      <c r="Y216" s="18" t="s">
        <v>1901</v>
      </c>
      <c r="Z216" s="18" t="s">
        <v>1901</v>
      </c>
      <c r="AA216" s="18" t="s">
        <v>1901</v>
      </c>
      <c r="AB216" s="18" t="s">
        <v>1901</v>
      </c>
      <c r="AC216" s="18" t="s">
        <v>1901</v>
      </c>
      <c r="AD216" s="18" t="s">
        <v>1901</v>
      </c>
      <c r="AE216" s="18" t="s">
        <v>1901</v>
      </c>
      <c r="AF216" s="18" t="s">
        <v>1901</v>
      </c>
      <c r="AG216" s="18" t="s">
        <v>1901</v>
      </c>
      <c r="AH216" s="18" t="s">
        <v>1901</v>
      </c>
      <c r="AI216" s="18" t="s">
        <v>1901</v>
      </c>
      <c r="AJ216" s="18" t="s">
        <v>1901</v>
      </c>
      <c r="AK216" s="18" t="s">
        <v>1901</v>
      </c>
      <c r="AL216" s="18" t="s">
        <v>1901</v>
      </c>
      <c r="AM216" s="18" t="s">
        <v>1901</v>
      </c>
      <c r="AN216" s="18" t="s">
        <v>1901</v>
      </c>
      <c r="AO216" s="18" t="s">
        <v>1901</v>
      </c>
      <c r="AP216" s="18" t="s">
        <v>1901</v>
      </c>
      <c r="AQ216" s="18" t="s">
        <v>1901</v>
      </c>
      <c r="AR216" s="18" t="s">
        <v>1901</v>
      </c>
      <c r="AS216" s="18" t="s">
        <v>1901</v>
      </c>
      <c r="AT216" s="18" t="s">
        <v>1901</v>
      </c>
      <c r="AU216" s="18" t="s">
        <v>1901</v>
      </c>
      <c r="AV216" s="18" t="s">
        <v>1901</v>
      </c>
      <c r="AW216" s="18" t="s">
        <v>1901</v>
      </c>
      <c r="AX216" s="18" t="s">
        <v>1901</v>
      </c>
      <c r="AY216" s="18" t="s">
        <v>1901</v>
      </c>
      <c r="AZ216" s="18" t="s">
        <v>1901</v>
      </c>
      <c r="BA216" s="18" t="s">
        <v>1901</v>
      </c>
      <c r="BB216" s="18" t="s">
        <v>1901</v>
      </c>
      <c r="BC216" s="18" t="s">
        <v>1901</v>
      </c>
      <c r="BD216" s="18" t="s">
        <v>1901</v>
      </c>
      <c r="BE216" s="18" t="s">
        <v>1901</v>
      </c>
      <c r="BF216" s="18" t="s">
        <v>1901</v>
      </c>
      <c r="BG216" s="18" t="s">
        <v>1901</v>
      </c>
      <c r="BH216" s="18" t="s">
        <v>1901</v>
      </c>
      <c r="BI216" s="18" t="s">
        <v>1901</v>
      </c>
      <c r="BJ216" s="18" t="s">
        <v>1901</v>
      </c>
      <c r="BK216" s="18" t="s">
        <v>1901</v>
      </c>
      <c r="BL216" s="18" t="s">
        <v>1901</v>
      </c>
      <c r="BM216" s="18" t="s">
        <v>1901</v>
      </c>
      <c r="BN216" s="18" t="s">
        <v>1901</v>
      </c>
      <c r="BO216" s="18" t="s">
        <v>1901</v>
      </c>
      <c r="BP216" s="18" t="s">
        <v>1901</v>
      </c>
      <c r="BQ216" s="18" t="s">
        <v>1901</v>
      </c>
      <c r="BR216" s="18" t="s">
        <v>1901</v>
      </c>
      <c r="BS216" s="18" t="s">
        <v>1901</v>
      </c>
      <c r="BT216" s="18" t="s">
        <v>1901</v>
      </c>
      <c r="BU216" s="18" t="s">
        <v>1901</v>
      </c>
      <c r="BV216" s="18" t="s">
        <v>1901</v>
      </c>
      <c r="BW216" s="18" t="s">
        <v>1901</v>
      </c>
      <c r="BX216" s="18" t="s">
        <v>1901</v>
      </c>
      <c r="BY216" s="18" t="s">
        <v>1901</v>
      </c>
      <c r="BZ216" s="18" t="s">
        <v>1901</v>
      </c>
      <c r="CA216" s="18" t="s">
        <v>1901</v>
      </c>
      <c r="CB216" s="18" t="s">
        <v>1901</v>
      </c>
      <c r="CC216" s="18" t="s">
        <v>1901</v>
      </c>
      <c r="CD216" s="18" t="s">
        <v>1901</v>
      </c>
      <c r="CE216" s="18" t="s">
        <v>1901</v>
      </c>
      <c r="CF216" s="18" t="s">
        <v>1901</v>
      </c>
      <c r="CG216" s="18" t="s">
        <v>1901</v>
      </c>
      <c r="CH216" s="18" t="s">
        <v>1901</v>
      </c>
      <c r="CI216" s="18" t="s">
        <v>1901</v>
      </c>
      <c r="CJ216" s="18" t="s">
        <v>1901</v>
      </c>
      <c r="CK216" s="18" t="s">
        <v>1901</v>
      </c>
      <c r="CL216" s="18" t="s">
        <v>1901</v>
      </c>
      <c r="CM216" s="18" t="s">
        <v>1901</v>
      </c>
      <c r="CN216" s="18" t="s">
        <v>1901</v>
      </c>
      <c r="CO216" s="18" t="s">
        <v>1901</v>
      </c>
      <c r="CP216" s="18" t="s">
        <v>1901</v>
      </c>
      <c r="CQ216" s="18" t="s">
        <v>1901</v>
      </c>
      <c r="CR216" s="18" t="s">
        <v>1901</v>
      </c>
      <c r="CS216" s="18" t="s">
        <v>1901</v>
      </c>
      <c r="CT216" s="18" t="s">
        <v>1901</v>
      </c>
    </row>
    <row r="217" spans="1:98" x14ac:dyDescent="0.25">
      <c r="A217" s="18">
        <v>7</v>
      </c>
      <c r="B217" s="18" t="s">
        <v>1919</v>
      </c>
      <c r="C217" s="18" t="s">
        <v>425</v>
      </c>
      <c r="D217" s="18" t="s">
        <v>426</v>
      </c>
      <c r="E217" s="18" t="s">
        <v>22</v>
      </c>
      <c r="F217" s="18">
        <v>4.2650600000000001</v>
      </c>
      <c r="G217" s="18">
        <v>4.2650600000000001</v>
      </c>
      <c r="H217" s="18">
        <v>4.2767499999999998</v>
      </c>
      <c r="I217" s="18">
        <v>4.3923100000000002</v>
      </c>
      <c r="J217" s="18">
        <v>4.5259799999999997</v>
      </c>
      <c r="K217" s="18">
        <v>4.1308400000000001</v>
      </c>
      <c r="L217" s="18">
        <v>4.5455500000000004</v>
      </c>
      <c r="M217" s="18">
        <v>4.6667300000000003</v>
      </c>
      <c r="N217" s="18">
        <v>4.6617300000000004</v>
      </c>
      <c r="O217" s="18">
        <v>4.4184700000000001</v>
      </c>
      <c r="P217" s="18">
        <v>4.5123600000000001</v>
      </c>
      <c r="Q217" s="18">
        <v>4.7253299999999996</v>
      </c>
      <c r="R217" s="18">
        <v>4.7191000000000001</v>
      </c>
      <c r="S217" s="18">
        <v>4.4773399999999999</v>
      </c>
      <c r="T217" s="18">
        <v>4.5154500000000004</v>
      </c>
      <c r="U217" s="18">
        <v>5.0943100000000001</v>
      </c>
      <c r="V217" s="18">
        <v>5.5809800000000003</v>
      </c>
      <c r="W217" s="18">
        <v>5.0379199999999997</v>
      </c>
      <c r="X217" s="18">
        <v>4.9835599999999998</v>
      </c>
      <c r="Y217" s="18">
        <v>5.1293499999999996</v>
      </c>
      <c r="Z217" s="18">
        <v>5.1454300000000002</v>
      </c>
      <c r="AA217" s="18">
        <v>5.42103</v>
      </c>
      <c r="AB217" s="18">
        <v>5.5747799999999996</v>
      </c>
      <c r="AC217" s="18">
        <v>5.5812299999999997</v>
      </c>
      <c r="AD217" s="18">
        <v>5.6663600000000001</v>
      </c>
      <c r="AE217" s="18">
        <v>6.0057200000000002</v>
      </c>
      <c r="AF217" s="18">
        <v>5.5150800000000002</v>
      </c>
      <c r="AG217" s="18">
        <v>5.6627799999999997</v>
      </c>
      <c r="AH217" s="18">
        <v>6.0440199999999997</v>
      </c>
      <c r="AI217" s="18">
        <v>6.0369200000000003</v>
      </c>
      <c r="AJ217" s="18">
        <v>6.2494300000000003</v>
      </c>
      <c r="AK217" s="18">
        <v>5.3526699999999998</v>
      </c>
      <c r="AL217" s="18">
        <v>6.3889699999999996</v>
      </c>
      <c r="AM217" s="18">
        <v>6.9553799999999999</v>
      </c>
      <c r="AN217" s="18">
        <v>7.3385499999999997</v>
      </c>
      <c r="AO217" s="18">
        <v>7.7188299999999996</v>
      </c>
      <c r="AP217" s="18">
        <v>7.9012700000000002</v>
      </c>
      <c r="AQ217" s="18">
        <v>7.8827699999999998</v>
      </c>
      <c r="AR217" s="18">
        <v>7.9913699999999999</v>
      </c>
      <c r="AS217" s="18">
        <v>8.1668699999999994</v>
      </c>
      <c r="AT217" s="18">
        <v>8.1998599999999993</v>
      </c>
      <c r="AU217" s="18">
        <v>8.0420200000000008</v>
      </c>
      <c r="AV217" s="18">
        <v>8.0200499999999995</v>
      </c>
      <c r="AW217" s="18">
        <v>7.8498000000000001</v>
      </c>
      <c r="AX217" s="18">
        <v>5.8446699999999998</v>
      </c>
      <c r="AY217" s="18">
        <v>6.2797799999999997</v>
      </c>
      <c r="AZ217" s="18">
        <v>6.6113099999999996</v>
      </c>
      <c r="BA217" s="18">
        <v>6.9734100000000003</v>
      </c>
      <c r="BB217" s="18">
        <v>7.3131899999999996</v>
      </c>
      <c r="BC217" s="18">
        <v>7.7525000000000004</v>
      </c>
      <c r="BD217" s="18">
        <v>8.28566</v>
      </c>
      <c r="BE217" s="18">
        <v>8.1067499999999999</v>
      </c>
      <c r="BF217" s="18">
        <v>8.5437899999999996</v>
      </c>
      <c r="BG217" s="18">
        <v>8.5437899999999996</v>
      </c>
      <c r="BH217" s="18">
        <v>8.5671900000000001</v>
      </c>
      <c r="BI217" s="18">
        <v>8.5437899999999996</v>
      </c>
      <c r="BJ217" s="18">
        <v>8.5437899999999996</v>
      </c>
      <c r="BK217" s="18">
        <v>8.5437899999999996</v>
      </c>
      <c r="BL217" s="18">
        <v>6.2429100000000002</v>
      </c>
      <c r="BM217" s="18">
        <v>1.5163020159770699</v>
      </c>
      <c r="BN217" s="18">
        <v>0.92713670295480699</v>
      </c>
      <c r="BO217" s="18">
        <v>0.94539752922792497</v>
      </c>
      <c r="BP217" s="18">
        <v>0.82428380420134495</v>
      </c>
      <c r="BQ217" s="18">
        <v>0</v>
      </c>
      <c r="BR217" s="18">
        <v>6.0755505089661005E-29</v>
      </c>
      <c r="BS217" s="18">
        <v>0</v>
      </c>
      <c r="BT217" s="18">
        <v>8.3249207296440197E-2</v>
      </c>
      <c r="BU217" s="18">
        <v>0.85958246596590804</v>
      </c>
      <c r="BV217" s="18">
        <v>0.85958246596590804</v>
      </c>
      <c r="BW217" s="18">
        <v>4.3450319999999998</v>
      </c>
      <c r="BX217" s="18">
        <v>0.11448893077498799</v>
      </c>
      <c r="BY217" s="18">
        <v>4.4846640000000004</v>
      </c>
      <c r="BZ217" s="18">
        <v>0.22236263755406399</v>
      </c>
      <c r="CA217" s="18">
        <v>4.5899159999999997</v>
      </c>
      <c r="CB217" s="18">
        <v>0.12171578710257699</v>
      </c>
      <c r="CC217" s="18">
        <v>5.1652240000000003</v>
      </c>
      <c r="CD217" s="18">
        <v>0.23894398303786599</v>
      </c>
      <c r="CE217" s="18">
        <v>5.4777659999999999</v>
      </c>
      <c r="CF217" s="18">
        <v>0.20576102820991099</v>
      </c>
      <c r="CG217" s="18">
        <v>5.8529039999999997</v>
      </c>
      <c r="CH217" s="18">
        <v>0.24698792172897799</v>
      </c>
      <c r="CI217" s="18">
        <v>6.4569999999999999</v>
      </c>
      <c r="CJ217" s="18">
        <v>0.75709496788712005</v>
      </c>
      <c r="CK217" s="18">
        <v>7.9322220000000003</v>
      </c>
      <c r="CL217" s="18">
        <v>0.16393431770071801</v>
      </c>
      <c r="CM217" s="18">
        <v>7.5912800000000002</v>
      </c>
      <c r="CN217" s="18">
        <v>0.98423307191437104</v>
      </c>
      <c r="CO217" s="18">
        <v>6.9860379999999997</v>
      </c>
      <c r="CP217" s="18">
        <v>0.57746717038287099</v>
      </c>
      <c r="CQ217" s="18">
        <v>8.4094359999999995</v>
      </c>
      <c r="CR217" s="18">
        <v>0.20489487055560901</v>
      </c>
      <c r="CS217" s="18">
        <v>8.5437899999999996</v>
      </c>
      <c r="CT217" s="18">
        <v>0</v>
      </c>
    </row>
    <row r="218" spans="1:98" x14ac:dyDescent="0.25">
      <c r="A218" s="18">
        <v>70</v>
      </c>
      <c r="B218" s="18" t="s">
        <v>1919</v>
      </c>
      <c r="C218" s="18" t="s">
        <v>494</v>
      </c>
      <c r="D218" s="18" t="s">
        <v>418</v>
      </c>
      <c r="E218" s="18" t="s">
        <v>136</v>
      </c>
      <c r="F218" s="18">
        <v>2.3285799999999999E-2</v>
      </c>
      <c r="G218" s="18">
        <v>2.3285799999999999E-2</v>
      </c>
      <c r="H218" s="18">
        <v>2.3349600000000002E-2</v>
      </c>
      <c r="I218" s="18">
        <v>2.33587E-2</v>
      </c>
      <c r="J218" s="18">
        <v>2.33587E-2</v>
      </c>
      <c r="K218" s="18">
        <v>2.33587E-2</v>
      </c>
      <c r="L218" s="18">
        <v>2.3349600000000002E-2</v>
      </c>
      <c r="M218" s="18">
        <v>2.33587E-2</v>
      </c>
      <c r="N218" s="18">
        <v>2.3411499999999998E-2</v>
      </c>
      <c r="O218" s="18">
        <v>2.3718599999999999E-2</v>
      </c>
      <c r="P218" s="18">
        <v>2.4279499999999999E-2</v>
      </c>
      <c r="Q218" s="18">
        <v>2.4924100000000001E-2</v>
      </c>
      <c r="R218" s="18">
        <v>2.5423399999999999E-2</v>
      </c>
      <c r="S218" s="18">
        <v>2.6268699999999999E-2</v>
      </c>
      <c r="T218" s="18">
        <v>2.75777E-2</v>
      </c>
      <c r="U218" s="18">
        <v>2.97281E-2</v>
      </c>
      <c r="V218" s="18">
        <v>3.3456100000000003E-2</v>
      </c>
      <c r="W218" s="18">
        <v>3.4770299999999997E-2</v>
      </c>
      <c r="X218" s="18">
        <v>3.6502100000000003E-2</v>
      </c>
      <c r="Y218" s="18">
        <v>3.7870800000000003E-2</v>
      </c>
      <c r="Z218" s="18">
        <v>3.8460500000000002E-2</v>
      </c>
      <c r="AA218" s="18">
        <v>4.0605799999999997E-2</v>
      </c>
      <c r="AB218" s="18">
        <v>4.4502100000000003E-2</v>
      </c>
      <c r="AC218" s="18">
        <v>4.4030699999999999E-2</v>
      </c>
      <c r="AD218" s="18">
        <v>4.6567299999999999E-2</v>
      </c>
      <c r="AE218" s="18">
        <v>4.9639099999999999E-2</v>
      </c>
      <c r="AF218" s="18">
        <v>5.2235999999999998E-2</v>
      </c>
      <c r="AG218" s="18">
        <v>5.5276499999999999E-2</v>
      </c>
      <c r="AH218" s="18">
        <v>2.6564899999999999E-2</v>
      </c>
      <c r="AI218" s="18">
        <v>2.6861699999999999E-2</v>
      </c>
      <c r="AJ218" s="18">
        <v>2.8038500000000001E-2</v>
      </c>
      <c r="AK218" s="18">
        <v>2.7810999999999999E-2</v>
      </c>
      <c r="AL218" s="18">
        <v>2.8155800000000002E-2</v>
      </c>
      <c r="AM218" s="18">
        <v>2.8737700000000001E-2</v>
      </c>
      <c r="AN218" s="18">
        <v>2.88607E-2</v>
      </c>
      <c r="AO218" s="18">
        <v>2.83623E-2</v>
      </c>
      <c r="AP218" s="18">
        <v>2.8201299999999999E-2</v>
      </c>
      <c r="AQ218" s="18">
        <v>2.8570999999999999E-2</v>
      </c>
      <c r="AR218" s="18">
        <v>2.87811E-2</v>
      </c>
      <c r="AS218" s="18">
        <v>2.8440799999999999E-2</v>
      </c>
      <c r="AT218" s="18">
        <v>2.7992400000000001E-2</v>
      </c>
      <c r="AU218" s="18">
        <v>2.7562099999999999E-2</v>
      </c>
      <c r="AV218" s="18">
        <v>2.65636E-2</v>
      </c>
      <c r="AW218" s="18">
        <v>2.5945599999999999E-2</v>
      </c>
      <c r="AX218" s="18">
        <v>2.6312100000000001E-2</v>
      </c>
      <c r="AY218" s="18">
        <v>2.71671E-2</v>
      </c>
      <c r="AZ218" s="18">
        <v>2.7538799999999999E-2</v>
      </c>
      <c r="BA218" s="18">
        <v>2.56422E-2</v>
      </c>
      <c r="BB218" s="18">
        <v>2.5238500000000001E-2</v>
      </c>
      <c r="BC218" s="18">
        <v>2.8325699999999999E-2</v>
      </c>
      <c r="BD218" s="18">
        <v>2.7272500000000002E-2</v>
      </c>
      <c r="BE218" s="18">
        <v>2.7989199999999999E-2</v>
      </c>
      <c r="BF218" s="18">
        <v>2.8461400000000001E-2</v>
      </c>
      <c r="BG218" s="18">
        <v>2.8461400000000001E-2</v>
      </c>
      <c r="BH218" s="18">
        <v>2.8539399999999999E-2</v>
      </c>
      <c r="BI218" s="18">
        <v>2.8461400000000001E-2</v>
      </c>
      <c r="BJ218" s="18">
        <v>2.8461400000000001E-2</v>
      </c>
      <c r="BK218" s="18">
        <v>2.8461400000000001E-2</v>
      </c>
      <c r="BL218" s="18">
        <v>2.9960991379310301E-2</v>
      </c>
      <c r="BM218" s="18">
        <v>7.5452667108355902E-3</v>
      </c>
      <c r="BN218" s="18">
        <v>2.8918212086752802E-2</v>
      </c>
      <c r="BO218" s="18">
        <v>0.33068664951458199</v>
      </c>
      <c r="BP218" s="18">
        <v>0.25608656249944101</v>
      </c>
      <c r="BQ218" s="18">
        <v>0.82938895021647696</v>
      </c>
      <c r="BR218" s="18">
        <v>1.1232517724491501E-2</v>
      </c>
      <c r="BS218" s="18">
        <v>4.7162647558654002E-3</v>
      </c>
      <c r="BT218" s="19">
        <v>1.2921015718725901E-5</v>
      </c>
      <c r="BU218" s="18">
        <v>8.3626299029465796E-4</v>
      </c>
      <c r="BV218" s="18">
        <v>8.3626299029465796E-4</v>
      </c>
      <c r="BW218" s="18">
        <v>2.332772E-2</v>
      </c>
      <c r="BX218" s="19">
        <v>3.8447457653270803E-5</v>
      </c>
      <c r="BY218" s="18">
        <v>2.3439419999999999E-2</v>
      </c>
      <c r="BZ218" s="18">
        <v>1.5797157022705001E-4</v>
      </c>
      <c r="CA218" s="18">
        <v>2.5694680000000001E-2</v>
      </c>
      <c r="CB218" s="18">
        <v>1.2791974132243999E-3</v>
      </c>
      <c r="CC218" s="18">
        <v>3.446548E-2</v>
      </c>
      <c r="CD218" s="18">
        <v>3.13442809009874E-3</v>
      </c>
      <c r="CE218" s="18">
        <v>4.2833280000000001E-2</v>
      </c>
      <c r="CF218" s="18">
        <v>3.2497904658608402E-3</v>
      </c>
      <c r="CG218" s="18">
        <v>4.2115640000000003E-2</v>
      </c>
      <c r="CH218" s="18">
        <v>1.4201589461324399E-2</v>
      </c>
      <c r="CI218" s="18">
        <v>2.832074E-2</v>
      </c>
      <c r="CJ218" s="18">
        <v>4.5610084740109903E-4</v>
      </c>
      <c r="CK218" s="18">
        <v>2.8471300000000001E-2</v>
      </c>
      <c r="CL218" s="18">
        <v>2.1887632352541101E-4</v>
      </c>
      <c r="CM218" s="18">
        <v>2.6875159999999999E-2</v>
      </c>
      <c r="CN218" s="18">
        <v>8.6577996223058905E-4</v>
      </c>
      <c r="CO218" s="18">
        <v>2.6782460000000001E-2</v>
      </c>
      <c r="CP218" s="18">
        <v>1.3024585571142001E-3</v>
      </c>
      <c r="CQ218" s="18">
        <v>2.8144780000000001E-2</v>
      </c>
      <c r="CR218" s="18">
        <v>5.3415796539974902E-4</v>
      </c>
      <c r="CS218" s="18">
        <v>2.8461400000000001E-2</v>
      </c>
      <c r="CT218" s="18">
        <v>0</v>
      </c>
    </row>
    <row r="219" spans="1:98" x14ac:dyDescent="0.25">
      <c r="A219" s="18">
        <v>71</v>
      </c>
      <c r="B219" s="18" t="s">
        <v>1919</v>
      </c>
      <c r="C219" s="18" t="s">
        <v>495</v>
      </c>
      <c r="D219" s="18" t="s">
        <v>412</v>
      </c>
      <c r="E219" s="18" t="s">
        <v>496</v>
      </c>
      <c r="F219" s="18">
        <v>0</v>
      </c>
      <c r="G219" s="18">
        <v>0</v>
      </c>
      <c r="H219" s="18">
        <v>0</v>
      </c>
      <c r="I219" s="18">
        <v>0</v>
      </c>
      <c r="J219" s="18">
        <v>0</v>
      </c>
      <c r="K219" s="18">
        <v>0</v>
      </c>
      <c r="L219" s="18">
        <v>0</v>
      </c>
      <c r="M219" s="18">
        <v>0</v>
      </c>
      <c r="N219" s="18">
        <v>0</v>
      </c>
      <c r="O219" s="18">
        <v>0</v>
      </c>
      <c r="P219" s="18">
        <v>0</v>
      </c>
      <c r="Q219" s="18">
        <v>0</v>
      </c>
      <c r="R219" s="18">
        <v>0</v>
      </c>
      <c r="S219" s="18">
        <v>0</v>
      </c>
      <c r="T219" s="18">
        <v>0</v>
      </c>
      <c r="U219" s="18">
        <v>0</v>
      </c>
      <c r="V219" s="18">
        <v>0</v>
      </c>
      <c r="W219" s="18">
        <v>0</v>
      </c>
      <c r="X219" s="18">
        <v>0</v>
      </c>
      <c r="Y219" s="18">
        <v>0</v>
      </c>
      <c r="Z219" s="18">
        <v>0</v>
      </c>
      <c r="AA219" s="18">
        <v>0</v>
      </c>
      <c r="AB219" s="18">
        <v>0</v>
      </c>
      <c r="AC219" s="18">
        <v>0</v>
      </c>
      <c r="AD219" s="18">
        <v>0</v>
      </c>
      <c r="AE219" s="18">
        <v>0</v>
      </c>
      <c r="AF219" s="18">
        <v>0</v>
      </c>
      <c r="AG219" s="18">
        <v>0</v>
      </c>
      <c r="AH219" s="18">
        <v>0</v>
      </c>
      <c r="AI219" s="18">
        <v>0</v>
      </c>
      <c r="AJ219" s="18">
        <v>0</v>
      </c>
      <c r="AK219" s="18">
        <v>0</v>
      </c>
      <c r="AL219" s="18">
        <v>0</v>
      </c>
      <c r="AM219" s="18">
        <v>0</v>
      </c>
      <c r="AN219" s="18">
        <v>0</v>
      </c>
      <c r="AO219" s="18">
        <v>0</v>
      </c>
      <c r="AP219" s="18">
        <v>0</v>
      </c>
      <c r="AQ219" s="18">
        <v>0</v>
      </c>
      <c r="AR219" s="18">
        <v>0</v>
      </c>
      <c r="AS219" s="18">
        <v>0</v>
      </c>
      <c r="AT219" s="18">
        <v>0</v>
      </c>
      <c r="AU219" s="18">
        <v>0</v>
      </c>
      <c r="AV219" s="18">
        <v>0</v>
      </c>
      <c r="AW219" s="18">
        <v>0</v>
      </c>
      <c r="AX219" s="18">
        <v>0</v>
      </c>
      <c r="AY219" s="18">
        <v>0</v>
      </c>
      <c r="AZ219" s="18">
        <v>0</v>
      </c>
      <c r="BA219" s="18">
        <v>0</v>
      </c>
      <c r="BB219" s="18">
        <v>0</v>
      </c>
      <c r="BC219" s="18">
        <v>0</v>
      </c>
      <c r="BD219" s="18">
        <v>0</v>
      </c>
      <c r="BE219" s="18">
        <v>0</v>
      </c>
      <c r="BF219" s="18">
        <v>0</v>
      </c>
      <c r="BG219" s="18">
        <v>0</v>
      </c>
      <c r="BH219" s="18">
        <v>0</v>
      </c>
      <c r="BI219" s="18">
        <v>0</v>
      </c>
      <c r="BJ219" s="18">
        <v>0</v>
      </c>
      <c r="BK219" s="18">
        <v>0</v>
      </c>
      <c r="BL219" s="18">
        <v>0</v>
      </c>
      <c r="BM219" s="18">
        <v>0</v>
      </c>
      <c r="BN219" s="18" t="s">
        <v>1901</v>
      </c>
      <c r="BO219" s="18" t="s">
        <v>1901</v>
      </c>
      <c r="BP219" s="18" t="s">
        <v>1901</v>
      </c>
      <c r="BQ219" s="18" t="s">
        <v>1901</v>
      </c>
      <c r="BR219" s="18" t="s">
        <v>1901</v>
      </c>
      <c r="BS219" s="18" t="s">
        <v>1901</v>
      </c>
      <c r="BT219" s="18">
        <v>0</v>
      </c>
      <c r="BU219" s="18" t="s">
        <v>1901</v>
      </c>
      <c r="BV219" s="18" t="s">
        <v>1901</v>
      </c>
      <c r="BW219" s="18">
        <v>0</v>
      </c>
      <c r="BX219" s="18">
        <v>0</v>
      </c>
      <c r="BY219" s="18">
        <v>0</v>
      </c>
      <c r="BZ219" s="18">
        <v>0</v>
      </c>
      <c r="CA219" s="18">
        <v>0</v>
      </c>
      <c r="CB219" s="18">
        <v>0</v>
      </c>
      <c r="CC219" s="18">
        <v>0</v>
      </c>
      <c r="CD219" s="18">
        <v>0</v>
      </c>
      <c r="CE219" s="18">
        <v>0</v>
      </c>
      <c r="CF219" s="18">
        <v>0</v>
      </c>
      <c r="CG219" s="18">
        <v>0</v>
      </c>
      <c r="CH219" s="18">
        <v>0</v>
      </c>
      <c r="CI219" s="18">
        <v>0</v>
      </c>
      <c r="CJ219" s="18">
        <v>0</v>
      </c>
      <c r="CK219" s="18">
        <v>0</v>
      </c>
      <c r="CL219" s="18">
        <v>0</v>
      </c>
      <c r="CM219" s="18">
        <v>0</v>
      </c>
      <c r="CN219" s="18">
        <v>0</v>
      </c>
      <c r="CO219" s="18">
        <v>0</v>
      </c>
      <c r="CP219" s="18">
        <v>0</v>
      </c>
      <c r="CQ219" s="18">
        <v>0</v>
      </c>
      <c r="CR219" s="18">
        <v>0</v>
      </c>
      <c r="CS219" s="18">
        <v>0</v>
      </c>
      <c r="CT219" s="18">
        <v>0</v>
      </c>
    </row>
    <row r="220" spans="1:98" x14ac:dyDescent="0.25">
      <c r="A220" s="18">
        <v>72</v>
      </c>
      <c r="B220" s="18" t="s">
        <v>1919</v>
      </c>
      <c r="C220" s="18" t="s">
        <v>497</v>
      </c>
      <c r="D220" s="18" t="s">
        <v>418</v>
      </c>
      <c r="E220" s="18" t="s">
        <v>120</v>
      </c>
      <c r="F220" s="19">
        <v>5.3403799999999999E-5</v>
      </c>
      <c r="G220" s="19">
        <v>5.3403799999999999E-5</v>
      </c>
      <c r="H220" s="19">
        <v>5.3550100000000001E-5</v>
      </c>
      <c r="I220" s="19">
        <v>5.3520100000000003E-5</v>
      </c>
      <c r="J220" s="19">
        <v>5.3297899999999997E-5</v>
      </c>
      <c r="K220" s="19">
        <v>5.3797500000000001E-5</v>
      </c>
      <c r="L220" s="19">
        <v>5.4719200000000003E-5</v>
      </c>
      <c r="M220" s="19">
        <v>5.5572699999999997E-5</v>
      </c>
      <c r="N220" s="19">
        <v>5.3006700000000002E-5</v>
      </c>
      <c r="O220" s="19">
        <v>5.27925E-5</v>
      </c>
      <c r="P220" s="19">
        <v>5.2338800000000001E-5</v>
      </c>
      <c r="Q220" s="19">
        <v>5.1549899999999999E-5</v>
      </c>
      <c r="R220" s="19">
        <v>5.2260499999999999E-5</v>
      </c>
      <c r="S220" s="19">
        <v>5.6310500000000002E-5</v>
      </c>
      <c r="T220" s="19">
        <v>5.8354099999999998E-5</v>
      </c>
      <c r="U220" s="19">
        <v>6.0956399999999998E-5</v>
      </c>
      <c r="V220" s="19">
        <v>6.3271199999999998E-5</v>
      </c>
      <c r="W220" s="19">
        <v>6.7923799999999995E-5</v>
      </c>
      <c r="X220" s="19">
        <v>6.7355300000000002E-5</v>
      </c>
      <c r="Y220" s="19">
        <v>6.8612899999999995E-5</v>
      </c>
      <c r="Z220" s="19">
        <v>7.1296699999999998E-5</v>
      </c>
      <c r="AA220" s="19">
        <v>7.5553299999999994E-5</v>
      </c>
      <c r="AB220" s="19">
        <v>7.7234299999999993E-5</v>
      </c>
      <c r="AC220" s="19">
        <v>7.41254E-5</v>
      </c>
      <c r="AD220" s="19">
        <v>7.2744199999999994E-5</v>
      </c>
      <c r="AE220" s="19">
        <v>7.0042800000000006E-5</v>
      </c>
      <c r="AF220" s="19">
        <v>6.7607400000000006E-5</v>
      </c>
      <c r="AG220" s="19">
        <v>6.9643700000000005E-5</v>
      </c>
      <c r="AH220" s="19">
        <v>7.3020499999999997E-5</v>
      </c>
      <c r="AI220" s="19">
        <v>7.6290000000000003E-5</v>
      </c>
      <c r="AJ220" s="19">
        <v>7.6476099999999998E-5</v>
      </c>
      <c r="AK220" s="19">
        <v>7.5928799999999997E-5</v>
      </c>
      <c r="AL220" s="19">
        <v>7.8376500000000004E-5</v>
      </c>
      <c r="AM220" s="19">
        <v>7.7294399999999996E-5</v>
      </c>
      <c r="AN220" s="19">
        <v>7.8428600000000003E-5</v>
      </c>
      <c r="AO220" s="19">
        <v>7.7267699999999999E-5</v>
      </c>
      <c r="AP220" s="19">
        <v>7.0691299999999999E-5</v>
      </c>
      <c r="AQ220" s="19">
        <v>7.3880000000000004E-5</v>
      </c>
      <c r="AR220" s="19">
        <v>7.3864199999999997E-5</v>
      </c>
      <c r="AS220" s="19">
        <v>7.2519699999999996E-5</v>
      </c>
      <c r="AT220" s="19">
        <v>7.3362700000000001E-5</v>
      </c>
      <c r="AU220" s="19">
        <v>7.3283599999999997E-5</v>
      </c>
      <c r="AV220" s="19">
        <v>7.1120399999999998E-5</v>
      </c>
      <c r="AW220" s="19">
        <v>7.1380199999999998E-5</v>
      </c>
      <c r="AX220" s="19">
        <v>7.1445400000000005E-5</v>
      </c>
      <c r="AY220" s="19">
        <v>7.4319099999999998E-5</v>
      </c>
      <c r="AZ220" s="19">
        <v>7.6984199999999994E-5</v>
      </c>
      <c r="BA220" s="19">
        <v>7.8809500000000005E-5</v>
      </c>
      <c r="BB220" s="19">
        <v>8.0158299999999995E-5</v>
      </c>
      <c r="BC220" s="19">
        <v>8.4828599999999996E-5</v>
      </c>
      <c r="BD220" s="19">
        <v>8.8634999999999994E-5</v>
      </c>
      <c r="BE220" s="19">
        <v>8.6650299999999999E-5</v>
      </c>
      <c r="BF220" s="19">
        <v>8.6924399999999997E-5</v>
      </c>
      <c r="BG220" s="19">
        <v>8.6924399999999997E-5</v>
      </c>
      <c r="BH220" s="19">
        <v>8.7162499999999998E-5</v>
      </c>
      <c r="BI220" s="19">
        <v>8.6924399999999997E-5</v>
      </c>
      <c r="BJ220" s="19">
        <v>8.6924399999999997E-5</v>
      </c>
      <c r="BK220" s="19">
        <v>8.6924399999999997E-5</v>
      </c>
      <c r="BL220" s="19">
        <v>7.0190432758620704E-5</v>
      </c>
      <c r="BM220" s="19">
        <v>1.14409658358913E-5</v>
      </c>
      <c r="BN220" s="18">
        <v>0.91532494710648404</v>
      </c>
      <c r="BO220" s="18">
        <v>0.88071761754855005</v>
      </c>
      <c r="BP220" s="18">
        <v>0.70531500771867595</v>
      </c>
      <c r="BQ220" s="18">
        <v>0</v>
      </c>
      <c r="BR220" s="19">
        <v>8.0191346494752798E-20</v>
      </c>
      <c r="BS220" s="19">
        <v>6.2172489379008798E-15</v>
      </c>
      <c r="BT220" s="19">
        <v>6.2013837706480796E-7</v>
      </c>
      <c r="BU220" s="18">
        <v>0.83781975879548698</v>
      </c>
      <c r="BV220" s="18">
        <v>0.83781975879548698</v>
      </c>
      <c r="BW220" s="19">
        <v>5.3435140000000002E-5</v>
      </c>
      <c r="BX220" s="19">
        <v>1.01529813355489E-7</v>
      </c>
      <c r="BY220" s="19">
        <v>5.3977719999999998E-5</v>
      </c>
      <c r="BZ220" s="19">
        <v>1.1698140159871601E-6</v>
      </c>
      <c r="CA220" s="19">
        <v>5.416276E-5</v>
      </c>
      <c r="CB220" s="19">
        <v>2.9980234602150802E-6</v>
      </c>
      <c r="CC220" s="19">
        <v>6.5623920000000002E-5</v>
      </c>
      <c r="CD220" s="19">
        <v>3.3369956738060101E-6</v>
      </c>
      <c r="CE220" s="19">
        <v>7.4190780000000007E-5</v>
      </c>
      <c r="CF220" s="19">
        <v>2.3233618975527701E-6</v>
      </c>
      <c r="CG220" s="19">
        <v>7.1320879999999995E-5</v>
      </c>
      <c r="CH220" s="19">
        <v>3.3844208022939399E-6</v>
      </c>
      <c r="CI220" s="19">
        <v>7.7300880000000002E-5</v>
      </c>
      <c r="CJ220" s="19">
        <v>1.11709649851748E-6</v>
      </c>
      <c r="CK220" s="19">
        <v>7.3644580000000002E-5</v>
      </c>
      <c r="CL220" s="19">
        <v>2.40924634626682E-6</v>
      </c>
      <c r="CM220" s="19">
        <v>7.2118459999999995E-5</v>
      </c>
      <c r="CN220" s="19">
        <v>1.1067797603859601E-6</v>
      </c>
      <c r="CO220" s="19">
        <v>7.9019939999999995E-5</v>
      </c>
      <c r="CP220" s="19">
        <v>3.9154442127298897E-6</v>
      </c>
      <c r="CQ220" s="19">
        <v>8.7259319999999994E-5</v>
      </c>
      <c r="CR220" s="19">
        <v>7.90113559559635E-7</v>
      </c>
      <c r="CS220" s="19">
        <v>8.6924399999999997E-5</v>
      </c>
      <c r="CT220" s="18">
        <v>0</v>
      </c>
    </row>
    <row r="221" spans="1:98" x14ac:dyDescent="0.25">
      <c r="A221" s="18">
        <v>73</v>
      </c>
      <c r="B221" s="18" t="s">
        <v>1919</v>
      </c>
      <c r="C221" s="18" t="s">
        <v>498</v>
      </c>
      <c r="D221" s="18" t="s">
        <v>418</v>
      </c>
      <c r="E221" s="18" t="s">
        <v>278</v>
      </c>
      <c r="F221" s="18">
        <v>0</v>
      </c>
      <c r="G221" s="18">
        <v>0</v>
      </c>
      <c r="H221" s="18">
        <v>0</v>
      </c>
      <c r="I221" s="18">
        <v>0</v>
      </c>
      <c r="J221" s="18">
        <v>0</v>
      </c>
      <c r="K221" s="18">
        <v>0</v>
      </c>
      <c r="L221" s="18">
        <v>0</v>
      </c>
      <c r="M221" s="18">
        <v>0</v>
      </c>
      <c r="N221" s="18">
        <v>0</v>
      </c>
      <c r="O221" s="18">
        <v>0</v>
      </c>
      <c r="P221" s="18">
        <v>0</v>
      </c>
      <c r="Q221" s="18">
        <v>0</v>
      </c>
      <c r="R221" s="18">
        <v>0</v>
      </c>
      <c r="S221" s="18">
        <v>0</v>
      </c>
      <c r="T221" s="18">
        <v>0</v>
      </c>
      <c r="U221" s="18">
        <v>0</v>
      </c>
      <c r="V221" s="18">
        <v>0</v>
      </c>
      <c r="W221" s="18">
        <v>0</v>
      </c>
      <c r="X221" s="18">
        <v>0</v>
      </c>
      <c r="Y221" s="18">
        <v>0</v>
      </c>
      <c r="Z221" s="18">
        <v>0</v>
      </c>
      <c r="AA221" s="18">
        <v>0</v>
      </c>
      <c r="AB221" s="18">
        <v>0</v>
      </c>
      <c r="AC221" s="18">
        <v>0</v>
      </c>
      <c r="AD221" s="18">
        <v>0</v>
      </c>
      <c r="AE221" s="18">
        <v>0</v>
      </c>
      <c r="AF221" s="18">
        <v>0</v>
      </c>
      <c r="AG221" s="18">
        <v>0</v>
      </c>
      <c r="AH221" s="18">
        <v>0</v>
      </c>
      <c r="AI221" s="18">
        <v>0</v>
      </c>
      <c r="AJ221" s="18">
        <v>0</v>
      </c>
      <c r="AK221" s="18">
        <v>0</v>
      </c>
      <c r="AL221" s="18">
        <v>0</v>
      </c>
      <c r="AM221" s="18">
        <v>0</v>
      </c>
      <c r="AN221" s="18">
        <v>0</v>
      </c>
      <c r="AO221" s="18">
        <v>0</v>
      </c>
      <c r="AP221" s="18">
        <v>0</v>
      </c>
      <c r="AQ221" s="18">
        <v>0</v>
      </c>
      <c r="AR221" s="18">
        <v>0</v>
      </c>
      <c r="AS221" s="18">
        <v>0</v>
      </c>
      <c r="AT221" s="18">
        <v>0</v>
      </c>
      <c r="AU221" s="18">
        <v>0</v>
      </c>
      <c r="AV221" s="18">
        <v>0</v>
      </c>
      <c r="AW221" s="18">
        <v>0</v>
      </c>
      <c r="AX221" s="18">
        <v>0</v>
      </c>
      <c r="AY221" s="18">
        <v>0</v>
      </c>
      <c r="AZ221" s="18">
        <v>0</v>
      </c>
      <c r="BA221" s="18">
        <v>0</v>
      </c>
      <c r="BB221" s="18">
        <v>0</v>
      </c>
      <c r="BC221" s="18">
        <v>0</v>
      </c>
      <c r="BD221" s="18">
        <v>0</v>
      </c>
      <c r="BE221" s="18">
        <v>0</v>
      </c>
      <c r="BF221" s="18">
        <v>0</v>
      </c>
      <c r="BG221" s="18">
        <v>0</v>
      </c>
      <c r="BH221" s="18">
        <v>0</v>
      </c>
      <c r="BI221" s="18">
        <v>0</v>
      </c>
      <c r="BJ221" s="18">
        <v>0</v>
      </c>
      <c r="BK221" s="18">
        <v>0</v>
      </c>
      <c r="BL221" s="18">
        <v>0</v>
      </c>
      <c r="BM221" s="18">
        <v>0</v>
      </c>
      <c r="BN221" s="18" t="s">
        <v>1901</v>
      </c>
      <c r="BO221" s="18" t="s">
        <v>1901</v>
      </c>
      <c r="BP221" s="18" t="s">
        <v>1901</v>
      </c>
      <c r="BQ221" s="18" t="s">
        <v>1901</v>
      </c>
      <c r="BR221" s="18" t="s">
        <v>1901</v>
      </c>
      <c r="BS221" s="18" t="s">
        <v>1901</v>
      </c>
      <c r="BT221" s="18">
        <v>0</v>
      </c>
      <c r="BU221" s="18" t="s">
        <v>1901</v>
      </c>
      <c r="BV221" s="18" t="s">
        <v>1901</v>
      </c>
      <c r="BW221" s="18">
        <v>0</v>
      </c>
      <c r="BX221" s="18">
        <v>0</v>
      </c>
      <c r="BY221" s="18">
        <v>0</v>
      </c>
      <c r="BZ221" s="18">
        <v>0</v>
      </c>
      <c r="CA221" s="18">
        <v>0</v>
      </c>
      <c r="CB221" s="18">
        <v>0</v>
      </c>
      <c r="CC221" s="18">
        <v>0</v>
      </c>
      <c r="CD221" s="18">
        <v>0</v>
      </c>
      <c r="CE221" s="18">
        <v>0</v>
      </c>
      <c r="CF221" s="18">
        <v>0</v>
      </c>
      <c r="CG221" s="18">
        <v>0</v>
      </c>
      <c r="CH221" s="18">
        <v>0</v>
      </c>
      <c r="CI221" s="18">
        <v>0</v>
      </c>
      <c r="CJ221" s="18">
        <v>0</v>
      </c>
      <c r="CK221" s="18">
        <v>0</v>
      </c>
      <c r="CL221" s="18">
        <v>0</v>
      </c>
      <c r="CM221" s="18">
        <v>0</v>
      </c>
      <c r="CN221" s="18">
        <v>0</v>
      </c>
      <c r="CO221" s="18">
        <v>0</v>
      </c>
      <c r="CP221" s="18">
        <v>0</v>
      </c>
      <c r="CQ221" s="18">
        <v>0</v>
      </c>
      <c r="CR221" s="18">
        <v>0</v>
      </c>
      <c r="CS221" s="18">
        <v>0</v>
      </c>
      <c r="CT221" s="18">
        <v>0</v>
      </c>
    </row>
    <row r="222" spans="1:98" x14ac:dyDescent="0.25">
      <c r="A222" s="18">
        <v>74</v>
      </c>
      <c r="B222" s="18" t="s">
        <v>1919</v>
      </c>
      <c r="C222" s="18" t="s">
        <v>499</v>
      </c>
      <c r="D222" s="18" t="s">
        <v>418</v>
      </c>
      <c r="E222" s="18" t="s">
        <v>102</v>
      </c>
      <c r="F222" s="18">
        <v>5.0325000000000001E-4</v>
      </c>
      <c r="G222" s="18">
        <v>5.0325000000000001E-4</v>
      </c>
      <c r="H222" s="18">
        <v>5.0462900000000004E-4</v>
      </c>
      <c r="I222" s="18">
        <v>5.0083899999999999E-4</v>
      </c>
      <c r="J222" s="18">
        <v>4.2543000000000002E-4</v>
      </c>
      <c r="K222" s="18">
        <v>4.3823899999999999E-4</v>
      </c>
      <c r="L222" s="18">
        <v>4.5258000000000001E-4</v>
      </c>
      <c r="M222" s="18">
        <v>6.2054799999999995E-4</v>
      </c>
      <c r="N222" s="18">
        <v>6.2753099999999997E-4</v>
      </c>
      <c r="O222" s="18">
        <v>6.3237700000000005E-4</v>
      </c>
      <c r="P222" s="18">
        <v>6.2641699999999999E-4</v>
      </c>
      <c r="Q222" s="18">
        <v>6.2836999999999995E-4</v>
      </c>
      <c r="R222" s="18">
        <v>6.2588100000000001E-4</v>
      </c>
      <c r="S222" s="18">
        <v>6.51971E-4</v>
      </c>
      <c r="T222" s="18">
        <v>6.6548699999999998E-4</v>
      </c>
      <c r="U222" s="18">
        <v>7.1392799999999996E-4</v>
      </c>
      <c r="V222" s="18">
        <v>7.6011899999999996E-4</v>
      </c>
      <c r="W222" s="18">
        <v>7.9739999999999998E-4</v>
      </c>
      <c r="X222" s="18">
        <v>8.0868300000000004E-4</v>
      </c>
      <c r="Y222" s="18">
        <v>8.2092000000000005E-4</v>
      </c>
      <c r="Z222" s="18">
        <v>7.6444700000000002E-4</v>
      </c>
      <c r="AA222" s="18">
        <v>7.9844400000000004E-4</v>
      </c>
      <c r="AB222" s="18">
        <v>8.1285000000000005E-4</v>
      </c>
      <c r="AC222" s="18">
        <v>8.2241400000000004E-4</v>
      </c>
      <c r="AD222" s="18">
        <v>8.1533899999999999E-4</v>
      </c>
      <c r="AE222" s="18">
        <v>8.0460999999999998E-4</v>
      </c>
      <c r="AF222" s="18">
        <v>8.0758399999999997E-4</v>
      </c>
      <c r="AG222" s="18">
        <v>7.9584299999999996E-4</v>
      </c>
      <c r="AH222" s="18">
        <v>8.4531999999999999E-4</v>
      </c>
      <c r="AI222" s="18">
        <v>8.8090599999999999E-4</v>
      </c>
      <c r="AJ222" s="18">
        <v>8.8221299999999996E-4</v>
      </c>
      <c r="AK222" s="18">
        <v>8.4239600000000003E-4</v>
      </c>
      <c r="AL222" s="18">
        <v>8.5783500000000004E-4</v>
      </c>
      <c r="AM222" s="18">
        <v>8.5962099999999997E-4</v>
      </c>
      <c r="AN222" s="18">
        <v>8.65111E-4</v>
      </c>
      <c r="AO222" s="18">
        <v>8.7473900000000003E-4</v>
      </c>
      <c r="AP222" s="18">
        <v>7.9790000000000004E-4</v>
      </c>
      <c r="AQ222" s="18">
        <v>8.2326299999999997E-4</v>
      </c>
      <c r="AR222" s="18">
        <v>8.9890499999999997E-4</v>
      </c>
      <c r="AS222" s="18">
        <v>1.0140800000000001E-3</v>
      </c>
      <c r="AT222" s="18">
        <v>9.8537899999999999E-4</v>
      </c>
      <c r="AU222" s="18">
        <v>1.1248600000000001E-3</v>
      </c>
      <c r="AV222" s="18">
        <v>1.11056E-3</v>
      </c>
      <c r="AW222" s="18">
        <v>1.2745E-3</v>
      </c>
      <c r="AX222" s="18">
        <v>1.33738E-3</v>
      </c>
      <c r="AY222" s="18">
        <v>1.4494099999999999E-3</v>
      </c>
      <c r="AZ222" s="18">
        <v>1.23978E-3</v>
      </c>
      <c r="BA222" s="18">
        <v>1.2431199999999999E-3</v>
      </c>
      <c r="BB222" s="18">
        <v>1.2511499999999999E-3</v>
      </c>
      <c r="BC222" s="18">
        <v>1.2651800000000001E-3</v>
      </c>
      <c r="BD222" s="18">
        <v>1.27911E-3</v>
      </c>
      <c r="BE222" s="18">
        <v>1.2692599999999999E-3</v>
      </c>
      <c r="BF222" s="18">
        <v>1.2677599999999999E-3</v>
      </c>
      <c r="BG222" s="18">
        <v>1.2677599999999999E-3</v>
      </c>
      <c r="BH222" s="18">
        <v>1.2712299999999999E-3</v>
      </c>
      <c r="BI222" s="18">
        <v>1.2677599999999999E-3</v>
      </c>
      <c r="BJ222" s="18">
        <v>1.2677599999999999E-3</v>
      </c>
      <c r="BK222" s="18">
        <v>1.2677599999999999E-3</v>
      </c>
      <c r="BL222" s="18">
        <v>8.8985151724137895E-4</v>
      </c>
      <c r="BM222" s="18">
        <v>2.7611880383455599E-4</v>
      </c>
      <c r="BN222" s="18">
        <v>0.94951545559527395</v>
      </c>
      <c r="BO222" s="18">
        <v>0.95524413804685904</v>
      </c>
      <c r="BP222" s="18">
        <v>0.83156760806762997</v>
      </c>
      <c r="BQ222" s="18">
        <v>0</v>
      </c>
      <c r="BR222" s="19">
        <v>2.64547341701089E-31</v>
      </c>
      <c r="BS222" s="18">
        <v>0</v>
      </c>
      <c r="BT222" s="19">
        <v>1.5525608908302199E-5</v>
      </c>
      <c r="BU222" s="18">
        <v>0.90157960041429797</v>
      </c>
      <c r="BV222" s="18">
        <v>0.90157960041429797</v>
      </c>
      <c r="BW222" s="18">
        <v>4.8747960000000001E-4</v>
      </c>
      <c r="BX222" s="19">
        <v>3.47136118158281E-5</v>
      </c>
      <c r="BY222" s="18">
        <v>5.5425500000000003E-4</v>
      </c>
      <c r="BZ222" s="19">
        <v>9.9579991451596294E-5</v>
      </c>
      <c r="CA222" s="18">
        <v>6.3962519999999996E-4</v>
      </c>
      <c r="CB222" s="19">
        <v>1.8105873251516999E-5</v>
      </c>
      <c r="CC222" s="18">
        <v>7.8021000000000004E-4</v>
      </c>
      <c r="CD222" s="19">
        <v>4.3475463580047098E-5</v>
      </c>
      <c r="CE222" s="18">
        <v>8.0269879999999997E-4</v>
      </c>
      <c r="CF222" s="19">
        <v>2.3091200460348499E-5</v>
      </c>
      <c r="CG222" s="18">
        <v>8.2685259999999998E-4</v>
      </c>
      <c r="CH222" s="19">
        <v>3.5673598105601899E-5</v>
      </c>
      <c r="CI222" s="18">
        <v>8.6143519999999998E-4</v>
      </c>
      <c r="CJ222" s="19">
        <v>1.43524595174485E-5</v>
      </c>
      <c r="CK222" s="18">
        <v>8.8177739999999996E-4</v>
      </c>
      <c r="CL222" s="19">
        <v>8.4122269586002005E-5</v>
      </c>
      <c r="CM222" s="18">
        <v>1.1665358000000001E-3</v>
      </c>
      <c r="CN222" s="18">
        <v>1.4011776995870301E-4</v>
      </c>
      <c r="CO222" s="18">
        <v>1.289728E-3</v>
      </c>
      <c r="CP222" s="19">
        <v>8.9800216981920496E-5</v>
      </c>
      <c r="CQ222" s="18">
        <v>1.2710239999999999E-3</v>
      </c>
      <c r="CR222" s="19">
        <v>4.73932801143792E-6</v>
      </c>
      <c r="CS222" s="18">
        <v>1.2677599999999999E-3</v>
      </c>
      <c r="CT222" s="18">
        <v>0</v>
      </c>
    </row>
    <row r="223" spans="1:98" x14ac:dyDescent="0.25">
      <c r="A223" s="18">
        <v>75</v>
      </c>
      <c r="B223" s="18" t="s">
        <v>1919</v>
      </c>
      <c r="C223" s="18" t="s">
        <v>500</v>
      </c>
      <c r="D223" s="18" t="s">
        <v>412</v>
      </c>
      <c r="E223" s="18" t="s">
        <v>130</v>
      </c>
      <c r="F223" s="18">
        <v>0.46986</v>
      </c>
      <c r="G223" s="18">
        <v>0.46986</v>
      </c>
      <c r="H223" s="18">
        <v>0.47114699999999998</v>
      </c>
      <c r="I223" s="18">
        <v>0.48974899999999999</v>
      </c>
      <c r="J223" s="18">
        <v>0.49726100000000001</v>
      </c>
      <c r="K223" s="18">
        <v>0.515957</v>
      </c>
      <c r="L223" s="18">
        <v>0.53728399999999998</v>
      </c>
      <c r="M223" s="18">
        <v>0.56139600000000001</v>
      </c>
      <c r="N223" s="18">
        <v>0.58229799999999998</v>
      </c>
      <c r="O223" s="18">
        <v>0.59584899999999996</v>
      </c>
      <c r="P223" s="18">
        <v>0.61203099999999999</v>
      </c>
      <c r="Q223" s="18">
        <v>0.64003100000000002</v>
      </c>
      <c r="R223" s="18">
        <v>0.66493899999999995</v>
      </c>
      <c r="S223" s="18">
        <v>0.68617899999999998</v>
      </c>
      <c r="T223" s="18">
        <v>0.71839500000000001</v>
      </c>
      <c r="U223" s="18">
        <v>0.78430999999999995</v>
      </c>
      <c r="V223" s="18">
        <v>0.81503199999999998</v>
      </c>
      <c r="W223" s="18">
        <v>0.84341900000000003</v>
      </c>
      <c r="X223" s="18">
        <v>0.86401700000000003</v>
      </c>
      <c r="Y223" s="18">
        <v>0.90175799999999995</v>
      </c>
      <c r="Z223" s="18">
        <v>0.95645599999999997</v>
      </c>
      <c r="AA223" s="18">
        <v>1.0158400000000001</v>
      </c>
      <c r="AB223" s="18">
        <v>1.0297700000000001</v>
      </c>
      <c r="AC223" s="18">
        <v>1.00376</v>
      </c>
      <c r="AD223" s="18">
        <v>1.01431</v>
      </c>
      <c r="AE223" s="18">
        <v>0.98415300000000006</v>
      </c>
      <c r="AF223" s="18">
        <v>0.97619199999999995</v>
      </c>
      <c r="AG223" s="18">
        <v>0.97629500000000002</v>
      </c>
      <c r="AH223" s="18">
        <v>1.02406</v>
      </c>
      <c r="AI223" s="18">
        <v>1.0768800000000001</v>
      </c>
      <c r="AJ223" s="18">
        <v>1.12073</v>
      </c>
      <c r="AK223" s="18">
        <v>1.1341300000000001</v>
      </c>
      <c r="AL223" s="18">
        <v>1.2023699999999999</v>
      </c>
      <c r="AM223" s="18">
        <v>1.21279</v>
      </c>
      <c r="AN223" s="18">
        <v>1.24305</v>
      </c>
      <c r="AO223" s="18">
        <v>1.2173499999999999</v>
      </c>
      <c r="AP223" s="18">
        <v>1.23848</v>
      </c>
      <c r="AQ223" s="18">
        <v>1.2997799999999999</v>
      </c>
      <c r="AR223" s="18">
        <v>1.31406</v>
      </c>
      <c r="AS223" s="18">
        <v>1.30582</v>
      </c>
      <c r="AT223" s="18">
        <v>1.31284</v>
      </c>
      <c r="AU223" s="18">
        <v>1.30688</v>
      </c>
      <c r="AV223" s="18">
        <v>1.2827299999999999</v>
      </c>
      <c r="AW223" s="18">
        <v>1.3011299999999999</v>
      </c>
      <c r="AX223" s="18">
        <v>1.3488800000000001</v>
      </c>
      <c r="AY223" s="18">
        <v>1.4662900000000001</v>
      </c>
      <c r="AZ223" s="18">
        <v>1.5422</v>
      </c>
      <c r="BA223" s="18">
        <v>1.5692999999999999</v>
      </c>
      <c r="BB223" s="18">
        <v>1.6122700000000001</v>
      </c>
      <c r="BC223" s="18">
        <v>1.6895</v>
      </c>
      <c r="BD223" s="18">
        <v>1.7487200000000001</v>
      </c>
      <c r="BE223" s="18">
        <v>1.71387</v>
      </c>
      <c r="BF223" s="18">
        <v>1.6782300000000001</v>
      </c>
      <c r="BG223" s="18">
        <v>1.6782300000000001</v>
      </c>
      <c r="BH223" s="18">
        <v>1.68283</v>
      </c>
      <c r="BI223" s="18">
        <v>1.6782300000000001</v>
      </c>
      <c r="BJ223" s="18">
        <v>1.6782300000000001</v>
      </c>
      <c r="BK223" s="18">
        <v>1.6782300000000001</v>
      </c>
      <c r="BL223" s="18">
        <v>1.0868213448275901</v>
      </c>
      <c r="BM223" s="18">
        <v>0.40134760702337302</v>
      </c>
      <c r="BN223" s="18">
        <v>0.99021033497594402</v>
      </c>
      <c r="BO223" s="18">
        <v>0.98804565367493402</v>
      </c>
      <c r="BP223" s="18">
        <v>0.92868499295144102</v>
      </c>
      <c r="BQ223" s="18">
        <v>0</v>
      </c>
      <c r="BR223" s="18">
        <v>3.6108500381707301E-47</v>
      </c>
      <c r="BS223" s="18">
        <v>0</v>
      </c>
      <c r="BT223" s="18">
        <v>2.3534162785689899E-2</v>
      </c>
      <c r="BU223" s="18">
        <v>0.98051650749317099</v>
      </c>
      <c r="BV223" s="18">
        <v>0.98051650749317099</v>
      </c>
      <c r="BW223" s="18">
        <v>0.47957539999999999</v>
      </c>
      <c r="BX223" s="18">
        <v>1.3000947130882399E-2</v>
      </c>
      <c r="BY223" s="18">
        <v>0.55855679999999996</v>
      </c>
      <c r="BZ223" s="18">
        <v>3.2518028825560701E-2</v>
      </c>
      <c r="CA223" s="18">
        <v>0.66431499999999999</v>
      </c>
      <c r="CB223" s="18">
        <v>4.1007315152299301E-2</v>
      </c>
      <c r="CC223" s="18">
        <v>0.84170719999999999</v>
      </c>
      <c r="CD223" s="18">
        <v>4.5035432935634098E-2</v>
      </c>
      <c r="CE223" s="18">
        <v>1.0040271999999999</v>
      </c>
      <c r="CF223" s="18">
        <v>2.81560847633332E-2</v>
      </c>
      <c r="CG223" s="18">
        <v>1.0075160000000001</v>
      </c>
      <c r="CH223" s="18">
        <v>4.3551239988087603E-2</v>
      </c>
      <c r="CI223" s="18">
        <v>1.1826140000000001</v>
      </c>
      <c r="CJ223" s="18">
        <v>5.2758241820591398E-2</v>
      </c>
      <c r="CK223" s="18">
        <v>1.2750980000000001</v>
      </c>
      <c r="CL223" s="18">
        <v>4.4007923377501E-2</v>
      </c>
      <c r="CM223" s="18">
        <v>1.310492</v>
      </c>
      <c r="CN223" s="18">
        <v>2.4241358666543499E-2</v>
      </c>
      <c r="CO223" s="18">
        <v>1.575912</v>
      </c>
      <c r="CP223" s="18">
        <v>8.2796947830218903E-2</v>
      </c>
      <c r="CQ223" s="18">
        <v>1.7003760000000001</v>
      </c>
      <c r="CR223" s="18">
        <v>3.0854428855514399E-2</v>
      </c>
      <c r="CS223" s="18">
        <v>1.6782300000000001</v>
      </c>
      <c r="CT223" s="18">
        <v>0</v>
      </c>
    </row>
    <row r="224" spans="1:98" x14ac:dyDescent="0.25">
      <c r="A224" s="18">
        <v>76</v>
      </c>
      <c r="B224" s="18" t="s">
        <v>1919</v>
      </c>
      <c r="C224" s="18" t="s">
        <v>501</v>
      </c>
      <c r="D224" s="18" t="s">
        <v>426</v>
      </c>
      <c r="E224" s="18" t="s">
        <v>132</v>
      </c>
      <c r="F224" s="18">
        <v>0</v>
      </c>
      <c r="G224" s="18">
        <v>0</v>
      </c>
      <c r="H224" s="18">
        <v>0</v>
      </c>
      <c r="I224" s="18">
        <v>0</v>
      </c>
      <c r="J224" s="18">
        <v>0</v>
      </c>
      <c r="K224" s="18">
        <v>0</v>
      </c>
      <c r="L224" s="18">
        <v>0</v>
      </c>
      <c r="M224" s="18">
        <v>0</v>
      </c>
      <c r="N224" s="18">
        <v>0</v>
      </c>
      <c r="O224" s="18">
        <v>0</v>
      </c>
      <c r="P224" s="18">
        <v>0</v>
      </c>
      <c r="Q224" s="18">
        <v>0</v>
      </c>
      <c r="R224" s="18">
        <v>0</v>
      </c>
      <c r="S224" s="18">
        <v>0</v>
      </c>
      <c r="T224" s="18">
        <v>0</v>
      </c>
      <c r="U224" s="18">
        <v>0</v>
      </c>
      <c r="V224" s="18">
        <v>0</v>
      </c>
      <c r="W224" s="18">
        <v>0</v>
      </c>
      <c r="X224" s="18">
        <v>0</v>
      </c>
      <c r="Y224" s="18">
        <v>0</v>
      </c>
      <c r="Z224" s="18">
        <v>0</v>
      </c>
      <c r="AA224" s="18">
        <v>0</v>
      </c>
      <c r="AB224" s="18">
        <v>0</v>
      </c>
      <c r="AC224" s="18">
        <v>0</v>
      </c>
      <c r="AD224" s="18">
        <v>0</v>
      </c>
      <c r="AE224" s="18">
        <v>0</v>
      </c>
      <c r="AF224" s="18">
        <v>0</v>
      </c>
      <c r="AG224" s="18">
        <v>0</v>
      </c>
      <c r="AH224" s="18">
        <v>0</v>
      </c>
      <c r="AI224" s="18">
        <v>0</v>
      </c>
      <c r="AJ224" s="18">
        <v>0</v>
      </c>
      <c r="AK224" s="18">
        <v>0</v>
      </c>
      <c r="AL224" s="18">
        <v>0</v>
      </c>
      <c r="AM224" s="18">
        <v>0</v>
      </c>
      <c r="AN224" s="18">
        <v>0</v>
      </c>
      <c r="AO224" s="18">
        <v>0</v>
      </c>
      <c r="AP224" s="18">
        <v>0</v>
      </c>
      <c r="AQ224" s="18">
        <v>0</v>
      </c>
      <c r="AR224" s="18">
        <v>0</v>
      </c>
      <c r="AS224" s="18">
        <v>0</v>
      </c>
      <c r="AT224" s="18">
        <v>0</v>
      </c>
      <c r="AU224" s="18">
        <v>0</v>
      </c>
      <c r="AV224" s="18">
        <v>0</v>
      </c>
      <c r="AW224" s="18">
        <v>0</v>
      </c>
      <c r="AX224" s="18">
        <v>0</v>
      </c>
      <c r="AY224" s="18">
        <v>0</v>
      </c>
      <c r="AZ224" s="18">
        <v>0</v>
      </c>
      <c r="BA224" s="18">
        <v>0</v>
      </c>
      <c r="BB224" s="18">
        <v>0</v>
      </c>
      <c r="BC224" s="18">
        <v>0</v>
      </c>
      <c r="BD224" s="18">
        <v>0</v>
      </c>
      <c r="BE224" s="18">
        <v>0</v>
      </c>
      <c r="BF224" s="18">
        <v>0</v>
      </c>
      <c r="BG224" s="18">
        <v>0</v>
      </c>
      <c r="BH224" s="18">
        <v>0</v>
      </c>
      <c r="BI224" s="18">
        <v>0</v>
      </c>
      <c r="BJ224" s="18">
        <v>0</v>
      </c>
      <c r="BK224" s="18">
        <v>0</v>
      </c>
      <c r="BL224" s="18">
        <v>0</v>
      </c>
      <c r="BM224" s="18">
        <v>0</v>
      </c>
      <c r="BN224" s="18" t="s">
        <v>1901</v>
      </c>
      <c r="BO224" s="18" t="s">
        <v>1901</v>
      </c>
      <c r="BP224" s="18" t="s">
        <v>1901</v>
      </c>
      <c r="BQ224" s="18" t="s">
        <v>1901</v>
      </c>
      <c r="BR224" s="18" t="s">
        <v>1901</v>
      </c>
      <c r="BS224" s="18" t="s">
        <v>1901</v>
      </c>
      <c r="BT224" s="18">
        <v>0</v>
      </c>
      <c r="BU224" s="18" t="s">
        <v>1901</v>
      </c>
      <c r="BV224" s="18" t="s">
        <v>1901</v>
      </c>
      <c r="BW224" s="18">
        <v>0</v>
      </c>
      <c r="BX224" s="18">
        <v>0</v>
      </c>
      <c r="BY224" s="18">
        <v>0</v>
      </c>
      <c r="BZ224" s="18">
        <v>0</v>
      </c>
      <c r="CA224" s="18">
        <v>0</v>
      </c>
      <c r="CB224" s="18">
        <v>0</v>
      </c>
      <c r="CC224" s="18">
        <v>0</v>
      </c>
      <c r="CD224" s="18">
        <v>0</v>
      </c>
      <c r="CE224" s="18">
        <v>0</v>
      </c>
      <c r="CF224" s="18">
        <v>0</v>
      </c>
      <c r="CG224" s="18">
        <v>0</v>
      </c>
      <c r="CH224" s="18">
        <v>0</v>
      </c>
      <c r="CI224" s="18">
        <v>0</v>
      </c>
      <c r="CJ224" s="18">
        <v>0</v>
      </c>
      <c r="CK224" s="18">
        <v>0</v>
      </c>
      <c r="CL224" s="18">
        <v>0</v>
      </c>
      <c r="CM224" s="18">
        <v>0</v>
      </c>
      <c r="CN224" s="18">
        <v>0</v>
      </c>
      <c r="CO224" s="18">
        <v>0</v>
      </c>
      <c r="CP224" s="18">
        <v>0</v>
      </c>
      <c r="CQ224" s="18">
        <v>0</v>
      </c>
      <c r="CR224" s="18">
        <v>0</v>
      </c>
      <c r="CS224" s="18">
        <v>0</v>
      </c>
      <c r="CT224" s="18">
        <v>0</v>
      </c>
    </row>
    <row r="225" spans="1:98" x14ac:dyDescent="0.25">
      <c r="A225" s="18">
        <v>77</v>
      </c>
      <c r="B225" s="18" t="s">
        <v>1919</v>
      </c>
      <c r="C225" s="18" t="s">
        <v>502</v>
      </c>
      <c r="D225" s="18" t="s">
        <v>412</v>
      </c>
      <c r="E225" s="18" t="s">
        <v>503</v>
      </c>
      <c r="F225" s="18">
        <v>0</v>
      </c>
      <c r="G225" s="18">
        <v>0</v>
      </c>
      <c r="H225" s="18">
        <v>0</v>
      </c>
      <c r="I225" s="18">
        <v>0</v>
      </c>
      <c r="J225" s="18">
        <v>0</v>
      </c>
      <c r="K225" s="18">
        <v>0</v>
      </c>
      <c r="L225" s="18">
        <v>0</v>
      </c>
      <c r="M225" s="18">
        <v>0</v>
      </c>
      <c r="N225" s="18">
        <v>0</v>
      </c>
      <c r="O225" s="18">
        <v>0</v>
      </c>
      <c r="P225" s="18">
        <v>0</v>
      </c>
      <c r="Q225" s="18">
        <v>0</v>
      </c>
      <c r="R225" s="18">
        <v>0</v>
      </c>
      <c r="S225" s="18">
        <v>0</v>
      </c>
      <c r="T225" s="18">
        <v>0</v>
      </c>
      <c r="U225" s="18">
        <v>0</v>
      </c>
      <c r="V225" s="18">
        <v>0</v>
      </c>
      <c r="W225" s="18">
        <v>0</v>
      </c>
      <c r="X225" s="18">
        <v>0</v>
      </c>
      <c r="Y225" s="18">
        <v>0</v>
      </c>
      <c r="Z225" s="18">
        <v>0</v>
      </c>
      <c r="AA225" s="18">
        <v>0</v>
      </c>
      <c r="AB225" s="18">
        <v>0</v>
      </c>
      <c r="AC225" s="18">
        <v>0</v>
      </c>
      <c r="AD225" s="18">
        <v>0</v>
      </c>
      <c r="AE225" s="18">
        <v>0</v>
      </c>
      <c r="AF225" s="18">
        <v>0</v>
      </c>
      <c r="AG225" s="18">
        <v>0</v>
      </c>
      <c r="AH225" s="18">
        <v>0</v>
      </c>
      <c r="AI225" s="18">
        <v>0</v>
      </c>
      <c r="AJ225" s="18">
        <v>0</v>
      </c>
      <c r="AK225" s="18">
        <v>0</v>
      </c>
      <c r="AL225" s="18">
        <v>0</v>
      </c>
      <c r="AM225" s="18">
        <v>0</v>
      </c>
      <c r="AN225" s="18">
        <v>0</v>
      </c>
      <c r="AO225" s="18">
        <v>0</v>
      </c>
      <c r="AP225" s="18">
        <v>0</v>
      </c>
      <c r="AQ225" s="18">
        <v>0</v>
      </c>
      <c r="AR225" s="18">
        <v>0</v>
      </c>
      <c r="AS225" s="18">
        <v>0</v>
      </c>
      <c r="AT225" s="18">
        <v>0</v>
      </c>
      <c r="AU225" s="18">
        <v>0</v>
      </c>
      <c r="AV225" s="18">
        <v>0</v>
      </c>
      <c r="AW225" s="18">
        <v>0</v>
      </c>
      <c r="AX225" s="18">
        <v>0</v>
      </c>
      <c r="AY225" s="18">
        <v>0</v>
      </c>
      <c r="AZ225" s="18">
        <v>0</v>
      </c>
      <c r="BA225" s="18">
        <v>0</v>
      </c>
      <c r="BB225" s="18">
        <v>0</v>
      </c>
      <c r="BC225" s="18">
        <v>0</v>
      </c>
      <c r="BD225" s="18">
        <v>0</v>
      </c>
      <c r="BE225" s="18">
        <v>0</v>
      </c>
      <c r="BF225" s="18">
        <v>0</v>
      </c>
      <c r="BG225" s="18">
        <v>0</v>
      </c>
      <c r="BH225" s="18">
        <v>0</v>
      </c>
      <c r="BI225" s="18">
        <v>0</v>
      </c>
      <c r="BJ225" s="18">
        <v>0</v>
      </c>
      <c r="BK225" s="18">
        <v>0</v>
      </c>
      <c r="BL225" s="18">
        <v>0</v>
      </c>
      <c r="BM225" s="18">
        <v>0</v>
      </c>
      <c r="BN225" s="18" t="s">
        <v>1901</v>
      </c>
      <c r="BO225" s="18" t="s">
        <v>1901</v>
      </c>
      <c r="BP225" s="18" t="s">
        <v>1901</v>
      </c>
      <c r="BQ225" s="18" t="s">
        <v>1901</v>
      </c>
      <c r="BR225" s="18" t="s">
        <v>1901</v>
      </c>
      <c r="BS225" s="18" t="s">
        <v>1901</v>
      </c>
      <c r="BT225" s="18">
        <v>0</v>
      </c>
      <c r="BU225" s="18" t="s">
        <v>1901</v>
      </c>
      <c r="BV225" s="18" t="s">
        <v>1901</v>
      </c>
      <c r="BW225" s="18">
        <v>0</v>
      </c>
      <c r="BX225" s="18">
        <v>0</v>
      </c>
      <c r="BY225" s="18">
        <v>0</v>
      </c>
      <c r="BZ225" s="18">
        <v>0</v>
      </c>
      <c r="CA225" s="18">
        <v>0</v>
      </c>
      <c r="CB225" s="18">
        <v>0</v>
      </c>
      <c r="CC225" s="18">
        <v>0</v>
      </c>
      <c r="CD225" s="18">
        <v>0</v>
      </c>
      <c r="CE225" s="18">
        <v>0</v>
      </c>
      <c r="CF225" s="18">
        <v>0</v>
      </c>
      <c r="CG225" s="18">
        <v>0</v>
      </c>
      <c r="CH225" s="18">
        <v>0</v>
      </c>
      <c r="CI225" s="18">
        <v>0</v>
      </c>
      <c r="CJ225" s="18">
        <v>0</v>
      </c>
      <c r="CK225" s="18">
        <v>0</v>
      </c>
      <c r="CL225" s="18">
        <v>0</v>
      </c>
      <c r="CM225" s="18">
        <v>0</v>
      </c>
      <c r="CN225" s="18">
        <v>0</v>
      </c>
      <c r="CO225" s="18">
        <v>0</v>
      </c>
      <c r="CP225" s="18">
        <v>0</v>
      </c>
      <c r="CQ225" s="18">
        <v>0</v>
      </c>
      <c r="CR225" s="18">
        <v>0</v>
      </c>
      <c r="CS225" s="18">
        <v>0</v>
      </c>
      <c r="CT225" s="18">
        <v>0</v>
      </c>
    </row>
    <row r="226" spans="1:98" x14ac:dyDescent="0.25">
      <c r="A226" s="18">
        <v>78</v>
      </c>
      <c r="B226" s="18" t="s">
        <v>1919</v>
      </c>
      <c r="C226" s="18" t="s">
        <v>504</v>
      </c>
      <c r="D226" s="18" t="s">
        <v>426</v>
      </c>
      <c r="E226" s="18" t="s">
        <v>134</v>
      </c>
      <c r="F226" s="18">
        <v>0.120602</v>
      </c>
      <c r="G226" s="18">
        <v>0.120602</v>
      </c>
      <c r="H226" s="18">
        <v>0.120933</v>
      </c>
      <c r="I226" s="18">
        <v>0.12135</v>
      </c>
      <c r="J226" s="18">
        <v>0.122753</v>
      </c>
      <c r="K226" s="18">
        <v>0.125668</v>
      </c>
      <c r="L226" s="18">
        <v>0.126278</v>
      </c>
      <c r="M226" s="18">
        <v>0.126442</v>
      </c>
      <c r="N226" s="18">
        <v>0.12733900000000001</v>
      </c>
      <c r="O226" s="18">
        <v>0.12828999999999999</v>
      </c>
      <c r="P226" s="18">
        <v>0.131297</v>
      </c>
      <c r="Q226" s="18">
        <v>0.1331</v>
      </c>
      <c r="R226" s="18">
        <v>0.13635700000000001</v>
      </c>
      <c r="S226" s="18">
        <v>0.15158099999999999</v>
      </c>
      <c r="T226" s="18">
        <v>0.153556</v>
      </c>
      <c r="U226" s="18">
        <v>0.162165</v>
      </c>
      <c r="V226" s="18">
        <v>0.17160500000000001</v>
      </c>
      <c r="W226" s="18">
        <v>0.17832999999999999</v>
      </c>
      <c r="X226" s="18">
        <v>0.18628500000000001</v>
      </c>
      <c r="Y226" s="18">
        <v>0.19713</v>
      </c>
      <c r="Z226" s="18">
        <v>0.20280999999999999</v>
      </c>
      <c r="AA226" s="18">
        <v>0.21052199999999999</v>
      </c>
      <c r="AB226" s="18">
        <v>0.218664</v>
      </c>
      <c r="AC226" s="18">
        <v>0.22331000000000001</v>
      </c>
      <c r="AD226" s="18">
        <v>0.21954199999999999</v>
      </c>
      <c r="AE226" s="18">
        <v>0.218779</v>
      </c>
      <c r="AF226" s="18">
        <v>0.22092899999999999</v>
      </c>
      <c r="AG226" s="18">
        <v>0.221279</v>
      </c>
      <c r="AH226" s="18">
        <v>0.20055000000000001</v>
      </c>
      <c r="AI226" s="18">
        <v>0.19889499999999999</v>
      </c>
      <c r="AJ226" s="18">
        <v>0.20472499999999999</v>
      </c>
      <c r="AK226" s="18">
        <v>0.20880199999999999</v>
      </c>
      <c r="AL226" s="18">
        <v>0.203426</v>
      </c>
      <c r="AM226" s="18">
        <v>0.21506400000000001</v>
      </c>
      <c r="AN226" s="18">
        <v>0.22106999999999999</v>
      </c>
      <c r="AO226" s="18">
        <v>0.22579099999999999</v>
      </c>
      <c r="AP226" s="18">
        <v>0.23294899999999999</v>
      </c>
      <c r="AQ226" s="18">
        <v>0.23664399999999999</v>
      </c>
      <c r="AR226" s="18">
        <v>0.24091299999999999</v>
      </c>
      <c r="AS226" s="18">
        <v>0.249004</v>
      </c>
      <c r="AT226" s="18">
        <v>0.254079</v>
      </c>
      <c r="AU226" s="18">
        <v>0.25040099999999998</v>
      </c>
      <c r="AV226" s="18">
        <v>0.25331500000000001</v>
      </c>
      <c r="AW226" s="18">
        <v>0.25047799999999998</v>
      </c>
      <c r="AX226" s="18">
        <v>0.256216</v>
      </c>
      <c r="AY226" s="18">
        <v>0.25957799999999998</v>
      </c>
      <c r="AZ226" s="18">
        <v>0.26488</v>
      </c>
      <c r="BA226" s="18">
        <v>0.27341100000000002</v>
      </c>
      <c r="BB226" s="18">
        <v>0.28099800000000003</v>
      </c>
      <c r="BC226" s="18">
        <v>0.28925899999999999</v>
      </c>
      <c r="BD226" s="18">
        <v>0.29801</v>
      </c>
      <c r="BE226" s="18">
        <v>0.291634</v>
      </c>
      <c r="BF226" s="18">
        <v>0.29808099999999998</v>
      </c>
      <c r="BG226" s="18">
        <v>0.29808099999999998</v>
      </c>
      <c r="BH226" s="18">
        <v>0.29889700000000002</v>
      </c>
      <c r="BI226" s="18">
        <v>0.29808099999999998</v>
      </c>
      <c r="BJ226" s="18">
        <v>0.29808099999999998</v>
      </c>
      <c r="BK226" s="18">
        <v>0.29808099999999998</v>
      </c>
      <c r="BL226" s="18">
        <v>0.21080848275862099</v>
      </c>
      <c r="BM226" s="18">
        <v>5.9211751414625598E-2</v>
      </c>
      <c r="BN226" s="18">
        <v>0.97783216587986699</v>
      </c>
      <c r="BO226" s="18">
        <v>0.97949141226348402</v>
      </c>
      <c r="BP226" s="18">
        <v>0.92261515639620295</v>
      </c>
      <c r="BQ226" s="18">
        <v>0</v>
      </c>
      <c r="BR226" s="18">
        <v>1.1811171298317101E-40</v>
      </c>
      <c r="BS226" s="18">
        <v>0</v>
      </c>
      <c r="BT226" s="18">
        <v>3.4286475745177901E-3</v>
      </c>
      <c r="BU226" s="18">
        <v>0.95615574462930997</v>
      </c>
      <c r="BV226" s="18">
        <v>0.95615574462930997</v>
      </c>
      <c r="BW226" s="18">
        <v>0.12124799999999999</v>
      </c>
      <c r="BX226" s="18">
        <v>8.9572400883307802E-4</v>
      </c>
      <c r="BY226" s="18">
        <v>0.12680340000000001</v>
      </c>
      <c r="BZ226" s="18">
        <v>1.0237962687957001E-3</v>
      </c>
      <c r="CA226" s="18">
        <v>0.1411782</v>
      </c>
      <c r="CB226" s="18">
        <v>1.0577896515848499E-2</v>
      </c>
      <c r="CC226" s="18">
        <v>0.17910300000000001</v>
      </c>
      <c r="CD226" s="18">
        <v>1.34188974025439E-2</v>
      </c>
      <c r="CE226" s="18">
        <v>0.21496960000000001</v>
      </c>
      <c r="CF226" s="18">
        <v>8.24249239004805E-3</v>
      </c>
      <c r="CG226" s="18">
        <v>0.21208640000000001</v>
      </c>
      <c r="CH226" s="18">
        <v>1.1342265241123599E-2</v>
      </c>
      <c r="CI226" s="18">
        <v>0.21061740000000001</v>
      </c>
      <c r="CJ226" s="18">
        <v>7.3952922051802698E-3</v>
      </c>
      <c r="CK226" s="18">
        <v>0.2370602</v>
      </c>
      <c r="CL226" s="18">
        <v>8.6828636232524192E-3</v>
      </c>
      <c r="CM226" s="18">
        <v>0.25289780000000001</v>
      </c>
      <c r="CN226" s="18">
        <v>2.4834040549214001E-3</v>
      </c>
      <c r="CO226" s="18">
        <v>0.27362520000000001</v>
      </c>
      <c r="CP226" s="18">
        <v>1.1964761957515099E-2</v>
      </c>
      <c r="CQ226" s="18">
        <v>0.2969406</v>
      </c>
      <c r="CR226" s="18">
        <v>2.9888185458471698E-3</v>
      </c>
      <c r="CS226" s="18">
        <v>0.29808099999999998</v>
      </c>
      <c r="CT226" s="18">
        <v>0</v>
      </c>
    </row>
    <row r="227" spans="1:98" x14ac:dyDescent="0.25">
      <c r="A227" s="18">
        <v>79</v>
      </c>
      <c r="B227" s="18" t="s">
        <v>1919</v>
      </c>
      <c r="C227" s="18" t="s">
        <v>505</v>
      </c>
      <c r="D227" s="18" t="s">
        <v>412</v>
      </c>
      <c r="E227" s="18" t="s">
        <v>506</v>
      </c>
      <c r="F227" s="18">
        <v>3.1274300000000001E-3</v>
      </c>
      <c r="G227" s="18">
        <v>3.1274300000000001E-3</v>
      </c>
      <c r="H227" s="18">
        <v>3.1359999999999999E-3</v>
      </c>
      <c r="I227" s="18">
        <v>3.1854399999999999E-3</v>
      </c>
      <c r="J227" s="18">
        <v>3.2592900000000002E-3</v>
      </c>
      <c r="K227" s="18">
        <v>3.3287600000000001E-3</v>
      </c>
      <c r="L227" s="18">
        <v>3.4140099999999999E-3</v>
      </c>
      <c r="M227" s="18">
        <v>3.4653700000000002E-3</v>
      </c>
      <c r="N227" s="18">
        <v>3.6515900000000001E-3</v>
      </c>
      <c r="O227" s="18">
        <v>3.65417E-3</v>
      </c>
      <c r="P227" s="18">
        <v>3.79583E-3</v>
      </c>
      <c r="Q227" s="18">
        <v>3.7074899999999999E-3</v>
      </c>
      <c r="R227" s="18">
        <v>3.7334500000000001E-3</v>
      </c>
      <c r="S227" s="18">
        <v>3.8869400000000002E-3</v>
      </c>
      <c r="T227" s="18">
        <v>3.9752700000000004E-3</v>
      </c>
      <c r="U227" s="18">
        <v>4.2921399999999998E-3</v>
      </c>
      <c r="V227" s="18">
        <v>4.59458E-3</v>
      </c>
      <c r="W227" s="18">
        <v>4.8602799999999998E-3</v>
      </c>
      <c r="X227" s="18">
        <v>4.9313100000000004E-3</v>
      </c>
      <c r="Y227" s="18">
        <v>5.0275399999999996E-3</v>
      </c>
      <c r="Z227" s="18">
        <v>5.3572400000000001E-3</v>
      </c>
      <c r="AA227" s="18">
        <v>5.62759E-3</v>
      </c>
      <c r="AB227" s="18">
        <v>5.7763099999999998E-3</v>
      </c>
      <c r="AC227" s="18">
        <v>5.6510400000000004E-3</v>
      </c>
      <c r="AD227" s="18">
        <v>5.6184199999999998E-3</v>
      </c>
      <c r="AE227" s="18">
        <v>5.6235E-3</v>
      </c>
      <c r="AF227" s="18">
        <v>5.6391599999999998E-3</v>
      </c>
      <c r="AG227" s="18">
        <v>5.75992E-3</v>
      </c>
      <c r="AH227" s="18">
        <v>6.46694E-3</v>
      </c>
      <c r="AI227" s="18">
        <v>6.6238299999999998E-3</v>
      </c>
      <c r="AJ227" s="18">
        <v>6.7017700000000001E-3</v>
      </c>
      <c r="AK227" s="18">
        <v>6.5824500000000001E-3</v>
      </c>
      <c r="AL227" s="18">
        <v>6.93152E-3</v>
      </c>
      <c r="AM227" s="18">
        <v>6.9240600000000001E-3</v>
      </c>
      <c r="AN227" s="18">
        <v>7.05128E-3</v>
      </c>
      <c r="AO227" s="18">
        <v>7.0967399999999998E-3</v>
      </c>
      <c r="AP227" s="18">
        <v>6.9913500000000003E-3</v>
      </c>
      <c r="AQ227" s="18">
        <v>7.2266500000000003E-3</v>
      </c>
      <c r="AR227" s="18">
        <v>7.1990600000000002E-3</v>
      </c>
      <c r="AS227" s="18">
        <v>6.9556599999999998E-3</v>
      </c>
      <c r="AT227" s="18">
        <v>7.0353999999999998E-3</v>
      </c>
      <c r="AU227" s="18">
        <v>6.9945900000000002E-3</v>
      </c>
      <c r="AV227" s="18">
        <v>6.7530799999999998E-3</v>
      </c>
      <c r="AW227" s="18">
        <v>6.6435900000000004E-3</v>
      </c>
      <c r="AX227" s="18">
        <v>6.6765100000000001E-3</v>
      </c>
      <c r="AY227" s="18">
        <v>6.8302099999999998E-3</v>
      </c>
      <c r="AZ227" s="18">
        <v>7.0327499999999999E-3</v>
      </c>
      <c r="BA227" s="18">
        <v>7.3027999999999999E-3</v>
      </c>
      <c r="BB227" s="18">
        <v>7.5069899999999998E-3</v>
      </c>
      <c r="BC227" s="18">
        <v>7.7043700000000003E-3</v>
      </c>
      <c r="BD227" s="18">
        <v>7.9387399999999997E-3</v>
      </c>
      <c r="BE227" s="18">
        <v>7.92963E-3</v>
      </c>
      <c r="BF227" s="18">
        <v>7.9443399999999994E-3</v>
      </c>
      <c r="BG227" s="18">
        <v>7.9443399999999994E-3</v>
      </c>
      <c r="BH227" s="18">
        <v>7.9661100000000002E-3</v>
      </c>
      <c r="BI227" s="18">
        <v>7.9443399999999994E-3</v>
      </c>
      <c r="BJ227" s="18">
        <v>7.9443399999999994E-3</v>
      </c>
      <c r="BK227" s="18">
        <v>7.9443399999999994E-3</v>
      </c>
      <c r="BL227" s="18">
        <v>5.8275048275862103E-3</v>
      </c>
      <c r="BM227" s="18">
        <v>1.6525268854284999E-3</v>
      </c>
      <c r="BN227" s="18">
        <v>0.968940944438626</v>
      </c>
      <c r="BO227" s="18">
        <v>0.97155258390321897</v>
      </c>
      <c r="BP227" s="18">
        <v>0.89347994093105998</v>
      </c>
      <c r="BQ227" s="18">
        <v>0</v>
      </c>
      <c r="BR227" s="19">
        <v>1.01351579161933E-36</v>
      </c>
      <c r="BS227" s="18">
        <v>0</v>
      </c>
      <c r="BT227" s="19">
        <v>9.4819238364759694E-5</v>
      </c>
      <c r="BU227" s="18">
        <v>0.93884655380961701</v>
      </c>
      <c r="BV227" s="18">
        <v>0.93884655380961701</v>
      </c>
      <c r="BW227" s="18">
        <v>3.167118E-3</v>
      </c>
      <c r="BX227" s="19">
        <v>5.6898984788834399E-5</v>
      </c>
      <c r="BY227" s="18">
        <v>3.50278E-3</v>
      </c>
      <c r="BZ227" s="18">
        <v>1.4545268096532299E-4</v>
      </c>
      <c r="CA227" s="18">
        <v>3.8197959999999999E-3</v>
      </c>
      <c r="CB227" s="18">
        <v>1.11044045225307E-4</v>
      </c>
      <c r="CC227" s="18">
        <v>4.7411700000000003E-3</v>
      </c>
      <c r="CD227" s="18">
        <v>2.9810432636914199E-4</v>
      </c>
      <c r="CE227" s="18">
        <v>5.60612E-3</v>
      </c>
      <c r="CF227" s="18">
        <v>1.5291823615906601E-4</v>
      </c>
      <c r="CG227" s="18">
        <v>6.0226699999999999E-3</v>
      </c>
      <c r="CH227" s="18">
        <v>4.8327615035298401E-4</v>
      </c>
      <c r="CI227" s="18">
        <v>6.8382160000000003E-3</v>
      </c>
      <c r="CJ227" s="18">
        <v>1.9072549286867799E-4</v>
      </c>
      <c r="CK227" s="18">
        <v>7.0938920000000001E-3</v>
      </c>
      <c r="CL227" s="18">
        <v>1.2074358521263199E-4</v>
      </c>
      <c r="CM227" s="18">
        <v>6.8206339999999999E-3</v>
      </c>
      <c r="CN227" s="18">
        <v>1.8239035947659101E-4</v>
      </c>
      <c r="CO227" s="18">
        <v>7.275424E-3</v>
      </c>
      <c r="CP227" s="18">
        <v>3.5194925227935903E-4</v>
      </c>
      <c r="CQ227" s="18">
        <v>7.9446320000000001E-3</v>
      </c>
      <c r="CR227" s="19">
        <v>1.3428055332027901E-5</v>
      </c>
      <c r="CS227" s="18">
        <v>7.9443399999999994E-3</v>
      </c>
      <c r="CT227" s="18">
        <v>0</v>
      </c>
    </row>
    <row r="228" spans="1:98" x14ac:dyDescent="0.25">
      <c r="A228" s="18">
        <v>8</v>
      </c>
      <c r="B228" s="18" t="s">
        <v>1919</v>
      </c>
      <c r="C228" s="18" t="s">
        <v>427</v>
      </c>
      <c r="D228" s="18" t="s">
        <v>420</v>
      </c>
      <c r="E228" s="18" t="s">
        <v>8</v>
      </c>
      <c r="F228" s="18">
        <v>0.33781499999999998</v>
      </c>
      <c r="G228" s="18">
        <v>0.33781499999999998</v>
      </c>
      <c r="H228" s="18">
        <v>0.33873999999999999</v>
      </c>
      <c r="I228" s="18">
        <v>0.34001100000000001</v>
      </c>
      <c r="J228" s="18">
        <v>0.34520499999999998</v>
      </c>
      <c r="K228" s="18">
        <v>0.35658899999999999</v>
      </c>
      <c r="L228" s="18">
        <v>0.35147</v>
      </c>
      <c r="M228" s="18">
        <v>0.35986800000000002</v>
      </c>
      <c r="N228" s="18">
        <v>0.36524000000000001</v>
      </c>
      <c r="O228" s="18">
        <v>0.361321</v>
      </c>
      <c r="P228" s="18">
        <v>0.36599300000000001</v>
      </c>
      <c r="Q228" s="18">
        <v>0.37827899999999998</v>
      </c>
      <c r="R228" s="18">
        <v>0.393816</v>
      </c>
      <c r="S228" s="18">
        <v>0.39325399999999999</v>
      </c>
      <c r="T228" s="18">
        <v>0.40453</v>
      </c>
      <c r="U228" s="18">
        <v>0.43265900000000002</v>
      </c>
      <c r="V228" s="18">
        <v>0.46559200000000001</v>
      </c>
      <c r="W228" s="18">
        <v>0.47565499999999999</v>
      </c>
      <c r="X228" s="18">
        <v>0.48418899999999998</v>
      </c>
      <c r="Y228" s="18">
        <v>0.49440200000000001</v>
      </c>
      <c r="Z228" s="18">
        <v>0.50634199999999996</v>
      </c>
      <c r="AA228" s="18">
        <v>0.52988900000000005</v>
      </c>
      <c r="AB228" s="18">
        <v>0.56218199999999996</v>
      </c>
      <c r="AC228" s="18">
        <v>0.55729300000000004</v>
      </c>
      <c r="AD228" s="18">
        <v>0.54396800000000001</v>
      </c>
      <c r="AE228" s="18">
        <v>0.53173300000000001</v>
      </c>
      <c r="AF228" s="18">
        <v>0.52203699999999997</v>
      </c>
      <c r="AG228" s="18">
        <v>0.51056299999999999</v>
      </c>
      <c r="AH228" s="18">
        <v>0.51173299999999999</v>
      </c>
      <c r="AI228" s="18">
        <v>0.530582</v>
      </c>
      <c r="AJ228" s="18">
        <v>0.53309799999999996</v>
      </c>
      <c r="AK228" s="18">
        <v>0.53458000000000006</v>
      </c>
      <c r="AL228" s="18">
        <v>0.56159700000000001</v>
      </c>
      <c r="AM228" s="18">
        <v>0.54890499999999998</v>
      </c>
      <c r="AN228" s="18">
        <v>0.46732499999999999</v>
      </c>
      <c r="AO228" s="18">
        <v>0.450656</v>
      </c>
      <c r="AP228" s="18">
        <v>0.46077000000000001</v>
      </c>
      <c r="AQ228" s="18">
        <v>0.480431</v>
      </c>
      <c r="AR228" s="18">
        <v>0.49704300000000001</v>
      </c>
      <c r="AS228" s="18">
        <v>0.50675099999999995</v>
      </c>
      <c r="AT228" s="18">
        <v>0.52955099999999999</v>
      </c>
      <c r="AU228" s="18">
        <v>0.52622000000000002</v>
      </c>
      <c r="AV228" s="18">
        <v>0.53456999999999999</v>
      </c>
      <c r="AW228" s="18">
        <v>0.55210800000000004</v>
      </c>
      <c r="AX228" s="18">
        <v>0.57145800000000002</v>
      </c>
      <c r="AY228" s="18">
        <v>0.60251100000000002</v>
      </c>
      <c r="AZ228" s="18">
        <v>0.64949800000000002</v>
      </c>
      <c r="BA228" s="18">
        <v>0.71799199999999996</v>
      </c>
      <c r="BB228" s="18">
        <v>0.78029099999999996</v>
      </c>
      <c r="BC228" s="18">
        <v>0.87512999999999996</v>
      </c>
      <c r="BD228" s="18">
        <v>0.94082900000000003</v>
      </c>
      <c r="BE228" s="18">
        <v>0.86116700000000002</v>
      </c>
      <c r="BF228" s="18">
        <v>0.88217999999999996</v>
      </c>
      <c r="BG228" s="18">
        <v>0.88217999999999996</v>
      </c>
      <c r="BH228" s="18">
        <v>0.88459699999999997</v>
      </c>
      <c r="BI228" s="18">
        <v>0.88217999999999996</v>
      </c>
      <c r="BJ228" s="18">
        <v>0.88217999999999996</v>
      </c>
      <c r="BK228" s="18">
        <v>0.88217999999999996</v>
      </c>
      <c r="BL228" s="18">
        <v>0.54425418965517203</v>
      </c>
      <c r="BM228" s="18">
        <v>0.17397692185585201</v>
      </c>
      <c r="BN228" s="18">
        <v>0.88213249044807196</v>
      </c>
      <c r="BO228" s="18">
        <v>0.89647219165884495</v>
      </c>
      <c r="BP228" s="18">
        <v>0.77936701369258199</v>
      </c>
      <c r="BQ228" s="18">
        <v>0</v>
      </c>
      <c r="BR228" s="18">
        <v>1.8865022595592699E-21</v>
      </c>
      <c r="BS228" s="19">
        <v>0</v>
      </c>
      <c r="BT228" s="18">
        <v>9.08816244732219E-3</v>
      </c>
      <c r="BU228" s="18">
        <v>0.77815773070411598</v>
      </c>
      <c r="BV228" s="18">
        <v>0.77815773070411598</v>
      </c>
      <c r="BW228" s="18">
        <v>0.33991719999999997</v>
      </c>
      <c r="BX228" s="18">
        <v>3.0900613586141001E-3</v>
      </c>
      <c r="BY228" s="18">
        <v>0.35889759999999998</v>
      </c>
      <c r="BZ228" s="18">
        <v>5.1850616486209698E-3</v>
      </c>
      <c r="CA228" s="18">
        <v>0.38717439999999997</v>
      </c>
      <c r="CB228" s="18">
        <v>1.50836756561522E-2</v>
      </c>
      <c r="CC228" s="18">
        <v>0.47049940000000001</v>
      </c>
      <c r="CD228" s="18">
        <v>2.3671174945490099E-2</v>
      </c>
      <c r="CE228" s="18">
        <v>0.53993480000000005</v>
      </c>
      <c r="CF228" s="18">
        <v>2.2593727153792102E-2</v>
      </c>
      <c r="CG228" s="18">
        <v>0.52132959999999995</v>
      </c>
      <c r="CH228" s="18">
        <v>1.00293626317927E-2</v>
      </c>
      <c r="CI228" s="18">
        <v>0.52910100000000004</v>
      </c>
      <c r="CJ228" s="18">
        <v>3.6436444866369697E-2</v>
      </c>
      <c r="CK228" s="18">
        <v>0.47913020000000001</v>
      </c>
      <c r="CL228" s="18">
        <v>2.3629145598180201E-2</v>
      </c>
      <c r="CM228" s="18">
        <v>0.54278139999999997</v>
      </c>
      <c r="CN228" s="18">
        <v>1.8881759711425201E-2</v>
      </c>
      <c r="CO228" s="18">
        <v>0.72508439999999996</v>
      </c>
      <c r="CP228" s="18">
        <v>0.107644432221551</v>
      </c>
      <c r="CQ228" s="18">
        <v>0.89019060000000005</v>
      </c>
      <c r="CR228" s="18">
        <v>2.9859021656779099E-2</v>
      </c>
      <c r="CS228" s="18">
        <v>0.88217999999999996</v>
      </c>
      <c r="CT228" s="18">
        <v>0</v>
      </c>
    </row>
    <row r="229" spans="1:98" x14ac:dyDescent="0.25">
      <c r="A229" s="18">
        <v>80</v>
      </c>
      <c r="B229" s="18" t="s">
        <v>1919</v>
      </c>
      <c r="C229" s="18" t="s">
        <v>507</v>
      </c>
      <c r="D229" s="18" t="s">
        <v>412</v>
      </c>
      <c r="E229" s="18" t="s">
        <v>508</v>
      </c>
      <c r="F229" s="18">
        <v>0</v>
      </c>
      <c r="G229" s="18">
        <v>0</v>
      </c>
      <c r="H229" s="18">
        <v>0</v>
      </c>
      <c r="I229" s="18">
        <v>0</v>
      </c>
      <c r="J229" s="18">
        <v>0</v>
      </c>
      <c r="K229" s="18">
        <v>0</v>
      </c>
      <c r="L229" s="18">
        <v>0</v>
      </c>
      <c r="M229" s="18">
        <v>0</v>
      </c>
      <c r="N229" s="18">
        <v>0</v>
      </c>
      <c r="O229" s="18">
        <v>0</v>
      </c>
      <c r="P229" s="18">
        <v>0</v>
      </c>
      <c r="Q229" s="18">
        <v>0</v>
      </c>
      <c r="R229" s="18">
        <v>0</v>
      </c>
      <c r="S229" s="18">
        <v>0</v>
      </c>
      <c r="T229" s="18">
        <v>0</v>
      </c>
      <c r="U229" s="18">
        <v>0</v>
      </c>
      <c r="V229" s="18">
        <v>0</v>
      </c>
      <c r="W229" s="18">
        <v>0</v>
      </c>
      <c r="X229" s="18">
        <v>0</v>
      </c>
      <c r="Y229" s="18">
        <v>0</v>
      </c>
      <c r="Z229" s="18">
        <v>0</v>
      </c>
      <c r="AA229" s="18">
        <v>0</v>
      </c>
      <c r="AB229" s="18">
        <v>0</v>
      </c>
      <c r="AC229" s="18">
        <v>0</v>
      </c>
      <c r="AD229" s="18">
        <v>0</v>
      </c>
      <c r="AE229" s="18">
        <v>0</v>
      </c>
      <c r="AF229" s="18">
        <v>0</v>
      </c>
      <c r="AG229" s="18">
        <v>0</v>
      </c>
      <c r="AH229" s="18">
        <v>0</v>
      </c>
      <c r="AI229" s="18">
        <v>0</v>
      </c>
      <c r="AJ229" s="18">
        <v>0</v>
      </c>
      <c r="AK229" s="18">
        <v>0</v>
      </c>
      <c r="AL229" s="18">
        <v>0</v>
      </c>
      <c r="AM229" s="18">
        <v>0</v>
      </c>
      <c r="AN229" s="18">
        <v>0</v>
      </c>
      <c r="AO229" s="18">
        <v>0</v>
      </c>
      <c r="AP229" s="18">
        <v>0</v>
      </c>
      <c r="AQ229" s="18">
        <v>0</v>
      </c>
      <c r="AR229" s="18">
        <v>0</v>
      </c>
      <c r="AS229" s="18">
        <v>0</v>
      </c>
      <c r="AT229" s="18">
        <v>0</v>
      </c>
      <c r="AU229" s="18">
        <v>0</v>
      </c>
      <c r="AV229" s="18">
        <v>0</v>
      </c>
      <c r="AW229" s="18">
        <v>0</v>
      </c>
      <c r="AX229" s="18">
        <v>0</v>
      </c>
      <c r="AY229" s="18">
        <v>0</v>
      </c>
      <c r="AZ229" s="18">
        <v>0</v>
      </c>
      <c r="BA229" s="18">
        <v>0</v>
      </c>
      <c r="BB229" s="18">
        <v>0</v>
      </c>
      <c r="BC229" s="18">
        <v>0</v>
      </c>
      <c r="BD229" s="18">
        <v>0</v>
      </c>
      <c r="BE229" s="18">
        <v>0</v>
      </c>
      <c r="BF229" s="18">
        <v>0</v>
      </c>
      <c r="BG229" s="18">
        <v>0</v>
      </c>
      <c r="BH229" s="18">
        <v>0</v>
      </c>
      <c r="BI229" s="18">
        <v>0</v>
      </c>
      <c r="BJ229" s="18">
        <v>0</v>
      </c>
      <c r="BK229" s="18">
        <v>0</v>
      </c>
      <c r="BL229" s="18">
        <v>0</v>
      </c>
      <c r="BM229" s="18">
        <v>0</v>
      </c>
      <c r="BN229" s="18" t="s">
        <v>1901</v>
      </c>
      <c r="BO229" s="18" t="s">
        <v>1901</v>
      </c>
      <c r="BP229" s="18" t="s">
        <v>1901</v>
      </c>
      <c r="BQ229" s="18" t="s">
        <v>1901</v>
      </c>
      <c r="BR229" s="18" t="s">
        <v>1901</v>
      </c>
      <c r="BS229" s="18" t="s">
        <v>1901</v>
      </c>
      <c r="BT229" s="18">
        <v>0</v>
      </c>
      <c r="BU229" s="18" t="s">
        <v>1901</v>
      </c>
      <c r="BV229" s="18" t="s">
        <v>1901</v>
      </c>
      <c r="BW229" s="18">
        <v>0</v>
      </c>
      <c r="BX229" s="18">
        <v>0</v>
      </c>
      <c r="BY229" s="18">
        <v>0</v>
      </c>
      <c r="BZ229" s="18">
        <v>0</v>
      </c>
      <c r="CA229" s="18">
        <v>0</v>
      </c>
      <c r="CB229" s="18">
        <v>0</v>
      </c>
      <c r="CC229" s="18">
        <v>0</v>
      </c>
      <c r="CD229" s="18">
        <v>0</v>
      </c>
      <c r="CE229" s="18">
        <v>0</v>
      </c>
      <c r="CF229" s="18">
        <v>0</v>
      </c>
      <c r="CG229" s="18">
        <v>0</v>
      </c>
      <c r="CH229" s="18">
        <v>0</v>
      </c>
      <c r="CI229" s="18">
        <v>0</v>
      </c>
      <c r="CJ229" s="18">
        <v>0</v>
      </c>
      <c r="CK229" s="18">
        <v>0</v>
      </c>
      <c r="CL229" s="18">
        <v>0</v>
      </c>
      <c r="CM229" s="18">
        <v>0</v>
      </c>
      <c r="CN229" s="18">
        <v>0</v>
      </c>
      <c r="CO229" s="18">
        <v>0</v>
      </c>
      <c r="CP229" s="18">
        <v>0</v>
      </c>
      <c r="CQ229" s="18">
        <v>0</v>
      </c>
      <c r="CR229" s="18">
        <v>0</v>
      </c>
      <c r="CS229" s="18">
        <v>0</v>
      </c>
      <c r="CT229" s="18">
        <v>0</v>
      </c>
    </row>
    <row r="230" spans="1:98" x14ac:dyDescent="0.25">
      <c r="A230" s="18">
        <v>81</v>
      </c>
      <c r="B230" s="18" t="s">
        <v>1919</v>
      </c>
      <c r="C230" s="18" t="s">
        <v>509</v>
      </c>
      <c r="D230" s="18" t="s">
        <v>426</v>
      </c>
      <c r="E230" s="18" t="s">
        <v>138</v>
      </c>
      <c r="F230" s="18">
        <v>2.7040000000000001E-4</v>
      </c>
      <c r="G230" s="18">
        <v>2.7040000000000001E-4</v>
      </c>
      <c r="H230" s="18">
        <v>2.7114000000000001E-4</v>
      </c>
      <c r="I230" s="18">
        <v>2.7188899999999998E-4</v>
      </c>
      <c r="J230" s="18">
        <v>2.7660100000000002E-4</v>
      </c>
      <c r="K230" s="18">
        <v>2.7782499999999999E-4</v>
      </c>
      <c r="L230" s="18">
        <v>2.6537400000000002E-4</v>
      </c>
      <c r="M230" s="18">
        <v>2.6748700000000001E-4</v>
      </c>
      <c r="N230" s="18">
        <v>2.6917400000000001E-4</v>
      </c>
      <c r="O230" s="18">
        <v>2.70272E-4</v>
      </c>
      <c r="P230" s="18">
        <v>2.72754E-4</v>
      </c>
      <c r="Q230" s="18">
        <v>2.7408700000000001E-4</v>
      </c>
      <c r="R230" s="18">
        <v>2.7846000000000001E-4</v>
      </c>
      <c r="S230" s="18">
        <v>2.6853499999999998E-4</v>
      </c>
      <c r="T230" s="18">
        <v>2.72489E-4</v>
      </c>
      <c r="U230" s="18">
        <v>2.8582999999999999E-4</v>
      </c>
      <c r="V230" s="18">
        <v>3.31498E-4</v>
      </c>
      <c r="W230" s="18">
        <v>3.38232E-4</v>
      </c>
      <c r="X230" s="18">
        <v>3.4690399999999998E-4</v>
      </c>
      <c r="Y230" s="18">
        <v>3.5848100000000001E-4</v>
      </c>
      <c r="Z230" s="18">
        <v>3.6655200000000002E-4</v>
      </c>
      <c r="AA230" s="18">
        <v>3.8212599999999999E-4</v>
      </c>
      <c r="AB230" s="18">
        <v>4.0091699999999998E-4</v>
      </c>
      <c r="AC230" s="18">
        <v>4.09646E-4</v>
      </c>
      <c r="AD230" s="18">
        <v>4.0492099999999998E-4</v>
      </c>
      <c r="AE230" s="18">
        <v>4.0506899999999998E-4</v>
      </c>
      <c r="AF230" s="18">
        <v>3.6623800000000001E-4</v>
      </c>
      <c r="AG230" s="18">
        <v>3.6741900000000001E-4</v>
      </c>
      <c r="AH230" s="18">
        <v>3.6842999999999999E-4</v>
      </c>
      <c r="AI230" s="18">
        <v>3.3734800000000001E-4</v>
      </c>
      <c r="AJ230" s="18">
        <v>3.6036299999999999E-4</v>
      </c>
      <c r="AK230" s="18">
        <v>3.2767099999999997E-4</v>
      </c>
      <c r="AL230" s="18">
        <v>3.4524000000000002E-4</v>
      </c>
      <c r="AM230" s="18">
        <v>3.4039200000000002E-4</v>
      </c>
      <c r="AN230" s="18">
        <v>3.5142300000000001E-4</v>
      </c>
      <c r="AO230" s="18">
        <v>3.5118600000000002E-4</v>
      </c>
      <c r="AP230" s="18">
        <v>3.5012200000000002E-4</v>
      </c>
      <c r="AQ230" s="18">
        <v>3.7592000000000002E-4</v>
      </c>
      <c r="AR230" s="18">
        <v>3.6722700000000003E-4</v>
      </c>
      <c r="AS230" s="18">
        <v>3.8835200000000001E-4</v>
      </c>
      <c r="AT230" s="18">
        <v>3.9187500000000002E-4</v>
      </c>
      <c r="AU230" s="18">
        <v>3.9562799999999997E-4</v>
      </c>
      <c r="AV230" s="18">
        <v>4.06723E-4</v>
      </c>
      <c r="AW230" s="18">
        <v>4.1612099999999998E-4</v>
      </c>
      <c r="AX230" s="18">
        <v>3.8552200000000001E-4</v>
      </c>
      <c r="AY230" s="18">
        <v>3.73061E-4</v>
      </c>
      <c r="AZ230" s="18">
        <v>4.0099800000000001E-4</v>
      </c>
      <c r="BA230" s="18">
        <v>4.2866200000000001E-4</v>
      </c>
      <c r="BB230" s="18">
        <v>4.5486399999999997E-4</v>
      </c>
      <c r="BC230" s="18">
        <v>4.79028E-4</v>
      </c>
      <c r="BD230" s="18">
        <v>5.1926700000000001E-4</v>
      </c>
      <c r="BE230" s="18">
        <v>5.2332799999999999E-4</v>
      </c>
      <c r="BF230" s="18">
        <v>5.47319E-4</v>
      </c>
      <c r="BG230" s="18">
        <v>5.47319E-4</v>
      </c>
      <c r="BH230" s="18">
        <v>5.4881799999999996E-4</v>
      </c>
      <c r="BI230" s="18">
        <v>5.47319E-4</v>
      </c>
      <c r="BJ230" s="18">
        <v>5.47319E-4</v>
      </c>
      <c r="BK230" s="18">
        <v>5.47319E-4</v>
      </c>
      <c r="BL230" s="18">
        <v>3.7180834482758597E-4</v>
      </c>
      <c r="BM230" s="19">
        <v>8.6786678213609993E-5</v>
      </c>
      <c r="BN230" s="18">
        <v>0.89394441471163699</v>
      </c>
      <c r="BO230" s="18">
        <v>0.88570246326313595</v>
      </c>
      <c r="BP230" s="18">
        <v>0.73687815780591504</v>
      </c>
      <c r="BQ230" s="18">
        <v>0</v>
      </c>
      <c r="BR230" s="19">
        <v>2.5993586865757001E-20</v>
      </c>
      <c r="BS230" s="19">
        <v>4.4408920985006301E-16</v>
      </c>
      <c r="BT230" s="19">
        <v>4.5942455320064802E-6</v>
      </c>
      <c r="BU230" s="18">
        <v>0.79913661659412905</v>
      </c>
      <c r="BV230" s="18">
        <v>0.79913661659412905</v>
      </c>
      <c r="BW230" s="18">
        <v>2.72086E-4</v>
      </c>
      <c r="BX230" s="19">
        <v>2.5982754857789799E-6</v>
      </c>
      <c r="BY230" s="18">
        <v>2.7002640000000001E-4</v>
      </c>
      <c r="BZ230" s="19">
        <v>4.7354631558064E-6</v>
      </c>
      <c r="CA230" s="18">
        <v>2.7326500000000002E-4</v>
      </c>
      <c r="CB230" s="19">
        <v>3.5672085024567998E-6</v>
      </c>
      <c r="CC230" s="18">
        <v>3.3218899999999999E-4</v>
      </c>
      <c r="CD230" s="19">
        <v>2.78116553804336E-5</v>
      </c>
      <c r="CE230" s="18">
        <v>3.928324E-4</v>
      </c>
      <c r="CF230" s="19">
        <v>1.8024140598097901E-5</v>
      </c>
      <c r="CG230" s="18">
        <v>3.6890080000000002E-4</v>
      </c>
      <c r="CH230" s="19">
        <v>2.4048002863023801E-5</v>
      </c>
      <c r="CI230" s="18">
        <v>3.4501779999999998E-4</v>
      </c>
      <c r="CJ230" s="19">
        <v>1.2235814427327701E-5</v>
      </c>
      <c r="CK230" s="18">
        <v>3.6656139999999998E-4</v>
      </c>
      <c r="CL230" s="19">
        <v>1.6351708345001801E-5</v>
      </c>
      <c r="CM230" s="18">
        <v>3.9917380000000001E-4</v>
      </c>
      <c r="CN230" s="19">
        <v>1.22108029097189E-5</v>
      </c>
      <c r="CO230" s="18">
        <v>4.2732259999999999E-4</v>
      </c>
      <c r="CP230" s="19">
        <v>4.2044847767592197E-5</v>
      </c>
      <c r="CQ230" s="18">
        <v>5.3721019999999995E-4</v>
      </c>
      <c r="CR230" s="19">
        <v>1.4609847695989201E-5</v>
      </c>
      <c r="CS230" s="18">
        <v>5.47319E-4</v>
      </c>
      <c r="CT230" s="18">
        <v>0</v>
      </c>
    </row>
    <row r="231" spans="1:98" x14ac:dyDescent="0.25">
      <c r="A231" s="18">
        <v>82</v>
      </c>
      <c r="B231" s="18" t="s">
        <v>1919</v>
      </c>
      <c r="C231" s="18" t="s">
        <v>510</v>
      </c>
      <c r="D231" s="18" t="s">
        <v>458</v>
      </c>
      <c r="E231" s="18" t="s">
        <v>511</v>
      </c>
      <c r="F231" s="18">
        <v>1.23743E-2</v>
      </c>
      <c r="G231" s="18">
        <v>1.23743E-2</v>
      </c>
      <c r="H231" s="18">
        <v>1.2408199999999999E-2</v>
      </c>
      <c r="I231" s="18">
        <v>1.16101E-2</v>
      </c>
      <c r="J231" s="18">
        <v>1.13142E-2</v>
      </c>
      <c r="K231" s="18">
        <v>1.1511E-2</v>
      </c>
      <c r="L231" s="18">
        <v>1.2018900000000001E-2</v>
      </c>
      <c r="M231" s="18">
        <v>1.26658E-2</v>
      </c>
      <c r="N231" s="18">
        <v>1.2906300000000001E-2</v>
      </c>
      <c r="O231" s="18">
        <v>1.26269E-2</v>
      </c>
      <c r="P231" s="18">
        <v>1.2393899999999999E-2</v>
      </c>
      <c r="Q231" s="18">
        <v>1.27572E-2</v>
      </c>
      <c r="R231" s="18">
        <v>1.32643E-2</v>
      </c>
      <c r="S231" s="18">
        <v>1.5338600000000001E-2</v>
      </c>
      <c r="T231" s="18">
        <v>1.5852100000000001E-2</v>
      </c>
      <c r="U231" s="18">
        <v>1.6746199999999999E-2</v>
      </c>
      <c r="V231" s="18">
        <v>1.68402E-2</v>
      </c>
      <c r="W231" s="18">
        <v>1.74583E-2</v>
      </c>
      <c r="X231" s="18">
        <v>1.70721E-2</v>
      </c>
      <c r="Y231" s="18">
        <v>1.7727300000000001E-2</v>
      </c>
      <c r="Z231" s="18">
        <v>1.6938100000000001E-2</v>
      </c>
      <c r="AA231" s="18">
        <v>1.7818199999999999E-2</v>
      </c>
      <c r="AB231" s="18">
        <v>1.81464E-2</v>
      </c>
      <c r="AC231" s="18">
        <v>1.82294E-2</v>
      </c>
      <c r="AD231" s="18">
        <v>1.8434900000000001E-2</v>
      </c>
      <c r="AE231" s="18">
        <v>1.90642E-2</v>
      </c>
      <c r="AF231" s="18">
        <v>1.97419E-2</v>
      </c>
      <c r="AG231" s="18">
        <v>2.0795899999999999E-2</v>
      </c>
      <c r="AH231" s="18">
        <v>2.0564800000000001E-2</v>
      </c>
      <c r="AI231" s="18">
        <v>1.99417E-2</v>
      </c>
      <c r="AJ231" s="18">
        <v>2.0724599999999999E-2</v>
      </c>
      <c r="AK231" s="18">
        <v>2.1318199999999999E-2</v>
      </c>
      <c r="AL231" s="18">
        <v>2.1508699999999999E-2</v>
      </c>
      <c r="AM231" s="18">
        <v>2.18484E-2</v>
      </c>
      <c r="AN231" s="18">
        <v>2.2561999999999999E-2</v>
      </c>
      <c r="AO231" s="18">
        <v>2.2861699999999999E-2</v>
      </c>
      <c r="AP231" s="18">
        <v>2.4545500000000001E-2</v>
      </c>
      <c r="AQ231" s="18">
        <v>2.6573099999999999E-2</v>
      </c>
      <c r="AR231" s="18">
        <v>2.78774E-2</v>
      </c>
      <c r="AS231" s="18">
        <v>2.8738799999999998E-2</v>
      </c>
      <c r="AT231" s="18">
        <v>2.9272800000000002E-2</v>
      </c>
      <c r="AU231" s="18">
        <v>2.9788800000000001E-2</v>
      </c>
      <c r="AV231" s="18">
        <v>3.0696999999999999E-2</v>
      </c>
      <c r="AW231" s="18">
        <v>3.1637100000000001E-2</v>
      </c>
      <c r="AX231" s="18">
        <v>3.2592099999999999E-2</v>
      </c>
      <c r="AY231" s="18">
        <v>3.3922800000000003E-2</v>
      </c>
      <c r="AZ231" s="18">
        <v>3.57576E-2</v>
      </c>
      <c r="BA231" s="18">
        <v>3.7569999999999999E-2</v>
      </c>
      <c r="BB231" s="18">
        <v>3.9836000000000003E-2</v>
      </c>
      <c r="BC231" s="18">
        <v>4.31133E-2</v>
      </c>
      <c r="BD231" s="18">
        <v>4.6642400000000001E-2</v>
      </c>
      <c r="BE231" s="18">
        <v>4.8159500000000001E-2</v>
      </c>
      <c r="BF231" s="18">
        <v>5.0624099999999998E-2</v>
      </c>
      <c r="BG231" s="18">
        <v>5.0624099999999998E-2</v>
      </c>
      <c r="BH231" s="18">
        <v>5.0762799999999997E-2</v>
      </c>
      <c r="BI231" s="18">
        <v>5.0624099999999998E-2</v>
      </c>
      <c r="BJ231" s="18">
        <v>5.0624099999999998E-2</v>
      </c>
      <c r="BK231" s="18">
        <v>5.0624099999999998E-2</v>
      </c>
      <c r="BL231" s="18">
        <v>2.49718413793103E-2</v>
      </c>
      <c r="BM231" s="18">
        <v>1.2616325743800999E-2</v>
      </c>
      <c r="BN231" s="18">
        <v>0.93491886792708701</v>
      </c>
      <c r="BO231" s="18">
        <v>0.99426132549188595</v>
      </c>
      <c r="BP231" s="18">
        <v>0.957820208416584</v>
      </c>
      <c r="BQ231" s="18">
        <v>0</v>
      </c>
      <c r="BR231" s="19">
        <v>4.6659772787373101E-56</v>
      </c>
      <c r="BS231" s="18">
        <v>0</v>
      </c>
      <c r="BT231" s="18">
        <v>6.9848557014979705E-4</v>
      </c>
      <c r="BU231" s="18">
        <v>0.87407328960606001</v>
      </c>
      <c r="BV231" s="18">
        <v>0.87407328960606001</v>
      </c>
      <c r="BW231" s="18">
        <v>1.2016219999999999E-2</v>
      </c>
      <c r="BX231" s="18">
        <v>5.1668569459585405E-4</v>
      </c>
      <c r="BY231" s="18">
        <v>1.2345780000000001E-2</v>
      </c>
      <c r="BZ231" s="18">
        <v>5.6994124872656801E-4</v>
      </c>
      <c r="CA231" s="18">
        <v>1.392122E-2</v>
      </c>
      <c r="CB231" s="18">
        <v>1.56974969883737E-3</v>
      </c>
      <c r="CC231" s="18">
        <v>1.7168820000000001E-2</v>
      </c>
      <c r="CD231" s="18">
        <v>4.1582812194463302E-4</v>
      </c>
      <c r="CE231" s="18">
        <v>1.7913399999999999E-2</v>
      </c>
      <c r="CF231" s="18">
        <v>5.8872327540194895E-4</v>
      </c>
      <c r="CG231" s="18">
        <v>2.00217E-2</v>
      </c>
      <c r="CH231" s="18">
        <v>6.8844708220748498E-4</v>
      </c>
      <c r="CI231" s="18">
        <v>2.1592380000000001E-2</v>
      </c>
      <c r="CJ231" s="18">
        <v>6.7840406985807502E-4</v>
      </c>
      <c r="CK231" s="18">
        <v>2.6119300000000002E-2</v>
      </c>
      <c r="CL231" s="18">
        <v>2.41077967160004E-3</v>
      </c>
      <c r="CM231" s="18">
        <v>3.0797560000000002E-2</v>
      </c>
      <c r="CN231" s="18">
        <v>1.34887020613549E-3</v>
      </c>
      <c r="CO231" s="18">
        <v>3.8039940000000001E-2</v>
      </c>
      <c r="CP231" s="18">
        <v>3.5827913165575199E-3</v>
      </c>
      <c r="CQ231" s="18">
        <v>4.9362580000000003E-2</v>
      </c>
      <c r="CR231" s="18">
        <v>1.87017794527686E-3</v>
      </c>
      <c r="CS231" s="18">
        <v>5.0624099999999998E-2</v>
      </c>
      <c r="CT231" s="18">
        <v>0</v>
      </c>
    </row>
    <row r="232" spans="1:98" x14ac:dyDescent="0.25">
      <c r="A232" s="18">
        <v>83</v>
      </c>
      <c r="B232" s="18" t="s">
        <v>1919</v>
      </c>
      <c r="C232" s="18" t="s">
        <v>512</v>
      </c>
      <c r="D232" s="18" t="s">
        <v>426</v>
      </c>
      <c r="E232" s="18" t="s">
        <v>144</v>
      </c>
      <c r="F232" s="18">
        <v>4.66588E-2</v>
      </c>
      <c r="G232" s="18">
        <v>4.66588E-2</v>
      </c>
      <c r="H232" s="18">
        <v>4.6786599999999998E-2</v>
      </c>
      <c r="I232" s="18">
        <v>4.7170299999999998E-2</v>
      </c>
      <c r="J232" s="18">
        <v>4.7909E-2</v>
      </c>
      <c r="K232" s="18">
        <v>4.8392400000000002E-2</v>
      </c>
      <c r="L232" s="18">
        <v>4.9488999999999998E-2</v>
      </c>
      <c r="M232" s="18">
        <v>5.0652999999999997E-2</v>
      </c>
      <c r="N232" s="18">
        <v>5.1374200000000002E-2</v>
      </c>
      <c r="O232" s="18">
        <v>5.2187200000000003E-2</v>
      </c>
      <c r="P232" s="18">
        <v>5.3123799999999999E-2</v>
      </c>
      <c r="Q232" s="18">
        <v>5.3245899999999999E-2</v>
      </c>
      <c r="R232" s="18">
        <v>5.4143999999999998E-2</v>
      </c>
      <c r="S232" s="18">
        <v>5.9513200000000002E-2</v>
      </c>
      <c r="T232" s="18">
        <v>6.06463E-2</v>
      </c>
      <c r="U232" s="18">
        <v>6.2817399999999995E-2</v>
      </c>
      <c r="V232" s="18">
        <v>6.4817200000000005E-2</v>
      </c>
      <c r="W232" s="18">
        <v>6.6017000000000006E-2</v>
      </c>
      <c r="X232" s="18">
        <v>6.9250699999999998E-2</v>
      </c>
      <c r="Y232" s="18">
        <v>7.3488499999999998E-2</v>
      </c>
      <c r="Z232" s="18">
        <v>7.5871800000000003E-2</v>
      </c>
      <c r="AA232" s="18">
        <v>7.8580399999999995E-2</v>
      </c>
      <c r="AB232" s="18">
        <v>8.1048300000000004E-2</v>
      </c>
      <c r="AC232" s="18">
        <v>8.2545800000000003E-2</v>
      </c>
      <c r="AD232" s="18">
        <v>8.2486100000000007E-2</v>
      </c>
      <c r="AE232" s="18">
        <v>8.3047099999999999E-2</v>
      </c>
      <c r="AF232" s="18">
        <v>8.4189100000000003E-2</v>
      </c>
      <c r="AG232" s="18">
        <v>8.5662799999999997E-2</v>
      </c>
      <c r="AH232" s="18">
        <v>8.53714E-2</v>
      </c>
      <c r="AI232" s="18">
        <v>8.6900400000000003E-2</v>
      </c>
      <c r="AJ232" s="18">
        <v>8.5254200000000002E-2</v>
      </c>
      <c r="AK232" s="18">
        <v>8.2100599999999996E-2</v>
      </c>
      <c r="AL232" s="18">
        <v>7.7998799999999993E-2</v>
      </c>
      <c r="AM232" s="18">
        <v>7.8008099999999997E-2</v>
      </c>
      <c r="AN232" s="18">
        <v>7.9886700000000005E-2</v>
      </c>
      <c r="AO232" s="18">
        <v>7.9987600000000006E-2</v>
      </c>
      <c r="AP232" s="18">
        <v>7.9470299999999994E-2</v>
      </c>
      <c r="AQ232" s="18">
        <v>8.2242800000000005E-2</v>
      </c>
      <c r="AR232" s="18">
        <v>8.2691399999999998E-2</v>
      </c>
      <c r="AS232" s="18">
        <v>8.5858799999999999E-2</v>
      </c>
      <c r="AT232" s="18">
        <v>8.8270600000000005E-2</v>
      </c>
      <c r="AU232" s="18">
        <v>8.81633E-2</v>
      </c>
      <c r="AV232" s="18">
        <v>9.4680600000000004E-2</v>
      </c>
      <c r="AW232" s="18">
        <v>9.5841999999999997E-2</v>
      </c>
      <c r="AX232" s="18">
        <v>9.6369099999999999E-2</v>
      </c>
      <c r="AY232" s="18">
        <v>9.7636799999999996E-2</v>
      </c>
      <c r="AZ232" s="18">
        <v>9.9408800000000005E-2</v>
      </c>
      <c r="BA232" s="18">
        <v>0.101914</v>
      </c>
      <c r="BB232" s="18">
        <v>0.104847</v>
      </c>
      <c r="BC232" s="18">
        <v>0.108574</v>
      </c>
      <c r="BD232" s="18">
        <v>0.11175</v>
      </c>
      <c r="BE232" s="18">
        <v>0.111372</v>
      </c>
      <c r="BF232" s="18">
        <v>0.11346100000000001</v>
      </c>
      <c r="BG232" s="18">
        <v>0.11346100000000001</v>
      </c>
      <c r="BH232" s="18">
        <v>0.113771</v>
      </c>
      <c r="BI232" s="18">
        <v>0.11346100000000001</v>
      </c>
      <c r="BJ232" s="18">
        <v>0.11346100000000001</v>
      </c>
      <c r="BK232" s="18">
        <v>0.11346100000000001</v>
      </c>
      <c r="BL232" s="18">
        <v>7.9714655172413801E-2</v>
      </c>
      <c r="BM232" s="18">
        <v>2.1378363438193701E-2</v>
      </c>
      <c r="BN232" s="18">
        <v>0.971557063544503</v>
      </c>
      <c r="BO232" s="18">
        <v>0.96195214030475795</v>
      </c>
      <c r="BP232" s="18">
        <v>0.89105200630896397</v>
      </c>
      <c r="BQ232" s="18">
        <v>0</v>
      </c>
      <c r="BR232" s="19">
        <v>3.0667174520965998E-33</v>
      </c>
      <c r="BS232" s="18">
        <v>0</v>
      </c>
      <c r="BT232" s="18">
        <v>1.22996680303915E-3</v>
      </c>
      <c r="BU232" s="18">
        <v>0.94392312772321696</v>
      </c>
      <c r="BV232" s="18">
        <v>0.94392312772321696</v>
      </c>
      <c r="BW232" s="18">
        <v>4.7036700000000001E-2</v>
      </c>
      <c r="BX232" s="18">
        <v>5.3078316665094104E-4</v>
      </c>
      <c r="BY232" s="18">
        <v>5.0419159999999998E-2</v>
      </c>
      <c r="BZ232" s="18">
        <v>1.50546518657855E-3</v>
      </c>
      <c r="CA232" s="18">
        <v>5.613464E-2</v>
      </c>
      <c r="CB232" s="18">
        <v>3.6449405870329402E-3</v>
      </c>
      <c r="CC232" s="18">
        <v>6.7278160000000004E-2</v>
      </c>
      <c r="CD232" s="18">
        <v>4.18343356024689E-3</v>
      </c>
      <c r="CE232" s="18">
        <v>8.0106479999999994E-2</v>
      </c>
      <c r="CF232" s="18">
        <v>2.8618758353569401E-3</v>
      </c>
      <c r="CG232" s="18">
        <v>8.5034159999999998E-2</v>
      </c>
      <c r="CH232" s="18">
        <v>1.4709099778708399E-3</v>
      </c>
      <c r="CI232" s="18">
        <v>8.0649680000000001E-2</v>
      </c>
      <c r="CJ232" s="18">
        <v>3.0779060019760201E-3</v>
      </c>
      <c r="CK232" s="18">
        <v>8.205018E-2</v>
      </c>
      <c r="CL232" s="18">
        <v>2.54282662248137E-3</v>
      </c>
      <c r="CM232" s="18">
        <v>9.2665120000000004E-2</v>
      </c>
      <c r="CN232" s="18">
        <v>4.1064699970899598E-3</v>
      </c>
      <c r="CO232" s="18">
        <v>0.10247612</v>
      </c>
      <c r="CP232" s="18">
        <v>4.3574264597351503E-3</v>
      </c>
      <c r="CQ232" s="18">
        <v>0.112763</v>
      </c>
      <c r="CR232" s="18">
        <v>1.11260078195191E-3</v>
      </c>
      <c r="CS232" s="18">
        <v>0.11346100000000001</v>
      </c>
      <c r="CT232" s="18">
        <v>0</v>
      </c>
    </row>
    <row r="233" spans="1:98" x14ac:dyDescent="0.25">
      <c r="A233" s="18">
        <v>84</v>
      </c>
      <c r="B233" s="18" t="s">
        <v>1919</v>
      </c>
      <c r="C233" s="18" t="s">
        <v>513</v>
      </c>
      <c r="D233" s="18" t="s">
        <v>420</v>
      </c>
      <c r="E233" s="18" t="s">
        <v>148</v>
      </c>
      <c r="F233" s="18">
        <v>0.770289</v>
      </c>
      <c r="G233" s="18">
        <v>0.770289</v>
      </c>
      <c r="H233" s="18">
        <v>0.77239999999999998</v>
      </c>
      <c r="I233" s="18">
        <v>0.77948200000000001</v>
      </c>
      <c r="J233" s="18">
        <v>0.80342400000000003</v>
      </c>
      <c r="K233" s="18">
        <v>0.800817</v>
      </c>
      <c r="L233" s="18">
        <v>0.82126600000000005</v>
      </c>
      <c r="M233" s="18">
        <v>0.83292699999999997</v>
      </c>
      <c r="N233" s="18">
        <v>0.84165800000000002</v>
      </c>
      <c r="O233" s="18">
        <v>0.84276600000000002</v>
      </c>
      <c r="P233" s="18">
        <v>0.85370999999999997</v>
      </c>
      <c r="Q233" s="18">
        <v>0.87597499999999995</v>
      </c>
      <c r="R233" s="18">
        <v>0.89185199999999998</v>
      </c>
      <c r="S233" s="18">
        <v>0.913107</v>
      </c>
      <c r="T233" s="18">
        <v>0.93533500000000003</v>
      </c>
      <c r="U233" s="18">
        <v>1.00488</v>
      </c>
      <c r="V233" s="18">
        <v>1.0778300000000001</v>
      </c>
      <c r="W233" s="18">
        <v>1.08605</v>
      </c>
      <c r="X233" s="18">
        <v>1.1095699999999999</v>
      </c>
      <c r="Y233" s="18">
        <v>1.1370100000000001</v>
      </c>
      <c r="Z233" s="18">
        <v>1.1721600000000001</v>
      </c>
      <c r="AA233" s="18">
        <v>1.22539</v>
      </c>
      <c r="AB233" s="18">
        <v>1.2842100000000001</v>
      </c>
      <c r="AC233" s="18">
        <v>1.3278700000000001</v>
      </c>
      <c r="AD233" s="18">
        <v>1.2960400000000001</v>
      </c>
      <c r="AE233" s="18">
        <v>1.2471699999999999</v>
      </c>
      <c r="AF233" s="18">
        <v>1.2329699999999999</v>
      </c>
      <c r="AG233" s="18">
        <v>1.23919</v>
      </c>
      <c r="AH233" s="18">
        <v>1.2416499999999999</v>
      </c>
      <c r="AI233" s="18">
        <v>1.2561500000000001</v>
      </c>
      <c r="AJ233" s="18">
        <v>1.29515</v>
      </c>
      <c r="AK233" s="18">
        <v>1.32115</v>
      </c>
      <c r="AL233" s="18">
        <v>1.59792</v>
      </c>
      <c r="AM233" s="18">
        <v>1.48038</v>
      </c>
      <c r="AN233" s="18">
        <v>1.26962</v>
      </c>
      <c r="AO233" s="18">
        <v>1.27782</v>
      </c>
      <c r="AP233" s="18">
        <v>1.3804399999999999</v>
      </c>
      <c r="AQ233" s="18">
        <v>1.61511</v>
      </c>
      <c r="AR233" s="18">
        <v>1.68052</v>
      </c>
      <c r="AS233" s="18">
        <v>1.7055199999999999</v>
      </c>
      <c r="AT233" s="18">
        <v>1.74773</v>
      </c>
      <c r="AU233" s="18">
        <v>1.7127399999999999</v>
      </c>
      <c r="AV233" s="18">
        <v>1.6972100000000001</v>
      </c>
      <c r="AW233" s="18">
        <v>1.7359100000000001</v>
      </c>
      <c r="AX233" s="18">
        <v>1.81775</v>
      </c>
      <c r="AY233" s="18">
        <v>1.9627300000000001</v>
      </c>
      <c r="AZ233" s="18">
        <v>2.0765699999999998</v>
      </c>
      <c r="BA233" s="18">
        <v>2.1347700000000001</v>
      </c>
      <c r="BB233" s="18">
        <v>2.2085900000000001</v>
      </c>
      <c r="BC233" s="18">
        <v>2.3377300000000001</v>
      </c>
      <c r="BD233" s="18">
        <v>2.4594499999999999</v>
      </c>
      <c r="BE233" s="18">
        <v>2.3845999999999998</v>
      </c>
      <c r="BF233" s="18">
        <v>2.3582800000000002</v>
      </c>
      <c r="BG233" s="18">
        <v>2.3582800000000002</v>
      </c>
      <c r="BH233" s="18">
        <v>2.3647399999999998</v>
      </c>
      <c r="BI233" s="18">
        <v>2.3582800000000002</v>
      </c>
      <c r="BJ233" s="18">
        <v>2.3582800000000002</v>
      </c>
      <c r="BK233" s="18">
        <v>2.3582800000000002</v>
      </c>
      <c r="BL233" s="18">
        <v>1.43963770689655</v>
      </c>
      <c r="BM233" s="18">
        <v>0.54410543972965697</v>
      </c>
      <c r="BN233" s="18">
        <v>0.96381311393908498</v>
      </c>
      <c r="BO233" s="18">
        <v>0.98379930362176804</v>
      </c>
      <c r="BP233" s="18">
        <v>0.92261515639620295</v>
      </c>
      <c r="BQ233" s="18">
        <v>0</v>
      </c>
      <c r="BR233" s="18">
        <v>1.6968059619986799E-43</v>
      </c>
      <c r="BS233" s="18">
        <v>0</v>
      </c>
      <c r="BT233" s="18">
        <v>3.10546414531357E-2</v>
      </c>
      <c r="BU233" s="18">
        <v>0.92893571860095103</v>
      </c>
      <c r="BV233" s="18">
        <v>0.92893571860095103</v>
      </c>
      <c r="BW233" s="18">
        <v>0.7791768</v>
      </c>
      <c r="BX233" s="18">
        <v>1.40706329886043E-2</v>
      </c>
      <c r="BY233" s="18">
        <v>0.82788680000000003</v>
      </c>
      <c r="BZ233" s="18">
        <v>1.7414428089948902E-2</v>
      </c>
      <c r="CA233" s="18">
        <v>0.89399580000000001</v>
      </c>
      <c r="CB233" s="18">
        <v>3.1727189502065899E-2</v>
      </c>
      <c r="CC233" s="18">
        <v>1.0830679999999999</v>
      </c>
      <c r="CD233" s="18">
        <v>4.9400879749251399E-2</v>
      </c>
      <c r="CE233" s="18">
        <v>1.261134</v>
      </c>
      <c r="CF233" s="18">
        <v>6.2045609272534399E-2</v>
      </c>
      <c r="CG233" s="18">
        <v>1.2434259999999999</v>
      </c>
      <c r="CH233" s="18">
        <v>8.7513358980215693E-3</v>
      </c>
      <c r="CI233" s="18">
        <v>1.392844</v>
      </c>
      <c r="CJ233" s="18">
        <v>0.14105585641865401</v>
      </c>
      <c r="CK233" s="18">
        <v>1.531882</v>
      </c>
      <c r="CL233" s="18">
        <v>0.19147616645420901</v>
      </c>
      <c r="CM233" s="18">
        <v>1.7422679999999999</v>
      </c>
      <c r="CN233" s="18">
        <v>4.6556192069369201E-2</v>
      </c>
      <c r="CO233" s="18">
        <v>2.1440779999999999</v>
      </c>
      <c r="CP233" s="18">
        <v>0.140707108278153</v>
      </c>
      <c r="CQ233" s="18">
        <v>2.3850699999999998</v>
      </c>
      <c r="CR233" s="18">
        <v>4.2957311368380498E-2</v>
      </c>
      <c r="CS233" s="18">
        <v>2.3582800000000002</v>
      </c>
      <c r="CT233" s="18">
        <v>0</v>
      </c>
    </row>
    <row r="234" spans="1:98" x14ac:dyDescent="0.25">
      <c r="A234" s="18">
        <v>85</v>
      </c>
      <c r="B234" s="18" t="s">
        <v>1919</v>
      </c>
      <c r="C234" s="18" t="s">
        <v>514</v>
      </c>
      <c r="D234" s="18" t="s">
        <v>426</v>
      </c>
      <c r="E234" s="18" t="s">
        <v>140</v>
      </c>
      <c r="F234" s="18">
        <v>3.3813300000000001E-3</v>
      </c>
      <c r="G234" s="18">
        <v>3.3813300000000001E-3</v>
      </c>
      <c r="H234" s="18">
        <v>3.3905900000000002E-3</v>
      </c>
      <c r="I234" s="18">
        <v>3.3585500000000001E-3</v>
      </c>
      <c r="J234" s="18">
        <v>3.3734099999999999E-3</v>
      </c>
      <c r="K234" s="18">
        <v>3.40596E-3</v>
      </c>
      <c r="L234" s="18">
        <v>3.4965899999999999E-3</v>
      </c>
      <c r="M234" s="18">
        <v>3.5564300000000002E-3</v>
      </c>
      <c r="N234" s="18">
        <v>3.5759400000000001E-3</v>
      </c>
      <c r="O234" s="18">
        <v>3.5391400000000001E-3</v>
      </c>
      <c r="P234" s="18">
        <v>3.5381100000000001E-3</v>
      </c>
      <c r="Q234" s="18">
        <v>3.5946900000000002E-3</v>
      </c>
      <c r="R234" s="18">
        <v>3.6372800000000001E-3</v>
      </c>
      <c r="S234" s="18">
        <v>3.6741399999999998E-3</v>
      </c>
      <c r="T234" s="18">
        <v>3.7618700000000001E-3</v>
      </c>
      <c r="U234" s="18">
        <v>3.9795200000000003E-3</v>
      </c>
      <c r="V234" s="18">
        <v>4.2288899999999999E-3</v>
      </c>
      <c r="W234" s="18">
        <v>4.2868999999999997E-3</v>
      </c>
      <c r="X234" s="18">
        <v>4.4705200000000004E-3</v>
      </c>
      <c r="Y234" s="18">
        <v>4.62174E-3</v>
      </c>
      <c r="Z234" s="18">
        <v>4.69288E-3</v>
      </c>
      <c r="AA234" s="18">
        <v>4.7892200000000003E-3</v>
      </c>
      <c r="AB234" s="18">
        <v>5.1804399999999997E-3</v>
      </c>
      <c r="AC234" s="18">
        <v>5.19791E-3</v>
      </c>
      <c r="AD234" s="18">
        <v>5.2138000000000002E-3</v>
      </c>
      <c r="AE234" s="18">
        <v>5.3464000000000003E-3</v>
      </c>
      <c r="AF234" s="18">
        <v>5.5035099999999997E-3</v>
      </c>
      <c r="AG234" s="18">
        <v>5.6427700000000001E-3</v>
      </c>
      <c r="AH234" s="18">
        <v>5.7929699999999997E-3</v>
      </c>
      <c r="AI234" s="18">
        <v>5.7834699999999998E-3</v>
      </c>
      <c r="AJ234" s="18">
        <v>5.8606700000000001E-3</v>
      </c>
      <c r="AK234" s="18">
        <v>6.0245000000000003E-3</v>
      </c>
      <c r="AL234" s="18">
        <v>6.2152400000000003E-3</v>
      </c>
      <c r="AM234" s="18">
        <v>6.4582800000000003E-3</v>
      </c>
      <c r="AN234" s="18">
        <v>5.8169600000000004E-3</v>
      </c>
      <c r="AO234" s="18">
        <v>5.5962599999999996E-3</v>
      </c>
      <c r="AP234" s="18">
        <v>5.75407E-3</v>
      </c>
      <c r="AQ234" s="18">
        <v>6.1021699999999996E-3</v>
      </c>
      <c r="AR234" s="18">
        <v>6.2657299999999997E-3</v>
      </c>
      <c r="AS234" s="18">
        <v>6.4163800000000002E-3</v>
      </c>
      <c r="AT234" s="18">
        <v>6.6127299999999998E-3</v>
      </c>
      <c r="AU234" s="18">
        <v>6.7376900000000002E-3</v>
      </c>
      <c r="AV234" s="18">
        <v>6.8680900000000003E-3</v>
      </c>
      <c r="AW234" s="18">
        <v>6.6336199999999998E-3</v>
      </c>
      <c r="AX234" s="18">
        <v>6.4985399999999997E-3</v>
      </c>
      <c r="AY234" s="18">
        <v>6.3324599999999998E-3</v>
      </c>
      <c r="AZ234" s="18">
        <v>6.6812599999999996E-3</v>
      </c>
      <c r="BA234" s="18">
        <v>6.8822900000000001E-3</v>
      </c>
      <c r="BB234" s="18">
        <v>7.1469200000000002E-3</v>
      </c>
      <c r="BC234" s="18">
        <v>7.4469999999999996E-3</v>
      </c>
      <c r="BD234" s="18">
        <v>7.5919899999999998E-3</v>
      </c>
      <c r="BE234" s="18">
        <v>7.6350000000000003E-3</v>
      </c>
      <c r="BF234" s="18">
        <v>7.6720599999999996E-3</v>
      </c>
      <c r="BG234" s="18">
        <v>7.6720599999999996E-3</v>
      </c>
      <c r="BH234" s="18">
        <v>7.6930799999999997E-3</v>
      </c>
      <c r="BI234" s="18">
        <v>7.6720599999999996E-3</v>
      </c>
      <c r="BJ234" s="18">
        <v>7.6720599999999996E-3</v>
      </c>
      <c r="BK234" s="18">
        <v>7.6720599999999996E-3</v>
      </c>
      <c r="BL234" s="18">
        <v>5.4659918965517199E-3</v>
      </c>
      <c r="BM234" s="18">
        <v>1.4922329325596699E-3</v>
      </c>
      <c r="BN234" s="18">
        <v>0.98439662818429996</v>
      </c>
      <c r="BO234" s="18">
        <v>0.98798411236981498</v>
      </c>
      <c r="BP234" s="18">
        <v>0.93232689488458398</v>
      </c>
      <c r="BQ234" s="18">
        <v>0</v>
      </c>
      <c r="BR234" s="18">
        <v>4.1658133686163002E-47</v>
      </c>
      <c r="BS234" s="18">
        <v>0</v>
      </c>
      <c r="BT234" s="19">
        <v>8.6987601894858999E-5</v>
      </c>
      <c r="BU234" s="18">
        <v>0.96903672158061505</v>
      </c>
      <c r="BV234" s="18">
        <v>0.96903672158061505</v>
      </c>
      <c r="BW234" s="18">
        <v>3.3770419999999998E-3</v>
      </c>
      <c r="BX234" s="19">
        <v>1.19944537182817E-5</v>
      </c>
      <c r="BY234" s="18">
        <v>3.514812E-3</v>
      </c>
      <c r="BZ234" s="19">
        <v>6.75302544790112E-5</v>
      </c>
      <c r="CA234" s="18">
        <v>3.6412179999999999E-3</v>
      </c>
      <c r="CB234" s="19">
        <v>8.4339174586902301E-5</v>
      </c>
      <c r="CC234" s="18">
        <v>4.3175139999999997E-3</v>
      </c>
      <c r="CD234" s="18">
        <v>2.4443591671438099E-4</v>
      </c>
      <c r="CE234" s="18">
        <v>5.0148500000000004E-3</v>
      </c>
      <c r="CF234" s="18">
        <v>2.5253004375717301E-4</v>
      </c>
      <c r="CG234" s="18">
        <v>5.6138239999999999E-3</v>
      </c>
      <c r="CH234" s="18">
        <v>1.9065394037365199E-4</v>
      </c>
      <c r="CI234" s="18">
        <v>6.0751299999999998E-3</v>
      </c>
      <c r="CJ234" s="18">
        <v>2.65350227058505E-4</v>
      </c>
      <c r="CK234" s="18">
        <v>6.0269219999999997E-3</v>
      </c>
      <c r="CL234" s="18">
        <v>3.44342499656955E-4</v>
      </c>
      <c r="CM234" s="18">
        <v>6.6701340000000003E-3</v>
      </c>
      <c r="CN234" s="19">
        <v>1.39484213551212E-4</v>
      </c>
      <c r="CO234" s="18">
        <v>6.897986E-3</v>
      </c>
      <c r="CP234" s="18">
        <v>4.2732326426254898E-4</v>
      </c>
      <c r="CQ234" s="18">
        <v>7.6528380000000003E-3</v>
      </c>
      <c r="CR234" s="19">
        <v>3.9934516649134398E-5</v>
      </c>
      <c r="CS234" s="18">
        <v>7.6720599999999996E-3</v>
      </c>
      <c r="CT234" s="19">
        <v>0</v>
      </c>
    </row>
    <row r="235" spans="1:98" x14ac:dyDescent="0.25">
      <c r="A235" s="18">
        <v>86</v>
      </c>
      <c r="B235" s="18" t="s">
        <v>1919</v>
      </c>
      <c r="C235" s="18" t="s">
        <v>515</v>
      </c>
      <c r="D235" s="18" t="s">
        <v>420</v>
      </c>
      <c r="E235" s="18" t="s">
        <v>146</v>
      </c>
      <c r="F235" s="18">
        <v>1.8247500000000001</v>
      </c>
      <c r="G235" s="18">
        <v>1.8247500000000001</v>
      </c>
      <c r="H235" s="18">
        <v>1.82975</v>
      </c>
      <c r="I235" s="18">
        <v>1.82924</v>
      </c>
      <c r="J235" s="18">
        <v>1.83877</v>
      </c>
      <c r="K235" s="18">
        <v>1.83962</v>
      </c>
      <c r="L235" s="18">
        <v>1.89011</v>
      </c>
      <c r="M235" s="18">
        <v>2.11938</v>
      </c>
      <c r="N235" s="18">
        <v>2.1694399999999998</v>
      </c>
      <c r="O235" s="18">
        <v>2.18181</v>
      </c>
      <c r="P235" s="18">
        <v>2.1748400000000001</v>
      </c>
      <c r="Q235" s="18">
        <v>2.2481</v>
      </c>
      <c r="R235" s="18">
        <v>2.2965300000000002</v>
      </c>
      <c r="S235" s="18">
        <v>2.3536299999999999</v>
      </c>
      <c r="T235" s="18">
        <v>2.4683999999999999</v>
      </c>
      <c r="U235" s="18">
        <v>2.6385200000000002</v>
      </c>
      <c r="V235" s="18">
        <v>2.7224900000000001</v>
      </c>
      <c r="W235" s="18">
        <v>2.8279000000000001</v>
      </c>
      <c r="X235" s="18">
        <v>2.9527000000000001</v>
      </c>
      <c r="Y235" s="18">
        <v>3.05579</v>
      </c>
      <c r="Z235" s="18">
        <v>3.2077499999999999</v>
      </c>
      <c r="AA235" s="18">
        <v>3.34822</v>
      </c>
      <c r="AB235" s="18">
        <v>3.4980799999999999</v>
      </c>
      <c r="AC235" s="18">
        <v>3.5310700000000002</v>
      </c>
      <c r="AD235" s="18">
        <v>3.5292599999999998</v>
      </c>
      <c r="AE235" s="18">
        <v>3.4336099999999998</v>
      </c>
      <c r="AF235" s="18">
        <v>3.40863</v>
      </c>
      <c r="AG235" s="18">
        <v>3.43106</v>
      </c>
      <c r="AH235" s="18">
        <v>3.5855399999999999</v>
      </c>
      <c r="AI235" s="18">
        <v>3.69821</v>
      </c>
      <c r="AJ235" s="18">
        <v>3.7987199999999999</v>
      </c>
      <c r="AK235" s="18">
        <v>3.82972</v>
      </c>
      <c r="AL235" s="18">
        <v>3.97811</v>
      </c>
      <c r="AM235" s="18">
        <v>3.9944500000000001</v>
      </c>
      <c r="AN235" s="18">
        <v>4.1025099999999997</v>
      </c>
      <c r="AO235" s="18">
        <v>4.1577200000000003</v>
      </c>
      <c r="AP235" s="18">
        <v>4.2558400000000001</v>
      </c>
      <c r="AQ235" s="18">
        <v>4.3658999999999999</v>
      </c>
      <c r="AR235" s="18">
        <v>4.3827100000000003</v>
      </c>
      <c r="AS235" s="18">
        <v>4.4034899999999997</v>
      </c>
      <c r="AT235" s="18">
        <v>4.4544899999999998</v>
      </c>
      <c r="AU235" s="18">
        <v>4.4654999999999996</v>
      </c>
      <c r="AV235" s="18">
        <v>4.4180099999999998</v>
      </c>
      <c r="AW235" s="18">
        <v>4.6002299999999998</v>
      </c>
      <c r="AX235" s="18">
        <v>4.9357899999999999</v>
      </c>
      <c r="AY235" s="18">
        <v>5.3070599999999999</v>
      </c>
      <c r="AZ235" s="18">
        <v>5.6404100000000001</v>
      </c>
      <c r="BA235" s="18">
        <v>5.8001899999999997</v>
      </c>
      <c r="BB235" s="18">
        <v>5.8565699999999996</v>
      </c>
      <c r="BC235" s="18">
        <v>6.2086600000000001</v>
      </c>
      <c r="BD235" s="18">
        <v>6.4518300000000002</v>
      </c>
      <c r="BE235" s="18">
        <v>6.0808999999999997</v>
      </c>
      <c r="BF235" s="18">
        <v>6.1120999999999999</v>
      </c>
      <c r="BG235" s="18">
        <v>6.1120999999999999</v>
      </c>
      <c r="BH235" s="18">
        <v>6.1288499999999999</v>
      </c>
      <c r="BI235" s="18">
        <v>6.1120999999999999</v>
      </c>
      <c r="BJ235" s="18">
        <v>6.1120999999999999</v>
      </c>
      <c r="BK235" s="18">
        <v>6.1120999999999999</v>
      </c>
      <c r="BL235" s="18">
        <v>3.8264846551724099</v>
      </c>
      <c r="BM235" s="18">
        <v>1.4565246834391199</v>
      </c>
      <c r="BN235" s="18">
        <v>0.983862544627922</v>
      </c>
      <c r="BO235" s="18">
        <v>0.99303049938951904</v>
      </c>
      <c r="BP235" s="18">
        <v>0.95660624110553705</v>
      </c>
      <c r="BQ235" s="18">
        <v>0</v>
      </c>
      <c r="BR235" s="19">
        <v>1.0589520189024199E-53</v>
      </c>
      <c r="BS235" s="18">
        <v>0</v>
      </c>
      <c r="BT235" s="18">
        <v>8.4859974468607893E-2</v>
      </c>
      <c r="BU235" s="18">
        <v>0.96798550672172801</v>
      </c>
      <c r="BV235" s="18">
        <v>0.96798550672172801</v>
      </c>
      <c r="BW235" s="18">
        <v>1.8294520000000001</v>
      </c>
      <c r="BX235" s="18">
        <v>5.7266150560343803E-3</v>
      </c>
      <c r="BY235" s="18">
        <v>2.0400719999999999</v>
      </c>
      <c r="BZ235" s="18">
        <v>0.16262311081147099</v>
      </c>
      <c r="CA235" s="18">
        <v>2.3083</v>
      </c>
      <c r="CB235" s="18">
        <v>0.11097405485067199</v>
      </c>
      <c r="CC235" s="18">
        <v>2.83948</v>
      </c>
      <c r="CD235" s="18">
        <v>0.168681995630832</v>
      </c>
      <c r="CE235" s="18">
        <v>3.422876</v>
      </c>
      <c r="CF235" s="18">
        <v>0.14189067351309601</v>
      </c>
      <c r="CG235" s="18">
        <v>3.5114100000000001</v>
      </c>
      <c r="CH235" s="18">
        <v>0.125958512812751</v>
      </c>
      <c r="CI235" s="18">
        <v>3.9407019999999999</v>
      </c>
      <c r="CJ235" s="18">
        <v>0.12544513489968401</v>
      </c>
      <c r="CK235" s="18">
        <v>4.3131320000000004</v>
      </c>
      <c r="CL235" s="18">
        <v>0.103953584690476</v>
      </c>
      <c r="CM235" s="18">
        <v>4.5748040000000003</v>
      </c>
      <c r="CN235" s="18">
        <v>0.21328651804556201</v>
      </c>
      <c r="CO235" s="18">
        <v>5.7625780000000004</v>
      </c>
      <c r="CP235" s="18">
        <v>0.32850417724893499</v>
      </c>
      <c r="CQ235" s="18">
        <v>6.1771560000000001</v>
      </c>
      <c r="CR235" s="18">
        <v>0.15452270037117499</v>
      </c>
      <c r="CS235" s="18">
        <v>6.1120999999999999</v>
      </c>
      <c r="CT235" s="18">
        <v>0</v>
      </c>
    </row>
    <row r="236" spans="1:98" x14ac:dyDescent="0.25">
      <c r="A236" s="18">
        <v>87</v>
      </c>
      <c r="B236" s="18" t="s">
        <v>1919</v>
      </c>
      <c r="C236" s="18" t="s">
        <v>516</v>
      </c>
      <c r="D236" s="18" t="s">
        <v>412</v>
      </c>
      <c r="E236" s="18" t="s">
        <v>517</v>
      </c>
      <c r="F236" s="18">
        <v>0</v>
      </c>
      <c r="G236" s="18">
        <v>0</v>
      </c>
      <c r="H236" s="18">
        <v>0</v>
      </c>
      <c r="I236" s="18">
        <v>0</v>
      </c>
      <c r="J236" s="18">
        <v>0</v>
      </c>
      <c r="K236" s="18">
        <v>0</v>
      </c>
      <c r="L236" s="18">
        <v>0</v>
      </c>
      <c r="M236" s="18">
        <v>0</v>
      </c>
      <c r="N236" s="18">
        <v>0</v>
      </c>
      <c r="O236" s="18">
        <v>0</v>
      </c>
      <c r="P236" s="18">
        <v>0</v>
      </c>
      <c r="Q236" s="18">
        <v>0</v>
      </c>
      <c r="R236" s="18">
        <v>0</v>
      </c>
      <c r="S236" s="18">
        <v>0</v>
      </c>
      <c r="T236" s="18">
        <v>0</v>
      </c>
      <c r="U236" s="18">
        <v>0</v>
      </c>
      <c r="V236" s="18">
        <v>0</v>
      </c>
      <c r="W236" s="18">
        <v>0</v>
      </c>
      <c r="X236" s="18">
        <v>0</v>
      </c>
      <c r="Y236" s="18">
        <v>0</v>
      </c>
      <c r="Z236" s="18">
        <v>0</v>
      </c>
      <c r="AA236" s="18">
        <v>0</v>
      </c>
      <c r="AB236" s="18">
        <v>0</v>
      </c>
      <c r="AC236" s="18">
        <v>0</v>
      </c>
      <c r="AD236" s="18">
        <v>0</v>
      </c>
      <c r="AE236" s="18">
        <v>0</v>
      </c>
      <c r="AF236" s="18">
        <v>0</v>
      </c>
      <c r="AG236" s="18">
        <v>0</v>
      </c>
      <c r="AH236" s="18">
        <v>0</v>
      </c>
      <c r="AI236" s="18">
        <v>0</v>
      </c>
      <c r="AJ236" s="18">
        <v>0</v>
      </c>
      <c r="AK236" s="18">
        <v>0</v>
      </c>
      <c r="AL236" s="18">
        <v>0</v>
      </c>
      <c r="AM236" s="18">
        <v>0</v>
      </c>
      <c r="AN236" s="18">
        <v>0</v>
      </c>
      <c r="AO236" s="18">
        <v>0</v>
      </c>
      <c r="AP236" s="18">
        <v>0</v>
      </c>
      <c r="AQ236" s="18">
        <v>0</v>
      </c>
      <c r="AR236" s="18">
        <v>0</v>
      </c>
      <c r="AS236" s="18">
        <v>0</v>
      </c>
      <c r="AT236" s="18">
        <v>0</v>
      </c>
      <c r="AU236" s="18">
        <v>0</v>
      </c>
      <c r="AV236" s="18">
        <v>0</v>
      </c>
      <c r="AW236" s="18">
        <v>0</v>
      </c>
      <c r="AX236" s="18">
        <v>0</v>
      </c>
      <c r="AY236" s="18">
        <v>0</v>
      </c>
      <c r="AZ236" s="18">
        <v>0</v>
      </c>
      <c r="BA236" s="18">
        <v>0</v>
      </c>
      <c r="BB236" s="18">
        <v>0</v>
      </c>
      <c r="BC236" s="18">
        <v>0</v>
      </c>
      <c r="BD236" s="18">
        <v>0</v>
      </c>
      <c r="BE236" s="18">
        <v>0</v>
      </c>
      <c r="BF236" s="18">
        <v>0</v>
      </c>
      <c r="BG236" s="18">
        <v>0</v>
      </c>
      <c r="BH236" s="18">
        <v>0</v>
      </c>
      <c r="BI236" s="18">
        <v>0</v>
      </c>
      <c r="BJ236" s="18">
        <v>0</v>
      </c>
      <c r="BK236" s="18">
        <v>0</v>
      </c>
      <c r="BL236" s="18">
        <v>0</v>
      </c>
      <c r="BM236" s="18">
        <v>0</v>
      </c>
      <c r="BN236" s="18" t="s">
        <v>1901</v>
      </c>
      <c r="BO236" s="18" t="s">
        <v>1901</v>
      </c>
      <c r="BP236" s="18" t="s">
        <v>1901</v>
      </c>
      <c r="BQ236" s="18" t="s">
        <v>1901</v>
      </c>
      <c r="BR236" s="18" t="s">
        <v>1901</v>
      </c>
      <c r="BS236" s="18" t="s">
        <v>1901</v>
      </c>
      <c r="BT236" s="18">
        <v>0</v>
      </c>
      <c r="BU236" s="18" t="s">
        <v>1901</v>
      </c>
      <c r="BV236" s="18" t="s">
        <v>1901</v>
      </c>
      <c r="BW236" s="18">
        <v>0</v>
      </c>
      <c r="BX236" s="18">
        <v>0</v>
      </c>
      <c r="BY236" s="18">
        <v>0</v>
      </c>
      <c r="BZ236" s="18">
        <v>0</v>
      </c>
      <c r="CA236" s="18">
        <v>0</v>
      </c>
      <c r="CB236" s="18">
        <v>0</v>
      </c>
      <c r="CC236" s="18">
        <v>0</v>
      </c>
      <c r="CD236" s="18">
        <v>0</v>
      </c>
      <c r="CE236" s="18">
        <v>0</v>
      </c>
      <c r="CF236" s="18">
        <v>0</v>
      </c>
      <c r="CG236" s="18">
        <v>0</v>
      </c>
      <c r="CH236" s="18">
        <v>0</v>
      </c>
      <c r="CI236" s="18">
        <v>0</v>
      </c>
      <c r="CJ236" s="18">
        <v>0</v>
      </c>
      <c r="CK236" s="18">
        <v>0</v>
      </c>
      <c r="CL236" s="18">
        <v>0</v>
      </c>
      <c r="CM236" s="18">
        <v>0</v>
      </c>
      <c r="CN236" s="18">
        <v>0</v>
      </c>
      <c r="CO236" s="18">
        <v>0</v>
      </c>
      <c r="CP236" s="18">
        <v>0</v>
      </c>
      <c r="CQ236" s="18">
        <v>0</v>
      </c>
      <c r="CR236" s="18">
        <v>0</v>
      </c>
      <c r="CS236" s="18">
        <v>0</v>
      </c>
      <c r="CT236" s="18">
        <v>0</v>
      </c>
    </row>
    <row r="237" spans="1:98" x14ac:dyDescent="0.25">
      <c r="A237" s="18">
        <v>88</v>
      </c>
      <c r="B237" s="18" t="s">
        <v>1919</v>
      </c>
      <c r="C237" s="18" t="s">
        <v>518</v>
      </c>
      <c r="D237" s="18" t="s">
        <v>416</v>
      </c>
      <c r="E237" s="18" t="s">
        <v>152</v>
      </c>
      <c r="F237" s="18">
        <v>12.9169</v>
      </c>
      <c r="G237" s="18">
        <v>12.9169</v>
      </c>
      <c r="H237" s="18">
        <v>12.952299999999999</v>
      </c>
      <c r="I237" s="18">
        <v>13.0985</v>
      </c>
      <c r="J237" s="18">
        <v>13.2928</v>
      </c>
      <c r="K237" s="18">
        <v>13.7691</v>
      </c>
      <c r="L237" s="18">
        <v>14.3431</v>
      </c>
      <c r="M237" s="18">
        <v>14.455299999999999</v>
      </c>
      <c r="N237" s="18">
        <v>13.273199999999999</v>
      </c>
      <c r="O237" s="18">
        <v>13.558400000000001</v>
      </c>
      <c r="P237" s="18">
        <v>13.6942</v>
      </c>
      <c r="Q237" s="18">
        <v>14.0129</v>
      </c>
      <c r="R237" s="18">
        <v>14.1701</v>
      </c>
      <c r="S237" s="18">
        <v>15.894600000000001</v>
      </c>
      <c r="T237" s="18">
        <v>16.1157</v>
      </c>
      <c r="U237" s="18">
        <v>16.9072</v>
      </c>
      <c r="V237" s="18">
        <v>17.560099999999998</v>
      </c>
      <c r="W237" s="18">
        <v>17.389800000000001</v>
      </c>
      <c r="X237" s="18">
        <v>17.494900000000001</v>
      </c>
      <c r="Y237" s="18">
        <v>18.307400000000001</v>
      </c>
      <c r="Z237" s="18">
        <v>18.891100000000002</v>
      </c>
      <c r="AA237" s="18">
        <v>19.374400000000001</v>
      </c>
      <c r="AB237" s="18">
        <v>20.441500000000001</v>
      </c>
      <c r="AC237" s="18">
        <v>20.569700000000001</v>
      </c>
      <c r="AD237" s="18">
        <v>20.675699999999999</v>
      </c>
      <c r="AE237" s="18">
        <v>21.108799999999999</v>
      </c>
      <c r="AF237" s="18">
        <v>20.8444</v>
      </c>
      <c r="AG237" s="18">
        <v>21.343</v>
      </c>
      <c r="AH237" s="18">
        <v>21.678899999999999</v>
      </c>
      <c r="AI237" s="18">
        <v>22.316600000000001</v>
      </c>
      <c r="AJ237" s="18">
        <v>22.6327</v>
      </c>
      <c r="AK237" s="18">
        <v>22.541499999999999</v>
      </c>
      <c r="AL237" s="18">
        <v>22.992999999999999</v>
      </c>
      <c r="AM237" s="18">
        <v>21.748000000000001</v>
      </c>
      <c r="AN237" s="18">
        <v>21.095300000000002</v>
      </c>
      <c r="AO237" s="18">
        <v>21.763300000000001</v>
      </c>
      <c r="AP237" s="18">
        <v>22.738199999999999</v>
      </c>
      <c r="AQ237" s="18">
        <v>23.330200000000001</v>
      </c>
      <c r="AR237" s="18">
        <v>23.833100000000002</v>
      </c>
      <c r="AS237" s="18">
        <v>24.150500000000001</v>
      </c>
      <c r="AT237" s="18">
        <v>24.150400000000001</v>
      </c>
      <c r="AU237" s="18">
        <v>24.6402</v>
      </c>
      <c r="AV237" s="18">
        <v>24.6767</v>
      </c>
      <c r="AW237" s="18">
        <v>24.862500000000001</v>
      </c>
      <c r="AX237" s="18">
        <v>25.2148</v>
      </c>
      <c r="AY237" s="18">
        <v>26.431899999999999</v>
      </c>
      <c r="AZ237" s="18">
        <v>27.871400000000001</v>
      </c>
      <c r="BA237" s="18">
        <v>29.061</v>
      </c>
      <c r="BB237" s="18">
        <v>30.197500000000002</v>
      </c>
      <c r="BC237" s="18">
        <v>32.687800000000003</v>
      </c>
      <c r="BD237" s="18">
        <v>32.409799999999997</v>
      </c>
      <c r="BE237" s="18">
        <v>33.5991</v>
      </c>
      <c r="BF237" s="18">
        <v>35.805700000000002</v>
      </c>
      <c r="BG237" s="18">
        <v>35.805700000000002</v>
      </c>
      <c r="BH237" s="18">
        <v>35.903799999999997</v>
      </c>
      <c r="BI237" s="18">
        <v>35.805700000000002</v>
      </c>
      <c r="BJ237" s="18">
        <v>35.805700000000002</v>
      </c>
      <c r="BK237" s="18">
        <v>35.805700000000002</v>
      </c>
      <c r="BL237" s="18">
        <v>22.0849775862069</v>
      </c>
      <c r="BM237" s="18">
        <v>7.0703259976714303</v>
      </c>
      <c r="BN237" s="18">
        <v>0.96485674549274902</v>
      </c>
      <c r="BO237" s="18">
        <v>0.99130734284620603</v>
      </c>
      <c r="BP237" s="18">
        <v>0.94810846992820297</v>
      </c>
      <c r="BQ237" s="18">
        <v>0</v>
      </c>
      <c r="BR237" s="18">
        <v>5.0316555916649801E-51</v>
      </c>
      <c r="BS237" s="18">
        <v>0</v>
      </c>
      <c r="BT237" s="18">
        <v>0.40397351810267501</v>
      </c>
      <c r="BU237" s="18">
        <v>0.93094853932285504</v>
      </c>
      <c r="BV237" s="18">
        <v>0.93094853932285504</v>
      </c>
      <c r="BW237" s="18">
        <v>13.03548</v>
      </c>
      <c r="BX237" s="18">
        <v>0.16219313179046799</v>
      </c>
      <c r="BY237" s="18">
        <v>13.87982</v>
      </c>
      <c r="BZ237" s="18">
        <v>0.50728767676733499</v>
      </c>
      <c r="CA237" s="18">
        <v>14.7775</v>
      </c>
      <c r="CB237" s="18">
        <v>1.13641744750774</v>
      </c>
      <c r="CC237" s="18">
        <v>17.531880000000001</v>
      </c>
      <c r="CD237" s="18">
        <v>0.50348956990189997</v>
      </c>
      <c r="CE237" s="18">
        <v>19.990480000000002</v>
      </c>
      <c r="CF237" s="18">
        <v>0.80570345785530695</v>
      </c>
      <c r="CG237" s="18">
        <v>21.45834</v>
      </c>
      <c r="CH237" s="18">
        <v>0.56957457632868402</v>
      </c>
      <c r="CI237" s="18">
        <v>22.202100000000002</v>
      </c>
      <c r="CJ237" s="18">
        <v>0.76768232036435402</v>
      </c>
      <c r="CK237" s="18">
        <v>23.163060000000002</v>
      </c>
      <c r="CL237" s="18">
        <v>0.94759712061614099</v>
      </c>
      <c r="CM237" s="18">
        <v>24.708919999999999</v>
      </c>
      <c r="CN237" s="18">
        <v>0.38639570002783402</v>
      </c>
      <c r="CO237" s="18">
        <v>29.249919999999999</v>
      </c>
      <c r="CP237" s="18">
        <v>2.3766663432211099</v>
      </c>
      <c r="CQ237" s="18">
        <v>34.704819999999998</v>
      </c>
      <c r="CR237" s="18">
        <v>1.6086609422125</v>
      </c>
      <c r="CS237" s="18">
        <v>35.805700000000002</v>
      </c>
      <c r="CT237" s="18">
        <v>0</v>
      </c>
    </row>
    <row r="238" spans="1:98" x14ac:dyDescent="0.25">
      <c r="A238" s="18">
        <v>89</v>
      </c>
      <c r="B238" s="18" t="s">
        <v>1919</v>
      </c>
      <c r="C238" s="18" t="s">
        <v>519</v>
      </c>
      <c r="D238" s="18" t="s">
        <v>412</v>
      </c>
      <c r="E238" s="18" t="s">
        <v>160</v>
      </c>
      <c r="F238" s="18">
        <v>0.237847</v>
      </c>
      <c r="G238" s="18">
        <v>0.237847</v>
      </c>
      <c r="H238" s="18">
        <v>0.23849899999999999</v>
      </c>
      <c r="I238" s="18">
        <v>0.24484900000000001</v>
      </c>
      <c r="J238" s="18">
        <v>0.25077100000000002</v>
      </c>
      <c r="K238" s="18">
        <v>0.25618299999999999</v>
      </c>
      <c r="L238" s="18">
        <v>0.26650400000000002</v>
      </c>
      <c r="M238" s="18">
        <v>0.27167000000000002</v>
      </c>
      <c r="N238" s="18">
        <v>0.27651599999999998</v>
      </c>
      <c r="O238" s="18">
        <v>0.28293800000000002</v>
      </c>
      <c r="P238" s="18">
        <v>0.28167300000000001</v>
      </c>
      <c r="Q238" s="18">
        <v>0.294236</v>
      </c>
      <c r="R238" s="18">
        <v>0.304118</v>
      </c>
      <c r="S238" s="18">
        <v>0.31797199999999998</v>
      </c>
      <c r="T238" s="18">
        <v>0.33740900000000001</v>
      </c>
      <c r="U238" s="18">
        <v>0.35391499999999998</v>
      </c>
      <c r="V238" s="18">
        <v>0.35847600000000002</v>
      </c>
      <c r="W238" s="18">
        <v>0.37609199999999998</v>
      </c>
      <c r="X238" s="18">
        <v>0.37429200000000001</v>
      </c>
      <c r="Y238" s="18">
        <v>0.39358900000000002</v>
      </c>
      <c r="Z238" s="18">
        <v>0.42511500000000002</v>
      </c>
      <c r="AA238" s="18">
        <v>0.45483000000000001</v>
      </c>
      <c r="AB238" s="18">
        <v>0.47735899999999998</v>
      </c>
      <c r="AC238" s="18">
        <v>0.46853499999999998</v>
      </c>
      <c r="AD238" s="18">
        <v>0.47092899999999999</v>
      </c>
      <c r="AE238" s="18">
        <v>0.46523999999999999</v>
      </c>
      <c r="AF238" s="18">
        <v>0.45980300000000002</v>
      </c>
      <c r="AG238" s="18">
        <v>0.46837600000000001</v>
      </c>
      <c r="AH238" s="18">
        <v>0.51237999999999995</v>
      </c>
      <c r="AI238" s="18">
        <v>0.53975600000000001</v>
      </c>
      <c r="AJ238" s="18">
        <v>0.55926600000000004</v>
      </c>
      <c r="AK238" s="18">
        <v>0.56781199999999998</v>
      </c>
      <c r="AL238" s="18">
        <v>0.60881700000000005</v>
      </c>
      <c r="AM238" s="18">
        <v>0.61039299999999996</v>
      </c>
      <c r="AN238" s="18">
        <v>0.630185</v>
      </c>
      <c r="AO238" s="18">
        <v>0.61773</v>
      </c>
      <c r="AP238" s="18">
        <v>0.63453199999999998</v>
      </c>
      <c r="AQ238" s="18">
        <v>0.66938900000000001</v>
      </c>
      <c r="AR238" s="18">
        <v>0.68911800000000001</v>
      </c>
      <c r="AS238" s="18">
        <v>0.70847800000000005</v>
      </c>
      <c r="AT238" s="18">
        <v>0.72570999999999997</v>
      </c>
      <c r="AU238" s="18">
        <v>0.74423899999999998</v>
      </c>
      <c r="AV238" s="18">
        <v>0.74358100000000005</v>
      </c>
      <c r="AW238" s="18">
        <v>0.75849800000000001</v>
      </c>
      <c r="AX238" s="18">
        <v>0.791072</v>
      </c>
      <c r="AY238" s="18">
        <v>0.84774099999999997</v>
      </c>
      <c r="AZ238" s="18">
        <v>0.884853</v>
      </c>
      <c r="BA238" s="18">
        <v>0.90204300000000004</v>
      </c>
      <c r="BB238" s="18">
        <v>0.92287300000000005</v>
      </c>
      <c r="BC238" s="18">
        <v>0.96012900000000001</v>
      </c>
      <c r="BD238" s="18">
        <v>0.95862700000000001</v>
      </c>
      <c r="BE238" s="18">
        <v>0.90508</v>
      </c>
      <c r="BF238" s="18">
        <v>0.89190700000000001</v>
      </c>
      <c r="BG238" s="18">
        <v>0.89190700000000001</v>
      </c>
      <c r="BH238" s="18">
        <v>0.89435100000000001</v>
      </c>
      <c r="BI238" s="18">
        <v>0.89190700000000001</v>
      </c>
      <c r="BJ238" s="18">
        <v>0.89190700000000001</v>
      </c>
      <c r="BK238" s="18">
        <v>0.89190700000000001</v>
      </c>
      <c r="BL238" s="18">
        <v>0.56020294827586203</v>
      </c>
      <c r="BM238" s="18">
        <v>0.24071881167930301</v>
      </c>
      <c r="BN238" s="18">
        <v>0.98487241218479904</v>
      </c>
      <c r="BO238" s="18">
        <v>0.98638403843673805</v>
      </c>
      <c r="BP238" s="18">
        <v>0.93232689488458398</v>
      </c>
      <c r="BQ238" s="18">
        <v>0</v>
      </c>
      <c r="BR238" s="19">
        <v>1.35137639669831E-45</v>
      </c>
      <c r="BS238" s="18">
        <v>0</v>
      </c>
      <c r="BT238" s="18">
        <v>1.40391438370911E-2</v>
      </c>
      <c r="BU238" s="18">
        <v>0.96997366828270104</v>
      </c>
      <c r="BV238" s="18">
        <v>0.96997366828270104</v>
      </c>
      <c r="BW238" s="18">
        <v>0.2419626</v>
      </c>
      <c r="BX238" s="18">
        <v>5.7400363065053996E-3</v>
      </c>
      <c r="BY238" s="18">
        <v>0.27076220000000001</v>
      </c>
      <c r="BZ238" s="18">
        <v>1.01595492124405E-2</v>
      </c>
      <c r="CA238" s="18">
        <v>0.30708160000000001</v>
      </c>
      <c r="CB238" s="18">
        <v>2.15507617104361E-2</v>
      </c>
      <c r="CC238" s="18">
        <v>0.37127280000000001</v>
      </c>
      <c r="CD238" s="18">
        <v>1.5775014665603299E-2</v>
      </c>
      <c r="CE238" s="18">
        <v>0.45935359999999997</v>
      </c>
      <c r="CF238" s="18">
        <v>2.0828028634510699E-2</v>
      </c>
      <c r="CG238" s="18">
        <v>0.48911100000000002</v>
      </c>
      <c r="CH238" s="18">
        <v>3.5231683595877201E-2</v>
      </c>
      <c r="CI238" s="18">
        <v>0.59529460000000001</v>
      </c>
      <c r="CJ238" s="18">
        <v>3.0337725348153599E-2</v>
      </c>
      <c r="CK238" s="18">
        <v>0.66384940000000003</v>
      </c>
      <c r="CL238" s="18">
        <v>3.7574626582309499E-2</v>
      </c>
      <c r="CM238" s="18">
        <v>0.75261999999999996</v>
      </c>
      <c r="CN238" s="18">
        <v>2.4439721612571599E-2</v>
      </c>
      <c r="CO238" s="18">
        <v>0.90352779999999999</v>
      </c>
      <c r="CP238" s="18">
        <v>4.1955489643192102E-2</v>
      </c>
      <c r="CQ238" s="18">
        <v>0.90837440000000003</v>
      </c>
      <c r="CR238" s="18">
        <v>2.8614607944195201E-2</v>
      </c>
      <c r="CS238" s="18">
        <v>0.89190700000000001</v>
      </c>
      <c r="CT238" s="18">
        <v>0</v>
      </c>
    </row>
    <row r="239" spans="1:98" x14ac:dyDescent="0.25">
      <c r="A239" s="18">
        <v>9</v>
      </c>
      <c r="B239" s="18" t="s">
        <v>1919</v>
      </c>
      <c r="C239" s="18" t="s">
        <v>428</v>
      </c>
      <c r="D239" s="18" t="s">
        <v>412</v>
      </c>
      <c r="E239" s="18" t="s">
        <v>429</v>
      </c>
      <c r="F239" s="18">
        <v>0</v>
      </c>
      <c r="G239" s="18">
        <v>0</v>
      </c>
      <c r="H239" s="18">
        <v>0</v>
      </c>
      <c r="I239" s="18">
        <v>0</v>
      </c>
      <c r="J239" s="18">
        <v>0</v>
      </c>
      <c r="K239" s="18">
        <v>0</v>
      </c>
      <c r="L239" s="18">
        <v>0</v>
      </c>
      <c r="M239" s="18">
        <v>0</v>
      </c>
      <c r="N239" s="18">
        <v>0</v>
      </c>
      <c r="O239" s="18">
        <v>0</v>
      </c>
      <c r="P239" s="18">
        <v>0</v>
      </c>
      <c r="Q239" s="18">
        <v>0</v>
      </c>
      <c r="R239" s="18">
        <v>0</v>
      </c>
      <c r="S239" s="18">
        <v>0</v>
      </c>
      <c r="T239" s="18">
        <v>0</v>
      </c>
      <c r="U239" s="18">
        <v>0</v>
      </c>
      <c r="V239" s="18">
        <v>0</v>
      </c>
      <c r="W239" s="18">
        <v>0</v>
      </c>
      <c r="X239" s="18">
        <v>0</v>
      </c>
      <c r="Y239" s="18">
        <v>0</v>
      </c>
      <c r="Z239" s="18">
        <v>0</v>
      </c>
      <c r="AA239" s="18">
        <v>0</v>
      </c>
      <c r="AB239" s="18">
        <v>0</v>
      </c>
      <c r="AC239" s="18">
        <v>0</v>
      </c>
      <c r="AD239" s="18">
        <v>0</v>
      </c>
      <c r="AE239" s="18">
        <v>0</v>
      </c>
      <c r="AF239" s="18">
        <v>0</v>
      </c>
      <c r="AG239" s="18">
        <v>0</v>
      </c>
      <c r="AH239" s="18">
        <v>0</v>
      </c>
      <c r="AI239" s="18">
        <v>0</v>
      </c>
      <c r="AJ239" s="18">
        <v>0</v>
      </c>
      <c r="AK239" s="18">
        <v>0</v>
      </c>
      <c r="AL239" s="18">
        <v>0</v>
      </c>
      <c r="AM239" s="18">
        <v>0</v>
      </c>
      <c r="AN239" s="18">
        <v>0</v>
      </c>
      <c r="AO239" s="18">
        <v>0</v>
      </c>
      <c r="AP239" s="18">
        <v>0</v>
      </c>
      <c r="AQ239" s="18">
        <v>0</v>
      </c>
      <c r="AR239" s="18">
        <v>0</v>
      </c>
      <c r="AS239" s="18">
        <v>0</v>
      </c>
      <c r="AT239" s="18">
        <v>0</v>
      </c>
      <c r="AU239" s="18">
        <v>0</v>
      </c>
      <c r="AV239" s="18">
        <v>0</v>
      </c>
      <c r="AW239" s="18">
        <v>0</v>
      </c>
      <c r="AX239" s="18">
        <v>0</v>
      </c>
      <c r="AY239" s="18">
        <v>0</v>
      </c>
      <c r="AZ239" s="18">
        <v>0</v>
      </c>
      <c r="BA239" s="18">
        <v>0</v>
      </c>
      <c r="BB239" s="18">
        <v>0</v>
      </c>
      <c r="BC239" s="18">
        <v>0</v>
      </c>
      <c r="BD239" s="18">
        <v>0</v>
      </c>
      <c r="BE239" s="18">
        <v>0</v>
      </c>
      <c r="BF239" s="18">
        <v>0</v>
      </c>
      <c r="BG239" s="18">
        <v>0</v>
      </c>
      <c r="BH239" s="18">
        <v>0</v>
      </c>
      <c r="BI239" s="18">
        <v>0</v>
      </c>
      <c r="BJ239" s="18">
        <v>0</v>
      </c>
      <c r="BK239" s="18">
        <v>0</v>
      </c>
      <c r="BL239" s="18">
        <v>0</v>
      </c>
      <c r="BM239" s="18">
        <v>0</v>
      </c>
      <c r="BN239" s="18" t="s">
        <v>1901</v>
      </c>
      <c r="BO239" s="18" t="s">
        <v>1901</v>
      </c>
      <c r="BP239" s="18" t="s">
        <v>1901</v>
      </c>
      <c r="BQ239" s="18" t="s">
        <v>1901</v>
      </c>
      <c r="BR239" s="18" t="s">
        <v>1901</v>
      </c>
      <c r="BS239" s="18" t="s">
        <v>1901</v>
      </c>
      <c r="BT239" s="18">
        <v>0</v>
      </c>
      <c r="BU239" s="18" t="s">
        <v>1901</v>
      </c>
      <c r="BV239" s="18" t="s">
        <v>1901</v>
      </c>
      <c r="BW239" s="18">
        <v>0</v>
      </c>
      <c r="BX239" s="18">
        <v>0</v>
      </c>
      <c r="BY239" s="18">
        <v>0</v>
      </c>
      <c r="BZ239" s="18">
        <v>0</v>
      </c>
      <c r="CA239" s="18">
        <v>0</v>
      </c>
      <c r="CB239" s="18">
        <v>0</v>
      </c>
      <c r="CC239" s="18">
        <v>0</v>
      </c>
      <c r="CD239" s="18">
        <v>0</v>
      </c>
      <c r="CE239" s="18">
        <v>0</v>
      </c>
      <c r="CF239" s="18">
        <v>0</v>
      </c>
      <c r="CG239" s="18">
        <v>0</v>
      </c>
      <c r="CH239" s="18">
        <v>0</v>
      </c>
      <c r="CI239" s="18">
        <v>0</v>
      </c>
      <c r="CJ239" s="18">
        <v>0</v>
      </c>
      <c r="CK239" s="18">
        <v>0</v>
      </c>
      <c r="CL239" s="18">
        <v>0</v>
      </c>
      <c r="CM239" s="18">
        <v>0</v>
      </c>
      <c r="CN239" s="18">
        <v>0</v>
      </c>
      <c r="CO239" s="18">
        <v>0</v>
      </c>
      <c r="CP239" s="18">
        <v>0</v>
      </c>
      <c r="CQ239" s="18">
        <v>0</v>
      </c>
      <c r="CR239" s="18">
        <v>0</v>
      </c>
      <c r="CS239" s="18">
        <v>0</v>
      </c>
      <c r="CT239" s="18">
        <v>0</v>
      </c>
    </row>
    <row r="240" spans="1:98" x14ac:dyDescent="0.25">
      <c r="A240" s="18">
        <v>90</v>
      </c>
      <c r="B240" s="18" t="s">
        <v>1919</v>
      </c>
      <c r="C240" s="18" t="s">
        <v>520</v>
      </c>
      <c r="D240" s="18" t="s">
        <v>424</v>
      </c>
      <c r="E240" s="18" t="s">
        <v>156</v>
      </c>
      <c r="F240" s="18">
        <v>0.93467299999999998</v>
      </c>
      <c r="G240" s="18">
        <v>0.93467299999999998</v>
      </c>
      <c r="H240" s="18">
        <v>0.93723400000000001</v>
      </c>
      <c r="I240" s="18">
        <v>0.92957900000000004</v>
      </c>
      <c r="J240" s="18">
        <v>0.93462699999999999</v>
      </c>
      <c r="K240" s="18">
        <v>0.94522499999999998</v>
      </c>
      <c r="L240" s="18">
        <v>0.97230300000000003</v>
      </c>
      <c r="M240" s="18">
        <v>0.93140900000000004</v>
      </c>
      <c r="N240" s="18">
        <v>0.94764400000000004</v>
      </c>
      <c r="O240" s="18">
        <v>0.967943</v>
      </c>
      <c r="P240" s="18">
        <v>0.99202299999999999</v>
      </c>
      <c r="Q240" s="18">
        <v>1.0209699999999999</v>
      </c>
      <c r="R240" s="18">
        <v>1.0494300000000001</v>
      </c>
      <c r="S240" s="18">
        <v>1.1845699999999999</v>
      </c>
      <c r="T240" s="18">
        <v>1.2485299999999999</v>
      </c>
      <c r="U240" s="18">
        <v>1.4154100000000001</v>
      </c>
      <c r="V240" s="18">
        <v>1.6415500000000001</v>
      </c>
      <c r="W240" s="18">
        <v>1.6880299999999999</v>
      </c>
      <c r="X240" s="18">
        <v>1.79779</v>
      </c>
      <c r="Y240" s="18">
        <v>1.87307</v>
      </c>
      <c r="Z240" s="18">
        <v>1.8499300000000001</v>
      </c>
      <c r="AA240" s="18">
        <v>1.9303900000000001</v>
      </c>
      <c r="AB240" s="18">
        <v>1.9411</v>
      </c>
      <c r="AC240" s="18">
        <v>1.96651</v>
      </c>
      <c r="AD240" s="18">
        <v>2.0692400000000002</v>
      </c>
      <c r="AE240" s="18">
        <v>2.1520299999999999</v>
      </c>
      <c r="AF240" s="18">
        <v>2.1569400000000001</v>
      </c>
      <c r="AG240" s="18">
        <v>2.20262</v>
      </c>
      <c r="AH240" s="18">
        <v>2.2655799999999999</v>
      </c>
      <c r="AI240" s="18">
        <v>1.9950600000000001</v>
      </c>
      <c r="AJ240" s="18">
        <v>1.9415100000000001</v>
      </c>
      <c r="AK240" s="18">
        <v>1.9210400000000001</v>
      </c>
      <c r="AL240" s="18">
        <v>1.9177200000000001</v>
      </c>
      <c r="AM240" s="18">
        <v>1.5779700000000001</v>
      </c>
      <c r="AN240" s="18">
        <v>1.5765499999999999</v>
      </c>
      <c r="AO240" s="18">
        <v>1.59297</v>
      </c>
      <c r="AP240" s="18">
        <v>1.6156900000000001</v>
      </c>
      <c r="AQ240" s="18">
        <v>1.73322</v>
      </c>
      <c r="AR240" s="18">
        <v>1.8117399999999999</v>
      </c>
      <c r="AS240" s="18">
        <v>1.78268</v>
      </c>
      <c r="AT240" s="18">
        <v>1.7733099999999999</v>
      </c>
      <c r="AU240" s="18">
        <v>1.77685</v>
      </c>
      <c r="AV240" s="18">
        <v>1.77752</v>
      </c>
      <c r="AW240" s="18">
        <v>1.83883</v>
      </c>
      <c r="AX240" s="18">
        <v>1.8583499999999999</v>
      </c>
      <c r="AY240" s="18">
        <v>1.9526300000000001</v>
      </c>
      <c r="AZ240" s="18">
        <v>2.0600800000000001</v>
      </c>
      <c r="BA240" s="18">
        <v>2.16601</v>
      </c>
      <c r="BB240" s="18">
        <v>2.27488</v>
      </c>
      <c r="BC240" s="18">
        <v>2.44929</v>
      </c>
      <c r="BD240" s="18">
        <v>2.5132400000000001</v>
      </c>
      <c r="BE240" s="18">
        <v>2.48631</v>
      </c>
      <c r="BF240" s="18">
        <v>2.4964200000000001</v>
      </c>
      <c r="BG240" s="18">
        <v>2.4964200000000001</v>
      </c>
      <c r="BH240" s="18">
        <v>2.50326</v>
      </c>
      <c r="BI240" s="18">
        <v>2.4964200000000001</v>
      </c>
      <c r="BJ240" s="18">
        <v>2.4964200000000001</v>
      </c>
      <c r="BK240" s="18">
        <v>2.4964200000000001</v>
      </c>
      <c r="BL240" s="18">
        <v>1.7458591896551701</v>
      </c>
      <c r="BM240" s="18">
        <v>0.52448145484941899</v>
      </c>
      <c r="BN240" s="18">
        <v>0.86499834276207599</v>
      </c>
      <c r="BO240" s="18">
        <v>0.81419146671562603</v>
      </c>
      <c r="BP240" s="18">
        <v>0.67617979225353297</v>
      </c>
      <c r="BQ240" s="18">
        <v>0</v>
      </c>
      <c r="BR240" s="18">
        <v>7.7342098873485895E-15</v>
      </c>
      <c r="BS240" s="19">
        <v>7.6827433304060795E-14</v>
      </c>
      <c r="BT240" s="18">
        <v>2.6865568334922402E-2</v>
      </c>
      <c r="BU240" s="18">
        <v>0.74822213298113804</v>
      </c>
      <c r="BV240" s="18">
        <v>0.74822213298113804</v>
      </c>
      <c r="BW240" s="18">
        <v>0.93415720000000002</v>
      </c>
      <c r="BX240" s="18">
        <v>2.7919269689588798E-3</v>
      </c>
      <c r="BY240" s="18">
        <v>0.9529048</v>
      </c>
      <c r="BZ240" s="18">
        <v>1.6964392007967701E-2</v>
      </c>
      <c r="CA240" s="18">
        <v>1.0991046</v>
      </c>
      <c r="CB240" s="18">
        <v>0.111435334861973</v>
      </c>
      <c r="CC240" s="18">
        <v>1.6831700000000001</v>
      </c>
      <c r="CD240" s="18">
        <v>0.175107835347251</v>
      </c>
      <c r="CE240" s="18">
        <v>1.9514339999999999</v>
      </c>
      <c r="CF240" s="18">
        <v>7.8990890170955799E-2</v>
      </c>
      <c r="CG240" s="18">
        <v>2.1544460000000001</v>
      </c>
      <c r="CH240" s="18">
        <v>0.10010925821321399</v>
      </c>
      <c r="CI240" s="18">
        <v>1.786958</v>
      </c>
      <c r="CJ240" s="18">
        <v>0.19164453728191699</v>
      </c>
      <c r="CK240" s="18">
        <v>1.70726</v>
      </c>
      <c r="CL240" s="18">
        <v>9.8393898947038302E-2</v>
      </c>
      <c r="CM240" s="18">
        <v>1.804972</v>
      </c>
      <c r="CN240" s="18">
        <v>4.0442911863514501E-2</v>
      </c>
      <c r="CO240" s="18">
        <v>2.1805780000000001</v>
      </c>
      <c r="CP240" s="18">
        <v>0.19221816477638101</v>
      </c>
      <c r="CQ240" s="18">
        <v>2.4991300000000001</v>
      </c>
      <c r="CR240" s="18">
        <v>9.9396881238799795E-3</v>
      </c>
      <c r="CS240" s="18">
        <v>2.4964200000000001</v>
      </c>
      <c r="CT240" s="18">
        <v>0</v>
      </c>
    </row>
    <row r="241" spans="1:98" x14ac:dyDescent="0.25">
      <c r="A241" s="18">
        <v>91</v>
      </c>
      <c r="B241" s="18" t="s">
        <v>1919</v>
      </c>
      <c r="C241" s="18" t="s">
        <v>521</v>
      </c>
      <c r="D241" s="18" t="s">
        <v>424</v>
      </c>
      <c r="E241" s="18" t="s">
        <v>158</v>
      </c>
      <c r="F241" s="18">
        <v>1.4522299999999999</v>
      </c>
      <c r="G241" s="18">
        <v>1.4522299999999999</v>
      </c>
      <c r="H241" s="18">
        <v>1.45621</v>
      </c>
      <c r="I241" s="18">
        <v>1.4821899999999999</v>
      </c>
      <c r="J241" s="18">
        <v>1.4996100000000001</v>
      </c>
      <c r="K241" s="18">
        <v>1.49278</v>
      </c>
      <c r="L241" s="18">
        <v>1.5555300000000001</v>
      </c>
      <c r="M241" s="18">
        <v>1.58314</v>
      </c>
      <c r="N241" s="18">
        <v>1.60612</v>
      </c>
      <c r="O241" s="18">
        <v>1.5945400000000001</v>
      </c>
      <c r="P241" s="18">
        <v>1.6389800000000001</v>
      </c>
      <c r="Q241" s="18">
        <v>1.6431500000000001</v>
      </c>
      <c r="R241" s="18">
        <v>1.6678299999999999</v>
      </c>
      <c r="S241" s="18">
        <v>1.56189</v>
      </c>
      <c r="T241" s="18">
        <v>1.6741299999999999</v>
      </c>
      <c r="U241" s="18">
        <v>1.76339</v>
      </c>
      <c r="V241" s="18">
        <v>2.1520700000000001</v>
      </c>
      <c r="W241" s="18">
        <v>2.2816800000000002</v>
      </c>
      <c r="X241" s="18">
        <v>2.4075600000000001</v>
      </c>
      <c r="Y241" s="18">
        <v>2.5325199999999999</v>
      </c>
      <c r="Z241" s="18">
        <v>2.6619700000000002</v>
      </c>
      <c r="AA241" s="18">
        <v>2.9588000000000001</v>
      </c>
      <c r="AB241" s="18">
        <v>3.10134</v>
      </c>
      <c r="AC241" s="18">
        <v>2.7469899999999998</v>
      </c>
      <c r="AD241" s="18">
        <v>2.85181</v>
      </c>
      <c r="AE241" s="18">
        <v>2.8582000000000001</v>
      </c>
      <c r="AF241" s="18">
        <v>2.9574099999999999</v>
      </c>
      <c r="AG241" s="18">
        <v>2.9783200000000001</v>
      </c>
      <c r="AH241" s="18">
        <v>2.86382</v>
      </c>
      <c r="AI241" s="18">
        <v>2.9129299999999998</v>
      </c>
      <c r="AJ241" s="18">
        <v>2.8870399999999998</v>
      </c>
      <c r="AK241" s="18">
        <v>2.9590000000000001</v>
      </c>
      <c r="AL241" s="18">
        <v>2.1618599999999999</v>
      </c>
      <c r="AM241" s="18">
        <v>2.1400899999999998</v>
      </c>
      <c r="AN241" s="18">
        <v>2.17265</v>
      </c>
      <c r="AO241" s="18">
        <v>2.2026599999999998</v>
      </c>
      <c r="AP241" s="18">
        <v>2.2579099999999999</v>
      </c>
      <c r="AQ241" s="18">
        <v>2.3399299999999998</v>
      </c>
      <c r="AR241" s="18">
        <v>2.3874499999999999</v>
      </c>
      <c r="AS241" s="18">
        <v>1.73586</v>
      </c>
      <c r="AT241" s="18">
        <v>1.7375100000000001</v>
      </c>
      <c r="AU241" s="18">
        <v>2.0158900000000002</v>
      </c>
      <c r="AV241" s="18">
        <v>2.2241399999999998</v>
      </c>
      <c r="AW241" s="18">
        <v>2.0174799999999999</v>
      </c>
      <c r="AX241" s="18">
        <v>2.0052300000000001</v>
      </c>
      <c r="AY241" s="18">
        <v>1.7467999999999999</v>
      </c>
      <c r="AZ241" s="18">
        <v>2.1671299999999998</v>
      </c>
      <c r="BA241" s="18">
        <v>2.2615500000000002</v>
      </c>
      <c r="BB241" s="18">
        <v>2.5032100000000002</v>
      </c>
      <c r="BC241" s="18">
        <v>2.6461299999999999</v>
      </c>
      <c r="BD241" s="18">
        <v>2.9671099999999999</v>
      </c>
      <c r="BE241" s="18">
        <v>2.7215799999999999</v>
      </c>
      <c r="BF241" s="18">
        <v>2.8894899999999999</v>
      </c>
      <c r="BG241" s="18">
        <v>2.8894899999999999</v>
      </c>
      <c r="BH241" s="18">
        <v>2.8974099999999998</v>
      </c>
      <c r="BI241" s="18">
        <v>2.8894899999999999</v>
      </c>
      <c r="BJ241" s="18">
        <v>2.8894899999999999</v>
      </c>
      <c r="BK241" s="18">
        <v>2.8894899999999999</v>
      </c>
      <c r="BL241" s="18">
        <v>2.2584903448275901</v>
      </c>
      <c r="BM241" s="18">
        <v>0.54929936885175101</v>
      </c>
      <c r="BN241" s="18">
        <v>0.60028627342090901</v>
      </c>
      <c r="BO241" s="18">
        <v>0.60415099234673497</v>
      </c>
      <c r="BP241" s="18">
        <v>0.47951708786381603</v>
      </c>
      <c r="BQ241" s="19">
        <v>6.3332562949547398E-7</v>
      </c>
      <c r="BR241" s="19">
        <v>5.1316685526372303E-7</v>
      </c>
      <c r="BS241" s="19">
        <v>1.1490761653298901E-7</v>
      </c>
      <c r="BT241" s="18">
        <v>1.95262179704081E-2</v>
      </c>
      <c r="BU241" s="18">
        <v>0.36034361005756499</v>
      </c>
      <c r="BV241" s="18">
        <v>0.36034361005756499</v>
      </c>
      <c r="BW241" s="18">
        <v>1.468494</v>
      </c>
      <c r="BX241" s="18">
        <v>2.1422639426550701E-2</v>
      </c>
      <c r="BY241" s="18">
        <v>1.566422</v>
      </c>
      <c r="BZ241" s="18">
        <v>4.5243299172363603E-2</v>
      </c>
      <c r="CA241" s="18">
        <v>1.6371960000000001</v>
      </c>
      <c r="CB241" s="18">
        <v>4.4755415091360697E-2</v>
      </c>
      <c r="CC241" s="18">
        <v>2.2274440000000002</v>
      </c>
      <c r="CD241" s="18">
        <v>0.29558502910330198</v>
      </c>
      <c r="CE241" s="18">
        <v>2.864182</v>
      </c>
      <c r="CF241" s="18">
        <v>0.173185743552984</v>
      </c>
      <c r="CG241" s="18">
        <v>2.9141360000000001</v>
      </c>
      <c r="CH241" s="18">
        <v>5.3977345525692499E-2</v>
      </c>
      <c r="CI241" s="18">
        <v>2.4641280000000001</v>
      </c>
      <c r="CJ241" s="18">
        <v>0.41984486714737901</v>
      </c>
      <c r="CK241" s="18">
        <v>2.1847620000000001</v>
      </c>
      <c r="CL241" s="18">
        <v>0.26093270563499699</v>
      </c>
      <c r="CM241" s="18">
        <v>2.0000499999999999</v>
      </c>
      <c r="CN241" s="18">
        <v>0.173006591348422</v>
      </c>
      <c r="CO241" s="18">
        <v>2.264964</v>
      </c>
      <c r="CP241" s="18">
        <v>0.34645553607930701</v>
      </c>
      <c r="CQ241" s="18">
        <v>2.8730159999999998</v>
      </c>
      <c r="CR241" s="18">
        <v>9.0725403719134803E-2</v>
      </c>
      <c r="CS241" s="18">
        <v>2.8894899999999999</v>
      </c>
      <c r="CT241" s="18">
        <v>0</v>
      </c>
    </row>
    <row r="242" spans="1:98" x14ac:dyDescent="0.25">
      <c r="A242" s="18">
        <v>92</v>
      </c>
      <c r="B242" s="18" t="s">
        <v>1919</v>
      </c>
      <c r="C242" s="18" t="s">
        <v>522</v>
      </c>
      <c r="D242" s="18" t="s">
        <v>412</v>
      </c>
      <c r="E242" s="18" t="s">
        <v>150</v>
      </c>
      <c r="F242" s="18">
        <v>4.10125E-2</v>
      </c>
      <c r="G242" s="18">
        <v>4.10125E-2</v>
      </c>
      <c r="H242" s="18">
        <v>4.1124899999999999E-2</v>
      </c>
      <c r="I242" s="18">
        <v>4.1208799999999997E-2</v>
      </c>
      <c r="J242" s="18">
        <v>4.2506700000000001E-2</v>
      </c>
      <c r="K242" s="18">
        <v>4.4741799999999998E-2</v>
      </c>
      <c r="L242" s="18">
        <v>4.7765200000000001E-2</v>
      </c>
      <c r="M242" s="18">
        <v>5.0253100000000002E-2</v>
      </c>
      <c r="N242" s="18">
        <v>5.2921799999999998E-2</v>
      </c>
      <c r="O242" s="18">
        <v>5.2564100000000002E-2</v>
      </c>
      <c r="P242" s="18">
        <v>4.8481499999999997E-2</v>
      </c>
      <c r="Q242" s="18">
        <v>4.65111E-2</v>
      </c>
      <c r="R242" s="18">
        <v>5.2846299999999999E-2</v>
      </c>
      <c r="S242" s="18">
        <v>5.6893300000000001E-2</v>
      </c>
      <c r="T242" s="18">
        <v>6.0728999999999998E-2</v>
      </c>
      <c r="U242" s="18">
        <v>6.7058300000000001E-2</v>
      </c>
      <c r="V242" s="18">
        <v>7.2538400000000003E-2</v>
      </c>
      <c r="W242" s="18">
        <v>7.0433800000000005E-2</v>
      </c>
      <c r="X242" s="18">
        <v>7.40228E-2</v>
      </c>
      <c r="Y242" s="18">
        <v>8.0690100000000001E-2</v>
      </c>
      <c r="Z242" s="18">
        <v>8.3826200000000003E-2</v>
      </c>
      <c r="AA242" s="18">
        <v>8.71841E-2</v>
      </c>
      <c r="AB242" s="18">
        <v>9.1612799999999994E-2</v>
      </c>
      <c r="AC242" s="18">
        <v>9.2426999999999995E-2</v>
      </c>
      <c r="AD242" s="18">
        <v>8.9889300000000005E-2</v>
      </c>
      <c r="AE242" s="18">
        <v>8.5649100000000006E-2</v>
      </c>
      <c r="AF242" s="18">
        <v>8.6454000000000003E-2</v>
      </c>
      <c r="AG242" s="18">
        <v>8.7299299999999996E-2</v>
      </c>
      <c r="AH242" s="18">
        <v>9.52157E-2</v>
      </c>
      <c r="AI242" s="18">
        <v>0.104881</v>
      </c>
      <c r="AJ242" s="18">
        <v>0.107574</v>
      </c>
      <c r="AK242" s="18">
        <v>0.10484400000000001</v>
      </c>
      <c r="AL242" s="18">
        <v>0.108866</v>
      </c>
      <c r="AM242" s="18">
        <v>0.11057500000000001</v>
      </c>
      <c r="AN242" s="18">
        <v>0.110834</v>
      </c>
      <c r="AO242" s="18">
        <v>0.106361</v>
      </c>
      <c r="AP242" s="18">
        <v>0.107007</v>
      </c>
      <c r="AQ242" s="18">
        <v>0.11039599999999999</v>
      </c>
      <c r="AR242" s="18">
        <v>0.11173</v>
      </c>
      <c r="AS242" s="18">
        <v>0.11221200000000001</v>
      </c>
      <c r="AT242" s="18">
        <v>0.11625099999999999</v>
      </c>
      <c r="AU242" s="18">
        <v>0.118312</v>
      </c>
      <c r="AV242" s="18">
        <v>0.117898</v>
      </c>
      <c r="AW242" s="18">
        <v>0.114244</v>
      </c>
      <c r="AX242" s="18">
        <v>0.11798699999999999</v>
      </c>
      <c r="AY242" s="18">
        <v>0.125467</v>
      </c>
      <c r="AZ242" s="18">
        <v>0.13259199999999999</v>
      </c>
      <c r="BA242" s="18">
        <v>0.140704</v>
      </c>
      <c r="BB242" s="18">
        <v>0.141315</v>
      </c>
      <c r="BC242" s="18">
        <v>0.149953</v>
      </c>
      <c r="BD242" s="18">
        <v>0.14138000000000001</v>
      </c>
      <c r="BE242" s="18">
        <v>0.12767100000000001</v>
      </c>
      <c r="BF242" s="18">
        <v>0.1293</v>
      </c>
      <c r="BG242" s="18">
        <v>0.1293</v>
      </c>
      <c r="BH242" s="18">
        <v>0.12965399999999999</v>
      </c>
      <c r="BI242" s="18">
        <v>0.1293</v>
      </c>
      <c r="BJ242" s="18">
        <v>0.1293</v>
      </c>
      <c r="BK242" s="18">
        <v>0.1293</v>
      </c>
      <c r="BL242" s="18">
        <v>9.3104853448275904E-2</v>
      </c>
      <c r="BM242" s="18">
        <v>3.2672010021370997E-2</v>
      </c>
      <c r="BN242" s="18">
        <v>0.97202317027293095</v>
      </c>
      <c r="BO242" s="18">
        <v>0.97924524704301097</v>
      </c>
      <c r="BP242" s="18">
        <v>0.89954977748629805</v>
      </c>
      <c r="BQ242" s="18">
        <v>0</v>
      </c>
      <c r="BR242" s="19">
        <v>1.6442834160319199E-40</v>
      </c>
      <c r="BS242" s="18">
        <v>0</v>
      </c>
      <c r="BT242" s="18">
        <v>1.88062883816788E-3</v>
      </c>
      <c r="BU242" s="18">
        <v>0.94482904354743902</v>
      </c>
      <c r="BV242" s="18">
        <v>0.94482904354743902</v>
      </c>
      <c r="BW242" s="18">
        <v>4.137308E-2</v>
      </c>
      <c r="BX242" s="18">
        <v>6.3908360329459303E-4</v>
      </c>
      <c r="BY242" s="18">
        <v>4.9649199999999998E-2</v>
      </c>
      <c r="BZ242" s="18">
        <v>3.4352321151561202E-3</v>
      </c>
      <c r="CA242" s="18">
        <v>5.3092239999999999E-2</v>
      </c>
      <c r="CB242" s="18">
        <v>5.86086542142029E-3</v>
      </c>
      <c r="CC242" s="18">
        <v>7.2948680000000002E-2</v>
      </c>
      <c r="CD242" s="18">
        <v>5.0565018794617297E-3</v>
      </c>
      <c r="CE242" s="18">
        <v>8.8987880000000005E-2</v>
      </c>
      <c r="CF242" s="18">
        <v>3.51521237295842E-3</v>
      </c>
      <c r="CG242" s="18">
        <v>9.1899819999999993E-2</v>
      </c>
      <c r="CH242" s="18">
        <v>8.2066944415519708E-3</v>
      </c>
      <c r="CI242" s="18">
        <v>0.1085386</v>
      </c>
      <c r="CJ242" s="18">
        <v>2.4547657322033802E-3</v>
      </c>
      <c r="CK242" s="18">
        <v>0.10954120000000001</v>
      </c>
      <c r="CL242" s="18">
        <v>2.7014136484440898E-3</v>
      </c>
      <c r="CM242" s="18">
        <v>0.1169384</v>
      </c>
      <c r="CN242" s="18">
        <v>1.70583419475634E-3</v>
      </c>
      <c r="CO242" s="18">
        <v>0.1380062</v>
      </c>
      <c r="CP242" s="18">
        <v>9.3206412172124799E-3</v>
      </c>
      <c r="CQ242" s="18">
        <v>0.13146099999999999</v>
      </c>
      <c r="CR242" s="18">
        <v>5.5981191484283403E-3</v>
      </c>
      <c r="CS242" s="18">
        <v>0.1293</v>
      </c>
      <c r="CT242" s="18">
        <v>0</v>
      </c>
    </row>
    <row r="243" spans="1:98" x14ac:dyDescent="0.25">
      <c r="A243" s="18">
        <v>93</v>
      </c>
      <c r="B243" s="18" t="s">
        <v>1919</v>
      </c>
      <c r="C243" s="18" t="s">
        <v>523</v>
      </c>
      <c r="D243" s="18" t="s">
        <v>412</v>
      </c>
      <c r="E243" s="18" t="s">
        <v>162</v>
      </c>
      <c r="F243" s="18">
        <v>2.93262E-2</v>
      </c>
      <c r="G243" s="18">
        <v>2.93262E-2</v>
      </c>
      <c r="H243" s="18">
        <v>2.9406499999999999E-2</v>
      </c>
      <c r="I243" s="18">
        <v>3.06822E-2</v>
      </c>
      <c r="J243" s="18">
        <v>2.80101E-2</v>
      </c>
      <c r="K243" s="18">
        <v>2.8839699999999999E-2</v>
      </c>
      <c r="L243" s="18">
        <v>2.9619599999999999E-2</v>
      </c>
      <c r="M243" s="18">
        <v>3.0014200000000001E-2</v>
      </c>
      <c r="N243" s="18">
        <v>3.04532E-2</v>
      </c>
      <c r="O243" s="18">
        <v>3.00074E-2</v>
      </c>
      <c r="P243" s="18">
        <v>2.9929899999999999E-2</v>
      </c>
      <c r="Q243" s="18">
        <v>3.1024300000000001E-2</v>
      </c>
      <c r="R243" s="18">
        <v>3.2131899999999998E-2</v>
      </c>
      <c r="S243" s="18">
        <v>2.9944599999999998E-2</v>
      </c>
      <c r="T243" s="18">
        <v>3.1919000000000003E-2</v>
      </c>
      <c r="U243" s="18">
        <v>3.42381E-2</v>
      </c>
      <c r="V243" s="18">
        <v>3.6920500000000002E-2</v>
      </c>
      <c r="W243" s="18">
        <v>3.69156E-2</v>
      </c>
      <c r="X243" s="18">
        <v>3.6834800000000001E-2</v>
      </c>
      <c r="Y243" s="18">
        <v>3.7711500000000002E-2</v>
      </c>
      <c r="Z243" s="18">
        <v>3.7613599999999997E-2</v>
      </c>
      <c r="AA243" s="18">
        <v>4.0207399999999997E-2</v>
      </c>
      <c r="AB243" s="18">
        <v>4.25742E-2</v>
      </c>
      <c r="AC243" s="18">
        <v>4.3131299999999997E-2</v>
      </c>
      <c r="AD243" s="18">
        <v>4.36683E-2</v>
      </c>
      <c r="AE243" s="18">
        <v>4.4700700000000003E-2</v>
      </c>
      <c r="AF243" s="18">
        <v>4.3932899999999997E-2</v>
      </c>
      <c r="AG243" s="18">
        <v>4.28698E-2</v>
      </c>
      <c r="AH243" s="18">
        <v>4.5206700000000002E-2</v>
      </c>
      <c r="AI243" s="18">
        <v>4.7343000000000003E-2</v>
      </c>
      <c r="AJ243" s="18">
        <v>5.0117700000000001E-2</v>
      </c>
      <c r="AK243" s="18">
        <v>5.0077299999999998E-2</v>
      </c>
      <c r="AL243" s="18">
        <v>5.1988699999999999E-2</v>
      </c>
      <c r="AM243" s="18">
        <v>5.2832900000000002E-2</v>
      </c>
      <c r="AN243" s="18">
        <v>5.4246700000000002E-2</v>
      </c>
      <c r="AO243" s="18">
        <v>5.4086799999999997E-2</v>
      </c>
      <c r="AP243" s="18">
        <v>5.5597500000000001E-2</v>
      </c>
      <c r="AQ243" s="18">
        <v>6.1597899999999997E-2</v>
      </c>
      <c r="AR243" s="18">
        <v>6.2904000000000002E-2</v>
      </c>
      <c r="AS243" s="18">
        <v>6.3166899999999998E-2</v>
      </c>
      <c r="AT243" s="18">
        <v>6.3183000000000003E-2</v>
      </c>
      <c r="AU243" s="18">
        <v>6.2907000000000005E-2</v>
      </c>
      <c r="AV243" s="18">
        <v>6.4691600000000002E-2</v>
      </c>
      <c r="AW243" s="18">
        <v>6.3986600000000005E-2</v>
      </c>
      <c r="AX243" s="18">
        <v>6.2060400000000002E-2</v>
      </c>
      <c r="AY243" s="18">
        <v>6.2669500000000003E-2</v>
      </c>
      <c r="AZ243" s="18">
        <v>6.3596600000000003E-2</v>
      </c>
      <c r="BA243" s="18">
        <v>6.4457200000000006E-2</v>
      </c>
      <c r="BB243" s="18">
        <v>6.5590399999999993E-2</v>
      </c>
      <c r="BC243" s="18">
        <v>6.8121500000000001E-2</v>
      </c>
      <c r="BD243" s="18">
        <v>7.1780800000000006E-2</v>
      </c>
      <c r="BE243" s="18">
        <v>6.8011299999999997E-2</v>
      </c>
      <c r="BF243" s="18">
        <v>6.9783999999999999E-2</v>
      </c>
      <c r="BG243" s="18">
        <v>6.9783999999999999E-2</v>
      </c>
      <c r="BH243" s="18">
        <v>6.9975200000000001E-2</v>
      </c>
      <c r="BI243" s="18">
        <v>6.9783999999999999E-2</v>
      </c>
      <c r="BJ243" s="18">
        <v>6.9783999999999999E-2</v>
      </c>
      <c r="BK243" s="18">
        <v>6.9783999999999999E-2</v>
      </c>
      <c r="BL243" s="18">
        <v>4.86391534482759E-2</v>
      </c>
      <c r="BM243" s="18">
        <v>1.51407752059089E-2</v>
      </c>
      <c r="BN243" s="18">
        <v>0.98325154577721396</v>
      </c>
      <c r="BO243" s="18">
        <v>0.986814827572567</v>
      </c>
      <c r="BP243" s="18">
        <v>0.91775928715201205</v>
      </c>
      <c r="BQ243" s="18">
        <v>0</v>
      </c>
      <c r="BR243" s="18">
        <v>5.5243378619009503E-46</v>
      </c>
      <c r="BS243" s="18">
        <v>0</v>
      </c>
      <c r="BT243" s="18">
        <v>8.8158333076993197E-4</v>
      </c>
      <c r="BU243" s="18">
        <v>0.96678360227327698</v>
      </c>
      <c r="BV243" s="18">
        <v>0.96678360227327698</v>
      </c>
      <c r="BW243" s="18">
        <v>2.935024E-2</v>
      </c>
      <c r="BX243" s="18">
        <v>9.4530599437430795E-4</v>
      </c>
      <c r="BY243" s="18">
        <v>2.9786819999999999E-2</v>
      </c>
      <c r="BZ243" s="18">
        <v>6.0609783203703995E-4</v>
      </c>
      <c r="CA243" s="18">
        <v>3.0989940000000001E-2</v>
      </c>
      <c r="CB243" s="18">
        <v>1.0469988361980201E-3</v>
      </c>
      <c r="CC243" s="18">
        <v>3.6524099999999997E-2</v>
      </c>
      <c r="CD243" s="18">
        <v>1.3269000018840901E-3</v>
      </c>
      <c r="CE243" s="18">
        <v>4.1438959999999997E-2</v>
      </c>
      <c r="CF243" s="18">
        <v>2.5136060019422301E-3</v>
      </c>
      <c r="CG243" s="18">
        <v>4.4810620000000002E-2</v>
      </c>
      <c r="CH243" s="18">
        <v>1.66726459417814E-3</v>
      </c>
      <c r="CI243" s="18">
        <v>5.1852660000000002E-2</v>
      </c>
      <c r="CJ243" s="18">
        <v>1.79393381929212E-3</v>
      </c>
      <c r="CK243" s="18">
        <v>5.9470620000000002E-2</v>
      </c>
      <c r="CL243" s="18">
        <v>4.30007210951165E-3</v>
      </c>
      <c r="CM243" s="18">
        <v>6.336572E-2</v>
      </c>
      <c r="CN243" s="18">
        <v>1.0113259474571E-3</v>
      </c>
      <c r="CO243" s="18">
        <v>6.4887040000000007E-2</v>
      </c>
      <c r="CP243" s="18">
        <v>2.1049898011629401E-3</v>
      </c>
      <c r="CQ243" s="18">
        <v>6.9867059999999995E-2</v>
      </c>
      <c r="CR243" s="18">
        <v>1.3352657181250501E-3</v>
      </c>
      <c r="CS243" s="18">
        <v>6.9783999999999999E-2</v>
      </c>
      <c r="CT243" s="18">
        <v>0</v>
      </c>
    </row>
    <row r="244" spans="1:98" x14ac:dyDescent="0.25">
      <c r="A244" s="18">
        <v>94</v>
      </c>
      <c r="B244" s="18" t="s">
        <v>1919</v>
      </c>
      <c r="C244" s="18" t="s">
        <v>524</v>
      </c>
      <c r="D244" s="18" t="s">
        <v>412</v>
      </c>
      <c r="E244" s="18" t="s">
        <v>164</v>
      </c>
      <c r="F244" s="18">
        <v>5.9714799999999997</v>
      </c>
      <c r="G244" s="18">
        <v>5.9714799999999997</v>
      </c>
      <c r="H244" s="18">
        <v>5.9878400000000003</v>
      </c>
      <c r="I244" s="18">
        <v>6.1942399999999997</v>
      </c>
      <c r="J244" s="18">
        <v>6.4282000000000004</v>
      </c>
      <c r="K244" s="18">
        <v>6.7116800000000003</v>
      </c>
      <c r="L244" s="18">
        <v>6.8971400000000003</v>
      </c>
      <c r="M244" s="18">
        <v>7.0545</v>
      </c>
      <c r="N244" s="18">
        <v>7.23658</v>
      </c>
      <c r="O244" s="18">
        <v>7.4595700000000003</v>
      </c>
      <c r="P244" s="18">
        <v>7.6510600000000002</v>
      </c>
      <c r="Q244" s="18">
        <v>7.8963400000000004</v>
      </c>
      <c r="R244" s="18">
        <v>8.1997300000000006</v>
      </c>
      <c r="S244" s="18">
        <v>8.4284400000000002</v>
      </c>
      <c r="T244" s="18">
        <v>8.8271599999999992</v>
      </c>
      <c r="U244" s="18">
        <v>9.3573599999999999</v>
      </c>
      <c r="V244" s="18">
        <v>9.7250999999999994</v>
      </c>
      <c r="W244" s="18">
        <v>10.0852</v>
      </c>
      <c r="X244" s="18">
        <v>10.0649</v>
      </c>
      <c r="Y244" s="18">
        <v>10.478199999999999</v>
      </c>
      <c r="Z244" s="18">
        <v>11.132</v>
      </c>
      <c r="AA244" s="18">
        <v>11.9208</v>
      </c>
      <c r="AB244" s="18">
        <v>12.6303</v>
      </c>
      <c r="AC244" s="18">
        <v>12.2483</v>
      </c>
      <c r="AD244" s="18">
        <v>12.211399999999999</v>
      </c>
      <c r="AE244" s="18">
        <v>12.337999999999999</v>
      </c>
      <c r="AF244" s="18">
        <v>12.3089</v>
      </c>
      <c r="AG244" s="18">
        <v>12.4436</v>
      </c>
      <c r="AH244" s="18">
        <v>13.821199999999999</v>
      </c>
      <c r="AI244" s="18">
        <v>14.833500000000001</v>
      </c>
      <c r="AJ244" s="18">
        <v>15.308999999999999</v>
      </c>
      <c r="AK244" s="18">
        <v>15.532</v>
      </c>
      <c r="AL244" s="18">
        <v>16.6816</v>
      </c>
      <c r="AM244" s="18">
        <v>16.954699999999999</v>
      </c>
      <c r="AN244" s="18">
        <v>17.2454</v>
      </c>
      <c r="AO244" s="18">
        <v>16.171399999999998</v>
      </c>
      <c r="AP244" s="18">
        <v>16.3371</v>
      </c>
      <c r="AQ244" s="18">
        <v>16.7118</v>
      </c>
      <c r="AR244" s="18">
        <v>17.2746</v>
      </c>
      <c r="AS244" s="18">
        <v>17.015699999999999</v>
      </c>
      <c r="AT244" s="18">
        <v>17.148199999999999</v>
      </c>
      <c r="AU244" s="18">
        <v>17.097799999999999</v>
      </c>
      <c r="AV244" s="18">
        <v>16.655000000000001</v>
      </c>
      <c r="AW244" s="18">
        <v>16.756699999999999</v>
      </c>
      <c r="AX244" s="18">
        <v>17.190000000000001</v>
      </c>
      <c r="AY244" s="18">
        <v>18.293600000000001</v>
      </c>
      <c r="AZ244" s="18">
        <v>18.998899999999999</v>
      </c>
      <c r="BA244" s="18">
        <v>19.132300000000001</v>
      </c>
      <c r="BB244" s="18">
        <v>19.3751</v>
      </c>
      <c r="BC244" s="18">
        <v>20.078499999999998</v>
      </c>
      <c r="BD244" s="18">
        <v>20.509899999999998</v>
      </c>
      <c r="BE244" s="18">
        <v>19.915199999999999</v>
      </c>
      <c r="BF244" s="18">
        <v>19.714300000000001</v>
      </c>
      <c r="BG244" s="18">
        <v>19.714300000000001</v>
      </c>
      <c r="BH244" s="18">
        <v>19.7684</v>
      </c>
      <c r="BI244" s="18">
        <v>19.714300000000001</v>
      </c>
      <c r="BJ244" s="18">
        <v>19.714300000000001</v>
      </c>
      <c r="BK244" s="18">
        <v>19.714300000000001</v>
      </c>
      <c r="BL244" s="18">
        <v>13.5730793103448</v>
      </c>
      <c r="BM244" s="18">
        <v>4.8564524873965196</v>
      </c>
      <c r="BN244" s="18">
        <v>0.98453838720304099</v>
      </c>
      <c r="BO244" s="18">
        <v>0.98435317536783296</v>
      </c>
      <c r="BP244" s="18">
        <v>0.921401189085155</v>
      </c>
      <c r="BQ244" s="18">
        <v>0</v>
      </c>
      <c r="BR244" s="18">
        <v>6.4533016174881705E-44</v>
      </c>
      <c r="BS244" s="18">
        <v>0</v>
      </c>
      <c r="BT244" s="18">
        <v>0.28314077640037899</v>
      </c>
      <c r="BU244" s="18">
        <v>0.96931583587636405</v>
      </c>
      <c r="BV244" s="18">
        <v>0.96931583587636405</v>
      </c>
      <c r="BW244" s="18">
        <v>6.1106480000000003</v>
      </c>
      <c r="BX244" s="18">
        <v>0.20102497635866101</v>
      </c>
      <c r="BY244" s="18">
        <v>7.0718940000000003</v>
      </c>
      <c r="BZ244" s="18">
        <v>0.29069304993411899</v>
      </c>
      <c r="CA244" s="18">
        <v>8.2005459999999992</v>
      </c>
      <c r="CB244" s="18">
        <v>0.45800043687752101</v>
      </c>
      <c r="CC244" s="18">
        <v>9.9421520000000001</v>
      </c>
      <c r="CD244" s="18">
        <v>0.42189172606250502</v>
      </c>
      <c r="CE244" s="18">
        <v>12.028560000000001</v>
      </c>
      <c r="CF244" s="18">
        <v>0.56107914147649496</v>
      </c>
      <c r="CG244" s="18">
        <v>13.149039999999999</v>
      </c>
      <c r="CH244" s="18">
        <v>1.1347324852140299</v>
      </c>
      <c r="CI244" s="18">
        <v>16.344539999999999</v>
      </c>
      <c r="CJ244" s="18">
        <v>0.87034730883710998</v>
      </c>
      <c r="CK244" s="18">
        <v>16.702120000000001</v>
      </c>
      <c r="CL244" s="18">
        <v>0.45854737705061599</v>
      </c>
      <c r="CM244" s="18">
        <v>16.969539999999999</v>
      </c>
      <c r="CN244" s="18">
        <v>0.24556511967297001</v>
      </c>
      <c r="CO244" s="18">
        <v>19.17568</v>
      </c>
      <c r="CP244" s="18">
        <v>0.64537787535675495</v>
      </c>
      <c r="CQ244" s="18">
        <v>19.924420000000001</v>
      </c>
      <c r="CR244" s="18">
        <v>0.33745922272179701</v>
      </c>
      <c r="CS244" s="18">
        <v>19.714300000000001</v>
      </c>
      <c r="CT244" s="18">
        <v>0</v>
      </c>
    </row>
    <row r="245" spans="1:98" x14ac:dyDescent="0.25">
      <c r="A245" s="18">
        <v>95</v>
      </c>
      <c r="B245" s="18" t="s">
        <v>1919</v>
      </c>
      <c r="C245" s="18" t="s">
        <v>525</v>
      </c>
      <c r="D245" s="18" t="s">
        <v>426</v>
      </c>
      <c r="E245" s="18" t="s">
        <v>170</v>
      </c>
      <c r="F245" s="18">
        <v>9.3513099999999998E-3</v>
      </c>
      <c r="G245" s="18">
        <v>9.3513099999999998E-3</v>
      </c>
      <c r="H245" s="18">
        <v>9.3769300000000003E-3</v>
      </c>
      <c r="I245" s="18">
        <v>9.5330599999999995E-3</v>
      </c>
      <c r="J245" s="18">
        <v>9.59898E-3</v>
      </c>
      <c r="K245" s="18">
        <v>9.7271200000000006E-3</v>
      </c>
      <c r="L245" s="18">
        <v>9.9194000000000001E-3</v>
      </c>
      <c r="M245" s="18">
        <v>1.0118500000000001E-2</v>
      </c>
      <c r="N245" s="18">
        <v>1.0450299999999999E-2</v>
      </c>
      <c r="O245" s="18">
        <v>1.0557800000000001E-2</v>
      </c>
      <c r="P245" s="18">
        <v>1.03392E-2</v>
      </c>
      <c r="Q245" s="18">
        <v>1.0603700000000001E-2</v>
      </c>
      <c r="R245" s="18">
        <v>1.1098E-2</v>
      </c>
      <c r="S245" s="18">
        <v>1.05547E-2</v>
      </c>
      <c r="T245" s="18">
        <v>1.12558E-2</v>
      </c>
      <c r="U245" s="18">
        <v>1.1307299999999999E-2</v>
      </c>
      <c r="V245" s="18">
        <v>1.2006299999999999E-2</v>
      </c>
      <c r="W245" s="18">
        <v>1.25319E-2</v>
      </c>
      <c r="X245" s="18">
        <v>1.2588200000000001E-2</v>
      </c>
      <c r="Y245" s="18">
        <v>1.28957E-2</v>
      </c>
      <c r="Z245" s="18">
        <v>1.20968E-2</v>
      </c>
      <c r="AA245" s="18">
        <v>1.1732599999999999E-2</v>
      </c>
      <c r="AB245" s="18">
        <v>1.19793E-2</v>
      </c>
      <c r="AC245" s="18">
        <v>1.23176E-2</v>
      </c>
      <c r="AD245" s="18">
        <v>1.26596E-2</v>
      </c>
      <c r="AE245" s="18">
        <v>1.28837E-2</v>
      </c>
      <c r="AF245" s="18">
        <v>1.1232199999999999E-2</v>
      </c>
      <c r="AG245" s="18">
        <v>1.0729799999999999E-2</v>
      </c>
      <c r="AH245" s="18">
        <v>1.1614599999999999E-2</v>
      </c>
      <c r="AI245" s="18">
        <v>1.2245900000000001E-2</v>
      </c>
      <c r="AJ245" s="18">
        <v>1.27995E-2</v>
      </c>
      <c r="AK245" s="18">
        <v>1.3395900000000001E-2</v>
      </c>
      <c r="AL245" s="18">
        <v>1.3723600000000001E-2</v>
      </c>
      <c r="AM245" s="18">
        <v>1.31916E-2</v>
      </c>
      <c r="AN245" s="18">
        <v>1.2789099999999999E-2</v>
      </c>
      <c r="AO245" s="18">
        <v>1.40883E-2</v>
      </c>
      <c r="AP245" s="18">
        <v>1.4137E-2</v>
      </c>
      <c r="AQ245" s="18">
        <v>1.49009E-2</v>
      </c>
      <c r="AR245" s="18">
        <v>1.5391E-2</v>
      </c>
      <c r="AS245" s="18">
        <v>1.5995100000000002E-2</v>
      </c>
      <c r="AT245" s="18">
        <v>1.6748900000000001E-2</v>
      </c>
      <c r="AU245" s="18">
        <v>1.6780099999999999E-2</v>
      </c>
      <c r="AV245" s="18">
        <v>1.7567900000000001E-2</v>
      </c>
      <c r="AW245" s="18">
        <v>1.68997E-2</v>
      </c>
      <c r="AX245" s="18">
        <v>1.71708E-2</v>
      </c>
      <c r="AY245" s="18">
        <v>1.7033300000000001E-2</v>
      </c>
      <c r="AZ245" s="18">
        <v>1.73892E-2</v>
      </c>
      <c r="BA245" s="18">
        <v>1.7876300000000001E-2</v>
      </c>
      <c r="BB245" s="18">
        <v>1.8286500000000001E-2</v>
      </c>
      <c r="BC245" s="18">
        <v>1.8730299999999998E-2</v>
      </c>
      <c r="BD245" s="18">
        <v>1.91028E-2</v>
      </c>
      <c r="BE245" s="18">
        <v>1.8241400000000001E-2</v>
      </c>
      <c r="BF245" s="18">
        <v>1.8925500000000001E-2</v>
      </c>
      <c r="BG245" s="18">
        <v>1.8925500000000001E-2</v>
      </c>
      <c r="BH245" s="18">
        <v>1.8977299999999999E-2</v>
      </c>
      <c r="BI245" s="18">
        <v>1.8925500000000001E-2</v>
      </c>
      <c r="BJ245" s="18">
        <v>1.8925500000000001E-2</v>
      </c>
      <c r="BK245" s="18">
        <v>1.8925500000000001E-2</v>
      </c>
      <c r="BL245" s="18">
        <v>1.3767269137931E-2</v>
      </c>
      <c r="BM245" s="18">
        <v>3.2825775292998302E-3</v>
      </c>
      <c r="BN245" s="18">
        <v>0.96230108915892298</v>
      </c>
      <c r="BO245" s="18">
        <v>0.96952172083431398</v>
      </c>
      <c r="BP245" s="18">
        <v>0.88498216975372601</v>
      </c>
      <c r="BQ245" s="18">
        <v>0</v>
      </c>
      <c r="BR245" s="19">
        <v>6.8031016071395298E-36</v>
      </c>
      <c r="BS245" s="18">
        <v>0</v>
      </c>
      <c r="BT245" s="18">
        <v>1.8705813067150501E-4</v>
      </c>
      <c r="BU245" s="18">
        <v>0.92602338619644597</v>
      </c>
      <c r="BV245" s="18">
        <v>0.92602338619644597</v>
      </c>
      <c r="BW245" s="18">
        <v>9.4423179999999999E-3</v>
      </c>
      <c r="BX245" s="18">
        <v>1.15777367693345E-4</v>
      </c>
      <c r="BY245" s="18">
        <v>1.0154623999999999E-2</v>
      </c>
      <c r="BZ245" s="18">
        <v>3.4977497320420198E-4</v>
      </c>
      <c r="CA245" s="18">
        <v>1.077028E-2</v>
      </c>
      <c r="CB245" s="18">
        <v>3.8832449961340301E-4</v>
      </c>
      <c r="CC245" s="18">
        <v>1.226588E-2</v>
      </c>
      <c r="CD245" s="18">
        <v>6.2401671612225299E-4</v>
      </c>
      <c r="CE245" s="18">
        <v>1.215718E-2</v>
      </c>
      <c r="CF245" s="18">
        <v>3.5132451095817402E-4</v>
      </c>
      <c r="CG245" s="18">
        <v>1.174124E-2</v>
      </c>
      <c r="CH245" s="18">
        <v>8.4529090436369901E-4</v>
      </c>
      <c r="CI245" s="18">
        <v>1.3179939999999999E-2</v>
      </c>
      <c r="CJ245" s="18">
        <v>3.9994730027842501E-4</v>
      </c>
      <c r="CK245" s="18">
        <v>1.4902459999999999E-2</v>
      </c>
      <c r="CL245" s="18">
        <v>8.1873705363810203E-4</v>
      </c>
      <c r="CM245" s="18">
        <v>1.703348E-2</v>
      </c>
      <c r="CN245" s="18">
        <v>3.4188660693276702E-4</v>
      </c>
      <c r="CO245" s="18">
        <v>1.786312E-2</v>
      </c>
      <c r="CP245" s="18">
        <v>6.7908520967548602E-4</v>
      </c>
      <c r="CQ245" s="18">
        <v>1.8834500000000001E-2</v>
      </c>
      <c r="CR245" s="18">
        <v>3.3937675966394602E-4</v>
      </c>
      <c r="CS245" s="18">
        <v>1.8925500000000001E-2</v>
      </c>
      <c r="CT245" s="18">
        <v>0</v>
      </c>
    </row>
    <row r="246" spans="1:98" x14ac:dyDescent="0.25">
      <c r="A246" s="18">
        <v>96</v>
      </c>
      <c r="B246" s="18" t="s">
        <v>1919</v>
      </c>
      <c r="C246" s="18" t="s">
        <v>526</v>
      </c>
      <c r="D246" s="18" t="s">
        <v>424</v>
      </c>
      <c r="E246" s="18" t="s">
        <v>174</v>
      </c>
      <c r="F246" s="18">
        <v>1.8800999999999998E-2</v>
      </c>
      <c r="G246" s="18">
        <v>1.8800999999999998E-2</v>
      </c>
      <c r="H246" s="18">
        <v>1.8852500000000001E-2</v>
      </c>
      <c r="I246" s="18">
        <v>1.8877399999999999E-2</v>
      </c>
      <c r="J246" s="18">
        <v>1.8898100000000001E-2</v>
      </c>
      <c r="K246" s="18">
        <v>1.8900199999999999E-2</v>
      </c>
      <c r="L246" s="18">
        <v>1.9382900000000002E-2</v>
      </c>
      <c r="M246" s="18">
        <v>2.08401E-2</v>
      </c>
      <c r="N246" s="18">
        <v>2.10019E-2</v>
      </c>
      <c r="O246" s="18">
        <v>2.04604E-2</v>
      </c>
      <c r="P246" s="18">
        <v>1.9560600000000001E-2</v>
      </c>
      <c r="Q246" s="18">
        <v>2.0520099999999999E-2</v>
      </c>
      <c r="R246" s="18">
        <v>1.9795799999999999E-2</v>
      </c>
      <c r="S246" s="18">
        <v>1.7710699999999999E-2</v>
      </c>
      <c r="T246" s="18">
        <v>1.84473E-2</v>
      </c>
      <c r="U246" s="18">
        <v>1.94136E-2</v>
      </c>
      <c r="V246" s="18">
        <v>2.11025E-2</v>
      </c>
      <c r="W246" s="18">
        <v>2.1903100000000002E-2</v>
      </c>
      <c r="X246" s="18">
        <v>2.42442E-2</v>
      </c>
      <c r="Y246" s="18">
        <v>2.5526799999999999E-2</v>
      </c>
      <c r="Z246" s="18">
        <v>2.7039400000000002E-2</v>
      </c>
      <c r="AA246" s="18">
        <v>2.8960400000000001E-2</v>
      </c>
      <c r="AB246" s="18">
        <v>3.0597099999999999E-2</v>
      </c>
      <c r="AC246" s="18">
        <v>3.1396800000000002E-2</v>
      </c>
      <c r="AD246" s="18">
        <v>3.1796499999999998E-2</v>
      </c>
      <c r="AE246" s="18">
        <v>3.1836700000000002E-2</v>
      </c>
      <c r="AF246" s="18">
        <v>3.17256E-2</v>
      </c>
      <c r="AG246" s="18">
        <v>3.1276699999999998E-2</v>
      </c>
      <c r="AH246" s="18">
        <v>3.23436E-2</v>
      </c>
      <c r="AI246" s="18">
        <v>3.2510799999999999E-2</v>
      </c>
      <c r="AJ246" s="18">
        <v>3.1486E-2</v>
      </c>
      <c r="AK246" s="18">
        <v>2.8153500000000001E-2</v>
      </c>
      <c r="AL246" s="18">
        <v>2.7708799999999999E-2</v>
      </c>
      <c r="AM246" s="18">
        <v>2.7119500000000001E-2</v>
      </c>
      <c r="AN246" s="18">
        <v>2.8618999999999999E-2</v>
      </c>
      <c r="AO246" s="18">
        <v>2.86345E-2</v>
      </c>
      <c r="AP246" s="18">
        <v>2.9067099999999998E-2</v>
      </c>
      <c r="AQ246" s="18">
        <v>2.9558000000000001E-2</v>
      </c>
      <c r="AR246" s="18">
        <v>2.9700399999999998E-2</v>
      </c>
      <c r="AS246" s="18">
        <v>2.98053E-2</v>
      </c>
      <c r="AT246" s="18">
        <v>3.0250200000000001E-2</v>
      </c>
      <c r="AU246" s="18">
        <v>3.0435400000000001E-2</v>
      </c>
      <c r="AV246" s="18">
        <v>3.0786600000000001E-2</v>
      </c>
      <c r="AW246" s="18">
        <v>3.1036399999999999E-2</v>
      </c>
      <c r="AX246" s="18">
        <v>3.1371000000000003E-2</v>
      </c>
      <c r="AY246" s="18">
        <v>3.1674599999999997E-2</v>
      </c>
      <c r="AZ246" s="18">
        <v>3.2736700000000001E-2</v>
      </c>
      <c r="BA246" s="18">
        <v>3.3676699999999997E-2</v>
      </c>
      <c r="BB246" s="18">
        <v>3.5650399999999999E-2</v>
      </c>
      <c r="BC246" s="18">
        <v>3.69209E-2</v>
      </c>
      <c r="BD246" s="18">
        <v>3.9456999999999999E-2</v>
      </c>
      <c r="BE246" s="18">
        <v>4.0109199999999998E-2</v>
      </c>
      <c r="BF246" s="18">
        <v>4.1036000000000003E-2</v>
      </c>
      <c r="BG246" s="18">
        <v>4.1036000000000003E-2</v>
      </c>
      <c r="BH246" s="18">
        <v>4.1148400000000002E-2</v>
      </c>
      <c r="BI246" s="18">
        <v>4.1036000000000003E-2</v>
      </c>
      <c r="BJ246" s="18">
        <v>4.1036000000000003E-2</v>
      </c>
      <c r="BK246" s="18">
        <v>4.1036000000000003E-2</v>
      </c>
      <c r="BL246" s="18">
        <v>2.8496713793103399E-2</v>
      </c>
      <c r="BM246" s="18">
        <v>7.22062557409051E-3</v>
      </c>
      <c r="BN246" s="18">
        <v>0.92547231117787099</v>
      </c>
      <c r="BO246" s="18">
        <v>0.887487161111568</v>
      </c>
      <c r="BP246" s="18">
        <v>0.763585438648963</v>
      </c>
      <c r="BQ246" s="18">
        <v>0</v>
      </c>
      <c r="BR246" s="18">
        <v>1.7145844956724299E-20</v>
      </c>
      <c r="BS246" s="19">
        <v>0</v>
      </c>
      <c r="BT246" s="19">
        <v>3.9572079731766199E-4</v>
      </c>
      <c r="BU246" s="18">
        <v>0.85649899875690805</v>
      </c>
      <c r="BV246" s="18">
        <v>0.85649899875690805</v>
      </c>
      <c r="BW246" s="18">
        <v>1.8846000000000002E-2</v>
      </c>
      <c r="BX246" s="19">
        <v>4.4137908876611898E-5</v>
      </c>
      <c r="BY246" s="18">
        <v>2.0117099999999999E-2</v>
      </c>
      <c r="BZ246" s="18">
        <v>9.2781331365744105E-4</v>
      </c>
      <c r="CA246" s="18">
        <v>1.9206899999999999E-2</v>
      </c>
      <c r="CB246" s="18">
        <v>1.1193756898378699E-3</v>
      </c>
      <c r="CC246" s="18">
        <v>2.2438039999999999E-2</v>
      </c>
      <c r="CD246" s="18">
        <v>2.4504957402533899E-3</v>
      </c>
      <c r="CE246" s="18">
        <v>2.9958039999999998E-2</v>
      </c>
      <c r="CF246" s="18">
        <v>1.9603640103307298E-3</v>
      </c>
      <c r="CG246" s="18">
        <v>3.1938679999999997E-2</v>
      </c>
      <c r="CH246" s="19">
        <v>4.9631190495493904E-4</v>
      </c>
      <c r="CI246" s="18">
        <v>2.8617360000000001E-2</v>
      </c>
      <c r="CJ246" s="18">
        <v>1.69656491859286E-3</v>
      </c>
      <c r="CK246" s="18">
        <v>2.935306E-2</v>
      </c>
      <c r="CL246" s="19">
        <v>4.91240290489288E-4</v>
      </c>
      <c r="CM246" s="18">
        <v>3.0775919999999998E-2</v>
      </c>
      <c r="CN246" s="18">
        <v>4.5122596556492601E-4</v>
      </c>
      <c r="CO246" s="18">
        <v>3.413186E-2</v>
      </c>
      <c r="CP246" s="18">
        <v>2.13754980129119E-3</v>
      </c>
      <c r="CQ246" s="18">
        <v>4.0557320000000001E-2</v>
      </c>
      <c r="CR246" s="18">
        <v>7.44842313513406E-4</v>
      </c>
      <c r="CS246" s="18">
        <v>4.1036000000000003E-2</v>
      </c>
      <c r="CT246" s="18">
        <v>0</v>
      </c>
    </row>
    <row r="247" spans="1:98" x14ac:dyDescent="0.25">
      <c r="A247" s="18">
        <v>97</v>
      </c>
      <c r="B247" s="18" t="s">
        <v>1919</v>
      </c>
      <c r="C247" s="18" t="s">
        <v>527</v>
      </c>
      <c r="D247" s="18" t="s">
        <v>412</v>
      </c>
      <c r="E247" s="18" t="s">
        <v>172</v>
      </c>
      <c r="F247" s="18">
        <v>8.1808899999999998</v>
      </c>
      <c r="G247" s="18">
        <v>8.1808899999999998</v>
      </c>
      <c r="H247" s="18">
        <v>8.2033100000000001</v>
      </c>
      <c r="I247" s="18">
        <v>8.7043999999999997</v>
      </c>
      <c r="J247" s="18">
        <v>9.0399200000000004</v>
      </c>
      <c r="K247" s="18">
        <v>9.4361300000000004</v>
      </c>
      <c r="L247" s="18">
        <v>9.9220699999999997</v>
      </c>
      <c r="M247" s="18">
        <v>10.2464</v>
      </c>
      <c r="N247" s="18">
        <v>10.7362</v>
      </c>
      <c r="O247" s="18">
        <v>11.296900000000001</v>
      </c>
      <c r="P247" s="18">
        <v>11.9277</v>
      </c>
      <c r="Q247" s="18">
        <v>12.515700000000001</v>
      </c>
      <c r="R247" s="18">
        <v>13.223599999999999</v>
      </c>
      <c r="S247" s="18">
        <v>13.6913</v>
      </c>
      <c r="T247" s="18">
        <v>14.879</v>
      </c>
      <c r="U247" s="18">
        <v>16.350899999999999</v>
      </c>
      <c r="V247" s="18">
        <v>16.758800000000001</v>
      </c>
      <c r="W247" s="18">
        <v>17.093599999999999</v>
      </c>
      <c r="X247" s="18">
        <v>17.6983</v>
      </c>
      <c r="Y247" s="18">
        <v>18.8096</v>
      </c>
      <c r="Z247" s="18">
        <v>20.803899999999999</v>
      </c>
      <c r="AA247" s="18">
        <v>21.052700000000002</v>
      </c>
      <c r="AB247" s="18">
        <v>21.2698</v>
      </c>
      <c r="AC247" s="18">
        <v>21.8733</v>
      </c>
      <c r="AD247" s="18">
        <v>21.361899999999999</v>
      </c>
      <c r="AE247" s="18">
        <v>21.9069</v>
      </c>
      <c r="AF247" s="18">
        <v>22.309200000000001</v>
      </c>
      <c r="AG247" s="18">
        <v>22.752099999999999</v>
      </c>
      <c r="AH247" s="18">
        <v>25.568300000000001</v>
      </c>
      <c r="AI247" s="18">
        <v>27.090800000000002</v>
      </c>
      <c r="AJ247" s="18">
        <v>28.735499999999998</v>
      </c>
      <c r="AK247" s="18">
        <v>28.779</v>
      </c>
      <c r="AL247" s="18">
        <v>29.0656</v>
      </c>
      <c r="AM247" s="18">
        <v>30.2273</v>
      </c>
      <c r="AN247" s="18">
        <v>31</v>
      </c>
      <c r="AO247" s="18">
        <v>32.2928</v>
      </c>
      <c r="AP247" s="18">
        <v>33.254300000000001</v>
      </c>
      <c r="AQ247" s="18">
        <v>34.2286</v>
      </c>
      <c r="AR247" s="18">
        <v>32.957599999999999</v>
      </c>
      <c r="AS247" s="18">
        <v>32.127299999999998</v>
      </c>
      <c r="AT247" s="18">
        <v>31.140999999999998</v>
      </c>
      <c r="AU247" s="18">
        <v>32.330199999999998</v>
      </c>
      <c r="AV247" s="18">
        <v>32.968400000000003</v>
      </c>
      <c r="AW247" s="18">
        <v>31.68</v>
      </c>
      <c r="AX247" s="18">
        <v>31.2502</v>
      </c>
      <c r="AY247" s="18">
        <v>31.942799999999998</v>
      </c>
      <c r="AZ247" s="18">
        <v>32.796700000000001</v>
      </c>
      <c r="BA247" s="18">
        <v>32.709000000000003</v>
      </c>
      <c r="BB247" s="18">
        <v>32.305700000000002</v>
      </c>
      <c r="BC247" s="18">
        <v>32.358199999999997</v>
      </c>
      <c r="BD247" s="18">
        <v>33.3705</v>
      </c>
      <c r="BE247" s="18">
        <v>33.655999999999999</v>
      </c>
      <c r="BF247" s="18">
        <v>34.515099999999997</v>
      </c>
      <c r="BG247" s="18">
        <v>34.515099999999997</v>
      </c>
      <c r="BH247" s="18">
        <v>34.609699999999997</v>
      </c>
      <c r="BI247" s="18">
        <v>34.515099999999997</v>
      </c>
      <c r="BJ247" s="18">
        <v>34.515099999999997</v>
      </c>
      <c r="BK247" s="18">
        <v>34.515099999999997</v>
      </c>
      <c r="BL247" s="18">
        <v>23.814593275862102</v>
      </c>
      <c r="BM247" s="18">
        <v>9.4476509301034994</v>
      </c>
      <c r="BN247" s="18">
        <v>0.96537093338421498</v>
      </c>
      <c r="BO247" s="18">
        <v>0.976722053533159</v>
      </c>
      <c r="BP247" s="18">
        <v>0.91654531984096499</v>
      </c>
      <c r="BQ247" s="18">
        <v>0</v>
      </c>
      <c r="BR247" s="19">
        <v>3.9509681660988297E-39</v>
      </c>
      <c r="BS247" s="18">
        <v>0</v>
      </c>
      <c r="BT247" s="18">
        <v>0.54009316035558996</v>
      </c>
      <c r="BU247" s="18">
        <v>0.93194103902311098</v>
      </c>
      <c r="BV247" s="18">
        <v>0.93194103902311098</v>
      </c>
      <c r="BW247" s="18">
        <v>8.4618819999999992</v>
      </c>
      <c r="BX247" s="18">
        <v>0.39297436210267001</v>
      </c>
      <c r="BY247" s="18">
        <v>10.327540000000001</v>
      </c>
      <c r="BZ247" s="18">
        <v>0.71976788164657701</v>
      </c>
      <c r="CA247" s="18">
        <v>13.24746</v>
      </c>
      <c r="CB247" s="18">
        <v>1.1332172311609101</v>
      </c>
      <c r="CC247" s="18">
        <v>17.34224</v>
      </c>
      <c r="CD247" s="18">
        <v>0.95719684130277005</v>
      </c>
      <c r="CE247" s="18">
        <v>21.272320000000001</v>
      </c>
      <c r="CF247" s="18">
        <v>0.39901695703315698</v>
      </c>
      <c r="CG247" s="18">
        <v>23.925460000000001</v>
      </c>
      <c r="CH247" s="18">
        <v>2.2793614858113198</v>
      </c>
      <c r="CI247" s="18">
        <v>29.56148</v>
      </c>
      <c r="CJ247" s="18">
        <v>1.00661200916739</v>
      </c>
      <c r="CK247" s="18">
        <v>32.972119999999997</v>
      </c>
      <c r="CL247" s="18">
        <v>0.84169098664533704</v>
      </c>
      <c r="CM247" s="18">
        <v>31.87396</v>
      </c>
      <c r="CN247" s="18">
        <v>0.76972092864882002</v>
      </c>
      <c r="CO247" s="18">
        <v>32.42248</v>
      </c>
      <c r="CP247" s="18">
        <v>0.34278152954907198</v>
      </c>
      <c r="CQ247" s="18">
        <v>34.133279999999999</v>
      </c>
      <c r="CR247" s="18">
        <v>0.57623314899439604</v>
      </c>
      <c r="CS247" s="18">
        <v>34.515099999999997</v>
      </c>
      <c r="CT247" s="18">
        <v>0</v>
      </c>
    </row>
    <row r="248" spans="1:98" x14ac:dyDescent="0.25">
      <c r="A248" s="18">
        <v>98</v>
      </c>
      <c r="B248" s="18" t="s">
        <v>1919</v>
      </c>
      <c r="C248" s="18" t="s">
        <v>528</v>
      </c>
      <c r="D248" s="18" t="s">
        <v>420</v>
      </c>
      <c r="E248" s="18" t="s">
        <v>168</v>
      </c>
      <c r="F248" s="18">
        <v>3.7584200000000001</v>
      </c>
      <c r="G248" s="18">
        <v>3.7584200000000001</v>
      </c>
      <c r="H248" s="18">
        <v>3.7687200000000001</v>
      </c>
      <c r="I248" s="18">
        <v>3.7677399999999999</v>
      </c>
      <c r="J248" s="18">
        <v>3.7704300000000002</v>
      </c>
      <c r="K248" s="18">
        <v>3.7753000000000001</v>
      </c>
      <c r="L248" s="18">
        <v>3.78552</v>
      </c>
      <c r="M248" s="18">
        <v>3.7954500000000002</v>
      </c>
      <c r="N248" s="18">
        <v>3.80471</v>
      </c>
      <c r="O248" s="18">
        <v>3.84999</v>
      </c>
      <c r="P248" s="18">
        <v>3.9353199999999999</v>
      </c>
      <c r="Q248" s="18">
        <v>4.0397100000000004</v>
      </c>
      <c r="R248" s="18">
        <v>4.1222399999999997</v>
      </c>
      <c r="S248" s="18">
        <v>4.2539100000000003</v>
      </c>
      <c r="T248" s="18">
        <v>4.4570499999999997</v>
      </c>
      <c r="U248" s="18">
        <v>4.79887</v>
      </c>
      <c r="V248" s="18">
        <v>5.36843</v>
      </c>
      <c r="W248" s="18">
        <v>5.5700700000000003</v>
      </c>
      <c r="X248" s="18">
        <v>5.8277099999999997</v>
      </c>
      <c r="Y248" s="18">
        <v>6.0440399999999999</v>
      </c>
      <c r="Z248" s="18">
        <v>6.14445</v>
      </c>
      <c r="AA248" s="18">
        <v>6.4808599999999998</v>
      </c>
      <c r="AB248" s="18">
        <v>6.7142099999999996</v>
      </c>
      <c r="AC248" s="18">
        <v>6.6246099999999997</v>
      </c>
      <c r="AD248" s="18">
        <v>6.7945900000000004</v>
      </c>
      <c r="AE248" s="18">
        <v>6.9426600000000001</v>
      </c>
      <c r="AF248" s="18">
        <v>6.9849199999999998</v>
      </c>
      <c r="AG248" s="18">
        <v>7.0870300000000004</v>
      </c>
      <c r="AH248" s="18">
        <v>7.2155699999999996</v>
      </c>
      <c r="AI248" s="18">
        <v>6.8479799999999997</v>
      </c>
      <c r="AJ248" s="18">
        <v>6.6801199999999996</v>
      </c>
      <c r="AK248" s="18">
        <v>6.6514499999999996</v>
      </c>
      <c r="AL248" s="18">
        <v>7.5089199999999998</v>
      </c>
      <c r="AM248" s="18">
        <v>7.3265200000000004</v>
      </c>
      <c r="AN248" s="18">
        <v>7.3079099999999997</v>
      </c>
      <c r="AO248" s="18">
        <v>7.1471200000000001</v>
      </c>
      <c r="AP248" s="18">
        <v>6.9343599999999999</v>
      </c>
      <c r="AQ248" s="18">
        <v>6.8487499999999999</v>
      </c>
      <c r="AR248" s="18">
        <v>6.9098199999999999</v>
      </c>
      <c r="AS248" s="18">
        <v>7.0250599999999999</v>
      </c>
      <c r="AT248" s="18">
        <v>7.0368500000000003</v>
      </c>
      <c r="AU248" s="18">
        <v>6.5477100000000004</v>
      </c>
      <c r="AV248" s="18">
        <v>6.7076200000000004</v>
      </c>
      <c r="AW248" s="18">
        <v>7.0562399999999998</v>
      </c>
      <c r="AX248" s="18">
        <v>7.2713999999999999</v>
      </c>
      <c r="AY248" s="18">
        <v>7.7760100000000003</v>
      </c>
      <c r="AZ248" s="18">
        <v>8.5973699999999997</v>
      </c>
      <c r="BA248" s="18">
        <v>9.3332800000000002</v>
      </c>
      <c r="BB248" s="18">
        <v>10.360200000000001</v>
      </c>
      <c r="BC248" s="18">
        <v>11.196</v>
      </c>
      <c r="BD248" s="18">
        <v>12.009399999999999</v>
      </c>
      <c r="BE248" s="18">
        <v>11.457700000000001</v>
      </c>
      <c r="BF248" s="18">
        <v>12.261900000000001</v>
      </c>
      <c r="BG248" s="18">
        <v>12.261900000000001</v>
      </c>
      <c r="BH248" s="18">
        <v>12.295500000000001</v>
      </c>
      <c r="BI248" s="18">
        <v>12.261900000000001</v>
      </c>
      <c r="BJ248" s="18">
        <v>12.261900000000001</v>
      </c>
      <c r="BK248" s="18">
        <v>12.261900000000001</v>
      </c>
      <c r="BL248" s="18">
        <v>6.9548920689655196</v>
      </c>
      <c r="BM248" s="18">
        <v>2.6722482215278598</v>
      </c>
      <c r="BN248" s="18">
        <v>0.92339731586356499</v>
      </c>
      <c r="BO248" s="18">
        <v>0.94853613578896001</v>
      </c>
      <c r="BP248" s="18">
        <v>0.85827488891067805</v>
      </c>
      <c r="BQ248" s="18">
        <v>0</v>
      </c>
      <c r="BR248" s="18">
        <v>1.2076099874278699E-29</v>
      </c>
      <c r="BS248" s="18">
        <v>0</v>
      </c>
      <c r="BT248" s="18">
        <v>0.14612214033036899</v>
      </c>
      <c r="BU248" s="18">
        <v>0.85266260294403295</v>
      </c>
      <c r="BV248" s="18">
        <v>0.85266260294403295</v>
      </c>
      <c r="BW248" s="18">
        <v>3.7647460000000001</v>
      </c>
      <c r="BX248" s="18">
        <v>5.8545093731242597E-3</v>
      </c>
      <c r="BY248" s="18">
        <v>3.8021940000000001</v>
      </c>
      <c r="BZ248" s="18">
        <v>2.8885891538950301E-2</v>
      </c>
      <c r="CA248" s="18">
        <v>4.1616460000000002</v>
      </c>
      <c r="CB248" s="18">
        <v>0.20212672270137899</v>
      </c>
      <c r="CC248" s="18">
        <v>5.5218239999999996</v>
      </c>
      <c r="CD248" s="18">
        <v>0.47822475822566901</v>
      </c>
      <c r="CE248" s="18">
        <v>6.5517440000000002</v>
      </c>
      <c r="CF248" s="18">
        <v>0.25573021855072198</v>
      </c>
      <c r="CG248" s="18">
        <v>7.0156320000000001</v>
      </c>
      <c r="CH248" s="18">
        <v>0.14093279522524199</v>
      </c>
      <c r="CI248" s="18">
        <v>7.0949840000000002</v>
      </c>
      <c r="CJ248" s="18">
        <v>0.39972614391605699</v>
      </c>
      <c r="CK248" s="18">
        <v>6.9730220000000003</v>
      </c>
      <c r="CL248" s="18">
        <v>0.116136600690738</v>
      </c>
      <c r="CM248" s="18">
        <v>6.9239639999999998</v>
      </c>
      <c r="CN248" s="18">
        <v>0.291257515834356</v>
      </c>
      <c r="CO248" s="18">
        <v>9.452572</v>
      </c>
      <c r="CP248" s="18">
        <v>1.3619646617552199</v>
      </c>
      <c r="CQ248" s="18">
        <v>12.05728</v>
      </c>
      <c r="CR248" s="18">
        <v>0.35435720960635197</v>
      </c>
      <c r="CS248" s="18">
        <v>12.261900000000001</v>
      </c>
      <c r="CT248" s="18">
        <v>0</v>
      </c>
    </row>
    <row r="249" spans="1:98" x14ac:dyDescent="0.25">
      <c r="A249" s="18">
        <v>99</v>
      </c>
      <c r="B249" s="18" t="s">
        <v>1919</v>
      </c>
      <c r="C249" s="18" t="s">
        <v>529</v>
      </c>
      <c r="D249" s="18" t="s">
        <v>418</v>
      </c>
      <c r="E249" s="18" t="s">
        <v>178</v>
      </c>
      <c r="F249" s="18">
        <v>5.3515300000000002E-2</v>
      </c>
      <c r="G249" s="18">
        <v>5.3515300000000002E-2</v>
      </c>
      <c r="H249" s="18">
        <v>5.3661899999999998E-2</v>
      </c>
      <c r="I249" s="18">
        <v>5.3171000000000003E-2</v>
      </c>
      <c r="J249" s="18">
        <v>5.4237800000000003E-2</v>
      </c>
      <c r="K249" s="18">
        <v>5.4704500000000003E-2</v>
      </c>
      <c r="L249" s="18">
        <v>5.5489799999999999E-2</v>
      </c>
      <c r="M249" s="18">
        <v>5.5109900000000003E-2</v>
      </c>
      <c r="N249" s="18">
        <v>5.7269599999999997E-2</v>
      </c>
      <c r="O249" s="18">
        <v>5.7727599999999997E-2</v>
      </c>
      <c r="P249" s="18">
        <v>5.8355700000000003E-2</v>
      </c>
      <c r="Q249" s="18">
        <v>5.9084499999999998E-2</v>
      </c>
      <c r="R249" s="18">
        <v>5.9754099999999997E-2</v>
      </c>
      <c r="S249" s="18">
        <v>6.8990399999999993E-2</v>
      </c>
      <c r="T249" s="18">
        <v>7.1955000000000005E-2</v>
      </c>
      <c r="U249" s="18">
        <v>7.4857199999999999E-2</v>
      </c>
      <c r="V249" s="18">
        <v>7.8119999999999995E-2</v>
      </c>
      <c r="W249" s="18">
        <v>7.9397499999999996E-2</v>
      </c>
      <c r="X249" s="18">
        <v>7.9980200000000001E-2</v>
      </c>
      <c r="Y249" s="18">
        <v>8.5564500000000002E-2</v>
      </c>
      <c r="Z249" s="18">
        <v>8.9059200000000005E-2</v>
      </c>
      <c r="AA249" s="18">
        <v>9.2457800000000007E-2</v>
      </c>
      <c r="AB249" s="18">
        <v>9.5590900000000006E-2</v>
      </c>
      <c r="AC249" s="18">
        <v>9.2837699999999995E-2</v>
      </c>
      <c r="AD249" s="18">
        <v>8.9997099999999997E-2</v>
      </c>
      <c r="AE249" s="18">
        <v>8.6923299999999995E-2</v>
      </c>
      <c r="AF249" s="18">
        <v>8.6954799999999999E-2</v>
      </c>
      <c r="AG249" s="18">
        <v>8.5718699999999995E-2</v>
      </c>
      <c r="AH249" s="18">
        <v>8.9390700000000003E-2</v>
      </c>
      <c r="AI249" s="18">
        <v>9.1248999999999997E-2</v>
      </c>
      <c r="AJ249" s="18">
        <v>9.14991E-2</v>
      </c>
      <c r="AK249" s="18">
        <v>9.0368400000000002E-2</v>
      </c>
      <c r="AL249" s="18">
        <v>9.0425000000000005E-2</v>
      </c>
      <c r="AM249" s="18">
        <v>8.8098200000000002E-2</v>
      </c>
      <c r="AN249" s="18">
        <v>8.7340200000000007E-2</v>
      </c>
      <c r="AO249" s="18">
        <v>7.7738100000000004E-2</v>
      </c>
      <c r="AP249" s="18">
        <v>8.2206100000000004E-2</v>
      </c>
      <c r="AQ249" s="18">
        <v>8.7660399999999999E-2</v>
      </c>
      <c r="AR249" s="18">
        <v>9.47017E-2</v>
      </c>
      <c r="AS249" s="18">
        <v>9.6378400000000003E-2</v>
      </c>
      <c r="AT249" s="18">
        <v>9.7774899999999998E-2</v>
      </c>
      <c r="AU249" s="18">
        <v>9.4371499999999997E-2</v>
      </c>
      <c r="AV249" s="18">
        <v>9.2957100000000001E-2</v>
      </c>
      <c r="AW249" s="18">
        <v>9.3036999999999995E-2</v>
      </c>
      <c r="AX249" s="18">
        <v>9.2662599999999998E-2</v>
      </c>
      <c r="AY249" s="18">
        <v>9.5523899999999995E-2</v>
      </c>
      <c r="AZ249" s="18">
        <v>9.7095600000000004E-2</v>
      </c>
      <c r="BA249" s="18">
        <v>0.100978</v>
      </c>
      <c r="BB249" s="18">
        <v>0.106035</v>
      </c>
      <c r="BC249" s="18">
        <v>0.11150400000000001</v>
      </c>
      <c r="BD249" s="18">
        <v>0.113913</v>
      </c>
      <c r="BE249" s="18">
        <v>0.112388</v>
      </c>
      <c r="BF249" s="18">
        <v>0.113785</v>
      </c>
      <c r="BG249" s="18">
        <v>0.113785</v>
      </c>
      <c r="BH249" s="18">
        <v>0.114097</v>
      </c>
      <c r="BI249" s="18">
        <v>0.113785</v>
      </c>
      <c r="BJ249" s="18">
        <v>0.113785</v>
      </c>
      <c r="BK249" s="18">
        <v>0.113785</v>
      </c>
      <c r="BL249" s="18">
        <v>8.5212399999999994E-2</v>
      </c>
      <c r="BM249" s="18">
        <v>1.9277782713113999E-2</v>
      </c>
      <c r="BN249" s="18">
        <v>0.93709826621711301</v>
      </c>
      <c r="BO249" s="18">
        <v>0.934504718221979</v>
      </c>
      <c r="BP249" s="18">
        <v>0.81700000033505904</v>
      </c>
      <c r="BQ249" s="18">
        <v>0</v>
      </c>
      <c r="BR249" s="19">
        <v>8.5522533551112501E-27</v>
      </c>
      <c r="BS249" s="18">
        <v>0</v>
      </c>
      <c r="BT249" s="18">
        <v>1.0697759635793099E-3</v>
      </c>
      <c r="BU249" s="18">
        <v>0.87815316054712</v>
      </c>
      <c r="BV249" s="18">
        <v>0.87815316054712</v>
      </c>
      <c r="BW249" s="18">
        <v>5.3620260000000003E-2</v>
      </c>
      <c r="BX249" s="18">
        <v>3.8953731913643399E-4</v>
      </c>
      <c r="BY249" s="18">
        <v>5.6060279999999997E-2</v>
      </c>
      <c r="BZ249" s="18">
        <v>1.35177844227521E-3</v>
      </c>
      <c r="CA249" s="18">
        <v>6.3627939999999994E-2</v>
      </c>
      <c r="CB249" s="18">
        <v>6.3549567955258398E-3</v>
      </c>
      <c r="CC249" s="18">
        <v>7.9583879999999996E-2</v>
      </c>
      <c r="CD249" s="18">
        <v>3.8872892582106598E-3</v>
      </c>
      <c r="CE249" s="18">
        <v>9.1988539999999994E-2</v>
      </c>
      <c r="CF249" s="18">
        <v>2.5722140915950199E-3</v>
      </c>
      <c r="CG249" s="18">
        <v>8.8047299999999995E-2</v>
      </c>
      <c r="CH249" s="18">
        <v>2.2324267434789499E-3</v>
      </c>
      <c r="CI249" s="18">
        <v>8.9546180000000003E-2</v>
      </c>
      <c r="CJ249" s="18">
        <v>1.7482320132064799E-3</v>
      </c>
      <c r="CK249" s="18">
        <v>8.7736939999999999E-2</v>
      </c>
      <c r="CL249" s="18">
        <v>7.9648534765556101E-3</v>
      </c>
      <c r="CM249" s="18">
        <v>9.416062E-2</v>
      </c>
      <c r="CN249" s="18">
        <v>2.1250021475283298E-3</v>
      </c>
      <c r="CO249" s="18">
        <v>0.10222729999999999</v>
      </c>
      <c r="CP249" s="18">
        <v>6.5838136577518703E-3</v>
      </c>
      <c r="CQ249" s="18">
        <v>0.1135936</v>
      </c>
      <c r="CR249" s="18">
        <v>6.8596049448929597E-4</v>
      </c>
      <c r="CS249" s="18">
        <v>0.113785</v>
      </c>
      <c r="CT249" s="19">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X2406"/>
  <sheetViews>
    <sheetView zoomScale="90" zoomScaleNormal="90" workbookViewId="0">
      <pane xSplit="6" ySplit="5" topLeftCell="AZ6" activePane="bottomRight" state="frozen"/>
      <selection pane="topRight" activeCell="G1" sqref="G1"/>
      <selection pane="bottomLeft" activeCell="A6" sqref="A6"/>
      <selection pane="bottomRight" activeCell="BT1" sqref="BT1:BX1048576"/>
    </sheetView>
  </sheetViews>
  <sheetFormatPr defaultRowHeight="15" x14ac:dyDescent="0.25"/>
  <cols>
    <col min="1" max="1" width="7.140625" style="7" customWidth="1"/>
    <col min="2" max="2" width="6.85546875" style="7" bestFit="1" customWidth="1"/>
    <col min="3" max="3" width="6.28515625" style="7" bestFit="1" customWidth="1"/>
    <col min="4" max="4" width="5.7109375" style="8" bestFit="1" customWidth="1"/>
    <col min="5" max="5" width="42.85546875" style="7" customWidth="1"/>
    <col min="6" max="6" width="65.7109375" style="7" customWidth="1"/>
    <col min="7" max="7" width="10" style="9" customWidth="1"/>
    <col min="8" max="8" width="10" style="10" customWidth="1"/>
    <col min="9" max="9" width="10" style="9" customWidth="1"/>
    <col min="10" max="10" width="10" style="10" customWidth="1"/>
    <col min="11" max="11" width="1.42578125" style="7" customWidth="1"/>
    <col min="12" max="12" width="10" style="9" customWidth="1"/>
    <col min="13" max="13" width="10" style="10" customWidth="1"/>
    <col min="14" max="14" width="10" style="9" customWidth="1"/>
    <col min="15" max="15" width="10" style="10" customWidth="1"/>
    <col min="16" max="16" width="1.42578125" style="7" customWidth="1"/>
    <col min="17" max="17" width="10" style="9" customWidth="1"/>
    <col min="18" max="18" width="10" style="10" customWidth="1"/>
    <col min="19" max="19" width="10" style="9" customWidth="1"/>
    <col min="20" max="20" width="10" style="10" customWidth="1"/>
    <col min="21" max="21" width="1.42578125" style="7" customWidth="1"/>
    <col min="22" max="22" width="10" style="9" customWidth="1"/>
    <col min="23" max="23" width="10" style="10" customWidth="1"/>
    <col min="24" max="24" width="10" style="9" customWidth="1"/>
    <col min="25" max="25" width="10" style="10" customWidth="1"/>
    <col min="26" max="26" width="1.42578125" style="7" customWidth="1"/>
    <col min="27" max="27" width="10" style="9" customWidth="1"/>
    <col min="28" max="28" width="10" style="10" customWidth="1"/>
    <col min="29" max="29" width="10" style="9" customWidth="1"/>
    <col min="30" max="30" width="10" style="10" customWidth="1"/>
    <col min="31" max="31" width="1.42578125" style="7" customWidth="1"/>
    <col min="32" max="32" width="10" style="9" customWidth="1"/>
    <col min="33" max="33" width="10" style="10" customWidth="1"/>
    <col min="34" max="34" width="10" style="9" customWidth="1"/>
    <col min="35" max="35" width="10" style="10" customWidth="1"/>
    <col min="36" max="36" width="1.42578125" style="7" customWidth="1"/>
    <col min="37" max="37" width="10" style="9" customWidth="1"/>
    <col min="38" max="38" width="10" style="10" customWidth="1"/>
    <col min="39" max="39" width="10" style="9" customWidth="1"/>
    <col min="40" max="40" width="10" style="10" customWidth="1"/>
    <col min="41" max="41" width="1.42578125" style="7" customWidth="1"/>
    <col min="42" max="42" width="10" style="9" customWidth="1"/>
    <col min="43" max="43" width="10" style="10" customWidth="1"/>
    <col min="44" max="44" width="10" style="9" customWidth="1"/>
    <col min="45" max="45" width="10" style="10" customWidth="1"/>
    <col min="46" max="46" width="1.42578125" style="7" customWidth="1"/>
    <col min="47" max="47" width="10" style="9" customWidth="1"/>
    <col min="48" max="48" width="10" style="10" customWidth="1"/>
    <col min="49" max="49" width="10" style="9" customWidth="1"/>
    <col min="50" max="50" width="10" style="10" customWidth="1"/>
    <col min="51" max="51" width="1.42578125" style="7" customWidth="1"/>
    <col min="52" max="52" width="10" style="9" customWidth="1"/>
    <col min="53" max="53" width="10" style="10" customWidth="1"/>
    <col min="54" max="54" width="10" style="9" customWidth="1"/>
    <col min="55" max="55" width="10" style="10" customWidth="1"/>
    <col min="56" max="56" width="1.42578125" style="7" customWidth="1"/>
    <col min="57" max="57" width="10" style="9" customWidth="1"/>
    <col min="58" max="58" width="10" style="10" customWidth="1"/>
    <col min="59" max="59" width="10" style="9" customWidth="1"/>
    <col min="60" max="60" width="10" style="10" customWidth="1"/>
    <col min="61" max="61" width="1.42578125" style="7" customWidth="1"/>
    <col min="62" max="62" width="10" style="9" customWidth="1"/>
    <col min="63" max="63" width="10" style="10" customWidth="1"/>
    <col min="64" max="64" width="10" style="9" customWidth="1"/>
    <col min="65" max="65" width="10" style="10" customWidth="1"/>
    <col min="66" max="66" width="1.42578125" style="7" customWidth="1"/>
    <col min="67" max="195" width="10" style="7" customWidth="1"/>
    <col min="196" max="16384" width="9.140625" style="7"/>
  </cols>
  <sheetData>
    <row r="1" spans="2:76" x14ac:dyDescent="0.25">
      <c r="BW1" s="24" t="s">
        <v>1912</v>
      </c>
      <c r="BX1" s="24" t="s">
        <v>1911</v>
      </c>
    </row>
    <row r="2" spans="2:76" x14ac:dyDescent="0.25">
      <c r="E2" s="7" t="s">
        <v>1908</v>
      </c>
      <c r="BT2" s="25" t="s">
        <v>1914</v>
      </c>
      <c r="BU2" s="7">
        <f>SLOPE(BX:BX,BW:BW)</f>
        <v>0.56498720789419654</v>
      </c>
      <c r="BW2" s="24" t="s">
        <v>1912</v>
      </c>
      <c r="BX2" s="24" t="s">
        <v>1911</v>
      </c>
    </row>
    <row r="3" spans="2:76" x14ac:dyDescent="0.25">
      <c r="BT3" s="25" t="s">
        <v>1915</v>
      </c>
      <c r="BU3" s="7">
        <f>(CORREL(BX:BX,BW:BW)^2)</f>
        <v>0.84212768584160913</v>
      </c>
      <c r="BW3" s="24" t="s">
        <v>1912</v>
      </c>
      <c r="BX3" s="24" t="s">
        <v>1911</v>
      </c>
    </row>
    <row r="4" spans="2:76" s="14" customFormat="1" x14ac:dyDescent="0.25">
      <c r="F4" s="15" t="s">
        <v>1903</v>
      </c>
      <c r="G4" s="26">
        <f>L4-3</f>
        <v>2</v>
      </c>
      <c r="H4" s="26"/>
      <c r="I4" s="26">
        <f>N4-2</f>
        <v>75</v>
      </c>
      <c r="J4" s="26"/>
      <c r="L4" s="26">
        <f>Q4-3</f>
        <v>5</v>
      </c>
      <c r="M4" s="26"/>
      <c r="N4" s="26">
        <f>S4-2</f>
        <v>77</v>
      </c>
      <c r="O4" s="26"/>
      <c r="Q4" s="26">
        <f>V4-3</f>
        <v>8</v>
      </c>
      <c r="R4" s="26"/>
      <c r="S4" s="26">
        <f>X4-2</f>
        <v>79</v>
      </c>
      <c r="T4" s="26"/>
      <c r="V4" s="26">
        <f>AA4-3</f>
        <v>11</v>
      </c>
      <c r="W4" s="26"/>
      <c r="X4" s="26">
        <f>AC4-2</f>
        <v>81</v>
      </c>
      <c r="Y4" s="26"/>
      <c r="AA4" s="26">
        <f>AF4-3</f>
        <v>14</v>
      </c>
      <c r="AB4" s="26"/>
      <c r="AC4" s="26">
        <f>AH4-2</f>
        <v>83</v>
      </c>
      <c r="AD4" s="26"/>
      <c r="AF4" s="26">
        <f>AK4-3</f>
        <v>17</v>
      </c>
      <c r="AG4" s="26"/>
      <c r="AH4" s="26">
        <f>AM4-2</f>
        <v>85</v>
      </c>
      <c r="AI4" s="26"/>
      <c r="AK4" s="26">
        <f>AP4-3</f>
        <v>20</v>
      </c>
      <c r="AL4" s="26"/>
      <c r="AM4" s="26">
        <f>AR4-2</f>
        <v>87</v>
      </c>
      <c r="AN4" s="26"/>
      <c r="AP4" s="26">
        <f>AU4-3</f>
        <v>23</v>
      </c>
      <c r="AQ4" s="26"/>
      <c r="AR4" s="26">
        <f>AW4-2</f>
        <v>89</v>
      </c>
      <c r="AS4" s="26"/>
      <c r="AU4" s="26">
        <f>AZ4-3</f>
        <v>26</v>
      </c>
      <c r="AV4" s="26"/>
      <c r="AW4" s="26">
        <f>BB4-2</f>
        <v>91</v>
      </c>
      <c r="AX4" s="26"/>
      <c r="AZ4" s="27">
        <f>BE4-3</f>
        <v>29</v>
      </c>
      <c r="BA4" s="28"/>
      <c r="BB4" s="27">
        <f>BG4-2</f>
        <v>93</v>
      </c>
      <c r="BC4" s="28"/>
      <c r="BE4" s="27">
        <f>BJ4-3</f>
        <v>32</v>
      </c>
      <c r="BF4" s="28"/>
      <c r="BG4" s="27">
        <f>BL4-2</f>
        <v>95</v>
      </c>
      <c r="BH4" s="28"/>
      <c r="BJ4" s="26">
        <f>aquastat_more_extensive_table!AL1012</f>
        <v>35</v>
      </c>
      <c r="BK4" s="26"/>
      <c r="BL4" s="26">
        <f>industry_water_demand_km3!CS1</f>
        <v>97</v>
      </c>
      <c r="BM4" s="26"/>
      <c r="BW4" s="24" t="s">
        <v>1912</v>
      </c>
      <c r="BX4" s="24" t="s">
        <v>1911</v>
      </c>
    </row>
    <row r="5" spans="2:76" x14ac:dyDescent="0.25">
      <c r="F5" s="11" t="s">
        <v>1081</v>
      </c>
      <c r="G5" s="29" t="str">
        <f>HLOOKUP(G4,aquastat_more_extensive_table!$D$1012:$AL$1013,2,FALSE)</f>
        <v>1958-1962</v>
      </c>
      <c r="H5" s="30"/>
      <c r="I5" s="29" t="str">
        <f>HLOOKUP(I4,industry_water_demand_km3!$A$1:$CT$2,2,FALSE)</f>
        <v>avg_1958_1962_1960</v>
      </c>
      <c r="J5" s="30"/>
      <c r="L5" s="29" t="str">
        <f>HLOOKUP(L4,aquastat_more_extensive_table!$D$1012:$AL$1013,2,FALSE)</f>
        <v>1963-1967</v>
      </c>
      <c r="M5" s="30"/>
      <c r="N5" s="29" t="str">
        <f>HLOOKUP(N4,industry_water_demand_km3!$A$1:$CT$2,2,FALSE)</f>
        <v>avg_1963_1967_1965</v>
      </c>
      <c r="O5" s="30"/>
      <c r="Q5" s="29" t="str">
        <f>HLOOKUP(Q4,aquastat_more_extensive_table!$D$1012:$AL$1013,2,FALSE)</f>
        <v>1968-1972</v>
      </c>
      <c r="R5" s="30"/>
      <c r="S5" s="29" t="str">
        <f>HLOOKUP(S4,industry_water_demand_km3!$A$1:$CT$2,2,FALSE)</f>
        <v>avg_1968_1972_1970</v>
      </c>
      <c r="T5" s="30"/>
      <c r="V5" s="29" t="str">
        <f>HLOOKUP(V4,aquastat_more_extensive_table!$D$1012:$AL$1013,2,FALSE)</f>
        <v>1973-1977</v>
      </c>
      <c r="W5" s="30"/>
      <c r="X5" s="29" t="str">
        <f>HLOOKUP(X4,industry_water_demand_km3!$A$1:$CT$2,2,FALSE)</f>
        <v>avg_1973_1977_1975</v>
      </c>
      <c r="Y5" s="30"/>
      <c r="AA5" s="29" t="str">
        <f>HLOOKUP(AA4,aquastat_more_extensive_table!$D$1012:$AL$1013,2,FALSE)</f>
        <v>1978-1982</v>
      </c>
      <c r="AB5" s="30"/>
      <c r="AC5" s="29" t="str">
        <f>HLOOKUP(AC4,industry_water_demand_km3!$A$1:$CT$2,2,FALSE)</f>
        <v>avg_1978_1982_1980</v>
      </c>
      <c r="AD5" s="30"/>
      <c r="AF5" s="29" t="str">
        <f>HLOOKUP(AF4,aquastat_more_extensive_table!$D$1012:$AL$1013,2,FALSE)</f>
        <v>1983-1987</v>
      </c>
      <c r="AG5" s="30"/>
      <c r="AH5" s="29" t="str">
        <f>HLOOKUP(AH4,industry_water_demand_km3!$A$1:$CT$2,2,FALSE)</f>
        <v>avg_1983_1987_1985</v>
      </c>
      <c r="AI5" s="30"/>
      <c r="AK5" s="29" t="str">
        <f>HLOOKUP(AK4,aquastat_more_extensive_table!$D$1012:$AL$1013,2,FALSE)</f>
        <v>1988-1992</v>
      </c>
      <c r="AL5" s="30"/>
      <c r="AM5" s="29" t="str">
        <f>HLOOKUP(AM4,industry_water_demand_km3!$A$1:$CT$2,2,FALSE)</f>
        <v>avg_1988_1992_1990</v>
      </c>
      <c r="AN5" s="30"/>
      <c r="AP5" s="29" t="str">
        <f>HLOOKUP(AP4,aquastat_more_extensive_table!$D$1012:$AL$1013,2,FALSE)</f>
        <v>1993-1997</v>
      </c>
      <c r="AQ5" s="30"/>
      <c r="AR5" s="29" t="str">
        <f>HLOOKUP(AR4,industry_water_demand_km3!$A$1:$CT$2,2,FALSE)</f>
        <v>avg_1993_1997_1995</v>
      </c>
      <c r="AS5" s="30"/>
      <c r="AU5" s="29" t="str">
        <f>HLOOKUP(AU4,aquastat_more_extensive_table!$D$1012:$AL$1013,2,FALSE)</f>
        <v>1998-2002</v>
      </c>
      <c r="AV5" s="30"/>
      <c r="AW5" s="29" t="str">
        <f>HLOOKUP(AW4,industry_water_demand_km3!$A$1:$CT$2,2,FALSE)</f>
        <v>avg_1998_2002_2000</v>
      </c>
      <c r="AX5" s="30"/>
      <c r="AZ5" s="29" t="str">
        <f>HLOOKUP(AZ4,aquastat_more_extensive_table!$D$1012:$AL$1013,2,FALSE)</f>
        <v>2003-2007</v>
      </c>
      <c r="BA5" s="30"/>
      <c r="BB5" s="29" t="str">
        <f>HLOOKUP(BB4,industry_water_demand_km3!$A$1:$CT$2,2,FALSE)</f>
        <v>avg_2003_2007_2005</v>
      </c>
      <c r="BC5" s="30"/>
      <c r="BE5" s="29" t="str">
        <f>HLOOKUP(BE4,aquastat_more_extensive_table!$D$1012:$AL$1013,2,FALSE)</f>
        <v>2008-2012</v>
      </c>
      <c r="BF5" s="30"/>
      <c r="BG5" s="29" t="str">
        <f>HLOOKUP(BG4,industry_water_demand_km3!$A$1:$CT$2,2,FALSE)</f>
        <v>avg_2008_2012_2010</v>
      </c>
      <c r="BH5" s="30"/>
      <c r="BJ5" s="32" t="s">
        <v>1904</v>
      </c>
      <c r="BK5" s="30"/>
      <c r="BL5" s="29" t="str">
        <f>HLOOKUP(BL4,industry_water_demand_km3!$A$1:$CT$2,2,FALSE)</f>
        <v>avg_2013_2015_2015</v>
      </c>
      <c r="BM5" s="30"/>
      <c r="BQ5" s="29" t="s">
        <v>1906</v>
      </c>
      <c r="BR5" s="30"/>
      <c r="BT5" s="24" t="s">
        <v>1913</v>
      </c>
      <c r="BU5" s="24" t="s">
        <v>1912</v>
      </c>
      <c r="BV5" s="24" t="s">
        <v>1911</v>
      </c>
      <c r="BW5" s="24" t="s">
        <v>1912</v>
      </c>
      <c r="BX5" s="24" t="s">
        <v>1911</v>
      </c>
    </row>
    <row r="6" spans="2:76" x14ac:dyDescent="0.25">
      <c r="B6" s="8" t="s">
        <v>1079</v>
      </c>
      <c r="C6" s="8" t="s">
        <v>1902</v>
      </c>
      <c r="D6" s="8" t="s">
        <v>1865</v>
      </c>
      <c r="E6" s="7" t="s">
        <v>1080</v>
      </c>
      <c r="G6" s="31" t="s">
        <v>1864</v>
      </c>
      <c r="H6" s="30"/>
      <c r="I6" s="31" t="s">
        <v>1863</v>
      </c>
      <c r="J6" s="30"/>
      <c r="L6" s="31" t="s">
        <v>1864</v>
      </c>
      <c r="M6" s="30"/>
      <c r="N6" s="31" t="s">
        <v>1863</v>
      </c>
      <c r="O6" s="30"/>
      <c r="Q6" s="31" t="s">
        <v>1864</v>
      </c>
      <c r="R6" s="30"/>
      <c r="S6" s="31" t="s">
        <v>1863</v>
      </c>
      <c r="T6" s="30"/>
      <c r="V6" s="31" t="s">
        <v>1864</v>
      </c>
      <c r="W6" s="30"/>
      <c r="X6" s="31" t="s">
        <v>1863</v>
      </c>
      <c r="Y6" s="30"/>
      <c r="AA6" s="31" t="s">
        <v>1864</v>
      </c>
      <c r="AB6" s="30"/>
      <c r="AC6" s="31" t="s">
        <v>1863</v>
      </c>
      <c r="AD6" s="30"/>
      <c r="AF6" s="31" t="s">
        <v>1864</v>
      </c>
      <c r="AG6" s="30"/>
      <c r="AH6" s="31" t="s">
        <v>1863</v>
      </c>
      <c r="AI6" s="30"/>
      <c r="AK6" s="31" t="s">
        <v>1864</v>
      </c>
      <c r="AL6" s="30"/>
      <c r="AM6" s="31" t="s">
        <v>1863</v>
      </c>
      <c r="AN6" s="30"/>
      <c r="AP6" s="31" t="s">
        <v>1864</v>
      </c>
      <c r="AQ6" s="30"/>
      <c r="AR6" s="31" t="s">
        <v>1863</v>
      </c>
      <c r="AS6" s="30"/>
      <c r="AU6" s="31" t="s">
        <v>1864</v>
      </c>
      <c r="AV6" s="30"/>
      <c r="AW6" s="31" t="s">
        <v>1863</v>
      </c>
      <c r="AX6" s="30"/>
      <c r="AZ6" s="31" t="s">
        <v>1864</v>
      </c>
      <c r="BA6" s="30"/>
      <c r="BB6" s="31" t="s">
        <v>1863</v>
      </c>
      <c r="BC6" s="30"/>
      <c r="BE6" s="31" t="s">
        <v>1864</v>
      </c>
      <c r="BF6" s="30"/>
      <c r="BG6" s="31" t="s">
        <v>1863</v>
      </c>
      <c r="BH6" s="30"/>
      <c r="BJ6" s="31" t="s">
        <v>1864</v>
      </c>
      <c r="BK6" s="30"/>
      <c r="BL6" s="31" t="s">
        <v>1863</v>
      </c>
      <c r="BM6" s="30"/>
    </row>
    <row r="7" spans="2:76" x14ac:dyDescent="0.25">
      <c r="B7" s="12">
        <f>fao_ids_unique!B2</f>
        <v>1</v>
      </c>
      <c r="C7" s="12">
        <f>fao_ids_unique!F2</f>
        <v>8</v>
      </c>
      <c r="D7" s="8" t="str">
        <f>fao_ids_unique!C2</f>
        <v>ARM</v>
      </c>
      <c r="E7" s="7" t="str">
        <f>fao_ids_unique!G2</f>
        <v>Armenia</v>
      </c>
      <c r="G7" s="9">
        <f>VLOOKUP($B7,aquastat_more_extensive_table!$D$1013:$AO$1213,G$4,FALSE)</f>
        <v>0</v>
      </c>
      <c r="H7" s="13" t="e">
        <f t="shared" ref="H7:H38" si="0">IF(G7&gt;0,G7,NA())</f>
        <v>#N/A</v>
      </c>
      <c r="I7" s="9">
        <f>VLOOKUP($C7,industry_water_demand_km3!$A$2:$CT$249,I$4,FALSE)</f>
        <v>0.33991719999999997</v>
      </c>
      <c r="J7" s="13">
        <f>IF(I7&gt;=0,I7,NA())</f>
        <v>0.33991719999999997</v>
      </c>
      <c r="L7" s="9">
        <f>VLOOKUP($B7,aquastat_more_extensive_table!$D$1013:$AO$1213,L$4,FALSE)</f>
        <v>0</v>
      </c>
      <c r="M7" s="13" t="e">
        <f t="shared" ref="M7:M38" si="1">IF(L7&gt;0,L7,NA())</f>
        <v>#N/A</v>
      </c>
      <c r="N7" s="9">
        <f>VLOOKUP($C7,industry_water_demand_km3!$A$2:$CT$249,N$4,FALSE)</f>
        <v>0.35889759999999998</v>
      </c>
      <c r="O7" s="13">
        <f>IF(N7&gt;=0,N7,NA())</f>
        <v>0.35889759999999998</v>
      </c>
      <c r="Q7" s="9">
        <f>VLOOKUP($B7,aquastat_more_extensive_table!$D$1013:$AO$1213,Q$4,FALSE)</f>
        <v>0</v>
      </c>
      <c r="R7" s="13" t="e">
        <f t="shared" ref="R7:R38" si="2">IF(Q7&gt;0,Q7,NA())</f>
        <v>#N/A</v>
      </c>
      <c r="S7" s="9">
        <f>VLOOKUP($C7,industry_water_demand_km3!$A$2:$CT$249,S$4,FALSE)</f>
        <v>0.38717439999999997</v>
      </c>
      <c r="T7" s="13">
        <f>IF(S7&gt;=0,S7,NA())</f>
        <v>0.38717439999999997</v>
      </c>
      <c r="V7" s="9">
        <f>VLOOKUP($B7,aquastat_more_extensive_table!$D$1013:$AO$1213,V$4,FALSE)</f>
        <v>0</v>
      </c>
      <c r="W7" s="13" t="e">
        <f t="shared" ref="W7:W38" si="3">IF(V7&gt;0,V7,NA())</f>
        <v>#N/A</v>
      </c>
      <c r="X7" s="9">
        <f>VLOOKUP($C7,industry_water_demand_km3!$A$2:$CT$249,X$4,FALSE)</f>
        <v>0.47049940000000001</v>
      </c>
      <c r="Y7" s="13">
        <f>IF(X7&gt;=0,X7,NA())</f>
        <v>0.47049940000000001</v>
      </c>
      <c r="AA7" s="9">
        <f>VLOOKUP($B7,aquastat_more_extensive_table!$D$1013:$AO$1213,AA$4,FALSE)</f>
        <v>0</v>
      </c>
      <c r="AB7" s="13" t="e">
        <f t="shared" ref="AB7:AB38" si="4">IF(AA7&gt;0,AA7,NA())</f>
        <v>#N/A</v>
      </c>
      <c r="AC7" s="9">
        <f>VLOOKUP($C7,industry_water_demand_km3!$A$2:$CT$249,AC$4,FALSE)</f>
        <v>0.53993480000000005</v>
      </c>
      <c r="AD7" s="13">
        <f>IF(AC7&gt;=0,AC7,NA())</f>
        <v>0.53993480000000005</v>
      </c>
      <c r="AF7" s="9">
        <f>VLOOKUP($B7,aquastat_more_extensive_table!$D$1013:$AO$1213,AF$4,FALSE)</f>
        <v>0</v>
      </c>
      <c r="AG7" s="13" t="e">
        <f t="shared" ref="AG7:AG38" si="5">IF(AF7&gt;0,AF7,NA())</f>
        <v>#N/A</v>
      </c>
      <c r="AH7" s="9">
        <f>VLOOKUP($C7,industry_water_demand_km3!$A$2:$CT$249,AH$4,FALSE)</f>
        <v>0.52132959999999995</v>
      </c>
      <c r="AI7" s="13">
        <f>IF(AH7&gt;=0,AH7,NA())</f>
        <v>0.52132959999999995</v>
      </c>
      <c r="AK7" s="9">
        <f>VLOOKUP($B7,aquastat_more_extensive_table!$D$1013:$AO$1213,AK$4,FALSE)</f>
        <v>0</v>
      </c>
      <c r="AL7" s="13" t="e">
        <f t="shared" ref="AL7:AL38" si="6">IF(AK7&gt;0,AK7,NA())</f>
        <v>#N/A</v>
      </c>
      <c r="AM7" s="9">
        <f>VLOOKUP($C7,industry_water_demand_km3!$A$2:$CT$249,AM$4,FALSE)</f>
        <v>0.52910100000000004</v>
      </c>
      <c r="AN7" s="13">
        <f>IF(AM7&gt;=0,AM7,NA())</f>
        <v>0.52910100000000004</v>
      </c>
      <c r="AP7" s="9">
        <f>VLOOKUP($B7,aquastat_more_extensive_table!$D$1013:$AO$1213,AP$4,FALSE)</f>
        <v>0.12</v>
      </c>
      <c r="AQ7" s="13">
        <f t="shared" ref="AQ7:AQ38" si="7">IF(AP7&gt;0,AP7,NA())</f>
        <v>0.12</v>
      </c>
      <c r="AR7" s="9">
        <f>VLOOKUP($C7,industry_water_demand_km3!$A$2:$CT$249,AR$4,FALSE)</f>
        <v>0.47913020000000001</v>
      </c>
      <c r="AS7" s="13">
        <f>IF(AR7&gt;=0,AR7,NA())</f>
        <v>0.47913020000000001</v>
      </c>
      <c r="AU7" s="9">
        <f>VLOOKUP($B7,aquastat_more_extensive_table!$D$1013:$AO$1213,AU$4,FALSE)</f>
        <v>7.6600000000000001E-2</v>
      </c>
      <c r="AV7" s="13">
        <f t="shared" ref="AV7:AV38" si="8">IF(AU7&gt;0,AU7,NA())</f>
        <v>7.6600000000000001E-2</v>
      </c>
      <c r="AW7" s="9">
        <f>VLOOKUP($C7,industry_water_demand_km3!$A$2:$CT$249,AW$4,FALSE)</f>
        <v>0.54278139999999997</v>
      </c>
      <c r="AX7" s="13">
        <f>IF(AW7&gt;=0,AW7,NA())</f>
        <v>0.54278139999999997</v>
      </c>
      <c r="AZ7" s="9">
        <f>VLOOKUP($B7,aquastat_more_extensive_table!$D$1013:$AO$1213,AZ$4,FALSE)</f>
        <v>0.125</v>
      </c>
      <c r="BA7" s="13">
        <f t="shared" ref="BA7:BA38" si="9">IF(AZ7&gt;0,AZ7,NA())</f>
        <v>0.125</v>
      </c>
      <c r="BB7" s="9">
        <f>VLOOKUP($C7,industry_water_demand_km3!$A$2:$CT$249,BB$4,FALSE)</f>
        <v>0.72508439999999996</v>
      </c>
      <c r="BC7" s="13">
        <f>IF(BB7&gt;=0,BB7,NA())</f>
        <v>0.72508439999999996</v>
      </c>
      <c r="BE7" s="9">
        <f>VLOOKUP($B7,aquastat_more_extensive_table!$D$1013:$AO$1213,BE$4,FALSE)</f>
        <v>0</v>
      </c>
      <c r="BF7" s="13" t="e">
        <f t="shared" ref="BF7:BF38" si="10">IF(BE7&gt;0,BE7,NA())</f>
        <v>#N/A</v>
      </c>
      <c r="BG7" s="9">
        <f>VLOOKUP($C7,industry_water_demand_km3!$A$2:$CT$249,BG$4,FALSE)</f>
        <v>0.89019060000000005</v>
      </c>
      <c r="BH7" s="13">
        <f>IF(BG7&gt;=0,BG7,NA())</f>
        <v>0.89019060000000005</v>
      </c>
      <c r="BJ7" s="9">
        <f>VLOOKUP($B7,aquastat_more_extensive_table!$D$1013:$AO$1213,BJ$4,FALSE)</f>
        <v>0</v>
      </c>
      <c r="BK7" s="13" t="e">
        <f>IF(BJ7&gt;0,BJ7,NA())</f>
        <v>#N/A</v>
      </c>
      <c r="BL7" s="9">
        <f>VLOOKUP($C7,industry_water_demand_km3!$A$2:$CT$249,BL$4,FALSE)</f>
        <v>0.88217999999999996</v>
      </c>
      <c r="BM7" s="13">
        <f>IF(BL7&gt;=0,BL7,NA())</f>
        <v>0.88217999999999996</v>
      </c>
      <c r="BQ7" s="7">
        <v>9.9999999999999998E-17</v>
      </c>
      <c r="BR7" s="7">
        <f>BQ7</f>
        <v>9.9999999999999998E-17</v>
      </c>
      <c r="BU7" s="7" t="e">
        <v>#N/A</v>
      </c>
      <c r="BV7" s="7">
        <v>0.26700000000000002</v>
      </c>
      <c r="BW7" s="7" t="str">
        <f>IF(ISNA(BU7),"",BU7)</f>
        <v/>
      </c>
      <c r="BX7" s="7" t="str">
        <f>IF(BW7="","",BV7)</f>
        <v/>
      </c>
    </row>
    <row r="8" spans="2:76" x14ac:dyDescent="0.25">
      <c r="B8" s="12">
        <f>fao_ids_unique!B3</f>
        <v>2</v>
      </c>
      <c r="C8" s="12">
        <f>fao_ids_unique!F3</f>
        <v>2</v>
      </c>
      <c r="D8" s="8" t="str">
        <f>fao_ids_unique!C3</f>
        <v>AFG</v>
      </c>
      <c r="E8" s="7" t="str">
        <f>fao_ids_unique!G3</f>
        <v>Afghanistan</v>
      </c>
      <c r="G8" s="9">
        <f>VLOOKUP($B8,aquastat_more_extensive_table!$D$1013:$AO$1213,G$4,FALSE)</f>
        <v>0</v>
      </c>
      <c r="H8" s="13" t="e">
        <f t="shared" si="0"/>
        <v>#N/A</v>
      </c>
      <c r="I8" s="9">
        <f>VLOOKUP($C8,industry_water_demand_km3!$A$2:$CT$249,I$4,FALSE)</f>
        <v>0.1205068</v>
      </c>
      <c r="J8" s="13">
        <f t="shared" ref="J8:J71" si="11">IF(I8&gt;=0,I8,NA())</f>
        <v>0.1205068</v>
      </c>
      <c r="L8" s="9">
        <f>VLOOKUP($B8,aquastat_more_extensive_table!$D$1013:$AO$1213,L$4,FALSE)</f>
        <v>0</v>
      </c>
      <c r="M8" s="13" t="e">
        <f t="shared" si="1"/>
        <v>#N/A</v>
      </c>
      <c r="N8" s="9">
        <f>VLOOKUP($C8,industry_water_demand_km3!$A$2:$CT$249,N$4,FALSE)</f>
        <v>0.1307682</v>
      </c>
      <c r="O8" s="13">
        <f t="shared" ref="O8:O71" si="12">IF(N8&gt;=0,N8,NA())</f>
        <v>0.1307682</v>
      </c>
      <c r="Q8" s="9">
        <f>VLOOKUP($B8,aquastat_more_extensive_table!$D$1013:$AO$1213,Q$4,FALSE)</f>
        <v>0</v>
      </c>
      <c r="R8" s="13" t="e">
        <f t="shared" si="2"/>
        <v>#N/A</v>
      </c>
      <c r="S8" s="9">
        <f>VLOOKUP($C8,industry_water_demand_km3!$A$2:$CT$249,S$4,FALSE)</f>
        <v>0.14075180000000001</v>
      </c>
      <c r="T8" s="13">
        <f t="shared" ref="T8:T71" si="13">IF(S8&gt;=0,S8,NA())</f>
        <v>0.14075180000000001</v>
      </c>
      <c r="V8" s="9">
        <f>VLOOKUP($B8,aquastat_more_extensive_table!$D$1013:$AO$1213,V$4,FALSE)</f>
        <v>0</v>
      </c>
      <c r="W8" s="13" t="e">
        <f t="shared" si="3"/>
        <v>#N/A</v>
      </c>
      <c r="X8" s="9">
        <f>VLOOKUP($C8,industry_water_demand_km3!$A$2:$CT$249,X$4,FALSE)</f>
        <v>0.1630366</v>
      </c>
      <c r="Y8" s="13">
        <f t="shared" ref="Y8:Y71" si="14">IF(X8&gt;=0,X8,NA())</f>
        <v>0.1630366</v>
      </c>
      <c r="AA8" s="9">
        <f>VLOOKUP($B8,aquastat_more_extensive_table!$D$1013:$AO$1213,AA$4,FALSE)</f>
        <v>0</v>
      </c>
      <c r="AB8" s="13" t="e">
        <f t="shared" si="4"/>
        <v>#N/A</v>
      </c>
      <c r="AC8" s="9">
        <f>VLOOKUP($C8,industry_water_demand_km3!$A$2:$CT$249,AC$4,FALSE)</f>
        <v>0.18530279999999999</v>
      </c>
      <c r="AD8" s="13">
        <f t="shared" ref="AD8:AD71" si="15">IF(AC8&gt;=0,AC8,NA())</f>
        <v>0.18530279999999999</v>
      </c>
      <c r="AF8" s="9">
        <f>VLOOKUP($B8,aquastat_more_extensive_table!$D$1013:$AO$1213,AF$4,FALSE)</f>
        <v>0</v>
      </c>
      <c r="AG8" s="13" t="e">
        <f t="shared" si="5"/>
        <v>#N/A</v>
      </c>
      <c r="AH8" s="9">
        <f>VLOOKUP($C8,industry_water_demand_km3!$A$2:$CT$249,AH$4,FALSE)</f>
        <v>0.1931852</v>
      </c>
      <c r="AI8" s="13">
        <f t="shared" ref="AI8:AI71" si="16">IF(AH8&gt;=0,AH8,NA())</f>
        <v>0.1931852</v>
      </c>
      <c r="AK8" s="9">
        <f>VLOOKUP($B8,aquastat_more_extensive_table!$D$1013:$AO$1213,AK$4,FALSE)</f>
        <v>0</v>
      </c>
      <c r="AL8" s="13" t="e">
        <f t="shared" si="6"/>
        <v>#N/A</v>
      </c>
      <c r="AM8" s="9">
        <f>VLOOKUP($C8,industry_water_demand_km3!$A$2:$CT$249,AM$4,FALSE)</f>
        <v>0.19257560000000001</v>
      </c>
      <c r="AN8" s="13">
        <f t="shared" ref="AN8:AN71" si="17">IF(AM8&gt;=0,AM8,NA())</f>
        <v>0.19257560000000001</v>
      </c>
      <c r="AP8" s="9">
        <f>VLOOKUP($B8,aquastat_more_extensive_table!$D$1013:$AO$1213,AP$4,FALSE)</f>
        <v>0</v>
      </c>
      <c r="AQ8" s="13" t="e">
        <f t="shared" si="7"/>
        <v>#N/A</v>
      </c>
      <c r="AR8" s="9">
        <f>VLOOKUP($C8,industry_water_demand_km3!$A$2:$CT$249,AR$4,FALSE)</f>
        <v>0.17691519999999999</v>
      </c>
      <c r="AS8" s="13">
        <f t="shared" ref="AS8:AS71" si="18">IF(AR8&gt;=0,AR8,NA())</f>
        <v>0.17691519999999999</v>
      </c>
      <c r="AU8" s="9">
        <f>VLOOKUP($B8,aquastat_more_extensive_table!$D$1013:$AO$1213,AU$4,FALSE)</f>
        <v>0.1285</v>
      </c>
      <c r="AV8" s="13">
        <f t="shared" si="8"/>
        <v>0.1285</v>
      </c>
      <c r="AW8" s="9">
        <f>VLOOKUP($C8,industry_water_demand_km3!$A$2:$CT$249,AW$4,FALSE)</f>
        <v>0.1702708</v>
      </c>
      <c r="AX8" s="13">
        <f t="shared" ref="AX8:AX71" si="19">IF(AW8&gt;=0,AW8,NA())</f>
        <v>0.1702708</v>
      </c>
      <c r="AZ8" s="9">
        <f>VLOOKUP($B8,aquastat_more_extensive_table!$D$1013:$AO$1213,AZ$4,FALSE)</f>
        <v>0.16950000000000001</v>
      </c>
      <c r="BA8" s="13">
        <f t="shared" si="9"/>
        <v>0.16950000000000001</v>
      </c>
      <c r="BB8" s="9">
        <f>VLOOKUP($C8,industry_water_demand_km3!$A$2:$CT$249,BB$4,FALSE)</f>
        <v>0.18283079999999999</v>
      </c>
      <c r="BC8" s="13">
        <f t="shared" ref="BC8:BC71" si="20">IF(BB8&gt;=0,BB8,NA())</f>
        <v>0.18283079999999999</v>
      </c>
      <c r="BE8" s="9">
        <f>VLOOKUP($B8,aquastat_more_extensive_table!$D$1013:$AO$1213,BE$4,FALSE)</f>
        <v>0</v>
      </c>
      <c r="BF8" s="13" t="e">
        <f t="shared" si="10"/>
        <v>#N/A</v>
      </c>
      <c r="BG8" s="9">
        <f>VLOOKUP($C8,industry_water_demand_km3!$A$2:$CT$249,BG$4,FALSE)</f>
        <v>0.2285576</v>
      </c>
      <c r="BH8" s="13">
        <f t="shared" ref="BH8:BH71" si="21">IF(BG8&gt;=0,BG8,NA())</f>
        <v>0.2285576</v>
      </c>
      <c r="BJ8" s="9">
        <f>VLOOKUP($B8,aquastat_more_extensive_table!$D$1013:$AO$1213,BJ$4,FALSE)</f>
        <v>0</v>
      </c>
      <c r="BK8" s="13" t="e">
        <f t="shared" ref="BK8:BK71" si="22">IF(BJ8&gt;0,BJ8,NA())</f>
        <v>#N/A</v>
      </c>
      <c r="BL8" s="9">
        <f>VLOOKUP($C8,industry_water_demand_km3!$A$2:$CT$249,BL$4,FALSE)</f>
        <v>0.233436</v>
      </c>
      <c r="BM8" s="13">
        <f t="shared" ref="BM8:BM71" si="23">IF(BL8&gt;=0,BL8,NA())</f>
        <v>0.233436</v>
      </c>
      <c r="BQ8" s="7">
        <v>100000</v>
      </c>
      <c r="BR8" s="7">
        <f>BQ8</f>
        <v>100000</v>
      </c>
      <c r="BU8" s="7" t="e">
        <v>#N/A</v>
      </c>
      <c r="BV8" s="7">
        <v>1.9E-2</v>
      </c>
      <c r="BW8" s="7" t="str">
        <f t="shared" ref="BW8:BW71" si="24">IF(ISNA(BU8),"",BU8)</f>
        <v/>
      </c>
      <c r="BX8" s="7" t="str">
        <f t="shared" ref="BX8:BX71" si="25">IF(BW8="","",BV8)</f>
        <v/>
      </c>
    </row>
    <row r="9" spans="2:76" x14ac:dyDescent="0.25">
      <c r="B9" s="12">
        <f>fao_ids_unique!B4</f>
        <v>3</v>
      </c>
      <c r="C9" s="12">
        <f>fao_ids_unique!F4</f>
        <v>4</v>
      </c>
      <c r="D9" s="8" t="str">
        <f>fao_ids_unique!C4</f>
        <v>ALB</v>
      </c>
      <c r="E9" s="7" t="str">
        <f>fao_ids_unique!G4</f>
        <v>Albania</v>
      </c>
      <c r="G9" s="9">
        <f>VLOOKUP($B9,aquastat_more_extensive_table!$D$1013:$AO$1213,G$4,FALSE)</f>
        <v>0</v>
      </c>
      <c r="H9" s="13" t="e">
        <f t="shared" si="0"/>
        <v>#N/A</v>
      </c>
      <c r="I9" s="9">
        <f>VLOOKUP($C9,industry_water_demand_km3!$A$2:$CT$249,I$4,FALSE)</f>
        <v>9.0732880000000002E-2</v>
      </c>
      <c r="J9" s="13">
        <f t="shared" si="11"/>
        <v>9.0732880000000002E-2</v>
      </c>
      <c r="L9" s="9">
        <f>VLOOKUP($B9,aquastat_more_extensive_table!$D$1013:$AO$1213,L$4,FALSE)</f>
        <v>0</v>
      </c>
      <c r="M9" s="13" t="e">
        <f t="shared" si="1"/>
        <v>#N/A</v>
      </c>
      <c r="N9" s="9">
        <f>VLOOKUP($C9,industry_water_demand_km3!$A$2:$CT$249,N$4,FALSE)</f>
        <v>9.5206079999999998E-2</v>
      </c>
      <c r="O9" s="13">
        <f t="shared" si="12"/>
        <v>9.5206079999999998E-2</v>
      </c>
      <c r="Q9" s="9">
        <f>VLOOKUP($B9,aquastat_more_extensive_table!$D$1013:$AO$1213,Q$4,FALSE)</f>
        <v>0</v>
      </c>
      <c r="R9" s="13" t="e">
        <f t="shared" si="2"/>
        <v>#N/A</v>
      </c>
      <c r="S9" s="9">
        <f>VLOOKUP($C9,industry_water_demand_km3!$A$2:$CT$249,S$4,FALSE)</f>
        <v>0.1005467</v>
      </c>
      <c r="T9" s="13">
        <f t="shared" si="13"/>
        <v>0.1005467</v>
      </c>
      <c r="V9" s="9">
        <f>VLOOKUP($B9,aquastat_more_extensive_table!$D$1013:$AO$1213,V$4,FALSE)</f>
        <v>0</v>
      </c>
      <c r="W9" s="13" t="e">
        <f t="shared" si="3"/>
        <v>#N/A</v>
      </c>
      <c r="X9" s="9">
        <f>VLOOKUP($C9,industry_water_demand_km3!$A$2:$CT$249,X$4,FALSE)</f>
        <v>0.1190688</v>
      </c>
      <c r="Y9" s="13">
        <f t="shared" si="14"/>
        <v>0.1190688</v>
      </c>
      <c r="AA9" s="9">
        <f>VLOOKUP($B9,aquastat_more_extensive_table!$D$1013:$AO$1213,AA$4,FALSE)</f>
        <v>0</v>
      </c>
      <c r="AB9" s="13" t="e">
        <f t="shared" si="4"/>
        <v>#N/A</v>
      </c>
      <c r="AC9" s="9">
        <f>VLOOKUP($C9,industry_water_demand_km3!$A$2:$CT$249,AC$4,FALSE)</f>
        <v>0.13864940000000001</v>
      </c>
      <c r="AD9" s="13">
        <f t="shared" si="15"/>
        <v>0.13864940000000001</v>
      </c>
      <c r="AF9" s="9">
        <f>VLOOKUP($B9,aquastat_more_extensive_table!$D$1013:$AO$1213,AF$4,FALSE)</f>
        <v>0</v>
      </c>
      <c r="AG9" s="13" t="e">
        <f t="shared" si="5"/>
        <v>#N/A</v>
      </c>
      <c r="AH9" s="9">
        <f>VLOOKUP($C9,industry_water_demand_km3!$A$2:$CT$249,AH$4,FALSE)</f>
        <v>0.140068</v>
      </c>
      <c r="AI9" s="13">
        <f t="shared" si="16"/>
        <v>0.140068</v>
      </c>
      <c r="AK9" s="9">
        <f>VLOOKUP($B9,aquastat_more_extensive_table!$D$1013:$AO$1213,AK$4,FALSE)</f>
        <v>0.1</v>
      </c>
      <c r="AL9" s="13">
        <f t="shared" si="6"/>
        <v>0.1</v>
      </c>
      <c r="AM9" s="9">
        <f>VLOOKUP($C9,industry_water_demand_km3!$A$2:$CT$249,AM$4,FALSE)</f>
        <v>0.12859480000000001</v>
      </c>
      <c r="AN9" s="13">
        <f t="shared" si="17"/>
        <v>0.12859480000000001</v>
      </c>
      <c r="AP9" s="9">
        <f>VLOOKUP($B9,aquastat_more_extensive_table!$D$1013:$AO$1213,AP$4,FALSE)</f>
        <v>0</v>
      </c>
      <c r="AQ9" s="13" t="e">
        <f t="shared" si="7"/>
        <v>#N/A</v>
      </c>
      <c r="AR9" s="9">
        <f>VLOOKUP($C9,industry_water_demand_km3!$A$2:$CT$249,AR$4,FALSE)</f>
        <v>0.14249000000000001</v>
      </c>
      <c r="AS9" s="13">
        <f t="shared" si="18"/>
        <v>0.14249000000000001</v>
      </c>
      <c r="AU9" s="9">
        <f>VLOOKUP($B9,aquastat_more_extensive_table!$D$1013:$AO$1213,AU$4,FALSE)</f>
        <v>0.22739999999999999</v>
      </c>
      <c r="AV9" s="13">
        <f t="shared" si="8"/>
        <v>0.22739999999999999</v>
      </c>
      <c r="AW9" s="9">
        <f>VLOOKUP($C9,industry_water_demand_km3!$A$2:$CT$249,AW$4,FALSE)</f>
        <v>0.1692922</v>
      </c>
      <c r="AX9" s="13">
        <f t="shared" si="19"/>
        <v>0.1692922</v>
      </c>
      <c r="AZ9" s="9">
        <f>VLOOKUP($B9,aquastat_more_extensive_table!$D$1013:$AO$1213,AZ$4,FALSE)</f>
        <v>0.23180000000000001</v>
      </c>
      <c r="BA9" s="13">
        <f t="shared" si="9"/>
        <v>0.23180000000000001</v>
      </c>
      <c r="BB9" s="9">
        <f>VLOOKUP($C9,industry_water_demand_km3!$A$2:$CT$249,BB$4,FALSE)</f>
        <v>0.21308779999999999</v>
      </c>
      <c r="BC9" s="13">
        <f t="shared" si="20"/>
        <v>0.21308779999999999</v>
      </c>
      <c r="BE9" s="9">
        <f>VLOOKUP($B9,aquastat_more_extensive_table!$D$1013:$AO$1213,BE$4,FALSE)</f>
        <v>0</v>
      </c>
      <c r="BF9" s="13" t="e">
        <f t="shared" si="10"/>
        <v>#N/A</v>
      </c>
      <c r="BG9" s="9">
        <f>VLOOKUP($C9,industry_water_demand_km3!$A$2:$CT$249,BG$4,FALSE)</f>
        <v>0.2383952</v>
      </c>
      <c r="BH9" s="13">
        <f t="shared" si="21"/>
        <v>0.2383952</v>
      </c>
      <c r="BJ9" s="9">
        <f>VLOOKUP($B9,aquastat_more_extensive_table!$D$1013:$AO$1213,BJ$4,FALSE)</f>
        <v>0</v>
      </c>
      <c r="BK9" s="13" t="e">
        <f t="shared" si="22"/>
        <v>#N/A</v>
      </c>
      <c r="BL9" s="9">
        <f>VLOOKUP($C9,industry_water_demand_km3!$A$2:$CT$249,BL$4,FALSE)</f>
        <v>0.23647599999999999</v>
      </c>
      <c r="BM9" s="13">
        <f t="shared" si="23"/>
        <v>0.23647599999999999</v>
      </c>
      <c r="BU9" s="7" t="e">
        <v>#N/A</v>
      </c>
      <c r="BV9" s="7">
        <v>8.1000000000000003E-2</v>
      </c>
      <c r="BW9" s="7" t="str">
        <f t="shared" si="24"/>
        <v/>
      </c>
      <c r="BX9" s="7" t="str">
        <f t="shared" si="25"/>
        <v/>
      </c>
    </row>
    <row r="10" spans="2:76" x14ac:dyDescent="0.25">
      <c r="B10" s="12">
        <f>fao_ids_unique!B5</f>
        <v>4</v>
      </c>
      <c r="C10" s="12">
        <f>fao_ids_unique!F5</f>
        <v>53</v>
      </c>
      <c r="D10" s="8" t="str">
        <f>fao_ids_unique!C5</f>
        <v>DZA</v>
      </c>
      <c r="E10" s="7" t="str">
        <f>fao_ids_unique!G5</f>
        <v>Algeria</v>
      </c>
      <c r="G10" s="9">
        <f>VLOOKUP($B10,aquastat_more_extensive_table!$D$1013:$AO$1213,G$4,FALSE)</f>
        <v>0</v>
      </c>
      <c r="H10" s="13" t="e">
        <f t="shared" si="0"/>
        <v>#N/A</v>
      </c>
      <c r="I10" s="9">
        <f>VLOOKUP($C10,industry_water_demand_km3!$A$2:$CT$249,I$4,FALSE)</f>
        <v>0.38757540000000001</v>
      </c>
      <c r="J10" s="13">
        <f t="shared" si="11"/>
        <v>0.38757540000000001</v>
      </c>
      <c r="L10" s="9">
        <f>VLOOKUP($B10,aquastat_more_extensive_table!$D$1013:$AO$1213,L$4,FALSE)</f>
        <v>0</v>
      </c>
      <c r="M10" s="13" t="e">
        <f t="shared" si="1"/>
        <v>#N/A</v>
      </c>
      <c r="N10" s="9">
        <f>VLOOKUP($C10,industry_water_demand_km3!$A$2:$CT$249,N$4,FALSE)</f>
        <v>0.40293980000000001</v>
      </c>
      <c r="O10" s="13">
        <f t="shared" si="12"/>
        <v>0.40293980000000001</v>
      </c>
      <c r="Q10" s="9">
        <f>VLOOKUP($B10,aquastat_more_extensive_table!$D$1013:$AO$1213,Q$4,FALSE)</f>
        <v>0</v>
      </c>
      <c r="R10" s="13" t="e">
        <f t="shared" si="2"/>
        <v>#N/A</v>
      </c>
      <c r="S10" s="9">
        <f>VLOOKUP($C10,industry_water_demand_km3!$A$2:$CT$249,S$4,FALSE)</f>
        <v>0.46022039999999997</v>
      </c>
      <c r="T10" s="13">
        <f t="shared" si="13"/>
        <v>0.46022039999999997</v>
      </c>
      <c r="V10" s="9">
        <f>VLOOKUP($B10,aquastat_more_extensive_table!$D$1013:$AO$1213,V$4,FALSE)</f>
        <v>0</v>
      </c>
      <c r="W10" s="13" t="e">
        <f t="shared" si="3"/>
        <v>#N/A</v>
      </c>
      <c r="X10" s="9">
        <f>VLOOKUP($C10,industry_water_demand_km3!$A$2:$CT$249,X$4,FALSE)</f>
        <v>0.64743899999999999</v>
      </c>
      <c r="Y10" s="13">
        <f t="shared" si="14"/>
        <v>0.64743899999999999</v>
      </c>
      <c r="AA10" s="9">
        <f>VLOOKUP($B10,aquastat_more_extensive_table!$D$1013:$AO$1213,AA$4,FALSE)</f>
        <v>0.12</v>
      </c>
      <c r="AB10" s="13">
        <f t="shared" si="4"/>
        <v>0.12</v>
      </c>
      <c r="AC10" s="9">
        <f>VLOOKUP($C10,industry_water_demand_km3!$A$2:$CT$249,AC$4,FALSE)</f>
        <v>0.82803119999999997</v>
      </c>
      <c r="AD10" s="13">
        <f t="shared" si="15"/>
        <v>0.82803119999999997</v>
      </c>
      <c r="AF10" s="9">
        <f>VLOOKUP($B10,aquastat_more_extensive_table!$D$1013:$AO$1213,AF$4,FALSE)</f>
        <v>0</v>
      </c>
      <c r="AG10" s="13" t="e">
        <f t="shared" si="5"/>
        <v>#N/A</v>
      </c>
      <c r="AH10" s="9">
        <f>VLOOKUP($C10,industry_water_demand_km3!$A$2:$CT$249,AH$4,FALSE)</f>
        <v>0.89926099999999998</v>
      </c>
      <c r="AI10" s="13">
        <f t="shared" si="16"/>
        <v>0.89926099999999998</v>
      </c>
      <c r="AK10" s="9">
        <f>VLOOKUP($B10,aquastat_more_extensive_table!$D$1013:$AO$1213,AK$4,FALSE)</f>
        <v>0.68</v>
      </c>
      <c r="AL10" s="13">
        <f t="shared" si="6"/>
        <v>0.68</v>
      </c>
      <c r="AM10" s="9">
        <f>VLOOKUP($C10,industry_water_demand_km3!$A$2:$CT$249,AM$4,FALSE)</f>
        <v>0.85489559999999998</v>
      </c>
      <c r="AN10" s="13">
        <f t="shared" si="17"/>
        <v>0.85489559999999998</v>
      </c>
      <c r="AP10" s="9">
        <f>VLOOKUP($B10,aquastat_more_extensive_table!$D$1013:$AO$1213,AP$4,FALSE)</f>
        <v>0</v>
      </c>
      <c r="AQ10" s="13" t="e">
        <f t="shared" si="7"/>
        <v>#N/A</v>
      </c>
      <c r="AR10" s="9">
        <f>VLOOKUP($C10,industry_water_demand_km3!$A$2:$CT$249,AR$4,FALSE)</f>
        <v>0.7936356</v>
      </c>
      <c r="AS10" s="13">
        <f t="shared" si="18"/>
        <v>0.7936356</v>
      </c>
      <c r="AU10" s="9">
        <f>VLOOKUP($B10,aquastat_more_extensive_table!$D$1013:$AO$1213,AU$4,FALSE)</f>
        <v>0.5</v>
      </c>
      <c r="AV10" s="13">
        <f t="shared" si="8"/>
        <v>0.5</v>
      </c>
      <c r="AW10" s="9">
        <f>VLOOKUP($C10,industry_water_demand_km3!$A$2:$CT$249,AW$4,FALSE)</f>
        <v>0.81268940000000001</v>
      </c>
      <c r="AX10" s="13">
        <f t="shared" si="19"/>
        <v>0.81268940000000001</v>
      </c>
      <c r="AZ10" s="9">
        <f>VLOOKUP($B10,aquastat_more_extensive_table!$D$1013:$AO$1213,AZ$4,FALSE)</f>
        <v>0</v>
      </c>
      <c r="BA10" s="13" t="e">
        <f t="shared" si="9"/>
        <v>#N/A</v>
      </c>
      <c r="BB10" s="9">
        <f>VLOOKUP($C10,industry_water_demand_km3!$A$2:$CT$249,BB$4,FALSE)</f>
        <v>0.9668312</v>
      </c>
      <c r="BC10" s="13">
        <f t="shared" si="20"/>
        <v>0.9668312</v>
      </c>
      <c r="BE10" s="9">
        <f>VLOOKUP($B10,aquastat_more_extensive_table!$D$1013:$AO$1213,BE$4,FALSE)</f>
        <v>0.41499999999999998</v>
      </c>
      <c r="BF10" s="13">
        <f t="shared" si="10"/>
        <v>0.41499999999999998</v>
      </c>
      <c r="BG10" s="9">
        <f>VLOOKUP($C10,industry_water_demand_km3!$A$2:$CT$249,BG$4,FALSE)</f>
        <v>1.0904240000000001</v>
      </c>
      <c r="BH10" s="13">
        <f t="shared" si="21"/>
        <v>1.0904240000000001</v>
      </c>
      <c r="BJ10" s="9">
        <f>VLOOKUP($B10,aquastat_more_extensive_table!$D$1013:$AO$1213,BJ$4,FALSE)</f>
        <v>0</v>
      </c>
      <c r="BK10" s="13" t="e">
        <f t="shared" si="22"/>
        <v>#N/A</v>
      </c>
      <c r="BL10" s="9">
        <f>VLOOKUP($C10,industry_water_demand_km3!$A$2:$CT$249,BL$4,FALSE)</f>
        <v>1.0898399999999999</v>
      </c>
      <c r="BM10" s="13">
        <f t="shared" si="23"/>
        <v>1.0898399999999999</v>
      </c>
      <c r="BU10" s="7" t="e">
        <v>#N/A</v>
      </c>
      <c r="BV10" s="7">
        <v>0.26400000000000001</v>
      </c>
      <c r="BW10" s="7" t="str">
        <f t="shared" si="24"/>
        <v/>
      </c>
      <c r="BX10" s="7" t="str">
        <f t="shared" si="25"/>
        <v/>
      </c>
    </row>
    <row r="11" spans="2:76" x14ac:dyDescent="0.25">
      <c r="B11" s="12">
        <f>fao_ids_unique!B6</f>
        <v>6</v>
      </c>
      <c r="C11" s="12">
        <f>fao_ids_unique!F6</f>
        <v>1</v>
      </c>
      <c r="D11" s="8" t="str">
        <f>fao_ids_unique!C6</f>
        <v>AND</v>
      </c>
      <c r="E11" s="7" t="str">
        <f>fao_ids_unique!G6</f>
        <v>Andorra</v>
      </c>
      <c r="G11" s="9">
        <f>VLOOKUP($B11,aquastat_more_extensive_table!$D$1013:$AO$1213,G$4,FALSE)</f>
        <v>0</v>
      </c>
      <c r="H11" s="13" t="e">
        <f t="shared" si="0"/>
        <v>#N/A</v>
      </c>
      <c r="I11" s="9">
        <f>VLOOKUP($C11,industry_water_demand_km3!$A$2:$CT$249,I$4,FALSE)</f>
        <v>3.5275580000000001E-3</v>
      </c>
      <c r="J11" s="13">
        <f t="shared" si="11"/>
        <v>3.5275580000000001E-3</v>
      </c>
      <c r="L11" s="9">
        <f>VLOOKUP($B11,aquastat_more_extensive_table!$D$1013:$AO$1213,L$4,FALSE)</f>
        <v>0</v>
      </c>
      <c r="M11" s="13" t="e">
        <f t="shared" si="1"/>
        <v>#N/A</v>
      </c>
      <c r="N11" s="9">
        <f>VLOOKUP($C11,industry_water_demand_km3!$A$2:$CT$249,N$4,FALSE)</f>
        <v>4.0198719999999999E-3</v>
      </c>
      <c r="O11" s="13">
        <f t="shared" si="12"/>
        <v>4.0198719999999999E-3</v>
      </c>
      <c r="Q11" s="9">
        <f>VLOOKUP($B11,aquastat_more_extensive_table!$D$1013:$AO$1213,Q$4,FALSE)</f>
        <v>0</v>
      </c>
      <c r="R11" s="13" t="e">
        <f t="shared" si="2"/>
        <v>#N/A</v>
      </c>
      <c r="S11" s="9">
        <f>VLOOKUP($C11,industry_water_demand_km3!$A$2:$CT$249,S$4,FALSE)</f>
        <v>4.5890999999999996E-3</v>
      </c>
      <c r="T11" s="13">
        <f t="shared" si="13"/>
        <v>4.5890999999999996E-3</v>
      </c>
      <c r="V11" s="9">
        <f>VLOOKUP($B11,aquastat_more_extensive_table!$D$1013:$AO$1213,V$4,FALSE)</f>
        <v>0</v>
      </c>
      <c r="W11" s="13" t="e">
        <f t="shared" si="3"/>
        <v>#N/A</v>
      </c>
      <c r="X11" s="9">
        <f>VLOOKUP($C11,industry_water_demand_km3!$A$2:$CT$249,X$4,FALSE)</f>
        <v>5.7911000000000004E-3</v>
      </c>
      <c r="Y11" s="13">
        <f t="shared" si="14"/>
        <v>5.7911000000000004E-3</v>
      </c>
      <c r="AA11" s="9">
        <f>VLOOKUP($B11,aquastat_more_extensive_table!$D$1013:$AO$1213,AA$4,FALSE)</f>
        <v>0</v>
      </c>
      <c r="AB11" s="13" t="e">
        <f t="shared" si="4"/>
        <v>#N/A</v>
      </c>
      <c r="AC11" s="9">
        <f>VLOOKUP($C11,industry_water_demand_km3!$A$2:$CT$249,AC$4,FALSE)</f>
        <v>6.8965939999999998E-3</v>
      </c>
      <c r="AD11" s="13">
        <f t="shared" si="15"/>
        <v>6.8965939999999998E-3</v>
      </c>
      <c r="AF11" s="9">
        <f>VLOOKUP($B11,aquastat_more_extensive_table!$D$1013:$AO$1213,AF$4,FALSE)</f>
        <v>0</v>
      </c>
      <c r="AG11" s="13" t="e">
        <f t="shared" si="5"/>
        <v>#N/A</v>
      </c>
      <c r="AH11" s="9">
        <f>VLOOKUP($C11,industry_water_demand_km3!$A$2:$CT$249,AH$4,FALSE)</f>
        <v>7.0484440000000001E-3</v>
      </c>
      <c r="AI11" s="13">
        <f t="shared" si="16"/>
        <v>7.0484440000000001E-3</v>
      </c>
      <c r="AK11" s="9">
        <f>VLOOKUP($B11,aquastat_more_extensive_table!$D$1013:$AO$1213,AK$4,FALSE)</f>
        <v>0</v>
      </c>
      <c r="AL11" s="13" t="e">
        <f t="shared" si="6"/>
        <v>#N/A</v>
      </c>
      <c r="AM11" s="9">
        <f>VLOOKUP($C11,industry_water_demand_km3!$A$2:$CT$249,AM$4,FALSE)</f>
        <v>8.4740560000000006E-3</v>
      </c>
      <c r="AN11" s="13">
        <f t="shared" si="17"/>
        <v>8.4740560000000006E-3</v>
      </c>
      <c r="AP11" s="9">
        <f>VLOOKUP($B11,aquastat_more_extensive_table!$D$1013:$AO$1213,AP$4,FALSE)</f>
        <v>0</v>
      </c>
      <c r="AQ11" s="13" t="e">
        <f t="shared" si="7"/>
        <v>#N/A</v>
      </c>
      <c r="AR11" s="9">
        <f>VLOOKUP($C11,industry_water_demand_km3!$A$2:$CT$249,AR$4,FALSE)</f>
        <v>8.9812980000000004E-3</v>
      </c>
      <c r="AS11" s="13">
        <f t="shared" si="18"/>
        <v>8.9812980000000004E-3</v>
      </c>
      <c r="AU11" s="9">
        <f>VLOOKUP($B11,aquastat_more_extensive_table!$D$1013:$AO$1213,AU$4,FALSE)</f>
        <v>0</v>
      </c>
      <c r="AV11" s="13" t="e">
        <f t="shared" si="8"/>
        <v>#N/A</v>
      </c>
      <c r="AW11" s="9">
        <f>VLOOKUP($C11,industry_water_demand_km3!$A$2:$CT$249,AW$4,FALSE)</f>
        <v>8.9268339999999998E-3</v>
      </c>
      <c r="AX11" s="13">
        <f t="shared" si="19"/>
        <v>8.9268339999999998E-3</v>
      </c>
      <c r="AZ11" s="9">
        <f>VLOOKUP($B11,aquastat_more_extensive_table!$D$1013:$AO$1213,AZ$4,FALSE)</f>
        <v>0</v>
      </c>
      <c r="BA11" s="13" t="e">
        <f t="shared" si="9"/>
        <v>#N/A</v>
      </c>
      <c r="BB11" s="9">
        <f>VLOOKUP($C11,industry_water_demand_km3!$A$2:$CT$249,BB$4,FALSE)</f>
        <v>1.0118478E-2</v>
      </c>
      <c r="BC11" s="13">
        <f t="shared" si="20"/>
        <v>1.0118478E-2</v>
      </c>
      <c r="BE11" s="9">
        <f>VLOOKUP($B11,aquastat_more_extensive_table!$D$1013:$AO$1213,BE$4,FALSE)</f>
        <v>0</v>
      </c>
      <c r="BF11" s="13" t="e">
        <f t="shared" si="10"/>
        <v>#N/A</v>
      </c>
      <c r="BG11" s="9">
        <f>VLOOKUP($C11,industry_water_demand_km3!$A$2:$CT$249,BG$4,FALSE)</f>
        <v>1.066112E-2</v>
      </c>
      <c r="BH11" s="13">
        <f t="shared" si="21"/>
        <v>1.066112E-2</v>
      </c>
      <c r="BJ11" s="9">
        <f>VLOOKUP($B11,aquastat_more_extensive_table!$D$1013:$AO$1213,BJ$4,FALSE)</f>
        <v>0</v>
      </c>
      <c r="BK11" s="13" t="e">
        <f t="shared" si="22"/>
        <v>#N/A</v>
      </c>
      <c r="BL11" s="9">
        <f>VLOOKUP($C11,industry_water_demand_km3!$A$2:$CT$249,BL$4,FALSE)</f>
        <v>1.0559799999999999E-2</v>
      </c>
      <c r="BM11" s="13">
        <f t="shared" si="23"/>
        <v>1.0559799999999999E-2</v>
      </c>
      <c r="BU11" s="7" t="e">
        <v>#N/A</v>
      </c>
      <c r="BV11" s="7">
        <v>3.0000000000000001E-3</v>
      </c>
      <c r="BW11" s="7" t="str">
        <f t="shared" si="24"/>
        <v/>
      </c>
      <c r="BX11" s="7" t="str">
        <f t="shared" si="25"/>
        <v/>
      </c>
    </row>
    <row r="12" spans="2:76" x14ac:dyDescent="0.25">
      <c r="B12" s="12">
        <f>fao_ids_unique!B7</f>
        <v>7</v>
      </c>
      <c r="C12" s="12">
        <f>fao_ids_unique!F7</f>
        <v>3</v>
      </c>
      <c r="D12" s="8" t="str">
        <f>fao_ids_unique!C7</f>
        <v>AGO</v>
      </c>
      <c r="E12" s="7" t="str">
        <f>fao_ids_unique!G7</f>
        <v>Angola</v>
      </c>
      <c r="G12" s="9">
        <f>VLOOKUP($B12,aquastat_more_extensive_table!$D$1013:$AO$1213,G$4,FALSE)</f>
        <v>0</v>
      </c>
      <c r="H12" s="13" t="e">
        <f t="shared" si="0"/>
        <v>#N/A</v>
      </c>
      <c r="I12" s="9">
        <f>VLOOKUP($C12,industry_water_demand_km3!$A$2:$CT$249,I$4,FALSE)</f>
        <v>3.6822420000000002E-2</v>
      </c>
      <c r="J12" s="13">
        <f t="shared" si="11"/>
        <v>3.6822420000000002E-2</v>
      </c>
      <c r="L12" s="9">
        <f>VLOOKUP($B12,aquastat_more_extensive_table!$D$1013:$AO$1213,L$4,FALSE)</f>
        <v>0</v>
      </c>
      <c r="M12" s="13" t="e">
        <f t="shared" si="1"/>
        <v>#N/A</v>
      </c>
      <c r="N12" s="9">
        <f>VLOOKUP($C12,industry_water_demand_km3!$A$2:$CT$249,N$4,FALSE)</f>
        <v>3.8560740000000003E-2</v>
      </c>
      <c r="O12" s="13">
        <f t="shared" si="12"/>
        <v>3.8560740000000003E-2</v>
      </c>
      <c r="Q12" s="9">
        <f>VLOOKUP($B12,aquastat_more_extensive_table!$D$1013:$AO$1213,Q$4,FALSE)</f>
        <v>0</v>
      </c>
      <c r="R12" s="13" t="e">
        <f t="shared" si="2"/>
        <v>#N/A</v>
      </c>
      <c r="S12" s="9">
        <f>VLOOKUP($C12,industry_water_demand_km3!$A$2:$CT$249,S$4,FALSE)</f>
        <v>4.0736439999999999E-2</v>
      </c>
      <c r="T12" s="13">
        <f t="shared" si="13"/>
        <v>4.0736439999999999E-2</v>
      </c>
      <c r="V12" s="9">
        <f>VLOOKUP($B12,aquastat_more_extensive_table!$D$1013:$AO$1213,V$4,FALSE)</f>
        <v>0</v>
      </c>
      <c r="W12" s="13" t="e">
        <f t="shared" si="3"/>
        <v>#N/A</v>
      </c>
      <c r="X12" s="9">
        <f>VLOOKUP($C12,industry_water_demand_km3!$A$2:$CT$249,X$4,FALSE)</f>
        <v>4.8080680000000001E-2</v>
      </c>
      <c r="Y12" s="13">
        <f t="shared" si="14"/>
        <v>4.8080680000000001E-2</v>
      </c>
      <c r="AA12" s="9">
        <f>VLOOKUP($B12,aquastat_more_extensive_table!$D$1013:$AO$1213,AA$4,FALSE)</f>
        <v>0</v>
      </c>
      <c r="AB12" s="13" t="e">
        <f t="shared" si="4"/>
        <v>#N/A</v>
      </c>
      <c r="AC12" s="9">
        <f>VLOOKUP($C12,industry_water_demand_km3!$A$2:$CT$249,AC$4,FALSE)</f>
        <v>5.4483860000000002E-2</v>
      </c>
      <c r="AD12" s="13">
        <f t="shared" si="15"/>
        <v>5.4483860000000002E-2</v>
      </c>
      <c r="AF12" s="9">
        <f>VLOOKUP($B12,aquastat_more_extensive_table!$D$1013:$AO$1213,AF$4,FALSE)</f>
        <v>4.8000000000000001E-2</v>
      </c>
      <c r="AG12" s="13">
        <f t="shared" si="5"/>
        <v>4.8000000000000001E-2</v>
      </c>
      <c r="AH12" s="9">
        <f>VLOOKUP($C12,industry_water_demand_km3!$A$2:$CT$249,AH$4,FALSE)</f>
        <v>5.5078580000000002E-2</v>
      </c>
      <c r="AI12" s="13">
        <f t="shared" si="16"/>
        <v>5.5078580000000002E-2</v>
      </c>
      <c r="AK12" s="9">
        <f>VLOOKUP($B12,aquastat_more_extensive_table!$D$1013:$AO$1213,AK$4,FALSE)</f>
        <v>0</v>
      </c>
      <c r="AL12" s="13" t="e">
        <f t="shared" si="6"/>
        <v>#N/A</v>
      </c>
      <c r="AM12" s="9">
        <f>VLOOKUP($C12,industry_water_demand_km3!$A$2:$CT$249,AM$4,FALSE)</f>
        <v>5.7947159999999998E-2</v>
      </c>
      <c r="AN12" s="13">
        <f t="shared" si="17"/>
        <v>5.7947159999999998E-2</v>
      </c>
      <c r="AP12" s="9">
        <f>VLOOKUP($B12,aquastat_more_extensive_table!$D$1013:$AO$1213,AP$4,FALSE)</f>
        <v>0</v>
      </c>
      <c r="AQ12" s="13" t="e">
        <f t="shared" si="7"/>
        <v>#N/A</v>
      </c>
      <c r="AR12" s="9">
        <f>VLOOKUP($C12,industry_water_demand_km3!$A$2:$CT$249,AR$4,FALSE)</f>
        <v>4.8705199999999997E-2</v>
      </c>
      <c r="AS12" s="13">
        <f t="shared" si="18"/>
        <v>4.8705199999999997E-2</v>
      </c>
      <c r="AU12" s="9">
        <f>VLOOKUP($B12,aquastat_more_extensive_table!$D$1013:$AO$1213,AU$4,FALSE)</f>
        <v>0.1845</v>
      </c>
      <c r="AV12" s="13">
        <f t="shared" si="8"/>
        <v>0.1845</v>
      </c>
      <c r="AW12" s="9">
        <f>VLOOKUP($C12,industry_water_demand_km3!$A$2:$CT$249,AW$4,FALSE)</f>
        <v>5.1953220000000001E-2</v>
      </c>
      <c r="AX12" s="13">
        <f t="shared" si="19"/>
        <v>5.1953220000000001E-2</v>
      </c>
      <c r="AZ12" s="9">
        <f>VLOOKUP($B12,aquastat_more_extensive_table!$D$1013:$AO$1213,AZ$4,FALSE)</f>
        <v>0.23960000000000001</v>
      </c>
      <c r="BA12" s="13">
        <f t="shared" si="9"/>
        <v>0.23960000000000001</v>
      </c>
      <c r="BB12" s="9">
        <f>VLOOKUP($C12,industry_water_demand_km3!$A$2:$CT$249,BB$4,FALSE)</f>
        <v>7.3596140000000004E-2</v>
      </c>
      <c r="BC12" s="13">
        <f t="shared" si="20"/>
        <v>7.3596140000000004E-2</v>
      </c>
      <c r="BE12" s="9">
        <f>VLOOKUP($B12,aquastat_more_extensive_table!$D$1013:$AO$1213,BE$4,FALSE)</f>
        <v>0</v>
      </c>
      <c r="BF12" s="13" t="e">
        <f t="shared" si="10"/>
        <v>#N/A</v>
      </c>
      <c r="BG12" s="9">
        <f>VLOOKUP($C12,industry_water_demand_km3!$A$2:$CT$249,BG$4,FALSE)</f>
        <v>9.6085320000000002E-2</v>
      </c>
      <c r="BH12" s="13">
        <f t="shared" si="21"/>
        <v>9.6085320000000002E-2</v>
      </c>
      <c r="BJ12" s="9">
        <f>VLOOKUP($B12,aquastat_more_extensive_table!$D$1013:$AO$1213,BJ$4,FALSE)</f>
        <v>0</v>
      </c>
      <c r="BK12" s="13" t="e">
        <f t="shared" si="22"/>
        <v>#N/A</v>
      </c>
      <c r="BL12" s="9">
        <f>VLOOKUP($C12,industry_water_demand_km3!$A$2:$CT$249,BL$4,FALSE)</f>
        <v>9.6252199999999996E-2</v>
      </c>
      <c r="BM12" s="13">
        <f t="shared" si="23"/>
        <v>9.6252199999999996E-2</v>
      </c>
      <c r="BU12" s="7" t="e">
        <v>#N/A</v>
      </c>
      <c r="BV12" s="7">
        <v>2.9000000000000001E-2</v>
      </c>
      <c r="BW12" s="7" t="str">
        <f t="shared" si="24"/>
        <v/>
      </c>
      <c r="BX12" s="7" t="str">
        <f t="shared" si="25"/>
        <v/>
      </c>
    </row>
    <row r="13" spans="2:76" x14ac:dyDescent="0.25">
      <c r="B13" s="12">
        <f>fao_ids_unique!B8</f>
        <v>8</v>
      </c>
      <c r="C13" s="12">
        <f>fao_ids_unique!F8</f>
        <v>10</v>
      </c>
      <c r="D13" s="8" t="str">
        <f>fao_ids_unique!C8</f>
        <v>ATG</v>
      </c>
      <c r="E13" s="7" t="str">
        <f>fao_ids_unique!G8</f>
        <v>Antigua and Barbuda</v>
      </c>
      <c r="G13" s="9">
        <f>VLOOKUP($B13,aquastat_more_extensive_table!$D$1013:$AO$1213,G$4,FALSE)</f>
        <v>0</v>
      </c>
      <c r="H13" s="13" t="e">
        <f t="shared" si="0"/>
        <v>#N/A</v>
      </c>
      <c r="I13" s="9">
        <f>VLOOKUP($C13,industry_water_demand_km3!$A$2:$CT$249,I$4,FALSE)</f>
        <v>0</v>
      </c>
      <c r="J13" s="13">
        <f t="shared" si="11"/>
        <v>0</v>
      </c>
      <c r="L13" s="9">
        <f>VLOOKUP($B13,aquastat_more_extensive_table!$D$1013:$AO$1213,L$4,FALSE)</f>
        <v>0</v>
      </c>
      <c r="M13" s="13" t="e">
        <f t="shared" si="1"/>
        <v>#N/A</v>
      </c>
      <c r="N13" s="9">
        <f>VLOOKUP($C13,industry_water_demand_km3!$A$2:$CT$249,N$4,FALSE)</f>
        <v>0</v>
      </c>
      <c r="O13" s="13">
        <f t="shared" si="12"/>
        <v>0</v>
      </c>
      <c r="Q13" s="9">
        <f>VLOOKUP($B13,aquastat_more_extensive_table!$D$1013:$AO$1213,Q$4,FALSE)</f>
        <v>0</v>
      </c>
      <c r="R13" s="13" t="e">
        <f t="shared" si="2"/>
        <v>#N/A</v>
      </c>
      <c r="S13" s="9">
        <f>VLOOKUP($C13,industry_water_demand_km3!$A$2:$CT$249,S$4,FALSE)</f>
        <v>0</v>
      </c>
      <c r="T13" s="13">
        <f t="shared" si="13"/>
        <v>0</v>
      </c>
      <c r="V13" s="9">
        <f>VLOOKUP($B13,aquastat_more_extensive_table!$D$1013:$AO$1213,V$4,FALSE)</f>
        <v>0</v>
      </c>
      <c r="W13" s="13" t="e">
        <f t="shared" si="3"/>
        <v>#N/A</v>
      </c>
      <c r="X13" s="9">
        <f>VLOOKUP($C13,industry_water_demand_km3!$A$2:$CT$249,X$4,FALSE)</f>
        <v>0</v>
      </c>
      <c r="Y13" s="13">
        <f t="shared" si="14"/>
        <v>0</v>
      </c>
      <c r="AA13" s="9">
        <f>VLOOKUP($B13,aquastat_more_extensive_table!$D$1013:$AO$1213,AA$4,FALSE)</f>
        <v>0</v>
      </c>
      <c r="AB13" s="13" t="e">
        <f t="shared" si="4"/>
        <v>#N/A</v>
      </c>
      <c r="AC13" s="9">
        <f>VLOOKUP($C13,industry_water_demand_km3!$A$2:$CT$249,AC$4,FALSE)</f>
        <v>0</v>
      </c>
      <c r="AD13" s="13">
        <f t="shared" si="15"/>
        <v>0</v>
      </c>
      <c r="AF13" s="9">
        <f>VLOOKUP($B13,aquastat_more_extensive_table!$D$1013:$AO$1213,AF$4,FALSE)</f>
        <v>0</v>
      </c>
      <c r="AG13" s="13" t="e">
        <f t="shared" si="5"/>
        <v>#N/A</v>
      </c>
      <c r="AH13" s="9">
        <f>VLOOKUP($C13,industry_water_demand_km3!$A$2:$CT$249,AH$4,FALSE)</f>
        <v>0</v>
      </c>
      <c r="AI13" s="13">
        <f t="shared" si="16"/>
        <v>0</v>
      </c>
      <c r="AK13" s="9">
        <f>VLOOKUP($B13,aquastat_more_extensive_table!$D$1013:$AO$1213,AK$4,FALSE)</f>
        <v>1E-3</v>
      </c>
      <c r="AL13" s="13">
        <f t="shared" si="6"/>
        <v>1E-3</v>
      </c>
      <c r="AM13" s="9">
        <f>VLOOKUP($C13,industry_water_demand_km3!$A$2:$CT$249,AM$4,FALSE)</f>
        <v>0</v>
      </c>
      <c r="AN13" s="13">
        <f t="shared" si="17"/>
        <v>0</v>
      </c>
      <c r="AP13" s="9">
        <f>VLOOKUP($B13,aquastat_more_extensive_table!$D$1013:$AO$1213,AP$4,FALSE)</f>
        <v>0</v>
      </c>
      <c r="AQ13" s="13" t="e">
        <f t="shared" si="7"/>
        <v>#N/A</v>
      </c>
      <c r="AR13" s="9">
        <f>VLOOKUP($C13,industry_water_demand_km3!$A$2:$CT$249,AR$4,FALSE)</f>
        <v>0</v>
      </c>
      <c r="AS13" s="13">
        <f t="shared" si="18"/>
        <v>0</v>
      </c>
      <c r="AU13" s="9">
        <f>VLOOKUP($B13,aquastat_more_extensive_table!$D$1013:$AO$1213,AU$4,FALSE)</f>
        <v>0</v>
      </c>
      <c r="AV13" s="13" t="e">
        <f t="shared" si="8"/>
        <v>#N/A</v>
      </c>
      <c r="AW13" s="9">
        <f>VLOOKUP($C13,industry_water_demand_km3!$A$2:$CT$249,AW$4,FALSE)</f>
        <v>0</v>
      </c>
      <c r="AX13" s="13">
        <f t="shared" si="19"/>
        <v>0</v>
      </c>
      <c r="AZ13" s="9">
        <f>VLOOKUP($B13,aquastat_more_extensive_table!$D$1013:$AO$1213,AZ$4,FALSE)</f>
        <v>1.8E-3</v>
      </c>
      <c r="BA13" s="13">
        <f t="shared" si="9"/>
        <v>1.8E-3</v>
      </c>
      <c r="BB13" s="9">
        <f>VLOOKUP($C13,industry_water_demand_km3!$A$2:$CT$249,BB$4,FALSE)</f>
        <v>0</v>
      </c>
      <c r="BC13" s="13">
        <f t="shared" si="20"/>
        <v>0</v>
      </c>
      <c r="BE13" s="9">
        <f>VLOOKUP($B13,aquastat_more_extensive_table!$D$1013:$AO$1213,BE$4,FALSE)</f>
        <v>2.5000000000000001E-3</v>
      </c>
      <c r="BF13" s="13">
        <f t="shared" si="10"/>
        <v>2.5000000000000001E-3</v>
      </c>
      <c r="BG13" s="9">
        <f>VLOOKUP($C13,industry_water_demand_km3!$A$2:$CT$249,BG$4,FALSE)</f>
        <v>0</v>
      </c>
      <c r="BH13" s="13">
        <f t="shared" si="21"/>
        <v>0</v>
      </c>
      <c r="BJ13" s="9">
        <f>VLOOKUP($B13,aquastat_more_extensive_table!$D$1013:$AO$1213,BJ$4,FALSE)</f>
        <v>0</v>
      </c>
      <c r="BK13" s="13" t="e">
        <f t="shared" si="22"/>
        <v>#N/A</v>
      </c>
      <c r="BL13" s="9">
        <f>VLOOKUP($C13,industry_water_demand_km3!$A$2:$CT$249,BL$4,FALSE)</f>
        <v>0</v>
      </c>
      <c r="BM13" s="13">
        <f t="shared" si="23"/>
        <v>0</v>
      </c>
      <c r="BU13" s="7" t="e">
        <v>#N/A</v>
      </c>
      <c r="BV13" s="7">
        <v>0</v>
      </c>
      <c r="BW13" s="7" t="str">
        <f t="shared" si="24"/>
        <v/>
      </c>
      <c r="BX13" s="7" t="str">
        <f t="shared" si="25"/>
        <v/>
      </c>
    </row>
    <row r="14" spans="2:76" x14ac:dyDescent="0.25">
      <c r="B14" s="12">
        <f>fao_ids_unique!B9</f>
        <v>9</v>
      </c>
      <c r="C14" s="12">
        <f>fao_ids_unique!F9</f>
        <v>7</v>
      </c>
      <c r="D14" s="8" t="str">
        <f>fao_ids_unique!C9</f>
        <v>ARG</v>
      </c>
      <c r="E14" s="7" t="str">
        <f>fao_ids_unique!G9</f>
        <v>Argentina</v>
      </c>
      <c r="G14" s="9">
        <f>VLOOKUP($B14,aquastat_more_extensive_table!$D$1013:$AO$1213,G$4,FALSE)</f>
        <v>0</v>
      </c>
      <c r="H14" s="13" t="e">
        <f t="shared" si="0"/>
        <v>#N/A</v>
      </c>
      <c r="I14" s="9">
        <f>VLOOKUP($C14,industry_water_demand_km3!$A$2:$CT$249,I$4,FALSE)</f>
        <v>4.3450319999999998</v>
      </c>
      <c r="J14" s="13">
        <f t="shared" si="11"/>
        <v>4.3450319999999998</v>
      </c>
      <c r="L14" s="9">
        <f>VLOOKUP($B14,aquastat_more_extensive_table!$D$1013:$AO$1213,L$4,FALSE)</f>
        <v>0</v>
      </c>
      <c r="M14" s="13" t="e">
        <f t="shared" si="1"/>
        <v>#N/A</v>
      </c>
      <c r="N14" s="9">
        <f>VLOOKUP($C14,industry_water_demand_km3!$A$2:$CT$249,N$4,FALSE)</f>
        <v>4.4846640000000004</v>
      </c>
      <c r="O14" s="13">
        <f t="shared" si="12"/>
        <v>4.4846640000000004</v>
      </c>
      <c r="Q14" s="9">
        <f>VLOOKUP($B14,aquastat_more_extensive_table!$D$1013:$AO$1213,Q$4,FALSE)</f>
        <v>0</v>
      </c>
      <c r="R14" s="13" t="e">
        <f t="shared" si="2"/>
        <v>#N/A</v>
      </c>
      <c r="S14" s="9">
        <f>VLOOKUP($C14,industry_water_demand_km3!$A$2:$CT$249,S$4,FALSE)</f>
        <v>4.5899159999999997</v>
      </c>
      <c r="T14" s="13">
        <f t="shared" si="13"/>
        <v>4.5899159999999997</v>
      </c>
      <c r="V14" s="9">
        <f>VLOOKUP($B14,aquastat_more_extensive_table!$D$1013:$AO$1213,V$4,FALSE)</f>
        <v>0</v>
      </c>
      <c r="W14" s="13" t="e">
        <f t="shared" si="3"/>
        <v>#N/A</v>
      </c>
      <c r="X14" s="9">
        <f>VLOOKUP($C14,industry_water_demand_km3!$A$2:$CT$249,X$4,FALSE)</f>
        <v>5.1652240000000003</v>
      </c>
      <c r="Y14" s="13">
        <f t="shared" si="14"/>
        <v>5.1652240000000003</v>
      </c>
      <c r="AA14" s="9">
        <f>VLOOKUP($B14,aquastat_more_extensive_table!$D$1013:$AO$1213,AA$4,FALSE)</f>
        <v>0</v>
      </c>
      <c r="AB14" s="13" t="e">
        <f t="shared" si="4"/>
        <v>#N/A</v>
      </c>
      <c r="AC14" s="9">
        <f>VLOOKUP($C14,industry_water_demand_km3!$A$2:$CT$249,AC$4,FALSE)</f>
        <v>5.4777659999999999</v>
      </c>
      <c r="AD14" s="13">
        <f t="shared" si="15"/>
        <v>5.4777659999999999</v>
      </c>
      <c r="AF14" s="9">
        <f>VLOOKUP($B14,aquastat_more_extensive_table!$D$1013:$AO$1213,AF$4,FALSE)</f>
        <v>0</v>
      </c>
      <c r="AG14" s="13" t="e">
        <f t="shared" si="5"/>
        <v>#N/A</v>
      </c>
      <c r="AH14" s="9">
        <f>VLOOKUP($C14,industry_water_demand_km3!$A$2:$CT$249,AH$4,FALSE)</f>
        <v>5.8529039999999997</v>
      </c>
      <c r="AI14" s="13">
        <f t="shared" si="16"/>
        <v>5.8529039999999997</v>
      </c>
      <c r="AK14" s="9">
        <f>VLOOKUP($B14,aquastat_more_extensive_table!$D$1013:$AO$1213,AK$4,FALSE)</f>
        <v>0</v>
      </c>
      <c r="AL14" s="13" t="e">
        <f t="shared" si="6"/>
        <v>#N/A</v>
      </c>
      <c r="AM14" s="9">
        <f>VLOOKUP($C14,industry_water_demand_km3!$A$2:$CT$249,AM$4,FALSE)</f>
        <v>6.4569999999999999</v>
      </c>
      <c r="AN14" s="13">
        <f t="shared" si="17"/>
        <v>6.4569999999999999</v>
      </c>
      <c r="AP14" s="9">
        <f>VLOOKUP($B14,aquastat_more_extensive_table!$D$1013:$AO$1213,AP$4,FALSE)</f>
        <v>2.5</v>
      </c>
      <c r="AQ14" s="13">
        <f t="shared" si="7"/>
        <v>2.5</v>
      </c>
      <c r="AR14" s="9">
        <f>VLOOKUP($C14,industry_water_demand_km3!$A$2:$CT$249,AR$4,FALSE)</f>
        <v>7.9322220000000003</v>
      </c>
      <c r="AS14" s="13">
        <f t="shared" si="18"/>
        <v>7.9322220000000003</v>
      </c>
      <c r="AU14" s="9">
        <f>VLOOKUP($B14,aquastat_more_extensive_table!$D$1013:$AO$1213,AU$4,FALSE)</f>
        <v>3.9750000000000001</v>
      </c>
      <c r="AV14" s="13">
        <f t="shared" si="8"/>
        <v>3.9750000000000001</v>
      </c>
      <c r="AW14" s="9">
        <f>VLOOKUP($C14,industry_water_demand_km3!$A$2:$CT$249,AW$4,FALSE)</f>
        <v>7.5912800000000002</v>
      </c>
      <c r="AX14" s="13">
        <f t="shared" si="19"/>
        <v>7.5912800000000002</v>
      </c>
      <c r="AZ14" s="9">
        <f>VLOOKUP($B14,aquastat_more_extensive_table!$D$1013:$AO$1213,AZ$4,FALSE)</f>
        <v>0</v>
      </c>
      <c r="BA14" s="13" t="e">
        <f t="shared" si="9"/>
        <v>#N/A</v>
      </c>
      <c r="BB14" s="9">
        <f>VLOOKUP($C14,industry_water_demand_km3!$A$2:$CT$249,BB$4,FALSE)</f>
        <v>6.9860379999999997</v>
      </c>
      <c r="BC14" s="13">
        <f t="shared" si="20"/>
        <v>6.9860379999999997</v>
      </c>
      <c r="BE14" s="9">
        <f>VLOOKUP($B14,aquastat_more_extensive_table!$D$1013:$AO$1213,BE$4,FALSE)</f>
        <v>4</v>
      </c>
      <c r="BF14" s="13">
        <f t="shared" si="10"/>
        <v>4</v>
      </c>
      <c r="BG14" s="9">
        <f>VLOOKUP($C14,industry_water_demand_km3!$A$2:$CT$249,BG$4,FALSE)</f>
        <v>8.4094359999999995</v>
      </c>
      <c r="BH14" s="13">
        <f t="shared" si="21"/>
        <v>8.4094359999999995</v>
      </c>
      <c r="BJ14" s="9">
        <f>VLOOKUP($B14,aquastat_more_extensive_table!$D$1013:$AO$1213,BJ$4,FALSE)</f>
        <v>0</v>
      </c>
      <c r="BK14" s="13" t="e">
        <f t="shared" si="22"/>
        <v>#N/A</v>
      </c>
      <c r="BL14" s="9">
        <f>VLOOKUP($C14,industry_water_demand_km3!$A$2:$CT$249,BL$4,FALSE)</f>
        <v>8.5437899999999996</v>
      </c>
      <c r="BM14" s="13">
        <f t="shared" si="23"/>
        <v>8.5437899999999996</v>
      </c>
      <c r="BU14" s="7" t="e">
        <v>#N/A</v>
      </c>
      <c r="BV14" s="7">
        <v>2.9569999999999999</v>
      </c>
      <c r="BW14" s="7" t="str">
        <f t="shared" si="24"/>
        <v/>
      </c>
      <c r="BX14" s="7" t="str">
        <f t="shared" si="25"/>
        <v/>
      </c>
    </row>
    <row r="15" spans="2:76" x14ac:dyDescent="0.25">
      <c r="B15" s="12">
        <f>fao_ids_unique!B10</f>
        <v>10</v>
      </c>
      <c r="C15" s="12">
        <f>fao_ids_unique!F10</f>
        <v>11</v>
      </c>
      <c r="D15" s="8" t="str">
        <f>fao_ids_unique!C10</f>
        <v>AUS</v>
      </c>
      <c r="E15" s="7" t="str">
        <f>fao_ids_unique!G10</f>
        <v>Australia</v>
      </c>
      <c r="G15" s="9">
        <f>VLOOKUP($B15,aquastat_more_extensive_table!$D$1013:$AO$1213,G$4,FALSE)</f>
        <v>0</v>
      </c>
      <c r="H15" s="13" t="e">
        <f t="shared" si="0"/>
        <v>#N/A</v>
      </c>
      <c r="I15" s="9">
        <f>VLOOKUP($C15,industry_water_demand_km3!$A$2:$CT$249,I$4,FALSE)</f>
        <v>0.131832</v>
      </c>
      <c r="J15" s="13">
        <f t="shared" si="11"/>
        <v>0.131832</v>
      </c>
      <c r="L15" s="9">
        <f>VLOOKUP($B15,aquastat_more_extensive_table!$D$1013:$AO$1213,L$4,FALSE)</f>
        <v>0</v>
      </c>
      <c r="M15" s="13" t="e">
        <f t="shared" si="1"/>
        <v>#N/A</v>
      </c>
      <c r="N15" s="9">
        <f>VLOOKUP($C15,industry_water_demand_km3!$A$2:$CT$249,N$4,FALSE)</f>
        <v>0.1521402</v>
      </c>
      <c r="O15" s="13">
        <f t="shared" si="12"/>
        <v>0.1521402</v>
      </c>
      <c r="Q15" s="9">
        <f>VLOOKUP($B15,aquastat_more_extensive_table!$D$1013:$AO$1213,Q$4,FALSE)</f>
        <v>0</v>
      </c>
      <c r="R15" s="13" t="e">
        <f t="shared" si="2"/>
        <v>#N/A</v>
      </c>
      <c r="S15" s="9">
        <f>VLOOKUP($C15,industry_water_demand_km3!$A$2:$CT$249,S$4,FALSE)</f>
        <v>0.17702219999999999</v>
      </c>
      <c r="T15" s="13">
        <f t="shared" si="13"/>
        <v>0.17702219999999999</v>
      </c>
      <c r="V15" s="9">
        <f>VLOOKUP($B15,aquastat_more_extensive_table!$D$1013:$AO$1213,V$4,FALSE)</f>
        <v>0</v>
      </c>
      <c r="W15" s="13" t="e">
        <f t="shared" si="3"/>
        <v>#N/A</v>
      </c>
      <c r="X15" s="9">
        <f>VLOOKUP($C15,industry_water_demand_km3!$A$2:$CT$249,X$4,FALSE)</f>
        <v>0.22076399999999999</v>
      </c>
      <c r="Y15" s="13">
        <f t="shared" si="14"/>
        <v>0.22076399999999999</v>
      </c>
      <c r="AA15" s="9">
        <f>VLOOKUP($B15,aquastat_more_extensive_table!$D$1013:$AO$1213,AA$4,FALSE)</f>
        <v>0</v>
      </c>
      <c r="AB15" s="13" t="e">
        <f t="shared" si="4"/>
        <v>#N/A</v>
      </c>
      <c r="AC15" s="9">
        <f>VLOOKUP($C15,industry_water_demand_km3!$A$2:$CT$249,AC$4,FALSE)</f>
        <v>0.25391000000000002</v>
      </c>
      <c r="AD15" s="13">
        <f t="shared" si="15"/>
        <v>0.25391000000000002</v>
      </c>
      <c r="AF15" s="9">
        <f>VLOOKUP($B15,aquastat_more_extensive_table!$D$1013:$AO$1213,AF$4,FALSE)</f>
        <v>0</v>
      </c>
      <c r="AG15" s="13" t="e">
        <f t="shared" si="5"/>
        <v>#N/A</v>
      </c>
      <c r="AH15" s="9">
        <f>VLOOKUP($C15,industry_water_demand_km3!$A$2:$CT$249,AH$4,FALSE)</f>
        <v>0.26395659999999999</v>
      </c>
      <c r="AI15" s="13">
        <f t="shared" si="16"/>
        <v>0.26395659999999999</v>
      </c>
      <c r="AK15" s="9">
        <f>VLOOKUP($B15,aquastat_more_extensive_table!$D$1013:$AO$1213,AK$4,FALSE)</f>
        <v>0</v>
      </c>
      <c r="AL15" s="13" t="e">
        <f t="shared" si="6"/>
        <v>#N/A</v>
      </c>
      <c r="AM15" s="9">
        <f>VLOOKUP($C15,industry_water_demand_km3!$A$2:$CT$249,AM$4,FALSE)</f>
        <v>0.299819</v>
      </c>
      <c r="AN15" s="13">
        <f t="shared" si="17"/>
        <v>0.299819</v>
      </c>
      <c r="AP15" s="9">
        <f>VLOOKUP($B15,aquastat_more_extensive_table!$D$1013:$AO$1213,AP$4,FALSE)</f>
        <v>0</v>
      </c>
      <c r="AQ15" s="13" t="e">
        <f t="shared" si="7"/>
        <v>#N/A</v>
      </c>
      <c r="AR15" s="9">
        <f>VLOOKUP($C15,industry_water_demand_km3!$A$2:$CT$249,AR$4,FALSE)</f>
        <v>0.31401020000000002</v>
      </c>
      <c r="AS15" s="13">
        <f t="shared" si="18"/>
        <v>0.31401020000000002</v>
      </c>
      <c r="AU15" s="9">
        <f>VLOOKUP($B15,aquastat_more_extensive_table!$D$1013:$AO$1213,AU$4,FALSE)</f>
        <v>2.2269999999999999</v>
      </c>
      <c r="AV15" s="13">
        <f t="shared" si="8"/>
        <v>2.2269999999999999</v>
      </c>
      <c r="AW15" s="9">
        <f>VLOOKUP($C15,industry_water_demand_km3!$A$2:$CT$249,AW$4,FALSE)</f>
        <v>0.31727280000000002</v>
      </c>
      <c r="AX15" s="13">
        <f t="shared" si="19"/>
        <v>0.31727280000000002</v>
      </c>
      <c r="AZ15" s="9">
        <f>VLOOKUP($B15,aquastat_more_extensive_table!$D$1013:$AO$1213,AZ$4,FALSE)</f>
        <v>2.3319999999999999</v>
      </c>
      <c r="BA15" s="13">
        <f t="shared" si="9"/>
        <v>2.3319999999999999</v>
      </c>
      <c r="BB15" s="9">
        <f>VLOOKUP($C15,industry_water_demand_km3!$A$2:$CT$249,BB$4,FALSE)</f>
        <v>0.3651066</v>
      </c>
      <c r="BC15" s="13">
        <f t="shared" si="20"/>
        <v>0.3651066</v>
      </c>
      <c r="BE15" s="9">
        <f>VLOOKUP($B15,aquastat_more_extensive_table!$D$1013:$AO$1213,BE$4,FALSE)</f>
        <v>2.6880000000000002</v>
      </c>
      <c r="BF15" s="13">
        <f t="shared" si="10"/>
        <v>2.6880000000000002</v>
      </c>
      <c r="BG15" s="9">
        <f>VLOOKUP($C15,industry_water_demand_km3!$A$2:$CT$249,BG$4,FALSE)</f>
        <v>0.3848954</v>
      </c>
      <c r="BH15" s="13">
        <f t="shared" si="21"/>
        <v>0.3848954</v>
      </c>
      <c r="BJ15" s="9">
        <f>VLOOKUP($B15,aquastat_more_extensive_table!$D$1013:$AO$1213,BJ$4,FALSE)</f>
        <v>2.5190000000000001</v>
      </c>
      <c r="BK15" s="13">
        <f t="shared" si="22"/>
        <v>2.5190000000000001</v>
      </c>
      <c r="BL15" s="9">
        <f>VLOOKUP($C15,industry_water_demand_km3!$A$2:$CT$249,BL$4,FALSE)</f>
        <v>0.37784899999999999</v>
      </c>
      <c r="BM15" s="13">
        <f t="shared" si="23"/>
        <v>0.37784899999999999</v>
      </c>
      <c r="BU15" s="7" t="e">
        <v>#N/A</v>
      </c>
      <c r="BV15" s="7">
        <v>0.114</v>
      </c>
      <c r="BW15" s="7" t="str">
        <f t="shared" si="24"/>
        <v/>
      </c>
      <c r="BX15" s="7" t="str">
        <f t="shared" si="25"/>
        <v/>
      </c>
    </row>
    <row r="16" spans="2:76" x14ac:dyDescent="0.25">
      <c r="B16" s="12">
        <f>fao_ids_unique!B11</f>
        <v>11</v>
      </c>
      <c r="C16" s="12">
        <f>fao_ids_unique!F11</f>
        <v>12</v>
      </c>
      <c r="D16" s="8" t="str">
        <f>fao_ids_unique!C11</f>
        <v>AUT</v>
      </c>
      <c r="E16" s="7" t="str">
        <f>fao_ids_unique!G11</f>
        <v>Austria</v>
      </c>
      <c r="G16" s="9">
        <f>VLOOKUP($B16,aquastat_more_extensive_table!$D$1013:$AO$1213,G$4,FALSE)</f>
        <v>0</v>
      </c>
      <c r="H16" s="13" t="e">
        <f t="shared" si="0"/>
        <v>#N/A</v>
      </c>
      <c r="I16" s="9">
        <f>VLOOKUP($C16,industry_water_demand_km3!$A$2:$CT$249,I$4,FALSE)</f>
        <v>0.68353399999999997</v>
      </c>
      <c r="J16" s="13">
        <f t="shared" si="11"/>
        <v>0.68353399999999997</v>
      </c>
      <c r="L16" s="9">
        <f>VLOOKUP($B16,aquastat_more_extensive_table!$D$1013:$AO$1213,L$4,FALSE)</f>
        <v>0</v>
      </c>
      <c r="M16" s="13" t="e">
        <f t="shared" si="1"/>
        <v>#N/A</v>
      </c>
      <c r="N16" s="9">
        <f>VLOOKUP($C16,industry_water_demand_km3!$A$2:$CT$249,N$4,FALSE)</f>
        <v>0.76120460000000001</v>
      </c>
      <c r="O16" s="13">
        <f t="shared" si="12"/>
        <v>0.76120460000000001</v>
      </c>
      <c r="Q16" s="9">
        <f>VLOOKUP($B16,aquastat_more_extensive_table!$D$1013:$AO$1213,Q$4,FALSE)</f>
        <v>0</v>
      </c>
      <c r="R16" s="13" t="e">
        <f t="shared" si="2"/>
        <v>#N/A</v>
      </c>
      <c r="S16" s="9">
        <f>VLOOKUP($C16,industry_water_demand_km3!$A$2:$CT$249,S$4,FALSE)</f>
        <v>0.87940339999999995</v>
      </c>
      <c r="T16" s="13">
        <f t="shared" si="13"/>
        <v>0.87940339999999995</v>
      </c>
      <c r="V16" s="9">
        <f>VLOOKUP($B16,aquastat_more_extensive_table!$D$1013:$AO$1213,V$4,FALSE)</f>
        <v>0</v>
      </c>
      <c r="W16" s="13" t="e">
        <f t="shared" si="3"/>
        <v>#N/A</v>
      </c>
      <c r="X16" s="9">
        <f>VLOOKUP($C16,industry_water_demand_km3!$A$2:$CT$249,X$4,FALSE)</f>
        <v>1.151432</v>
      </c>
      <c r="Y16" s="13">
        <f t="shared" si="14"/>
        <v>1.151432</v>
      </c>
      <c r="AA16" s="9">
        <f>VLOOKUP($B16,aquastat_more_extensive_table!$D$1013:$AO$1213,AA$4,FALSE)</f>
        <v>2.694</v>
      </c>
      <c r="AB16" s="13">
        <f t="shared" si="4"/>
        <v>2.694</v>
      </c>
      <c r="AC16" s="9">
        <f>VLOOKUP($C16,industry_water_demand_km3!$A$2:$CT$249,AC$4,FALSE)</f>
        <v>1.3850020000000001</v>
      </c>
      <c r="AD16" s="13">
        <f t="shared" si="15"/>
        <v>1.3850020000000001</v>
      </c>
      <c r="AF16" s="9">
        <f>VLOOKUP($B16,aquastat_more_extensive_table!$D$1013:$AO$1213,AF$4,FALSE)</f>
        <v>2.6709999999999998</v>
      </c>
      <c r="AG16" s="13">
        <f t="shared" si="5"/>
        <v>2.6709999999999998</v>
      </c>
      <c r="AH16" s="9">
        <f>VLOOKUP($C16,industry_water_demand_km3!$A$2:$CT$249,AH$4,FALSE)</f>
        <v>1.4551099999999999</v>
      </c>
      <c r="AI16" s="13">
        <f t="shared" si="16"/>
        <v>1.4551099999999999</v>
      </c>
      <c r="AK16" s="9">
        <f>VLOOKUP($B16,aquastat_more_extensive_table!$D$1013:$AO$1213,AK$4,FALSE)</f>
        <v>3.0219999999999998</v>
      </c>
      <c r="AL16" s="13">
        <f t="shared" si="6"/>
        <v>3.0219999999999998</v>
      </c>
      <c r="AM16" s="9">
        <f>VLOOKUP($C16,industry_water_demand_km3!$A$2:$CT$249,AM$4,FALSE)</f>
        <v>1.75227</v>
      </c>
      <c r="AN16" s="13">
        <f t="shared" si="17"/>
        <v>1.75227</v>
      </c>
      <c r="AP16" s="9">
        <f>VLOOKUP($B16,aquastat_more_extensive_table!$D$1013:$AO$1213,AP$4,FALSE)</f>
        <v>2.8570000000000002</v>
      </c>
      <c r="AQ16" s="13">
        <f t="shared" si="7"/>
        <v>2.8570000000000002</v>
      </c>
      <c r="AR16" s="9">
        <f>VLOOKUP($C16,industry_water_demand_km3!$A$2:$CT$249,AR$4,FALSE)</f>
        <v>1.9098059999999999</v>
      </c>
      <c r="AS16" s="13">
        <f t="shared" si="18"/>
        <v>1.9098059999999999</v>
      </c>
      <c r="AU16" s="9">
        <f>VLOOKUP($B16,aquastat_more_extensive_table!$D$1013:$AO$1213,AU$4,FALSE)</f>
        <v>2.899</v>
      </c>
      <c r="AV16" s="13">
        <f t="shared" si="8"/>
        <v>2.899</v>
      </c>
      <c r="AW16" s="9">
        <f>VLOOKUP($C16,industry_water_demand_km3!$A$2:$CT$249,AW$4,FALSE)</f>
        <v>1.887858</v>
      </c>
      <c r="AX16" s="13">
        <f t="shared" si="19"/>
        <v>1.887858</v>
      </c>
      <c r="AZ16" s="9">
        <f>VLOOKUP($B16,aquastat_more_extensive_table!$D$1013:$AO$1213,AZ$4,FALSE)</f>
        <v>0</v>
      </c>
      <c r="BA16" s="13" t="e">
        <f t="shared" si="9"/>
        <v>#N/A</v>
      </c>
      <c r="BB16" s="9">
        <f>VLOOKUP($C16,industry_water_demand_km3!$A$2:$CT$249,BB$4,FALSE)</f>
        <v>2.1362679999999998</v>
      </c>
      <c r="BC16" s="13">
        <f t="shared" si="20"/>
        <v>2.1362679999999998</v>
      </c>
      <c r="BE16" s="9">
        <f>VLOOKUP($B16,aquastat_more_extensive_table!$D$1013:$AO$1213,BE$4,FALSE)</f>
        <v>2.6949999999999998</v>
      </c>
      <c r="BF16" s="13">
        <f t="shared" si="10"/>
        <v>2.6949999999999998</v>
      </c>
      <c r="BG16" s="9">
        <f>VLOOKUP($C16,industry_water_demand_km3!$A$2:$CT$249,BG$4,FALSE)</f>
        <v>2.2772039999999998</v>
      </c>
      <c r="BH16" s="13">
        <f t="shared" si="21"/>
        <v>2.2772039999999998</v>
      </c>
      <c r="BJ16" s="9">
        <f>VLOOKUP($B16,aquastat_more_extensive_table!$D$1013:$AO$1213,BJ$4,FALSE)</f>
        <v>0</v>
      </c>
      <c r="BK16" s="13" t="e">
        <f t="shared" si="22"/>
        <v>#N/A</v>
      </c>
      <c r="BL16" s="9">
        <f>VLOOKUP($C16,industry_water_demand_km3!$A$2:$CT$249,BL$4,FALSE)</f>
        <v>2.26153</v>
      </c>
      <c r="BM16" s="13">
        <f t="shared" si="23"/>
        <v>2.26153</v>
      </c>
      <c r="BU16" s="7" t="e">
        <v>#N/A</v>
      </c>
      <c r="BV16" s="7">
        <v>0.629</v>
      </c>
      <c r="BW16" s="7" t="str">
        <f t="shared" si="24"/>
        <v/>
      </c>
      <c r="BX16" s="7" t="str">
        <f t="shared" si="25"/>
        <v/>
      </c>
    </row>
    <row r="17" spans="2:76" x14ac:dyDescent="0.25">
      <c r="B17" s="12">
        <f>fao_ids_unique!B12</f>
        <v>12</v>
      </c>
      <c r="C17" s="12">
        <f>fao_ids_unique!F12</f>
        <v>21</v>
      </c>
      <c r="D17" s="8" t="str">
        <f>fao_ids_unique!C12</f>
        <v>BHS</v>
      </c>
      <c r="E17" s="7" t="str">
        <f>fao_ids_unique!G12</f>
        <v>Bahamas, The</v>
      </c>
      <c r="G17" s="9">
        <f>VLOOKUP($B17,aquastat_more_extensive_table!$D$1013:$AO$1213,G$4,FALSE)</f>
        <v>0</v>
      </c>
      <c r="H17" s="13" t="e">
        <f t="shared" si="0"/>
        <v>#N/A</v>
      </c>
      <c r="I17" s="9">
        <f>VLOOKUP($C17,industry_water_demand_km3!$A$2:$CT$249,I$4,FALSE)</f>
        <v>0</v>
      </c>
      <c r="J17" s="13">
        <f t="shared" si="11"/>
        <v>0</v>
      </c>
      <c r="L17" s="9">
        <f>VLOOKUP($B17,aquastat_more_extensive_table!$D$1013:$AO$1213,L$4,FALSE)</f>
        <v>0</v>
      </c>
      <c r="M17" s="13" t="e">
        <f t="shared" si="1"/>
        <v>#N/A</v>
      </c>
      <c r="N17" s="9">
        <f>VLOOKUP($C17,industry_water_demand_km3!$A$2:$CT$249,N$4,FALSE)</f>
        <v>0</v>
      </c>
      <c r="O17" s="13">
        <f t="shared" si="12"/>
        <v>0</v>
      </c>
      <c r="Q17" s="9">
        <f>VLOOKUP($B17,aquastat_more_extensive_table!$D$1013:$AO$1213,Q$4,FALSE)</f>
        <v>0</v>
      </c>
      <c r="R17" s="13" t="e">
        <f t="shared" si="2"/>
        <v>#N/A</v>
      </c>
      <c r="S17" s="9">
        <f>VLOOKUP($C17,industry_water_demand_km3!$A$2:$CT$249,S$4,FALSE)</f>
        <v>0</v>
      </c>
      <c r="T17" s="13">
        <f t="shared" si="13"/>
        <v>0</v>
      </c>
      <c r="V17" s="9">
        <f>VLOOKUP($B17,aquastat_more_extensive_table!$D$1013:$AO$1213,V$4,FALSE)</f>
        <v>0</v>
      </c>
      <c r="W17" s="13" t="e">
        <f t="shared" si="3"/>
        <v>#N/A</v>
      </c>
      <c r="X17" s="9">
        <f>VLOOKUP($C17,industry_water_demand_km3!$A$2:$CT$249,X$4,FALSE)</f>
        <v>0</v>
      </c>
      <c r="Y17" s="13">
        <f t="shared" si="14"/>
        <v>0</v>
      </c>
      <c r="AA17" s="9">
        <f>VLOOKUP($B17,aquastat_more_extensive_table!$D$1013:$AO$1213,AA$4,FALSE)</f>
        <v>0</v>
      </c>
      <c r="AB17" s="13" t="e">
        <f t="shared" si="4"/>
        <v>#N/A</v>
      </c>
      <c r="AC17" s="9">
        <f>VLOOKUP($C17,industry_water_demand_km3!$A$2:$CT$249,AC$4,FALSE)</f>
        <v>0</v>
      </c>
      <c r="AD17" s="13">
        <f t="shared" si="15"/>
        <v>0</v>
      </c>
      <c r="AF17" s="9">
        <f>VLOOKUP($B17,aquastat_more_extensive_table!$D$1013:$AO$1213,AF$4,FALSE)</f>
        <v>0</v>
      </c>
      <c r="AG17" s="13" t="e">
        <f t="shared" si="5"/>
        <v>#N/A</v>
      </c>
      <c r="AH17" s="9">
        <f>VLOOKUP($C17,industry_water_demand_km3!$A$2:$CT$249,AH$4,FALSE)</f>
        <v>0</v>
      </c>
      <c r="AI17" s="13">
        <f t="shared" si="16"/>
        <v>0</v>
      </c>
      <c r="AK17" s="9">
        <f>VLOOKUP($B17,aquastat_more_extensive_table!$D$1013:$AO$1213,AK$4,FALSE)</f>
        <v>0</v>
      </c>
      <c r="AL17" s="13" t="e">
        <f t="shared" si="6"/>
        <v>#N/A</v>
      </c>
      <c r="AM17" s="9">
        <f>VLOOKUP($C17,industry_water_demand_km3!$A$2:$CT$249,AM$4,FALSE)</f>
        <v>0</v>
      </c>
      <c r="AN17" s="13">
        <f t="shared" si="17"/>
        <v>0</v>
      </c>
      <c r="AP17" s="9">
        <f>VLOOKUP($B17,aquastat_more_extensive_table!$D$1013:$AO$1213,AP$4,FALSE)</f>
        <v>0</v>
      </c>
      <c r="AQ17" s="13" t="e">
        <f t="shared" si="7"/>
        <v>#N/A</v>
      </c>
      <c r="AR17" s="9">
        <f>VLOOKUP($C17,industry_water_demand_km3!$A$2:$CT$249,AR$4,FALSE)</f>
        <v>0</v>
      </c>
      <c r="AS17" s="13">
        <f t="shared" si="18"/>
        <v>0</v>
      </c>
      <c r="AU17" s="9">
        <f>VLOOKUP($B17,aquastat_more_extensive_table!$D$1013:$AO$1213,AU$4,FALSE)</f>
        <v>0</v>
      </c>
      <c r="AV17" s="13" t="e">
        <f t="shared" si="8"/>
        <v>#N/A</v>
      </c>
      <c r="AW17" s="9">
        <f>VLOOKUP($C17,industry_water_demand_km3!$A$2:$CT$249,AW$4,FALSE)</f>
        <v>0</v>
      </c>
      <c r="AX17" s="13">
        <f t="shared" si="19"/>
        <v>0</v>
      </c>
      <c r="AZ17" s="9">
        <f>VLOOKUP($B17,aquastat_more_extensive_table!$D$1013:$AO$1213,AZ$4,FALSE)</f>
        <v>0</v>
      </c>
      <c r="BA17" s="13" t="e">
        <f t="shared" si="9"/>
        <v>#N/A</v>
      </c>
      <c r="BB17" s="9">
        <f>VLOOKUP($C17,industry_water_demand_km3!$A$2:$CT$249,BB$4,FALSE)</f>
        <v>0</v>
      </c>
      <c r="BC17" s="13">
        <f t="shared" si="20"/>
        <v>0</v>
      </c>
      <c r="BE17" s="9">
        <f>VLOOKUP($B17,aquastat_more_extensive_table!$D$1013:$AO$1213,BE$4,FALSE)</f>
        <v>0</v>
      </c>
      <c r="BF17" s="13" t="e">
        <f t="shared" si="10"/>
        <v>#N/A</v>
      </c>
      <c r="BG17" s="9">
        <f>VLOOKUP($C17,industry_water_demand_km3!$A$2:$CT$249,BG$4,FALSE)</f>
        <v>0</v>
      </c>
      <c r="BH17" s="13">
        <f t="shared" si="21"/>
        <v>0</v>
      </c>
      <c r="BJ17" s="9">
        <f>VLOOKUP($B17,aquastat_more_extensive_table!$D$1013:$AO$1213,BJ$4,FALSE)</f>
        <v>0</v>
      </c>
      <c r="BK17" s="13" t="e">
        <f t="shared" si="22"/>
        <v>#N/A</v>
      </c>
      <c r="BL17" s="9">
        <f>VLOOKUP($C17,industry_water_demand_km3!$A$2:$CT$249,BL$4,FALSE)</f>
        <v>0</v>
      </c>
      <c r="BM17" s="13">
        <f t="shared" si="23"/>
        <v>0</v>
      </c>
      <c r="BU17" s="7" t="e">
        <v>#N/A</v>
      </c>
      <c r="BV17" s="7">
        <v>0</v>
      </c>
      <c r="BW17" s="7" t="str">
        <f t="shared" si="24"/>
        <v/>
      </c>
      <c r="BX17" s="7" t="str">
        <f t="shared" si="25"/>
        <v/>
      </c>
    </row>
    <row r="18" spans="2:76" x14ac:dyDescent="0.25">
      <c r="B18" s="12">
        <f>fao_ids_unique!B13</f>
        <v>13</v>
      </c>
      <c r="C18" s="12">
        <f>fao_ids_unique!F13</f>
        <v>20</v>
      </c>
      <c r="D18" s="8" t="str">
        <f>fao_ids_unique!C13</f>
        <v>BHR</v>
      </c>
      <c r="E18" s="7" t="str">
        <f>fao_ids_unique!G13</f>
        <v>Bahrain</v>
      </c>
      <c r="G18" s="9">
        <f>VLOOKUP($B18,aquastat_more_extensive_table!$D$1013:$AO$1213,G$4,FALSE)</f>
        <v>0</v>
      </c>
      <c r="H18" s="13" t="e">
        <f t="shared" si="0"/>
        <v>#N/A</v>
      </c>
      <c r="I18" s="9">
        <f>VLOOKUP($C18,industry_water_demand_km3!$A$2:$CT$249,I$4,FALSE)</f>
        <v>9.0366840000000006E-6</v>
      </c>
      <c r="J18" s="13">
        <f t="shared" si="11"/>
        <v>9.0366840000000006E-6</v>
      </c>
      <c r="L18" s="9">
        <f>VLOOKUP($B18,aquastat_more_extensive_table!$D$1013:$AO$1213,L$4,FALSE)</f>
        <v>0</v>
      </c>
      <c r="M18" s="13" t="e">
        <f t="shared" si="1"/>
        <v>#N/A</v>
      </c>
      <c r="N18" s="9">
        <f>VLOOKUP($C18,industry_water_demand_km3!$A$2:$CT$249,N$4,FALSE)</f>
        <v>9.6170719999999999E-6</v>
      </c>
      <c r="O18" s="13">
        <f t="shared" si="12"/>
        <v>9.6170719999999999E-6</v>
      </c>
      <c r="Q18" s="9">
        <f>VLOOKUP($B18,aquastat_more_extensive_table!$D$1013:$AO$1213,Q$4,FALSE)</f>
        <v>0</v>
      </c>
      <c r="R18" s="13" t="e">
        <f t="shared" si="2"/>
        <v>#N/A</v>
      </c>
      <c r="S18" s="9">
        <f>VLOOKUP($C18,industry_water_demand_km3!$A$2:$CT$249,S$4,FALSE)</f>
        <v>1.062606E-5</v>
      </c>
      <c r="T18" s="13">
        <f t="shared" si="13"/>
        <v>1.062606E-5</v>
      </c>
      <c r="V18" s="9">
        <f>VLOOKUP($B18,aquastat_more_extensive_table!$D$1013:$AO$1213,V$4,FALSE)</f>
        <v>0</v>
      </c>
      <c r="W18" s="13" t="e">
        <f t="shared" si="3"/>
        <v>#N/A</v>
      </c>
      <c r="X18" s="9">
        <f>VLOOKUP($C18,industry_water_demand_km3!$A$2:$CT$249,X$4,FALSE)</f>
        <v>1.7033480000000001E-5</v>
      </c>
      <c r="Y18" s="13">
        <f t="shared" si="14"/>
        <v>1.7033480000000001E-5</v>
      </c>
      <c r="AA18" s="9">
        <f>VLOOKUP($B18,aquastat_more_extensive_table!$D$1013:$AO$1213,AA$4,FALSE)</f>
        <v>0</v>
      </c>
      <c r="AB18" s="13" t="e">
        <f t="shared" si="4"/>
        <v>#N/A</v>
      </c>
      <c r="AC18" s="9">
        <f>VLOOKUP($C18,industry_water_demand_km3!$A$2:$CT$249,AC$4,FALSE)</f>
        <v>2.2878079999999999E-5</v>
      </c>
      <c r="AD18" s="13">
        <f t="shared" si="15"/>
        <v>2.2878079999999999E-5</v>
      </c>
      <c r="AF18" s="9">
        <f>VLOOKUP($B18,aquastat_more_extensive_table!$D$1013:$AO$1213,AF$4,FALSE)</f>
        <v>0</v>
      </c>
      <c r="AG18" s="13" t="e">
        <f t="shared" si="5"/>
        <v>#N/A</v>
      </c>
      <c r="AH18" s="9">
        <f>VLOOKUP($C18,industry_water_demand_km3!$A$2:$CT$249,AH$4,FALSE)</f>
        <v>1.9772619999999999E-5</v>
      </c>
      <c r="AI18" s="13">
        <f t="shared" si="16"/>
        <v>1.9772619999999999E-5</v>
      </c>
      <c r="AK18" s="9">
        <f>VLOOKUP($B18,aquastat_more_extensive_table!$D$1013:$AO$1213,AK$4,FALSE)</f>
        <v>0.01</v>
      </c>
      <c r="AL18" s="13">
        <f t="shared" si="6"/>
        <v>0.01</v>
      </c>
      <c r="AM18" s="9">
        <f>VLOOKUP($C18,industry_water_demand_km3!$A$2:$CT$249,AM$4,FALSE)</f>
        <v>1.9180120000000001E-5</v>
      </c>
      <c r="AN18" s="13">
        <f t="shared" si="17"/>
        <v>1.9180120000000001E-5</v>
      </c>
      <c r="AP18" s="9">
        <f>VLOOKUP($B18,aquastat_more_extensive_table!$D$1013:$AO$1213,AP$4,FALSE)</f>
        <v>0</v>
      </c>
      <c r="AQ18" s="13" t="e">
        <f t="shared" si="7"/>
        <v>#N/A</v>
      </c>
      <c r="AR18" s="9">
        <f>VLOOKUP($C18,industry_water_demand_km3!$A$2:$CT$249,AR$4,FALSE)</f>
        <v>2.0288320000000002E-5</v>
      </c>
      <c r="AS18" s="13">
        <f t="shared" si="18"/>
        <v>2.0288320000000002E-5</v>
      </c>
      <c r="AU18" s="9">
        <f>VLOOKUP($B18,aquastat_more_extensive_table!$D$1013:$AO$1213,AU$4,FALSE)</f>
        <v>0</v>
      </c>
      <c r="AV18" s="13" t="e">
        <f t="shared" si="8"/>
        <v>#N/A</v>
      </c>
      <c r="AW18" s="9">
        <f>VLOOKUP($C18,industry_water_demand_km3!$A$2:$CT$249,AW$4,FALSE)</f>
        <v>2.1543899999999999E-5</v>
      </c>
      <c r="AX18" s="13">
        <f t="shared" si="19"/>
        <v>2.1543899999999999E-5</v>
      </c>
      <c r="AZ18" s="9">
        <f>VLOOKUP($B18,aquastat_more_extensive_table!$D$1013:$AO$1213,AZ$4,FALSE)</f>
        <v>2.0299999999999999E-2</v>
      </c>
      <c r="BA18" s="13">
        <f t="shared" si="9"/>
        <v>2.0299999999999999E-2</v>
      </c>
      <c r="BB18" s="9">
        <f>VLOOKUP($C18,industry_water_demand_km3!$A$2:$CT$249,BB$4,FALSE)</f>
        <v>2.426898E-5</v>
      </c>
      <c r="BC18" s="13">
        <f t="shared" si="20"/>
        <v>2.426898E-5</v>
      </c>
      <c r="BE18" s="9">
        <f>VLOOKUP($B18,aquastat_more_extensive_table!$D$1013:$AO$1213,BE$4,FALSE)</f>
        <v>0</v>
      </c>
      <c r="BF18" s="13" t="e">
        <f t="shared" si="10"/>
        <v>#N/A</v>
      </c>
      <c r="BG18" s="9">
        <f>VLOOKUP($C18,industry_water_demand_km3!$A$2:$CT$249,BG$4,FALSE)</f>
        <v>2.5164820000000001E-5</v>
      </c>
      <c r="BH18" s="13">
        <f t="shared" si="21"/>
        <v>2.5164820000000001E-5</v>
      </c>
      <c r="BJ18" s="9">
        <f>VLOOKUP($B18,aquastat_more_extensive_table!$D$1013:$AO$1213,BJ$4,FALSE)</f>
        <v>0</v>
      </c>
      <c r="BK18" s="13" t="e">
        <f t="shared" si="22"/>
        <v>#N/A</v>
      </c>
      <c r="BL18" s="9">
        <f>VLOOKUP($C18,industry_water_demand_km3!$A$2:$CT$249,BL$4,FALSE)</f>
        <v>2.51368E-5</v>
      </c>
      <c r="BM18" s="13">
        <f t="shared" si="23"/>
        <v>2.51368E-5</v>
      </c>
      <c r="BU18" s="7" t="e">
        <v>#N/A</v>
      </c>
      <c r="BV18" s="7">
        <v>0</v>
      </c>
      <c r="BW18" s="7" t="str">
        <f t="shared" si="24"/>
        <v/>
      </c>
      <c r="BX18" s="7" t="str">
        <f t="shared" si="25"/>
        <v/>
      </c>
    </row>
    <row r="19" spans="2:76" x14ac:dyDescent="0.25">
      <c r="B19" s="12">
        <f>fao_ids_unique!B14</f>
        <v>14</v>
      </c>
      <c r="C19" s="12">
        <f>fao_ids_unique!F14</f>
        <v>28</v>
      </c>
      <c r="D19" s="8" t="str">
        <f>fao_ids_unique!C14</f>
        <v>BRB</v>
      </c>
      <c r="E19" s="7" t="str">
        <f>fao_ids_unique!G14</f>
        <v>Barbados</v>
      </c>
      <c r="G19" s="9">
        <f>VLOOKUP($B19,aquastat_more_extensive_table!$D$1013:$AO$1213,G$4,FALSE)</f>
        <v>0</v>
      </c>
      <c r="H19" s="13" t="e">
        <f t="shared" si="0"/>
        <v>#N/A</v>
      </c>
      <c r="I19" s="9">
        <f>VLOOKUP($C19,industry_water_demand_km3!$A$2:$CT$249,I$4,FALSE)</f>
        <v>0</v>
      </c>
      <c r="J19" s="13">
        <f t="shared" si="11"/>
        <v>0</v>
      </c>
      <c r="L19" s="9">
        <f>VLOOKUP($B19,aquastat_more_extensive_table!$D$1013:$AO$1213,L$4,FALSE)</f>
        <v>0</v>
      </c>
      <c r="M19" s="13" t="e">
        <f t="shared" si="1"/>
        <v>#N/A</v>
      </c>
      <c r="N19" s="9">
        <f>VLOOKUP($C19,industry_water_demand_km3!$A$2:$CT$249,N$4,FALSE)</f>
        <v>0</v>
      </c>
      <c r="O19" s="13">
        <f t="shared" si="12"/>
        <v>0</v>
      </c>
      <c r="Q19" s="9">
        <f>VLOOKUP($B19,aquastat_more_extensive_table!$D$1013:$AO$1213,Q$4,FALSE)</f>
        <v>0</v>
      </c>
      <c r="R19" s="13" t="e">
        <f t="shared" si="2"/>
        <v>#N/A</v>
      </c>
      <c r="S19" s="9">
        <f>VLOOKUP($C19,industry_water_demand_km3!$A$2:$CT$249,S$4,FALSE)</f>
        <v>0</v>
      </c>
      <c r="T19" s="13">
        <f t="shared" si="13"/>
        <v>0</v>
      </c>
      <c r="V19" s="9">
        <f>VLOOKUP($B19,aquastat_more_extensive_table!$D$1013:$AO$1213,V$4,FALSE)</f>
        <v>0</v>
      </c>
      <c r="W19" s="13" t="e">
        <f t="shared" si="3"/>
        <v>#N/A</v>
      </c>
      <c r="X19" s="9">
        <f>VLOOKUP($C19,industry_water_demand_km3!$A$2:$CT$249,X$4,FALSE)</f>
        <v>0</v>
      </c>
      <c r="Y19" s="13">
        <f t="shared" si="14"/>
        <v>0</v>
      </c>
      <c r="AA19" s="9">
        <f>VLOOKUP($B19,aquastat_more_extensive_table!$D$1013:$AO$1213,AA$4,FALSE)</f>
        <v>0</v>
      </c>
      <c r="AB19" s="13" t="e">
        <f t="shared" si="4"/>
        <v>#N/A</v>
      </c>
      <c r="AC19" s="9">
        <f>VLOOKUP($C19,industry_water_demand_km3!$A$2:$CT$249,AC$4,FALSE)</f>
        <v>0</v>
      </c>
      <c r="AD19" s="13">
        <f t="shared" si="15"/>
        <v>0</v>
      </c>
      <c r="AF19" s="9">
        <f>VLOOKUP($B19,aquastat_more_extensive_table!$D$1013:$AO$1213,AF$4,FALSE)</f>
        <v>0</v>
      </c>
      <c r="AG19" s="13" t="e">
        <f t="shared" si="5"/>
        <v>#N/A</v>
      </c>
      <c r="AH19" s="9">
        <f>VLOOKUP($C19,industry_water_demand_km3!$A$2:$CT$249,AH$4,FALSE)</f>
        <v>0</v>
      </c>
      <c r="AI19" s="13">
        <f t="shared" si="16"/>
        <v>0</v>
      </c>
      <c r="AK19" s="9">
        <f>VLOOKUP($B19,aquastat_more_extensive_table!$D$1013:$AO$1213,AK$4,FALSE)</f>
        <v>0</v>
      </c>
      <c r="AL19" s="13" t="e">
        <f t="shared" si="6"/>
        <v>#N/A</v>
      </c>
      <c r="AM19" s="9">
        <f>VLOOKUP($C19,industry_water_demand_km3!$A$2:$CT$249,AM$4,FALSE)</f>
        <v>0</v>
      </c>
      <c r="AN19" s="13">
        <f t="shared" si="17"/>
        <v>0</v>
      </c>
      <c r="AP19" s="9">
        <f>VLOOKUP($B19,aquastat_more_extensive_table!$D$1013:$AO$1213,AP$4,FALSE)</f>
        <v>6.1999999999999998E-3</v>
      </c>
      <c r="AQ19" s="13">
        <f t="shared" si="7"/>
        <v>6.1999999999999998E-3</v>
      </c>
      <c r="AR19" s="9">
        <f>VLOOKUP($C19,industry_water_demand_km3!$A$2:$CT$249,AR$4,FALSE)</f>
        <v>0</v>
      </c>
      <c r="AS19" s="13">
        <f t="shared" si="18"/>
        <v>0</v>
      </c>
      <c r="AU19" s="9">
        <f>VLOOKUP($B19,aquastat_more_extensive_table!$D$1013:$AO$1213,AU$4,FALSE)</f>
        <v>0</v>
      </c>
      <c r="AV19" s="13" t="e">
        <f t="shared" si="8"/>
        <v>#N/A</v>
      </c>
      <c r="AW19" s="9">
        <f>VLOOKUP($C19,industry_water_demand_km3!$A$2:$CT$249,AW$4,FALSE)</f>
        <v>0</v>
      </c>
      <c r="AX19" s="13">
        <f t="shared" si="19"/>
        <v>0</v>
      </c>
      <c r="AZ19" s="9">
        <f>VLOOKUP($B19,aquastat_more_extensive_table!$D$1013:$AO$1213,AZ$4,FALSE)</f>
        <v>6.1999999999999998E-3</v>
      </c>
      <c r="BA19" s="13">
        <f t="shared" si="9"/>
        <v>6.1999999999999998E-3</v>
      </c>
      <c r="BB19" s="9">
        <f>VLOOKUP($C19,industry_water_demand_km3!$A$2:$CT$249,BB$4,FALSE)</f>
        <v>0</v>
      </c>
      <c r="BC19" s="13">
        <f t="shared" si="20"/>
        <v>0</v>
      </c>
      <c r="BE19" s="9">
        <f>VLOOKUP($B19,aquastat_more_extensive_table!$D$1013:$AO$1213,BE$4,FALSE)</f>
        <v>0</v>
      </c>
      <c r="BF19" s="13" t="e">
        <f t="shared" si="10"/>
        <v>#N/A</v>
      </c>
      <c r="BG19" s="9">
        <f>VLOOKUP($C19,industry_water_demand_km3!$A$2:$CT$249,BG$4,FALSE)</f>
        <v>0</v>
      </c>
      <c r="BH19" s="13">
        <f t="shared" si="21"/>
        <v>0</v>
      </c>
      <c r="BJ19" s="9">
        <f>VLOOKUP($B19,aquastat_more_extensive_table!$D$1013:$AO$1213,BJ$4,FALSE)</f>
        <v>0</v>
      </c>
      <c r="BK19" s="13" t="e">
        <f t="shared" si="22"/>
        <v>#N/A</v>
      </c>
      <c r="BL19" s="9">
        <f>VLOOKUP($C19,industry_water_demand_km3!$A$2:$CT$249,BL$4,FALSE)</f>
        <v>0</v>
      </c>
      <c r="BM19" s="13">
        <f t="shared" si="23"/>
        <v>0</v>
      </c>
      <c r="BU19" s="7" t="e">
        <v>#N/A</v>
      </c>
      <c r="BV19" s="7">
        <v>0</v>
      </c>
      <c r="BW19" s="7" t="str">
        <f t="shared" si="24"/>
        <v/>
      </c>
      <c r="BX19" s="7" t="str">
        <f t="shared" si="25"/>
        <v/>
      </c>
    </row>
    <row r="20" spans="2:76" x14ac:dyDescent="0.25">
      <c r="B20" s="12">
        <f>fao_ids_unique!B15</f>
        <v>16</v>
      </c>
      <c r="C20" s="12">
        <f>fao_ids_unique!F15</f>
        <v>18</v>
      </c>
      <c r="D20" s="8" t="str">
        <f>fao_ids_unique!C15</f>
        <v>BGD</v>
      </c>
      <c r="E20" s="7" t="str">
        <f>fao_ids_unique!G15</f>
        <v>Bangladesh</v>
      </c>
      <c r="G20" s="9">
        <f>VLOOKUP($B20,aquastat_more_extensive_table!$D$1013:$AO$1213,G$4,FALSE)</f>
        <v>0</v>
      </c>
      <c r="H20" s="13" t="e">
        <f t="shared" si="0"/>
        <v>#N/A</v>
      </c>
      <c r="I20" s="9">
        <f>VLOOKUP($C20,industry_water_demand_km3!$A$2:$CT$249,I$4,FALSE)</f>
        <v>0.178484</v>
      </c>
      <c r="J20" s="13">
        <f t="shared" si="11"/>
        <v>0.178484</v>
      </c>
      <c r="L20" s="9">
        <f>VLOOKUP($B20,aquastat_more_extensive_table!$D$1013:$AO$1213,L$4,FALSE)</f>
        <v>0</v>
      </c>
      <c r="M20" s="13" t="e">
        <f t="shared" si="1"/>
        <v>#N/A</v>
      </c>
      <c r="N20" s="9">
        <f>VLOOKUP($C20,industry_water_demand_km3!$A$2:$CT$249,N$4,FALSE)</f>
        <v>0.18817819999999999</v>
      </c>
      <c r="O20" s="13">
        <f t="shared" si="12"/>
        <v>0.18817819999999999</v>
      </c>
      <c r="Q20" s="9">
        <f>VLOOKUP($B20,aquastat_more_extensive_table!$D$1013:$AO$1213,Q$4,FALSE)</f>
        <v>0</v>
      </c>
      <c r="R20" s="13" t="e">
        <f t="shared" si="2"/>
        <v>#N/A</v>
      </c>
      <c r="S20" s="9">
        <f>VLOOKUP($C20,industry_water_demand_km3!$A$2:$CT$249,S$4,FALSE)</f>
        <v>0.20111119999999999</v>
      </c>
      <c r="T20" s="13">
        <f t="shared" si="13"/>
        <v>0.20111119999999999</v>
      </c>
      <c r="V20" s="9">
        <f>VLOOKUP($B20,aquastat_more_extensive_table!$D$1013:$AO$1213,V$4,FALSE)</f>
        <v>0</v>
      </c>
      <c r="W20" s="13" t="e">
        <f t="shared" si="3"/>
        <v>#N/A</v>
      </c>
      <c r="X20" s="9">
        <f>VLOOKUP($C20,industry_water_demand_km3!$A$2:$CT$249,X$4,FALSE)</f>
        <v>0.2292226</v>
      </c>
      <c r="Y20" s="13">
        <f t="shared" si="14"/>
        <v>0.2292226</v>
      </c>
      <c r="AA20" s="9">
        <f>VLOOKUP($B20,aquastat_more_extensive_table!$D$1013:$AO$1213,AA$4,FALSE)</f>
        <v>0</v>
      </c>
      <c r="AB20" s="13" t="e">
        <f t="shared" si="4"/>
        <v>#N/A</v>
      </c>
      <c r="AC20" s="9">
        <f>VLOOKUP($C20,industry_water_demand_km3!$A$2:$CT$249,AC$4,FALSE)</f>
        <v>0.24930740000000001</v>
      </c>
      <c r="AD20" s="13">
        <f t="shared" si="15"/>
        <v>0.24930740000000001</v>
      </c>
      <c r="AF20" s="9">
        <f>VLOOKUP($B20,aquastat_more_extensive_table!$D$1013:$AO$1213,AF$4,FALSE)</f>
        <v>0.22500000000000001</v>
      </c>
      <c r="AG20" s="13">
        <f t="shared" si="5"/>
        <v>0.22500000000000001</v>
      </c>
      <c r="AH20" s="9">
        <f>VLOOKUP($C20,industry_water_demand_km3!$A$2:$CT$249,AH$4,FALSE)</f>
        <v>0.25694260000000002</v>
      </c>
      <c r="AI20" s="13">
        <f t="shared" si="16"/>
        <v>0.25694260000000002</v>
      </c>
      <c r="AK20" s="9">
        <f>VLOOKUP($B20,aquastat_more_extensive_table!$D$1013:$AO$1213,AK$4,FALSE)</f>
        <v>0.33</v>
      </c>
      <c r="AL20" s="13">
        <f t="shared" si="6"/>
        <v>0.33</v>
      </c>
      <c r="AM20" s="9">
        <f>VLOOKUP($C20,industry_water_demand_km3!$A$2:$CT$249,AM$4,FALSE)</f>
        <v>0.27454519999999999</v>
      </c>
      <c r="AN20" s="13">
        <f t="shared" si="17"/>
        <v>0.27454519999999999</v>
      </c>
      <c r="AP20" s="9">
        <f>VLOOKUP($B20,aquastat_more_extensive_table!$D$1013:$AO$1213,AP$4,FALSE)</f>
        <v>0</v>
      </c>
      <c r="AQ20" s="13" t="e">
        <f t="shared" si="7"/>
        <v>#N/A</v>
      </c>
      <c r="AR20" s="9">
        <f>VLOOKUP($C20,industry_water_demand_km3!$A$2:$CT$249,AR$4,FALSE)</f>
        <v>0.28897260000000002</v>
      </c>
      <c r="AS20" s="13">
        <f t="shared" si="18"/>
        <v>0.28897260000000002</v>
      </c>
      <c r="AU20" s="9">
        <f>VLOOKUP($B20,aquastat_more_extensive_table!$D$1013:$AO$1213,AU$4,FALSE)</f>
        <v>0</v>
      </c>
      <c r="AV20" s="13" t="e">
        <f t="shared" si="8"/>
        <v>#N/A</v>
      </c>
      <c r="AW20" s="9">
        <f>VLOOKUP($C20,industry_water_demand_km3!$A$2:$CT$249,AW$4,FALSE)</f>
        <v>0.30215900000000001</v>
      </c>
      <c r="AX20" s="13">
        <f t="shared" si="19"/>
        <v>0.30215900000000001</v>
      </c>
      <c r="AZ20" s="9">
        <f>VLOOKUP($B20,aquastat_more_extensive_table!$D$1013:$AO$1213,AZ$4,FALSE)</f>
        <v>0</v>
      </c>
      <c r="BA20" s="13" t="e">
        <f t="shared" si="9"/>
        <v>#N/A</v>
      </c>
      <c r="BB20" s="9">
        <f>VLOOKUP($C20,industry_water_demand_km3!$A$2:$CT$249,BB$4,FALSE)</f>
        <v>0.3267622</v>
      </c>
      <c r="BC20" s="13">
        <f t="shared" si="20"/>
        <v>0.3267622</v>
      </c>
      <c r="BE20" s="9">
        <f>VLOOKUP($B20,aquastat_more_extensive_table!$D$1013:$AO$1213,BE$4,FALSE)</f>
        <v>0.77</v>
      </c>
      <c r="BF20" s="13">
        <f t="shared" si="10"/>
        <v>0.77</v>
      </c>
      <c r="BG20" s="9">
        <f>VLOOKUP($C20,industry_water_demand_km3!$A$2:$CT$249,BG$4,FALSE)</f>
        <v>0.37498379999999998</v>
      </c>
      <c r="BH20" s="13">
        <f t="shared" si="21"/>
        <v>0.37498379999999998</v>
      </c>
      <c r="BJ20" s="9">
        <f>VLOOKUP($B20,aquastat_more_extensive_table!$D$1013:$AO$1213,BJ$4,FALSE)</f>
        <v>0</v>
      </c>
      <c r="BK20" s="13" t="e">
        <f t="shared" si="22"/>
        <v>#N/A</v>
      </c>
      <c r="BL20" s="9">
        <f>VLOOKUP($C20,industry_water_demand_km3!$A$2:$CT$249,BL$4,FALSE)</f>
        <v>0.38274200000000003</v>
      </c>
      <c r="BM20" s="13">
        <f t="shared" si="23"/>
        <v>0.38274200000000003</v>
      </c>
      <c r="BU20" s="7" t="e">
        <v>#N/A</v>
      </c>
      <c r="BV20" s="7">
        <v>0.10199999999999999</v>
      </c>
      <c r="BW20" s="7" t="str">
        <f t="shared" si="24"/>
        <v/>
      </c>
      <c r="BX20" s="7" t="str">
        <f t="shared" si="25"/>
        <v/>
      </c>
    </row>
    <row r="21" spans="2:76" x14ac:dyDescent="0.25">
      <c r="B21" s="12">
        <f>fao_ids_unique!B16</f>
        <v>18</v>
      </c>
      <c r="C21" s="12">
        <f>fao_ids_unique!F16</f>
        <v>30</v>
      </c>
      <c r="D21" s="8" t="str">
        <f>fao_ids_unique!C16</f>
        <v>BTN</v>
      </c>
      <c r="E21" s="7" t="str">
        <f>fao_ids_unique!G16</f>
        <v>Bhutan</v>
      </c>
      <c r="G21" s="9">
        <f>VLOOKUP($B21,aquastat_more_extensive_table!$D$1013:$AO$1213,G$4,FALSE)</f>
        <v>0</v>
      </c>
      <c r="H21" s="13" t="e">
        <f t="shared" si="0"/>
        <v>#N/A</v>
      </c>
      <c r="I21" s="9">
        <f>VLOOKUP($C21,industry_water_demand_km3!$A$2:$CT$249,I$4,FALSE)</f>
        <v>8.7453700000000006E-3</v>
      </c>
      <c r="J21" s="13">
        <f t="shared" si="11"/>
        <v>8.7453700000000006E-3</v>
      </c>
      <c r="L21" s="9">
        <f>VLOOKUP($B21,aquastat_more_extensive_table!$D$1013:$AO$1213,L$4,FALSE)</f>
        <v>0</v>
      </c>
      <c r="M21" s="13" t="e">
        <f t="shared" si="1"/>
        <v>#N/A</v>
      </c>
      <c r="N21" s="9">
        <f>VLOOKUP($C21,industry_water_demand_km3!$A$2:$CT$249,N$4,FALSE)</f>
        <v>9.3546099999999993E-3</v>
      </c>
      <c r="O21" s="13">
        <f t="shared" si="12"/>
        <v>9.3546099999999993E-3</v>
      </c>
      <c r="Q21" s="9">
        <f>VLOOKUP($B21,aquastat_more_extensive_table!$D$1013:$AO$1213,Q$4,FALSE)</f>
        <v>0</v>
      </c>
      <c r="R21" s="13" t="e">
        <f t="shared" si="2"/>
        <v>#N/A</v>
      </c>
      <c r="S21" s="9">
        <f>VLOOKUP($C21,industry_water_demand_km3!$A$2:$CT$249,S$4,FALSE)</f>
        <v>9.9760679999999994E-3</v>
      </c>
      <c r="T21" s="13">
        <f t="shared" si="13"/>
        <v>9.9760679999999994E-3</v>
      </c>
      <c r="V21" s="9">
        <f>VLOOKUP($B21,aquastat_more_extensive_table!$D$1013:$AO$1213,V$4,FALSE)</f>
        <v>0</v>
      </c>
      <c r="W21" s="13" t="e">
        <f t="shared" si="3"/>
        <v>#N/A</v>
      </c>
      <c r="X21" s="9">
        <f>VLOOKUP($C21,industry_water_demand_km3!$A$2:$CT$249,X$4,FALSE)</f>
        <v>1.166272E-2</v>
      </c>
      <c r="Y21" s="13">
        <f t="shared" si="14"/>
        <v>1.166272E-2</v>
      </c>
      <c r="AA21" s="9">
        <f>VLOOKUP($B21,aquastat_more_extensive_table!$D$1013:$AO$1213,AA$4,FALSE)</f>
        <v>0</v>
      </c>
      <c r="AB21" s="13" t="e">
        <f t="shared" si="4"/>
        <v>#N/A</v>
      </c>
      <c r="AC21" s="9">
        <f>VLOOKUP($C21,industry_water_demand_km3!$A$2:$CT$249,AC$4,FALSE)</f>
        <v>1.3153720000000001E-2</v>
      </c>
      <c r="AD21" s="13">
        <f t="shared" si="15"/>
        <v>1.3153720000000001E-2</v>
      </c>
      <c r="AF21" s="9">
        <f>VLOOKUP($B21,aquastat_more_extensive_table!$D$1013:$AO$1213,AF$4,FALSE)</f>
        <v>2E-3</v>
      </c>
      <c r="AG21" s="13">
        <f t="shared" si="5"/>
        <v>2E-3</v>
      </c>
      <c r="AH21" s="9">
        <f>VLOOKUP($C21,industry_water_demand_km3!$A$2:$CT$249,AH$4,FALSE)</f>
        <v>1.40558E-2</v>
      </c>
      <c r="AI21" s="13">
        <f t="shared" si="16"/>
        <v>1.40558E-2</v>
      </c>
      <c r="AK21" s="9">
        <f>VLOOKUP($B21,aquastat_more_extensive_table!$D$1013:$AO$1213,AK$4,FALSE)</f>
        <v>0</v>
      </c>
      <c r="AL21" s="13" t="e">
        <f t="shared" si="6"/>
        <v>#N/A</v>
      </c>
      <c r="AM21" s="9">
        <f>VLOOKUP($C21,industry_water_demand_km3!$A$2:$CT$249,AM$4,FALSE)</f>
        <v>1.48329E-2</v>
      </c>
      <c r="AN21" s="13">
        <f t="shared" si="17"/>
        <v>1.48329E-2</v>
      </c>
      <c r="AP21" s="9">
        <f>VLOOKUP($B21,aquastat_more_extensive_table!$D$1013:$AO$1213,AP$4,FALSE)</f>
        <v>0</v>
      </c>
      <c r="AQ21" s="13" t="e">
        <f t="shared" si="7"/>
        <v>#N/A</v>
      </c>
      <c r="AR21" s="9">
        <f>VLOOKUP($C21,industry_water_demand_km3!$A$2:$CT$249,AR$4,FALSE)</f>
        <v>1.534806E-2</v>
      </c>
      <c r="AS21" s="13">
        <f t="shared" si="18"/>
        <v>1.534806E-2</v>
      </c>
      <c r="AU21" s="9">
        <f>VLOOKUP($B21,aquastat_more_extensive_table!$D$1013:$AO$1213,AU$4,FALSE)</f>
        <v>0</v>
      </c>
      <c r="AV21" s="13" t="e">
        <f t="shared" si="8"/>
        <v>#N/A</v>
      </c>
      <c r="AW21" s="9">
        <f>VLOOKUP($C21,industry_water_demand_km3!$A$2:$CT$249,AW$4,FALSE)</f>
        <v>1.6550019999999999E-2</v>
      </c>
      <c r="AX21" s="13">
        <f t="shared" si="19"/>
        <v>1.6550019999999999E-2</v>
      </c>
      <c r="AZ21" s="9">
        <f>VLOOKUP($B21,aquastat_more_extensive_table!$D$1013:$AO$1213,AZ$4,FALSE)</f>
        <v>0</v>
      </c>
      <c r="BA21" s="13" t="e">
        <f t="shared" si="9"/>
        <v>#N/A</v>
      </c>
      <c r="BB21" s="9">
        <f>VLOOKUP($C21,industry_water_demand_km3!$A$2:$CT$249,BB$4,FALSE)</f>
        <v>1.875682E-2</v>
      </c>
      <c r="BC21" s="13">
        <f t="shared" si="20"/>
        <v>1.875682E-2</v>
      </c>
      <c r="BE21" s="9">
        <f>VLOOKUP($B21,aquastat_more_extensive_table!$D$1013:$AO$1213,BE$4,FALSE)</f>
        <v>3.0000000000000001E-3</v>
      </c>
      <c r="BF21" s="13">
        <f t="shared" si="10"/>
        <v>3.0000000000000001E-3</v>
      </c>
      <c r="BG21" s="9">
        <f>VLOOKUP($C21,industry_water_demand_km3!$A$2:$CT$249,BG$4,FALSE)</f>
        <v>2.1212600000000002E-2</v>
      </c>
      <c r="BH21" s="13">
        <f t="shared" si="21"/>
        <v>2.1212600000000002E-2</v>
      </c>
      <c r="BJ21" s="9">
        <f>VLOOKUP($B21,aquastat_more_extensive_table!$D$1013:$AO$1213,BJ$4,FALSE)</f>
        <v>0</v>
      </c>
      <c r="BK21" s="13" t="e">
        <f t="shared" si="22"/>
        <v>#N/A</v>
      </c>
      <c r="BL21" s="9">
        <f>VLOOKUP($C21,industry_water_demand_km3!$A$2:$CT$249,BL$4,FALSE)</f>
        <v>2.17229E-2</v>
      </c>
      <c r="BM21" s="13">
        <f t="shared" si="23"/>
        <v>2.17229E-2</v>
      </c>
      <c r="BU21" s="7" t="e">
        <v>#N/A</v>
      </c>
      <c r="BV21" s="7">
        <v>7.0000000000000001E-3</v>
      </c>
      <c r="BW21" s="7" t="str">
        <f t="shared" si="24"/>
        <v/>
      </c>
      <c r="BX21" s="7" t="str">
        <f t="shared" si="25"/>
        <v/>
      </c>
    </row>
    <row r="22" spans="2:76" x14ac:dyDescent="0.25">
      <c r="B22" s="12">
        <f>fao_ids_unique!B17</f>
        <v>19</v>
      </c>
      <c r="C22" s="12">
        <f>fao_ids_unique!F17</f>
        <v>26</v>
      </c>
      <c r="D22" s="8" t="str">
        <f>fao_ids_unique!C17</f>
        <v>BOL</v>
      </c>
      <c r="E22" s="7" t="str">
        <f>fao_ids_unique!G17</f>
        <v>Bolivia</v>
      </c>
      <c r="G22" s="9">
        <f>VLOOKUP($B22,aquastat_more_extensive_table!$D$1013:$AO$1213,G$4,FALSE)</f>
        <v>0</v>
      </c>
      <c r="H22" s="13" t="e">
        <f t="shared" si="0"/>
        <v>#N/A</v>
      </c>
      <c r="I22" s="9">
        <f>VLOOKUP($C22,industry_water_demand_km3!$A$2:$CT$249,I$4,FALSE)</f>
        <v>4.7908699999999999E-2</v>
      </c>
      <c r="J22" s="13">
        <f t="shared" si="11"/>
        <v>4.7908699999999999E-2</v>
      </c>
      <c r="L22" s="9">
        <f>VLOOKUP($B22,aquastat_more_extensive_table!$D$1013:$AO$1213,L$4,FALSE)</f>
        <v>0</v>
      </c>
      <c r="M22" s="13" t="e">
        <f t="shared" si="1"/>
        <v>#N/A</v>
      </c>
      <c r="N22" s="9">
        <f>VLOOKUP($C22,industry_water_demand_km3!$A$2:$CT$249,N$4,FALSE)</f>
        <v>5.2687999999999999E-2</v>
      </c>
      <c r="O22" s="13">
        <f t="shared" si="12"/>
        <v>5.2687999999999999E-2</v>
      </c>
      <c r="Q22" s="9">
        <f>VLOOKUP($B22,aquastat_more_extensive_table!$D$1013:$AO$1213,Q$4,FALSE)</f>
        <v>0</v>
      </c>
      <c r="R22" s="13" t="e">
        <f t="shared" si="2"/>
        <v>#N/A</v>
      </c>
      <c r="S22" s="9">
        <f>VLOOKUP($C22,industry_water_demand_km3!$A$2:$CT$249,S$4,FALSE)</f>
        <v>5.1900139999999997E-2</v>
      </c>
      <c r="T22" s="13">
        <f t="shared" si="13"/>
        <v>5.1900139999999997E-2</v>
      </c>
      <c r="V22" s="9">
        <f>VLOOKUP($B22,aquastat_more_extensive_table!$D$1013:$AO$1213,V$4,FALSE)</f>
        <v>0</v>
      </c>
      <c r="W22" s="13" t="e">
        <f t="shared" si="3"/>
        <v>#N/A</v>
      </c>
      <c r="X22" s="9">
        <f>VLOOKUP($C22,industry_water_demand_km3!$A$2:$CT$249,X$4,FALSE)</f>
        <v>6.42765E-2</v>
      </c>
      <c r="Y22" s="13">
        <f t="shared" si="14"/>
        <v>6.42765E-2</v>
      </c>
      <c r="AA22" s="9">
        <f>VLOOKUP($B22,aquastat_more_extensive_table!$D$1013:$AO$1213,AA$4,FALSE)</f>
        <v>0</v>
      </c>
      <c r="AB22" s="13" t="e">
        <f t="shared" si="4"/>
        <v>#N/A</v>
      </c>
      <c r="AC22" s="9">
        <f>VLOOKUP($C22,industry_water_demand_km3!$A$2:$CT$249,AC$4,FALSE)</f>
        <v>7.8172500000000006E-2</v>
      </c>
      <c r="AD22" s="13">
        <f t="shared" si="15"/>
        <v>7.8172500000000006E-2</v>
      </c>
      <c r="AF22" s="9">
        <f>VLOOKUP($B22,aquastat_more_extensive_table!$D$1013:$AO$1213,AF$4,FALSE)</f>
        <v>6.2E-2</v>
      </c>
      <c r="AG22" s="13">
        <f t="shared" si="5"/>
        <v>6.2E-2</v>
      </c>
      <c r="AH22" s="9">
        <f>VLOOKUP($C22,industry_water_demand_km3!$A$2:$CT$249,AH$4,FALSE)</f>
        <v>7.6467160000000006E-2</v>
      </c>
      <c r="AI22" s="13">
        <f t="shared" si="16"/>
        <v>7.6467160000000006E-2</v>
      </c>
      <c r="AK22" s="9">
        <f>VLOOKUP($B22,aquastat_more_extensive_table!$D$1013:$AO$1213,AK$4,FALSE)</f>
        <v>0</v>
      </c>
      <c r="AL22" s="13" t="e">
        <f t="shared" si="6"/>
        <v>#N/A</v>
      </c>
      <c r="AM22" s="9">
        <f>VLOOKUP($C22,industry_water_demand_km3!$A$2:$CT$249,AM$4,FALSE)</f>
        <v>7.4528839999999999E-2</v>
      </c>
      <c r="AN22" s="13">
        <f t="shared" si="17"/>
        <v>7.4528839999999999E-2</v>
      </c>
      <c r="AP22" s="9">
        <f>VLOOKUP($B22,aquastat_more_extensive_table!$D$1013:$AO$1213,AP$4,FALSE)</f>
        <v>0</v>
      </c>
      <c r="AQ22" s="13" t="e">
        <f t="shared" si="7"/>
        <v>#N/A</v>
      </c>
      <c r="AR22" s="9">
        <f>VLOOKUP($C22,industry_water_demand_km3!$A$2:$CT$249,AR$4,FALSE)</f>
        <v>7.9680899999999999E-2</v>
      </c>
      <c r="AS22" s="13">
        <f t="shared" si="18"/>
        <v>7.9680899999999999E-2</v>
      </c>
      <c r="AU22" s="9">
        <f>VLOOKUP($B22,aquastat_more_extensive_table!$D$1013:$AO$1213,AU$4,FALSE)</f>
        <v>0</v>
      </c>
      <c r="AV22" s="13" t="e">
        <f t="shared" si="8"/>
        <v>#N/A</v>
      </c>
      <c r="AW22" s="9">
        <f>VLOOKUP($C22,industry_water_demand_km3!$A$2:$CT$249,AW$4,FALSE)</f>
        <v>8.2037299999999994E-2</v>
      </c>
      <c r="AX22" s="13">
        <f t="shared" si="19"/>
        <v>8.2037299999999994E-2</v>
      </c>
      <c r="AZ22" s="9">
        <f>VLOOKUP($B22,aquastat_more_extensive_table!$D$1013:$AO$1213,AZ$4,FALSE)</f>
        <v>0</v>
      </c>
      <c r="BA22" s="13" t="e">
        <f t="shared" si="9"/>
        <v>#N/A</v>
      </c>
      <c r="BB22" s="9">
        <f>VLOOKUP($C22,industry_water_demand_km3!$A$2:$CT$249,BB$4,FALSE)</f>
        <v>8.5188780000000006E-2</v>
      </c>
      <c r="BC22" s="13">
        <f t="shared" si="20"/>
        <v>8.5188780000000006E-2</v>
      </c>
      <c r="BE22" s="9">
        <f>VLOOKUP($B22,aquastat_more_extensive_table!$D$1013:$AO$1213,BE$4,FALSE)</f>
        <v>3.2000000000000001E-2</v>
      </c>
      <c r="BF22" s="13">
        <f t="shared" si="10"/>
        <v>3.2000000000000001E-2</v>
      </c>
      <c r="BG22" s="9">
        <f>VLOOKUP($C22,industry_water_demand_km3!$A$2:$CT$249,BG$4,FALSE)</f>
        <v>0.10101976</v>
      </c>
      <c r="BH22" s="13">
        <f t="shared" si="21"/>
        <v>0.10101976</v>
      </c>
      <c r="BJ22" s="9">
        <f>VLOOKUP($B22,aquastat_more_extensive_table!$D$1013:$AO$1213,BJ$4,FALSE)</f>
        <v>0</v>
      </c>
      <c r="BK22" s="13" t="e">
        <f t="shared" si="22"/>
        <v>#N/A</v>
      </c>
      <c r="BL22" s="9">
        <f>VLOOKUP($C22,industry_water_demand_km3!$A$2:$CT$249,BL$4,FALSE)</f>
        <v>0.10251399999999999</v>
      </c>
      <c r="BM22" s="13">
        <f t="shared" si="23"/>
        <v>0.10251399999999999</v>
      </c>
      <c r="BU22" s="7" t="e">
        <v>#N/A</v>
      </c>
      <c r="BV22" s="7">
        <v>3.7999999999999999E-2</v>
      </c>
      <c r="BW22" s="7" t="str">
        <f t="shared" si="24"/>
        <v/>
      </c>
      <c r="BX22" s="7" t="str">
        <f t="shared" si="25"/>
        <v/>
      </c>
    </row>
    <row r="23" spans="2:76" x14ac:dyDescent="0.25">
      <c r="B23" s="12">
        <f>fao_ids_unique!B18</f>
        <v>20</v>
      </c>
      <c r="C23" s="12">
        <f>fao_ids_unique!F18</f>
        <v>31</v>
      </c>
      <c r="D23" s="8" t="str">
        <f>fao_ids_unique!C18</f>
        <v>BWA</v>
      </c>
      <c r="E23" s="7" t="str">
        <f>fao_ids_unique!G18</f>
        <v>Botswana</v>
      </c>
      <c r="G23" s="9">
        <f>VLOOKUP($B23,aquastat_more_extensive_table!$D$1013:$AO$1213,G$4,FALSE)</f>
        <v>0</v>
      </c>
      <c r="H23" s="13" t="e">
        <f t="shared" si="0"/>
        <v>#N/A</v>
      </c>
      <c r="I23" s="9">
        <f>VLOOKUP($C23,industry_water_demand_km3!$A$2:$CT$249,I$4,FALSE)</f>
        <v>7.3717840000000001E-3</v>
      </c>
      <c r="J23" s="13">
        <f t="shared" si="11"/>
        <v>7.3717840000000001E-3</v>
      </c>
      <c r="L23" s="9">
        <f>VLOOKUP($B23,aquastat_more_extensive_table!$D$1013:$AO$1213,L$4,FALSE)</f>
        <v>0</v>
      </c>
      <c r="M23" s="13" t="e">
        <f t="shared" si="1"/>
        <v>#N/A</v>
      </c>
      <c r="N23" s="9">
        <f>VLOOKUP($C23,industry_water_demand_km3!$A$2:$CT$249,N$4,FALSE)</f>
        <v>7.9918320000000008E-3</v>
      </c>
      <c r="O23" s="13">
        <f t="shared" si="12"/>
        <v>7.9918320000000008E-3</v>
      </c>
      <c r="Q23" s="9">
        <f>VLOOKUP($B23,aquastat_more_extensive_table!$D$1013:$AO$1213,Q$4,FALSE)</f>
        <v>0</v>
      </c>
      <c r="R23" s="13" t="e">
        <f t="shared" si="2"/>
        <v>#N/A</v>
      </c>
      <c r="S23" s="9">
        <f>VLOOKUP($C23,industry_water_demand_km3!$A$2:$CT$249,S$4,FALSE)</f>
        <v>9.6099740000000003E-3</v>
      </c>
      <c r="T23" s="13">
        <f t="shared" si="13"/>
        <v>9.6099740000000003E-3</v>
      </c>
      <c r="V23" s="9">
        <f>VLOOKUP($B23,aquastat_more_extensive_table!$D$1013:$AO$1213,V$4,FALSE)</f>
        <v>0</v>
      </c>
      <c r="W23" s="13" t="e">
        <f t="shared" si="3"/>
        <v>#N/A</v>
      </c>
      <c r="X23" s="9">
        <f>VLOOKUP($C23,industry_water_demand_km3!$A$2:$CT$249,X$4,FALSE)</f>
        <v>1.196874E-2</v>
      </c>
      <c r="Y23" s="13">
        <f t="shared" si="14"/>
        <v>1.196874E-2</v>
      </c>
      <c r="AA23" s="9">
        <f>VLOOKUP($B23,aquastat_more_extensive_table!$D$1013:$AO$1213,AA$4,FALSE)</f>
        <v>0</v>
      </c>
      <c r="AB23" s="13" t="e">
        <f t="shared" si="4"/>
        <v>#N/A</v>
      </c>
      <c r="AC23" s="9">
        <f>VLOOKUP($C23,industry_water_demand_km3!$A$2:$CT$249,AC$4,FALSE)</f>
        <v>1.499196E-2</v>
      </c>
      <c r="AD23" s="13">
        <f t="shared" si="15"/>
        <v>1.499196E-2</v>
      </c>
      <c r="AF23" s="9">
        <f>VLOOKUP($B23,aquastat_more_extensive_table!$D$1013:$AO$1213,AF$4,FALSE)</f>
        <v>0</v>
      </c>
      <c r="AG23" s="13" t="e">
        <f t="shared" si="5"/>
        <v>#N/A</v>
      </c>
      <c r="AH23" s="9">
        <f>VLOOKUP($C23,industry_water_demand_km3!$A$2:$CT$249,AH$4,FALSE)</f>
        <v>1.7073339999999999E-2</v>
      </c>
      <c r="AI23" s="13">
        <f t="shared" si="16"/>
        <v>1.7073339999999999E-2</v>
      </c>
      <c r="AK23" s="9">
        <f>VLOOKUP($B23,aquastat_more_extensive_table!$D$1013:$AO$1213,AK$4,FALSE)</f>
        <v>2.3E-2</v>
      </c>
      <c r="AL23" s="13">
        <f t="shared" si="6"/>
        <v>2.3E-2</v>
      </c>
      <c r="AM23" s="9">
        <f>VLOOKUP($C23,industry_water_demand_km3!$A$2:$CT$249,AM$4,FALSE)</f>
        <v>2.1638339999999999E-2</v>
      </c>
      <c r="AN23" s="13">
        <f t="shared" si="17"/>
        <v>2.1638339999999999E-2</v>
      </c>
      <c r="AP23" s="9">
        <f>VLOOKUP($B23,aquastat_more_extensive_table!$D$1013:$AO$1213,AP$4,FALSE)</f>
        <v>2.75E-2</v>
      </c>
      <c r="AQ23" s="13">
        <f t="shared" si="7"/>
        <v>2.75E-2</v>
      </c>
      <c r="AR23" s="9">
        <f>VLOOKUP($C23,industry_water_demand_km3!$A$2:$CT$249,AR$4,FALSE)</f>
        <v>2.2673479999999999E-2</v>
      </c>
      <c r="AS23" s="13">
        <f t="shared" si="18"/>
        <v>2.2673479999999999E-2</v>
      </c>
      <c r="AU23" s="9">
        <f>VLOOKUP($B23,aquastat_more_extensive_table!$D$1013:$AO$1213,AU$4,FALSE)</f>
        <v>3.5000000000000003E-2</v>
      </c>
      <c r="AV23" s="13">
        <f t="shared" si="8"/>
        <v>3.5000000000000003E-2</v>
      </c>
      <c r="AW23" s="9">
        <f>VLOOKUP($C23,industry_water_demand_km3!$A$2:$CT$249,AW$4,FALSE)</f>
        <v>2.3518819999999999E-2</v>
      </c>
      <c r="AX23" s="13">
        <f t="shared" si="19"/>
        <v>2.3518819999999999E-2</v>
      </c>
      <c r="AZ23" s="9">
        <f>VLOOKUP($B23,aquastat_more_extensive_table!$D$1013:$AO$1213,AZ$4,FALSE)</f>
        <v>3.8899999999999997E-2</v>
      </c>
      <c r="BA23" s="13">
        <f t="shared" si="9"/>
        <v>3.8899999999999997E-2</v>
      </c>
      <c r="BB23" s="9">
        <f>VLOOKUP($C23,industry_water_demand_km3!$A$2:$CT$249,BB$4,FALSE)</f>
        <v>2.7696999999999999E-2</v>
      </c>
      <c r="BC23" s="13">
        <f t="shared" si="20"/>
        <v>2.7696999999999999E-2</v>
      </c>
      <c r="BE23" s="9">
        <f>VLOOKUP($B23,aquastat_more_extensive_table!$D$1013:$AO$1213,BE$4,FALSE)</f>
        <v>0</v>
      </c>
      <c r="BF23" s="13" t="e">
        <f t="shared" si="10"/>
        <v>#N/A</v>
      </c>
      <c r="BG23" s="9">
        <f>VLOOKUP($C23,industry_water_demand_km3!$A$2:$CT$249,BG$4,FALSE)</f>
        <v>2.9889559999999999E-2</v>
      </c>
      <c r="BH23" s="13">
        <f t="shared" si="21"/>
        <v>2.9889559999999999E-2</v>
      </c>
      <c r="BJ23" s="9">
        <f>VLOOKUP($B23,aquastat_more_extensive_table!$D$1013:$AO$1213,BJ$4,FALSE)</f>
        <v>0</v>
      </c>
      <c r="BK23" s="13" t="e">
        <f t="shared" si="22"/>
        <v>#N/A</v>
      </c>
      <c r="BL23" s="9">
        <f>VLOOKUP($C23,industry_water_demand_km3!$A$2:$CT$249,BL$4,FALSE)</f>
        <v>3.0445699999999999E-2</v>
      </c>
      <c r="BM23" s="13">
        <f t="shared" si="23"/>
        <v>3.0445699999999999E-2</v>
      </c>
      <c r="BU23" s="7" t="e">
        <v>#N/A</v>
      </c>
      <c r="BV23" s="7">
        <v>2E-3</v>
      </c>
      <c r="BW23" s="7" t="str">
        <f t="shared" si="24"/>
        <v/>
      </c>
      <c r="BX23" s="7" t="str">
        <f t="shared" si="25"/>
        <v/>
      </c>
    </row>
    <row r="24" spans="2:76" x14ac:dyDescent="0.25">
      <c r="B24" s="12">
        <f>fao_ids_unique!B19</f>
        <v>21</v>
      </c>
      <c r="C24" s="12">
        <f>fao_ids_unique!F19</f>
        <v>27</v>
      </c>
      <c r="D24" s="8" t="str">
        <f>fao_ids_unique!C19</f>
        <v>BRA</v>
      </c>
      <c r="E24" s="7" t="str">
        <f>fao_ids_unique!G19</f>
        <v>Brazil</v>
      </c>
      <c r="G24" s="9">
        <f>VLOOKUP($B24,aquastat_more_extensive_table!$D$1013:$AO$1213,G$4,FALSE)</f>
        <v>0</v>
      </c>
      <c r="H24" s="13" t="e">
        <f t="shared" si="0"/>
        <v>#N/A</v>
      </c>
      <c r="I24" s="9">
        <f>VLOOKUP($C24,industry_water_demand_km3!$A$2:$CT$249,I$4,FALSE)</f>
        <v>3.1569919999999998</v>
      </c>
      <c r="J24" s="13">
        <f t="shared" si="11"/>
        <v>3.1569919999999998</v>
      </c>
      <c r="L24" s="9">
        <f>VLOOKUP($B24,aquastat_more_extensive_table!$D$1013:$AO$1213,L$4,FALSE)</f>
        <v>0</v>
      </c>
      <c r="M24" s="13" t="e">
        <f t="shared" si="1"/>
        <v>#N/A</v>
      </c>
      <c r="N24" s="9">
        <f>VLOOKUP($C24,industry_water_demand_km3!$A$2:$CT$249,N$4,FALSE)</f>
        <v>3.4584160000000002</v>
      </c>
      <c r="O24" s="13">
        <f t="shared" si="12"/>
        <v>3.4584160000000002</v>
      </c>
      <c r="Q24" s="9">
        <f>VLOOKUP($B24,aquastat_more_extensive_table!$D$1013:$AO$1213,Q$4,FALSE)</f>
        <v>0</v>
      </c>
      <c r="R24" s="13" t="e">
        <f t="shared" si="2"/>
        <v>#N/A</v>
      </c>
      <c r="S24" s="9">
        <f>VLOOKUP($C24,industry_water_demand_km3!$A$2:$CT$249,S$4,FALSE)</f>
        <v>4.1750080000000001</v>
      </c>
      <c r="T24" s="13">
        <f t="shared" si="13"/>
        <v>4.1750080000000001</v>
      </c>
      <c r="V24" s="9">
        <f>VLOOKUP($B24,aquastat_more_extensive_table!$D$1013:$AO$1213,V$4,FALSE)</f>
        <v>0</v>
      </c>
      <c r="W24" s="13" t="e">
        <f t="shared" si="3"/>
        <v>#N/A</v>
      </c>
      <c r="X24" s="9">
        <f>VLOOKUP($C24,industry_water_demand_km3!$A$2:$CT$249,X$4,FALSE)</f>
        <v>5.927962</v>
      </c>
      <c r="Y24" s="13">
        <f t="shared" si="14"/>
        <v>5.927962</v>
      </c>
      <c r="AA24" s="9">
        <f>VLOOKUP($B24,aquastat_more_extensive_table!$D$1013:$AO$1213,AA$4,FALSE)</f>
        <v>0</v>
      </c>
      <c r="AB24" s="13" t="e">
        <f t="shared" si="4"/>
        <v>#N/A</v>
      </c>
      <c r="AC24" s="9">
        <f>VLOOKUP($C24,industry_water_demand_km3!$A$2:$CT$249,AC$4,FALSE)</f>
        <v>7.0504639999999998</v>
      </c>
      <c r="AD24" s="13">
        <f t="shared" si="15"/>
        <v>7.0504639999999998</v>
      </c>
      <c r="AF24" s="9">
        <f>VLOOKUP($B24,aquastat_more_extensive_table!$D$1013:$AO$1213,AF$4,FALSE)</f>
        <v>0</v>
      </c>
      <c r="AG24" s="13" t="e">
        <f t="shared" si="5"/>
        <v>#N/A</v>
      </c>
      <c r="AH24" s="9">
        <f>VLOOKUP($C24,industry_water_demand_km3!$A$2:$CT$249,AH$4,FALSE)</f>
        <v>6.8362780000000001</v>
      </c>
      <c r="AI24" s="13">
        <f t="shared" si="16"/>
        <v>6.8362780000000001</v>
      </c>
      <c r="AK24" s="9">
        <f>VLOOKUP($B24,aquastat_more_extensive_table!$D$1013:$AO$1213,AK$4,FALSE)</f>
        <v>0</v>
      </c>
      <c r="AL24" s="13" t="e">
        <f t="shared" si="6"/>
        <v>#N/A</v>
      </c>
      <c r="AM24" s="9">
        <f>VLOOKUP($C24,industry_water_demand_km3!$A$2:$CT$249,AM$4,FALSE)</f>
        <v>7.786664</v>
      </c>
      <c r="AN24" s="13">
        <f t="shared" si="17"/>
        <v>7.786664</v>
      </c>
      <c r="AP24" s="9">
        <f>VLOOKUP($B24,aquastat_more_extensive_table!$D$1013:$AO$1213,AP$4,FALSE)</f>
        <v>9.94</v>
      </c>
      <c r="AQ24" s="13">
        <f t="shared" si="7"/>
        <v>9.94</v>
      </c>
      <c r="AR24" s="9">
        <f>VLOOKUP($C24,industry_water_demand_km3!$A$2:$CT$249,AR$4,FALSE)</f>
        <v>8.9362980000000007</v>
      </c>
      <c r="AS24" s="13">
        <f t="shared" si="18"/>
        <v>8.9362980000000007</v>
      </c>
      <c r="AU24" s="9">
        <f>VLOOKUP($B24,aquastat_more_extensive_table!$D$1013:$AO$1213,AU$4,FALSE)</f>
        <v>0</v>
      </c>
      <c r="AV24" s="13" t="e">
        <f t="shared" si="8"/>
        <v>#N/A</v>
      </c>
      <c r="AW24" s="9">
        <f>VLOOKUP($C24,industry_water_demand_km3!$A$2:$CT$249,AW$4,FALSE)</f>
        <v>8.5485399999999991</v>
      </c>
      <c r="AX24" s="13">
        <f t="shared" si="19"/>
        <v>8.5485399999999991</v>
      </c>
      <c r="AZ24" s="9">
        <f>VLOOKUP($B24,aquastat_more_extensive_table!$D$1013:$AO$1213,AZ$4,FALSE)</f>
        <v>10.14</v>
      </c>
      <c r="BA24" s="13">
        <f t="shared" si="9"/>
        <v>10.14</v>
      </c>
      <c r="BB24" s="9">
        <f>VLOOKUP($C24,industry_water_demand_km3!$A$2:$CT$249,BB$4,FALSE)</f>
        <v>9.3372480000000007</v>
      </c>
      <c r="BC24" s="13">
        <f t="shared" si="20"/>
        <v>9.3372480000000007</v>
      </c>
      <c r="BE24" s="9">
        <f>VLOOKUP($B24,aquastat_more_extensive_table!$D$1013:$AO$1213,BE$4,FALSE)</f>
        <v>12.72</v>
      </c>
      <c r="BF24" s="13">
        <f t="shared" si="10"/>
        <v>12.72</v>
      </c>
      <c r="BG24" s="9">
        <f>VLOOKUP($C24,industry_water_demand_km3!$A$2:$CT$249,BG$4,FALSE)</f>
        <v>11.680820000000001</v>
      </c>
      <c r="BH24" s="13">
        <f t="shared" si="21"/>
        <v>11.680820000000001</v>
      </c>
      <c r="BJ24" s="9">
        <f>VLOOKUP($B24,aquastat_more_extensive_table!$D$1013:$AO$1213,BJ$4,FALSE)</f>
        <v>0</v>
      </c>
      <c r="BK24" s="13" t="e">
        <f t="shared" si="22"/>
        <v>#N/A</v>
      </c>
      <c r="BL24" s="9">
        <f>VLOOKUP($C24,industry_water_demand_km3!$A$2:$CT$249,BL$4,FALSE)</f>
        <v>12.005699999999999</v>
      </c>
      <c r="BM24" s="13">
        <f t="shared" si="23"/>
        <v>12.005699999999999</v>
      </c>
      <c r="BU24" s="7" t="e">
        <v>#N/A</v>
      </c>
      <c r="BV24" s="7">
        <v>3.0720000000000001</v>
      </c>
      <c r="BW24" s="7" t="str">
        <f t="shared" si="24"/>
        <v/>
      </c>
      <c r="BX24" s="7" t="str">
        <f t="shared" si="25"/>
        <v/>
      </c>
    </row>
    <row r="25" spans="2:76" x14ac:dyDescent="0.25">
      <c r="B25" s="12">
        <f>fao_ids_unique!B20</f>
        <v>23</v>
      </c>
      <c r="C25" s="12">
        <f>fao_ids_unique!F20</f>
        <v>24</v>
      </c>
      <c r="D25" s="8" t="str">
        <f>fao_ids_unique!C20</f>
        <v>BLZ</v>
      </c>
      <c r="E25" s="7" t="str">
        <f>fao_ids_unique!G20</f>
        <v>Belize</v>
      </c>
      <c r="G25" s="9">
        <f>VLOOKUP($B25,aquastat_more_extensive_table!$D$1013:$AO$1213,G$4,FALSE)</f>
        <v>0</v>
      </c>
      <c r="H25" s="13" t="e">
        <f t="shared" si="0"/>
        <v>#N/A</v>
      </c>
      <c r="I25" s="9">
        <f>VLOOKUP($C25,industry_water_demand_km3!$A$2:$CT$249,I$4,FALSE)</f>
        <v>2.0748799999999999E-3</v>
      </c>
      <c r="J25" s="13">
        <f t="shared" si="11"/>
        <v>2.0748799999999999E-3</v>
      </c>
      <c r="L25" s="9">
        <f>VLOOKUP($B25,aquastat_more_extensive_table!$D$1013:$AO$1213,L$4,FALSE)</f>
        <v>0</v>
      </c>
      <c r="M25" s="13" t="e">
        <f t="shared" si="1"/>
        <v>#N/A</v>
      </c>
      <c r="N25" s="9">
        <f>VLOOKUP($C25,industry_water_demand_km3!$A$2:$CT$249,N$4,FALSE)</f>
        <v>2.2160259999999998E-3</v>
      </c>
      <c r="O25" s="13">
        <f t="shared" si="12"/>
        <v>2.2160259999999998E-3</v>
      </c>
      <c r="Q25" s="9">
        <f>VLOOKUP($B25,aquastat_more_extensive_table!$D$1013:$AO$1213,Q$4,FALSE)</f>
        <v>0</v>
      </c>
      <c r="R25" s="13" t="e">
        <f t="shared" si="2"/>
        <v>#N/A</v>
      </c>
      <c r="S25" s="9">
        <f>VLOOKUP($C25,industry_water_demand_km3!$A$2:$CT$249,S$4,FALSE)</f>
        <v>2.4684400000000001E-3</v>
      </c>
      <c r="T25" s="13">
        <f t="shared" si="13"/>
        <v>2.4684400000000001E-3</v>
      </c>
      <c r="V25" s="9">
        <f>VLOOKUP($B25,aquastat_more_extensive_table!$D$1013:$AO$1213,V$4,FALSE)</f>
        <v>0</v>
      </c>
      <c r="W25" s="13" t="e">
        <f t="shared" si="3"/>
        <v>#N/A</v>
      </c>
      <c r="X25" s="9">
        <f>VLOOKUP($C25,industry_water_demand_km3!$A$2:$CT$249,X$4,FALSE)</f>
        <v>3.081276E-3</v>
      </c>
      <c r="Y25" s="13">
        <f t="shared" si="14"/>
        <v>3.081276E-3</v>
      </c>
      <c r="AA25" s="9">
        <f>VLOOKUP($B25,aquastat_more_extensive_table!$D$1013:$AO$1213,AA$4,FALSE)</f>
        <v>0</v>
      </c>
      <c r="AB25" s="13" t="e">
        <f t="shared" si="4"/>
        <v>#N/A</v>
      </c>
      <c r="AC25" s="9">
        <f>VLOOKUP($C25,industry_water_demand_km3!$A$2:$CT$249,AC$4,FALSE)</f>
        <v>3.5980040000000001E-3</v>
      </c>
      <c r="AD25" s="13">
        <f t="shared" si="15"/>
        <v>3.5980040000000001E-3</v>
      </c>
      <c r="AF25" s="9">
        <f>VLOOKUP($B25,aquastat_more_extensive_table!$D$1013:$AO$1213,AF$4,FALSE)</f>
        <v>0</v>
      </c>
      <c r="AG25" s="13" t="e">
        <f t="shared" si="5"/>
        <v>#N/A</v>
      </c>
      <c r="AH25" s="9">
        <f>VLOOKUP($C25,industry_water_demand_km3!$A$2:$CT$249,AH$4,FALSE)</f>
        <v>3.499902E-3</v>
      </c>
      <c r="AI25" s="13">
        <f t="shared" si="16"/>
        <v>3.499902E-3</v>
      </c>
      <c r="AK25" s="9">
        <f>VLOOKUP($B25,aquastat_more_extensive_table!$D$1013:$AO$1213,AK$4,FALSE)</f>
        <v>0</v>
      </c>
      <c r="AL25" s="13" t="e">
        <f t="shared" si="6"/>
        <v>#N/A</v>
      </c>
      <c r="AM25" s="9">
        <f>VLOOKUP($C25,industry_water_demand_km3!$A$2:$CT$249,AM$4,FALSE)</f>
        <v>3.8664860000000001E-3</v>
      </c>
      <c r="AN25" s="13">
        <f t="shared" si="17"/>
        <v>3.8664860000000001E-3</v>
      </c>
      <c r="AP25" s="9">
        <f>VLOOKUP($B25,aquastat_more_extensive_table!$D$1013:$AO$1213,AP$4,FALSE)</f>
        <v>0</v>
      </c>
      <c r="AQ25" s="13" t="e">
        <f t="shared" si="7"/>
        <v>#N/A</v>
      </c>
      <c r="AR25" s="9">
        <f>VLOOKUP($C25,industry_water_demand_km3!$A$2:$CT$249,AR$4,FALSE)</f>
        <v>4.1810780000000004E-3</v>
      </c>
      <c r="AS25" s="13">
        <f t="shared" si="18"/>
        <v>4.1810780000000004E-3</v>
      </c>
      <c r="AU25" s="9">
        <f>VLOOKUP($B25,aquastat_more_extensive_table!$D$1013:$AO$1213,AU$4,FALSE)</f>
        <v>2.12E-2</v>
      </c>
      <c r="AV25" s="13">
        <f t="shared" si="8"/>
        <v>2.12E-2</v>
      </c>
      <c r="AW25" s="9">
        <f>VLOOKUP($C25,industry_water_demand_km3!$A$2:$CT$249,AW$4,FALSE)</f>
        <v>4.5001119999999997E-3</v>
      </c>
      <c r="AX25" s="13">
        <f t="shared" si="19"/>
        <v>4.5001119999999997E-3</v>
      </c>
      <c r="AZ25" s="9">
        <f>VLOOKUP($B25,aquastat_more_extensive_table!$D$1013:$AO$1213,AZ$4,FALSE)</f>
        <v>0</v>
      </c>
      <c r="BA25" s="13" t="e">
        <f t="shared" si="9"/>
        <v>#N/A</v>
      </c>
      <c r="BB25" s="9">
        <f>VLOOKUP($C25,industry_water_demand_km3!$A$2:$CT$249,BB$4,FALSE)</f>
        <v>4.9747740000000004E-3</v>
      </c>
      <c r="BC25" s="13">
        <f t="shared" si="20"/>
        <v>4.9747740000000004E-3</v>
      </c>
      <c r="BE25" s="9">
        <f>VLOOKUP($B25,aquastat_more_extensive_table!$D$1013:$AO$1213,BE$4,FALSE)</f>
        <v>0</v>
      </c>
      <c r="BF25" s="13" t="e">
        <f t="shared" si="10"/>
        <v>#N/A</v>
      </c>
      <c r="BG25" s="9">
        <f>VLOOKUP($C25,industry_water_demand_km3!$A$2:$CT$249,BG$4,FALSE)</f>
        <v>5.2217699999999997E-3</v>
      </c>
      <c r="BH25" s="13">
        <f t="shared" si="21"/>
        <v>5.2217699999999997E-3</v>
      </c>
      <c r="BJ25" s="9">
        <f>VLOOKUP($B25,aquastat_more_extensive_table!$D$1013:$AO$1213,BJ$4,FALSE)</f>
        <v>0</v>
      </c>
      <c r="BK25" s="13" t="e">
        <f t="shared" si="22"/>
        <v>#N/A</v>
      </c>
      <c r="BL25" s="9">
        <f>VLOOKUP($C25,industry_water_demand_km3!$A$2:$CT$249,BL$4,FALSE)</f>
        <v>5.2341200000000001E-3</v>
      </c>
      <c r="BM25" s="13">
        <f t="shared" si="23"/>
        <v>5.2341200000000001E-3</v>
      </c>
      <c r="BU25" s="7" t="e">
        <v>#N/A</v>
      </c>
      <c r="BV25" s="7">
        <v>2E-3</v>
      </c>
      <c r="BW25" s="7" t="str">
        <f t="shared" si="24"/>
        <v/>
      </c>
      <c r="BX25" s="7" t="str">
        <f t="shared" si="25"/>
        <v/>
      </c>
    </row>
    <row r="26" spans="2:76" x14ac:dyDescent="0.25">
      <c r="B26" s="12">
        <f>fao_ids_unique!B21</f>
        <v>25</v>
      </c>
      <c r="C26" s="12">
        <f>fao_ids_unique!F21</f>
        <v>169</v>
      </c>
      <c r="D26" s="8" t="str">
        <f>fao_ids_unique!C21</f>
        <v>SLB</v>
      </c>
      <c r="E26" s="7" t="str">
        <f>fao_ids_unique!G21</f>
        <v>Solomon Islands</v>
      </c>
      <c r="G26" s="9">
        <f>VLOOKUP($B26,aquastat_more_extensive_table!$D$1013:$AO$1213,G$4,FALSE)</f>
        <v>0</v>
      </c>
      <c r="H26" s="13" t="e">
        <f t="shared" si="0"/>
        <v>#N/A</v>
      </c>
      <c r="I26" s="9">
        <f>VLOOKUP($C26,industry_water_demand_km3!$A$2:$CT$249,I$4,FALSE)</f>
        <v>2.0826E-3</v>
      </c>
      <c r="J26" s="13">
        <f t="shared" si="11"/>
        <v>2.0826E-3</v>
      </c>
      <c r="L26" s="9">
        <f>VLOOKUP($B26,aquastat_more_extensive_table!$D$1013:$AO$1213,L$4,FALSE)</f>
        <v>0</v>
      </c>
      <c r="M26" s="13" t="e">
        <f t="shared" si="1"/>
        <v>#N/A</v>
      </c>
      <c r="N26" s="9">
        <f>VLOOKUP($C26,industry_water_demand_km3!$A$2:$CT$249,N$4,FALSE)</f>
        <v>2.1766979999999999E-3</v>
      </c>
      <c r="O26" s="13">
        <f t="shared" si="12"/>
        <v>2.1766979999999999E-3</v>
      </c>
      <c r="Q26" s="9">
        <f>VLOOKUP($B26,aquastat_more_extensive_table!$D$1013:$AO$1213,Q$4,FALSE)</f>
        <v>0</v>
      </c>
      <c r="R26" s="13" t="e">
        <f t="shared" si="2"/>
        <v>#N/A</v>
      </c>
      <c r="S26" s="9">
        <f>VLOOKUP($C26,industry_water_demand_km3!$A$2:$CT$249,S$4,FALSE)</f>
        <v>2.3503719999999999E-3</v>
      </c>
      <c r="T26" s="13">
        <f t="shared" si="13"/>
        <v>2.3503719999999999E-3</v>
      </c>
      <c r="V26" s="9">
        <f>VLOOKUP($B26,aquastat_more_extensive_table!$D$1013:$AO$1213,V$4,FALSE)</f>
        <v>0</v>
      </c>
      <c r="W26" s="13" t="e">
        <f t="shared" si="3"/>
        <v>#N/A</v>
      </c>
      <c r="X26" s="9">
        <f>VLOOKUP($C26,industry_water_demand_km3!$A$2:$CT$249,X$4,FALSE)</f>
        <v>2.7995580000000002E-3</v>
      </c>
      <c r="Y26" s="13">
        <f t="shared" si="14"/>
        <v>2.7995580000000002E-3</v>
      </c>
      <c r="AA26" s="9">
        <f>VLOOKUP($B26,aquastat_more_extensive_table!$D$1013:$AO$1213,AA$4,FALSE)</f>
        <v>0</v>
      </c>
      <c r="AB26" s="13" t="e">
        <f t="shared" si="4"/>
        <v>#N/A</v>
      </c>
      <c r="AC26" s="9">
        <f>VLOOKUP($C26,industry_water_demand_km3!$A$2:$CT$249,AC$4,FALSE)</f>
        <v>3.3009020000000001E-3</v>
      </c>
      <c r="AD26" s="13">
        <f t="shared" si="15"/>
        <v>3.3009020000000001E-3</v>
      </c>
      <c r="AF26" s="9">
        <f>VLOOKUP($B26,aquastat_more_extensive_table!$D$1013:$AO$1213,AF$4,FALSE)</f>
        <v>0</v>
      </c>
      <c r="AG26" s="13" t="e">
        <f t="shared" si="5"/>
        <v>#N/A</v>
      </c>
      <c r="AH26" s="9">
        <f>VLOOKUP($C26,industry_water_demand_km3!$A$2:$CT$249,AH$4,FALSE)</f>
        <v>3.477464E-3</v>
      </c>
      <c r="AI26" s="13">
        <f t="shared" si="16"/>
        <v>3.477464E-3</v>
      </c>
      <c r="AK26" s="9">
        <f>VLOOKUP($B26,aquastat_more_extensive_table!$D$1013:$AO$1213,AK$4,FALSE)</f>
        <v>0</v>
      </c>
      <c r="AL26" s="13" t="e">
        <f t="shared" si="6"/>
        <v>#N/A</v>
      </c>
      <c r="AM26" s="9">
        <f>VLOOKUP($C26,industry_water_demand_km3!$A$2:$CT$249,AM$4,FALSE)</f>
        <v>3.76633E-3</v>
      </c>
      <c r="AN26" s="13">
        <f t="shared" si="17"/>
        <v>3.76633E-3</v>
      </c>
      <c r="AP26" s="9">
        <f>VLOOKUP($B26,aquastat_more_extensive_table!$D$1013:$AO$1213,AP$4,FALSE)</f>
        <v>0</v>
      </c>
      <c r="AQ26" s="13" t="e">
        <f t="shared" si="7"/>
        <v>#N/A</v>
      </c>
      <c r="AR26" s="9">
        <f>VLOOKUP($C26,industry_water_demand_km3!$A$2:$CT$249,AR$4,FALSE)</f>
        <v>4.0830600000000003E-3</v>
      </c>
      <c r="AS26" s="13">
        <f t="shared" si="18"/>
        <v>4.0830600000000003E-3</v>
      </c>
      <c r="AU26" s="9">
        <f>VLOOKUP($B26,aquastat_more_extensive_table!$D$1013:$AO$1213,AU$4,FALSE)</f>
        <v>0</v>
      </c>
      <c r="AV26" s="13" t="e">
        <f t="shared" si="8"/>
        <v>#N/A</v>
      </c>
      <c r="AW26" s="9">
        <f>VLOOKUP($C26,industry_water_demand_km3!$A$2:$CT$249,AW$4,FALSE)</f>
        <v>3.6470059999999999E-3</v>
      </c>
      <c r="AX26" s="13">
        <f t="shared" si="19"/>
        <v>3.6470059999999999E-3</v>
      </c>
      <c r="AZ26" s="9">
        <f>VLOOKUP($B26,aquastat_more_extensive_table!$D$1013:$AO$1213,AZ$4,FALSE)</f>
        <v>0</v>
      </c>
      <c r="BA26" s="13" t="e">
        <f t="shared" si="9"/>
        <v>#N/A</v>
      </c>
      <c r="BB26" s="9">
        <f>VLOOKUP($C26,industry_water_demand_km3!$A$2:$CT$249,BB$4,FALSE)</f>
        <v>3.677624E-3</v>
      </c>
      <c r="BC26" s="13">
        <f t="shared" si="20"/>
        <v>3.677624E-3</v>
      </c>
      <c r="BE26" s="9">
        <f>VLOOKUP($B26,aquastat_more_extensive_table!$D$1013:$AO$1213,BE$4,FALSE)</f>
        <v>0</v>
      </c>
      <c r="BF26" s="13" t="e">
        <f t="shared" si="10"/>
        <v>#N/A</v>
      </c>
      <c r="BG26" s="9">
        <f>VLOOKUP($C26,industry_water_demand_km3!$A$2:$CT$249,BG$4,FALSE)</f>
        <v>3.7548579999999998E-3</v>
      </c>
      <c r="BH26" s="13">
        <f t="shared" si="21"/>
        <v>3.7548579999999998E-3</v>
      </c>
      <c r="BJ26" s="9">
        <f>VLOOKUP($B26,aquastat_more_extensive_table!$D$1013:$AO$1213,BJ$4,FALSE)</f>
        <v>0</v>
      </c>
      <c r="BK26" s="13" t="e">
        <f t="shared" si="22"/>
        <v>#N/A</v>
      </c>
      <c r="BL26" s="9">
        <f>VLOOKUP($C26,industry_water_demand_km3!$A$2:$CT$249,BL$4,FALSE)</f>
        <v>3.7530900000000002E-3</v>
      </c>
      <c r="BM26" s="13">
        <f t="shared" si="23"/>
        <v>3.7530900000000002E-3</v>
      </c>
      <c r="BU26" s="7" t="e">
        <v>#N/A</v>
      </c>
      <c r="BV26" s="7">
        <v>2E-3</v>
      </c>
      <c r="BW26" s="7" t="str">
        <f t="shared" si="24"/>
        <v/>
      </c>
      <c r="BX26" s="7" t="str">
        <f t="shared" si="25"/>
        <v/>
      </c>
    </row>
    <row r="27" spans="2:76" x14ac:dyDescent="0.25">
      <c r="B27" s="12">
        <f>fao_ids_unique!B22</f>
        <v>26</v>
      </c>
      <c r="C27" s="12">
        <f>fao_ids_unique!F22</f>
        <v>29</v>
      </c>
      <c r="D27" s="8" t="str">
        <f>fao_ids_unique!C22</f>
        <v>BRN</v>
      </c>
      <c r="E27" s="7" t="str">
        <f>fao_ids_unique!G22</f>
        <v>Brunei</v>
      </c>
      <c r="G27" s="9">
        <f>VLOOKUP($B27,aquastat_more_extensive_table!$D$1013:$AO$1213,G$4,FALSE)</f>
        <v>0</v>
      </c>
      <c r="H27" s="13" t="e">
        <f t="shared" si="0"/>
        <v>#N/A</v>
      </c>
      <c r="I27" s="9">
        <f>VLOOKUP($C27,industry_water_demand_km3!$A$2:$CT$249,I$4,FALSE)</f>
        <v>9.2105480000000007E-3</v>
      </c>
      <c r="J27" s="13">
        <f t="shared" si="11"/>
        <v>9.2105480000000007E-3</v>
      </c>
      <c r="L27" s="9">
        <f>VLOOKUP($B27,aquastat_more_extensive_table!$D$1013:$AO$1213,L$4,FALSE)</f>
        <v>0</v>
      </c>
      <c r="M27" s="13" t="e">
        <f t="shared" si="1"/>
        <v>#N/A</v>
      </c>
      <c r="N27" s="9">
        <f>VLOOKUP($C27,industry_water_demand_km3!$A$2:$CT$249,N$4,FALSE)</f>
        <v>9.5409559999999997E-3</v>
      </c>
      <c r="O27" s="13">
        <f t="shared" si="12"/>
        <v>9.5409559999999997E-3</v>
      </c>
      <c r="Q27" s="9">
        <f>VLOOKUP($B27,aquastat_more_extensive_table!$D$1013:$AO$1213,Q$4,FALSE)</f>
        <v>0</v>
      </c>
      <c r="R27" s="13" t="e">
        <f t="shared" si="2"/>
        <v>#N/A</v>
      </c>
      <c r="S27" s="9">
        <f>VLOOKUP($C27,industry_water_demand_km3!$A$2:$CT$249,S$4,FALSE)</f>
        <v>1.0516671999999999E-2</v>
      </c>
      <c r="T27" s="13">
        <f t="shared" si="13"/>
        <v>1.0516671999999999E-2</v>
      </c>
      <c r="V27" s="9">
        <f>VLOOKUP($B27,aquastat_more_extensive_table!$D$1013:$AO$1213,V$4,FALSE)</f>
        <v>0</v>
      </c>
      <c r="W27" s="13" t="e">
        <f t="shared" si="3"/>
        <v>#N/A</v>
      </c>
      <c r="X27" s="9">
        <f>VLOOKUP($C27,industry_water_demand_km3!$A$2:$CT$249,X$4,FALSE)</f>
        <v>1.407926E-2</v>
      </c>
      <c r="Y27" s="13">
        <f t="shared" si="14"/>
        <v>1.407926E-2</v>
      </c>
      <c r="AA27" s="9">
        <f>VLOOKUP($B27,aquastat_more_extensive_table!$D$1013:$AO$1213,AA$4,FALSE)</f>
        <v>0</v>
      </c>
      <c r="AB27" s="13" t="e">
        <f t="shared" si="4"/>
        <v>#N/A</v>
      </c>
      <c r="AC27" s="9">
        <f>VLOOKUP($C27,industry_water_demand_km3!$A$2:$CT$249,AC$4,FALSE)</f>
        <v>1.74237E-2</v>
      </c>
      <c r="AD27" s="13">
        <f t="shared" si="15"/>
        <v>1.74237E-2</v>
      </c>
      <c r="AF27" s="9">
        <f>VLOOKUP($B27,aquastat_more_extensive_table!$D$1013:$AO$1213,AF$4,FALSE)</f>
        <v>0</v>
      </c>
      <c r="AG27" s="13" t="e">
        <f t="shared" si="5"/>
        <v>#N/A</v>
      </c>
      <c r="AH27" s="9">
        <f>VLOOKUP($C27,industry_water_demand_km3!$A$2:$CT$249,AH$4,FALSE)</f>
        <v>1.8554060000000001E-2</v>
      </c>
      <c r="AI27" s="13">
        <f t="shared" si="16"/>
        <v>1.8554060000000001E-2</v>
      </c>
      <c r="AK27" s="9">
        <f>VLOOKUP($B27,aquastat_more_extensive_table!$D$1013:$AO$1213,AK$4,FALSE)</f>
        <v>0</v>
      </c>
      <c r="AL27" s="13" t="e">
        <f t="shared" si="6"/>
        <v>#N/A</v>
      </c>
      <c r="AM27" s="9">
        <f>VLOOKUP($C27,industry_water_demand_km3!$A$2:$CT$249,AM$4,FALSE)</f>
        <v>1.9967800000000001E-2</v>
      </c>
      <c r="AN27" s="13">
        <f t="shared" si="17"/>
        <v>1.9967800000000001E-2</v>
      </c>
      <c r="AP27" s="9">
        <f>VLOOKUP($B27,aquastat_more_extensive_table!$D$1013:$AO$1213,AP$4,FALSE)</f>
        <v>0</v>
      </c>
      <c r="AQ27" s="13" t="e">
        <f t="shared" si="7"/>
        <v>#N/A</v>
      </c>
      <c r="AR27" s="9">
        <f>VLOOKUP($C27,industry_water_demand_km3!$A$2:$CT$249,AR$4,FALSE)</f>
        <v>2.3743719999999999E-2</v>
      </c>
      <c r="AS27" s="13">
        <f t="shared" si="18"/>
        <v>2.3743719999999999E-2</v>
      </c>
      <c r="AU27" s="9">
        <f>VLOOKUP($B27,aquastat_more_extensive_table!$D$1013:$AO$1213,AU$4,FALSE)</f>
        <v>0</v>
      </c>
      <c r="AV27" s="13" t="e">
        <f t="shared" si="8"/>
        <v>#N/A</v>
      </c>
      <c r="AW27" s="9">
        <f>VLOOKUP($C27,industry_water_demand_km3!$A$2:$CT$249,AW$4,FALSE)</f>
        <v>2.32131E-2</v>
      </c>
      <c r="AX27" s="13">
        <f t="shared" si="19"/>
        <v>2.32131E-2</v>
      </c>
      <c r="AZ27" s="9">
        <f>VLOOKUP($B27,aquastat_more_extensive_table!$D$1013:$AO$1213,AZ$4,FALSE)</f>
        <v>0</v>
      </c>
      <c r="BA27" s="13" t="e">
        <f t="shared" si="9"/>
        <v>#N/A</v>
      </c>
      <c r="BB27" s="9">
        <f>VLOOKUP($C27,industry_water_demand_km3!$A$2:$CT$249,BB$4,FALSE)</f>
        <v>2.623342E-2</v>
      </c>
      <c r="BC27" s="13">
        <f t="shared" si="20"/>
        <v>2.623342E-2</v>
      </c>
      <c r="BE27" s="9">
        <f>VLOOKUP($B27,aquastat_more_extensive_table!$D$1013:$AO$1213,BE$4,FALSE)</f>
        <v>0</v>
      </c>
      <c r="BF27" s="13" t="e">
        <f t="shared" si="10"/>
        <v>#N/A</v>
      </c>
      <c r="BG27" s="9">
        <f>VLOOKUP($C27,industry_water_demand_km3!$A$2:$CT$249,BG$4,FALSE)</f>
        <v>2.9682E-2</v>
      </c>
      <c r="BH27" s="13">
        <f t="shared" si="21"/>
        <v>2.9682E-2</v>
      </c>
      <c r="BJ27" s="9">
        <f>VLOOKUP($B27,aquastat_more_extensive_table!$D$1013:$AO$1213,BJ$4,FALSE)</f>
        <v>0</v>
      </c>
      <c r="BK27" s="13" t="e">
        <f t="shared" si="22"/>
        <v>#N/A</v>
      </c>
      <c r="BL27" s="9">
        <f>VLOOKUP($C27,industry_water_demand_km3!$A$2:$CT$249,BL$4,FALSE)</f>
        <v>3.0062200000000001E-2</v>
      </c>
      <c r="BM27" s="13">
        <f t="shared" si="23"/>
        <v>3.0062200000000001E-2</v>
      </c>
      <c r="BU27" s="7" t="e">
        <v>#N/A</v>
      </c>
      <c r="BV27" s="7">
        <v>8.9999999999999993E-3</v>
      </c>
      <c r="BW27" s="7" t="str">
        <f t="shared" si="24"/>
        <v/>
      </c>
      <c r="BX27" s="7" t="str">
        <f t="shared" si="25"/>
        <v/>
      </c>
    </row>
    <row r="28" spans="2:76" x14ac:dyDescent="0.25">
      <c r="B28" s="12">
        <f>fao_ids_unique!B23</f>
        <v>27</v>
      </c>
      <c r="C28" s="12">
        <f>fao_ids_unique!F23</f>
        <v>19</v>
      </c>
      <c r="D28" s="8" t="str">
        <f>fao_ids_unique!C23</f>
        <v>BGR</v>
      </c>
      <c r="E28" s="7" t="s">
        <v>1905</v>
      </c>
      <c r="G28" s="9">
        <f>VLOOKUP($B28,aquastat_more_extensive_table!$D$1013:$AO$1213,G$4,FALSE)</f>
        <v>0</v>
      </c>
      <c r="H28" s="13" t="e">
        <f t="shared" si="0"/>
        <v>#N/A</v>
      </c>
      <c r="I28" s="9">
        <f>VLOOKUP($C28,industry_water_demand_km3!$A$2:$CT$249,I$4,FALSE)</f>
        <v>7.5642180000000003</v>
      </c>
      <c r="J28" s="13">
        <f t="shared" si="11"/>
        <v>7.5642180000000003</v>
      </c>
      <c r="L28" s="9">
        <f>VLOOKUP($B28,aquastat_more_extensive_table!$D$1013:$AO$1213,L$4,FALSE)</f>
        <v>0</v>
      </c>
      <c r="M28" s="13" t="e">
        <f t="shared" si="1"/>
        <v>#N/A</v>
      </c>
      <c r="N28" s="9">
        <f>VLOOKUP($C28,industry_water_demand_km3!$A$2:$CT$249,N$4,FALSE)</f>
        <v>7.8684799999999999</v>
      </c>
      <c r="O28" s="13">
        <f t="shared" si="12"/>
        <v>7.8684799999999999</v>
      </c>
      <c r="Q28" s="9">
        <f>VLOOKUP($B28,aquastat_more_extensive_table!$D$1013:$AO$1213,Q$4,FALSE)</f>
        <v>0</v>
      </c>
      <c r="R28" s="13" t="e">
        <f t="shared" si="2"/>
        <v>#N/A</v>
      </c>
      <c r="S28" s="9">
        <f>VLOOKUP($C28,industry_water_demand_km3!$A$2:$CT$249,S$4,FALSE)</f>
        <v>8.5004620000000006</v>
      </c>
      <c r="T28" s="13">
        <f t="shared" si="13"/>
        <v>8.5004620000000006</v>
      </c>
      <c r="V28" s="9">
        <f>VLOOKUP($B28,aquastat_more_extensive_table!$D$1013:$AO$1213,V$4,FALSE)</f>
        <v>0</v>
      </c>
      <c r="W28" s="13" t="e">
        <f t="shared" si="3"/>
        <v>#N/A</v>
      </c>
      <c r="X28" s="9">
        <f>VLOOKUP($C28,industry_water_demand_km3!$A$2:$CT$249,X$4,FALSE)</f>
        <v>10.335744</v>
      </c>
      <c r="Y28" s="13">
        <f t="shared" si="14"/>
        <v>10.335744</v>
      </c>
      <c r="AA28" s="9">
        <f>VLOOKUP($B28,aquastat_more_extensive_table!$D$1013:$AO$1213,AA$4,FALSE)</f>
        <v>0</v>
      </c>
      <c r="AB28" s="13" t="e">
        <f t="shared" si="4"/>
        <v>#N/A</v>
      </c>
      <c r="AC28" s="9">
        <f>VLOOKUP($C28,industry_water_demand_km3!$A$2:$CT$249,AC$4,FALSE)</f>
        <v>12.4832</v>
      </c>
      <c r="AD28" s="13">
        <f t="shared" si="15"/>
        <v>12.4832</v>
      </c>
      <c r="AF28" s="9">
        <f>VLOOKUP($B28,aquastat_more_extensive_table!$D$1013:$AO$1213,AF$4,FALSE)</f>
        <v>0</v>
      </c>
      <c r="AG28" s="13" t="e">
        <f t="shared" si="5"/>
        <v>#N/A</v>
      </c>
      <c r="AH28" s="9">
        <f>VLOOKUP($C28,industry_water_demand_km3!$A$2:$CT$249,AH$4,FALSE)</f>
        <v>12.983420000000001</v>
      </c>
      <c r="AI28" s="13">
        <f t="shared" si="16"/>
        <v>12.983420000000001</v>
      </c>
      <c r="AK28" s="9">
        <f>VLOOKUP($B28,aquastat_more_extensive_table!$D$1013:$AO$1213,AK$4,FALSE)</f>
        <v>4.8520000000000003</v>
      </c>
      <c r="AL28" s="13">
        <f t="shared" si="6"/>
        <v>4.8520000000000003</v>
      </c>
      <c r="AM28" s="9">
        <f>VLOOKUP($C28,industry_water_demand_km3!$A$2:$CT$249,AM$4,FALSE)</f>
        <v>12.39236</v>
      </c>
      <c r="AN28" s="13">
        <f t="shared" si="17"/>
        <v>12.39236</v>
      </c>
      <c r="AP28" s="9">
        <f>VLOOKUP($B28,aquastat_more_extensive_table!$D$1013:$AO$1213,AP$4,FALSE)</f>
        <v>0</v>
      </c>
      <c r="AQ28" s="13" t="e">
        <f t="shared" si="7"/>
        <v>#N/A</v>
      </c>
      <c r="AR28" s="9">
        <f>VLOOKUP($C28,industry_water_demand_km3!$A$2:$CT$249,AR$4,FALSE)</f>
        <v>10.900700000000001</v>
      </c>
      <c r="AS28" s="13">
        <f t="shared" si="18"/>
        <v>10.900700000000001</v>
      </c>
      <c r="AU28" s="9">
        <f>VLOOKUP($B28,aquastat_more_extensive_table!$D$1013:$AO$1213,AU$4,FALSE)</f>
        <v>4.7759999999999998</v>
      </c>
      <c r="AV28" s="13">
        <f t="shared" si="8"/>
        <v>4.7759999999999998</v>
      </c>
      <c r="AW28" s="9">
        <f>VLOOKUP($C28,industry_water_demand_km3!$A$2:$CT$249,AW$4,FALSE)</f>
        <v>11.96406</v>
      </c>
      <c r="AX28" s="13">
        <f t="shared" si="19"/>
        <v>11.96406</v>
      </c>
      <c r="AZ28" s="9">
        <f>VLOOKUP($B28,aquastat_more_extensive_table!$D$1013:$AO$1213,AZ$4,FALSE)</f>
        <v>0</v>
      </c>
      <c r="BA28" s="13" t="e">
        <f t="shared" si="9"/>
        <v>#N/A</v>
      </c>
      <c r="BB28" s="9">
        <f>VLOOKUP($C28,industry_water_demand_km3!$A$2:$CT$249,BB$4,FALSE)</f>
        <v>15.378</v>
      </c>
      <c r="BC28" s="13">
        <f t="shared" si="20"/>
        <v>15.378</v>
      </c>
      <c r="BE28" s="9">
        <f>VLOOKUP($B28,aquastat_more_extensive_table!$D$1013:$AO$1213,BE$4,FALSE)</f>
        <v>0</v>
      </c>
      <c r="BF28" s="13" t="e">
        <f t="shared" si="10"/>
        <v>#N/A</v>
      </c>
      <c r="BG28" s="9">
        <f>VLOOKUP($C28,industry_water_demand_km3!$A$2:$CT$249,BG$4,FALSE)</f>
        <v>18.06352</v>
      </c>
      <c r="BH28" s="13">
        <f t="shared" si="21"/>
        <v>18.06352</v>
      </c>
      <c r="BJ28" s="9">
        <f>VLOOKUP($B28,aquastat_more_extensive_table!$D$1013:$AO$1213,BJ$4,FALSE)</f>
        <v>0</v>
      </c>
      <c r="BK28" s="13" t="e">
        <f t="shared" si="22"/>
        <v>#N/A</v>
      </c>
      <c r="BL28" s="9">
        <f>VLOOKUP($C28,industry_water_demand_km3!$A$2:$CT$249,BL$4,FALSE)</f>
        <v>17.944500000000001</v>
      </c>
      <c r="BM28" s="13">
        <f t="shared" si="23"/>
        <v>17.944500000000001</v>
      </c>
      <c r="BU28" s="7" t="e">
        <v>#N/A</v>
      </c>
      <c r="BV28" s="7">
        <v>7.1360000000000001</v>
      </c>
      <c r="BW28" s="7" t="str">
        <f t="shared" si="24"/>
        <v/>
      </c>
      <c r="BX28" s="7" t="str">
        <f t="shared" si="25"/>
        <v/>
      </c>
    </row>
    <row r="29" spans="2:76" x14ac:dyDescent="0.25">
      <c r="B29" s="12">
        <f>fao_ids_unique!B24</f>
        <v>28</v>
      </c>
      <c r="C29" s="12">
        <f>fao_ids_unique!F24</f>
        <v>127</v>
      </c>
      <c r="D29" s="8" t="str">
        <f>fao_ids_unique!C24</f>
        <v>MMR</v>
      </c>
      <c r="E29" s="7" t="str">
        <f>fao_ids_unique!G24</f>
        <v>Myanmar</v>
      </c>
      <c r="G29" s="9">
        <f>VLOOKUP($B29,aquastat_more_extensive_table!$D$1013:$AO$1213,G$4,FALSE)</f>
        <v>0</v>
      </c>
      <c r="H29" s="13" t="e">
        <f t="shared" si="0"/>
        <v>#N/A</v>
      </c>
      <c r="I29" s="9">
        <f>VLOOKUP($C29,industry_water_demand_km3!$A$2:$CT$249,I$4,FALSE)</f>
        <v>0.10598680000000001</v>
      </c>
      <c r="J29" s="13">
        <f t="shared" si="11"/>
        <v>0.10598680000000001</v>
      </c>
      <c r="L29" s="9">
        <f>VLOOKUP($B29,aquastat_more_extensive_table!$D$1013:$AO$1213,L$4,FALSE)</f>
        <v>0</v>
      </c>
      <c r="M29" s="13" t="e">
        <f t="shared" si="1"/>
        <v>#N/A</v>
      </c>
      <c r="N29" s="9">
        <f>VLOOKUP($C29,industry_water_demand_km3!$A$2:$CT$249,N$4,FALSE)</f>
        <v>0.1143306</v>
      </c>
      <c r="O29" s="13">
        <f t="shared" si="12"/>
        <v>0.1143306</v>
      </c>
      <c r="Q29" s="9">
        <f>VLOOKUP($B29,aquastat_more_extensive_table!$D$1013:$AO$1213,Q$4,FALSE)</f>
        <v>0</v>
      </c>
      <c r="R29" s="13" t="e">
        <f t="shared" si="2"/>
        <v>#N/A</v>
      </c>
      <c r="S29" s="9">
        <f>VLOOKUP($C29,industry_water_demand_km3!$A$2:$CT$249,S$4,FALSE)</f>
        <v>0.1201386</v>
      </c>
      <c r="T29" s="13">
        <f t="shared" si="13"/>
        <v>0.1201386</v>
      </c>
      <c r="V29" s="9">
        <f>VLOOKUP($B29,aquastat_more_extensive_table!$D$1013:$AO$1213,V$4,FALSE)</f>
        <v>0</v>
      </c>
      <c r="W29" s="13" t="e">
        <f t="shared" si="3"/>
        <v>#N/A</v>
      </c>
      <c r="X29" s="9">
        <f>VLOOKUP($C29,industry_water_demand_km3!$A$2:$CT$249,X$4,FALSE)</f>
        <v>0.13275680000000001</v>
      </c>
      <c r="Y29" s="13">
        <f t="shared" si="14"/>
        <v>0.13275680000000001</v>
      </c>
      <c r="AA29" s="9">
        <f>VLOOKUP($B29,aquastat_more_extensive_table!$D$1013:$AO$1213,AA$4,FALSE)</f>
        <v>0</v>
      </c>
      <c r="AB29" s="13" t="e">
        <f t="shared" si="4"/>
        <v>#N/A</v>
      </c>
      <c r="AC29" s="9">
        <f>VLOOKUP($C29,industry_water_demand_km3!$A$2:$CT$249,AC$4,FALSE)</f>
        <v>0.14621899999999999</v>
      </c>
      <c r="AD29" s="13">
        <f t="shared" si="15"/>
        <v>0.14621899999999999</v>
      </c>
      <c r="AF29" s="9">
        <f>VLOOKUP($B29,aquastat_more_extensive_table!$D$1013:$AO$1213,AF$4,FALSE)</f>
        <v>0.1188</v>
      </c>
      <c r="AG29" s="13">
        <f t="shared" si="5"/>
        <v>0.1188</v>
      </c>
      <c r="AH29" s="9">
        <f>VLOOKUP($C29,industry_water_demand_km3!$A$2:$CT$249,AH$4,FALSE)</f>
        <v>0.1476788</v>
      </c>
      <c r="AI29" s="13">
        <f t="shared" si="16"/>
        <v>0.1476788</v>
      </c>
      <c r="AK29" s="9">
        <f>VLOOKUP($B29,aquastat_more_extensive_table!$D$1013:$AO$1213,AK$4,FALSE)</f>
        <v>0</v>
      </c>
      <c r="AL29" s="13" t="e">
        <f t="shared" si="6"/>
        <v>#N/A</v>
      </c>
      <c r="AM29" s="9">
        <f>VLOOKUP($C29,industry_water_demand_km3!$A$2:$CT$249,AM$4,FALSE)</f>
        <v>0.15077660000000001</v>
      </c>
      <c r="AN29" s="13">
        <f t="shared" si="17"/>
        <v>0.15077660000000001</v>
      </c>
      <c r="AP29" s="9">
        <f>VLOOKUP($B29,aquastat_more_extensive_table!$D$1013:$AO$1213,AP$4,FALSE)</f>
        <v>0</v>
      </c>
      <c r="AQ29" s="13" t="e">
        <f t="shared" si="7"/>
        <v>#N/A</v>
      </c>
      <c r="AR29" s="9">
        <f>VLOOKUP($C29,industry_water_demand_km3!$A$2:$CT$249,AR$4,FALSE)</f>
        <v>0.1512076</v>
      </c>
      <c r="AS29" s="13">
        <f t="shared" si="18"/>
        <v>0.1512076</v>
      </c>
      <c r="AU29" s="9">
        <f>VLOOKUP($B29,aquastat_more_extensive_table!$D$1013:$AO$1213,AU$4,FALSE)</f>
        <v>0.33229999999999998</v>
      </c>
      <c r="AV29" s="13">
        <f t="shared" si="8"/>
        <v>0.33229999999999998</v>
      </c>
      <c r="AW29" s="9">
        <f>VLOOKUP($C29,industry_water_demand_km3!$A$2:$CT$249,AW$4,FALSE)</f>
        <v>0.15455559999999999</v>
      </c>
      <c r="AX29" s="13">
        <f t="shared" si="19"/>
        <v>0.15455559999999999</v>
      </c>
      <c r="AZ29" s="9">
        <f>VLOOKUP($B29,aquastat_more_extensive_table!$D$1013:$AO$1213,AZ$4,FALSE)</f>
        <v>0.49840000000000001</v>
      </c>
      <c r="BA29" s="13">
        <f t="shared" si="9"/>
        <v>0.49840000000000001</v>
      </c>
      <c r="BB29" s="9">
        <f>VLOOKUP($C29,industry_water_demand_km3!$A$2:$CT$249,BB$4,FALSE)</f>
        <v>0.17776159999999999</v>
      </c>
      <c r="BC29" s="13">
        <f t="shared" si="20"/>
        <v>0.17776159999999999</v>
      </c>
      <c r="BE29" s="9">
        <f>VLOOKUP($B29,aquastat_more_extensive_table!$D$1013:$AO$1213,BE$4,FALSE)</f>
        <v>0</v>
      </c>
      <c r="BF29" s="13" t="e">
        <f t="shared" si="10"/>
        <v>#N/A</v>
      </c>
      <c r="BG29" s="9">
        <f>VLOOKUP($C29,industry_water_demand_km3!$A$2:$CT$249,BG$4,FALSE)</f>
        <v>0.20778920000000001</v>
      </c>
      <c r="BH29" s="13">
        <f t="shared" si="21"/>
        <v>0.20778920000000001</v>
      </c>
      <c r="BJ29" s="9">
        <f>VLOOKUP($B29,aquastat_more_extensive_table!$D$1013:$AO$1213,BJ$4,FALSE)</f>
        <v>0</v>
      </c>
      <c r="BK29" s="13" t="e">
        <f t="shared" si="22"/>
        <v>#N/A</v>
      </c>
      <c r="BL29" s="9">
        <f>VLOOKUP($C29,industry_water_demand_km3!$A$2:$CT$249,BL$4,FALSE)</f>
        <v>0.208596</v>
      </c>
      <c r="BM29" s="13">
        <f t="shared" si="23"/>
        <v>0.208596</v>
      </c>
      <c r="BU29" s="7" t="e">
        <v>#N/A</v>
      </c>
      <c r="BV29" s="7">
        <v>6.7000000000000004E-2</v>
      </c>
      <c r="BW29" s="7" t="str">
        <f t="shared" si="24"/>
        <v/>
      </c>
      <c r="BX29" s="7" t="str">
        <f t="shared" si="25"/>
        <v/>
      </c>
    </row>
    <row r="30" spans="2:76" x14ac:dyDescent="0.25">
      <c r="B30" s="12">
        <f>fao_ids_unique!B25</f>
        <v>29</v>
      </c>
      <c r="C30" s="12">
        <f>fao_ids_unique!F25</f>
        <v>14</v>
      </c>
      <c r="D30" s="8" t="str">
        <f>fao_ids_unique!C25</f>
        <v>BDI</v>
      </c>
      <c r="E30" s="7" t="str">
        <f>fao_ids_unique!G25</f>
        <v>Burundi</v>
      </c>
      <c r="G30" s="9">
        <f>VLOOKUP($B30,aquastat_more_extensive_table!$D$1013:$AO$1213,G$4,FALSE)</f>
        <v>0</v>
      </c>
      <c r="H30" s="13" t="e">
        <f t="shared" si="0"/>
        <v>#N/A</v>
      </c>
      <c r="I30" s="9">
        <f>VLOOKUP($C30,industry_water_demand_km3!$A$2:$CT$249,I$4,FALSE)</f>
        <v>4.7502859999999999E-4</v>
      </c>
      <c r="J30" s="13">
        <f t="shared" si="11"/>
        <v>4.7502859999999999E-4</v>
      </c>
      <c r="L30" s="9">
        <f>VLOOKUP($B30,aquastat_more_extensive_table!$D$1013:$AO$1213,L$4,FALSE)</f>
        <v>0</v>
      </c>
      <c r="M30" s="13" t="e">
        <f t="shared" si="1"/>
        <v>#N/A</v>
      </c>
      <c r="N30" s="9">
        <f>VLOOKUP($C30,industry_water_demand_km3!$A$2:$CT$249,N$4,FALSE)</f>
        <v>4.6166879999999999E-4</v>
      </c>
      <c r="O30" s="13">
        <f t="shared" si="12"/>
        <v>4.6166879999999999E-4</v>
      </c>
      <c r="Q30" s="9">
        <f>VLOOKUP($B30,aquastat_more_extensive_table!$D$1013:$AO$1213,Q$4,FALSE)</f>
        <v>0</v>
      </c>
      <c r="R30" s="13" t="e">
        <f t="shared" si="2"/>
        <v>#N/A</v>
      </c>
      <c r="S30" s="9">
        <f>VLOOKUP($C30,industry_water_demand_km3!$A$2:$CT$249,S$4,FALSE)</f>
        <v>4.662836E-4</v>
      </c>
      <c r="T30" s="13">
        <f t="shared" si="13"/>
        <v>4.662836E-4</v>
      </c>
      <c r="V30" s="9">
        <f>VLOOKUP($B30,aquastat_more_extensive_table!$D$1013:$AO$1213,V$4,FALSE)</f>
        <v>0</v>
      </c>
      <c r="W30" s="13" t="e">
        <f t="shared" si="3"/>
        <v>#N/A</v>
      </c>
      <c r="X30" s="9">
        <f>VLOOKUP($C30,industry_water_demand_km3!$A$2:$CT$249,X$4,FALSE)</f>
        <v>5.5064000000000003E-4</v>
      </c>
      <c r="Y30" s="13">
        <f t="shared" si="14"/>
        <v>5.5064000000000003E-4</v>
      </c>
      <c r="AA30" s="9">
        <f>VLOOKUP($B30,aquastat_more_extensive_table!$D$1013:$AO$1213,AA$4,FALSE)</f>
        <v>0</v>
      </c>
      <c r="AB30" s="13" t="e">
        <f t="shared" si="4"/>
        <v>#N/A</v>
      </c>
      <c r="AC30" s="9">
        <f>VLOOKUP($C30,industry_water_demand_km3!$A$2:$CT$249,AC$4,FALSE)</f>
        <v>6.634322E-4</v>
      </c>
      <c r="AD30" s="13">
        <f t="shared" si="15"/>
        <v>6.634322E-4</v>
      </c>
      <c r="AF30" s="9">
        <f>VLOOKUP($B30,aquastat_more_extensive_table!$D$1013:$AO$1213,AF$4,FALSE)</f>
        <v>0</v>
      </c>
      <c r="AG30" s="13" t="e">
        <f t="shared" si="5"/>
        <v>#N/A</v>
      </c>
      <c r="AH30" s="9">
        <f>VLOOKUP($C30,industry_water_demand_km3!$A$2:$CT$249,AH$4,FALSE)</f>
        <v>6.8567699999999999E-4</v>
      </c>
      <c r="AI30" s="13">
        <f t="shared" si="16"/>
        <v>6.8567699999999999E-4</v>
      </c>
      <c r="AK30" s="9">
        <f>VLOOKUP($B30,aquastat_more_extensive_table!$D$1013:$AO$1213,AK$4,FALSE)</f>
        <v>0</v>
      </c>
      <c r="AL30" s="13" t="e">
        <f t="shared" si="6"/>
        <v>#N/A</v>
      </c>
      <c r="AM30" s="9">
        <f>VLOOKUP($C30,industry_water_demand_km3!$A$2:$CT$249,AM$4,FALSE)</f>
        <v>6.5825379999999998E-4</v>
      </c>
      <c r="AN30" s="13">
        <f t="shared" si="17"/>
        <v>6.5825379999999998E-4</v>
      </c>
      <c r="AP30" s="9">
        <f>VLOOKUP($B30,aquastat_more_extensive_table!$D$1013:$AO$1213,AP$4,FALSE)</f>
        <v>0</v>
      </c>
      <c r="AQ30" s="13" t="e">
        <f t="shared" si="7"/>
        <v>#N/A</v>
      </c>
      <c r="AR30" s="9">
        <f>VLOOKUP($C30,industry_water_demand_km3!$A$2:$CT$249,AR$4,FALSE)</f>
        <v>6.1003779999999996E-4</v>
      </c>
      <c r="AS30" s="13">
        <f t="shared" si="18"/>
        <v>6.1003779999999996E-4</v>
      </c>
      <c r="AU30" s="9">
        <f>VLOOKUP($B30,aquastat_more_extensive_table!$D$1013:$AO$1213,AU$4,FALSE)</f>
        <v>1.7000000000000001E-2</v>
      </c>
      <c r="AV30" s="13">
        <f t="shared" si="8"/>
        <v>1.7000000000000001E-2</v>
      </c>
      <c r="AW30" s="9">
        <f>VLOOKUP($C30,industry_water_demand_km3!$A$2:$CT$249,AW$4,FALSE)</f>
        <v>5.4637839999999995E-4</v>
      </c>
      <c r="AX30" s="13">
        <f t="shared" si="19"/>
        <v>5.4637839999999995E-4</v>
      </c>
      <c r="AZ30" s="9">
        <f>VLOOKUP($B30,aquastat_more_extensive_table!$D$1013:$AO$1213,AZ$4,FALSE)</f>
        <v>1.4999999999999999E-2</v>
      </c>
      <c r="BA30" s="13">
        <f t="shared" si="9"/>
        <v>1.4999999999999999E-2</v>
      </c>
      <c r="BB30" s="9">
        <f>VLOOKUP($C30,industry_water_demand_km3!$A$2:$CT$249,BB$4,FALSE)</f>
        <v>5.4661439999999998E-4</v>
      </c>
      <c r="BC30" s="13">
        <f t="shared" si="20"/>
        <v>5.4661439999999998E-4</v>
      </c>
      <c r="BE30" s="9">
        <f>VLOOKUP($B30,aquastat_more_extensive_table!$D$1013:$AO$1213,BE$4,FALSE)</f>
        <v>0</v>
      </c>
      <c r="BF30" s="13" t="e">
        <f t="shared" si="10"/>
        <v>#N/A</v>
      </c>
      <c r="BG30" s="9">
        <f>VLOOKUP($C30,industry_water_demand_km3!$A$2:$CT$249,BG$4,FALSE)</f>
        <v>6.3479940000000005E-4</v>
      </c>
      <c r="BH30" s="13">
        <f t="shared" si="21"/>
        <v>6.3479940000000005E-4</v>
      </c>
      <c r="BJ30" s="9">
        <f>VLOOKUP($B30,aquastat_more_extensive_table!$D$1013:$AO$1213,BJ$4,FALSE)</f>
        <v>0</v>
      </c>
      <c r="BK30" s="13" t="e">
        <f t="shared" si="22"/>
        <v>#N/A</v>
      </c>
      <c r="BL30" s="9">
        <f>VLOOKUP($C30,industry_water_demand_km3!$A$2:$CT$249,BL$4,FALSE)</f>
        <v>6.5078900000000003E-4</v>
      </c>
      <c r="BM30" s="13">
        <f t="shared" si="23"/>
        <v>6.5078900000000003E-4</v>
      </c>
      <c r="BU30" s="7" t="e">
        <v>#N/A</v>
      </c>
      <c r="BV30" s="7">
        <v>0</v>
      </c>
      <c r="BW30" s="7" t="str">
        <f t="shared" si="24"/>
        <v/>
      </c>
      <c r="BX30" s="7" t="str">
        <f t="shared" si="25"/>
        <v/>
      </c>
    </row>
    <row r="31" spans="2:76" x14ac:dyDescent="0.25">
      <c r="B31" s="12">
        <f>fao_ids_unique!B26</f>
        <v>32</v>
      </c>
      <c r="C31" s="12">
        <f>fao_ids_unique!F26</f>
        <v>38</v>
      </c>
      <c r="D31" s="8" t="str">
        <f>fao_ids_unique!C26</f>
        <v>CMR</v>
      </c>
      <c r="E31" s="7" t="str">
        <f>fao_ids_unique!G26</f>
        <v>Cameroon</v>
      </c>
      <c r="G31" s="9">
        <f>VLOOKUP($B31,aquastat_more_extensive_table!$D$1013:$AO$1213,G$4,FALSE)</f>
        <v>0</v>
      </c>
      <c r="H31" s="13" t="e">
        <f t="shared" si="0"/>
        <v>#N/A</v>
      </c>
      <c r="I31" s="9">
        <f>VLOOKUP($C31,industry_water_demand_km3!$A$2:$CT$249,I$4,FALSE)</f>
        <v>5.5177440000000001E-2</v>
      </c>
      <c r="J31" s="13">
        <f t="shared" si="11"/>
        <v>5.5177440000000001E-2</v>
      </c>
      <c r="L31" s="9">
        <f>VLOOKUP($B31,aquastat_more_extensive_table!$D$1013:$AO$1213,L$4,FALSE)</f>
        <v>0</v>
      </c>
      <c r="M31" s="13" t="e">
        <f t="shared" si="1"/>
        <v>#N/A</v>
      </c>
      <c r="N31" s="9">
        <f>VLOOKUP($C31,industry_water_demand_km3!$A$2:$CT$249,N$4,FALSE)</f>
        <v>5.7576620000000002E-2</v>
      </c>
      <c r="O31" s="13">
        <f t="shared" si="12"/>
        <v>5.7576620000000002E-2</v>
      </c>
      <c r="Q31" s="9">
        <f>VLOOKUP($B31,aquastat_more_extensive_table!$D$1013:$AO$1213,Q$4,FALSE)</f>
        <v>0</v>
      </c>
      <c r="R31" s="13" t="e">
        <f t="shared" si="2"/>
        <v>#N/A</v>
      </c>
      <c r="S31" s="9">
        <f>VLOOKUP($C31,industry_water_demand_km3!$A$2:$CT$249,S$4,FALSE)</f>
        <v>6.4988920000000006E-2</v>
      </c>
      <c r="T31" s="13">
        <f t="shared" si="13"/>
        <v>6.4988920000000006E-2</v>
      </c>
      <c r="V31" s="9">
        <f>VLOOKUP($B31,aquastat_more_extensive_table!$D$1013:$AO$1213,V$4,FALSE)</f>
        <v>0</v>
      </c>
      <c r="W31" s="13" t="e">
        <f t="shared" si="3"/>
        <v>#N/A</v>
      </c>
      <c r="X31" s="9">
        <f>VLOOKUP($C31,industry_water_demand_km3!$A$2:$CT$249,X$4,FALSE)</f>
        <v>8.4068840000000006E-2</v>
      </c>
      <c r="Y31" s="13">
        <f t="shared" si="14"/>
        <v>8.4068840000000006E-2</v>
      </c>
      <c r="AA31" s="9">
        <f>VLOOKUP($B31,aquastat_more_extensive_table!$D$1013:$AO$1213,AA$4,FALSE)</f>
        <v>0</v>
      </c>
      <c r="AB31" s="13" t="e">
        <f t="shared" si="4"/>
        <v>#N/A</v>
      </c>
      <c r="AC31" s="9">
        <f>VLOOKUP($C31,industry_water_demand_km3!$A$2:$CT$249,AC$4,FALSE)</f>
        <v>0.10537494</v>
      </c>
      <c r="AD31" s="13">
        <f t="shared" si="15"/>
        <v>0.10537494</v>
      </c>
      <c r="AF31" s="9">
        <f>VLOOKUP($B31,aquastat_more_extensive_table!$D$1013:$AO$1213,AF$4,FALSE)</f>
        <v>7.5999999999999998E-2</v>
      </c>
      <c r="AG31" s="13">
        <f t="shared" si="5"/>
        <v>7.5999999999999998E-2</v>
      </c>
      <c r="AH31" s="9">
        <f>VLOOKUP($C31,industry_water_demand_km3!$A$2:$CT$249,AH$4,FALSE)</f>
        <v>0.11307680000000001</v>
      </c>
      <c r="AI31" s="13">
        <f t="shared" si="16"/>
        <v>0.11307680000000001</v>
      </c>
      <c r="AK31" s="9">
        <f>VLOOKUP($B31,aquastat_more_extensive_table!$D$1013:$AO$1213,AK$4,FALSE)</f>
        <v>7.5999999999999998E-2</v>
      </c>
      <c r="AL31" s="13">
        <f t="shared" si="6"/>
        <v>7.5999999999999998E-2</v>
      </c>
      <c r="AM31" s="9">
        <f>VLOOKUP($C31,industry_water_demand_km3!$A$2:$CT$249,AM$4,FALSE)</f>
        <v>0.1160626</v>
      </c>
      <c r="AN31" s="13">
        <f t="shared" si="17"/>
        <v>0.1160626</v>
      </c>
      <c r="AP31" s="9">
        <f>VLOOKUP($B31,aquastat_more_extensive_table!$D$1013:$AO$1213,AP$4,FALSE)</f>
        <v>0</v>
      </c>
      <c r="AQ31" s="13" t="e">
        <f t="shared" si="7"/>
        <v>#N/A</v>
      </c>
      <c r="AR31" s="9">
        <f>VLOOKUP($C31,industry_water_demand_km3!$A$2:$CT$249,AR$4,FALSE)</f>
        <v>0.1062618</v>
      </c>
      <c r="AS31" s="13">
        <f t="shared" si="18"/>
        <v>0.1062618</v>
      </c>
      <c r="AU31" s="9">
        <f>VLOOKUP($B31,aquastat_more_extensive_table!$D$1013:$AO$1213,AU$4,FALSE)</f>
        <v>6.83E-2</v>
      </c>
      <c r="AV31" s="13">
        <f t="shared" si="8"/>
        <v>6.83E-2</v>
      </c>
      <c r="AW31" s="9">
        <f>VLOOKUP($C31,industry_water_demand_km3!$A$2:$CT$249,AW$4,FALSE)</f>
        <v>0.1028322</v>
      </c>
      <c r="AX31" s="13">
        <f t="shared" si="19"/>
        <v>0.1028322</v>
      </c>
      <c r="AZ31" s="9">
        <f>VLOOKUP($B31,aquastat_more_extensive_table!$D$1013:$AO$1213,AZ$4,FALSE)</f>
        <v>0.1046</v>
      </c>
      <c r="BA31" s="13">
        <f t="shared" si="9"/>
        <v>0.1046</v>
      </c>
      <c r="BB31" s="9">
        <f>VLOOKUP($C31,industry_water_demand_km3!$A$2:$CT$249,BB$4,FALSE)</f>
        <v>0.11651160000000001</v>
      </c>
      <c r="BC31" s="13">
        <f t="shared" si="20"/>
        <v>0.11651160000000001</v>
      </c>
      <c r="BE31" s="9">
        <f>VLOOKUP($B31,aquastat_more_extensive_table!$D$1013:$AO$1213,BE$4,FALSE)</f>
        <v>0</v>
      </c>
      <c r="BF31" s="13" t="e">
        <f t="shared" si="10"/>
        <v>#N/A</v>
      </c>
      <c r="BG31" s="9">
        <f>VLOOKUP($C31,industry_water_demand_km3!$A$2:$CT$249,BG$4,FALSE)</f>
        <v>0.1245628</v>
      </c>
      <c r="BH31" s="13">
        <f t="shared" si="21"/>
        <v>0.1245628</v>
      </c>
      <c r="BJ31" s="9">
        <f>VLOOKUP($B31,aquastat_more_extensive_table!$D$1013:$AO$1213,BJ$4,FALSE)</f>
        <v>0</v>
      </c>
      <c r="BK31" s="13" t="e">
        <f t="shared" si="22"/>
        <v>#N/A</v>
      </c>
      <c r="BL31" s="9">
        <f>VLOOKUP($C31,industry_water_demand_km3!$A$2:$CT$249,BL$4,FALSE)</f>
        <v>0.123681</v>
      </c>
      <c r="BM31" s="13">
        <f t="shared" si="23"/>
        <v>0.123681</v>
      </c>
      <c r="BU31" s="7" t="e">
        <v>#N/A</v>
      </c>
      <c r="BV31" s="7">
        <v>5.5E-2</v>
      </c>
      <c r="BW31" s="7" t="str">
        <f t="shared" si="24"/>
        <v/>
      </c>
      <c r="BX31" s="7" t="str">
        <f t="shared" si="25"/>
        <v/>
      </c>
    </row>
    <row r="32" spans="2:76" x14ac:dyDescent="0.25">
      <c r="B32" s="12">
        <f>fao_ids_unique!B27</f>
        <v>33</v>
      </c>
      <c r="C32" s="12">
        <f>fao_ids_unique!F27</f>
        <v>33</v>
      </c>
      <c r="D32" s="8" t="str">
        <f>fao_ids_unique!C27</f>
        <v>CAN</v>
      </c>
      <c r="E32" s="7" t="str">
        <f>fao_ids_unique!G27</f>
        <v>Canada</v>
      </c>
      <c r="G32" s="9">
        <f>VLOOKUP($B32,aquastat_more_extensive_table!$D$1013:$AO$1213,G$4,FALSE)</f>
        <v>0</v>
      </c>
      <c r="H32" s="13" t="e">
        <f t="shared" si="0"/>
        <v>#N/A</v>
      </c>
      <c r="I32" s="9">
        <f>VLOOKUP($C32,industry_water_demand_km3!$A$2:$CT$249,I$4,FALSE)</f>
        <v>17.383939999999999</v>
      </c>
      <c r="J32" s="13">
        <f t="shared" si="11"/>
        <v>17.383939999999999</v>
      </c>
      <c r="L32" s="9">
        <f>VLOOKUP($B32,aquastat_more_extensive_table!$D$1013:$AO$1213,L$4,FALSE)</f>
        <v>0</v>
      </c>
      <c r="M32" s="13" t="e">
        <f t="shared" si="1"/>
        <v>#N/A</v>
      </c>
      <c r="N32" s="9">
        <f>VLOOKUP($C32,industry_water_demand_km3!$A$2:$CT$249,N$4,FALSE)</f>
        <v>18.579619999999998</v>
      </c>
      <c r="O32" s="13">
        <f t="shared" si="12"/>
        <v>18.579619999999998</v>
      </c>
      <c r="Q32" s="9">
        <f>VLOOKUP($B32,aquastat_more_extensive_table!$D$1013:$AO$1213,Q$4,FALSE)</f>
        <v>0</v>
      </c>
      <c r="R32" s="13" t="e">
        <f t="shared" si="2"/>
        <v>#N/A</v>
      </c>
      <c r="S32" s="9">
        <f>VLOOKUP($C32,industry_water_demand_km3!$A$2:$CT$249,S$4,FALSE)</f>
        <v>21.17812</v>
      </c>
      <c r="T32" s="13">
        <f t="shared" si="13"/>
        <v>21.17812</v>
      </c>
      <c r="V32" s="9">
        <f>VLOOKUP($B32,aquastat_more_extensive_table!$D$1013:$AO$1213,V$4,FALSE)</f>
        <v>0</v>
      </c>
      <c r="W32" s="13" t="e">
        <f t="shared" si="3"/>
        <v>#N/A</v>
      </c>
      <c r="X32" s="9">
        <f>VLOOKUP($C32,industry_water_demand_km3!$A$2:$CT$249,X$4,FALSE)</f>
        <v>25.465800000000002</v>
      </c>
      <c r="Y32" s="13">
        <f t="shared" si="14"/>
        <v>25.465800000000002</v>
      </c>
      <c r="AA32" s="9">
        <f>VLOOKUP($B32,aquastat_more_extensive_table!$D$1013:$AO$1213,AA$4,FALSE)</f>
        <v>0</v>
      </c>
      <c r="AB32" s="13" t="e">
        <f t="shared" si="4"/>
        <v>#N/A</v>
      </c>
      <c r="AC32" s="9">
        <f>VLOOKUP($C32,industry_water_demand_km3!$A$2:$CT$249,AC$4,FALSE)</f>
        <v>28.6035</v>
      </c>
      <c r="AD32" s="13">
        <f t="shared" si="15"/>
        <v>28.6035</v>
      </c>
      <c r="AF32" s="9">
        <f>VLOOKUP($B32,aquastat_more_extensive_table!$D$1013:$AO$1213,AF$4,FALSE)</f>
        <v>0</v>
      </c>
      <c r="AG32" s="13" t="e">
        <f t="shared" si="5"/>
        <v>#N/A</v>
      </c>
      <c r="AH32" s="9">
        <f>VLOOKUP($C32,industry_water_demand_km3!$A$2:$CT$249,AH$4,FALSE)</f>
        <v>31.094259999999998</v>
      </c>
      <c r="AI32" s="13">
        <f t="shared" si="16"/>
        <v>31.094259999999998</v>
      </c>
      <c r="AK32" s="9">
        <f>VLOOKUP($B32,aquastat_more_extensive_table!$D$1013:$AO$1213,AK$4,FALSE)</f>
        <v>36</v>
      </c>
      <c r="AL32" s="13">
        <f t="shared" si="6"/>
        <v>36</v>
      </c>
      <c r="AM32" s="9">
        <f>VLOOKUP($C32,industry_water_demand_km3!$A$2:$CT$249,AM$4,FALSE)</f>
        <v>34.811</v>
      </c>
      <c r="AN32" s="13">
        <f t="shared" si="17"/>
        <v>34.811</v>
      </c>
      <c r="AP32" s="9">
        <f>VLOOKUP($B32,aquastat_more_extensive_table!$D$1013:$AO$1213,AP$4,FALSE)</f>
        <v>32.909999999999997</v>
      </c>
      <c r="AQ32" s="13">
        <f t="shared" si="7"/>
        <v>32.909999999999997</v>
      </c>
      <c r="AR32" s="9">
        <f>VLOOKUP($C32,industry_water_demand_km3!$A$2:$CT$249,AR$4,FALSE)</f>
        <v>34.871839999999999</v>
      </c>
      <c r="AS32" s="13">
        <f t="shared" si="18"/>
        <v>34.871839999999999</v>
      </c>
      <c r="AU32" s="9">
        <f>VLOOKUP($B32,aquastat_more_extensive_table!$D$1013:$AO$1213,AU$4,FALSE)</f>
        <v>31.57</v>
      </c>
      <c r="AV32" s="13">
        <f t="shared" si="8"/>
        <v>31.57</v>
      </c>
      <c r="AW32" s="9">
        <f>VLOOKUP($C32,industry_water_demand_km3!$A$2:$CT$249,AW$4,FALSE)</f>
        <v>36.089399999999998</v>
      </c>
      <c r="AX32" s="13">
        <f t="shared" si="19"/>
        <v>36.089399999999998</v>
      </c>
      <c r="AZ32" s="9">
        <f>VLOOKUP($B32,aquastat_more_extensive_table!$D$1013:$AO$1213,AZ$4,FALSE)</f>
        <v>33.119999999999997</v>
      </c>
      <c r="BA32" s="13">
        <f t="shared" si="9"/>
        <v>33.119999999999997</v>
      </c>
      <c r="BB32" s="9">
        <f>VLOOKUP($C32,industry_water_demand_km3!$A$2:$CT$249,BB$4,FALSE)</f>
        <v>41.263159999999999</v>
      </c>
      <c r="BC32" s="13">
        <f t="shared" si="20"/>
        <v>41.263159999999999</v>
      </c>
      <c r="BE32" s="9">
        <f>VLOOKUP($B32,aquastat_more_extensive_table!$D$1013:$AO$1213,BE$4,FALSE)</f>
        <v>0</v>
      </c>
      <c r="BF32" s="13" t="e">
        <f t="shared" si="10"/>
        <v>#N/A</v>
      </c>
      <c r="BG32" s="9">
        <f>VLOOKUP($C32,industry_water_demand_km3!$A$2:$CT$249,BG$4,FALSE)</f>
        <v>44.374859999999998</v>
      </c>
      <c r="BH32" s="13">
        <f t="shared" si="21"/>
        <v>44.374859999999998</v>
      </c>
      <c r="BJ32" s="9">
        <f>VLOOKUP($B32,aquastat_more_extensive_table!$D$1013:$AO$1213,BJ$4,FALSE)</f>
        <v>0</v>
      </c>
      <c r="BK32" s="13" t="e">
        <f t="shared" si="22"/>
        <v>#N/A</v>
      </c>
      <c r="BL32" s="9">
        <f>VLOOKUP($C32,industry_water_demand_km3!$A$2:$CT$249,BL$4,FALSE)</f>
        <v>44.801900000000003</v>
      </c>
      <c r="BM32" s="13">
        <f t="shared" si="23"/>
        <v>44.801900000000003</v>
      </c>
      <c r="BU32" s="7" t="e">
        <v>#N/A</v>
      </c>
      <c r="BV32" s="7">
        <v>14.773999999999999</v>
      </c>
      <c r="BW32" s="7" t="str">
        <f t="shared" si="24"/>
        <v/>
      </c>
      <c r="BX32" s="7" t="str">
        <f t="shared" si="25"/>
        <v/>
      </c>
    </row>
    <row r="33" spans="2:76" x14ac:dyDescent="0.25">
      <c r="B33" s="12">
        <f>fao_ids_unique!B28</f>
        <v>35</v>
      </c>
      <c r="C33" s="12">
        <f>fao_ids_unique!F28</f>
        <v>42</v>
      </c>
      <c r="D33" s="8" t="str">
        <f>fao_ids_unique!C28</f>
        <v>CPV</v>
      </c>
      <c r="E33" s="7" t="str">
        <f>fao_ids_unique!G28</f>
        <v>Cape Verde</v>
      </c>
      <c r="G33" s="9">
        <f>VLOOKUP($B33,aquastat_more_extensive_table!$D$1013:$AO$1213,G$4,FALSE)</f>
        <v>0</v>
      </c>
      <c r="H33" s="13" t="e">
        <f t="shared" si="0"/>
        <v>#N/A</v>
      </c>
      <c r="I33" s="9">
        <f>VLOOKUP($C33,industry_water_demand_km3!$A$2:$CT$249,I$4,FALSE)</f>
        <v>0</v>
      </c>
      <c r="J33" s="13">
        <f t="shared" si="11"/>
        <v>0</v>
      </c>
      <c r="L33" s="9">
        <f>VLOOKUP($B33,aquastat_more_extensive_table!$D$1013:$AO$1213,L$4,FALSE)</f>
        <v>0</v>
      </c>
      <c r="M33" s="13" t="e">
        <f t="shared" si="1"/>
        <v>#N/A</v>
      </c>
      <c r="N33" s="9">
        <f>VLOOKUP($C33,industry_water_demand_km3!$A$2:$CT$249,N$4,FALSE)</f>
        <v>0</v>
      </c>
      <c r="O33" s="13">
        <f t="shared" si="12"/>
        <v>0</v>
      </c>
      <c r="Q33" s="9">
        <f>VLOOKUP($B33,aquastat_more_extensive_table!$D$1013:$AO$1213,Q$4,FALSE)</f>
        <v>0</v>
      </c>
      <c r="R33" s="13" t="e">
        <f t="shared" si="2"/>
        <v>#N/A</v>
      </c>
      <c r="S33" s="9">
        <f>VLOOKUP($C33,industry_water_demand_km3!$A$2:$CT$249,S$4,FALSE)</f>
        <v>0</v>
      </c>
      <c r="T33" s="13">
        <f t="shared" si="13"/>
        <v>0</v>
      </c>
      <c r="V33" s="9">
        <f>VLOOKUP($B33,aquastat_more_extensive_table!$D$1013:$AO$1213,V$4,FALSE)</f>
        <v>0</v>
      </c>
      <c r="W33" s="13" t="e">
        <f t="shared" si="3"/>
        <v>#N/A</v>
      </c>
      <c r="X33" s="9">
        <f>VLOOKUP($C33,industry_water_demand_km3!$A$2:$CT$249,X$4,FALSE)</f>
        <v>0</v>
      </c>
      <c r="Y33" s="13">
        <f t="shared" si="14"/>
        <v>0</v>
      </c>
      <c r="AA33" s="9">
        <f>VLOOKUP($B33,aquastat_more_extensive_table!$D$1013:$AO$1213,AA$4,FALSE)</f>
        <v>0</v>
      </c>
      <c r="AB33" s="13" t="e">
        <f t="shared" si="4"/>
        <v>#N/A</v>
      </c>
      <c r="AC33" s="9">
        <f>VLOOKUP($C33,industry_water_demand_km3!$A$2:$CT$249,AC$4,FALSE)</f>
        <v>0</v>
      </c>
      <c r="AD33" s="13">
        <f t="shared" si="15"/>
        <v>0</v>
      </c>
      <c r="AF33" s="9">
        <f>VLOOKUP($B33,aquastat_more_extensive_table!$D$1013:$AO$1213,AF$4,FALSE)</f>
        <v>0</v>
      </c>
      <c r="AG33" s="13" t="e">
        <f t="shared" si="5"/>
        <v>#N/A</v>
      </c>
      <c r="AH33" s="9">
        <f>VLOOKUP($C33,industry_water_demand_km3!$A$2:$CT$249,AH$4,FALSE)</f>
        <v>0</v>
      </c>
      <c r="AI33" s="13">
        <f t="shared" si="16"/>
        <v>0</v>
      </c>
      <c r="AK33" s="9">
        <f>VLOOKUP($B33,aquastat_more_extensive_table!$D$1013:$AO$1213,AK$4,FALSE)</f>
        <v>0</v>
      </c>
      <c r="AL33" s="13" t="e">
        <f t="shared" si="6"/>
        <v>#N/A</v>
      </c>
      <c r="AM33" s="9">
        <f>VLOOKUP($C33,industry_water_demand_km3!$A$2:$CT$249,AM$4,FALSE)</f>
        <v>0</v>
      </c>
      <c r="AN33" s="13">
        <f t="shared" si="17"/>
        <v>0</v>
      </c>
      <c r="AP33" s="9">
        <f>VLOOKUP($B33,aquastat_more_extensive_table!$D$1013:$AO$1213,AP$4,FALSE)</f>
        <v>0</v>
      </c>
      <c r="AQ33" s="13" t="e">
        <f t="shared" si="7"/>
        <v>#N/A</v>
      </c>
      <c r="AR33" s="9">
        <f>VLOOKUP($C33,industry_water_demand_km3!$A$2:$CT$249,AR$4,FALSE)</f>
        <v>0</v>
      </c>
      <c r="AS33" s="13">
        <f t="shared" si="18"/>
        <v>0</v>
      </c>
      <c r="AU33" s="9">
        <f>VLOOKUP($B33,aquastat_more_extensive_table!$D$1013:$AO$1213,AU$4,FALSE)</f>
        <v>4.0000000000000002E-4</v>
      </c>
      <c r="AV33" s="13">
        <f t="shared" si="8"/>
        <v>4.0000000000000002E-4</v>
      </c>
      <c r="AW33" s="9">
        <f>VLOOKUP($C33,industry_water_demand_km3!$A$2:$CT$249,AW$4,FALSE)</f>
        <v>0</v>
      </c>
      <c r="AX33" s="13">
        <f t="shared" si="19"/>
        <v>0</v>
      </c>
      <c r="AZ33" s="9">
        <f>VLOOKUP($B33,aquastat_more_extensive_table!$D$1013:$AO$1213,AZ$4,FALSE)</f>
        <v>0</v>
      </c>
      <c r="BA33" s="13" t="e">
        <f t="shared" si="9"/>
        <v>#N/A</v>
      </c>
      <c r="BB33" s="9">
        <f>VLOOKUP($C33,industry_water_demand_km3!$A$2:$CT$249,BB$4,FALSE)</f>
        <v>0</v>
      </c>
      <c r="BC33" s="13">
        <f t="shared" si="20"/>
        <v>0</v>
      </c>
      <c r="BE33" s="9">
        <f>VLOOKUP($B33,aquastat_more_extensive_table!$D$1013:$AO$1213,BE$4,FALSE)</f>
        <v>0</v>
      </c>
      <c r="BF33" s="13" t="e">
        <f t="shared" si="10"/>
        <v>#N/A</v>
      </c>
      <c r="BG33" s="9">
        <f>VLOOKUP($C33,industry_water_demand_km3!$A$2:$CT$249,BG$4,FALSE)</f>
        <v>0</v>
      </c>
      <c r="BH33" s="13">
        <f t="shared" si="21"/>
        <v>0</v>
      </c>
      <c r="BJ33" s="9">
        <f>VLOOKUP($B33,aquastat_more_extensive_table!$D$1013:$AO$1213,BJ$4,FALSE)</f>
        <v>0</v>
      </c>
      <c r="BK33" s="13" t="e">
        <f t="shared" si="22"/>
        <v>#N/A</v>
      </c>
      <c r="BL33" s="9">
        <f>VLOOKUP($C33,industry_water_demand_km3!$A$2:$CT$249,BL$4,FALSE)</f>
        <v>0</v>
      </c>
      <c r="BM33" s="13">
        <f t="shared" si="23"/>
        <v>0</v>
      </c>
      <c r="BU33" s="7" t="e">
        <v>#N/A</v>
      </c>
      <c r="BV33" s="7">
        <v>0</v>
      </c>
      <c r="BW33" s="7" t="str">
        <f t="shared" si="24"/>
        <v/>
      </c>
      <c r="BX33" s="7" t="str">
        <f t="shared" si="25"/>
        <v/>
      </c>
    </row>
    <row r="34" spans="2:76" x14ac:dyDescent="0.25">
      <c r="B34" s="12">
        <f>fao_ids_unique!B29</f>
        <v>37</v>
      </c>
      <c r="C34" s="12">
        <f>fao_ids_unique!F29</f>
        <v>32</v>
      </c>
      <c r="D34" s="8" t="str">
        <f>fao_ids_unique!C29</f>
        <v>CAF</v>
      </c>
      <c r="E34" s="7" t="str">
        <f>fao_ids_unique!G29</f>
        <v>Central African Republic</v>
      </c>
      <c r="G34" s="9">
        <f>VLOOKUP($B34,aquastat_more_extensive_table!$D$1013:$AO$1213,G$4,FALSE)</f>
        <v>0</v>
      </c>
      <c r="H34" s="13" t="e">
        <f t="shared" si="0"/>
        <v>#N/A</v>
      </c>
      <c r="I34" s="9">
        <f>VLOOKUP($C34,industry_water_demand_km3!$A$2:$CT$249,I$4,FALSE)</f>
        <v>4.5628300000000004E-3</v>
      </c>
      <c r="J34" s="13">
        <f t="shared" si="11"/>
        <v>4.5628300000000004E-3</v>
      </c>
      <c r="L34" s="9">
        <f>VLOOKUP($B34,aquastat_more_extensive_table!$D$1013:$AO$1213,L$4,FALSE)</f>
        <v>0</v>
      </c>
      <c r="M34" s="13" t="e">
        <f t="shared" si="1"/>
        <v>#N/A</v>
      </c>
      <c r="N34" s="9">
        <f>VLOOKUP($C34,industry_water_demand_km3!$A$2:$CT$249,N$4,FALSE)</f>
        <v>4.6835959999999999E-3</v>
      </c>
      <c r="O34" s="13">
        <f t="shared" si="12"/>
        <v>4.6835959999999999E-3</v>
      </c>
      <c r="Q34" s="9">
        <f>VLOOKUP($B34,aquastat_more_extensive_table!$D$1013:$AO$1213,Q$4,FALSE)</f>
        <v>0</v>
      </c>
      <c r="R34" s="13" t="e">
        <f t="shared" si="2"/>
        <v>#N/A</v>
      </c>
      <c r="S34" s="9">
        <f>VLOOKUP($C34,industry_water_demand_km3!$A$2:$CT$249,S$4,FALSE)</f>
        <v>4.7797459999999996E-3</v>
      </c>
      <c r="T34" s="13">
        <f t="shared" si="13"/>
        <v>4.7797459999999996E-3</v>
      </c>
      <c r="V34" s="9">
        <f>VLOOKUP($B34,aquastat_more_extensive_table!$D$1013:$AO$1213,V$4,FALSE)</f>
        <v>0</v>
      </c>
      <c r="W34" s="13" t="e">
        <f t="shared" si="3"/>
        <v>#N/A</v>
      </c>
      <c r="X34" s="9">
        <f>VLOOKUP($C34,industry_water_demand_km3!$A$2:$CT$249,X$4,FALSE)</f>
        <v>5.5253639999999996E-3</v>
      </c>
      <c r="Y34" s="13">
        <f t="shared" si="14"/>
        <v>5.5253639999999996E-3</v>
      </c>
      <c r="AA34" s="9">
        <f>VLOOKUP($B34,aquastat_more_extensive_table!$D$1013:$AO$1213,AA$4,FALSE)</f>
        <v>0</v>
      </c>
      <c r="AB34" s="13" t="e">
        <f t="shared" si="4"/>
        <v>#N/A</v>
      </c>
      <c r="AC34" s="9">
        <f>VLOOKUP($C34,industry_water_demand_km3!$A$2:$CT$249,AC$4,FALSE)</f>
        <v>6.0113479999999997E-3</v>
      </c>
      <c r="AD34" s="13">
        <f t="shared" si="15"/>
        <v>6.0113479999999997E-3</v>
      </c>
      <c r="AF34" s="9">
        <f>VLOOKUP($B34,aquastat_more_extensive_table!$D$1013:$AO$1213,AF$4,FALSE)</f>
        <v>4.0000000000000001E-3</v>
      </c>
      <c r="AG34" s="13">
        <f t="shared" si="5"/>
        <v>4.0000000000000001E-3</v>
      </c>
      <c r="AH34" s="9">
        <f>VLOOKUP($C34,industry_water_demand_km3!$A$2:$CT$249,AH$4,FALSE)</f>
        <v>5.2131879999999997E-3</v>
      </c>
      <c r="AI34" s="13">
        <f t="shared" si="16"/>
        <v>5.2131879999999997E-3</v>
      </c>
      <c r="AK34" s="9">
        <f>VLOOKUP($B34,aquastat_more_extensive_table!$D$1013:$AO$1213,AK$4,FALSE)</f>
        <v>0</v>
      </c>
      <c r="AL34" s="13" t="e">
        <f t="shared" si="6"/>
        <v>#N/A</v>
      </c>
      <c r="AM34" s="9">
        <f>VLOOKUP($C34,industry_water_demand_km3!$A$2:$CT$249,AM$4,FALSE)</f>
        <v>5.2623699999999997E-3</v>
      </c>
      <c r="AN34" s="13">
        <f t="shared" si="17"/>
        <v>5.2623699999999997E-3</v>
      </c>
      <c r="AP34" s="9">
        <f>VLOOKUP($B34,aquastat_more_extensive_table!$D$1013:$AO$1213,AP$4,FALSE)</f>
        <v>0</v>
      </c>
      <c r="AQ34" s="13" t="e">
        <f t="shared" si="7"/>
        <v>#N/A</v>
      </c>
      <c r="AR34" s="9">
        <f>VLOOKUP($C34,industry_water_demand_km3!$A$2:$CT$249,AR$4,FALSE)</f>
        <v>4.7186499999999996E-3</v>
      </c>
      <c r="AS34" s="13">
        <f t="shared" si="18"/>
        <v>4.7186499999999996E-3</v>
      </c>
      <c r="AU34" s="9">
        <f>VLOOKUP($B34,aquastat_more_extensive_table!$D$1013:$AO$1213,AU$4,FALSE)</f>
        <v>1.0999999999999999E-2</v>
      </c>
      <c r="AV34" s="13">
        <f t="shared" si="8"/>
        <v>1.0999999999999999E-2</v>
      </c>
      <c r="AW34" s="9">
        <f>VLOOKUP($C34,industry_water_demand_km3!$A$2:$CT$249,AW$4,FALSE)</f>
        <v>4.1912659999999999E-3</v>
      </c>
      <c r="AX34" s="13">
        <f t="shared" si="19"/>
        <v>4.1912659999999999E-3</v>
      </c>
      <c r="AZ34" s="9">
        <f>VLOOKUP($B34,aquastat_more_extensive_table!$D$1013:$AO$1213,AZ$4,FALSE)</f>
        <v>1.2E-2</v>
      </c>
      <c r="BA34" s="13">
        <f t="shared" si="9"/>
        <v>1.2E-2</v>
      </c>
      <c r="BB34" s="9">
        <f>VLOOKUP($C34,industry_water_demand_km3!$A$2:$CT$249,BB$4,FALSE)</f>
        <v>4.3100320000000001E-3</v>
      </c>
      <c r="BC34" s="13">
        <f t="shared" si="20"/>
        <v>4.3100320000000001E-3</v>
      </c>
      <c r="BE34" s="9">
        <f>VLOOKUP($B34,aquastat_more_extensive_table!$D$1013:$AO$1213,BE$4,FALSE)</f>
        <v>0</v>
      </c>
      <c r="BF34" s="13" t="e">
        <f t="shared" si="10"/>
        <v>#N/A</v>
      </c>
      <c r="BG34" s="9">
        <f>VLOOKUP($C34,industry_water_demand_km3!$A$2:$CT$249,BG$4,FALSE)</f>
        <v>4.8146819999999998E-3</v>
      </c>
      <c r="BH34" s="13">
        <f t="shared" si="21"/>
        <v>4.8146819999999998E-3</v>
      </c>
      <c r="BJ34" s="9">
        <f>VLOOKUP($B34,aquastat_more_extensive_table!$D$1013:$AO$1213,BJ$4,FALSE)</f>
        <v>0</v>
      </c>
      <c r="BK34" s="13" t="e">
        <f t="shared" si="22"/>
        <v>#N/A</v>
      </c>
      <c r="BL34" s="9">
        <f>VLOOKUP($C34,industry_water_demand_km3!$A$2:$CT$249,BL$4,FALSE)</f>
        <v>4.85047E-3</v>
      </c>
      <c r="BM34" s="13">
        <f t="shared" si="23"/>
        <v>4.85047E-3</v>
      </c>
      <c r="BU34" s="7" t="e">
        <v>#N/A</v>
      </c>
      <c r="BV34" s="7">
        <v>5.0000000000000001E-3</v>
      </c>
      <c r="BW34" s="7" t="str">
        <f t="shared" si="24"/>
        <v/>
      </c>
      <c r="BX34" s="7" t="str">
        <f t="shared" si="25"/>
        <v/>
      </c>
    </row>
    <row r="35" spans="2:76" x14ac:dyDescent="0.25">
      <c r="B35" s="12">
        <f>fao_ids_unique!B30</f>
        <v>38</v>
      </c>
      <c r="C35" s="12">
        <f>fao_ids_unique!F30</f>
        <v>112</v>
      </c>
      <c r="D35" s="8" t="str">
        <f>fao_ids_unique!C30</f>
        <v>LKA</v>
      </c>
      <c r="E35" s="7" t="str">
        <f>fao_ids_unique!G30</f>
        <v>Sri Lanka</v>
      </c>
      <c r="G35" s="9">
        <f>VLOOKUP($B35,aquastat_more_extensive_table!$D$1013:$AO$1213,G$4,FALSE)</f>
        <v>0</v>
      </c>
      <c r="H35" s="13" t="e">
        <f t="shared" si="0"/>
        <v>#N/A</v>
      </c>
      <c r="I35" s="9">
        <f>VLOOKUP($C35,industry_water_demand_km3!$A$2:$CT$249,I$4,FALSE)</f>
        <v>0.10245</v>
      </c>
      <c r="J35" s="13">
        <f t="shared" si="11"/>
        <v>0.10245</v>
      </c>
      <c r="L35" s="9">
        <f>VLOOKUP($B35,aquastat_more_extensive_table!$D$1013:$AO$1213,L$4,FALSE)</f>
        <v>0</v>
      </c>
      <c r="M35" s="13" t="e">
        <f t="shared" si="1"/>
        <v>#N/A</v>
      </c>
      <c r="N35" s="9">
        <f>VLOOKUP($C35,industry_water_demand_km3!$A$2:$CT$249,N$4,FALSE)</f>
        <v>0.10207687999999999</v>
      </c>
      <c r="O35" s="13">
        <f t="shared" si="12"/>
        <v>0.10207687999999999</v>
      </c>
      <c r="Q35" s="9">
        <f>VLOOKUP($B35,aquastat_more_extensive_table!$D$1013:$AO$1213,Q$4,FALSE)</f>
        <v>0</v>
      </c>
      <c r="R35" s="13" t="e">
        <f t="shared" si="2"/>
        <v>#N/A</v>
      </c>
      <c r="S35" s="9">
        <f>VLOOKUP($C35,industry_water_demand_km3!$A$2:$CT$249,S$4,FALSE)</f>
        <v>0.1055406</v>
      </c>
      <c r="T35" s="13">
        <f t="shared" si="13"/>
        <v>0.1055406</v>
      </c>
      <c r="V35" s="9">
        <f>VLOOKUP($B35,aquastat_more_extensive_table!$D$1013:$AO$1213,V$4,FALSE)</f>
        <v>0</v>
      </c>
      <c r="W35" s="13" t="e">
        <f t="shared" si="3"/>
        <v>#N/A</v>
      </c>
      <c r="X35" s="9">
        <f>VLOOKUP($C35,industry_water_demand_km3!$A$2:$CT$249,X$4,FALSE)</f>
        <v>0.11311740000000001</v>
      </c>
      <c r="Y35" s="13">
        <f t="shared" si="14"/>
        <v>0.11311740000000001</v>
      </c>
      <c r="AA35" s="9">
        <f>VLOOKUP($B35,aquastat_more_extensive_table!$D$1013:$AO$1213,AA$4,FALSE)</f>
        <v>0</v>
      </c>
      <c r="AB35" s="13" t="e">
        <f t="shared" si="4"/>
        <v>#N/A</v>
      </c>
      <c r="AC35" s="9">
        <f>VLOOKUP($C35,industry_water_demand_km3!$A$2:$CT$249,AC$4,FALSE)</f>
        <v>0.1131016</v>
      </c>
      <c r="AD35" s="13">
        <f t="shared" si="15"/>
        <v>0.1131016</v>
      </c>
      <c r="AF35" s="9">
        <f>VLOOKUP($B35,aquastat_more_extensive_table!$D$1013:$AO$1213,AF$4,FALSE)</f>
        <v>0</v>
      </c>
      <c r="AG35" s="13" t="e">
        <f t="shared" si="5"/>
        <v>#N/A</v>
      </c>
      <c r="AH35" s="9">
        <f>VLOOKUP($C35,industry_water_demand_km3!$A$2:$CT$249,AH$4,FALSE)</f>
        <v>0.1279962</v>
      </c>
      <c r="AI35" s="13">
        <f t="shared" si="16"/>
        <v>0.1279962</v>
      </c>
      <c r="AK35" s="9">
        <f>VLOOKUP($B35,aquastat_more_extensive_table!$D$1013:$AO$1213,AK$4,FALSE)</f>
        <v>0.19500000000000001</v>
      </c>
      <c r="AL35" s="13">
        <f t="shared" si="6"/>
        <v>0.19500000000000001</v>
      </c>
      <c r="AM35" s="9">
        <f>VLOOKUP($C35,industry_water_demand_km3!$A$2:$CT$249,AM$4,FALSE)</f>
        <v>0.13755200000000001</v>
      </c>
      <c r="AN35" s="13">
        <f t="shared" si="17"/>
        <v>0.13755200000000001</v>
      </c>
      <c r="AP35" s="9">
        <f>VLOOKUP($B35,aquastat_more_extensive_table!$D$1013:$AO$1213,AP$4,FALSE)</f>
        <v>0</v>
      </c>
      <c r="AQ35" s="13" t="e">
        <f t="shared" si="7"/>
        <v>#N/A</v>
      </c>
      <c r="AR35" s="9">
        <f>VLOOKUP($C35,industry_water_demand_km3!$A$2:$CT$249,AR$4,FALSE)</f>
        <v>0.15680479999999999</v>
      </c>
      <c r="AS35" s="13">
        <f t="shared" si="18"/>
        <v>0.15680479999999999</v>
      </c>
      <c r="AU35" s="9">
        <f>VLOOKUP($B35,aquastat_more_extensive_table!$D$1013:$AO$1213,AU$4,FALSE)</f>
        <v>0.51359999999999995</v>
      </c>
      <c r="AV35" s="13">
        <f t="shared" si="8"/>
        <v>0.51359999999999995</v>
      </c>
      <c r="AW35" s="9">
        <f>VLOOKUP($C35,industry_water_demand_km3!$A$2:$CT$249,AW$4,FALSE)</f>
        <v>0.16876140000000001</v>
      </c>
      <c r="AX35" s="13">
        <f t="shared" si="19"/>
        <v>0.16876140000000001</v>
      </c>
      <c r="AZ35" s="9">
        <f>VLOOKUP($B35,aquastat_more_extensive_table!$D$1013:$AO$1213,AZ$4,FALSE)</f>
        <v>0.83099999999999996</v>
      </c>
      <c r="BA35" s="13">
        <f t="shared" si="9"/>
        <v>0.83099999999999996</v>
      </c>
      <c r="BB35" s="9">
        <f>VLOOKUP($C35,industry_water_demand_km3!$A$2:$CT$249,BB$4,FALSE)</f>
        <v>0.19019539999999999</v>
      </c>
      <c r="BC35" s="13">
        <f t="shared" si="20"/>
        <v>0.19019539999999999</v>
      </c>
      <c r="BE35" s="9">
        <f>VLOOKUP($B35,aquastat_more_extensive_table!$D$1013:$AO$1213,BE$4,FALSE)</f>
        <v>0</v>
      </c>
      <c r="BF35" s="13" t="e">
        <f t="shared" si="10"/>
        <v>#N/A</v>
      </c>
      <c r="BG35" s="9">
        <f>VLOOKUP($C35,industry_water_demand_km3!$A$2:$CT$249,BG$4,FALSE)</f>
        <v>0.22723479999999999</v>
      </c>
      <c r="BH35" s="13">
        <f t="shared" si="21"/>
        <v>0.22723479999999999</v>
      </c>
      <c r="BJ35" s="9">
        <f>VLOOKUP($B35,aquastat_more_extensive_table!$D$1013:$AO$1213,BJ$4,FALSE)</f>
        <v>0</v>
      </c>
      <c r="BK35" s="13" t="e">
        <f t="shared" si="22"/>
        <v>#N/A</v>
      </c>
      <c r="BL35" s="9">
        <f>VLOOKUP($C35,industry_water_demand_km3!$A$2:$CT$249,BL$4,FALSE)</f>
        <v>0.23174400000000001</v>
      </c>
      <c r="BM35" s="13">
        <f t="shared" si="23"/>
        <v>0.23174400000000001</v>
      </c>
      <c r="BU35" s="7" t="e">
        <v>#N/A</v>
      </c>
      <c r="BV35" s="7">
        <v>9.4E-2</v>
      </c>
      <c r="BW35" s="7" t="str">
        <f t="shared" si="24"/>
        <v/>
      </c>
      <c r="BX35" s="7" t="str">
        <f t="shared" si="25"/>
        <v/>
      </c>
    </row>
    <row r="36" spans="2:76" x14ac:dyDescent="0.25">
      <c r="B36" s="12">
        <f>fao_ids_unique!B31</f>
        <v>39</v>
      </c>
      <c r="C36" s="12">
        <f>fao_ids_unique!F31</f>
        <v>183</v>
      </c>
      <c r="D36" s="8" t="str">
        <f>fao_ids_unique!C31</f>
        <v>TCD</v>
      </c>
      <c r="E36" s="7" t="str">
        <f>fao_ids_unique!G31</f>
        <v>Chad</v>
      </c>
      <c r="G36" s="9">
        <f>VLOOKUP($B36,aquastat_more_extensive_table!$D$1013:$AO$1213,G$4,FALSE)</f>
        <v>0</v>
      </c>
      <c r="H36" s="13" t="e">
        <f t="shared" si="0"/>
        <v>#N/A</v>
      </c>
      <c r="I36" s="9">
        <f>VLOOKUP($C36,industry_water_demand_km3!$A$2:$CT$249,I$4,FALSE)</f>
        <v>4.9683319999999998E-3</v>
      </c>
      <c r="J36" s="13">
        <f t="shared" si="11"/>
        <v>4.9683319999999998E-3</v>
      </c>
      <c r="L36" s="9">
        <f>VLOOKUP($B36,aquastat_more_extensive_table!$D$1013:$AO$1213,L$4,FALSE)</f>
        <v>0</v>
      </c>
      <c r="M36" s="13" t="e">
        <f t="shared" si="1"/>
        <v>#N/A</v>
      </c>
      <c r="N36" s="9">
        <f>VLOOKUP($C36,industry_water_demand_km3!$A$2:$CT$249,N$4,FALSE)</f>
        <v>5.1770820000000004E-3</v>
      </c>
      <c r="O36" s="13">
        <f t="shared" si="12"/>
        <v>5.1770820000000004E-3</v>
      </c>
      <c r="Q36" s="9">
        <f>VLOOKUP($B36,aquastat_more_extensive_table!$D$1013:$AO$1213,Q$4,FALSE)</f>
        <v>0</v>
      </c>
      <c r="R36" s="13" t="e">
        <f t="shared" si="2"/>
        <v>#N/A</v>
      </c>
      <c r="S36" s="9">
        <f>VLOOKUP($C36,industry_water_demand_km3!$A$2:$CT$249,S$4,FALSE)</f>
        <v>5.3240680000000004E-3</v>
      </c>
      <c r="T36" s="13">
        <f t="shared" si="13"/>
        <v>5.3240680000000004E-3</v>
      </c>
      <c r="V36" s="9">
        <f>VLOOKUP($B36,aquastat_more_extensive_table!$D$1013:$AO$1213,V$4,FALSE)</f>
        <v>0</v>
      </c>
      <c r="W36" s="13" t="e">
        <f t="shared" si="3"/>
        <v>#N/A</v>
      </c>
      <c r="X36" s="9">
        <f>VLOOKUP($C36,industry_water_demand_km3!$A$2:$CT$249,X$4,FALSE)</f>
        <v>5.983454E-3</v>
      </c>
      <c r="Y36" s="13">
        <f t="shared" si="14"/>
        <v>5.983454E-3</v>
      </c>
      <c r="AA36" s="9">
        <f>VLOOKUP($B36,aquastat_more_extensive_table!$D$1013:$AO$1213,AA$4,FALSE)</f>
        <v>0</v>
      </c>
      <c r="AB36" s="13" t="e">
        <f t="shared" si="4"/>
        <v>#N/A</v>
      </c>
      <c r="AC36" s="9">
        <f>VLOOKUP($C36,industry_water_demand_km3!$A$2:$CT$249,AC$4,FALSE)</f>
        <v>6.2270880000000004E-3</v>
      </c>
      <c r="AD36" s="13">
        <f t="shared" si="15"/>
        <v>6.2270880000000004E-3</v>
      </c>
      <c r="AF36" s="9">
        <f>VLOOKUP($B36,aquastat_more_extensive_table!$D$1013:$AO$1213,AF$4,FALSE)</f>
        <v>4.0000000000000001E-3</v>
      </c>
      <c r="AG36" s="13">
        <f t="shared" si="5"/>
        <v>4.0000000000000001E-3</v>
      </c>
      <c r="AH36" s="9">
        <f>VLOOKUP($C36,industry_water_demand_km3!$A$2:$CT$249,AH$4,FALSE)</f>
        <v>5.791404E-3</v>
      </c>
      <c r="AI36" s="13">
        <f t="shared" si="16"/>
        <v>5.791404E-3</v>
      </c>
      <c r="AK36" s="9">
        <f>VLOOKUP($B36,aquastat_more_extensive_table!$D$1013:$AO$1213,AK$4,FALSE)</f>
        <v>0</v>
      </c>
      <c r="AL36" s="13" t="e">
        <f t="shared" si="6"/>
        <v>#N/A</v>
      </c>
      <c r="AM36" s="9">
        <f>VLOOKUP($C36,industry_water_demand_km3!$A$2:$CT$249,AM$4,FALSE)</f>
        <v>6.1423759999999997E-3</v>
      </c>
      <c r="AN36" s="13">
        <f t="shared" si="17"/>
        <v>6.1423759999999997E-3</v>
      </c>
      <c r="AP36" s="9">
        <f>VLOOKUP($B36,aquastat_more_extensive_table!$D$1013:$AO$1213,AP$4,FALSE)</f>
        <v>0</v>
      </c>
      <c r="AQ36" s="13" t="e">
        <f t="shared" si="7"/>
        <v>#N/A</v>
      </c>
      <c r="AR36" s="9">
        <f>VLOOKUP($C36,industry_water_demand_km3!$A$2:$CT$249,AR$4,FALSE)</f>
        <v>5.5767600000000001E-3</v>
      </c>
      <c r="AS36" s="13">
        <f t="shared" si="18"/>
        <v>5.5767600000000001E-3</v>
      </c>
      <c r="AU36" s="9">
        <f>VLOOKUP($B36,aquastat_more_extensive_table!$D$1013:$AO$1213,AU$4,FALSE)</f>
        <v>8.8499999999999995E-2</v>
      </c>
      <c r="AV36" s="13">
        <f t="shared" si="8"/>
        <v>8.8499999999999995E-2</v>
      </c>
      <c r="AW36" s="9">
        <f>VLOOKUP($C36,industry_water_demand_km3!$A$2:$CT$249,AW$4,FALSE)</f>
        <v>5.5786459999999996E-3</v>
      </c>
      <c r="AX36" s="13">
        <f t="shared" si="19"/>
        <v>5.5786459999999996E-3</v>
      </c>
      <c r="AZ36" s="9">
        <f>VLOOKUP($B36,aquastat_more_extensive_table!$D$1013:$AO$1213,AZ$4,FALSE)</f>
        <v>0.1037</v>
      </c>
      <c r="BA36" s="13">
        <f t="shared" si="9"/>
        <v>0.1037</v>
      </c>
      <c r="BB36" s="9">
        <f>VLOOKUP($C36,industry_water_demand_km3!$A$2:$CT$249,BB$4,FALSE)</f>
        <v>7.2751459999999997E-3</v>
      </c>
      <c r="BC36" s="13">
        <f t="shared" si="20"/>
        <v>7.2751459999999997E-3</v>
      </c>
      <c r="BE36" s="9">
        <f>VLOOKUP($B36,aquastat_more_extensive_table!$D$1013:$AO$1213,BE$4,FALSE)</f>
        <v>0</v>
      </c>
      <c r="BF36" s="13" t="e">
        <f t="shared" si="10"/>
        <v>#N/A</v>
      </c>
      <c r="BG36" s="9">
        <f>VLOOKUP($C36,industry_water_demand_km3!$A$2:$CT$249,BG$4,FALSE)</f>
        <v>8.0263020000000008E-3</v>
      </c>
      <c r="BH36" s="13">
        <f t="shared" si="21"/>
        <v>8.0263020000000008E-3</v>
      </c>
      <c r="BJ36" s="9">
        <f>VLOOKUP($B36,aquastat_more_extensive_table!$D$1013:$AO$1213,BJ$4,FALSE)</f>
        <v>0</v>
      </c>
      <c r="BK36" s="13" t="e">
        <f t="shared" si="22"/>
        <v>#N/A</v>
      </c>
      <c r="BL36" s="9">
        <f>VLOOKUP($C36,industry_water_demand_km3!$A$2:$CT$249,BL$4,FALSE)</f>
        <v>7.99418E-3</v>
      </c>
      <c r="BM36" s="13">
        <f t="shared" si="23"/>
        <v>7.99418E-3</v>
      </c>
      <c r="BU36" s="7" t="e">
        <v>#N/A</v>
      </c>
      <c r="BV36" s="7">
        <v>5.0000000000000001E-3</v>
      </c>
      <c r="BW36" s="7" t="str">
        <f t="shared" si="24"/>
        <v/>
      </c>
      <c r="BX36" s="7" t="str">
        <f t="shared" si="25"/>
        <v/>
      </c>
    </row>
    <row r="37" spans="2:76" x14ac:dyDescent="0.25">
      <c r="B37" s="12">
        <f>fao_ids_unique!B32</f>
        <v>40</v>
      </c>
      <c r="C37" s="12">
        <f>fao_ids_unique!F32</f>
        <v>35</v>
      </c>
      <c r="D37" s="8" t="str">
        <f>fao_ids_unique!C32</f>
        <v>CHL</v>
      </c>
      <c r="E37" s="7" t="str">
        <f>fao_ids_unique!G32</f>
        <v>Chile</v>
      </c>
      <c r="G37" s="9">
        <f>VLOOKUP($B37,aquastat_more_extensive_table!$D$1013:$AO$1213,G$4,FALSE)</f>
        <v>0</v>
      </c>
      <c r="H37" s="13" t="e">
        <f t="shared" si="0"/>
        <v>#N/A</v>
      </c>
      <c r="I37" s="9">
        <f>VLOOKUP($C37,industry_water_demand_km3!$A$2:$CT$249,I$4,FALSE)</f>
        <v>0.50257580000000002</v>
      </c>
      <c r="J37" s="13">
        <f t="shared" si="11"/>
        <v>0.50257580000000002</v>
      </c>
      <c r="L37" s="9">
        <f>VLOOKUP($B37,aquastat_more_extensive_table!$D$1013:$AO$1213,L$4,FALSE)</f>
        <v>0</v>
      </c>
      <c r="M37" s="13" t="e">
        <f t="shared" si="1"/>
        <v>#N/A</v>
      </c>
      <c r="N37" s="9">
        <f>VLOOKUP($C37,industry_water_demand_km3!$A$2:$CT$249,N$4,FALSE)</f>
        <v>0.54061840000000005</v>
      </c>
      <c r="O37" s="13">
        <f t="shared" si="12"/>
        <v>0.54061840000000005</v>
      </c>
      <c r="Q37" s="9">
        <f>VLOOKUP($B37,aquastat_more_extensive_table!$D$1013:$AO$1213,Q$4,FALSE)</f>
        <v>0</v>
      </c>
      <c r="R37" s="13" t="e">
        <f t="shared" si="2"/>
        <v>#N/A</v>
      </c>
      <c r="S37" s="9">
        <f>VLOOKUP($C37,industry_water_demand_km3!$A$2:$CT$249,S$4,FALSE)</f>
        <v>0.62202040000000003</v>
      </c>
      <c r="T37" s="13">
        <f t="shared" si="13"/>
        <v>0.62202040000000003</v>
      </c>
      <c r="V37" s="9">
        <f>VLOOKUP($B37,aquastat_more_extensive_table!$D$1013:$AO$1213,V$4,FALSE)</f>
        <v>0.84</v>
      </c>
      <c r="W37" s="13">
        <f t="shared" si="3"/>
        <v>0.84</v>
      </c>
      <c r="X37" s="9">
        <f>VLOOKUP($C37,industry_water_demand_km3!$A$2:$CT$249,X$4,FALSE)</f>
        <v>0.69507220000000003</v>
      </c>
      <c r="Y37" s="13">
        <f t="shared" si="14"/>
        <v>0.69507220000000003</v>
      </c>
      <c r="AA37" s="9">
        <f>VLOOKUP($B37,aquastat_more_extensive_table!$D$1013:$AO$1213,AA$4,FALSE)</f>
        <v>0</v>
      </c>
      <c r="AB37" s="13" t="e">
        <f t="shared" si="4"/>
        <v>#N/A</v>
      </c>
      <c r="AC37" s="9">
        <f>VLOOKUP($C37,industry_water_demand_km3!$A$2:$CT$249,AC$4,FALSE)</f>
        <v>0.83450279999999999</v>
      </c>
      <c r="AD37" s="13">
        <f t="shared" si="15"/>
        <v>0.83450279999999999</v>
      </c>
      <c r="AF37" s="9">
        <f>VLOOKUP($B37,aquastat_more_extensive_table!$D$1013:$AO$1213,AF$4,FALSE)</f>
        <v>0</v>
      </c>
      <c r="AG37" s="13" t="e">
        <f t="shared" si="5"/>
        <v>#N/A</v>
      </c>
      <c r="AH37" s="9">
        <f>VLOOKUP($C37,industry_water_demand_km3!$A$2:$CT$249,AH$4,FALSE)</f>
        <v>0.76081779999999999</v>
      </c>
      <c r="AI37" s="13">
        <f t="shared" si="16"/>
        <v>0.76081779999999999</v>
      </c>
      <c r="AK37" s="9">
        <f>VLOOKUP($B37,aquastat_more_extensive_table!$D$1013:$AO$1213,AK$4,FALSE)</f>
        <v>2.2109999999999999</v>
      </c>
      <c r="AL37" s="13">
        <f t="shared" si="6"/>
        <v>2.2109999999999999</v>
      </c>
      <c r="AM37" s="9">
        <f>VLOOKUP($C37,industry_water_demand_km3!$A$2:$CT$249,AM$4,FALSE)</f>
        <v>0.88435799999999998</v>
      </c>
      <c r="AN37" s="13">
        <f t="shared" si="17"/>
        <v>0.88435799999999998</v>
      </c>
      <c r="AP37" s="9">
        <f>VLOOKUP($B37,aquastat_more_extensive_table!$D$1013:$AO$1213,AP$4,FALSE)</f>
        <v>0</v>
      </c>
      <c r="AQ37" s="13" t="e">
        <f t="shared" si="7"/>
        <v>#N/A</v>
      </c>
      <c r="AR37" s="9">
        <f>VLOOKUP($C37,industry_water_demand_km3!$A$2:$CT$249,AR$4,FALSE)</f>
        <v>1.078335</v>
      </c>
      <c r="AS37" s="13">
        <f t="shared" si="18"/>
        <v>1.078335</v>
      </c>
      <c r="AU37" s="9">
        <f>VLOOKUP($B37,aquastat_more_extensive_table!$D$1013:$AO$1213,AU$4,FALSE)</f>
        <v>2.3239999999999998</v>
      </c>
      <c r="AV37" s="13">
        <f t="shared" si="8"/>
        <v>2.3239999999999998</v>
      </c>
      <c r="AW37" s="9">
        <f>VLOOKUP($C37,industry_water_demand_km3!$A$2:$CT$249,AW$4,FALSE)</f>
        <v>1.101904</v>
      </c>
      <c r="AX37" s="13">
        <f t="shared" si="19"/>
        <v>1.101904</v>
      </c>
      <c r="AZ37" s="9">
        <f>VLOOKUP($B37,aquastat_more_extensive_table!$D$1013:$AO$1213,AZ$4,FALSE)</f>
        <v>4.7439999999999998</v>
      </c>
      <c r="BA37" s="13">
        <f t="shared" si="9"/>
        <v>4.7439999999999998</v>
      </c>
      <c r="BB37" s="9">
        <f>VLOOKUP($C37,industry_water_demand_km3!$A$2:$CT$249,BB$4,FALSE)</f>
        <v>1.257428</v>
      </c>
      <c r="BC37" s="13">
        <f t="shared" si="20"/>
        <v>1.257428</v>
      </c>
      <c r="BE37" s="9">
        <f>VLOOKUP($B37,aquastat_more_extensive_table!$D$1013:$AO$1213,BE$4,FALSE)</f>
        <v>0</v>
      </c>
      <c r="BF37" s="13" t="e">
        <f t="shared" si="10"/>
        <v>#N/A</v>
      </c>
      <c r="BG37" s="9">
        <f>VLOOKUP($C37,industry_water_demand_km3!$A$2:$CT$249,BG$4,FALSE)</f>
        <v>1.4518219999999999</v>
      </c>
      <c r="BH37" s="13">
        <f t="shared" si="21"/>
        <v>1.4518219999999999</v>
      </c>
      <c r="BJ37" s="9">
        <f>VLOOKUP($B37,aquastat_more_extensive_table!$D$1013:$AO$1213,BJ$4,FALSE)</f>
        <v>0</v>
      </c>
      <c r="BK37" s="13" t="e">
        <f t="shared" si="22"/>
        <v>#N/A</v>
      </c>
      <c r="BL37" s="9">
        <f>VLOOKUP($C37,industry_water_demand_km3!$A$2:$CT$249,BL$4,FALSE)</f>
        <v>1.49217</v>
      </c>
      <c r="BM37" s="13">
        <f t="shared" si="23"/>
        <v>1.49217</v>
      </c>
      <c r="BU37" s="7" t="e">
        <v>#N/A</v>
      </c>
      <c r="BV37" s="7">
        <v>0.33800000000000002</v>
      </c>
      <c r="BW37" s="7" t="str">
        <f t="shared" si="24"/>
        <v/>
      </c>
      <c r="BX37" s="7" t="str">
        <f t="shared" si="25"/>
        <v/>
      </c>
    </row>
    <row r="38" spans="2:76" x14ac:dyDescent="0.25">
      <c r="B38" s="12">
        <f>fao_ids_unique!B33</f>
        <v>44</v>
      </c>
      <c r="C38" s="12">
        <f>fao_ids_unique!F33</f>
        <v>40</v>
      </c>
      <c r="D38" s="8" t="str">
        <f>fao_ids_unique!C33</f>
        <v>COL</v>
      </c>
      <c r="E38" s="7" t="str">
        <f>fao_ids_unique!G33</f>
        <v>Colombia</v>
      </c>
      <c r="G38" s="9">
        <f>VLOOKUP($B38,aquastat_more_extensive_table!$D$1013:$AO$1213,G$4,FALSE)</f>
        <v>0</v>
      </c>
      <c r="H38" s="13" t="e">
        <f t="shared" si="0"/>
        <v>#N/A</v>
      </c>
      <c r="I38" s="9">
        <f>VLOOKUP($C38,industry_water_demand_km3!$A$2:$CT$249,I$4,FALSE)</f>
        <v>0.49728</v>
      </c>
      <c r="J38" s="13">
        <f t="shared" si="11"/>
        <v>0.49728</v>
      </c>
      <c r="L38" s="9">
        <f>VLOOKUP($B38,aquastat_more_extensive_table!$D$1013:$AO$1213,L$4,FALSE)</f>
        <v>0</v>
      </c>
      <c r="M38" s="13" t="e">
        <f t="shared" si="1"/>
        <v>#N/A</v>
      </c>
      <c r="N38" s="9">
        <f>VLOOKUP($C38,industry_water_demand_km3!$A$2:$CT$249,N$4,FALSE)</f>
        <v>0.51927699999999999</v>
      </c>
      <c r="O38" s="13">
        <f t="shared" si="12"/>
        <v>0.51927699999999999</v>
      </c>
      <c r="Q38" s="9">
        <f>VLOOKUP($B38,aquastat_more_extensive_table!$D$1013:$AO$1213,Q$4,FALSE)</f>
        <v>0</v>
      </c>
      <c r="R38" s="13" t="e">
        <f t="shared" si="2"/>
        <v>#N/A</v>
      </c>
      <c r="S38" s="9">
        <f>VLOOKUP($C38,industry_water_demand_km3!$A$2:$CT$249,S$4,FALSE)</f>
        <v>0.56688340000000004</v>
      </c>
      <c r="T38" s="13">
        <f t="shared" si="13"/>
        <v>0.56688340000000004</v>
      </c>
      <c r="V38" s="9">
        <f>VLOOKUP($B38,aquastat_more_extensive_table!$D$1013:$AO$1213,V$4,FALSE)</f>
        <v>0</v>
      </c>
      <c r="W38" s="13" t="e">
        <f t="shared" si="3"/>
        <v>#N/A</v>
      </c>
      <c r="X38" s="9">
        <f>VLOOKUP($C38,industry_water_demand_km3!$A$2:$CT$249,X$4,FALSE)</f>
        <v>0.71595940000000002</v>
      </c>
      <c r="Y38" s="13">
        <f t="shared" si="14"/>
        <v>0.71595940000000002</v>
      </c>
      <c r="AA38" s="9">
        <f>VLOOKUP($B38,aquastat_more_extensive_table!$D$1013:$AO$1213,AA$4,FALSE)</f>
        <v>0</v>
      </c>
      <c r="AB38" s="13" t="e">
        <f t="shared" si="4"/>
        <v>#N/A</v>
      </c>
      <c r="AC38" s="9">
        <f>VLOOKUP($C38,industry_water_demand_km3!$A$2:$CT$249,AC$4,FALSE)</f>
        <v>0.89205599999999996</v>
      </c>
      <c r="AD38" s="13">
        <f t="shared" si="15"/>
        <v>0.89205599999999996</v>
      </c>
      <c r="AF38" s="9">
        <f>VLOOKUP($B38,aquastat_more_extensive_table!$D$1013:$AO$1213,AF$4,FALSE)</f>
        <v>0</v>
      </c>
      <c r="AG38" s="13" t="e">
        <f t="shared" si="5"/>
        <v>#N/A</v>
      </c>
      <c r="AH38" s="9">
        <f>VLOOKUP($C38,industry_water_demand_km3!$A$2:$CT$249,AH$4,FALSE)</f>
        <v>0.90510080000000004</v>
      </c>
      <c r="AI38" s="13">
        <f t="shared" si="16"/>
        <v>0.90510080000000004</v>
      </c>
      <c r="AK38" s="9">
        <f>VLOOKUP($B38,aquastat_more_extensive_table!$D$1013:$AO$1213,AK$4,FALSE)</f>
        <v>0</v>
      </c>
      <c r="AL38" s="13" t="e">
        <f t="shared" si="6"/>
        <v>#N/A</v>
      </c>
      <c r="AM38" s="9">
        <f>VLOOKUP($C38,industry_water_demand_km3!$A$2:$CT$249,AM$4,FALSE)</f>
        <v>0.91557500000000003</v>
      </c>
      <c r="AN38" s="13">
        <f t="shared" si="17"/>
        <v>0.91557500000000003</v>
      </c>
      <c r="AP38" s="9">
        <f>VLOOKUP($B38,aquastat_more_extensive_table!$D$1013:$AO$1213,AP$4,FALSE)</f>
        <v>0</v>
      </c>
      <c r="AQ38" s="13" t="e">
        <f t="shared" si="7"/>
        <v>#N/A</v>
      </c>
      <c r="AR38" s="9">
        <f>VLOOKUP($C38,industry_water_demand_km3!$A$2:$CT$249,AR$4,FALSE)</f>
        <v>1.1067229999999999</v>
      </c>
      <c r="AS38" s="13">
        <f t="shared" si="18"/>
        <v>1.1067229999999999</v>
      </c>
      <c r="AU38" s="9">
        <f>VLOOKUP($B38,aquastat_more_extensive_table!$D$1013:$AO$1213,AU$4,FALSE)</f>
        <v>0.35899999999999999</v>
      </c>
      <c r="AV38" s="13">
        <f t="shared" si="8"/>
        <v>0.35899999999999999</v>
      </c>
      <c r="AW38" s="9">
        <f>VLOOKUP($C38,industry_water_demand_km3!$A$2:$CT$249,AW$4,FALSE)</f>
        <v>1.1141840000000001</v>
      </c>
      <c r="AX38" s="13">
        <f t="shared" si="19"/>
        <v>1.1141840000000001</v>
      </c>
      <c r="AZ38" s="9">
        <f>VLOOKUP($B38,aquastat_more_extensive_table!$D$1013:$AO$1213,AZ$4,FALSE)</f>
        <v>0</v>
      </c>
      <c r="BA38" s="13" t="e">
        <f t="shared" si="9"/>
        <v>#N/A</v>
      </c>
      <c r="BB38" s="9">
        <f>VLOOKUP($C38,industry_water_demand_km3!$A$2:$CT$249,BB$4,FALSE)</f>
        <v>1.225168</v>
      </c>
      <c r="BC38" s="13">
        <f t="shared" si="20"/>
        <v>1.225168</v>
      </c>
      <c r="BE38" s="9">
        <f>VLOOKUP($B38,aquastat_more_extensive_table!$D$1013:$AO$1213,BE$4,FALSE)</f>
        <v>2.242</v>
      </c>
      <c r="BF38" s="13">
        <f t="shared" si="10"/>
        <v>2.242</v>
      </c>
      <c r="BG38" s="9">
        <f>VLOOKUP($C38,industry_water_demand_km3!$A$2:$CT$249,BG$4,FALSE)</f>
        <v>1.4616960000000001</v>
      </c>
      <c r="BH38" s="13">
        <f t="shared" si="21"/>
        <v>1.4616960000000001</v>
      </c>
      <c r="BJ38" s="9">
        <f>VLOOKUP($B38,aquastat_more_extensive_table!$D$1013:$AO$1213,BJ$4,FALSE)</f>
        <v>0</v>
      </c>
      <c r="BK38" s="13" t="e">
        <f t="shared" si="22"/>
        <v>#N/A</v>
      </c>
      <c r="BL38" s="9">
        <f>VLOOKUP($C38,industry_water_demand_km3!$A$2:$CT$249,BL$4,FALSE)</f>
        <v>1.4895700000000001</v>
      </c>
      <c r="BM38" s="13">
        <f t="shared" si="23"/>
        <v>1.4895700000000001</v>
      </c>
      <c r="BU38" s="7" t="e">
        <v>#N/A</v>
      </c>
      <c r="BV38" s="7">
        <v>0.49099999999999999</v>
      </c>
      <c r="BW38" s="7" t="str">
        <f t="shared" si="24"/>
        <v/>
      </c>
      <c r="BX38" s="7" t="str">
        <f t="shared" si="25"/>
        <v/>
      </c>
    </row>
    <row r="39" spans="2:76" x14ac:dyDescent="0.25">
      <c r="B39" s="12">
        <f>fao_ids_unique!B34</f>
        <v>45</v>
      </c>
      <c r="C39" s="12">
        <f>fao_ids_unique!F34</f>
        <v>41</v>
      </c>
      <c r="D39" s="8" t="str">
        <f>fao_ids_unique!C34</f>
        <v>COM</v>
      </c>
      <c r="E39" s="7" t="str">
        <f>fao_ids_unique!G34</f>
        <v>Comoros</v>
      </c>
      <c r="G39" s="9">
        <f>VLOOKUP($B39,aquastat_more_extensive_table!$D$1013:$AO$1213,G$4,FALSE)</f>
        <v>0</v>
      </c>
      <c r="H39" s="13" t="e">
        <f t="shared" ref="H39:H70" si="26">IF(G39&gt;0,G39,NA())</f>
        <v>#N/A</v>
      </c>
      <c r="I39" s="9">
        <f>VLOOKUP($C39,industry_water_demand_km3!$A$2:$CT$249,I$4,FALSE)</f>
        <v>0</v>
      </c>
      <c r="J39" s="13">
        <f t="shared" si="11"/>
        <v>0</v>
      </c>
      <c r="L39" s="9">
        <f>VLOOKUP($B39,aquastat_more_extensive_table!$D$1013:$AO$1213,L$4,FALSE)</f>
        <v>0</v>
      </c>
      <c r="M39" s="13" t="e">
        <f t="shared" ref="M39:M70" si="27">IF(L39&gt;0,L39,NA())</f>
        <v>#N/A</v>
      </c>
      <c r="N39" s="9">
        <f>VLOOKUP($C39,industry_water_demand_km3!$A$2:$CT$249,N$4,FALSE)</f>
        <v>0</v>
      </c>
      <c r="O39" s="13">
        <f t="shared" si="12"/>
        <v>0</v>
      </c>
      <c r="Q39" s="9">
        <f>VLOOKUP($B39,aquastat_more_extensive_table!$D$1013:$AO$1213,Q$4,FALSE)</f>
        <v>0</v>
      </c>
      <c r="R39" s="13" t="e">
        <f t="shared" ref="R39:R70" si="28">IF(Q39&gt;0,Q39,NA())</f>
        <v>#N/A</v>
      </c>
      <c r="S39" s="9">
        <f>VLOOKUP($C39,industry_water_demand_km3!$A$2:$CT$249,S$4,FALSE)</f>
        <v>0</v>
      </c>
      <c r="T39" s="13">
        <f t="shared" si="13"/>
        <v>0</v>
      </c>
      <c r="V39" s="9">
        <f>VLOOKUP($B39,aquastat_more_extensive_table!$D$1013:$AO$1213,V$4,FALSE)</f>
        <v>0</v>
      </c>
      <c r="W39" s="13" t="e">
        <f t="shared" ref="W39:W70" si="29">IF(V39&gt;0,V39,NA())</f>
        <v>#N/A</v>
      </c>
      <c r="X39" s="9">
        <f>VLOOKUP($C39,industry_water_demand_km3!$A$2:$CT$249,X$4,FALSE)</f>
        <v>0</v>
      </c>
      <c r="Y39" s="13">
        <f t="shared" si="14"/>
        <v>0</v>
      </c>
      <c r="AA39" s="9">
        <f>VLOOKUP($B39,aquastat_more_extensive_table!$D$1013:$AO$1213,AA$4,FALSE)</f>
        <v>0</v>
      </c>
      <c r="AB39" s="13" t="e">
        <f t="shared" ref="AB39:AB70" si="30">IF(AA39&gt;0,AA39,NA())</f>
        <v>#N/A</v>
      </c>
      <c r="AC39" s="9">
        <f>VLOOKUP($C39,industry_water_demand_km3!$A$2:$CT$249,AC$4,FALSE)</f>
        <v>0</v>
      </c>
      <c r="AD39" s="13">
        <f t="shared" si="15"/>
        <v>0</v>
      </c>
      <c r="AF39" s="9">
        <f>VLOOKUP($B39,aquastat_more_extensive_table!$D$1013:$AO$1213,AF$4,FALSE)</f>
        <v>0</v>
      </c>
      <c r="AG39" s="13" t="e">
        <f t="shared" ref="AG39:AG70" si="31">IF(AF39&gt;0,AF39,NA())</f>
        <v>#N/A</v>
      </c>
      <c r="AH39" s="9">
        <f>VLOOKUP($C39,industry_water_demand_km3!$A$2:$CT$249,AH$4,FALSE)</f>
        <v>0</v>
      </c>
      <c r="AI39" s="13">
        <f t="shared" si="16"/>
        <v>0</v>
      </c>
      <c r="AK39" s="9">
        <f>VLOOKUP($B39,aquastat_more_extensive_table!$D$1013:$AO$1213,AK$4,FALSE)</f>
        <v>0</v>
      </c>
      <c r="AL39" s="13" t="e">
        <f t="shared" ref="AL39:AL70" si="32">IF(AK39&gt;0,AK39,NA())</f>
        <v>#N/A</v>
      </c>
      <c r="AM39" s="9">
        <f>VLOOKUP($C39,industry_water_demand_km3!$A$2:$CT$249,AM$4,FALSE)</f>
        <v>0</v>
      </c>
      <c r="AN39" s="13">
        <f t="shared" si="17"/>
        <v>0</v>
      </c>
      <c r="AP39" s="9">
        <f>VLOOKUP($B39,aquastat_more_extensive_table!$D$1013:$AO$1213,AP$4,FALSE)</f>
        <v>0</v>
      </c>
      <c r="AQ39" s="13" t="e">
        <f t="shared" ref="AQ39:AQ70" si="33">IF(AP39&gt;0,AP39,NA())</f>
        <v>#N/A</v>
      </c>
      <c r="AR39" s="9">
        <f>VLOOKUP($C39,industry_water_demand_km3!$A$2:$CT$249,AR$4,FALSE)</f>
        <v>0</v>
      </c>
      <c r="AS39" s="13">
        <f t="shared" si="18"/>
        <v>0</v>
      </c>
      <c r="AU39" s="9">
        <f>VLOOKUP($B39,aquastat_more_extensive_table!$D$1013:$AO$1213,AU$4,FALSE)</f>
        <v>5.0000000000000001E-4</v>
      </c>
      <c r="AV39" s="13">
        <f t="shared" ref="AV39:AV70" si="34">IF(AU39&gt;0,AU39,NA())</f>
        <v>5.0000000000000001E-4</v>
      </c>
      <c r="AW39" s="9">
        <f>VLOOKUP($C39,industry_water_demand_km3!$A$2:$CT$249,AW$4,FALSE)</f>
        <v>0</v>
      </c>
      <c r="AX39" s="13">
        <f t="shared" si="19"/>
        <v>0</v>
      </c>
      <c r="AZ39" s="9">
        <f>VLOOKUP($B39,aquastat_more_extensive_table!$D$1013:$AO$1213,AZ$4,FALSE)</f>
        <v>0</v>
      </c>
      <c r="BA39" s="13" t="e">
        <f t="shared" ref="BA39:BA70" si="35">IF(AZ39&gt;0,AZ39,NA())</f>
        <v>#N/A</v>
      </c>
      <c r="BB39" s="9">
        <f>VLOOKUP($C39,industry_water_demand_km3!$A$2:$CT$249,BB$4,FALSE)</f>
        <v>0</v>
      </c>
      <c r="BC39" s="13">
        <f t="shared" si="20"/>
        <v>0</v>
      </c>
      <c r="BE39" s="9">
        <f>VLOOKUP($B39,aquastat_more_extensive_table!$D$1013:$AO$1213,BE$4,FALSE)</f>
        <v>0</v>
      </c>
      <c r="BF39" s="13" t="e">
        <f t="shared" ref="BF39:BF70" si="36">IF(BE39&gt;0,BE39,NA())</f>
        <v>#N/A</v>
      </c>
      <c r="BG39" s="9">
        <f>VLOOKUP($C39,industry_water_demand_km3!$A$2:$CT$249,BG$4,FALSE)</f>
        <v>0</v>
      </c>
      <c r="BH39" s="13">
        <f t="shared" si="21"/>
        <v>0</v>
      </c>
      <c r="BJ39" s="9">
        <f>VLOOKUP($B39,aquastat_more_extensive_table!$D$1013:$AO$1213,BJ$4,FALSE)</f>
        <v>0</v>
      </c>
      <c r="BK39" s="13" t="e">
        <f t="shared" si="22"/>
        <v>#N/A</v>
      </c>
      <c r="BL39" s="9">
        <f>VLOOKUP($C39,industry_water_demand_km3!$A$2:$CT$249,BL$4,FALSE)</f>
        <v>0</v>
      </c>
      <c r="BM39" s="13">
        <f t="shared" si="23"/>
        <v>0</v>
      </c>
      <c r="BU39" s="7" t="e">
        <v>#N/A</v>
      </c>
      <c r="BV39" s="7">
        <v>0</v>
      </c>
      <c r="BW39" s="7" t="str">
        <f t="shared" si="24"/>
        <v/>
      </c>
      <c r="BX39" s="7" t="str">
        <f t="shared" si="25"/>
        <v/>
      </c>
    </row>
    <row r="40" spans="2:76" x14ac:dyDescent="0.25">
      <c r="B40" s="12">
        <f>fao_ids_unique!B35</f>
        <v>46</v>
      </c>
      <c r="C40" s="12">
        <f>fao_ids_unique!F35</f>
        <v>39</v>
      </c>
      <c r="D40" s="8" t="str">
        <f>fao_ids_unique!C35</f>
        <v>COG</v>
      </c>
      <c r="E40" s="7" t="str">
        <f>fao_ids_unique!G35</f>
        <v>Congo, Rep.</v>
      </c>
      <c r="G40" s="9">
        <f>VLOOKUP($B40,aquastat_more_extensive_table!$D$1013:$AO$1213,G$4,FALSE)</f>
        <v>0</v>
      </c>
      <c r="H40" s="13" t="e">
        <f t="shared" si="26"/>
        <v>#N/A</v>
      </c>
      <c r="I40" s="9">
        <f>VLOOKUP($C40,industry_water_demand_km3!$A$2:$CT$249,I$4,FALSE)</f>
        <v>1.569626E-2</v>
      </c>
      <c r="J40" s="13">
        <f t="shared" si="11"/>
        <v>1.569626E-2</v>
      </c>
      <c r="L40" s="9">
        <f>VLOOKUP($B40,aquastat_more_extensive_table!$D$1013:$AO$1213,L$4,FALSE)</f>
        <v>0</v>
      </c>
      <c r="M40" s="13" t="e">
        <f t="shared" si="27"/>
        <v>#N/A</v>
      </c>
      <c r="N40" s="9">
        <f>VLOOKUP($C40,industry_water_demand_km3!$A$2:$CT$249,N$4,FALSE)</f>
        <v>1.674784E-2</v>
      </c>
      <c r="O40" s="13">
        <f t="shared" si="12"/>
        <v>1.674784E-2</v>
      </c>
      <c r="Q40" s="9">
        <f>VLOOKUP($B40,aquastat_more_extensive_table!$D$1013:$AO$1213,Q$4,FALSE)</f>
        <v>0</v>
      </c>
      <c r="R40" s="13" t="e">
        <f t="shared" si="28"/>
        <v>#N/A</v>
      </c>
      <c r="S40" s="9">
        <f>VLOOKUP($C40,industry_water_demand_km3!$A$2:$CT$249,S$4,FALSE)</f>
        <v>1.768494E-2</v>
      </c>
      <c r="T40" s="13">
        <f t="shared" si="13"/>
        <v>1.768494E-2</v>
      </c>
      <c r="V40" s="9">
        <f>VLOOKUP($B40,aquastat_more_extensive_table!$D$1013:$AO$1213,V$4,FALSE)</f>
        <v>0</v>
      </c>
      <c r="W40" s="13" t="e">
        <f t="shared" si="29"/>
        <v>#N/A</v>
      </c>
      <c r="X40" s="9">
        <f>VLOOKUP($C40,industry_water_demand_km3!$A$2:$CT$249,X$4,FALSE)</f>
        <v>2.1025700000000001E-2</v>
      </c>
      <c r="Y40" s="13">
        <f t="shared" si="14"/>
        <v>2.1025700000000001E-2</v>
      </c>
      <c r="AA40" s="9">
        <f>VLOOKUP($B40,aquastat_more_extensive_table!$D$1013:$AO$1213,AA$4,FALSE)</f>
        <v>0</v>
      </c>
      <c r="AB40" s="13" t="e">
        <f t="shared" si="30"/>
        <v>#N/A</v>
      </c>
      <c r="AC40" s="9">
        <f>VLOOKUP($C40,industry_water_demand_km3!$A$2:$CT$249,AC$4,FALSE)</f>
        <v>2.5458419999999999E-2</v>
      </c>
      <c r="AD40" s="13">
        <f t="shared" si="15"/>
        <v>2.5458419999999999E-2</v>
      </c>
      <c r="AF40" s="9">
        <f>VLOOKUP($B40,aquastat_more_extensive_table!$D$1013:$AO$1213,AF$4,FALSE)</f>
        <v>1.0800000000000001E-2</v>
      </c>
      <c r="AG40" s="13">
        <f t="shared" si="31"/>
        <v>1.0800000000000001E-2</v>
      </c>
      <c r="AH40" s="9">
        <f>VLOOKUP($C40,industry_water_demand_km3!$A$2:$CT$249,AH$4,FALSE)</f>
        <v>2.673596E-2</v>
      </c>
      <c r="AI40" s="13">
        <f t="shared" si="16"/>
        <v>2.673596E-2</v>
      </c>
      <c r="AK40" s="9">
        <f>VLOOKUP($B40,aquastat_more_extensive_table!$D$1013:$AO$1213,AK$4,FALSE)</f>
        <v>0</v>
      </c>
      <c r="AL40" s="13" t="e">
        <f t="shared" si="32"/>
        <v>#N/A</v>
      </c>
      <c r="AM40" s="9">
        <f>VLOOKUP($C40,industry_water_demand_km3!$A$2:$CT$249,AM$4,FALSE)</f>
        <v>2.7274880000000001E-2</v>
      </c>
      <c r="AN40" s="13">
        <f t="shared" si="17"/>
        <v>2.7274880000000001E-2</v>
      </c>
      <c r="AP40" s="9">
        <f>VLOOKUP($B40,aquastat_more_extensive_table!$D$1013:$AO$1213,AP$4,FALSE)</f>
        <v>0</v>
      </c>
      <c r="AQ40" s="13" t="e">
        <f t="shared" si="33"/>
        <v>#N/A</v>
      </c>
      <c r="AR40" s="9">
        <f>VLOOKUP($C40,industry_water_demand_km3!$A$2:$CT$249,AR$4,FALSE)</f>
        <v>2.4436659999999999E-2</v>
      </c>
      <c r="AS40" s="13">
        <f t="shared" si="18"/>
        <v>2.4436659999999999E-2</v>
      </c>
      <c r="AU40" s="9">
        <f>VLOOKUP($B40,aquastat_more_extensive_table!$D$1013:$AO$1213,AU$4,FALSE)</f>
        <v>0.01</v>
      </c>
      <c r="AV40" s="13">
        <f t="shared" si="34"/>
        <v>0.01</v>
      </c>
      <c r="AW40" s="9">
        <f>VLOOKUP($C40,industry_water_demand_km3!$A$2:$CT$249,AW$4,FALSE)</f>
        <v>2.4758559999999999E-2</v>
      </c>
      <c r="AX40" s="13">
        <f t="shared" si="19"/>
        <v>2.4758559999999999E-2</v>
      </c>
      <c r="AZ40" s="9">
        <f>VLOOKUP($B40,aquastat_more_extensive_table!$D$1013:$AO$1213,AZ$4,FALSE)</f>
        <v>2.4E-2</v>
      </c>
      <c r="BA40" s="13">
        <f t="shared" si="35"/>
        <v>2.4E-2</v>
      </c>
      <c r="BB40" s="9">
        <f>VLOOKUP($C40,industry_water_demand_km3!$A$2:$CT$249,BB$4,FALSE)</f>
        <v>3.0106379999999999E-2</v>
      </c>
      <c r="BC40" s="13">
        <f t="shared" si="20"/>
        <v>3.0106379999999999E-2</v>
      </c>
      <c r="BE40" s="9">
        <f>VLOOKUP($B40,aquastat_more_extensive_table!$D$1013:$AO$1213,BE$4,FALSE)</f>
        <v>0</v>
      </c>
      <c r="BF40" s="13" t="e">
        <f t="shared" si="36"/>
        <v>#N/A</v>
      </c>
      <c r="BG40" s="9">
        <f>VLOOKUP($C40,industry_water_demand_km3!$A$2:$CT$249,BG$4,FALSE)</f>
        <v>3.5683560000000003E-2</v>
      </c>
      <c r="BH40" s="13">
        <f t="shared" si="21"/>
        <v>3.5683560000000003E-2</v>
      </c>
      <c r="BJ40" s="9">
        <f>VLOOKUP($B40,aquastat_more_extensive_table!$D$1013:$AO$1213,BJ$4,FALSE)</f>
        <v>0</v>
      </c>
      <c r="BK40" s="13" t="e">
        <f t="shared" si="22"/>
        <v>#N/A</v>
      </c>
      <c r="BL40" s="9">
        <f>VLOOKUP($C40,industry_water_demand_km3!$A$2:$CT$249,BL$4,FALSE)</f>
        <v>3.5993600000000001E-2</v>
      </c>
      <c r="BM40" s="13">
        <f t="shared" si="23"/>
        <v>3.5993600000000001E-2</v>
      </c>
      <c r="BU40" s="7" t="e">
        <v>#N/A</v>
      </c>
      <c r="BV40" s="7">
        <v>1.6E-2</v>
      </c>
      <c r="BW40" s="7" t="str">
        <f t="shared" si="24"/>
        <v/>
      </c>
      <c r="BX40" s="7" t="str">
        <f t="shared" si="25"/>
        <v/>
      </c>
    </row>
    <row r="41" spans="2:76" x14ac:dyDescent="0.25">
      <c r="B41" s="12">
        <f>fao_ids_unique!B36</f>
        <v>47</v>
      </c>
      <c r="C41" s="12">
        <f>fao_ids_unique!F36</f>
        <v>225</v>
      </c>
      <c r="D41" s="8" t="str">
        <f>fao_ids_unique!C36</f>
        <v>COK</v>
      </c>
      <c r="E41" s="7" t="str">
        <f>fao_ids_unique!G36</f>
        <v>Cook Islands (N.Z.)</v>
      </c>
      <c r="G41" s="9">
        <f>VLOOKUP($B41,aquastat_more_extensive_table!$D$1013:$AO$1213,G$4,FALSE)</f>
        <v>0</v>
      </c>
      <c r="H41" s="13" t="e">
        <f t="shared" si="26"/>
        <v>#N/A</v>
      </c>
      <c r="I41" s="9">
        <f>VLOOKUP($C41,industry_water_demand_km3!$A$2:$CT$249,I$4,FALSE)</f>
        <v>0</v>
      </c>
      <c r="J41" s="13">
        <f t="shared" si="11"/>
        <v>0</v>
      </c>
      <c r="L41" s="9">
        <f>VLOOKUP($B41,aquastat_more_extensive_table!$D$1013:$AO$1213,L$4,FALSE)</f>
        <v>0</v>
      </c>
      <c r="M41" s="13" t="e">
        <f t="shared" si="27"/>
        <v>#N/A</v>
      </c>
      <c r="N41" s="9">
        <f>VLOOKUP($C41,industry_water_demand_km3!$A$2:$CT$249,N$4,FALSE)</f>
        <v>0</v>
      </c>
      <c r="O41" s="13">
        <f t="shared" si="12"/>
        <v>0</v>
      </c>
      <c r="Q41" s="9">
        <f>VLOOKUP($B41,aquastat_more_extensive_table!$D$1013:$AO$1213,Q$4,FALSE)</f>
        <v>0</v>
      </c>
      <c r="R41" s="13" t="e">
        <f t="shared" si="28"/>
        <v>#N/A</v>
      </c>
      <c r="S41" s="9">
        <f>VLOOKUP($C41,industry_water_demand_km3!$A$2:$CT$249,S$4,FALSE)</f>
        <v>0</v>
      </c>
      <c r="T41" s="13">
        <f t="shared" si="13"/>
        <v>0</v>
      </c>
      <c r="V41" s="9">
        <f>VLOOKUP($B41,aquastat_more_extensive_table!$D$1013:$AO$1213,V$4,FALSE)</f>
        <v>0</v>
      </c>
      <c r="W41" s="13" t="e">
        <f t="shared" si="29"/>
        <v>#N/A</v>
      </c>
      <c r="X41" s="9">
        <f>VLOOKUP($C41,industry_water_demand_km3!$A$2:$CT$249,X$4,FALSE)</f>
        <v>0</v>
      </c>
      <c r="Y41" s="13">
        <f t="shared" si="14"/>
        <v>0</v>
      </c>
      <c r="AA41" s="9">
        <f>VLOOKUP($B41,aquastat_more_extensive_table!$D$1013:$AO$1213,AA$4,FALSE)</f>
        <v>0</v>
      </c>
      <c r="AB41" s="13" t="e">
        <f t="shared" si="30"/>
        <v>#N/A</v>
      </c>
      <c r="AC41" s="9">
        <f>VLOOKUP($C41,industry_water_demand_km3!$A$2:$CT$249,AC$4,FALSE)</f>
        <v>0</v>
      </c>
      <c r="AD41" s="13">
        <f t="shared" si="15"/>
        <v>0</v>
      </c>
      <c r="AF41" s="9">
        <f>VLOOKUP($B41,aquastat_more_extensive_table!$D$1013:$AO$1213,AF$4,FALSE)</f>
        <v>0</v>
      </c>
      <c r="AG41" s="13" t="e">
        <f t="shared" si="31"/>
        <v>#N/A</v>
      </c>
      <c r="AH41" s="9">
        <f>VLOOKUP($C41,industry_water_demand_km3!$A$2:$CT$249,AH$4,FALSE)</f>
        <v>0</v>
      </c>
      <c r="AI41" s="13">
        <f t="shared" si="16"/>
        <v>0</v>
      </c>
      <c r="AK41" s="9">
        <f>VLOOKUP($B41,aquastat_more_extensive_table!$D$1013:$AO$1213,AK$4,FALSE)</f>
        <v>0</v>
      </c>
      <c r="AL41" s="13" t="e">
        <f t="shared" si="32"/>
        <v>#N/A</v>
      </c>
      <c r="AM41" s="9">
        <f>VLOOKUP($C41,industry_water_demand_km3!$A$2:$CT$249,AM$4,FALSE)</f>
        <v>0</v>
      </c>
      <c r="AN41" s="13">
        <f t="shared" si="17"/>
        <v>0</v>
      </c>
      <c r="AP41" s="9">
        <f>VLOOKUP($B41,aquastat_more_extensive_table!$D$1013:$AO$1213,AP$4,FALSE)</f>
        <v>0</v>
      </c>
      <c r="AQ41" s="13" t="e">
        <f t="shared" si="33"/>
        <v>#N/A</v>
      </c>
      <c r="AR41" s="9">
        <f>VLOOKUP($C41,industry_water_demand_km3!$A$2:$CT$249,AR$4,FALSE)</f>
        <v>0</v>
      </c>
      <c r="AS41" s="13">
        <f t="shared" si="18"/>
        <v>0</v>
      </c>
      <c r="AU41" s="9">
        <f>VLOOKUP($B41,aquastat_more_extensive_table!$D$1013:$AO$1213,AU$4,FALSE)</f>
        <v>0</v>
      </c>
      <c r="AV41" s="13" t="e">
        <f t="shared" si="34"/>
        <v>#N/A</v>
      </c>
      <c r="AW41" s="9">
        <f>VLOOKUP($C41,industry_water_demand_km3!$A$2:$CT$249,AW$4,FALSE)</f>
        <v>0</v>
      </c>
      <c r="AX41" s="13">
        <f t="shared" si="19"/>
        <v>0</v>
      </c>
      <c r="AZ41" s="9">
        <f>VLOOKUP($B41,aquastat_more_extensive_table!$D$1013:$AO$1213,AZ$4,FALSE)</f>
        <v>0</v>
      </c>
      <c r="BA41" s="13" t="e">
        <f t="shared" si="35"/>
        <v>#N/A</v>
      </c>
      <c r="BB41" s="9">
        <f>VLOOKUP($C41,industry_water_demand_km3!$A$2:$CT$249,BB$4,FALSE)</f>
        <v>0</v>
      </c>
      <c r="BC41" s="13">
        <f t="shared" si="20"/>
        <v>0</v>
      </c>
      <c r="BE41" s="9">
        <f>VLOOKUP($B41,aquastat_more_extensive_table!$D$1013:$AO$1213,BE$4,FALSE)</f>
        <v>0</v>
      </c>
      <c r="BF41" s="13" t="e">
        <f t="shared" si="36"/>
        <v>#N/A</v>
      </c>
      <c r="BG41" s="9">
        <f>VLOOKUP($C41,industry_water_demand_km3!$A$2:$CT$249,BG$4,FALSE)</f>
        <v>0</v>
      </c>
      <c r="BH41" s="13">
        <f t="shared" si="21"/>
        <v>0</v>
      </c>
      <c r="BJ41" s="9">
        <f>VLOOKUP($B41,aquastat_more_extensive_table!$D$1013:$AO$1213,BJ$4,FALSE)</f>
        <v>0</v>
      </c>
      <c r="BK41" s="13" t="e">
        <f t="shared" si="22"/>
        <v>#N/A</v>
      </c>
      <c r="BL41" s="9">
        <f>VLOOKUP($C41,industry_water_demand_km3!$A$2:$CT$249,BL$4,FALSE)</f>
        <v>0</v>
      </c>
      <c r="BM41" s="13">
        <f t="shared" si="23"/>
        <v>0</v>
      </c>
      <c r="BU41" s="7" t="e">
        <v>#N/A</v>
      </c>
      <c r="BV41" s="7">
        <v>0</v>
      </c>
      <c r="BW41" s="7" t="str">
        <f t="shared" si="24"/>
        <v/>
      </c>
      <c r="BX41" s="7" t="str">
        <f t="shared" si="25"/>
        <v/>
      </c>
    </row>
    <row r="42" spans="2:76" x14ac:dyDescent="0.25">
      <c r="B42" s="12">
        <f>fao_ids_unique!B37</f>
        <v>48</v>
      </c>
      <c r="C42" s="12">
        <f>fao_ids_unique!F37</f>
        <v>43</v>
      </c>
      <c r="D42" s="8" t="str">
        <f>fao_ids_unique!C37</f>
        <v>CRI</v>
      </c>
      <c r="E42" s="7" t="str">
        <f>fao_ids_unique!G37</f>
        <v>Costa Rica</v>
      </c>
      <c r="G42" s="9">
        <f>VLOOKUP($B42,aquastat_more_extensive_table!$D$1013:$AO$1213,G$4,FALSE)</f>
        <v>0</v>
      </c>
      <c r="H42" s="13" t="e">
        <f t="shared" si="26"/>
        <v>#N/A</v>
      </c>
      <c r="I42" s="9">
        <f>VLOOKUP($C42,industry_water_demand_km3!$A$2:$CT$249,I$4,FALSE)</f>
        <v>7.2791560000000005E-2</v>
      </c>
      <c r="J42" s="13">
        <f t="shared" si="11"/>
        <v>7.2791560000000005E-2</v>
      </c>
      <c r="L42" s="9">
        <f>VLOOKUP($B42,aquastat_more_extensive_table!$D$1013:$AO$1213,L$4,FALSE)</f>
        <v>0</v>
      </c>
      <c r="M42" s="13" t="e">
        <f t="shared" si="27"/>
        <v>#N/A</v>
      </c>
      <c r="N42" s="9">
        <f>VLOOKUP($C42,industry_water_demand_km3!$A$2:$CT$249,N$4,FALSE)</f>
        <v>7.4385720000000002E-2</v>
      </c>
      <c r="O42" s="13">
        <f t="shared" si="12"/>
        <v>7.4385720000000002E-2</v>
      </c>
      <c r="Q42" s="9">
        <f>VLOOKUP($B42,aquastat_more_extensive_table!$D$1013:$AO$1213,Q$4,FALSE)</f>
        <v>0</v>
      </c>
      <c r="R42" s="13" t="e">
        <f t="shared" si="28"/>
        <v>#N/A</v>
      </c>
      <c r="S42" s="9">
        <f>VLOOKUP($C42,industry_water_demand_km3!$A$2:$CT$249,S$4,FALSE)</f>
        <v>8.6930439999999998E-2</v>
      </c>
      <c r="T42" s="13">
        <f t="shared" si="13"/>
        <v>8.6930439999999998E-2</v>
      </c>
      <c r="V42" s="9">
        <f>VLOOKUP($B42,aquastat_more_extensive_table!$D$1013:$AO$1213,V$4,FALSE)</f>
        <v>0</v>
      </c>
      <c r="W42" s="13" t="e">
        <f t="shared" si="29"/>
        <v>#N/A</v>
      </c>
      <c r="X42" s="9">
        <f>VLOOKUP($C42,industry_water_demand_km3!$A$2:$CT$249,X$4,FALSE)</f>
        <v>0.11172940000000001</v>
      </c>
      <c r="Y42" s="13">
        <f t="shared" si="14"/>
        <v>0.11172940000000001</v>
      </c>
      <c r="AA42" s="9">
        <f>VLOOKUP($B42,aquastat_more_extensive_table!$D$1013:$AO$1213,AA$4,FALSE)</f>
        <v>0</v>
      </c>
      <c r="AB42" s="13" t="e">
        <f t="shared" si="30"/>
        <v>#N/A</v>
      </c>
      <c r="AC42" s="9">
        <f>VLOOKUP($C42,industry_water_demand_km3!$A$2:$CT$249,AC$4,FALSE)</f>
        <v>0.12567500000000001</v>
      </c>
      <c r="AD42" s="13">
        <f t="shared" si="15"/>
        <v>0.12567500000000001</v>
      </c>
      <c r="AF42" s="9">
        <f>VLOOKUP($B42,aquastat_more_extensive_table!$D$1013:$AO$1213,AF$4,FALSE)</f>
        <v>0</v>
      </c>
      <c r="AG42" s="13" t="e">
        <f t="shared" si="31"/>
        <v>#N/A</v>
      </c>
      <c r="AH42" s="9">
        <f>VLOOKUP($C42,industry_water_demand_km3!$A$2:$CT$249,AH$4,FALSE)</f>
        <v>0.13410340000000001</v>
      </c>
      <c r="AI42" s="13">
        <f t="shared" si="16"/>
        <v>0.13410340000000001</v>
      </c>
      <c r="AK42" s="9">
        <f>VLOOKUP($B42,aquastat_more_extensive_table!$D$1013:$AO$1213,AK$4,FALSE)</f>
        <v>0</v>
      </c>
      <c r="AL42" s="13" t="e">
        <f t="shared" si="32"/>
        <v>#N/A</v>
      </c>
      <c r="AM42" s="9">
        <f>VLOOKUP($C42,industry_water_demand_km3!$A$2:$CT$249,AM$4,FALSE)</f>
        <v>0.14382039999999999</v>
      </c>
      <c r="AN42" s="13">
        <f t="shared" si="17"/>
        <v>0.14382039999999999</v>
      </c>
      <c r="AP42" s="9">
        <f>VLOOKUP($B42,aquastat_more_extensive_table!$D$1013:$AO$1213,AP$4,FALSE)</f>
        <v>0</v>
      </c>
      <c r="AQ42" s="13" t="e">
        <f t="shared" si="33"/>
        <v>#N/A</v>
      </c>
      <c r="AR42" s="9">
        <f>VLOOKUP($C42,industry_water_demand_km3!$A$2:$CT$249,AR$4,FALSE)</f>
        <v>0.15969659999999999</v>
      </c>
      <c r="AS42" s="13">
        <f t="shared" si="18"/>
        <v>0.15969659999999999</v>
      </c>
      <c r="AU42" s="9">
        <f>VLOOKUP($B42,aquastat_more_extensive_table!$D$1013:$AO$1213,AU$4,FALSE)</f>
        <v>0</v>
      </c>
      <c r="AV42" s="13" t="e">
        <f t="shared" si="34"/>
        <v>#N/A</v>
      </c>
      <c r="AW42" s="9">
        <f>VLOOKUP($C42,industry_water_demand_km3!$A$2:$CT$249,AW$4,FALSE)</f>
        <v>0.17117740000000001</v>
      </c>
      <c r="AX42" s="13">
        <f t="shared" si="19"/>
        <v>0.17117740000000001</v>
      </c>
      <c r="AZ42" s="9">
        <f>VLOOKUP($B42,aquastat_more_extensive_table!$D$1013:$AO$1213,AZ$4,FALSE)</f>
        <v>0</v>
      </c>
      <c r="BA42" s="13" t="e">
        <f t="shared" si="35"/>
        <v>#N/A</v>
      </c>
      <c r="BB42" s="9">
        <f>VLOOKUP($C42,industry_water_demand_km3!$A$2:$CT$249,BB$4,FALSE)</f>
        <v>0.1822994</v>
      </c>
      <c r="BC42" s="13">
        <f t="shared" si="20"/>
        <v>0.1822994</v>
      </c>
      <c r="BE42" s="9">
        <f>VLOOKUP($B42,aquastat_more_extensive_table!$D$1013:$AO$1213,BE$4,FALSE)</f>
        <v>0</v>
      </c>
      <c r="BF42" s="13" t="e">
        <f t="shared" si="36"/>
        <v>#N/A</v>
      </c>
      <c r="BG42" s="9">
        <f>VLOOKUP($C42,industry_water_demand_km3!$A$2:$CT$249,BG$4,FALSE)</f>
        <v>0.2062592</v>
      </c>
      <c r="BH42" s="13">
        <f t="shared" si="21"/>
        <v>0.2062592</v>
      </c>
      <c r="BJ42" s="9">
        <f>VLOOKUP($B42,aquastat_more_extensive_table!$D$1013:$AO$1213,BJ$4,FALSE)</f>
        <v>0.26</v>
      </c>
      <c r="BK42" s="13">
        <f t="shared" si="22"/>
        <v>0.26</v>
      </c>
      <c r="BL42" s="9">
        <f>VLOOKUP($C42,industry_water_demand_km3!$A$2:$CT$249,BL$4,FALSE)</f>
        <v>0.210225</v>
      </c>
      <c r="BM42" s="13">
        <f t="shared" si="23"/>
        <v>0.210225</v>
      </c>
      <c r="BU42" s="7" t="e">
        <v>#N/A</v>
      </c>
      <c r="BV42" s="7">
        <v>7.1999999999999995E-2</v>
      </c>
      <c r="BW42" s="7" t="str">
        <f t="shared" si="24"/>
        <v/>
      </c>
      <c r="BX42" s="7" t="str">
        <f t="shared" si="25"/>
        <v/>
      </c>
    </row>
    <row r="43" spans="2:76" x14ac:dyDescent="0.25">
      <c r="B43" s="12">
        <f>fao_ids_unique!B38</f>
        <v>49</v>
      </c>
      <c r="C43" s="12">
        <f>fao_ids_unique!F38</f>
        <v>44</v>
      </c>
      <c r="D43" s="8" t="str">
        <f>fao_ids_unique!C38</f>
        <v>CUB</v>
      </c>
      <c r="E43" s="7" t="str">
        <f>fao_ids_unique!G38</f>
        <v>Cuba</v>
      </c>
      <c r="G43" s="9">
        <f>VLOOKUP($B43,aquastat_more_extensive_table!$D$1013:$AO$1213,G$4,FALSE)</f>
        <v>0</v>
      </c>
      <c r="H43" s="13" t="e">
        <f t="shared" si="26"/>
        <v>#N/A</v>
      </c>
      <c r="I43" s="9">
        <f>VLOOKUP($C43,industry_water_demand_km3!$A$2:$CT$249,I$4,FALSE)</f>
        <v>9.2387639999999993E-2</v>
      </c>
      <c r="J43" s="13">
        <f t="shared" si="11"/>
        <v>9.2387639999999993E-2</v>
      </c>
      <c r="L43" s="9">
        <f>VLOOKUP($B43,aquastat_more_extensive_table!$D$1013:$AO$1213,L$4,FALSE)</f>
        <v>0</v>
      </c>
      <c r="M43" s="13" t="e">
        <f t="shared" si="27"/>
        <v>#N/A</v>
      </c>
      <c r="N43" s="9">
        <f>VLOOKUP($C43,industry_water_demand_km3!$A$2:$CT$249,N$4,FALSE)</f>
        <v>9.5981040000000004E-2</v>
      </c>
      <c r="O43" s="13">
        <f t="shared" si="12"/>
        <v>9.5981040000000004E-2</v>
      </c>
      <c r="Q43" s="9">
        <f>VLOOKUP($B43,aquastat_more_extensive_table!$D$1013:$AO$1213,Q$4,FALSE)</f>
        <v>0</v>
      </c>
      <c r="R43" s="13" t="e">
        <f t="shared" si="28"/>
        <v>#N/A</v>
      </c>
      <c r="S43" s="9">
        <f>VLOOKUP($C43,industry_water_demand_km3!$A$2:$CT$249,S$4,FALSE)</f>
        <v>0.10557766</v>
      </c>
      <c r="T43" s="13">
        <f t="shared" si="13"/>
        <v>0.10557766</v>
      </c>
      <c r="V43" s="9">
        <f>VLOOKUP($B43,aquastat_more_extensive_table!$D$1013:$AO$1213,V$4,FALSE)</f>
        <v>0.16200000000000001</v>
      </c>
      <c r="W43" s="13">
        <f t="shared" si="29"/>
        <v>0.16200000000000001</v>
      </c>
      <c r="X43" s="9">
        <f>VLOOKUP($C43,industry_water_demand_km3!$A$2:$CT$249,X$4,FALSE)</f>
        <v>0.1326388</v>
      </c>
      <c r="Y43" s="13">
        <f t="shared" si="14"/>
        <v>0.1326388</v>
      </c>
      <c r="AA43" s="9">
        <f>VLOOKUP($B43,aquastat_more_extensive_table!$D$1013:$AO$1213,AA$4,FALSE)</f>
        <v>0</v>
      </c>
      <c r="AB43" s="13" t="e">
        <f t="shared" si="30"/>
        <v>#N/A</v>
      </c>
      <c r="AC43" s="9">
        <f>VLOOKUP($C43,industry_water_demand_km3!$A$2:$CT$249,AC$4,FALSE)</f>
        <v>0.15219079999999999</v>
      </c>
      <c r="AD43" s="13">
        <f t="shared" si="15"/>
        <v>0.15219079999999999</v>
      </c>
      <c r="AF43" s="9">
        <f>VLOOKUP($B43,aquastat_more_extensive_table!$D$1013:$AO$1213,AF$4,FALSE)</f>
        <v>0</v>
      </c>
      <c r="AG43" s="13" t="e">
        <f t="shared" si="31"/>
        <v>#N/A</v>
      </c>
      <c r="AH43" s="9">
        <f>VLOOKUP($C43,industry_water_demand_km3!$A$2:$CT$249,AH$4,FALSE)</f>
        <v>0.16075439999999999</v>
      </c>
      <c r="AI43" s="13">
        <f t="shared" si="16"/>
        <v>0.16075439999999999</v>
      </c>
      <c r="AK43" s="9">
        <f>VLOOKUP($B43,aquastat_more_extensive_table!$D$1013:$AO$1213,AK$4,FALSE)</f>
        <v>0</v>
      </c>
      <c r="AL43" s="13" t="e">
        <f t="shared" si="32"/>
        <v>#N/A</v>
      </c>
      <c r="AM43" s="9">
        <f>VLOOKUP($C43,industry_water_demand_km3!$A$2:$CT$249,AM$4,FALSE)</f>
        <v>0.16243479999999999</v>
      </c>
      <c r="AN43" s="13">
        <f t="shared" si="17"/>
        <v>0.16243479999999999</v>
      </c>
      <c r="AP43" s="9">
        <f>VLOOKUP($B43,aquastat_more_extensive_table!$D$1013:$AO$1213,AP$4,FALSE)</f>
        <v>0.76500000000000001</v>
      </c>
      <c r="AQ43" s="13">
        <f t="shared" si="33"/>
        <v>0.76500000000000001</v>
      </c>
      <c r="AR43" s="9">
        <f>VLOOKUP($C43,industry_water_demand_km3!$A$2:$CT$249,AR$4,FALSE)</f>
        <v>0.15962019999999999</v>
      </c>
      <c r="AS43" s="13">
        <f t="shared" si="18"/>
        <v>0.15962019999999999</v>
      </c>
      <c r="AU43" s="9">
        <f>VLOOKUP($B43,aquastat_more_extensive_table!$D$1013:$AO$1213,AU$4,FALSE)</f>
        <v>0</v>
      </c>
      <c r="AV43" s="13" t="e">
        <f t="shared" si="34"/>
        <v>#N/A</v>
      </c>
      <c r="AW43" s="9">
        <f>VLOOKUP($C43,industry_water_demand_km3!$A$2:$CT$249,AW$4,FALSE)</f>
        <v>0.16656380000000001</v>
      </c>
      <c r="AX43" s="13">
        <f t="shared" si="19"/>
        <v>0.16656380000000001</v>
      </c>
      <c r="AZ43" s="9">
        <f>VLOOKUP($B43,aquastat_more_extensive_table!$D$1013:$AO$1213,AZ$4,FALSE)</f>
        <v>0.76070000000000004</v>
      </c>
      <c r="BA43" s="13">
        <f t="shared" si="35"/>
        <v>0.76070000000000004</v>
      </c>
      <c r="BB43" s="9">
        <f>VLOOKUP($C43,industry_water_demand_km3!$A$2:$CT$249,BB$4,FALSE)</f>
        <v>0.18815599999999999</v>
      </c>
      <c r="BC43" s="13">
        <f t="shared" si="20"/>
        <v>0.18815599999999999</v>
      </c>
      <c r="BE43" s="9">
        <f>VLOOKUP($B43,aquastat_more_extensive_table!$D$1013:$AO$1213,BE$4,FALSE)</f>
        <v>0</v>
      </c>
      <c r="BF43" s="13" t="e">
        <f t="shared" si="36"/>
        <v>#N/A</v>
      </c>
      <c r="BG43" s="9">
        <f>VLOOKUP($C43,industry_water_demand_km3!$A$2:$CT$249,BG$4,FALSE)</f>
        <v>0.20895939999999999</v>
      </c>
      <c r="BH43" s="13">
        <f t="shared" si="21"/>
        <v>0.20895939999999999</v>
      </c>
      <c r="BJ43" s="9">
        <f>VLOOKUP($B43,aquastat_more_extensive_table!$D$1013:$AO$1213,BJ$4,FALSE)</f>
        <v>0.74</v>
      </c>
      <c r="BK43" s="13">
        <f t="shared" si="22"/>
        <v>0.74</v>
      </c>
      <c r="BL43" s="9">
        <f>VLOOKUP($C43,industry_water_demand_km3!$A$2:$CT$249,BL$4,FALSE)</f>
        <v>0.209006</v>
      </c>
      <c r="BM43" s="13">
        <f t="shared" si="23"/>
        <v>0.209006</v>
      </c>
      <c r="BU43" s="7" t="e">
        <v>#N/A</v>
      </c>
      <c r="BV43" s="7">
        <v>8.4000000000000005E-2</v>
      </c>
      <c r="BW43" s="7" t="str">
        <f t="shared" si="24"/>
        <v/>
      </c>
      <c r="BX43" s="7" t="str">
        <f t="shared" si="25"/>
        <v/>
      </c>
    </row>
    <row r="44" spans="2:76" x14ac:dyDescent="0.25">
      <c r="B44" s="12">
        <f>fao_ids_unique!B39</f>
        <v>50</v>
      </c>
      <c r="C44" s="12">
        <f>fao_ids_unique!F39</f>
        <v>46</v>
      </c>
      <c r="D44" s="8" t="str">
        <f>fao_ids_unique!C39</f>
        <v>CYP</v>
      </c>
      <c r="E44" s="7" t="str">
        <f>fao_ids_unique!G39</f>
        <v>Cyprus</v>
      </c>
      <c r="G44" s="9">
        <f>VLOOKUP($B44,aquastat_more_extensive_table!$D$1013:$AO$1213,G$4,FALSE)</f>
        <v>0</v>
      </c>
      <c r="H44" s="13" t="e">
        <f t="shared" si="26"/>
        <v>#N/A</v>
      </c>
      <c r="I44" s="9">
        <f>VLOOKUP($C44,industry_water_demand_km3!$A$2:$CT$249,I$4,FALSE)</f>
        <v>2.414476E-3</v>
      </c>
      <c r="J44" s="13">
        <f t="shared" si="11"/>
        <v>2.414476E-3</v>
      </c>
      <c r="L44" s="9">
        <f>VLOOKUP($B44,aquastat_more_extensive_table!$D$1013:$AO$1213,L$4,FALSE)</f>
        <v>0</v>
      </c>
      <c r="M44" s="13" t="e">
        <f t="shared" si="27"/>
        <v>#N/A</v>
      </c>
      <c r="N44" s="9">
        <f>VLOOKUP($C44,industry_water_demand_km3!$A$2:$CT$249,N$4,FALSE)</f>
        <v>2.5621340000000002E-3</v>
      </c>
      <c r="O44" s="13">
        <f t="shared" si="12"/>
        <v>2.5621340000000002E-3</v>
      </c>
      <c r="Q44" s="9">
        <f>VLOOKUP($B44,aquastat_more_extensive_table!$D$1013:$AO$1213,Q$4,FALSE)</f>
        <v>0</v>
      </c>
      <c r="R44" s="13" t="e">
        <f t="shared" si="28"/>
        <v>#N/A</v>
      </c>
      <c r="S44" s="9">
        <f>VLOOKUP($C44,industry_water_demand_km3!$A$2:$CT$249,S$4,FALSE)</f>
        <v>2.6838700000000001E-3</v>
      </c>
      <c r="T44" s="13">
        <f t="shared" si="13"/>
        <v>2.6838700000000001E-3</v>
      </c>
      <c r="V44" s="9">
        <f>VLOOKUP($B44,aquastat_more_extensive_table!$D$1013:$AO$1213,V$4,FALSE)</f>
        <v>0</v>
      </c>
      <c r="W44" s="13" t="e">
        <f t="shared" si="29"/>
        <v>#N/A</v>
      </c>
      <c r="X44" s="9">
        <f>VLOOKUP($C44,industry_water_demand_km3!$A$2:$CT$249,X$4,FALSE)</f>
        <v>3.1537359999999999E-3</v>
      </c>
      <c r="Y44" s="13">
        <f t="shared" si="14"/>
        <v>3.1537359999999999E-3</v>
      </c>
      <c r="AA44" s="9">
        <f>VLOOKUP($B44,aquastat_more_extensive_table!$D$1013:$AO$1213,AA$4,FALSE)</f>
        <v>0</v>
      </c>
      <c r="AB44" s="13" t="e">
        <f t="shared" si="30"/>
        <v>#N/A</v>
      </c>
      <c r="AC44" s="9">
        <f>VLOOKUP($C44,industry_water_demand_km3!$A$2:$CT$249,AC$4,FALSE)</f>
        <v>4.4676999999999998E-3</v>
      </c>
      <c r="AD44" s="13">
        <f t="shared" si="15"/>
        <v>4.4676999999999998E-3</v>
      </c>
      <c r="AF44" s="9">
        <f>VLOOKUP($B44,aquastat_more_extensive_table!$D$1013:$AO$1213,AF$4,FALSE)</f>
        <v>0</v>
      </c>
      <c r="AG44" s="13" t="e">
        <f t="shared" si="31"/>
        <v>#N/A</v>
      </c>
      <c r="AH44" s="9">
        <f>VLOOKUP($C44,industry_water_demand_km3!$A$2:$CT$249,AH$4,FALSE)</f>
        <v>5.1168280000000003E-3</v>
      </c>
      <c r="AI44" s="13">
        <f t="shared" si="16"/>
        <v>5.1168280000000003E-3</v>
      </c>
      <c r="AK44" s="9">
        <f>VLOOKUP($B44,aquastat_more_extensive_table!$D$1013:$AO$1213,AK$4,FALSE)</f>
        <v>5.0000000000000001E-3</v>
      </c>
      <c r="AL44" s="13">
        <f t="shared" si="32"/>
        <v>5.0000000000000001E-3</v>
      </c>
      <c r="AM44" s="9">
        <f>VLOOKUP($C44,industry_water_demand_km3!$A$2:$CT$249,AM$4,FALSE)</f>
        <v>6.2386940000000004E-3</v>
      </c>
      <c r="AN44" s="13">
        <f t="shared" si="17"/>
        <v>6.2386940000000004E-3</v>
      </c>
      <c r="AP44" s="9">
        <f>VLOOKUP($B44,aquastat_more_extensive_table!$D$1013:$AO$1213,AP$4,FALSE)</f>
        <v>5.0000000000000001E-3</v>
      </c>
      <c r="AQ44" s="13">
        <f t="shared" si="33"/>
        <v>5.0000000000000001E-3</v>
      </c>
      <c r="AR44" s="9">
        <f>VLOOKUP($C44,industry_water_demand_km3!$A$2:$CT$249,AR$4,FALSE)</f>
        <v>6.939756E-3</v>
      </c>
      <c r="AS44" s="13">
        <f t="shared" si="18"/>
        <v>6.939756E-3</v>
      </c>
      <c r="AU44" s="9">
        <f>VLOOKUP($B44,aquastat_more_extensive_table!$D$1013:$AO$1213,AU$4,FALSE)</f>
        <v>3.5000000000000001E-3</v>
      </c>
      <c r="AV44" s="13">
        <f t="shared" si="34"/>
        <v>3.5000000000000001E-3</v>
      </c>
      <c r="AW44" s="9">
        <f>VLOOKUP($C44,industry_water_demand_km3!$A$2:$CT$249,AW$4,FALSE)</f>
        <v>7.2004879999999997E-3</v>
      </c>
      <c r="AX44" s="13">
        <f t="shared" si="19"/>
        <v>7.2004879999999997E-3</v>
      </c>
      <c r="AZ44" s="9">
        <f>VLOOKUP($B44,aquastat_more_extensive_table!$D$1013:$AO$1213,AZ$4,FALSE)</f>
        <v>8.0000000000000002E-3</v>
      </c>
      <c r="BA44" s="13">
        <f t="shared" si="35"/>
        <v>8.0000000000000002E-3</v>
      </c>
      <c r="BB44" s="9">
        <f>VLOOKUP($C44,industry_water_demand_km3!$A$2:$CT$249,BB$4,FALSE)</f>
        <v>8.3550440000000007E-3</v>
      </c>
      <c r="BC44" s="13">
        <f t="shared" si="20"/>
        <v>8.3550440000000007E-3</v>
      </c>
      <c r="BE44" s="9">
        <f>VLOOKUP($B44,aquastat_more_extensive_table!$D$1013:$AO$1213,BE$4,FALSE)</f>
        <v>6.0000000000000001E-3</v>
      </c>
      <c r="BF44" s="13">
        <f t="shared" si="36"/>
        <v>6.0000000000000001E-3</v>
      </c>
      <c r="BG44" s="9">
        <f>VLOOKUP($C44,industry_water_demand_km3!$A$2:$CT$249,BG$4,FALSE)</f>
        <v>9.0939660000000002E-3</v>
      </c>
      <c r="BH44" s="13">
        <f t="shared" si="21"/>
        <v>9.0939660000000002E-3</v>
      </c>
      <c r="BJ44" s="9">
        <f>VLOOKUP($B44,aquastat_more_extensive_table!$D$1013:$AO$1213,BJ$4,FALSE)</f>
        <v>0</v>
      </c>
      <c r="BK44" s="13" t="e">
        <f t="shared" si="22"/>
        <v>#N/A</v>
      </c>
      <c r="BL44" s="9">
        <f>VLOOKUP($C44,industry_water_demand_km3!$A$2:$CT$249,BL$4,FALSE)</f>
        <v>9.0183599999999996E-3</v>
      </c>
      <c r="BM44" s="13">
        <f t="shared" si="23"/>
        <v>9.0183599999999996E-3</v>
      </c>
      <c r="BU44" s="7" t="e">
        <v>#N/A</v>
      </c>
      <c r="BV44" s="7">
        <v>2E-3</v>
      </c>
      <c r="BW44" s="7" t="str">
        <f t="shared" si="24"/>
        <v/>
      </c>
      <c r="BX44" s="7" t="str">
        <f t="shared" si="25"/>
        <v/>
      </c>
    </row>
    <row r="45" spans="2:76" x14ac:dyDescent="0.25">
      <c r="B45" s="12">
        <f>fao_ids_unique!B40</f>
        <v>52</v>
      </c>
      <c r="C45" s="12">
        <f>fao_ids_unique!F40</f>
        <v>13</v>
      </c>
      <c r="D45" s="8" t="str">
        <f>fao_ids_unique!C40</f>
        <v>AZE</v>
      </c>
      <c r="E45" s="7" t="str">
        <f>fao_ids_unique!G40</f>
        <v>Azerbaijan</v>
      </c>
      <c r="G45" s="9">
        <f>VLOOKUP($B45,aquastat_more_extensive_table!$D$1013:$AO$1213,G$4,FALSE)</f>
        <v>0</v>
      </c>
      <c r="H45" s="13" t="e">
        <f t="shared" si="26"/>
        <v>#N/A</v>
      </c>
      <c r="I45" s="9">
        <f>VLOOKUP($C45,industry_water_demand_km3!$A$2:$CT$249,I$4,FALSE)</f>
        <v>2.104806</v>
      </c>
      <c r="J45" s="13">
        <f t="shared" si="11"/>
        <v>2.104806</v>
      </c>
      <c r="L45" s="9">
        <f>VLOOKUP($B45,aquastat_more_extensive_table!$D$1013:$AO$1213,L$4,FALSE)</f>
        <v>0</v>
      </c>
      <c r="M45" s="13" t="e">
        <f t="shared" si="27"/>
        <v>#N/A</v>
      </c>
      <c r="N45" s="9">
        <f>VLOOKUP($C45,industry_water_demand_km3!$A$2:$CT$249,N$4,FALSE)</f>
        <v>2.1156259999999998</v>
      </c>
      <c r="O45" s="13">
        <f t="shared" si="12"/>
        <v>2.1156259999999998</v>
      </c>
      <c r="Q45" s="9">
        <f>VLOOKUP($B45,aquastat_more_extensive_table!$D$1013:$AO$1213,Q$4,FALSE)</f>
        <v>0</v>
      </c>
      <c r="R45" s="13" t="e">
        <f t="shared" si="28"/>
        <v>#N/A</v>
      </c>
      <c r="S45" s="9">
        <f>VLOOKUP($C45,industry_water_demand_km3!$A$2:$CT$249,S$4,FALSE)</f>
        <v>2.3192520000000001</v>
      </c>
      <c r="T45" s="13">
        <f t="shared" si="13"/>
        <v>2.3192520000000001</v>
      </c>
      <c r="V45" s="9">
        <f>VLOOKUP($B45,aquastat_more_extensive_table!$D$1013:$AO$1213,V$4,FALSE)</f>
        <v>0</v>
      </c>
      <c r="W45" s="13" t="e">
        <f t="shared" si="29"/>
        <v>#N/A</v>
      </c>
      <c r="X45" s="9">
        <f>VLOOKUP($C45,industry_water_demand_km3!$A$2:$CT$249,X$4,FALSE)</f>
        <v>3.1095039999999998</v>
      </c>
      <c r="Y45" s="13">
        <f t="shared" si="14"/>
        <v>3.1095039999999998</v>
      </c>
      <c r="AA45" s="9">
        <f>VLOOKUP($B45,aquastat_more_extensive_table!$D$1013:$AO$1213,AA$4,FALSE)</f>
        <v>0</v>
      </c>
      <c r="AB45" s="13" t="e">
        <f t="shared" si="30"/>
        <v>#N/A</v>
      </c>
      <c r="AC45" s="9">
        <f>VLOOKUP($C45,industry_water_demand_km3!$A$2:$CT$249,AC$4,FALSE)</f>
        <v>3.6995819999999999</v>
      </c>
      <c r="AD45" s="13">
        <f t="shared" si="15"/>
        <v>3.6995819999999999</v>
      </c>
      <c r="AF45" s="9">
        <f>VLOOKUP($B45,aquastat_more_extensive_table!$D$1013:$AO$1213,AF$4,FALSE)</f>
        <v>0</v>
      </c>
      <c r="AG45" s="13" t="e">
        <f t="shared" si="31"/>
        <v>#N/A</v>
      </c>
      <c r="AH45" s="9">
        <f>VLOOKUP($C45,industry_water_demand_km3!$A$2:$CT$249,AH$4,FALSE)</f>
        <v>3.9763099999999998</v>
      </c>
      <c r="AI45" s="13">
        <f t="shared" si="16"/>
        <v>3.9763099999999998</v>
      </c>
      <c r="AK45" s="9">
        <f>VLOOKUP($B45,aquastat_more_extensive_table!$D$1013:$AO$1213,AK$4,FALSE)</f>
        <v>0</v>
      </c>
      <c r="AL45" s="13" t="e">
        <f t="shared" si="32"/>
        <v>#N/A</v>
      </c>
      <c r="AM45" s="9">
        <f>VLOOKUP($C45,industry_water_demand_km3!$A$2:$CT$249,AM$4,FALSE)</f>
        <v>3.6594859999999998</v>
      </c>
      <c r="AN45" s="13">
        <f t="shared" si="17"/>
        <v>3.6594859999999998</v>
      </c>
      <c r="AP45" s="9">
        <f>VLOOKUP($B45,aquastat_more_extensive_table!$D$1013:$AO$1213,AP$4,FALSE)</f>
        <v>2.1320000000000001</v>
      </c>
      <c r="AQ45" s="13">
        <f t="shared" si="33"/>
        <v>2.1320000000000001</v>
      </c>
      <c r="AR45" s="9">
        <f>VLOOKUP($C45,industry_water_demand_km3!$A$2:$CT$249,AR$4,FALSE)</f>
        <v>2.8318500000000002</v>
      </c>
      <c r="AS45" s="13">
        <f t="shared" si="18"/>
        <v>2.8318500000000002</v>
      </c>
      <c r="AU45" s="9">
        <f>VLOOKUP($B45,aquastat_more_extensive_table!$D$1013:$AO$1213,AU$4,FALSE)</f>
        <v>1.9770000000000001</v>
      </c>
      <c r="AV45" s="13">
        <f t="shared" si="34"/>
        <v>1.9770000000000001</v>
      </c>
      <c r="AW45" s="9">
        <f>VLOOKUP($C45,industry_water_demand_km3!$A$2:$CT$249,AW$4,FALSE)</f>
        <v>3.1555900000000001</v>
      </c>
      <c r="AX45" s="13">
        <f t="shared" si="19"/>
        <v>3.1555900000000001</v>
      </c>
      <c r="AZ45" s="9">
        <f>VLOOKUP($B45,aquastat_more_extensive_table!$D$1013:$AO$1213,AZ$4,FALSE)</f>
        <v>2.36</v>
      </c>
      <c r="BA45" s="13">
        <f t="shared" si="35"/>
        <v>2.36</v>
      </c>
      <c r="BB45" s="9">
        <f>VLOOKUP($C45,industry_water_demand_km3!$A$2:$CT$249,BB$4,FALSE)</f>
        <v>4.3124440000000002</v>
      </c>
      <c r="BC45" s="13">
        <f t="shared" si="20"/>
        <v>4.3124440000000002</v>
      </c>
      <c r="BE45" s="9">
        <f>VLOOKUP($B45,aquastat_more_extensive_table!$D$1013:$AO$1213,BE$4,FALSE)</f>
        <v>0</v>
      </c>
      <c r="BF45" s="13" t="e">
        <f t="shared" si="36"/>
        <v>#N/A</v>
      </c>
      <c r="BG45" s="9">
        <f>VLOOKUP($C45,industry_water_demand_km3!$A$2:$CT$249,BG$4,FALSE)</f>
        <v>6.0878439999999996</v>
      </c>
      <c r="BH45" s="13">
        <f t="shared" si="21"/>
        <v>6.0878439999999996</v>
      </c>
      <c r="BJ45" s="9">
        <f>VLOOKUP($B45,aquastat_more_extensive_table!$D$1013:$AO$1213,BJ$4,FALSE)</f>
        <v>0</v>
      </c>
      <c r="BK45" s="13" t="e">
        <f t="shared" si="22"/>
        <v>#N/A</v>
      </c>
      <c r="BL45" s="9">
        <f>VLOOKUP($C45,industry_water_demand_km3!$A$2:$CT$249,BL$4,FALSE)</f>
        <v>6.1385399999999999</v>
      </c>
      <c r="BM45" s="13">
        <f t="shared" si="23"/>
        <v>6.1385399999999999</v>
      </c>
      <c r="BU45" s="7" t="e">
        <v>#N/A</v>
      </c>
      <c r="BV45" s="7">
        <v>1.0840000000000001</v>
      </c>
      <c r="BW45" s="7" t="str">
        <f t="shared" si="24"/>
        <v/>
      </c>
      <c r="BX45" s="7" t="str">
        <f t="shared" si="25"/>
        <v/>
      </c>
    </row>
    <row r="46" spans="2:76" x14ac:dyDescent="0.25">
      <c r="B46" s="12">
        <f>fao_ids_unique!B41</f>
        <v>53</v>
      </c>
      <c r="C46" s="12">
        <f>fao_ids_unique!F41</f>
        <v>16</v>
      </c>
      <c r="D46" s="8" t="str">
        <f>fao_ids_unique!C41</f>
        <v>BEN</v>
      </c>
      <c r="E46" s="7" t="str">
        <f>fao_ids_unique!G41</f>
        <v>Benin</v>
      </c>
      <c r="G46" s="9">
        <f>VLOOKUP($B46,aquastat_more_extensive_table!$D$1013:$AO$1213,G$4,FALSE)</f>
        <v>0</v>
      </c>
      <c r="H46" s="13" t="e">
        <f t="shared" si="26"/>
        <v>#N/A</v>
      </c>
      <c r="I46" s="9">
        <f>VLOOKUP($C46,industry_water_demand_km3!$A$2:$CT$249,I$4,FALSE)</f>
        <v>5.506614E-3</v>
      </c>
      <c r="J46" s="13">
        <f t="shared" si="11"/>
        <v>5.506614E-3</v>
      </c>
      <c r="L46" s="9">
        <f>VLOOKUP($B46,aquastat_more_extensive_table!$D$1013:$AO$1213,L$4,FALSE)</f>
        <v>0</v>
      </c>
      <c r="M46" s="13" t="e">
        <f t="shared" si="27"/>
        <v>#N/A</v>
      </c>
      <c r="N46" s="9">
        <f>VLOOKUP($C46,industry_water_demand_km3!$A$2:$CT$249,N$4,FALSE)</f>
        <v>5.8052900000000003E-3</v>
      </c>
      <c r="O46" s="13">
        <f t="shared" si="12"/>
        <v>5.8052900000000003E-3</v>
      </c>
      <c r="Q46" s="9">
        <f>VLOOKUP($B46,aquastat_more_extensive_table!$D$1013:$AO$1213,Q$4,FALSE)</f>
        <v>0</v>
      </c>
      <c r="R46" s="13" t="e">
        <f t="shared" si="28"/>
        <v>#N/A</v>
      </c>
      <c r="S46" s="9">
        <f>VLOOKUP($C46,industry_water_demand_km3!$A$2:$CT$249,S$4,FALSE)</f>
        <v>6.2547599999999998E-3</v>
      </c>
      <c r="T46" s="13">
        <f t="shared" si="13"/>
        <v>6.2547599999999998E-3</v>
      </c>
      <c r="V46" s="9">
        <f>VLOOKUP($B46,aquastat_more_extensive_table!$D$1013:$AO$1213,V$4,FALSE)</f>
        <v>0</v>
      </c>
      <c r="W46" s="13" t="e">
        <f t="shared" si="29"/>
        <v>#N/A</v>
      </c>
      <c r="X46" s="9">
        <f>VLOOKUP($C46,industry_water_demand_km3!$A$2:$CT$249,X$4,FALSE)</f>
        <v>7.8230000000000001E-3</v>
      </c>
      <c r="Y46" s="13">
        <f t="shared" si="14"/>
        <v>7.8230000000000001E-3</v>
      </c>
      <c r="AA46" s="9">
        <f>VLOOKUP($B46,aquastat_more_extensive_table!$D$1013:$AO$1213,AA$4,FALSE)</f>
        <v>0</v>
      </c>
      <c r="AB46" s="13" t="e">
        <f t="shared" si="30"/>
        <v>#N/A</v>
      </c>
      <c r="AC46" s="9">
        <f>VLOOKUP($C46,industry_water_demand_km3!$A$2:$CT$249,AC$4,FALSE)</f>
        <v>9.1543040000000003E-3</v>
      </c>
      <c r="AD46" s="13">
        <f t="shared" si="15"/>
        <v>9.1543040000000003E-3</v>
      </c>
      <c r="AF46" s="9">
        <f>VLOOKUP($B46,aquastat_more_extensive_table!$D$1013:$AO$1213,AF$4,FALSE)</f>
        <v>1.4999999999999999E-2</v>
      </c>
      <c r="AG46" s="13">
        <f t="shared" si="31"/>
        <v>1.4999999999999999E-2</v>
      </c>
      <c r="AH46" s="9">
        <f>VLOOKUP($C46,industry_water_demand_km3!$A$2:$CT$249,AH$4,FALSE)</f>
        <v>8.3676199999999992E-3</v>
      </c>
      <c r="AI46" s="13">
        <f t="shared" si="16"/>
        <v>8.3676199999999992E-3</v>
      </c>
      <c r="AK46" s="9">
        <f>VLOOKUP($B46,aquastat_more_extensive_table!$D$1013:$AO$1213,AK$4,FALSE)</f>
        <v>0</v>
      </c>
      <c r="AL46" s="13" t="e">
        <f t="shared" si="32"/>
        <v>#N/A</v>
      </c>
      <c r="AM46" s="9">
        <f>VLOOKUP($C46,industry_water_demand_km3!$A$2:$CT$249,AM$4,FALSE)</f>
        <v>8.7040220000000005E-3</v>
      </c>
      <c r="AN46" s="13">
        <f t="shared" si="17"/>
        <v>8.7040220000000005E-3</v>
      </c>
      <c r="AP46" s="9">
        <f>VLOOKUP($B46,aquastat_more_extensive_table!$D$1013:$AO$1213,AP$4,FALSE)</f>
        <v>0</v>
      </c>
      <c r="AQ46" s="13" t="e">
        <f t="shared" si="33"/>
        <v>#N/A</v>
      </c>
      <c r="AR46" s="9">
        <f>VLOOKUP($C46,industry_water_demand_km3!$A$2:$CT$249,AR$4,FALSE)</f>
        <v>8.6344379999999995E-3</v>
      </c>
      <c r="AS46" s="13">
        <f t="shared" si="18"/>
        <v>8.6344379999999995E-3</v>
      </c>
      <c r="AU46" s="9">
        <f>VLOOKUP($B46,aquastat_more_extensive_table!$D$1013:$AO$1213,AU$4,FALSE)</f>
        <v>0.03</v>
      </c>
      <c r="AV46" s="13">
        <f t="shared" si="34"/>
        <v>0.03</v>
      </c>
      <c r="AW46" s="9">
        <f>VLOOKUP($C46,industry_water_demand_km3!$A$2:$CT$249,AW$4,FALSE)</f>
        <v>8.9301459999999999E-3</v>
      </c>
      <c r="AX46" s="13">
        <f t="shared" si="19"/>
        <v>8.9301459999999999E-3</v>
      </c>
      <c r="AZ46" s="9">
        <f>VLOOKUP($B46,aquastat_more_extensive_table!$D$1013:$AO$1213,AZ$4,FALSE)</f>
        <v>0</v>
      </c>
      <c r="BA46" s="13" t="e">
        <f t="shared" si="35"/>
        <v>#N/A</v>
      </c>
      <c r="BB46" s="9">
        <f>VLOOKUP($C46,industry_water_demand_km3!$A$2:$CT$249,BB$4,FALSE)</f>
        <v>1.0412744E-2</v>
      </c>
      <c r="BC46" s="13">
        <f t="shared" si="20"/>
        <v>1.0412744E-2</v>
      </c>
      <c r="BE46" s="9">
        <f>VLOOKUP($B46,aquastat_more_extensive_table!$D$1013:$AO$1213,BE$4,FALSE)</f>
        <v>0</v>
      </c>
      <c r="BF46" s="13" t="e">
        <f t="shared" si="36"/>
        <v>#N/A</v>
      </c>
      <c r="BG46" s="9">
        <f>VLOOKUP($C46,industry_water_demand_km3!$A$2:$CT$249,BG$4,FALSE)</f>
        <v>1.136058E-2</v>
      </c>
      <c r="BH46" s="13">
        <f t="shared" si="21"/>
        <v>1.136058E-2</v>
      </c>
      <c r="BJ46" s="9">
        <f>VLOOKUP($B46,aquastat_more_extensive_table!$D$1013:$AO$1213,BJ$4,FALSE)</f>
        <v>0</v>
      </c>
      <c r="BK46" s="13" t="e">
        <f t="shared" si="22"/>
        <v>#N/A</v>
      </c>
      <c r="BL46" s="9">
        <f>VLOOKUP($C46,industry_water_demand_km3!$A$2:$CT$249,BL$4,FALSE)</f>
        <v>1.13083E-2</v>
      </c>
      <c r="BM46" s="13">
        <f t="shared" si="23"/>
        <v>1.13083E-2</v>
      </c>
      <c r="BU46" s="7" t="e">
        <v>#N/A</v>
      </c>
      <c r="BV46" s="7">
        <v>6.0000000000000001E-3</v>
      </c>
      <c r="BW46" s="7" t="str">
        <f t="shared" si="24"/>
        <v/>
      </c>
      <c r="BX46" s="7" t="str">
        <f t="shared" si="25"/>
        <v/>
      </c>
    </row>
    <row r="47" spans="2:76" x14ac:dyDescent="0.25">
      <c r="B47" s="12">
        <f>fao_ids_unique!B42</f>
        <v>54</v>
      </c>
      <c r="C47" s="12">
        <f>fao_ids_unique!F42</f>
        <v>51</v>
      </c>
      <c r="D47" s="8" t="str">
        <f>fao_ids_unique!C42</f>
        <v>DNK</v>
      </c>
      <c r="E47" s="7" t="str">
        <f>fao_ids_unique!G42</f>
        <v>Denmark</v>
      </c>
      <c r="G47" s="9">
        <f>VLOOKUP($B47,aquastat_more_extensive_table!$D$1013:$AO$1213,G$4,FALSE)</f>
        <v>0</v>
      </c>
      <c r="H47" s="13" t="e">
        <f t="shared" si="26"/>
        <v>#N/A</v>
      </c>
      <c r="I47" s="9">
        <f>VLOOKUP($C47,industry_water_demand_km3!$A$2:$CT$249,I$4,FALSE)</f>
        <v>0.14485819999999999</v>
      </c>
      <c r="J47" s="13">
        <f t="shared" si="11"/>
        <v>0.14485819999999999</v>
      </c>
      <c r="L47" s="9">
        <f>VLOOKUP($B47,aquastat_more_extensive_table!$D$1013:$AO$1213,L$4,FALSE)</f>
        <v>0</v>
      </c>
      <c r="M47" s="13" t="e">
        <f t="shared" si="27"/>
        <v>#N/A</v>
      </c>
      <c r="N47" s="9">
        <f>VLOOKUP($C47,industry_water_demand_km3!$A$2:$CT$249,N$4,FALSE)</f>
        <v>0.16571079999999999</v>
      </c>
      <c r="O47" s="13">
        <f t="shared" si="12"/>
        <v>0.16571079999999999</v>
      </c>
      <c r="Q47" s="9">
        <f>VLOOKUP($B47,aquastat_more_extensive_table!$D$1013:$AO$1213,Q$4,FALSE)</f>
        <v>0.08</v>
      </c>
      <c r="R47" s="13">
        <f t="shared" si="28"/>
        <v>0.08</v>
      </c>
      <c r="S47" s="9">
        <f>VLOOKUP($C47,industry_water_demand_km3!$A$2:$CT$249,S$4,FALSE)</f>
        <v>0.1922536</v>
      </c>
      <c r="T47" s="13">
        <f t="shared" si="13"/>
        <v>0.1922536</v>
      </c>
      <c r="V47" s="9">
        <f>VLOOKUP($B47,aquastat_more_extensive_table!$D$1013:$AO$1213,V$4,FALSE)</f>
        <v>4.4999999999999998E-2</v>
      </c>
      <c r="W47" s="13">
        <f t="shared" si="29"/>
        <v>4.4999999999999998E-2</v>
      </c>
      <c r="X47" s="9">
        <f>VLOOKUP($C47,industry_water_demand_km3!$A$2:$CT$249,X$4,FALSE)</f>
        <v>0.24549199999999999</v>
      </c>
      <c r="Y47" s="13">
        <f t="shared" si="14"/>
        <v>0.24549199999999999</v>
      </c>
      <c r="AA47" s="9">
        <f>VLOOKUP($B47,aquastat_more_extensive_table!$D$1013:$AO$1213,AA$4,FALSE)</f>
        <v>4.4999999999999998E-2</v>
      </c>
      <c r="AB47" s="13">
        <f t="shared" si="30"/>
        <v>4.4999999999999998E-2</v>
      </c>
      <c r="AC47" s="9">
        <f>VLOOKUP($C47,industry_water_demand_km3!$A$2:$CT$249,AC$4,FALSE)</f>
        <v>0.28574860000000002</v>
      </c>
      <c r="AD47" s="13">
        <f t="shared" si="15"/>
        <v>0.28574860000000002</v>
      </c>
      <c r="AF47" s="9">
        <f>VLOOKUP($B47,aquastat_more_extensive_table!$D$1013:$AO$1213,AF$4,FALSE)</f>
        <v>0.33</v>
      </c>
      <c r="AG47" s="13">
        <f t="shared" si="31"/>
        <v>0.33</v>
      </c>
      <c r="AH47" s="9">
        <f>VLOOKUP($C47,industry_water_demand_km3!$A$2:$CT$249,AH$4,FALSE)</f>
        <v>0.29804079999999999</v>
      </c>
      <c r="AI47" s="13">
        <f t="shared" si="16"/>
        <v>0.29804079999999999</v>
      </c>
      <c r="AK47" s="9">
        <f>VLOOKUP($B47,aquastat_more_extensive_table!$D$1013:$AO$1213,AK$4,FALSE)</f>
        <v>0.22500000000000001</v>
      </c>
      <c r="AL47" s="13">
        <f t="shared" si="32"/>
        <v>0.22500000000000001</v>
      </c>
      <c r="AM47" s="9">
        <f>VLOOKUP($C47,industry_water_demand_km3!$A$2:$CT$249,AM$4,FALSE)</f>
        <v>0.3548212</v>
      </c>
      <c r="AN47" s="13">
        <f t="shared" si="17"/>
        <v>0.3548212</v>
      </c>
      <c r="AP47" s="9">
        <f>VLOOKUP($B47,aquastat_more_extensive_table!$D$1013:$AO$1213,AP$4,FALSE)</f>
        <v>0</v>
      </c>
      <c r="AQ47" s="13" t="e">
        <f t="shared" si="33"/>
        <v>#N/A</v>
      </c>
      <c r="AR47" s="9">
        <f>VLOOKUP($C47,industry_water_demand_km3!$A$2:$CT$249,AR$4,FALSE)</f>
        <v>0.3829284</v>
      </c>
      <c r="AS47" s="13">
        <f t="shared" si="18"/>
        <v>0.3829284</v>
      </c>
      <c r="AU47" s="9">
        <f>VLOOKUP($B47,aquastat_more_extensive_table!$D$1013:$AO$1213,AU$4,FALSE)</f>
        <v>6.1899999999999997E-2</v>
      </c>
      <c r="AV47" s="13">
        <f t="shared" si="34"/>
        <v>6.1899999999999997E-2</v>
      </c>
      <c r="AW47" s="9">
        <f>VLOOKUP($C47,industry_water_demand_km3!$A$2:$CT$249,AW$4,FALSE)</f>
        <v>0.38062200000000002</v>
      </c>
      <c r="AX47" s="13">
        <f t="shared" si="19"/>
        <v>0.38062200000000002</v>
      </c>
      <c r="AZ47" s="9">
        <f>VLOOKUP($B47,aquastat_more_extensive_table!$D$1013:$AO$1213,AZ$4,FALSE)</f>
        <v>4.2299999999999997E-2</v>
      </c>
      <c r="BA47" s="13">
        <f t="shared" si="35"/>
        <v>4.2299999999999997E-2</v>
      </c>
      <c r="BB47" s="9">
        <f>VLOOKUP($C47,industry_water_demand_km3!$A$2:$CT$249,BB$4,FALSE)</f>
        <v>0.43023479999999997</v>
      </c>
      <c r="BC47" s="13">
        <f t="shared" si="20"/>
        <v>0.43023479999999997</v>
      </c>
      <c r="BE47" s="9">
        <f>VLOOKUP($B47,aquastat_more_extensive_table!$D$1013:$AO$1213,BE$4,FALSE)</f>
        <v>0.128</v>
      </c>
      <c r="BF47" s="13">
        <f t="shared" si="36"/>
        <v>0.128</v>
      </c>
      <c r="BG47" s="9">
        <f>VLOOKUP($C47,industry_water_demand_km3!$A$2:$CT$249,BG$4,FALSE)</f>
        <v>0.45383059999999997</v>
      </c>
      <c r="BH47" s="13">
        <f t="shared" si="21"/>
        <v>0.45383059999999997</v>
      </c>
      <c r="BJ47" s="9">
        <f>VLOOKUP($B47,aquastat_more_extensive_table!$D$1013:$AO$1213,BJ$4,FALSE)</f>
        <v>0</v>
      </c>
      <c r="BK47" s="13" t="e">
        <f t="shared" si="22"/>
        <v>#N/A</v>
      </c>
      <c r="BL47" s="9">
        <f>VLOOKUP($C47,industry_water_demand_km3!$A$2:$CT$249,BL$4,FALSE)</f>
        <v>0.45072600000000002</v>
      </c>
      <c r="BM47" s="13">
        <f t="shared" si="23"/>
        <v>0.45072600000000002</v>
      </c>
      <c r="BU47" s="7" t="e">
        <v>#N/A</v>
      </c>
      <c r="BV47" s="7">
        <v>9.5000000000000001E-2</v>
      </c>
      <c r="BW47" s="7" t="str">
        <f t="shared" si="24"/>
        <v/>
      </c>
      <c r="BX47" s="7" t="str">
        <f t="shared" si="25"/>
        <v/>
      </c>
    </row>
    <row r="48" spans="2:76" x14ac:dyDescent="0.25">
      <c r="B48" s="12">
        <f>fao_ids_unique!B43</f>
        <v>55</v>
      </c>
      <c r="C48" s="12">
        <f>fao_ids_unique!F43</f>
        <v>50</v>
      </c>
      <c r="D48" s="8" t="str">
        <f>fao_ids_unique!C43</f>
        <v>DMA</v>
      </c>
      <c r="E48" s="7" t="str">
        <f>fao_ids_unique!G43</f>
        <v>Dominica</v>
      </c>
      <c r="G48" s="9">
        <f>VLOOKUP($B48,aquastat_more_extensive_table!$D$1013:$AO$1213,G$4,FALSE)</f>
        <v>0</v>
      </c>
      <c r="H48" s="13" t="e">
        <f t="shared" si="26"/>
        <v>#N/A</v>
      </c>
      <c r="I48" s="9">
        <f>VLOOKUP($C48,industry_water_demand_km3!$A$2:$CT$249,I$4,FALSE)</f>
        <v>0</v>
      </c>
      <c r="J48" s="13">
        <f t="shared" si="11"/>
        <v>0</v>
      </c>
      <c r="L48" s="9">
        <f>VLOOKUP($B48,aquastat_more_extensive_table!$D$1013:$AO$1213,L$4,FALSE)</f>
        <v>0</v>
      </c>
      <c r="M48" s="13" t="e">
        <f t="shared" si="27"/>
        <v>#N/A</v>
      </c>
      <c r="N48" s="9">
        <f>VLOOKUP($C48,industry_water_demand_km3!$A$2:$CT$249,N$4,FALSE)</f>
        <v>0</v>
      </c>
      <c r="O48" s="13">
        <f t="shared" si="12"/>
        <v>0</v>
      </c>
      <c r="Q48" s="9">
        <f>VLOOKUP($B48,aquastat_more_extensive_table!$D$1013:$AO$1213,Q$4,FALSE)</f>
        <v>0</v>
      </c>
      <c r="R48" s="13" t="e">
        <f t="shared" si="28"/>
        <v>#N/A</v>
      </c>
      <c r="S48" s="9">
        <f>VLOOKUP($C48,industry_water_demand_km3!$A$2:$CT$249,S$4,FALSE)</f>
        <v>0</v>
      </c>
      <c r="T48" s="13">
        <f t="shared" si="13"/>
        <v>0</v>
      </c>
      <c r="V48" s="9">
        <f>VLOOKUP($B48,aquastat_more_extensive_table!$D$1013:$AO$1213,V$4,FALSE)</f>
        <v>0</v>
      </c>
      <c r="W48" s="13" t="e">
        <f t="shared" si="29"/>
        <v>#N/A</v>
      </c>
      <c r="X48" s="9">
        <f>VLOOKUP($C48,industry_water_demand_km3!$A$2:$CT$249,X$4,FALSE)</f>
        <v>0</v>
      </c>
      <c r="Y48" s="13">
        <f t="shared" si="14"/>
        <v>0</v>
      </c>
      <c r="AA48" s="9">
        <f>VLOOKUP($B48,aquastat_more_extensive_table!$D$1013:$AO$1213,AA$4,FALSE)</f>
        <v>0</v>
      </c>
      <c r="AB48" s="13" t="e">
        <f t="shared" si="30"/>
        <v>#N/A</v>
      </c>
      <c r="AC48" s="9">
        <f>VLOOKUP($C48,industry_water_demand_km3!$A$2:$CT$249,AC$4,FALSE)</f>
        <v>0</v>
      </c>
      <c r="AD48" s="13">
        <f t="shared" si="15"/>
        <v>0</v>
      </c>
      <c r="AF48" s="9">
        <f>VLOOKUP($B48,aquastat_more_extensive_table!$D$1013:$AO$1213,AF$4,FALSE)</f>
        <v>0</v>
      </c>
      <c r="AG48" s="13" t="e">
        <f t="shared" si="31"/>
        <v>#N/A</v>
      </c>
      <c r="AH48" s="9">
        <f>VLOOKUP($C48,industry_water_demand_km3!$A$2:$CT$249,AH$4,FALSE)</f>
        <v>0</v>
      </c>
      <c r="AI48" s="13">
        <f t="shared" si="16"/>
        <v>0</v>
      </c>
      <c r="AK48" s="9">
        <f>VLOOKUP($B48,aquastat_more_extensive_table!$D$1013:$AO$1213,AK$4,FALSE)</f>
        <v>0</v>
      </c>
      <c r="AL48" s="13" t="e">
        <f t="shared" si="32"/>
        <v>#N/A</v>
      </c>
      <c r="AM48" s="9">
        <f>VLOOKUP($C48,industry_water_demand_km3!$A$2:$CT$249,AM$4,FALSE)</f>
        <v>0</v>
      </c>
      <c r="AN48" s="13">
        <f t="shared" si="17"/>
        <v>0</v>
      </c>
      <c r="AP48" s="9">
        <f>VLOOKUP($B48,aquastat_more_extensive_table!$D$1013:$AO$1213,AP$4,FALSE)</f>
        <v>0</v>
      </c>
      <c r="AQ48" s="13" t="e">
        <f t="shared" si="33"/>
        <v>#N/A</v>
      </c>
      <c r="AR48" s="9">
        <f>VLOOKUP($C48,industry_water_demand_km3!$A$2:$CT$249,AR$4,FALSE)</f>
        <v>0</v>
      </c>
      <c r="AS48" s="13">
        <f t="shared" si="18"/>
        <v>0</v>
      </c>
      <c r="AU48" s="9">
        <f>VLOOKUP($B48,aquastat_more_extensive_table!$D$1013:$AO$1213,AU$4,FALSE)</f>
        <v>0</v>
      </c>
      <c r="AV48" s="13" t="e">
        <f t="shared" si="34"/>
        <v>#N/A</v>
      </c>
      <c r="AW48" s="9">
        <f>VLOOKUP($C48,industry_water_demand_km3!$A$2:$CT$249,AW$4,FALSE)</f>
        <v>0</v>
      </c>
      <c r="AX48" s="13">
        <f t="shared" si="19"/>
        <v>0</v>
      </c>
      <c r="AZ48" s="9">
        <f>VLOOKUP($B48,aquastat_more_extensive_table!$D$1013:$AO$1213,AZ$4,FALSE)</f>
        <v>0</v>
      </c>
      <c r="BA48" s="13" t="e">
        <f t="shared" si="35"/>
        <v>#N/A</v>
      </c>
      <c r="BB48" s="9">
        <f>VLOOKUP($C48,industry_water_demand_km3!$A$2:$CT$249,BB$4,FALSE)</f>
        <v>0</v>
      </c>
      <c r="BC48" s="13">
        <f t="shared" si="20"/>
        <v>0</v>
      </c>
      <c r="BE48" s="9">
        <f>VLOOKUP($B48,aquastat_more_extensive_table!$D$1013:$AO$1213,BE$4,FALSE)</f>
        <v>0</v>
      </c>
      <c r="BF48" s="13" t="e">
        <f t="shared" si="36"/>
        <v>#N/A</v>
      </c>
      <c r="BG48" s="9">
        <f>VLOOKUP($C48,industry_water_demand_km3!$A$2:$CT$249,BG$4,FALSE)</f>
        <v>0</v>
      </c>
      <c r="BH48" s="13">
        <f t="shared" si="21"/>
        <v>0</v>
      </c>
      <c r="BJ48" s="9">
        <f>VLOOKUP($B48,aquastat_more_extensive_table!$D$1013:$AO$1213,BJ$4,FALSE)</f>
        <v>0</v>
      </c>
      <c r="BK48" s="13" t="e">
        <f t="shared" si="22"/>
        <v>#N/A</v>
      </c>
      <c r="BL48" s="9">
        <f>VLOOKUP($C48,industry_water_demand_km3!$A$2:$CT$249,BL$4,FALSE)</f>
        <v>0</v>
      </c>
      <c r="BM48" s="13">
        <f t="shared" si="23"/>
        <v>0</v>
      </c>
      <c r="BU48" s="7" t="e">
        <v>#N/A</v>
      </c>
      <c r="BV48" s="7">
        <v>0</v>
      </c>
      <c r="BW48" s="7" t="str">
        <f t="shared" si="24"/>
        <v/>
      </c>
      <c r="BX48" s="7" t="str">
        <f t="shared" si="25"/>
        <v/>
      </c>
    </row>
    <row r="49" spans="2:76" x14ac:dyDescent="0.25">
      <c r="B49" s="12">
        <f>fao_ids_unique!B44</f>
        <v>56</v>
      </c>
      <c r="C49" s="12">
        <f>fao_ids_unique!F44</f>
        <v>52</v>
      </c>
      <c r="D49" s="8" t="str">
        <f>fao_ids_unique!C44</f>
        <v>DOM</v>
      </c>
      <c r="E49" s="7" t="str">
        <f>fao_ids_unique!G44</f>
        <v>Dominican Republic</v>
      </c>
      <c r="G49" s="9">
        <f>VLOOKUP($B49,aquastat_more_extensive_table!$D$1013:$AO$1213,G$4,FALSE)</f>
        <v>0</v>
      </c>
      <c r="H49" s="13" t="e">
        <f t="shared" si="26"/>
        <v>#N/A</v>
      </c>
      <c r="I49" s="9">
        <f>VLOOKUP($C49,industry_water_demand_km3!$A$2:$CT$249,I$4,FALSE)</f>
        <v>5.809404E-2</v>
      </c>
      <c r="J49" s="13">
        <f t="shared" si="11"/>
        <v>5.809404E-2</v>
      </c>
      <c r="L49" s="9">
        <f>VLOOKUP($B49,aquastat_more_extensive_table!$D$1013:$AO$1213,L$4,FALSE)</f>
        <v>0</v>
      </c>
      <c r="M49" s="13" t="e">
        <f t="shared" si="27"/>
        <v>#N/A</v>
      </c>
      <c r="N49" s="9">
        <f>VLOOKUP($C49,industry_water_demand_km3!$A$2:$CT$249,N$4,FALSE)</f>
        <v>6.13825E-2</v>
      </c>
      <c r="O49" s="13">
        <f t="shared" si="12"/>
        <v>6.13825E-2</v>
      </c>
      <c r="Q49" s="9">
        <f>VLOOKUP($B49,aquastat_more_extensive_table!$D$1013:$AO$1213,Q$4,FALSE)</f>
        <v>0</v>
      </c>
      <c r="R49" s="13" t="e">
        <f t="shared" si="28"/>
        <v>#N/A</v>
      </c>
      <c r="S49" s="9">
        <f>VLOOKUP($C49,industry_water_demand_km3!$A$2:$CT$249,S$4,FALSE)</f>
        <v>6.9602579999999997E-2</v>
      </c>
      <c r="T49" s="13">
        <f t="shared" si="13"/>
        <v>6.9602579999999997E-2</v>
      </c>
      <c r="V49" s="9">
        <f>VLOOKUP($B49,aquastat_more_extensive_table!$D$1013:$AO$1213,V$4,FALSE)</f>
        <v>0</v>
      </c>
      <c r="W49" s="13" t="e">
        <f t="shared" si="29"/>
        <v>#N/A</v>
      </c>
      <c r="X49" s="9">
        <f>VLOOKUP($C49,industry_water_demand_km3!$A$2:$CT$249,X$4,FALSE)</f>
        <v>9.0644479999999999E-2</v>
      </c>
      <c r="Y49" s="13">
        <f t="shared" si="14"/>
        <v>9.0644479999999999E-2</v>
      </c>
      <c r="AA49" s="9">
        <f>VLOOKUP($B49,aquastat_more_extensive_table!$D$1013:$AO$1213,AA$4,FALSE)</f>
        <v>0</v>
      </c>
      <c r="AB49" s="13" t="e">
        <f t="shared" si="30"/>
        <v>#N/A</v>
      </c>
      <c r="AC49" s="9">
        <f>VLOOKUP($C49,industry_water_demand_km3!$A$2:$CT$249,AC$4,FALSE)</f>
        <v>0.10867640000000001</v>
      </c>
      <c r="AD49" s="13">
        <f t="shared" si="15"/>
        <v>0.10867640000000001</v>
      </c>
      <c r="AF49" s="9">
        <f>VLOOKUP($B49,aquastat_more_extensive_table!$D$1013:$AO$1213,AF$4,FALSE)</f>
        <v>0</v>
      </c>
      <c r="AG49" s="13" t="e">
        <f t="shared" si="31"/>
        <v>#N/A</v>
      </c>
      <c r="AH49" s="9">
        <f>VLOOKUP($C49,industry_water_demand_km3!$A$2:$CT$249,AH$4,FALSE)</f>
        <v>0.13020280000000001</v>
      </c>
      <c r="AI49" s="13">
        <f t="shared" si="16"/>
        <v>0.13020280000000001</v>
      </c>
      <c r="AK49" s="9">
        <f>VLOOKUP($B49,aquastat_more_extensive_table!$D$1013:$AO$1213,AK$4,FALSE)</f>
        <v>0</v>
      </c>
      <c r="AL49" s="13" t="e">
        <f t="shared" si="32"/>
        <v>#N/A</v>
      </c>
      <c r="AM49" s="9">
        <f>VLOOKUP($C49,industry_water_demand_km3!$A$2:$CT$249,AM$4,FALSE)</f>
        <v>0.15291279999999999</v>
      </c>
      <c r="AN49" s="13">
        <f t="shared" si="17"/>
        <v>0.15291279999999999</v>
      </c>
      <c r="AP49" s="9">
        <f>VLOOKUP($B49,aquastat_more_extensive_table!$D$1013:$AO$1213,AP$4,FALSE)</f>
        <v>0</v>
      </c>
      <c r="AQ49" s="13" t="e">
        <f t="shared" si="33"/>
        <v>#N/A</v>
      </c>
      <c r="AR49" s="9">
        <f>VLOOKUP($C49,industry_water_demand_km3!$A$2:$CT$249,AR$4,FALSE)</f>
        <v>0.16901840000000001</v>
      </c>
      <c r="AS49" s="13">
        <f t="shared" si="18"/>
        <v>0.16901840000000001</v>
      </c>
      <c r="AU49" s="9">
        <f>VLOOKUP($B49,aquastat_more_extensive_table!$D$1013:$AO$1213,AU$4,FALSE)</f>
        <v>6.5000000000000002E-2</v>
      </c>
      <c r="AV49" s="13">
        <f t="shared" si="34"/>
        <v>6.5000000000000002E-2</v>
      </c>
      <c r="AW49" s="9">
        <f>VLOOKUP($C49,industry_water_demand_km3!$A$2:$CT$249,AW$4,FALSE)</f>
        <v>0.1888668</v>
      </c>
      <c r="AX49" s="13">
        <f t="shared" si="19"/>
        <v>0.1888668</v>
      </c>
      <c r="AZ49" s="9">
        <f>VLOOKUP($B49,aquastat_more_extensive_table!$D$1013:$AO$1213,AZ$4,FALSE)</f>
        <v>0.25900000000000001</v>
      </c>
      <c r="BA49" s="13">
        <f t="shared" si="35"/>
        <v>0.25900000000000001</v>
      </c>
      <c r="BB49" s="9">
        <f>VLOOKUP($C49,industry_water_demand_km3!$A$2:$CT$249,BB$4,FALSE)</f>
        <v>0.204795</v>
      </c>
      <c r="BC49" s="13">
        <f t="shared" si="20"/>
        <v>0.204795</v>
      </c>
      <c r="BE49" s="9">
        <f>VLOOKUP($B49,aquastat_more_extensive_table!$D$1013:$AO$1213,BE$4,FALSE)</f>
        <v>0.58599999999999997</v>
      </c>
      <c r="BF49" s="13">
        <f t="shared" si="36"/>
        <v>0.58599999999999997</v>
      </c>
      <c r="BG49" s="9">
        <f>VLOOKUP($C49,industry_water_demand_km3!$A$2:$CT$249,BG$4,FALSE)</f>
        <v>0.21979499999999999</v>
      </c>
      <c r="BH49" s="13">
        <f t="shared" si="21"/>
        <v>0.21979499999999999</v>
      </c>
      <c r="BJ49" s="9">
        <f>VLOOKUP($B49,aquastat_more_extensive_table!$D$1013:$AO$1213,BJ$4,FALSE)</f>
        <v>0</v>
      </c>
      <c r="BK49" s="13" t="e">
        <f t="shared" si="22"/>
        <v>#N/A</v>
      </c>
      <c r="BL49" s="9">
        <f>VLOOKUP($C49,industry_water_demand_km3!$A$2:$CT$249,BL$4,FALSE)</f>
        <v>0.219887</v>
      </c>
      <c r="BM49" s="13">
        <f t="shared" si="23"/>
        <v>0.219887</v>
      </c>
      <c r="BU49" s="7" t="e">
        <v>#N/A</v>
      </c>
      <c r="BV49" s="7">
        <v>5.5E-2</v>
      </c>
      <c r="BW49" s="7" t="str">
        <f t="shared" si="24"/>
        <v/>
      </c>
      <c r="BX49" s="7" t="str">
        <f t="shared" si="25"/>
        <v/>
      </c>
    </row>
    <row r="50" spans="2:76" x14ac:dyDescent="0.25">
      <c r="B50" s="12">
        <f>fao_ids_unique!B45</f>
        <v>57</v>
      </c>
      <c r="C50" s="12">
        <f>fao_ids_unique!F45</f>
        <v>23</v>
      </c>
      <c r="D50" s="8" t="str">
        <f>fao_ids_unique!C45</f>
        <v>BLR</v>
      </c>
      <c r="E50" s="7" t="str">
        <f>fao_ids_unique!G45</f>
        <v>Belarus</v>
      </c>
      <c r="G50" s="9">
        <f>VLOOKUP($B50,aquastat_more_extensive_table!$D$1013:$AO$1213,G$4,FALSE)</f>
        <v>0</v>
      </c>
      <c r="H50" s="13" t="e">
        <f t="shared" si="26"/>
        <v>#N/A</v>
      </c>
      <c r="I50" s="9">
        <f>VLOOKUP($C50,industry_water_demand_km3!$A$2:$CT$249,I$4,FALSE)</f>
        <v>0.82828100000000004</v>
      </c>
      <c r="J50" s="13">
        <f t="shared" si="11"/>
        <v>0.82828100000000004</v>
      </c>
      <c r="L50" s="9">
        <f>VLOOKUP($B50,aquastat_more_extensive_table!$D$1013:$AO$1213,L$4,FALSE)</f>
        <v>0</v>
      </c>
      <c r="M50" s="13" t="e">
        <f t="shared" si="27"/>
        <v>#N/A</v>
      </c>
      <c r="N50" s="9">
        <f>VLOOKUP($C50,industry_water_demand_km3!$A$2:$CT$249,N$4,FALSE)</f>
        <v>0.83360619999999996</v>
      </c>
      <c r="O50" s="13">
        <f t="shared" si="12"/>
        <v>0.83360619999999996</v>
      </c>
      <c r="Q50" s="9">
        <f>VLOOKUP($B50,aquastat_more_extensive_table!$D$1013:$AO$1213,Q$4,FALSE)</f>
        <v>0</v>
      </c>
      <c r="R50" s="13" t="e">
        <f t="shared" si="28"/>
        <v>#N/A</v>
      </c>
      <c r="S50" s="9">
        <f>VLOOKUP($C50,industry_water_demand_km3!$A$2:$CT$249,S$4,FALSE)</f>
        <v>0.91395859999999995</v>
      </c>
      <c r="T50" s="13">
        <f t="shared" si="13"/>
        <v>0.91395859999999995</v>
      </c>
      <c r="V50" s="9">
        <f>VLOOKUP($B50,aquastat_more_extensive_table!$D$1013:$AO$1213,V$4,FALSE)</f>
        <v>0</v>
      </c>
      <c r="W50" s="13" t="e">
        <f t="shared" si="29"/>
        <v>#N/A</v>
      </c>
      <c r="X50" s="9">
        <f>VLOOKUP($C50,industry_water_demand_km3!$A$2:$CT$249,X$4,FALSE)</f>
        <v>1.2223280000000001</v>
      </c>
      <c r="Y50" s="13">
        <f t="shared" si="14"/>
        <v>1.2223280000000001</v>
      </c>
      <c r="AA50" s="9">
        <f>VLOOKUP($B50,aquastat_more_extensive_table!$D$1013:$AO$1213,AA$4,FALSE)</f>
        <v>0</v>
      </c>
      <c r="AB50" s="13" t="e">
        <f t="shared" si="30"/>
        <v>#N/A</v>
      </c>
      <c r="AC50" s="9">
        <f>VLOOKUP($C50,industry_water_demand_km3!$A$2:$CT$249,AC$4,FALSE)</f>
        <v>1.4529840000000001</v>
      </c>
      <c r="AD50" s="13">
        <f t="shared" si="15"/>
        <v>1.4529840000000001</v>
      </c>
      <c r="AF50" s="9">
        <f>VLOOKUP($B50,aquastat_more_extensive_table!$D$1013:$AO$1213,AF$4,FALSE)</f>
        <v>0</v>
      </c>
      <c r="AG50" s="13" t="e">
        <f t="shared" si="31"/>
        <v>#N/A</v>
      </c>
      <c r="AH50" s="9">
        <f>VLOOKUP($C50,industry_water_demand_km3!$A$2:$CT$249,AH$4,FALSE)</f>
        <v>1.558182</v>
      </c>
      <c r="AI50" s="13">
        <f t="shared" si="16"/>
        <v>1.558182</v>
      </c>
      <c r="AK50" s="9">
        <f>VLOOKUP($B50,aquastat_more_extensive_table!$D$1013:$AO$1213,AK$4,FALSE)</f>
        <v>0</v>
      </c>
      <c r="AL50" s="13" t="e">
        <f t="shared" si="32"/>
        <v>#N/A</v>
      </c>
      <c r="AM50" s="9">
        <f>VLOOKUP($C50,industry_water_demand_km3!$A$2:$CT$249,AM$4,FALSE)</f>
        <v>1.5956520000000001</v>
      </c>
      <c r="AN50" s="13">
        <f t="shared" si="17"/>
        <v>1.5956520000000001</v>
      </c>
      <c r="AP50" s="9">
        <f>VLOOKUP($B50,aquastat_more_extensive_table!$D$1013:$AO$1213,AP$4,FALSE)</f>
        <v>0.66</v>
      </c>
      <c r="AQ50" s="13">
        <f t="shared" si="33"/>
        <v>0.66</v>
      </c>
      <c r="AR50" s="9">
        <f>VLOOKUP($C50,industry_water_demand_km3!$A$2:$CT$249,AR$4,FALSE)</f>
        <v>1.5711619999999999</v>
      </c>
      <c r="AS50" s="13">
        <f t="shared" si="18"/>
        <v>1.5711619999999999</v>
      </c>
      <c r="AU50" s="9">
        <f>VLOOKUP($B50,aquastat_more_extensive_table!$D$1013:$AO$1213,AU$4,FALSE)</f>
        <v>0.54449999999999998</v>
      </c>
      <c r="AV50" s="13">
        <f t="shared" si="34"/>
        <v>0.54449999999999998</v>
      </c>
      <c r="AW50" s="9">
        <f>VLOOKUP($C50,industry_water_demand_km3!$A$2:$CT$249,AW$4,FALSE)</f>
        <v>1.5437419999999999</v>
      </c>
      <c r="AX50" s="13">
        <f t="shared" si="19"/>
        <v>1.5437419999999999</v>
      </c>
      <c r="AZ50" s="9">
        <f>VLOOKUP($B50,aquastat_more_extensive_table!$D$1013:$AO$1213,AZ$4,FALSE)</f>
        <v>0.49399999999999999</v>
      </c>
      <c r="BA50" s="13">
        <f t="shared" si="35"/>
        <v>0.49399999999999999</v>
      </c>
      <c r="BB50" s="9">
        <f>VLOOKUP($C50,industry_water_demand_km3!$A$2:$CT$249,BB$4,FALSE)</f>
        <v>1.9986820000000001</v>
      </c>
      <c r="BC50" s="13">
        <f t="shared" si="20"/>
        <v>1.9986820000000001</v>
      </c>
      <c r="BE50" s="9">
        <f>VLOOKUP($B50,aquastat_more_extensive_table!$D$1013:$AO$1213,BE$4,FALSE)</f>
        <v>0.48749999999999999</v>
      </c>
      <c r="BF50" s="13">
        <f t="shared" si="36"/>
        <v>0.48749999999999999</v>
      </c>
      <c r="BG50" s="9">
        <f>VLOOKUP($C50,industry_water_demand_km3!$A$2:$CT$249,BG$4,FALSE)</f>
        <v>2.4404119999999998</v>
      </c>
      <c r="BH50" s="13">
        <f t="shared" si="21"/>
        <v>2.4404119999999998</v>
      </c>
      <c r="BJ50" s="9">
        <f>VLOOKUP($B50,aquastat_more_extensive_table!$D$1013:$AO$1213,BJ$4,FALSE)</f>
        <v>0.47799999999999998</v>
      </c>
      <c r="BK50" s="13">
        <f t="shared" si="22"/>
        <v>0.47799999999999998</v>
      </c>
      <c r="BL50" s="9">
        <f>VLOOKUP($C50,industry_water_demand_km3!$A$2:$CT$249,BL$4,FALSE)</f>
        <v>2.4388399999999999</v>
      </c>
      <c r="BM50" s="13">
        <f t="shared" si="23"/>
        <v>2.4388399999999999</v>
      </c>
      <c r="BU50" s="7" t="e">
        <v>#N/A</v>
      </c>
      <c r="BV50" s="7">
        <v>0.81299999999999994</v>
      </c>
      <c r="BW50" s="7" t="str">
        <f t="shared" si="24"/>
        <v/>
      </c>
      <c r="BX50" s="7" t="str">
        <f t="shared" si="25"/>
        <v/>
      </c>
    </row>
    <row r="51" spans="2:76" x14ac:dyDescent="0.25">
      <c r="B51" s="12">
        <f>fao_ids_unique!B46</f>
        <v>58</v>
      </c>
      <c r="C51" s="12">
        <f>fao_ids_unique!F46</f>
        <v>54</v>
      </c>
      <c r="D51" s="8" t="str">
        <f>fao_ids_unique!C46</f>
        <v>ECU</v>
      </c>
      <c r="E51" s="7" t="str">
        <f>fao_ids_unique!G46</f>
        <v>Ecuador</v>
      </c>
      <c r="G51" s="9">
        <f>VLOOKUP($B51,aquastat_more_extensive_table!$D$1013:$AO$1213,G$4,FALSE)</f>
        <v>0</v>
      </c>
      <c r="H51" s="13" t="e">
        <f t="shared" si="26"/>
        <v>#N/A</v>
      </c>
      <c r="I51" s="9">
        <f>VLOOKUP($C51,industry_water_demand_km3!$A$2:$CT$249,I$4,FALSE)</f>
        <v>9.9859199999999995E-2</v>
      </c>
      <c r="J51" s="13">
        <f t="shared" si="11"/>
        <v>9.9859199999999995E-2</v>
      </c>
      <c r="L51" s="9">
        <f>VLOOKUP($B51,aquastat_more_extensive_table!$D$1013:$AO$1213,L$4,FALSE)</f>
        <v>0</v>
      </c>
      <c r="M51" s="13" t="e">
        <f t="shared" si="27"/>
        <v>#N/A</v>
      </c>
      <c r="N51" s="9">
        <f>VLOOKUP($C51,industry_water_demand_km3!$A$2:$CT$249,N$4,FALSE)</f>
        <v>0.10326307999999999</v>
      </c>
      <c r="O51" s="13">
        <f t="shared" si="12"/>
        <v>0.10326307999999999</v>
      </c>
      <c r="Q51" s="9">
        <f>VLOOKUP($B51,aquastat_more_extensive_table!$D$1013:$AO$1213,Q$4,FALSE)</f>
        <v>0</v>
      </c>
      <c r="R51" s="13" t="e">
        <f t="shared" si="28"/>
        <v>#N/A</v>
      </c>
      <c r="S51" s="9">
        <f>VLOOKUP($C51,industry_water_demand_km3!$A$2:$CT$249,S$4,FALSE)</f>
        <v>0.11315799999999999</v>
      </c>
      <c r="T51" s="13">
        <f t="shared" si="13"/>
        <v>0.11315799999999999</v>
      </c>
      <c r="V51" s="9">
        <f>VLOOKUP($B51,aquastat_more_extensive_table!$D$1013:$AO$1213,V$4,FALSE)</f>
        <v>0</v>
      </c>
      <c r="W51" s="13" t="e">
        <f t="shared" si="29"/>
        <v>#N/A</v>
      </c>
      <c r="X51" s="9">
        <f>VLOOKUP($C51,industry_water_demand_km3!$A$2:$CT$249,X$4,FALSE)</f>
        <v>0.15511800000000001</v>
      </c>
      <c r="Y51" s="13">
        <f t="shared" si="14"/>
        <v>0.15511800000000001</v>
      </c>
      <c r="AA51" s="9">
        <f>VLOOKUP($B51,aquastat_more_extensive_table!$D$1013:$AO$1213,AA$4,FALSE)</f>
        <v>0</v>
      </c>
      <c r="AB51" s="13" t="e">
        <f t="shared" si="30"/>
        <v>#N/A</v>
      </c>
      <c r="AC51" s="9">
        <f>VLOOKUP($C51,industry_water_demand_km3!$A$2:$CT$249,AC$4,FALSE)</f>
        <v>0.19659080000000001</v>
      </c>
      <c r="AD51" s="13">
        <f t="shared" si="15"/>
        <v>0.19659080000000001</v>
      </c>
      <c r="AF51" s="9">
        <f>VLOOKUP($B51,aquastat_more_extensive_table!$D$1013:$AO$1213,AF$4,FALSE)</f>
        <v>0</v>
      </c>
      <c r="AG51" s="13" t="e">
        <f t="shared" si="31"/>
        <v>#N/A</v>
      </c>
      <c r="AH51" s="9">
        <f>VLOOKUP($C51,industry_water_demand_km3!$A$2:$CT$249,AH$4,FALSE)</f>
        <v>0.18726860000000001</v>
      </c>
      <c r="AI51" s="13">
        <f t="shared" si="16"/>
        <v>0.18726860000000001</v>
      </c>
      <c r="AK51" s="9">
        <f>VLOOKUP($B51,aquastat_more_extensive_table!$D$1013:$AO$1213,AK$4,FALSE)</f>
        <v>0</v>
      </c>
      <c r="AL51" s="13" t="e">
        <f t="shared" si="32"/>
        <v>#N/A</v>
      </c>
      <c r="AM51" s="9">
        <f>VLOOKUP($C51,industry_water_demand_km3!$A$2:$CT$249,AM$4,FALSE)</f>
        <v>0.17913419999999999</v>
      </c>
      <c r="AN51" s="13">
        <f t="shared" si="17"/>
        <v>0.17913419999999999</v>
      </c>
      <c r="AP51" s="9">
        <f>VLOOKUP($B51,aquastat_more_extensive_table!$D$1013:$AO$1213,AP$4,FALSE)</f>
        <v>0</v>
      </c>
      <c r="AQ51" s="13" t="e">
        <f t="shared" si="33"/>
        <v>#N/A</v>
      </c>
      <c r="AR51" s="9">
        <f>VLOOKUP($C51,industry_water_demand_km3!$A$2:$CT$249,AR$4,FALSE)</f>
        <v>0.21075840000000001</v>
      </c>
      <c r="AS51" s="13">
        <f t="shared" si="18"/>
        <v>0.21075840000000001</v>
      </c>
      <c r="AU51" s="9">
        <f>VLOOKUP($B51,aquastat_more_extensive_table!$D$1013:$AO$1213,AU$4,FALSE)</f>
        <v>0.38519999999999999</v>
      </c>
      <c r="AV51" s="13">
        <f t="shared" si="34"/>
        <v>0.38519999999999999</v>
      </c>
      <c r="AW51" s="9">
        <f>VLOOKUP($C51,industry_water_demand_km3!$A$2:$CT$249,AW$4,FALSE)</f>
        <v>0.2082956</v>
      </c>
      <c r="AX51" s="13">
        <f t="shared" si="19"/>
        <v>0.2082956</v>
      </c>
      <c r="AZ51" s="9">
        <f>VLOOKUP($B51,aquastat_more_extensive_table!$D$1013:$AO$1213,AZ$4,FALSE)</f>
        <v>0.54900000000000004</v>
      </c>
      <c r="BA51" s="13">
        <f t="shared" si="35"/>
        <v>0.54900000000000004</v>
      </c>
      <c r="BB51" s="9">
        <f>VLOOKUP($C51,industry_water_demand_km3!$A$2:$CT$249,BB$4,FALSE)</f>
        <v>0.24524860000000001</v>
      </c>
      <c r="BC51" s="13">
        <f t="shared" si="20"/>
        <v>0.24524860000000001</v>
      </c>
      <c r="BE51" s="9">
        <f>VLOOKUP($B51,aquastat_more_extensive_table!$D$1013:$AO$1213,BE$4,FALSE)</f>
        <v>0</v>
      </c>
      <c r="BF51" s="13" t="e">
        <f t="shared" si="36"/>
        <v>#N/A</v>
      </c>
      <c r="BG51" s="9">
        <f>VLOOKUP($C51,industry_water_demand_km3!$A$2:$CT$249,BG$4,FALSE)</f>
        <v>0.27532319999999999</v>
      </c>
      <c r="BH51" s="13">
        <f t="shared" si="21"/>
        <v>0.27532319999999999</v>
      </c>
      <c r="BJ51" s="9">
        <f>VLOOKUP($B51,aquastat_more_extensive_table!$D$1013:$AO$1213,BJ$4,FALSE)</f>
        <v>0</v>
      </c>
      <c r="BK51" s="13" t="e">
        <f t="shared" si="22"/>
        <v>#N/A</v>
      </c>
      <c r="BL51" s="9">
        <f>VLOOKUP($C51,industry_water_demand_km3!$A$2:$CT$249,BL$4,FALSE)</f>
        <v>0.27747300000000003</v>
      </c>
      <c r="BM51" s="13">
        <f t="shared" si="23"/>
        <v>0.27747300000000003</v>
      </c>
      <c r="BU51" s="7" t="e">
        <v>#N/A</v>
      </c>
      <c r="BV51" s="7">
        <v>9.5000000000000001E-2</v>
      </c>
      <c r="BW51" s="7" t="str">
        <f t="shared" si="24"/>
        <v/>
      </c>
      <c r="BX51" s="7" t="str">
        <f t="shared" si="25"/>
        <v/>
      </c>
    </row>
    <row r="52" spans="2:76" x14ac:dyDescent="0.25">
      <c r="B52" s="12">
        <f>fao_ids_unique!B47</f>
        <v>59</v>
      </c>
      <c r="C52" s="12">
        <f>fao_ids_unique!F47</f>
        <v>55</v>
      </c>
      <c r="D52" s="8" t="str">
        <f>fao_ids_unique!C47</f>
        <v>EGY</v>
      </c>
      <c r="E52" s="7" t="str">
        <f>fao_ids_unique!G47</f>
        <v>Egypt, Arab Rep.</v>
      </c>
      <c r="G52" s="9">
        <f>VLOOKUP($B52,aquastat_more_extensive_table!$D$1013:$AO$1213,G$4,FALSE)</f>
        <v>0</v>
      </c>
      <c r="H52" s="13" t="e">
        <f t="shared" si="26"/>
        <v>#N/A</v>
      </c>
      <c r="I52" s="9">
        <f>VLOOKUP($C52,industry_water_demand_km3!$A$2:$CT$249,I$4,FALSE)</f>
        <v>2.22885</v>
      </c>
      <c r="J52" s="13">
        <f t="shared" si="11"/>
        <v>2.22885</v>
      </c>
      <c r="L52" s="9">
        <f>VLOOKUP($B52,aquastat_more_extensive_table!$D$1013:$AO$1213,L$4,FALSE)</f>
        <v>0</v>
      </c>
      <c r="M52" s="13" t="e">
        <f t="shared" si="27"/>
        <v>#N/A</v>
      </c>
      <c r="N52" s="9">
        <f>VLOOKUP($C52,industry_water_demand_km3!$A$2:$CT$249,N$4,FALSE)</f>
        <v>2.2762199999999999</v>
      </c>
      <c r="O52" s="13">
        <f t="shared" si="12"/>
        <v>2.2762199999999999</v>
      </c>
      <c r="Q52" s="9">
        <f>VLOOKUP($B52,aquastat_more_extensive_table!$D$1013:$AO$1213,Q$4,FALSE)</f>
        <v>0</v>
      </c>
      <c r="R52" s="13" t="e">
        <f t="shared" si="28"/>
        <v>#N/A</v>
      </c>
      <c r="S52" s="9">
        <f>VLOOKUP($C52,industry_water_demand_km3!$A$2:$CT$249,S$4,FALSE)</f>
        <v>2.3756560000000002</v>
      </c>
      <c r="T52" s="13">
        <f t="shared" si="13"/>
        <v>2.3756560000000002</v>
      </c>
      <c r="V52" s="9">
        <f>VLOOKUP($B52,aquastat_more_extensive_table!$D$1013:$AO$1213,V$4,FALSE)</f>
        <v>0</v>
      </c>
      <c r="W52" s="13" t="e">
        <f t="shared" si="29"/>
        <v>#N/A</v>
      </c>
      <c r="X52" s="9">
        <f>VLOOKUP($C52,industry_water_demand_km3!$A$2:$CT$249,X$4,FALSE)</f>
        <v>2.567806</v>
      </c>
      <c r="Y52" s="13">
        <f t="shared" si="14"/>
        <v>2.567806</v>
      </c>
      <c r="AA52" s="9">
        <f>VLOOKUP($B52,aquastat_more_extensive_table!$D$1013:$AO$1213,AA$4,FALSE)</f>
        <v>0</v>
      </c>
      <c r="AB52" s="13" t="e">
        <f t="shared" si="30"/>
        <v>#N/A</v>
      </c>
      <c r="AC52" s="9">
        <f>VLOOKUP($C52,industry_water_demand_km3!$A$2:$CT$249,AC$4,FALSE)</f>
        <v>3.0425080000000002</v>
      </c>
      <c r="AD52" s="13">
        <f t="shared" si="15"/>
        <v>3.0425080000000002</v>
      </c>
      <c r="AF52" s="9">
        <f>VLOOKUP($B52,aquastat_more_extensive_table!$D$1013:$AO$1213,AF$4,FALSE)</f>
        <v>0</v>
      </c>
      <c r="AG52" s="13" t="e">
        <f t="shared" si="31"/>
        <v>#N/A</v>
      </c>
      <c r="AH52" s="9">
        <f>VLOOKUP($C52,industry_water_demand_km3!$A$2:$CT$249,AH$4,FALSE)</f>
        <v>3.4451960000000001</v>
      </c>
      <c r="AI52" s="13">
        <f t="shared" si="16"/>
        <v>3.4451960000000001</v>
      </c>
      <c r="AK52" s="9">
        <f>VLOOKUP($B52,aquastat_more_extensive_table!$D$1013:$AO$1213,AK$4,FALSE)</f>
        <v>0</v>
      </c>
      <c r="AL52" s="13" t="e">
        <f t="shared" si="32"/>
        <v>#N/A</v>
      </c>
      <c r="AM52" s="9">
        <f>VLOOKUP($C52,industry_water_demand_km3!$A$2:$CT$249,AM$4,FALSE)</f>
        <v>3.511142</v>
      </c>
      <c r="AN52" s="13">
        <f t="shared" si="17"/>
        <v>3.511142</v>
      </c>
      <c r="AP52" s="9">
        <f>VLOOKUP($B52,aquastat_more_extensive_table!$D$1013:$AO$1213,AP$4,FALSE)</f>
        <v>4.4290000000000003</v>
      </c>
      <c r="AQ52" s="13">
        <f t="shared" si="33"/>
        <v>4.4290000000000003</v>
      </c>
      <c r="AR52" s="9">
        <f>VLOOKUP($C52,industry_water_demand_km3!$A$2:$CT$249,AR$4,FALSE)</f>
        <v>3.9046919999999998</v>
      </c>
      <c r="AS52" s="13">
        <f t="shared" si="18"/>
        <v>3.9046919999999998</v>
      </c>
      <c r="AU52" s="9">
        <f>VLOOKUP($B52,aquastat_more_extensive_table!$D$1013:$AO$1213,AU$4,FALSE)</f>
        <v>4</v>
      </c>
      <c r="AV52" s="13">
        <f t="shared" si="34"/>
        <v>4</v>
      </c>
      <c r="AW52" s="9">
        <f>VLOOKUP($C52,industry_water_demand_km3!$A$2:$CT$249,AW$4,FALSE)</f>
        <v>4.3580540000000001</v>
      </c>
      <c r="AX52" s="13">
        <f t="shared" si="19"/>
        <v>4.3580540000000001</v>
      </c>
      <c r="AZ52" s="9">
        <f>VLOOKUP($B52,aquastat_more_extensive_table!$D$1013:$AO$1213,AZ$4,FALSE)</f>
        <v>0</v>
      </c>
      <c r="BA52" s="13" t="e">
        <f t="shared" si="35"/>
        <v>#N/A</v>
      </c>
      <c r="BB52" s="9">
        <f>VLOOKUP($C52,industry_water_demand_km3!$A$2:$CT$249,BB$4,FALSE)</f>
        <v>4.3396359999999996</v>
      </c>
      <c r="BC52" s="13">
        <f t="shared" si="20"/>
        <v>4.3396359999999996</v>
      </c>
      <c r="BE52" s="9">
        <f>VLOOKUP($B52,aquastat_more_extensive_table!$D$1013:$AO$1213,BE$4,FALSE)</f>
        <v>2</v>
      </c>
      <c r="BF52" s="13">
        <f t="shared" si="36"/>
        <v>2</v>
      </c>
      <c r="BG52" s="9">
        <f>VLOOKUP($C52,industry_water_demand_km3!$A$2:$CT$249,BG$4,FALSE)</f>
        <v>5.3121900000000002</v>
      </c>
      <c r="BH52" s="13">
        <f t="shared" si="21"/>
        <v>5.3121900000000002</v>
      </c>
      <c r="BJ52" s="9">
        <f>VLOOKUP($B52,aquastat_more_extensive_table!$D$1013:$AO$1213,BJ$4,FALSE)</f>
        <v>0</v>
      </c>
      <c r="BK52" s="13" t="e">
        <f t="shared" si="22"/>
        <v>#N/A</v>
      </c>
      <c r="BL52" s="9">
        <f>VLOOKUP($C52,industry_water_demand_km3!$A$2:$CT$249,BL$4,FALSE)</f>
        <v>5.4322600000000003</v>
      </c>
      <c r="BM52" s="13">
        <f t="shared" si="23"/>
        <v>5.4322600000000003</v>
      </c>
      <c r="BU52" s="7" t="e">
        <v>#N/A</v>
      </c>
      <c r="BV52" s="7">
        <v>0.91200000000000003</v>
      </c>
      <c r="BW52" s="7" t="str">
        <f t="shared" si="24"/>
        <v/>
      </c>
      <c r="BX52" s="7" t="str">
        <f t="shared" si="25"/>
        <v/>
      </c>
    </row>
    <row r="53" spans="2:76" x14ac:dyDescent="0.25">
      <c r="B53" s="12">
        <f>fao_ids_unique!B48</f>
        <v>60</v>
      </c>
      <c r="C53" s="12">
        <f>fao_ids_unique!F48</f>
        <v>171</v>
      </c>
      <c r="D53" s="8" t="str">
        <f>fao_ids_unique!C48</f>
        <v>SLV</v>
      </c>
      <c r="E53" s="7" t="str">
        <f>fao_ids_unique!G48</f>
        <v>El Salvador</v>
      </c>
      <c r="G53" s="9">
        <f>VLOOKUP($B53,aquastat_more_extensive_table!$D$1013:$AO$1213,G$4,FALSE)</f>
        <v>0</v>
      </c>
      <c r="H53" s="13" t="e">
        <f t="shared" si="26"/>
        <v>#N/A</v>
      </c>
      <c r="I53" s="9">
        <f>VLOOKUP($C53,industry_water_demand_km3!$A$2:$CT$249,I$4,FALSE)</f>
        <v>1.560376E-2</v>
      </c>
      <c r="J53" s="13">
        <f t="shared" si="11"/>
        <v>1.560376E-2</v>
      </c>
      <c r="L53" s="9">
        <f>VLOOKUP($B53,aquastat_more_extensive_table!$D$1013:$AO$1213,L$4,FALSE)</f>
        <v>0</v>
      </c>
      <c r="M53" s="13" t="e">
        <f t="shared" si="27"/>
        <v>#N/A</v>
      </c>
      <c r="N53" s="9">
        <f>VLOOKUP($C53,industry_water_demand_km3!$A$2:$CT$249,N$4,FALSE)</f>
        <v>1.6558900000000001E-2</v>
      </c>
      <c r="O53" s="13">
        <f t="shared" si="12"/>
        <v>1.6558900000000001E-2</v>
      </c>
      <c r="Q53" s="9">
        <f>VLOOKUP($B53,aquastat_more_extensive_table!$D$1013:$AO$1213,Q$4,FALSE)</f>
        <v>0</v>
      </c>
      <c r="R53" s="13" t="e">
        <f t="shared" si="28"/>
        <v>#N/A</v>
      </c>
      <c r="S53" s="9">
        <f>VLOOKUP($C53,industry_water_demand_km3!$A$2:$CT$249,S$4,FALSE)</f>
        <v>1.7990639999999999E-2</v>
      </c>
      <c r="T53" s="13">
        <f t="shared" si="13"/>
        <v>1.7990639999999999E-2</v>
      </c>
      <c r="V53" s="9">
        <f>VLOOKUP($B53,aquastat_more_extensive_table!$D$1013:$AO$1213,V$4,FALSE)</f>
        <v>0</v>
      </c>
      <c r="W53" s="13" t="e">
        <f t="shared" si="29"/>
        <v>#N/A</v>
      </c>
      <c r="X53" s="9">
        <f>VLOOKUP($C53,industry_water_demand_km3!$A$2:$CT$249,X$4,FALSE)</f>
        <v>2.2072620000000001E-2</v>
      </c>
      <c r="Y53" s="13">
        <f t="shared" si="14"/>
        <v>2.2072620000000001E-2</v>
      </c>
      <c r="AA53" s="9">
        <f>VLOOKUP($B53,aquastat_more_extensive_table!$D$1013:$AO$1213,AA$4,FALSE)</f>
        <v>0</v>
      </c>
      <c r="AB53" s="13" t="e">
        <f t="shared" si="30"/>
        <v>#N/A</v>
      </c>
      <c r="AC53" s="9">
        <f>VLOOKUP($C53,industry_water_demand_km3!$A$2:$CT$249,AC$4,FALSE)</f>
        <v>2.5204799999999999E-2</v>
      </c>
      <c r="AD53" s="13">
        <f t="shared" si="15"/>
        <v>2.5204799999999999E-2</v>
      </c>
      <c r="AF53" s="9">
        <f>VLOOKUP($B53,aquastat_more_extensive_table!$D$1013:$AO$1213,AF$4,FALSE)</f>
        <v>0</v>
      </c>
      <c r="AG53" s="13" t="e">
        <f t="shared" si="31"/>
        <v>#N/A</v>
      </c>
      <c r="AH53" s="9">
        <f>VLOOKUP($C53,industry_water_demand_km3!$A$2:$CT$249,AH$4,FALSE)</f>
        <v>2.5279699999999999E-2</v>
      </c>
      <c r="AI53" s="13">
        <f t="shared" si="16"/>
        <v>2.5279699999999999E-2</v>
      </c>
      <c r="AK53" s="9">
        <f>VLOOKUP($B53,aquastat_more_extensive_table!$D$1013:$AO$1213,AK$4,FALSE)</f>
        <v>0.14699999999999999</v>
      </c>
      <c r="AL53" s="13">
        <f t="shared" si="32"/>
        <v>0.14699999999999999</v>
      </c>
      <c r="AM53" s="9">
        <f>VLOOKUP($C53,industry_water_demand_km3!$A$2:$CT$249,AM$4,FALSE)</f>
        <v>2.6514920000000001E-2</v>
      </c>
      <c r="AN53" s="13">
        <f t="shared" si="17"/>
        <v>2.6514920000000001E-2</v>
      </c>
      <c r="AP53" s="9">
        <f>VLOOKUP($B53,aquastat_more_extensive_table!$D$1013:$AO$1213,AP$4,FALSE)</f>
        <v>0</v>
      </c>
      <c r="AQ53" s="13" t="e">
        <f t="shared" si="33"/>
        <v>#N/A</v>
      </c>
      <c r="AR53" s="9">
        <f>VLOOKUP($C53,industry_water_demand_km3!$A$2:$CT$249,AR$4,FALSE)</f>
        <v>3.1519859999999997E-2</v>
      </c>
      <c r="AS53" s="13">
        <f t="shared" si="18"/>
        <v>3.1519859999999997E-2</v>
      </c>
      <c r="AU53" s="9">
        <f>VLOOKUP($B53,aquastat_more_extensive_table!$D$1013:$AO$1213,AU$4,FALSE)</f>
        <v>0.2369</v>
      </c>
      <c r="AV53" s="13">
        <f t="shared" si="34"/>
        <v>0.2369</v>
      </c>
      <c r="AW53" s="9">
        <f>VLOOKUP($C53,industry_water_demand_km3!$A$2:$CT$249,AW$4,FALSE)</f>
        <v>3.4929300000000003E-2</v>
      </c>
      <c r="AX53" s="13">
        <f t="shared" si="19"/>
        <v>3.4929300000000003E-2</v>
      </c>
      <c r="AZ53" s="9">
        <f>VLOOKUP($B53,aquastat_more_extensive_table!$D$1013:$AO$1213,AZ$4,FALSE)</f>
        <v>0.21299999999999999</v>
      </c>
      <c r="BA53" s="13">
        <f t="shared" si="35"/>
        <v>0.21299999999999999</v>
      </c>
      <c r="BB53" s="9">
        <f>VLOOKUP($C53,industry_water_demand_km3!$A$2:$CT$249,BB$4,FALSE)</f>
        <v>3.795726E-2</v>
      </c>
      <c r="BC53" s="13">
        <f t="shared" si="20"/>
        <v>3.795726E-2</v>
      </c>
      <c r="BE53" s="9">
        <f>VLOOKUP($B53,aquastat_more_extensive_table!$D$1013:$AO$1213,BE$4,FALSE)</f>
        <v>0</v>
      </c>
      <c r="BF53" s="13" t="e">
        <f t="shared" si="36"/>
        <v>#N/A</v>
      </c>
      <c r="BG53" s="9">
        <f>VLOOKUP($C53,industry_water_demand_km3!$A$2:$CT$249,BG$4,FALSE)</f>
        <v>4.0404759999999998E-2</v>
      </c>
      <c r="BH53" s="13">
        <f t="shared" si="21"/>
        <v>4.0404759999999998E-2</v>
      </c>
      <c r="BJ53" s="9">
        <f>VLOOKUP($B53,aquastat_more_extensive_table!$D$1013:$AO$1213,BJ$4,FALSE)</f>
        <v>0</v>
      </c>
      <c r="BK53" s="13" t="e">
        <f t="shared" si="22"/>
        <v>#N/A</v>
      </c>
      <c r="BL53" s="9">
        <f>VLOOKUP($C53,industry_water_demand_km3!$A$2:$CT$249,BL$4,FALSE)</f>
        <v>4.03887E-2</v>
      </c>
      <c r="BM53" s="13">
        <f t="shared" si="23"/>
        <v>4.03887E-2</v>
      </c>
      <c r="BU53" s="7" t="e">
        <v>#N/A</v>
      </c>
      <c r="BV53" s="7">
        <v>1.4999999999999999E-2</v>
      </c>
      <c r="BW53" s="7" t="str">
        <f t="shared" si="24"/>
        <v/>
      </c>
      <c r="BX53" s="7" t="str">
        <f t="shared" si="25"/>
        <v/>
      </c>
    </row>
    <row r="54" spans="2:76" x14ac:dyDescent="0.25">
      <c r="B54" s="12">
        <f>fao_ids_unique!B49</f>
        <v>61</v>
      </c>
      <c r="C54" s="12">
        <f>fao_ids_unique!F49</f>
        <v>74</v>
      </c>
      <c r="D54" s="8" t="str">
        <f>fao_ids_unique!C49</f>
        <v>GNQ</v>
      </c>
      <c r="E54" s="7" t="str">
        <f>fao_ids_unique!G49</f>
        <v>Equatorial Guinea</v>
      </c>
      <c r="G54" s="9">
        <f>VLOOKUP($B54,aquastat_more_extensive_table!$D$1013:$AO$1213,G$4,FALSE)</f>
        <v>0</v>
      </c>
      <c r="H54" s="13" t="e">
        <f t="shared" si="26"/>
        <v>#N/A</v>
      </c>
      <c r="I54" s="9">
        <f>VLOOKUP($C54,industry_water_demand_km3!$A$2:$CT$249,I$4,FALSE)</f>
        <v>4.8747960000000001E-4</v>
      </c>
      <c r="J54" s="13">
        <f t="shared" si="11"/>
        <v>4.8747960000000001E-4</v>
      </c>
      <c r="L54" s="9">
        <f>VLOOKUP($B54,aquastat_more_extensive_table!$D$1013:$AO$1213,L$4,FALSE)</f>
        <v>0</v>
      </c>
      <c r="M54" s="13" t="e">
        <f t="shared" si="27"/>
        <v>#N/A</v>
      </c>
      <c r="N54" s="9">
        <f>VLOOKUP($C54,industry_water_demand_km3!$A$2:$CT$249,N$4,FALSE)</f>
        <v>5.5425500000000003E-4</v>
      </c>
      <c r="O54" s="13">
        <f t="shared" si="12"/>
        <v>5.5425500000000003E-4</v>
      </c>
      <c r="Q54" s="9">
        <f>VLOOKUP($B54,aquastat_more_extensive_table!$D$1013:$AO$1213,Q$4,FALSE)</f>
        <v>0</v>
      </c>
      <c r="R54" s="13" t="e">
        <f t="shared" si="28"/>
        <v>#N/A</v>
      </c>
      <c r="S54" s="9">
        <f>VLOOKUP($C54,industry_water_demand_km3!$A$2:$CT$249,S$4,FALSE)</f>
        <v>6.3962519999999996E-4</v>
      </c>
      <c r="T54" s="13">
        <f t="shared" si="13"/>
        <v>6.3962519999999996E-4</v>
      </c>
      <c r="V54" s="9">
        <f>VLOOKUP($B54,aquastat_more_extensive_table!$D$1013:$AO$1213,V$4,FALSE)</f>
        <v>0</v>
      </c>
      <c r="W54" s="13" t="e">
        <f t="shared" si="29"/>
        <v>#N/A</v>
      </c>
      <c r="X54" s="9">
        <f>VLOOKUP($C54,industry_water_demand_km3!$A$2:$CT$249,X$4,FALSE)</f>
        <v>7.8021000000000004E-4</v>
      </c>
      <c r="Y54" s="13">
        <f t="shared" si="14"/>
        <v>7.8021000000000004E-4</v>
      </c>
      <c r="AA54" s="9">
        <f>VLOOKUP($B54,aquastat_more_extensive_table!$D$1013:$AO$1213,AA$4,FALSE)</f>
        <v>0</v>
      </c>
      <c r="AB54" s="13" t="e">
        <f t="shared" si="30"/>
        <v>#N/A</v>
      </c>
      <c r="AC54" s="9">
        <f>VLOOKUP($C54,industry_water_demand_km3!$A$2:$CT$249,AC$4,FALSE)</f>
        <v>8.0269879999999997E-4</v>
      </c>
      <c r="AD54" s="13">
        <f t="shared" si="15"/>
        <v>8.0269879999999997E-4</v>
      </c>
      <c r="AF54" s="9">
        <f>VLOOKUP($B54,aquastat_more_extensive_table!$D$1013:$AO$1213,AF$4,FALSE)</f>
        <v>1.2999999999999999E-3</v>
      </c>
      <c r="AG54" s="13">
        <f t="shared" si="31"/>
        <v>1.2999999999999999E-3</v>
      </c>
      <c r="AH54" s="9">
        <f>VLOOKUP($C54,industry_water_demand_km3!$A$2:$CT$249,AH$4,FALSE)</f>
        <v>8.2685259999999998E-4</v>
      </c>
      <c r="AI54" s="13">
        <f t="shared" si="16"/>
        <v>8.2685259999999998E-4</v>
      </c>
      <c r="AK54" s="9">
        <f>VLOOKUP($B54,aquastat_more_extensive_table!$D$1013:$AO$1213,AK$4,FALSE)</f>
        <v>0</v>
      </c>
      <c r="AL54" s="13" t="e">
        <f t="shared" si="32"/>
        <v>#N/A</v>
      </c>
      <c r="AM54" s="9">
        <f>VLOOKUP($C54,industry_water_demand_km3!$A$2:$CT$249,AM$4,FALSE)</f>
        <v>8.6143519999999998E-4</v>
      </c>
      <c r="AN54" s="13">
        <f t="shared" si="17"/>
        <v>8.6143519999999998E-4</v>
      </c>
      <c r="AP54" s="9">
        <f>VLOOKUP($B54,aquastat_more_extensive_table!$D$1013:$AO$1213,AP$4,FALSE)</f>
        <v>0</v>
      </c>
      <c r="AQ54" s="13" t="e">
        <f t="shared" si="33"/>
        <v>#N/A</v>
      </c>
      <c r="AR54" s="9">
        <f>VLOOKUP($C54,industry_water_demand_km3!$A$2:$CT$249,AR$4,FALSE)</f>
        <v>8.8177739999999996E-4</v>
      </c>
      <c r="AS54" s="13">
        <f t="shared" si="18"/>
        <v>8.8177739999999996E-4</v>
      </c>
      <c r="AU54" s="9">
        <f>VLOOKUP($B54,aquastat_more_extensive_table!$D$1013:$AO$1213,AU$4,FALSE)</f>
        <v>2.5999999999999999E-3</v>
      </c>
      <c r="AV54" s="13">
        <f t="shared" si="34"/>
        <v>2.5999999999999999E-3</v>
      </c>
      <c r="AW54" s="9">
        <f>VLOOKUP($C54,industry_water_demand_km3!$A$2:$CT$249,AW$4,FALSE)</f>
        <v>1.1665358000000001E-3</v>
      </c>
      <c r="AX54" s="13">
        <f t="shared" si="19"/>
        <v>1.1665358000000001E-3</v>
      </c>
      <c r="AZ54" s="9">
        <f>VLOOKUP($B54,aquastat_more_extensive_table!$D$1013:$AO$1213,AZ$4,FALSE)</f>
        <v>3.0000000000000001E-3</v>
      </c>
      <c r="BA54" s="13">
        <f t="shared" si="35"/>
        <v>3.0000000000000001E-3</v>
      </c>
      <c r="BB54" s="9">
        <f>VLOOKUP($C54,industry_water_demand_km3!$A$2:$CT$249,BB$4,FALSE)</f>
        <v>1.289728E-3</v>
      </c>
      <c r="BC54" s="13">
        <f t="shared" si="20"/>
        <v>1.289728E-3</v>
      </c>
      <c r="BE54" s="9">
        <f>VLOOKUP($B54,aquastat_more_extensive_table!$D$1013:$AO$1213,BE$4,FALSE)</f>
        <v>0</v>
      </c>
      <c r="BF54" s="13" t="e">
        <f t="shared" si="36"/>
        <v>#N/A</v>
      </c>
      <c r="BG54" s="9">
        <f>VLOOKUP($C54,industry_water_demand_km3!$A$2:$CT$249,BG$4,FALSE)</f>
        <v>1.2710239999999999E-3</v>
      </c>
      <c r="BH54" s="13">
        <f t="shared" si="21"/>
        <v>1.2710239999999999E-3</v>
      </c>
      <c r="BJ54" s="9">
        <f>VLOOKUP($B54,aquastat_more_extensive_table!$D$1013:$AO$1213,BJ$4,FALSE)</f>
        <v>0</v>
      </c>
      <c r="BK54" s="13" t="e">
        <f t="shared" si="22"/>
        <v>#N/A</v>
      </c>
      <c r="BL54" s="9">
        <f>VLOOKUP($C54,industry_water_demand_km3!$A$2:$CT$249,BL$4,FALSE)</f>
        <v>1.2677599999999999E-3</v>
      </c>
      <c r="BM54" s="13">
        <f t="shared" si="23"/>
        <v>1.2677599999999999E-3</v>
      </c>
      <c r="BU54" s="7" t="e">
        <v>#N/A</v>
      </c>
      <c r="BV54" s="7">
        <v>0</v>
      </c>
      <c r="BW54" s="7" t="str">
        <f t="shared" si="24"/>
        <v/>
      </c>
      <c r="BX54" s="7" t="str">
        <f t="shared" si="25"/>
        <v/>
      </c>
    </row>
    <row r="55" spans="2:76" x14ac:dyDescent="0.25">
      <c r="B55" s="12">
        <f>fao_ids_unique!B50</f>
        <v>63</v>
      </c>
      <c r="C55" s="12">
        <f>fao_ids_unique!F50</f>
        <v>58</v>
      </c>
      <c r="D55" s="8" t="str">
        <f>fao_ids_unique!C50</f>
        <v>EST</v>
      </c>
      <c r="E55" s="7" t="str">
        <f>fao_ids_unique!G50</f>
        <v>Estonia</v>
      </c>
      <c r="G55" s="9">
        <f>VLOOKUP($B55,aquastat_more_extensive_table!$D$1013:$AO$1213,G$4,FALSE)</f>
        <v>0</v>
      </c>
      <c r="H55" s="13" t="e">
        <f t="shared" si="26"/>
        <v>#N/A</v>
      </c>
      <c r="I55" s="9">
        <f>VLOOKUP($C55,industry_water_demand_km3!$A$2:$CT$249,I$4,FALSE)</f>
        <v>1.4092340000000001</v>
      </c>
      <c r="J55" s="13">
        <f t="shared" si="11"/>
        <v>1.4092340000000001</v>
      </c>
      <c r="L55" s="9">
        <f>VLOOKUP($B55,aquastat_more_extensive_table!$D$1013:$AO$1213,L$4,FALSE)</f>
        <v>0</v>
      </c>
      <c r="M55" s="13" t="e">
        <f t="shared" si="27"/>
        <v>#N/A</v>
      </c>
      <c r="N55" s="9">
        <f>VLOOKUP($C55,industry_water_demand_km3!$A$2:$CT$249,N$4,FALSE)</f>
        <v>1.4644520000000001</v>
      </c>
      <c r="O55" s="13">
        <f t="shared" si="12"/>
        <v>1.4644520000000001</v>
      </c>
      <c r="Q55" s="9">
        <f>VLOOKUP($B55,aquastat_more_extensive_table!$D$1013:$AO$1213,Q$4,FALSE)</f>
        <v>0</v>
      </c>
      <c r="R55" s="13" t="e">
        <f t="shared" si="28"/>
        <v>#N/A</v>
      </c>
      <c r="S55" s="9">
        <f>VLOOKUP($C55,industry_water_demand_km3!$A$2:$CT$249,S$4,FALSE)</f>
        <v>1.616636</v>
      </c>
      <c r="T55" s="13">
        <f t="shared" si="13"/>
        <v>1.616636</v>
      </c>
      <c r="V55" s="9">
        <f>VLOOKUP($B55,aquastat_more_extensive_table!$D$1013:$AO$1213,V$4,FALSE)</f>
        <v>0</v>
      </c>
      <c r="W55" s="13" t="e">
        <f t="shared" si="29"/>
        <v>#N/A</v>
      </c>
      <c r="X55" s="9">
        <f>VLOOKUP($C55,industry_water_demand_km3!$A$2:$CT$249,X$4,FALSE)</f>
        <v>2.0060419999999999</v>
      </c>
      <c r="Y55" s="13">
        <f t="shared" si="14"/>
        <v>2.0060419999999999</v>
      </c>
      <c r="AA55" s="9">
        <f>VLOOKUP($B55,aquastat_more_extensive_table!$D$1013:$AO$1213,AA$4,FALSE)</f>
        <v>0</v>
      </c>
      <c r="AB55" s="13" t="e">
        <f t="shared" si="30"/>
        <v>#N/A</v>
      </c>
      <c r="AC55" s="9">
        <f>VLOOKUP($C55,industry_water_demand_km3!$A$2:$CT$249,AC$4,FALSE)</f>
        <v>2.3576579999999998</v>
      </c>
      <c r="AD55" s="13">
        <f t="shared" si="15"/>
        <v>2.3576579999999998</v>
      </c>
      <c r="AF55" s="9">
        <f>VLOOKUP($B55,aquastat_more_extensive_table!$D$1013:$AO$1213,AF$4,FALSE)</f>
        <v>0</v>
      </c>
      <c r="AG55" s="13" t="e">
        <f t="shared" si="31"/>
        <v>#N/A</v>
      </c>
      <c r="AH55" s="9">
        <f>VLOOKUP($C55,industry_water_demand_km3!$A$2:$CT$249,AH$4,FALSE)</f>
        <v>2.3644159999999999</v>
      </c>
      <c r="AI55" s="13">
        <f t="shared" si="16"/>
        <v>2.3644159999999999</v>
      </c>
      <c r="AK55" s="9">
        <f>VLOOKUP($B55,aquastat_more_extensive_table!$D$1013:$AO$1213,AK$4,FALSE)</f>
        <v>2.2530000000000001</v>
      </c>
      <c r="AL55" s="13">
        <f t="shared" si="32"/>
        <v>2.2530000000000001</v>
      </c>
      <c r="AM55" s="9">
        <f>VLOOKUP($C55,industry_water_demand_km3!$A$2:$CT$249,AM$4,FALSE)</f>
        <v>2.5278299999999998</v>
      </c>
      <c r="AN55" s="13">
        <f t="shared" si="17"/>
        <v>2.5278299999999998</v>
      </c>
      <c r="AP55" s="9">
        <f>VLOOKUP($B55,aquastat_more_extensive_table!$D$1013:$AO$1213,AP$4,FALSE)</f>
        <v>1.262</v>
      </c>
      <c r="AQ55" s="13">
        <f t="shared" si="33"/>
        <v>1.262</v>
      </c>
      <c r="AR55" s="9">
        <f>VLOOKUP($C55,industry_water_demand_km3!$A$2:$CT$249,AR$4,FALSE)</f>
        <v>2.6229239999999998</v>
      </c>
      <c r="AS55" s="13">
        <f t="shared" si="18"/>
        <v>2.6229239999999998</v>
      </c>
      <c r="AU55" s="9">
        <f>VLOOKUP($B55,aquastat_more_extensive_table!$D$1013:$AO$1213,AU$4,FALSE)</f>
        <v>0</v>
      </c>
      <c r="AV55" s="13" t="e">
        <f t="shared" si="34"/>
        <v>#N/A</v>
      </c>
      <c r="AW55" s="9">
        <f>VLOOKUP($C55,industry_water_demand_km3!$A$2:$CT$249,AW$4,FALSE)</f>
        <v>2.952836</v>
      </c>
      <c r="AX55" s="13">
        <f t="shared" si="19"/>
        <v>2.952836</v>
      </c>
      <c r="AZ55" s="9">
        <f>VLOOKUP($B55,aquastat_more_extensive_table!$D$1013:$AO$1213,AZ$4,FALSE)</f>
        <v>0</v>
      </c>
      <c r="BA55" s="13" t="e">
        <f t="shared" si="35"/>
        <v>#N/A</v>
      </c>
      <c r="BB55" s="9">
        <f>VLOOKUP($C55,industry_water_demand_km3!$A$2:$CT$249,BB$4,FALSE)</f>
        <v>3.9000819999999998</v>
      </c>
      <c r="BC55" s="13">
        <f t="shared" si="20"/>
        <v>3.9000819999999998</v>
      </c>
      <c r="BE55" s="9">
        <f>VLOOKUP($B55,aquastat_more_extensive_table!$D$1013:$AO$1213,BE$4,FALSE)</f>
        <v>0</v>
      </c>
      <c r="BF55" s="13" t="e">
        <f t="shared" si="36"/>
        <v>#N/A</v>
      </c>
      <c r="BG55" s="9">
        <f>VLOOKUP($C55,industry_water_demand_km3!$A$2:$CT$249,BG$4,FALSE)</f>
        <v>4.3154899999999996</v>
      </c>
      <c r="BH55" s="13">
        <f t="shared" si="21"/>
        <v>4.3154899999999996</v>
      </c>
      <c r="BJ55" s="9">
        <f>VLOOKUP($B55,aquastat_more_extensive_table!$D$1013:$AO$1213,BJ$4,FALSE)</f>
        <v>1.655</v>
      </c>
      <c r="BK55" s="13">
        <f t="shared" si="22"/>
        <v>1.655</v>
      </c>
      <c r="BL55" s="9">
        <f>VLOOKUP($C55,industry_water_demand_km3!$A$2:$CT$249,BL$4,FALSE)</f>
        <v>4.25725</v>
      </c>
      <c r="BM55" s="13">
        <f t="shared" si="23"/>
        <v>4.25725</v>
      </c>
      <c r="BU55" s="7" t="e">
        <v>#N/A</v>
      </c>
      <c r="BV55" s="7">
        <v>1.319</v>
      </c>
      <c r="BW55" s="7" t="str">
        <f t="shared" si="24"/>
        <v/>
      </c>
      <c r="BX55" s="7" t="str">
        <f t="shared" si="25"/>
        <v/>
      </c>
    </row>
    <row r="56" spans="2:76" x14ac:dyDescent="0.25">
      <c r="B56" s="12">
        <f>fao_ids_unique!B51</f>
        <v>64</v>
      </c>
      <c r="C56" s="12">
        <f>fao_ids_unique!F51</f>
        <v>63</v>
      </c>
      <c r="D56" s="8" t="str">
        <f>fao_ids_unique!C51</f>
        <v>FRO</v>
      </c>
      <c r="E56" s="7" t="str">
        <f>fao_ids_unique!G51</f>
        <v>Faroe Islands (Den.)</v>
      </c>
      <c r="G56" s="9">
        <f>VLOOKUP($B56,aquastat_more_extensive_table!$D$1013:$AO$1213,G$4,FALSE)</f>
        <v>0</v>
      </c>
      <c r="H56" s="13" t="e">
        <f t="shared" si="26"/>
        <v>#N/A</v>
      </c>
      <c r="I56" s="9">
        <f>VLOOKUP($C56,industry_water_demand_km3!$A$2:$CT$249,I$4,FALSE)</f>
        <v>0</v>
      </c>
      <c r="J56" s="13">
        <f t="shared" si="11"/>
        <v>0</v>
      </c>
      <c r="L56" s="9">
        <f>VLOOKUP($B56,aquastat_more_extensive_table!$D$1013:$AO$1213,L$4,FALSE)</f>
        <v>0</v>
      </c>
      <c r="M56" s="13" t="e">
        <f t="shared" si="27"/>
        <v>#N/A</v>
      </c>
      <c r="N56" s="9">
        <f>VLOOKUP($C56,industry_water_demand_km3!$A$2:$CT$249,N$4,FALSE)</f>
        <v>0</v>
      </c>
      <c r="O56" s="13">
        <f t="shared" si="12"/>
        <v>0</v>
      </c>
      <c r="Q56" s="9">
        <f>VLOOKUP($B56,aquastat_more_extensive_table!$D$1013:$AO$1213,Q$4,FALSE)</f>
        <v>0</v>
      </c>
      <c r="R56" s="13" t="e">
        <f t="shared" si="28"/>
        <v>#N/A</v>
      </c>
      <c r="S56" s="9">
        <f>VLOOKUP($C56,industry_water_demand_km3!$A$2:$CT$249,S$4,FALSE)</f>
        <v>0</v>
      </c>
      <c r="T56" s="13">
        <f t="shared" si="13"/>
        <v>0</v>
      </c>
      <c r="V56" s="9">
        <f>VLOOKUP($B56,aquastat_more_extensive_table!$D$1013:$AO$1213,V$4,FALSE)</f>
        <v>0</v>
      </c>
      <c r="W56" s="13" t="e">
        <f t="shared" si="29"/>
        <v>#N/A</v>
      </c>
      <c r="X56" s="9">
        <f>VLOOKUP($C56,industry_water_demand_km3!$A$2:$CT$249,X$4,FALSE)</f>
        <v>0</v>
      </c>
      <c r="Y56" s="13">
        <f t="shared" si="14"/>
        <v>0</v>
      </c>
      <c r="AA56" s="9">
        <f>VLOOKUP($B56,aquastat_more_extensive_table!$D$1013:$AO$1213,AA$4,FALSE)</f>
        <v>0</v>
      </c>
      <c r="AB56" s="13" t="e">
        <f t="shared" si="30"/>
        <v>#N/A</v>
      </c>
      <c r="AC56" s="9">
        <f>VLOOKUP($C56,industry_water_demand_km3!$A$2:$CT$249,AC$4,FALSE)</f>
        <v>0</v>
      </c>
      <c r="AD56" s="13">
        <f t="shared" si="15"/>
        <v>0</v>
      </c>
      <c r="AF56" s="9">
        <f>VLOOKUP($B56,aquastat_more_extensive_table!$D$1013:$AO$1213,AF$4,FALSE)</f>
        <v>0</v>
      </c>
      <c r="AG56" s="13" t="e">
        <f t="shared" si="31"/>
        <v>#N/A</v>
      </c>
      <c r="AH56" s="9">
        <f>VLOOKUP($C56,industry_water_demand_km3!$A$2:$CT$249,AH$4,FALSE)</f>
        <v>0</v>
      </c>
      <c r="AI56" s="13">
        <f t="shared" si="16"/>
        <v>0</v>
      </c>
      <c r="AK56" s="9">
        <f>VLOOKUP($B56,aquastat_more_extensive_table!$D$1013:$AO$1213,AK$4,FALSE)</f>
        <v>0</v>
      </c>
      <c r="AL56" s="13" t="e">
        <f t="shared" si="32"/>
        <v>#N/A</v>
      </c>
      <c r="AM56" s="9">
        <f>VLOOKUP($C56,industry_water_demand_km3!$A$2:$CT$249,AM$4,FALSE)</f>
        <v>0</v>
      </c>
      <c r="AN56" s="13">
        <f t="shared" si="17"/>
        <v>0</v>
      </c>
      <c r="AP56" s="9">
        <f>VLOOKUP($B56,aquastat_more_extensive_table!$D$1013:$AO$1213,AP$4,FALSE)</f>
        <v>0</v>
      </c>
      <c r="AQ56" s="13" t="e">
        <f t="shared" si="33"/>
        <v>#N/A</v>
      </c>
      <c r="AR56" s="9">
        <f>VLOOKUP($C56,industry_water_demand_km3!$A$2:$CT$249,AR$4,FALSE)</f>
        <v>0</v>
      </c>
      <c r="AS56" s="13">
        <f t="shared" si="18"/>
        <v>0</v>
      </c>
      <c r="AU56" s="9">
        <f>VLOOKUP($B56,aquastat_more_extensive_table!$D$1013:$AO$1213,AU$4,FALSE)</f>
        <v>0</v>
      </c>
      <c r="AV56" s="13" t="e">
        <f t="shared" si="34"/>
        <v>#N/A</v>
      </c>
      <c r="AW56" s="9">
        <f>VLOOKUP($C56,industry_water_demand_km3!$A$2:$CT$249,AW$4,FALSE)</f>
        <v>0</v>
      </c>
      <c r="AX56" s="13">
        <f t="shared" si="19"/>
        <v>0</v>
      </c>
      <c r="AZ56" s="9">
        <f>VLOOKUP($B56,aquastat_more_extensive_table!$D$1013:$AO$1213,AZ$4,FALSE)</f>
        <v>0</v>
      </c>
      <c r="BA56" s="13" t="e">
        <f t="shared" si="35"/>
        <v>#N/A</v>
      </c>
      <c r="BB56" s="9">
        <f>VLOOKUP($C56,industry_water_demand_km3!$A$2:$CT$249,BB$4,FALSE)</f>
        <v>0</v>
      </c>
      <c r="BC56" s="13">
        <f t="shared" si="20"/>
        <v>0</v>
      </c>
      <c r="BE56" s="9">
        <f>VLOOKUP($B56,aquastat_more_extensive_table!$D$1013:$AO$1213,BE$4,FALSE)</f>
        <v>0</v>
      </c>
      <c r="BF56" s="13" t="e">
        <f t="shared" si="36"/>
        <v>#N/A</v>
      </c>
      <c r="BG56" s="9">
        <f>VLOOKUP($C56,industry_water_demand_km3!$A$2:$CT$249,BG$4,FALSE)</f>
        <v>0</v>
      </c>
      <c r="BH56" s="13">
        <f t="shared" si="21"/>
        <v>0</v>
      </c>
      <c r="BJ56" s="9">
        <f>VLOOKUP($B56,aquastat_more_extensive_table!$D$1013:$AO$1213,BJ$4,FALSE)</f>
        <v>0</v>
      </c>
      <c r="BK56" s="13" t="e">
        <f t="shared" si="22"/>
        <v>#N/A</v>
      </c>
      <c r="BL56" s="9">
        <f>VLOOKUP($C56,industry_water_demand_km3!$A$2:$CT$249,BL$4,FALSE)</f>
        <v>0</v>
      </c>
      <c r="BM56" s="13">
        <f t="shared" si="23"/>
        <v>0</v>
      </c>
      <c r="BU56" s="7" t="e">
        <v>#N/A</v>
      </c>
      <c r="BV56" s="7">
        <v>0</v>
      </c>
      <c r="BW56" s="7" t="str">
        <f t="shared" si="24"/>
        <v/>
      </c>
      <c r="BX56" s="7" t="str">
        <f t="shared" si="25"/>
        <v/>
      </c>
    </row>
    <row r="57" spans="2:76" x14ac:dyDescent="0.25">
      <c r="B57" s="12">
        <f>fao_ids_unique!B52</f>
        <v>66</v>
      </c>
      <c r="C57" s="12">
        <f>fao_ids_unique!F52</f>
        <v>61</v>
      </c>
      <c r="D57" s="8" t="str">
        <f>fao_ids_unique!C52</f>
        <v>FJI</v>
      </c>
      <c r="E57" s="7" t="str">
        <f>fao_ids_unique!G52</f>
        <v>Fiji</v>
      </c>
      <c r="G57" s="9">
        <f>VLOOKUP($B57,aquastat_more_extensive_table!$D$1013:$AO$1213,G$4,FALSE)</f>
        <v>0</v>
      </c>
      <c r="H57" s="13" t="e">
        <f t="shared" si="26"/>
        <v>#N/A</v>
      </c>
      <c r="I57" s="9">
        <f>VLOOKUP($C57,industry_water_demand_km3!$A$2:$CT$249,I$4,FALSE)</f>
        <v>4.3415540000000001E-3</v>
      </c>
      <c r="J57" s="13">
        <f t="shared" si="11"/>
        <v>4.3415540000000001E-3</v>
      </c>
      <c r="L57" s="9">
        <f>VLOOKUP($B57,aquastat_more_extensive_table!$D$1013:$AO$1213,L$4,FALSE)</f>
        <v>0</v>
      </c>
      <c r="M57" s="13" t="e">
        <f t="shared" si="27"/>
        <v>#N/A</v>
      </c>
      <c r="N57" s="9">
        <f>VLOOKUP($C57,industry_water_demand_km3!$A$2:$CT$249,N$4,FALSE)</f>
        <v>4.4682039999999999E-3</v>
      </c>
      <c r="O57" s="13">
        <f t="shared" si="12"/>
        <v>4.4682039999999999E-3</v>
      </c>
      <c r="Q57" s="9">
        <f>VLOOKUP($B57,aquastat_more_extensive_table!$D$1013:$AO$1213,Q$4,FALSE)</f>
        <v>0</v>
      </c>
      <c r="R57" s="13" t="e">
        <f t="shared" si="28"/>
        <v>#N/A</v>
      </c>
      <c r="S57" s="9">
        <f>VLOOKUP($C57,industry_water_demand_km3!$A$2:$CT$249,S$4,FALSE)</f>
        <v>4.8952140000000002E-3</v>
      </c>
      <c r="T57" s="13">
        <f t="shared" si="13"/>
        <v>4.8952140000000002E-3</v>
      </c>
      <c r="V57" s="9">
        <f>VLOOKUP($B57,aquastat_more_extensive_table!$D$1013:$AO$1213,V$4,FALSE)</f>
        <v>0</v>
      </c>
      <c r="W57" s="13" t="e">
        <f t="shared" si="29"/>
        <v>#N/A</v>
      </c>
      <c r="X57" s="9">
        <f>VLOOKUP($C57,industry_water_demand_km3!$A$2:$CT$249,X$4,FALSE)</f>
        <v>6.4237720000000003E-3</v>
      </c>
      <c r="Y57" s="13">
        <f t="shared" si="14"/>
        <v>6.4237720000000003E-3</v>
      </c>
      <c r="AA57" s="9">
        <f>VLOOKUP($B57,aquastat_more_extensive_table!$D$1013:$AO$1213,AA$4,FALSE)</f>
        <v>0</v>
      </c>
      <c r="AB57" s="13" t="e">
        <f t="shared" si="30"/>
        <v>#N/A</v>
      </c>
      <c r="AC57" s="9">
        <f>VLOOKUP($C57,industry_water_demand_km3!$A$2:$CT$249,AC$4,FALSE)</f>
        <v>7.4207159999999999E-3</v>
      </c>
      <c r="AD57" s="13">
        <f t="shared" si="15"/>
        <v>7.4207159999999999E-3</v>
      </c>
      <c r="AF57" s="9">
        <f>VLOOKUP($B57,aquastat_more_extensive_table!$D$1013:$AO$1213,AF$4,FALSE)</f>
        <v>6.0000000000000001E-3</v>
      </c>
      <c r="AG57" s="13">
        <f t="shared" si="31"/>
        <v>6.0000000000000001E-3</v>
      </c>
      <c r="AH57" s="9">
        <f>VLOOKUP($C57,industry_water_demand_km3!$A$2:$CT$249,AH$4,FALSE)</f>
        <v>7.3711460000000003E-3</v>
      </c>
      <c r="AI57" s="13">
        <f t="shared" si="16"/>
        <v>7.3711460000000003E-3</v>
      </c>
      <c r="AK57" s="9">
        <f>VLOOKUP($B57,aquastat_more_extensive_table!$D$1013:$AO$1213,AK$4,FALSE)</f>
        <v>0</v>
      </c>
      <c r="AL57" s="13" t="e">
        <f t="shared" si="32"/>
        <v>#N/A</v>
      </c>
      <c r="AM57" s="9">
        <f>VLOOKUP($C57,industry_water_demand_km3!$A$2:$CT$249,AM$4,FALSE)</f>
        <v>7.5731219999999998E-3</v>
      </c>
      <c r="AN57" s="13">
        <f t="shared" si="17"/>
        <v>7.5731219999999998E-3</v>
      </c>
      <c r="AP57" s="9">
        <f>VLOOKUP($B57,aquastat_more_extensive_table!$D$1013:$AO$1213,AP$4,FALSE)</f>
        <v>0</v>
      </c>
      <c r="AQ57" s="13" t="e">
        <f t="shared" si="33"/>
        <v>#N/A</v>
      </c>
      <c r="AR57" s="9">
        <f>VLOOKUP($C57,industry_water_demand_km3!$A$2:$CT$249,AR$4,FALSE)</f>
        <v>8.3036619999999998E-3</v>
      </c>
      <c r="AS57" s="13">
        <f t="shared" si="18"/>
        <v>8.3036619999999998E-3</v>
      </c>
      <c r="AU57" s="9">
        <f>VLOOKUP($B57,aquastat_more_extensive_table!$D$1013:$AO$1213,AU$4,FALSE)</f>
        <v>8.8000000000000005E-3</v>
      </c>
      <c r="AV57" s="13">
        <f t="shared" si="34"/>
        <v>8.8000000000000005E-3</v>
      </c>
      <c r="AW57" s="9">
        <f>VLOOKUP($C57,industry_water_demand_km3!$A$2:$CT$249,AW$4,FALSE)</f>
        <v>7.8063960000000002E-3</v>
      </c>
      <c r="AX57" s="13">
        <f t="shared" si="19"/>
        <v>7.8063960000000002E-3</v>
      </c>
      <c r="AZ57" s="9">
        <f>VLOOKUP($B57,aquastat_more_extensive_table!$D$1013:$AO$1213,AZ$4,FALSE)</f>
        <v>9.5999999999999992E-3</v>
      </c>
      <c r="BA57" s="13">
        <f t="shared" si="35"/>
        <v>9.5999999999999992E-3</v>
      </c>
      <c r="BB57" s="9">
        <f>VLOOKUP($C57,industry_water_demand_km3!$A$2:$CT$249,BB$4,FALSE)</f>
        <v>8.0220940000000004E-3</v>
      </c>
      <c r="BC57" s="13">
        <f t="shared" si="20"/>
        <v>8.0220940000000004E-3</v>
      </c>
      <c r="BE57" s="9">
        <f>VLOOKUP($B57,aquastat_more_extensive_table!$D$1013:$AO$1213,BE$4,FALSE)</f>
        <v>0</v>
      </c>
      <c r="BF57" s="13" t="e">
        <f t="shared" si="36"/>
        <v>#N/A</v>
      </c>
      <c r="BG57" s="9">
        <f>VLOOKUP($C57,industry_water_demand_km3!$A$2:$CT$249,BG$4,FALSE)</f>
        <v>7.8721620000000003E-3</v>
      </c>
      <c r="BH57" s="13">
        <f t="shared" si="21"/>
        <v>7.8721620000000003E-3</v>
      </c>
      <c r="BJ57" s="9">
        <f>VLOOKUP($B57,aquastat_more_extensive_table!$D$1013:$AO$1213,BJ$4,FALSE)</f>
        <v>0</v>
      </c>
      <c r="BK57" s="13" t="e">
        <f t="shared" si="22"/>
        <v>#N/A</v>
      </c>
      <c r="BL57" s="9">
        <f>VLOOKUP($C57,industry_water_demand_km3!$A$2:$CT$249,BL$4,FALSE)</f>
        <v>7.8684600000000007E-3</v>
      </c>
      <c r="BM57" s="13">
        <f t="shared" si="23"/>
        <v>7.8684600000000007E-3</v>
      </c>
      <c r="BU57" s="7" t="e">
        <v>#N/A</v>
      </c>
      <c r="BV57" s="7">
        <v>4.0000000000000001E-3</v>
      </c>
      <c r="BW57" s="7" t="str">
        <f t="shared" si="24"/>
        <v/>
      </c>
      <c r="BX57" s="7" t="str">
        <f t="shared" si="25"/>
        <v/>
      </c>
    </row>
    <row r="58" spans="2:76" x14ac:dyDescent="0.25">
      <c r="B58" s="12">
        <f>fao_ids_unique!B53</f>
        <v>67</v>
      </c>
      <c r="C58" s="12">
        <f>fao_ids_unique!F53</f>
        <v>60</v>
      </c>
      <c r="D58" s="8" t="str">
        <f>fao_ids_unique!C53</f>
        <v>FIN</v>
      </c>
      <c r="E58" s="7" t="str">
        <f>fao_ids_unique!G53</f>
        <v>Finland</v>
      </c>
      <c r="G58" s="9">
        <f>VLOOKUP($B58,aquastat_more_extensive_table!$D$1013:$AO$1213,G$4,FALSE)</f>
        <v>0</v>
      </c>
      <c r="H58" s="13" t="e">
        <f t="shared" si="26"/>
        <v>#N/A</v>
      </c>
      <c r="I58" s="9">
        <f>VLOOKUP($C58,industry_water_demand_km3!$A$2:$CT$249,I$4,FALSE)</f>
        <v>0.79313940000000005</v>
      </c>
      <c r="J58" s="13">
        <f t="shared" si="11"/>
        <v>0.79313940000000005</v>
      </c>
      <c r="L58" s="9">
        <f>VLOOKUP($B58,aquastat_more_extensive_table!$D$1013:$AO$1213,L$4,FALSE)</f>
        <v>0</v>
      </c>
      <c r="M58" s="13" t="e">
        <f t="shared" si="27"/>
        <v>#N/A</v>
      </c>
      <c r="N58" s="9">
        <f>VLOOKUP($C58,industry_water_demand_km3!$A$2:$CT$249,N$4,FALSE)</f>
        <v>0.89969600000000005</v>
      </c>
      <c r="O58" s="13">
        <f t="shared" si="12"/>
        <v>0.89969600000000005</v>
      </c>
      <c r="Q58" s="9">
        <f>VLOOKUP($B58,aquastat_more_extensive_table!$D$1013:$AO$1213,Q$4,FALSE)</f>
        <v>0</v>
      </c>
      <c r="R58" s="13" t="e">
        <f t="shared" si="28"/>
        <v>#N/A</v>
      </c>
      <c r="S58" s="9">
        <f>VLOOKUP($C58,industry_water_demand_km3!$A$2:$CT$249,S$4,FALSE)</f>
        <v>0.99682919999999997</v>
      </c>
      <c r="T58" s="13">
        <f t="shared" si="13"/>
        <v>0.99682919999999997</v>
      </c>
      <c r="V58" s="9">
        <f>VLOOKUP($B58,aquastat_more_extensive_table!$D$1013:$AO$1213,V$4,FALSE)</f>
        <v>0</v>
      </c>
      <c r="W58" s="13" t="e">
        <f t="shared" si="29"/>
        <v>#N/A</v>
      </c>
      <c r="X58" s="9">
        <f>VLOOKUP($C58,industry_water_demand_km3!$A$2:$CT$249,X$4,FALSE)</f>
        <v>1.3027880000000001</v>
      </c>
      <c r="Y58" s="13">
        <f t="shared" si="14"/>
        <v>1.3027880000000001</v>
      </c>
      <c r="AA58" s="9">
        <f>VLOOKUP($B58,aquastat_more_extensive_table!$D$1013:$AO$1213,AA$4,FALSE)</f>
        <v>0</v>
      </c>
      <c r="AB58" s="13" t="e">
        <f t="shared" si="30"/>
        <v>#N/A</v>
      </c>
      <c r="AC58" s="9">
        <f>VLOOKUP($C58,industry_water_demand_km3!$A$2:$CT$249,AC$4,FALSE)</f>
        <v>1.5396939999999999</v>
      </c>
      <c r="AD58" s="13">
        <f t="shared" si="15"/>
        <v>1.5396939999999999</v>
      </c>
      <c r="AF58" s="9">
        <f>VLOOKUP($B58,aquastat_more_extensive_table!$D$1013:$AO$1213,AF$4,FALSE)</f>
        <v>0</v>
      </c>
      <c r="AG58" s="13" t="e">
        <f t="shared" si="31"/>
        <v>#N/A</v>
      </c>
      <c r="AH58" s="9">
        <f>VLOOKUP($C58,industry_water_demand_km3!$A$2:$CT$249,AH$4,FALSE)</f>
        <v>1.6793960000000001</v>
      </c>
      <c r="AI58" s="13">
        <f t="shared" si="16"/>
        <v>1.6793960000000001</v>
      </c>
      <c r="AK58" s="9">
        <f>VLOOKUP($B58,aquastat_more_extensive_table!$D$1013:$AO$1213,AK$4,FALSE)</f>
        <v>1.903</v>
      </c>
      <c r="AL58" s="13">
        <f t="shared" si="32"/>
        <v>1.903</v>
      </c>
      <c r="AM58" s="9">
        <f>VLOOKUP($C58,industry_water_demand_km3!$A$2:$CT$249,AM$4,FALSE)</f>
        <v>2.035174</v>
      </c>
      <c r="AN58" s="13">
        <f t="shared" si="17"/>
        <v>2.035174</v>
      </c>
      <c r="AP58" s="9">
        <f>VLOOKUP($B58,aquastat_more_extensive_table!$D$1013:$AO$1213,AP$4,FALSE)</f>
        <v>2.1240000000000001</v>
      </c>
      <c r="AQ58" s="13">
        <f t="shared" si="33"/>
        <v>2.1240000000000001</v>
      </c>
      <c r="AR58" s="9">
        <f>VLOOKUP($C58,industry_water_demand_km3!$A$2:$CT$249,AR$4,FALSE)</f>
        <v>1.99329</v>
      </c>
      <c r="AS58" s="13">
        <f t="shared" si="18"/>
        <v>1.99329</v>
      </c>
      <c r="AU58" s="9">
        <f>VLOOKUP($B58,aquastat_more_extensive_table!$D$1013:$AO$1213,AU$4,FALSE)</f>
        <v>0</v>
      </c>
      <c r="AV58" s="13" t="e">
        <f t="shared" si="34"/>
        <v>#N/A</v>
      </c>
      <c r="AW58" s="9">
        <f>VLOOKUP($C58,industry_water_demand_km3!$A$2:$CT$249,AW$4,FALSE)</f>
        <v>2.0729860000000002</v>
      </c>
      <c r="AX58" s="13">
        <f t="shared" si="19"/>
        <v>2.0729860000000002</v>
      </c>
      <c r="AZ58" s="9">
        <f>VLOOKUP($B58,aquastat_more_extensive_table!$D$1013:$AO$1213,AZ$4,FALSE)</f>
        <v>0</v>
      </c>
      <c r="BA58" s="13" t="e">
        <f t="shared" si="35"/>
        <v>#N/A</v>
      </c>
      <c r="BB58" s="9">
        <f>VLOOKUP($C58,industry_water_demand_km3!$A$2:$CT$249,BB$4,FALSE)</f>
        <v>2.371686</v>
      </c>
      <c r="BC58" s="13">
        <f t="shared" si="20"/>
        <v>2.371686</v>
      </c>
      <c r="BE58" s="9">
        <f>VLOOKUP($B58,aquastat_more_extensive_table!$D$1013:$AO$1213,BE$4,FALSE)</f>
        <v>0</v>
      </c>
      <c r="BF58" s="13" t="e">
        <f t="shared" si="36"/>
        <v>#N/A</v>
      </c>
      <c r="BG58" s="9">
        <f>VLOOKUP($C58,industry_water_demand_km3!$A$2:$CT$249,BG$4,FALSE)</f>
        <v>2.5098039999999999</v>
      </c>
      <c r="BH58" s="13">
        <f t="shared" si="21"/>
        <v>2.5098039999999999</v>
      </c>
      <c r="BJ58" s="9">
        <f>VLOOKUP($B58,aquastat_more_extensive_table!$D$1013:$AO$1213,BJ$4,FALSE)</f>
        <v>0</v>
      </c>
      <c r="BK58" s="13" t="e">
        <f t="shared" si="22"/>
        <v>#N/A</v>
      </c>
      <c r="BL58" s="9">
        <f>VLOOKUP($C58,industry_water_demand_km3!$A$2:$CT$249,BL$4,FALSE)</f>
        <v>2.4849800000000002</v>
      </c>
      <c r="BM58" s="13">
        <f t="shared" si="23"/>
        <v>2.4849800000000002</v>
      </c>
      <c r="BU58" s="7" t="e">
        <v>#N/A</v>
      </c>
      <c r="BV58" s="7">
        <v>0.79300000000000004</v>
      </c>
      <c r="BW58" s="7" t="str">
        <f t="shared" si="24"/>
        <v/>
      </c>
      <c r="BX58" s="7" t="str">
        <f t="shared" si="25"/>
        <v/>
      </c>
    </row>
    <row r="59" spans="2:76" x14ac:dyDescent="0.25">
      <c r="B59" s="12">
        <f>fao_ids_unique!B54</f>
        <v>68</v>
      </c>
      <c r="C59" s="12">
        <f>fao_ids_unique!F54</f>
        <v>62</v>
      </c>
      <c r="D59" s="8" t="str">
        <f>fao_ids_unique!C54</f>
        <v>FRA</v>
      </c>
      <c r="E59" s="7" t="str">
        <f>fao_ids_unique!G54</f>
        <v>France</v>
      </c>
      <c r="G59" s="9">
        <f>VLOOKUP($B59,aquastat_more_extensive_table!$D$1013:$AO$1213,G$4,FALSE)</f>
        <v>0</v>
      </c>
      <c r="H59" s="13" t="e">
        <f t="shared" si="26"/>
        <v>#N/A</v>
      </c>
      <c r="I59" s="9">
        <f>VLOOKUP($C59,industry_water_demand_km3!$A$2:$CT$249,I$4,FALSE)</f>
        <v>12.613300000000001</v>
      </c>
      <c r="J59" s="13">
        <f t="shared" si="11"/>
        <v>12.613300000000001</v>
      </c>
      <c r="L59" s="9">
        <f>VLOOKUP($B59,aquastat_more_extensive_table!$D$1013:$AO$1213,L$4,FALSE)</f>
        <v>0</v>
      </c>
      <c r="M59" s="13" t="e">
        <f t="shared" si="27"/>
        <v>#N/A</v>
      </c>
      <c r="N59" s="9">
        <f>VLOOKUP($C59,industry_water_demand_km3!$A$2:$CT$249,N$4,FALSE)</f>
        <v>14.271839999999999</v>
      </c>
      <c r="O59" s="13">
        <f t="shared" si="12"/>
        <v>14.271839999999999</v>
      </c>
      <c r="Q59" s="9">
        <f>VLOOKUP($B59,aquastat_more_extensive_table!$D$1013:$AO$1213,Q$4,FALSE)</f>
        <v>0</v>
      </c>
      <c r="R59" s="13" t="e">
        <f t="shared" si="28"/>
        <v>#N/A</v>
      </c>
      <c r="S59" s="9">
        <f>VLOOKUP($C59,industry_water_demand_km3!$A$2:$CT$249,S$4,FALSE)</f>
        <v>16.258240000000001</v>
      </c>
      <c r="T59" s="13">
        <f t="shared" si="13"/>
        <v>16.258240000000001</v>
      </c>
      <c r="V59" s="9">
        <f>VLOOKUP($B59,aquastat_more_extensive_table!$D$1013:$AO$1213,V$4,FALSE)</f>
        <v>0</v>
      </c>
      <c r="W59" s="13" t="e">
        <f t="shared" si="29"/>
        <v>#N/A</v>
      </c>
      <c r="X59" s="9">
        <f>VLOOKUP($C59,industry_water_demand_km3!$A$2:$CT$249,X$4,FALSE)</f>
        <v>20.429939999999998</v>
      </c>
      <c r="Y59" s="13">
        <f t="shared" si="14"/>
        <v>20.429939999999998</v>
      </c>
      <c r="AA59" s="9">
        <f>VLOOKUP($B59,aquastat_more_extensive_table!$D$1013:$AO$1213,AA$4,FALSE)</f>
        <v>0</v>
      </c>
      <c r="AB59" s="13" t="e">
        <f t="shared" si="30"/>
        <v>#N/A</v>
      </c>
      <c r="AC59" s="9">
        <f>VLOOKUP($C59,industry_water_demand_km3!$A$2:$CT$249,AC$4,FALSE)</f>
        <v>24.312539999999998</v>
      </c>
      <c r="AD59" s="13">
        <f t="shared" si="15"/>
        <v>24.312539999999998</v>
      </c>
      <c r="AF59" s="9">
        <f>VLOOKUP($B59,aquastat_more_extensive_table!$D$1013:$AO$1213,AF$4,FALSE)</f>
        <v>24.51</v>
      </c>
      <c r="AG59" s="13">
        <f t="shared" si="31"/>
        <v>24.51</v>
      </c>
      <c r="AH59" s="9">
        <f>VLOOKUP($C59,industry_water_demand_km3!$A$2:$CT$249,AH$4,FALSE)</f>
        <v>24.857800000000001</v>
      </c>
      <c r="AI59" s="13">
        <f t="shared" si="16"/>
        <v>24.857800000000001</v>
      </c>
      <c r="AK59" s="9">
        <f>VLOOKUP($B59,aquastat_more_extensive_table!$D$1013:$AO$1213,AK$4,FALSE)</f>
        <v>28.32</v>
      </c>
      <c r="AL59" s="13">
        <f t="shared" si="32"/>
        <v>28.32</v>
      </c>
      <c r="AM59" s="9">
        <f>VLOOKUP($C59,industry_water_demand_km3!$A$2:$CT$249,AM$4,FALSE)</f>
        <v>29.626139999999999</v>
      </c>
      <c r="AN59" s="13">
        <f t="shared" si="17"/>
        <v>29.626139999999999</v>
      </c>
      <c r="AP59" s="9">
        <f>VLOOKUP($B59,aquastat_more_extensive_table!$D$1013:$AO$1213,AP$4,FALSE)</f>
        <v>21.1</v>
      </c>
      <c r="AQ59" s="13">
        <f t="shared" si="33"/>
        <v>21.1</v>
      </c>
      <c r="AR59" s="9">
        <f>VLOOKUP($C59,industry_water_demand_km3!$A$2:$CT$249,AR$4,FALSE)</f>
        <v>31.474499999999999</v>
      </c>
      <c r="AS59" s="13">
        <f t="shared" si="18"/>
        <v>31.474499999999999</v>
      </c>
      <c r="AU59" s="9">
        <f>VLOOKUP($B59,aquastat_more_extensive_table!$D$1013:$AO$1213,AU$4,FALSE)</f>
        <v>22.11</v>
      </c>
      <c r="AV59" s="13">
        <f t="shared" si="34"/>
        <v>22.11</v>
      </c>
      <c r="AW59" s="9">
        <f>VLOOKUP($C59,industry_water_demand_km3!$A$2:$CT$249,AW$4,FALSE)</f>
        <v>31.132480000000001</v>
      </c>
      <c r="AX59" s="13">
        <f t="shared" si="19"/>
        <v>31.132480000000001</v>
      </c>
      <c r="AZ59" s="9">
        <f>VLOOKUP($B59,aquastat_more_extensive_table!$D$1013:$AO$1213,AZ$4,FALSE)</f>
        <v>21.79</v>
      </c>
      <c r="BA59" s="13">
        <f t="shared" si="35"/>
        <v>21.79</v>
      </c>
      <c r="BB59" s="9">
        <f>VLOOKUP($C59,industry_water_demand_km3!$A$2:$CT$249,BB$4,FALSE)</f>
        <v>35.09198</v>
      </c>
      <c r="BC59" s="13">
        <f t="shared" si="20"/>
        <v>35.09198</v>
      </c>
      <c r="BE59" s="9">
        <f>VLOOKUP($B59,aquastat_more_extensive_table!$D$1013:$AO$1213,BE$4,FALSE)</f>
        <v>21.61</v>
      </c>
      <c r="BF59" s="13">
        <f t="shared" si="36"/>
        <v>21.61</v>
      </c>
      <c r="BG59" s="9">
        <f>VLOOKUP($C59,industry_water_demand_km3!$A$2:$CT$249,BG$4,FALSE)</f>
        <v>36.963180000000001</v>
      </c>
      <c r="BH59" s="13">
        <f t="shared" si="21"/>
        <v>36.963180000000001</v>
      </c>
      <c r="BJ59" s="9">
        <f>VLOOKUP($B59,aquastat_more_extensive_table!$D$1013:$AO$1213,BJ$4,FALSE)</f>
        <v>0</v>
      </c>
      <c r="BK59" s="13" t="e">
        <f t="shared" si="22"/>
        <v>#N/A</v>
      </c>
      <c r="BL59" s="9">
        <f>VLOOKUP($C59,industry_water_demand_km3!$A$2:$CT$249,BL$4,FALSE)</f>
        <v>36.627000000000002</v>
      </c>
      <c r="BM59" s="13">
        <f t="shared" si="23"/>
        <v>36.627000000000002</v>
      </c>
      <c r="BU59" s="7" t="e">
        <v>#N/A</v>
      </c>
      <c r="BV59" s="7">
        <v>9.9909999999999997</v>
      </c>
      <c r="BW59" s="7" t="str">
        <f t="shared" si="24"/>
        <v/>
      </c>
      <c r="BX59" s="7" t="str">
        <f t="shared" si="25"/>
        <v/>
      </c>
    </row>
    <row r="60" spans="2:76" x14ac:dyDescent="0.25">
      <c r="B60" s="12">
        <f>fao_ids_unique!B55</f>
        <v>72</v>
      </c>
      <c r="C60" s="12">
        <f>fao_ids_unique!F55</f>
        <v>49</v>
      </c>
      <c r="D60" s="8" t="str">
        <f>fao_ids_unique!C55</f>
        <v>DJI</v>
      </c>
      <c r="E60" s="7" t="str">
        <f>fao_ids_unique!G55</f>
        <v>Djibouti</v>
      </c>
      <c r="G60" s="9">
        <f>VLOOKUP($B60,aquastat_more_extensive_table!$D$1013:$AO$1213,G$4,FALSE)</f>
        <v>0</v>
      </c>
      <c r="H60" s="13" t="e">
        <f t="shared" si="26"/>
        <v>#N/A</v>
      </c>
      <c r="I60" s="9">
        <f>VLOOKUP($C60,industry_water_demand_km3!$A$2:$CT$249,I$4,FALSE)</f>
        <v>2.9494539999999998E-3</v>
      </c>
      <c r="J60" s="13">
        <f t="shared" si="11"/>
        <v>2.9494539999999998E-3</v>
      </c>
      <c r="L60" s="9">
        <f>VLOOKUP($B60,aquastat_more_extensive_table!$D$1013:$AO$1213,L$4,FALSE)</f>
        <v>0</v>
      </c>
      <c r="M60" s="13" t="e">
        <f t="shared" si="27"/>
        <v>#N/A</v>
      </c>
      <c r="N60" s="9">
        <f>VLOOKUP($C60,industry_water_demand_km3!$A$2:$CT$249,N$4,FALSE)</f>
        <v>3.096208E-3</v>
      </c>
      <c r="O60" s="13">
        <f t="shared" si="12"/>
        <v>3.096208E-3</v>
      </c>
      <c r="Q60" s="9">
        <f>VLOOKUP($B60,aquastat_more_extensive_table!$D$1013:$AO$1213,Q$4,FALSE)</f>
        <v>0</v>
      </c>
      <c r="R60" s="13" t="e">
        <f t="shared" si="28"/>
        <v>#N/A</v>
      </c>
      <c r="S60" s="9">
        <f>VLOOKUP($C60,industry_water_demand_km3!$A$2:$CT$249,S$4,FALSE)</f>
        <v>3.33286E-3</v>
      </c>
      <c r="T60" s="13">
        <f t="shared" si="13"/>
        <v>3.33286E-3</v>
      </c>
      <c r="V60" s="9">
        <f>VLOOKUP($B60,aquastat_more_extensive_table!$D$1013:$AO$1213,V$4,FALSE)</f>
        <v>0</v>
      </c>
      <c r="W60" s="13" t="e">
        <f t="shared" si="29"/>
        <v>#N/A</v>
      </c>
      <c r="X60" s="9">
        <f>VLOOKUP($C60,industry_water_demand_km3!$A$2:$CT$249,X$4,FALSE)</f>
        <v>4.0370880000000003E-3</v>
      </c>
      <c r="Y60" s="13">
        <f t="shared" si="14"/>
        <v>4.0370880000000003E-3</v>
      </c>
      <c r="AA60" s="9">
        <f>VLOOKUP($B60,aquastat_more_extensive_table!$D$1013:$AO$1213,AA$4,FALSE)</f>
        <v>0</v>
      </c>
      <c r="AB60" s="13" t="e">
        <f t="shared" si="30"/>
        <v>#N/A</v>
      </c>
      <c r="AC60" s="9">
        <f>VLOOKUP($C60,industry_water_demand_km3!$A$2:$CT$249,AC$4,FALSE)</f>
        <v>4.6601539999999997E-3</v>
      </c>
      <c r="AD60" s="13">
        <f t="shared" si="15"/>
        <v>4.6601539999999997E-3</v>
      </c>
      <c r="AF60" s="9">
        <f>VLOOKUP($B60,aquastat_more_extensive_table!$D$1013:$AO$1213,AF$4,FALSE)</f>
        <v>0</v>
      </c>
      <c r="AG60" s="13" t="e">
        <f t="shared" si="31"/>
        <v>#N/A</v>
      </c>
      <c r="AH60" s="9">
        <f>VLOOKUP($C60,industry_water_demand_km3!$A$2:$CT$249,AH$4,FALSE)</f>
        <v>4.7901139999999998E-3</v>
      </c>
      <c r="AI60" s="13">
        <f t="shared" si="16"/>
        <v>4.7901139999999998E-3</v>
      </c>
      <c r="AK60" s="9">
        <f>VLOOKUP($B60,aquastat_more_extensive_table!$D$1013:$AO$1213,AK$4,FALSE)</f>
        <v>0</v>
      </c>
      <c r="AL60" s="13" t="e">
        <f t="shared" si="32"/>
        <v>#N/A</v>
      </c>
      <c r="AM60" s="9">
        <f>VLOOKUP($C60,industry_water_demand_km3!$A$2:$CT$249,AM$4,FALSE)</f>
        <v>4.7635999999999998E-3</v>
      </c>
      <c r="AN60" s="13">
        <f t="shared" si="17"/>
        <v>4.7635999999999998E-3</v>
      </c>
      <c r="AP60" s="9">
        <f>VLOOKUP($B60,aquastat_more_extensive_table!$D$1013:$AO$1213,AP$4,FALSE)</f>
        <v>0</v>
      </c>
      <c r="AQ60" s="13" t="e">
        <f t="shared" si="33"/>
        <v>#N/A</v>
      </c>
      <c r="AR60" s="9">
        <f>VLOOKUP($C60,industry_water_demand_km3!$A$2:$CT$249,AR$4,FALSE)</f>
        <v>4.7537400000000002E-3</v>
      </c>
      <c r="AS60" s="13">
        <f t="shared" si="18"/>
        <v>4.7537400000000002E-3</v>
      </c>
      <c r="AU60" s="9">
        <f>VLOOKUP($B60,aquastat_more_extensive_table!$D$1013:$AO$1213,AU$4,FALSE)</f>
        <v>0</v>
      </c>
      <c r="AV60" s="13" t="e">
        <f t="shared" si="34"/>
        <v>#N/A</v>
      </c>
      <c r="AW60" s="9">
        <f>VLOOKUP($C60,industry_water_demand_km3!$A$2:$CT$249,AW$4,FALSE)</f>
        <v>4.6194340000000004E-3</v>
      </c>
      <c r="AX60" s="13">
        <f t="shared" si="19"/>
        <v>4.6194340000000004E-3</v>
      </c>
      <c r="AZ60" s="9">
        <f>VLOOKUP($B60,aquastat_more_extensive_table!$D$1013:$AO$1213,AZ$4,FALSE)</f>
        <v>0</v>
      </c>
      <c r="BA60" s="13" t="e">
        <f t="shared" si="35"/>
        <v>#N/A</v>
      </c>
      <c r="BB60" s="9">
        <f>VLOOKUP($C60,industry_water_demand_km3!$A$2:$CT$249,BB$4,FALSE)</f>
        <v>4.7275019999999997E-3</v>
      </c>
      <c r="BC60" s="13">
        <f t="shared" si="20"/>
        <v>4.7275019999999997E-3</v>
      </c>
      <c r="BE60" s="9">
        <f>VLOOKUP($B60,aquastat_more_extensive_table!$D$1013:$AO$1213,BE$4,FALSE)</f>
        <v>0</v>
      </c>
      <c r="BF60" s="13" t="e">
        <f t="shared" si="36"/>
        <v>#N/A</v>
      </c>
      <c r="BG60" s="9">
        <f>VLOOKUP($C60,industry_water_demand_km3!$A$2:$CT$249,BG$4,FALSE)</f>
        <v>4.7190340000000004E-3</v>
      </c>
      <c r="BH60" s="13">
        <f t="shared" si="21"/>
        <v>4.7190340000000004E-3</v>
      </c>
      <c r="BJ60" s="9">
        <f>VLOOKUP($B60,aquastat_more_extensive_table!$D$1013:$AO$1213,BJ$4,FALSE)</f>
        <v>0</v>
      </c>
      <c r="BK60" s="13" t="e">
        <f t="shared" si="22"/>
        <v>#N/A</v>
      </c>
      <c r="BL60" s="9">
        <f>VLOOKUP($C60,industry_water_demand_km3!$A$2:$CT$249,BL$4,FALSE)</f>
        <v>4.7181499999999999E-3</v>
      </c>
      <c r="BM60" s="13">
        <f t="shared" si="23"/>
        <v>4.7181499999999999E-3</v>
      </c>
      <c r="BU60" s="7" t="e">
        <v>#N/A</v>
      </c>
      <c r="BV60" s="7">
        <v>0</v>
      </c>
      <c r="BW60" s="7" t="str">
        <f t="shared" si="24"/>
        <v/>
      </c>
      <c r="BX60" s="7" t="str">
        <f t="shared" si="25"/>
        <v/>
      </c>
    </row>
    <row r="61" spans="2:76" x14ac:dyDescent="0.25">
      <c r="B61" s="12">
        <f>fao_ids_unique!B56</f>
        <v>73</v>
      </c>
      <c r="C61" s="12">
        <f>fao_ids_unique!F56</f>
        <v>67</v>
      </c>
      <c r="D61" s="8" t="str">
        <f>fao_ids_unique!C56</f>
        <v>GEO</v>
      </c>
      <c r="E61" s="7" t="str">
        <f>fao_ids_unique!G56</f>
        <v>Georgia</v>
      </c>
      <c r="G61" s="9">
        <f>VLOOKUP($B61,aquastat_more_extensive_table!$D$1013:$AO$1213,G$4,FALSE)</f>
        <v>0</v>
      </c>
      <c r="H61" s="13" t="e">
        <f t="shared" si="26"/>
        <v>#N/A</v>
      </c>
      <c r="I61" s="9">
        <f>VLOOKUP($C61,industry_water_demand_km3!$A$2:$CT$249,I$4,FALSE)</f>
        <v>0.87691300000000005</v>
      </c>
      <c r="J61" s="13">
        <f t="shared" si="11"/>
        <v>0.87691300000000005</v>
      </c>
      <c r="L61" s="9">
        <f>VLOOKUP($B61,aquastat_more_extensive_table!$D$1013:$AO$1213,L$4,FALSE)</f>
        <v>0</v>
      </c>
      <c r="M61" s="13" t="e">
        <f t="shared" si="27"/>
        <v>#N/A</v>
      </c>
      <c r="N61" s="9">
        <f>VLOOKUP($C61,industry_water_demand_km3!$A$2:$CT$249,N$4,FALSE)</f>
        <v>0.88166100000000003</v>
      </c>
      <c r="O61" s="13">
        <f t="shared" si="12"/>
        <v>0.88166100000000003</v>
      </c>
      <c r="Q61" s="9">
        <f>VLOOKUP($B61,aquastat_more_extensive_table!$D$1013:$AO$1213,Q$4,FALSE)</f>
        <v>0</v>
      </c>
      <c r="R61" s="13" t="e">
        <f t="shared" si="28"/>
        <v>#N/A</v>
      </c>
      <c r="S61" s="9">
        <f>VLOOKUP($C61,industry_water_demand_km3!$A$2:$CT$249,S$4,FALSE)</f>
        <v>0.9665262</v>
      </c>
      <c r="T61" s="13">
        <f t="shared" si="13"/>
        <v>0.9665262</v>
      </c>
      <c r="V61" s="9">
        <f>VLOOKUP($B61,aquastat_more_extensive_table!$D$1013:$AO$1213,V$4,FALSE)</f>
        <v>0</v>
      </c>
      <c r="W61" s="13" t="e">
        <f t="shared" si="29"/>
        <v>#N/A</v>
      </c>
      <c r="X61" s="9">
        <f>VLOOKUP($C61,industry_water_demand_km3!$A$2:$CT$249,X$4,FALSE)</f>
        <v>1.2950200000000001</v>
      </c>
      <c r="Y61" s="13">
        <f t="shared" si="14"/>
        <v>1.2950200000000001</v>
      </c>
      <c r="AA61" s="9">
        <f>VLOOKUP($B61,aquastat_more_extensive_table!$D$1013:$AO$1213,AA$4,FALSE)</f>
        <v>0</v>
      </c>
      <c r="AB61" s="13" t="e">
        <f t="shared" si="30"/>
        <v>#N/A</v>
      </c>
      <c r="AC61" s="9">
        <f>VLOOKUP($C61,industry_water_demand_km3!$A$2:$CT$249,AC$4,FALSE)</f>
        <v>1.5406979999999999</v>
      </c>
      <c r="AD61" s="13">
        <f t="shared" si="15"/>
        <v>1.5406979999999999</v>
      </c>
      <c r="AF61" s="9">
        <f>VLOOKUP($B61,aquastat_more_extensive_table!$D$1013:$AO$1213,AF$4,FALSE)</f>
        <v>0</v>
      </c>
      <c r="AG61" s="13" t="e">
        <f t="shared" si="31"/>
        <v>#N/A</v>
      </c>
      <c r="AH61" s="9">
        <f>VLOOKUP($C61,industry_water_demand_km3!$A$2:$CT$249,AH$4,FALSE)</f>
        <v>1.6559980000000001</v>
      </c>
      <c r="AI61" s="13">
        <f t="shared" si="16"/>
        <v>1.6559980000000001</v>
      </c>
      <c r="AK61" s="9">
        <f>VLOOKUP($B61,aquastat_more_extensive_table!$D$1013:$AO$1213,AK$4,FALSE)</f>
        <v>0</v>
      </c>
      <c r="AL61" s="13" t="e">
        <f t="shared" si="32"/>
        <v>#N/A</v>
      </c>
      <c r="AM61" s="9">
        <f>VLOOKUP($C61,industry_water_demand_km3!$A$2:$CT$249,AM$4,FALSE)</f>
        <v>1.575366</v>
      </c>
      <c r="AN61" s="13">
        <f t="shared" si="17"/>
        <v>1.575366</v>
      </c>
      <c r="AP61" s="9">
        <f>VLOOKUP($B61,aquastat_more_extensive_table!$D$1013:$AO$1213,AP$4,FALSE)</f>
        <v>0</v>
      </c>
      <c r="AQ61" s="13" t="e">
        <f t="shared" si="33"/>
        <v>#N/A</v>
      </c>
      <c r="AR61" s="9">
        <f>VLOOKUP($C61,industry_water_demand_km3!$A$2:$CT$249,AR$4,FALSE)</f>
        <v>1.256086</v>
      </c>
      <c r="AS61" s="13">
        <f t="shared" si="18"/>
        <v>1.256086</v>
      </c>
      <c r="AU61" s="9">
        <f>VLOOKUP($B61,aquastat_more_extensive_table!$D$1013:$AO$1213,AU$4,FALSE)</f>
        <v>0.19520000000000001</v>
      </c>
      <c r="AV61" s="13">
        <f t="shared" si="34"/>
        <v>0.19520000000000001</v>
      </c>
      <c r="AW61" s="9">
        <f>VLOOKUP($C61,industry_water_demand_km3!$A$2:$CT$249,AW$4,FALSE)</f>
        <v>1.3172440000000001</v>
      </c>
      <c r="AX61" s="13">
        <f t="shared" si="19"/>
        <v>1.3172440000000001</v>
      </c>
      <c r="AZ61" s="9">
        <f>VLOOKUP($B61,aquastat_more_extensive_table!$D$1013:$AO$1213,AZ$4,FALSE)</f>
        <v>0.4</v>
      </c>
      <c r="BA61" s="13">
        <f t="shared" si="35"/>
        <v>0.4</v>
      </c>
      <c r="BB61" s="9">
        <f>VLOOKUP($C61,industry_water_demand_km3!$A$2:$CT$249,BB$4,FALSE)</f>
        <v>1.628598</v>
      </c>
      <c r="BC61" s="13">
        <f t="shared" si="20"/>
        <v>1.628598</v>
      </c>
      <c r="BE61" s="9">
        <f>VLOOKUP($B61,aquastat_more_extensive_table!$D$1013:$AO$1213,BE$4,FALSE)</f>
        <v>0</v>
      </c>
      <c r="BF61" s="13" t="e">
        <f t="shared" si="36"/>
        <v>#N/A</v>
      </c>
      <c r="BG61" s="9">
        <f>VLOOKUP($C61,industry_water_demand_km3!$A$2:$CT$249,BG$4,FALSE)</f>
        <v>1.944496</v>
      </c>
      <c r="BH61" s="13">
        <f t="shared" si="21"/>
        <v>1.944496</v>
      </c>
      <c r="BJ61" s="9">
        <f>VLOOKUP($B61,aquastat_more_extensive_table!$D$1013:$AO$1213,BJ$4,FALSE)</f>
        <v>0</v>
      </c>
      <c r="BK61" s="13" t="e">
        <f t="shared" si="22"/>
        <v>#N/A</v>
      </c>
      <c r="BL61" s="9">
        <f>VLOOKUP($C61,industry_water_demand_km3!$A$2:$CT$249,BL$4,FALSE)</f>
        <v>1.93946</v>
      </c>
      <c r="BM61" s="13">
        <f t="shared" si="23"/>
        <v>1.93946</v>
      </c>
      <c r="BU61" s="7" t="e">
        <v>#N/A</v>
      </c>
      <c r="BV61" s="7">
        <v>0.80500000000000005</v>
      </c>
      <c r="BW61" s="7" t="str">
        <f t="shared" si="24"/>
        <v/>
      </c>
      <c r="BX61" s="7" t="str">
        <f t="shared" si="25"/>
        <v/>
      </c>
    </row>
    <row r="62" spans="2:76" x14ac:dyDescent="0.25">
      <c r="B62" s="12">
        <f>fao_ids_unique!B57</f>
        <v>74</v>
      </c>
      <c r="C62" s="12">
        <f>fao_ids_unique!F57</f>
        <v>65</v>
      </c>
      <c r="D62" s="8" t="str">
        <f>fao_ids_unique!C57</f>
        <v>GAB</v>
      </c>
      <c r="E62" s="7" t="str">
        <f>fao_ids_unique!G57</f>
        <v>Gabon</v>
      </c>
      <c r="G62" s="9">
        <f>VLOOKUP($B62,aquastat_more_extensive_table!$D$1013:$AO$1213,G$4,FALSE)</f>
        <v>0</v>
      </c>
      <c r="H62" s="13" t="e">
        <f t="shared" si="26"/>
        <v>#N/A</v>
      </c>
      <c r="I62" s="9">
        <f>VLOOKUP($C62,industry_water_demand_km3!$A$2:$CT$249,I$4,FALSE)</f>
        <v>7.0484739999999999E-3</v>
      </c>
      <c r="J62" s="13">
        <f t="shared" si="11"/>
        <v>7.0484739999999999E-3</v>
      </c>
      <c r="L62" s="9">
        <f>VLOOKUP($B62,aquastat_more_extensive_table!$D$1013:$AO$1213,L$4,FALSE)</f>
        <v>0</v>
      </c>
      <c r="M62" s="13" t="e">
        <f t="shared" si="27"/>
        <v>#N/A</v>
      </c>
      <c r="N62" s="9">
        <f>VLOOKUP($C62,industry_water_demand_km3!$A$2:$CT$249,N$4,FALSE)</f>
        <v>7.9724380000000001E-3</v>
      </c>
      <c r="O62" s="13">
        <f t="shared" si="12"/>
        <v>7.9724380000000001E-3</v>
      </c>
      <c r="Q62" s="9">
        <f>VLOOKUP($B62,aquastat_more_extensive_table!$D$1013:$AO$1213,Q$4,FALSE)</f>
        <v>0</v>
      </c>
      <c r="R62" s="13" t="e">
        <f t="shared" si="28"/>
        <v>#N/A</v>
      </c>
      <c r="S62" s="9">
        <f>VLOOKUP($C62,industry_water_demand_km3!$A$2:$CT$249,S$4,FALSE)</f>
        <v>9.5123659999999995E-3</v>
      </c>
      <c r="T62" s="13">
        <f t="shared" si="13"/>
        <v>9.5123659999999995E-3</v>
      </c>
      <c r="V62" s="9">
        <f>VLOOKUP($B62,aquastat_more_extensive_table!$D$1013:$AO$1213,V$4,FALSE)</f>
        <v>0</v>
      </c>
      <c r="W62" s="13" t="e">
        <f t="shared" si="29"/>
        <v>#N/A</v>
      </c>
      <c r="X62" s="9">
        <f>VLOOKUP($C62,industry_water_demand_km3!$A$2:$CT$249,X$4,FALSE)</f>
        <v>1.646856E-2</v>
      </c>
      <c r="Y62" s="13">
        <f t="shared" si="14"/>
        <v>1.646856E-2</v>
      </c>
      <c r="AA62" s="9">
        <f>VLOOKUP($B62,aquastat_more_extensive_table!$D$1013:$AO$1213,AA$4,FALSE)</f>
        <v>0</v>
      </c>
      <c r="AB62" s="13" t="e">
        <f t="shared" si="30"/>
        <v>#N/A</v>
      </c>
      <c r="AC62" s="9">
        <f>VLOOKUP($C62,industry_water_demand_km3!$A$2:$CT$249,AC$4,FALSE)</f>
        <v>1.9018960000000001E-2</v>
      </c>
      <c r="AD62" s="13">
        <f t="shared" si="15"/>
        <v>1.9018960000000001E-2</v>
      </c>
      <c r="AF62" s="9">
        <f>VLOOKUP($B62,aquastat_more_extensive_table!$D$1013:$AO$1213,AF$4,FALSE)</f>
        <v>1.32E-2</v>
      </c>
      <c r="AG62" s="13">
        <f t="shared" si="31"/>
        <v>1.32E-2</v>
      </c>
      <c r="AH62" s="9">
        <f>VLOOKUP($C62,industry_water_demand_km3!$A$2:$CT$249,AH$4,FALSE)</f>
        <v>1.82019E-2</v>
      </c>
      <c r="AI62" s="13">
        <f t="shared" si="16"/>
        <v>1.82019E-2</v>
      </c>
      <c r="AK62" s="9">
        <f>VLOOKUP($B62,aquastat_more_extensive_table!$D$1013:$AO$1213,AK$4,FALSE)</f>
        <v>0</v>
      </c>
      <c r="AL62" s="13" t="e">
        <f t="shared" si="32"/>
        <v>#N/A</v>
      </c>
      <c r="AM62" s="9">
        <f>VLOOKUP($C62,industry_water_demand_km3!$A$2:$CT$249,AM$4,FALSE)</f>
        <v>1.9252620000000002E-2</v>
      </c>
      <c r="AN62" s="13">
        <f t="shared" si="17"/>
        <v>1.9252620000000002E-2</v>
      </c>
      <c r="AP62" s="9">
        <f>VLOOKUP($B62,aquastat_more_extensive_table!$D$1013:$AO$1213,AP$4,FALSE)</f>
        <v>0</v>
      </c>
      <c r="AQ62" s="13" t="e">
        <f t="shared" si="33"/>
        <v>#N/A</v>
      </c>
      <c r="AR62" s="9">
        <f>VLOOKUP($C62,industry_water_demand_km3!$A$2:$CT$249,AR$4,FALSE)</f>
        <v>1.816982E-2</v>
      </c>
      <c r="AS62" s="13">
        <f t="shared" si="18"/>
        <v>1.816982E-2</v>
      </c>
      <c r="AU62" s="9">
        <f>VLOOKUP($B62,aquastat_more_extensive_table!$D$1013:$AO$1213,AU$4,FALSE)</f>
        <v>1.14E-2</v>
      </c>
      <c r="AV62" s="13">
        <f t="shared" si="34"/>
        <v>1.14E-2</v>
      </c>
      <c r="AW62" s="9">
        <f>VLOOKUP($C62,industry_water_demand_km3!$A$2:$CT$249,AW$4,FALSE)</f>
        <v>1.741388E-2</v>
      </c>
      <c r="AX62" s="13">
        <f t="shared" si="19"/>
        <v>1.741388E-2</v>
      </c>
      <c r="AZ62" s="9">
        <f>VLOOKUP($B62,aquastat_more_extensive_table!$D$1013:$AO$1213,AZ$4,FALSE)</f>
        <v>1.41E-2</v>
      </c>
      <c r="BA62" s="13">
        <f t="shared" si="35"/>
        <v>1.41E-2</v>
      </c>
      <c r="BB62" s="9">
        <f>VLOOKUP($C62,industry_water_demand_km3!$A$2:$CT$249,BB$4,FALSE)</f>
        <v>2.0106840000000001E-2</v>
      </c>
      <c r="BC62" s="13">
        <f t="shared" si="20"/>
        <v>2.0106840000000001E-2</v>
      </c>
      <c r="BE62" s="9">
        <f>VLOOKUP($B62,aquastat_more_extensive_table!$D$1013:$AO$1213,BE$4,FALSE)</f>
        <v>0</v>
      </c>
      <c r="BF62" s="13" t="e">
        <f t="shared" si="36"/>
        <v>#N/A</v>
      </c>
      <c r="BG62" s="9">
        <f>VLOOKUP($C62,industry_water_demand_km3!$A$2:$CT$249,BG$4,FALSE)</f>
        <v>2.225224E-2</v>
      </c>
      <c r="BH62" s="13">
        <f t="shared" si="21"/>
        <v>2.225224E-2</v>
      </c>
      <c r="BJ62" s="9">
        <f>VLOOKUP($B62,aquastat_more_extensive_table!$D$1013:$AO$1213,BJ$4,FALSE)</f>
        <v>0</v>
      </c>
      <c r="BK62" s="13" t="e">
        <f t="shared" si="22"/>
        <v>#N/A</v>
      </c>
      <c r="BL62" s="9">
        <f>VLOOKUP($C62,industry_water_demand_km3!$A$2:$CT$249,BL$4,FALSE)</f>
        <v>2.2211399999999999E-2</v>
      </c>
      <c r="BM62" s="13">
        <f t="shared" si="23"/>
        <v>2.2211399999999999E-2</v>
      </c>
      <c r="BU62" s="7" t="e">
        <v>#N/A</v>
      </c>
      <c r="BV62" s="7">
        <v>7.0000000000000001E-3</v>
      </c>
      <c r="BW62" s="7" t="str">
        <f t="shared" si="24"/>
        <v/>
      </c>
      <c r="BX62" s="7" t="str">
        <f t="shared" si="25"/>
        <v/>
      </c>
    </row>
    <row r="63" spans="2:76" x14ac:dyDescent="0.25">
      <c r="B63" s="12">
        <f>fao_ids_unique!B58</f>
        <v>75</v>
      </c>
      <c r="C63" s="12">
        <f>fao_ids_unique!F58</f>
        <v>72</v>
      </c>
      <c r="D63" s="8" t="str">
        <f>fao_ids_unique!C58</f>
        <v>GMB</v>
      </c>
      <c r="E63" s="7" t="str">
        <f>fao_ids_unique!G58</f>
        <v>Gambia, The</v>
      </c>
      <c r="G63" s="9">
        <f>VLOOKUP($B63,aquastat_more_extensive_table!$D$1013:$AO$1213,G$4,FALSE)</f>
        <v>0</v>
      </c>
      <c r="H63" s="13" t="e">
        <f t="shared" si="26"/>
        <v>#N/A</v>
      </c>
      <c r="I63" s="9">
        <f>VLOOKUP($C63,industry_water_demand_km3!$A$2:$CT$249,I$4,FALSE)</f>
        <v>5.3435140000000002E-5</v>
      </c>
      <c r="J63" s="13">
        <f t="shared" si="11"/>
        <v>5.3435140000000002E-5</v>
      </c>
      <c r="L63" s="9">
        <f>VLOOKUP($B63,aquastat_more_extensive_table!$D$1013:$AO$1213,L$4,FALSE)</f>
        <v>0</v>
      </c>
      <c r="M63" s="13" t="e">
        <f t="shared" si="27"/>
        <v>#N/A</v>
      </c>
      <c r="N63" s="9">
        <f>VLOOKUP($C63,industry_water_demand_km3!$A$2:$CT$249,N$4,FALSE)</f>
        <v>5.3977719999999998E-5</v>
      </c>
      <c r="O63" s="13">
        <f t="shared" si="12"/>
        <v>5.3977719999999998E-5</v>
      </c>
      <c r="Q63" s="9">
        <f>VLOOKUP($B63,aquastat_more_extensive_table!$D$1013:$AO$1213,Q$4,FALSE)</f>
        <v>0</v>
      </c>
      <c r="R63" s="13" t="e">
        <f t="shared" si="28"/>
        <v>#N/A</v>
      </c>
      <c r="S63" s="9">
        <f>VLOOKUP($C63,industry_water_demand_km3!$A$2:$CT$249,S$4,FALSE)</f>
        <v>5.416276E-5</v>
      </c>
      <c r="T63" s="13">
        <f t="shared" si="13"/>
        <v>5.416276E-5</v>
      </c>
      <c r="V63" s="9">
        <f>VLOOKUP($B63,aquastat_more_extensive_table!$D$1013:$AO$1213,V$4,FALSE)</f>
        <v>0</v>
      </c>
      <c r="W63" s="13" t="e">
        <f t="shared" si="29"/>
        <v>#N/A</v>
      </c>
      <c r="X63" s="9">
        <f>VLOOKUP($C63,industry_water_demand_km3!$A$2:$CT$249,X$4,FALSE)</f>
        <v>6.5623920000000002E-5</v>
      </c>
      <c r="Y63" s="13">
        <f t="shared" si="14"/>
        <v>6.5623920000000002E-5</v>
      </c>
      <c r="AA63" s="9">
        <f>VLOOKUP($B63,aquastat_more_extensive_table!$D$1013:$AO$1213,AA$4,FALSE)</f>
        <v>4.0000000000000002E-4</v>
      </c>
      <c r="AB63" s="13">
        <f t="shared" si="30"/>
        <v>4.0000000000000002E-4</v>
      </c>
      <c r="AC63" s="9">
        <f>VLOOKUP($C63,industry_water_demand_km3!$A$2:$CT$249,AC$4,FALSE)</f>
        <v>7.4190780000000007E-5</v>
      </c>
      <c r="AD63" s="13">
        <f t="shared" si="15"/>
        <v>7.4190780000000007E-5</v>
      </c>
      <c r="AF63" s="9">
        <f>VLOOKUP($B63,aquastat_more_extensive_table!$D$1013:$AO$1213,AF$4,FALSE)</f>
        <v>0</v>
      </c>
      <c r="AG63" s="13" t="e">
        <f t="shared" si="31"/>
        <v>#N/A</v>
      </c>
      <c r="AH63" s="9">
        <f>VLOOKUP($C63,industry_water_demand_km3!$A$2:$CT$249,AH$4,FALSE)</f>
        <v>7.1320879999999995E-5</v>
      </c>
      <c r="AI63" s="13">
        <f t="shared" si="16"/>
        <v>7.1320879999999995E-5</v>
      </c>
      <c r="AK63" s="9">
        <f>VLOOKUP($B63,aquastat_more_extensive_table!$D$1013:$AO$1213,AK$4,FALSE)</f>
        <v>0</v>
      </c>
      <c r="AL63" s="13" t="e">
        <f t="shared" si="32"/>
        <v>#N/A</v>
      </c>
      <c r="AM63" s="9">
        <f>VLOOKUP($C63,industry_water_demand_km3!$A$2:$CT$249,AM$4,FALSE)</f>
        <v>7.7300880000000002E-5</v>
      </c>
      <c r="AN63" s="13">
        <f t="shared" si="17"/>
        <v>7.7300880000000002E-5</v>
      </c>
      <c r="AP63" s="9">
        <f>VLOOKUP($B63,aquastat_more_extensive_table!$D$1013:$AO$1213,AP$4,FALSE)</f>
        <v>0</v>
      </c>
      <c r="AQ63" s="13" t="e">
        <f t="shared" si="33"/>
        <v>#N/A</v>
      </c>
      <c r="AR63" s="9">
        <f>VLOOKUP($C63,industry_water_demand_km3!$A$2:$CT$249,AR$4,FALSE)</f>
        <v>7.3644580000000002E-5</v>
      </c>
      <c r="AS63" s="13">
        <f t="shared" si="18"/>
        <v>7.3644580000000002E-5</v>
      </c>
      <c r="AU63" s="9">
        <f>VLOOKUP($B63,aquastat_more_extensive_table!$D$1013:$AO$1213,AU$4,FALSE)</f>
        <v>1.7399999999999999E-2</v>
      </c>
      <c r="AV63" s="13">
        <f t="shared" si="34"/>
        <v>1.7399999999999999E-2</v>
      </c>
      <c r="AW63" s="9">
        <f>VLOOKUP($C63,industry_water_demand_km3!$A$2:$CT$249,AW$4,FALSE)</f>
        <v>7.2118459999999995E-5</v>
      </c>
      <c r="AX63" s="13">
        <f t="shared" si="19"/>
        <v>7.2118459999999995E-5</v>
      </c>
      <c r="AZ63" s="9">
        <f>VLOOKUP($B63,aquastat_more_extensive_table!$D$1013:$AO$1213,AZ$4,FALSE)</f>
        <v>2.12E-2</v>
      </c>
      <c r="BA63" s="13">
        <f t="shared" si="35"/>
        <v>2.12E-2</v>
      </c>
      <c r="BB63" s="9">
        <f>VLOOKUP($C63,industry_water_demand_km3!$A$2:$CT$249,BB$4,FALSE)</f>
        <v>7.9019939999999995E-5</v>
      </c>
      <c r="BC63" s="13">
        <f t="shared" si="20"/>
        <v>7.9019939999999995E-5</v>
      </c>
      <c r="BE63" s="9">
        <f>VLOOKUP($B63,aquastat_more_extensive_table!$D$1013:$AO$1213,BE$4,FALSE)</f>
        <v>0</v>
      </c>
      <c r="BF63" s="13" t="e">
        <f t="shared" si="36"/>
        <v>#N/A</v>
      </c>
      <c r="BG63" s="9">
        <f>VLOOKUP($C63,industry_water_demand_km3!$A$2:$CT$249,BG$4,FALSE)</f>
        <v>8.7259319999999994E-5</v>
      </c>
      <c r="BH63" s="13">
        <f t="shared" si="21"/>
        <v>8.7259319999999994E-5</v>
      </c>
      <c r="BJ63" s="9">
        <f>VLOOKUP($B63,aquastat_more_extensive_table!$D$1013:$AO$1213,BJ$4,FALSE)</f>
        <v>0</v>
      </c>
      <c r="BK63" s="13" t="e">
        <f t="shared" si="22"/>
        <v>#N/A</v>
      </c>
      <c r="BL63" s="9">
        <f>VLOOKUP($C63,industry_water_demand_km3!$A$2:$CT$249,BL$4,FALSE)</f>
        <v>8.6924399999999997E-5</v>
      </c>
      <c r="BM63" s="13">
        <f t="shared" si="23"/>
        <v>8.6924399999999997E-5</v>
      </c>
      <c r="BU63" s="7" t="e">
        <v>#N/A</v>
      </c>
      <c r="BV63" s="7">
        <v>0</v>
      </c>
      <c r="BW63" s="7" t="str">
        <f t="shared" si="24"/>
        <v/>
      </c>
      <c r="BX63" s="7" t="str">
        <f t="shared" si="25"/>
        <v/>
      </c>
    </row>
    <row r="64" spans="2:76" x14ac:dyDescent="0.25">
      <c r="B64" s="12">
        <f>fao_ids_unique!B59</f>
        <v>79</v>
      </c>
      <c r="C64" s="12">
        <f>fao_ids_unique!F59</f>
        <v>48</v>
      </c>
      <c r="D64" s="8" t="str">
        <f>fao_ids_unique!C59</f>
        <v>DEU</v>
      </c>
      <c r="E64" s="7" t="str">
        <f>fao_ids_unique!G59</f>
        <v>Germany</v>
      </c>
      <c r="G64" s="9">
        <f>VLOOKUP($B64,aquastat_more_extensive_table!$D$1013:$AO$1213,G$4,FALSE)</f>
        <v>0</v>
      </c>
      <c r="H64" s="13" t="e">
        <f t="shared" si="26"/>
        <v>#N/A</v>
      </c>
      <c r="I64" s="9">
        <f>VLOOKUP($C64,industry_water_demand_km3!$A$2:$CT$249,I$4,FALSE)</f>
        <v>14.39476</v>
      </c>
      <c r="J64" s="13">
        <f t="shared" si="11"/>
        <v>14.39476</v>
      </c>
      <c r="L64" s="9">
        <f>VLOOKUP($B64,aquastat_more_extensive_table!$D$1013:$AO$1213,L$4,FALSE)</f>
        <v>0</v>
      </c>
      <c r="M64" s="13" t="e">
        <f t="shared" si="27"/>
        <v>#N/A</v>
      </c>
      <c r="N64" s="9">
        <f>VLOOKUP($C64,industry_water_demand_km3!$A$2:$CT$249,N$4,FALSE)</f>
        <v>15.89242</v>
      </c>
      <c r="O64" s="13">
        <f t="shared" si="12"/>
        <v>15.89242</v>
      </c>
      <c r="Q64" s="9">
        <f>VLOOKUP($B64,aquastat_more_extensive_table!$D$1013:$AO$1213,Q$4,FALSE)</f>
        <v>0</v>
      </c>
      <c r="R64" s="13" t="e">
        <f t="shared" si="28"/>
        <v>#N/A</v>
      </c>
      <c r="S64" s="9">
        <f>VLOOKUP($C64,industry_water_demand_km3!$A$2:$CT$249,S$4,FALSE)</f>
        <v>18.574960000000001</v>
      </c>
      <c r="T64" s="13">
        <f t="shared" si="13"/>
        <v>18.574960000000001</v>
      </c>
      <c r="V64" s="9">
        <f>VLOOKUP($B64,aquastat_more_extensive_table!$D$1013:$AO$1213,V$4,FALSE)</f>
        <v>0</v>
      </c>
      <c r="W64" s="13" t="e">
        <f t="shared" si="29"/>
        <v>#N/A</v>
      </c>
      <c r="X64" s="9">
        <f>VLOOKUP($C64,industry_water_demand_km3!$A$2:$CT$249,X$4,FALSE)</f>
        <v>23.767420000000001</v>
      </c>
      <c r="Y64" s="13">
        <f t="shared" si="14"/>
        <v>23.767420000000001</v>
      </c>
      <c r="AA64" s="9">
        <f>VLOOKUP($B64,aquastat_more_extensive_table!$D$1013:$AO$1213,AA$4,FALSE)</f>
        <v>0</v>
      </c>
      <c r="AB64" s="13" t="e">
        <f t="shared" si="30"/>
        <v>#N/A</v>
      </c>
      <c r="AC64" s="9">
        <f>VLOOKUP($C64,industry_water_demand_km3!$A$2:$CT$249,AC$4,FALSE)</f>
        <v>28.05292</v>
      </c>
      <c r="AD64" s="13">
        <f t="shared" si="15"/>
        <v>28.05292</v>
      </c>
      <c r="AF64" s="9">
        <f>VLOOKUP($B64,aquastat_more_extensive_table!$D$1013:$AO$1213,AF$4,FALSE)</f>
        <v>0</v>
      </c>
      <c r="AG64" s="13" t="e">
        <f t="shared" si="31"/>
        <v>#N/A</v>
      </c>
      <c r="AH64" s="9">
        <f>VLOOKUP($C64,industry_water_demand_km3!$A$2:$CT$249,AH$4,FALSE)</f>
        <v>28.860600000000002</v>
      </c>
      <c r="AI64" s="13">
        <f t="shared" si="16"/>
        <v>28.860600000000002</v>
      </c>
      <c r="AK64" s="9">
        <f>VLOOKUP($B64,aquastat_more_extensive_table!$D$1013:$AO$1213,AK$4,FALSE)</f>
        <v>0</v>
      </c>
      <c r="AL64" s="13" t="e">
        <f t="shared" si="32"/>
        <v>#N/A</v>
      </c>
      <c r="AM64" s="9">
        <f>VLOOKUP($C64,industry_water_demand_km3!$A$2:$CT$249,AM$4,FALSE)</f>
        <v>34.811779999999999</v>
      </c>
      <c r="AN64" s="13">
        <f t="shared" si="17"/>
        <v>34.811779999999999</v>
      </c>
      <c r="AP64" s="9">
        <f>VLOOKUP($B64,aquastat_more_extensive_table!$D$1013:$AO$1213,AP$4,FALSE)</f>
        <v>37.799999999999997</v>
      </c>
      <c r="AQ64" s="13">
        <f t="shared" si="33"/>
        <v>37.799999999999997</v>
      </c>
      <c r="AR64" s="9">
        <f>VLOOKUP($C64,industry_water_demand_km3!$A$2:$CT$249,AR$4,FALSE)</f>
        <v>37.924480000000003</v>
      </c>
      <c r="AS64" s="13">
        <f t="shared" si="18"/>
        <v>37.924480000000003</v>
      </c>
      <c r="AU64" s="9">
        <f>VLOOKUP($B64,aquastat_more_extensive_table!$D$1013:$AO$1213,AU$4,FALSE)</f>
        <v>32.6</v>
      </c>
      <c r="AV64" s="13">
        <f t="shared" si="34"/>
        <v>32.6</v>
      </c>
      <c r="AW64" s="9">
        <f>VLOOKUP($C64,industry_water_demand_km3!$A$2:$CT$249,AW$4,FALSE)</f>
        <v>36.716140000000003</v>
      </c>
      <c r="AX64" s="13">
        <f t="shared" si="19"/>
        <v>36.716140000000003</v>
      </c>
      <c r="AZ64" s="9">
        <f>VLOOKUP($B64,aquastat_more_extensive_table!$D$1013:$AO$1213,AZ$4,FALSE)</f>
        <v>0</v>
      </c>
      <c r="BA64" s="13" t="e">
        <f t="shared" si="35"/>
        <v>#N/A</v>
      </c>
      <c r="BB64" s="9">
        <f>VLOOKUP($C64,industry_water_demand_km3!$A$2:$CT$249,BB$4,FALSE)</f>
        <v>40.665140000000001</v>
      </c>
      <c r="BC64" s="13">
        <f t="shared" si="20"/>
        <v>40.665140000000001</v>
      </c>
      <c r="BE64" s="9">
        <f>VLOOKUP($B64,aquastat_more_extensive_table!$D$1013:$AO$1213,BE$4,FALSE)</f>
        <v>0</v>
      </c>
      <c r="BF64" s="13" t="e">
        <f t="shared" si="36"/>
        <v>#N/A</v>
      </c>
      <c r="BG64" s="9">
        <f>VLOOKUP($C64,industry_water_demand_km3!$A$2:$CT$249,BG$4,FALSE)</f>
        <v>42.934699999999999</v>
      </c>
      <c r="BH64" s="13">
        <f t="shared" si="21"/>
        <v>42.934699999999999</v>
      </c>
      <c r="BJ64" s="9">
        <f>VLOOKUP($B64,aquastat_more_extensive_table!$D$1013:$AO$1213,BJ$4,FALSE)</f>
        <v>0</v>
      </c>
      <c r="BK64" s="13" t="e">
        <f t="shared" si="22"/>
        <v>#N/A</v>
      </c>
      <c r="BL64" s="9">
        <f>VLOOKUP($C64,industry_water_demand_km3!$A$2:$CT$249,BL$4,FALSE)</f>
        <v>42.657200000000003</v>
      </c>
      <c r="BM64" s="13">
        <f t="shared" si="23"/>
        <v>42.657200000000003</v>
      </c>
      <c r="BU64" s="7" t="e">
        <v>#N/A</v>
      </c>
      <c r="BV64" s="7">
        <v>11.356999999999999</v>
      </c>
      <c r="BW64" s="7" t="str">
        <f t="shared" si="24"/>
        <v/>
      </c>
      <c r="BX64" s="7" t="str">
        <f t="shared" si="25"/>
        <v/>
      </c>
    </row>
    <row r="65" spans="2:76" x14ac:dyDescent="0.25">
      <c r="B65" s="12">
        <f>fao_ids_unique!B60</f>
        <v>80</v>
      </c>
      <c r="C65" s="12">
        <f>fao_ids_unique!F60</f>
        <v>22</v>
      </c>
      <c r="D65" s="8" t="str">
        <f>fao_ids_unique!C60</f>
        <v>BIH</v>
      </c>
      <c r="E65" s="7" t="str">
        <f>fao_ids_unique!G60</f>
        <v>Bosnia and Herzegovina</v>
      </c>
      <c r="G65" s="9">
        <f>VLOOKUP($B65,aquastat_more_extensive_table!$D$1013:$AO$1213,G$4,FALSE)</f>
        <v>0</v>
      </c>
      <c r="H65" s="13" t="e">
        <f t="shared" si="26"/>
        <v>#N/A</v>
      </c>
      <c r="I65" s="9">
        <f>VLOOKUP($C65,industry_water_demand_km3!$A$2:$CT$249,I$4,FALSE)</f>
        <v>1.181854</v>
      </c>
      <c r="J65" s="13">
        <f t="shared" si="11"/>
        <v>1.181854</v>
      </c>
      <c r="L65" s="9">
        <f>VLOOKUP($B65,aquastat_more_extensive_table!$D$1013:$AO$1213,L$4,FALSE)</f>
        <v>0</v>
      </c>
      <c r="M65" s="13" t="e">
        <f t="shared" si="27"/>
        <v>#N/A</v>
      </c>
      <c r="N65" s="9">
        <f>VLOOKUP($C65,industry_water_demand_km3!$A$2:$CT$249,N$4,FALSE)</f>
        <v>1.2584120000000001</v>
      </c>
      <c r="O65" s="13">
        <f t="shared" si="12"/>
        <v>1.2584120000000001</v>
      </c>
      <c r="Q65" s="9">
        <f>VLOOKUP($B65,aquastat_more_extensive_table!$D$1013:$AO$1213,Q$4,FALSE)</f>
        <v>0</v>
      </c>
      <c r="R65" s="13" t="e">
        <f t="shared" si="28"/>
        <v>#N/A</v>
      </c>
      <c r="S65" s="9">
        <f>VLOOKUP($C65,industry_water_demand_km3!$A$2:$CT$249,S$4,FALSE)</f>
        <v>1.302338</v>
      </c>
      <c r="T65" s="13">
        <f t="shared" si="13"/>
        <v>1.302338</v>
      </c>
      <c r="V65" s="9">
        <f>VLOOKUP($B65,aquastat_more_extensive_table!$D$1013:$AO$1213,V$4,FALSE)</f>
        <v>0</v>
      </c>
      <c r="W65" s="13" t="e">
        <f t="shared" si="29"/>
        <v>#N/A</v>
      </c>
      <c r="X65" s="9">
        <f>VLOOKUP($C65,industry_water_demand_km3!$A$2:$CT$249,X$4,FALSE)</f>
        <v>1.4467920000000001</v>
      </c>
      <c r="Y65" s="13">
        <f t="shared" si="14"/>
        <v>1.4467920000000001</v>
      </c>
      <c r="AA65" s="9">
        <f>VLOOKUP($B65,aquastat_more_extensive_table!$D$1013:$AO$1213,AA$4,FALSE)</f>
        <v>0</v>
      </c>
      <c r="AB65" s="13" t="e">
        <f t="shared" si="30"/>
        <v>#N/A</v>
      </c>
      <c r="AC65" s="9">
        <f>VLOOKUP($C65,industry_water_demand_km3!$A$2:$CT$249,AC$4,FALSE)</f>
        <v>1.640172</v>
      </c>
      <c r="AD65" s="13">
        <f t="shared" si="15"/>
        <v>1.640172</v>
      </c>
      <c r="AF65" s="9">
        <f>VLOOKUP($B65,aquastat_more_extensive_table!$D$1013:$AO$1213,AF$4,FALSE)</f>
        <v>0</v>
      </c>
      <c r="AG65" s="13" t="e">
        <f t="shared" si="31"/>
        <v>#N/A</v>
      </c>
      <c r="AH65" s="9">
        <f>VLOOKUP($C65,industry_water_demand_km3!$A$2:$CT$249,AH$4,FALSE)</f>
        <v>1.732702</v>
      </c>
      <c r="AI65" s="13">
        <f t="shared" si="16"/>
        <v>1.732702</v>
      </c>
      <c r="AK65" s="9">
        <f>VLOOKUP($B65,aquastat_more_extensive_table!$D$1013:$AO$1213,AK$4,FALSE)</f>
        <v>0</v>
      </c>
      <c r="AL65" s="13" t="e">
        <f t="shared" si="32"/>
        <v>#N/A</v>
      </c>
      <c r="AM65" s="9">
        <f>VLOOKUP($C65,industry_water_demand_km3!$A$2:$CT$249,AM$4,FALSE)</f>
        <v>1.7610380000000001</v>
      </c>
      <c r="AN65" s="13">
        <f t="shared" si="17"/>
        <v>1.7610380000000001</v>
      </c>
      <c r="AP65" s="9">
        <f>VLOOKUP($B65,aquastat_more_extensive_table!$D$1013:$AO$1213,AP$4,FALSE)</f>
        <v>0</v>
      </c>
      <c r="AQ65" s="13" t="e">
        <f t="shared" si="33"/>
        <v>#N/A</v>
      </c>
      <c r="AR65" s="9">
        <f>VLOOKUP($C65,industry_water_demand_km3!$A$2:$CT$249,AR$4,FALSE)</f>
        <v>1.989868</v>
      </c>
      <c r="AS65" s="13">
        <f t="shared" si="18"/>
        <v>1.989868</v>
      </c>
      <c r="AU65" s="9">
        <f>VLOOKUP($B65,aquastat_more_extensive_table!$D$1013:$AO$1213,AU$4,FALSE)</f>
        <v>0</v>
      </c>
      <c r="AV65" s="13" t="e">
        <f t="shared" si="34"/>
        <v>#N/A</v>
      </c>
      <c r="AW65" s="9">
        <f>VLOOKUP($C65,industry_water_demand_km3!$A$2:$CT$249,AW$4,FALSE)</f>
        <v>2.6348880000000001</v>
      </c>
      <c r="AX65" s="13">
        <f t="shared" si="19"/>
        <v>2.6348880000000001</v>
      </c>
      <c r="AZ65" s="9">
        <f>VLOOKUP($B65,aquastat_more_extensive_table!$D$1013:$AO$1213,AZ$4,FALSE)</f>
        <v>0</v>
      </c>
      <c r="BA65" s="13" t="e">
        <f t="shared" si="35"/>
        <v>#N/A</v>
      </c>
      <c r="BB65" s="9">
        <f>VLOOKUP($C65,industry_water_demand_km3!$A$2:$CT$249,BB$4,FALSE)</f>
        <v>3.2961399999999998</v>
      </c>
      <c r="BC65" s="13">
        <f t="shared" si="20"/>
        <v>3.2961399999999998</v>
      </c>
      <c r="BE65" s="9">
        <f>VLOOKUP($B65,aquastat_more_extensive_table!$D$1013:$AO$1213,BE$4,FALSE)</f>
        <v>4.8800000000000003E-2</v>
      </c>
      <c r="BF65" s="13">
        <f t="shared" si="36"/>
        <v>4.8800000000000003E-2</v>
      </c>
      <c r="BG65" s="9">
        <f>VLOOKUP($C65,industry_water_demand_km3!$A$2:$CT$249,BG$4,FALSE)</f>
        <v>3.7756780000000001</v>
      </c>
      <c r="BH65" s="13">
        <f t="shared" si="21"/>
        <v>3.7756780000000001</v>
      </c>
      <c r="BJ65" s="9">
        <f>VLOOKUP($B65,aquastat_more_extensive_table!$D$1013:$AO$1213,BJ$4,FALSE)</f>
        <v>0</v>
      </c>
      <c r="BK65" s="13" t="e">
        <f t="shared" si="22"/>
        <v>#N/A</v>
      </c>
      <c r="BL65" s="9">
        <f>VLOOKUP($C65,industry_water_demand_km3!$A$2:$CT$249,BL$4,FALSE)</f>
        <v>3.7446899999999999</v>
      </c>
      <c r="BM65" s="13">
        <f t="shared" si="23"/>
        <v>3.7446899999999999</v>
      </c>
      <c r="BU65" s="7" t="e">
        <v>#N/A</v>
      </c>
      <c r="BV65" s="7">
        <v>1.179</v>
      </c>
      <c r="BW65" s="7" t="str">
        <f t="shared" si="24"/>
        <v/>
      </c>
      <c r="BX65" s="7" t="str">
        <f t="shared" si="25"/>
        <v/>
      </c>
    </row>
    <row r="66" spans="2:76" x14ac:dyDescent="0.25">
      <c r="B66" s="12">
        <f>fao_ids_unique!B61</f>
        <v>81</v>
      </c>
      <c r="C66" s="12">
        <f>fao_ids_unique!F61</f>
        <v>68</v>
      </c>
      <c r="D66" s="8" t="str">
        <f>fao_ids_unique!C61</f>
        <v>GHA</v>
      </c>
      <c r="E66" s="7" t="str">
        <f>fao_ids_unique!G61</f>
        <v>Ghana</v>
      </c>
      <c r="G66" s="9">
        <f>VLOOKUP($B66,aquastat_more_extensive_table!$D$1013:$AO$1213,G$4,FALSE)</f>
        <v>0</v>
      </c>
      <c r="H66" s="13" t="e">
        <f t="shared" si="26"/>
        <v>#N/A</v>
      </c>
      <c r="I66" s="9">
        <f>VLOOKUP($C66,industry_water_demand_km3!$A$2:$CT$249,I$4,FALSE)</f>
        <v>0.1248866</v>
      </c>
      <c r="J66" s="13">
        <f t="shared" si="11"/>
        <v>0.1248866</v>
      </c>
      <c r="L66" s="9">
        <f>VLOOKUP($B66,aquastat_more_extensive_table!$D$1013:$AO$1213,L$4,FALSE)</f>
        <v>0</v>
      </c>
      <c r="M66" s="13" t="e">
        <f t="shared" si="27"/>
        <v>#N/A</v>
      </c>
      <c r="N66" s="9">
        <f>VLOOKUP($C66,industry_water_demand_km3!$A$2:$CT$249,N$4,FALSE)</f>
        <v>0.13451299999999999</v>
      </c>
      <c r="O66" s="13">
        <f t="shared" si="12"/>
        <v>0.13451299999999999</v>
      </c>
      <c r="Q66" s="9">
        <f>VLOOKUP($B66,aquastat_more_extensive_table!$D$1013:$AO$1213,Q$4,FALSE)</f>
        <v>3.9E-2</v>
      </c>
      <c r="R66" s="13">
        <f t="shared" si="28"/>
        <v>3.9E-2</v>
      </c>
      <c r="S66" s="9">
        <f>VLOOKUP($C66,industry_water_demand_km3!$A$2:$CT$249,S$4,FALSE)</f>
        <v>0.13287640000000001</v>
      </c>
      <c r="T66" s="13">
        <f t="shared" si="13"/>
        <v>0.13287640000000001</v>
      </c>
      <c r="V66" s="9">
        <f>VLOOKUP($B66,aquastat_more_extensive_table!$D$1013:$AO$1213,V$4,FALSE)</f>
        <v>0</v>
      </c>
      <c r="W66" s="13" t="e">
        <f t="shared" si="29"/>
        <v>#N/A</v>
      </c>
      <c r="X66" s="9">
        <f>VLOOKUP($C66,industry_water_demand_km3!$A$2:$CT$249,X$4,FALSE)</f>
        <v>0.138237</v>
      </c>
      <c r="Y66" s="13">
        <f t="shared" si="14"/>
        <v>0.138237</v>
      </c>
      <c r="AA66" s="9">
        <f>VLOOKUP($B66,aquastat_more_extensive_table!$D$1013:$AO$1213,AA$4,FALSE)</f>
        <v>0</v>
      </c>
      <c r="AB66" s="13" t="e">
        <f t="shared" si="30"/>
        <v>#N/A</v>
      </c>
      <c r="AC66" s="9">
        <f>VLOOKUP($C66,industry_water_demand_km3!$A$2:$CT$249,AC$4,FALSE)</f>
        <v>0.14982799999999999</v>
      </c>
      <c r="AD66" s="13">
        <f t="shared" si="15"/>
        <v>0.14982799999999999</v>
      </c>
      <c r="AF66" s="9">
        <f>VLOOKUP($B66,aquastat_more_extensive_table!$D$1013:$AO$1213,AF$4,FALSE)</f>
        <v>0</v>
      </c>
      <c r="AG66" s="13" t="e">
        <f t="shared" si="31"/>
        <v>#N/A</v>
      </c>
      <c r="AH66" s="9">
        <f>VLOOKUP($C66,industry_water_demand_km3!$A$2:$CT$249,AH$4,FALSE)</f>
        <v>0.14616219999999999</v>
      </c>
      <c r="AI66" s="13">
        <f t="shared" si="16"/>
        <v>0.14616219999999999</v>
      </c>
      <c r="AK66" s="9">
        <f>VLOOKUP($B66,aquastat_more_extensive_table!$D$1013:$AO$1213,AK$4,FALSE)</f>
        <v>0</v>
      </c>
      <c r="AL66" s="13" t="e">
        <f t="shared" si="32"/>
        <v>#N/A</v>
      </c>
      <c r="AM66" s="9">
        <f>VLOOKUP($C66,industry_water_demand_km3!$A$2:$CT$249,AM$4,FALSE)</f>
        <v>0.15185899999999999</v>
      </c>
      <c r="AN66" s="13">
        <f t="shared" si="17"/>
        <v>0.15185899999999999</v>
      </c>
      <c r="AP66" s="9">
        <f>VLOOKUP($B66,aquastat_more_extensive_table!$D$1013:$AO$1213,AP$4,FALSE)</f>
        <v>0</v>
      </c>
      <c r="AQ66" s="13" t="e">
        <f t="shared" si="33"/>
        <v>#N/A</v>
      </c>
      <c r="AR66" s="9">
        <f>VLOOKUP($C66,industry_water_demand_km3!$A$2:$CT$249,AR$4,FALSE)</f>
        <v>0.14950759999999999</v>
      </c>
      <c r="AS66" s="13">
        <f t="shared" si="18"/>
        <v>0.14950759999999999</v>
      </c>
      <c r="AU66" s="9">
        <f>VLOOKUP($B66,aquastat_more_extensive_table!$D$1013:$AO$1213,AU$4,FALSE)</f>
        <v>9.5000000000000001E-2</v>
      </c>
      <c r="AV66" s="13">
        <f t="shared" si="34"/>
        <v>9.5000000000000001E-2</v>
      </c>
      <c r="AW66" s="9">
        <f>VLOOKUP($C66,industry_water_demand_km3!$A$2:$CT$249,AW$4,FALSE)</f>
        <v>0.14491699999999999</v>
      </c>
      <c r="AX66" s="13">
        <f t="shared" si="19"/>
        <v>0.14491699999999999</v>
      </c>
      <c r="AZ66" s="9">
        <f>VLOOKUP($B66,aquastat_more_extensive_table!$D$1013:$AO$1213,AZ$4,FALSE)</f>
        <v>0</v>
      </c>
      <c r="BA66" s="13" t="e">
        <f t="shared" si="35"/>
        <v>#N/A</v>
      </c>
      <c r="BB66" s="9">
        <f>VLOOKUP($C66,industry_water_demand_km3!$A$2:$CT$249,BB$4,FALSE)</f>
        <v>0.17240759999999999</v>
      </c>
      <c r="BC66" s="13">
        <f t="shared" si="20"/>
        <v>0.17240759999999999</v>
      </c>
      <c r="BE66" s="9">
        <f>VLOOKUP($B66,aquastat_more_extensive_table!$D$1013:$AO$1213,BE$4,FALSE)</f>
        <v>0</v>
      </c>
      <c r="BF66" s="13" t="e">
        <f t="shared" si="36"/>
        <v>#N/A</v>
      </c>
      <c r="BG66" s="9">
        <f>VLOOKUP($C66,industry_water_demand_km3!$A$2:$CT$249,BG$4,FALSE)</f>
        <v>0.211981</v>
      </c>
      <c r="BH66" s="13">
        <f t="shared" si="21"/>
        <v>0.211981</v>
      </c>
      <c r="BJ66" s="9">
        <f>VLOOKUP($B66,aquastat_more_extensive_table!$D$1013:$AO$1213,BJ$4,FALSE)</f>
        <v>0</v>
      </c>
      <c r="BK66" s="13" t="e">
        <f t="shared" si="22"/>
        <v>#N/A</v>
      </c>
      <c r="BL66" s="9">
        <f>VLOOKUP($C66,industry_water_demand_km3!$A$2:$CT$249,BL$4,FALSE)</f>
        <v>0.214285</v>
      </c>
      <c r="BM66" s="13">
        <f t="shared" si="23"/>
        <v>0.214285</v>
      </c>
      <c r="BU66" s="7" t="e">
        <v>#N/A</v>
      </c>
      <c r="BV66" s="7">
        <v>0.124</v>
      </c>
      <c r="BW66" s="7" t="str">
        <f t="shared" si="24"/>
        <v/>
      </c>
      <c r="BX66" s="7" t="str">
        <f t="shared" si="25"/>
        <v/>
      </c>
    </row>
    <row r="67" spans="2:76" x14ac:dyDescent="0.25">
      <c r="B67" s="12">
        <f>fao_ids_unique!B62</f>
        <v>83</v>
      </c>
      <c r="C67" s="12">
        <f>fao_ids_unique!F62</f>
        <v>102</v>
      </c>
      <c r="D67" s="8" t="str">
        <f>fao_ids_unique!C62</f>
        <v>KIR</v>
      </c>
      <c r="E67" s="7" t="str">
        <f>fao_ids_unique!G62</f>
        <v>Kiribati</v>
      </c>
      <c r="G67" s="9">
        <f>VLOOKUP($B67,aquastat_more_extensive_table!$D$1013:$AO$1213,G$4,FALSE)</f>
        <v>0</v>
      </c>
      <c r="H67" s="13" t="e">
        <f t="shared" si="26"/>
        <v>#N/A</v>
      </c>
      <c r="I67" s="9">
        <f>VLOOKUP($C67,industry_water_demand_km3!$A$2:$CT$249,I$4,FALSE)</f>
        <v>0</v>
      </c>
      <c r="J67" s="13">
        <f t="shared" si="11"/>
        <v>0</v>
      </c>
      <c r="L67" s="9">
        <f>VLOOKUP($B67,aquastat_more_extensive_table!$D$1013:$AO$1213,L$4,FALSE)</f>
        <v>0</v>
      </c>
      <c r="M67" s="13" t="e">
        <f t="shared" si="27"/>
        <v>#N/A</v>
      </c>
      <c r="N67" s="9">
        <f>VLOOKUP($C67,industry_water_demand_km3!$A$2:$CT$249,N$4,FALSE)</f>
        <v>0</v>
      </c>
      <c r="O67" s="13">
        <f t="shared" si="12"/>
        <v>0</v>
      </c>
      <c r="Q67" s="9">
        <f>VLOOKUP($B67,aquastat_more_extensive_table!$D$1013:$AO$1213,Q$4,FALSE)</f>
        <v>0</v>
      </c>
      <c r="R67" s="13" t="e">
        <f t="shared" si="28"/>
        <v>#N/A</v>
      </c>
      <c r="S67" s="9">
        <f>VLOOKUP($C67,industry_water_demand_km3!$A$2:$CT$249,S$4,FALSE)</f>
        <v>0</v>
      </c>
      <c r="T67" s="13">
        <f t="shared" si="13"/>
        <v>0</v>
      </c>
      <c r="V67" s="9">
        <f>VLOOKUP($B67,aquastat_more_extensive_table!$D$1013:$AO$1213,V$4,FALSE)</f>
        <v>0</v>
      </c>
      <c r="W67" s="13" t="e">
        <f t="shared" si="29"/>
        <v>#N/A</v>
      </c>
      <c r="X67" s="9">
        <f>VLOOKUP($C67,industry_water_demand_km3!$A$2:$CT$249,X$4,FALSE)</f>
        <v>0</v>
      </c>
      <c r="Y67" s="13">
        <f t="shared" si="14"/>
        <v>0</v>
      </c>
      <c r="AA67" s="9">
        <f>VLOOKUP($B67,aquastat_more_extensive_table!$D$1013:$AO$1213,AA$4,FALSE)</f>
        <v>0</v>
      </c>
      <c r="AB67" s="13" t="e">
        <f t="shared" si="30"/>
        <v>#N/A</v>
      </c>
      <c r="AC67" s="9">
        <f>VLOOKUP($C67,industry_water_demand_km3!$A$2:$CT$249,AC$4,FALSE)</f>
        <v>0</v>
      </c>
      <c r="AD67" s="13">
        <f t="shared" si="15"/>
        <v>0</v>
      </c>
      <c r="AF67" s="9">
        <f>VLOOKUP($B67,aquastat_more_extensive_table!$D$1013:$AO$1213,AF$4,FALSE)</f>
        <v>0</v>
      </c>
      <c r="AG67" s="13" t="e">
        <f t="shared" si="31"/>
        <v>#N/A</v>
      </c>
      <c r="AH67" s="9">
        <f>VLOOKUP($C67,industry_water_demand_km3!$A$2:$CT$249,AH$4,FALSE)</f>
        <v>0</v>
      </c>
      <c r="AI67" s="13">
        <f t="shared" si="16"/>
        <v>0</v>
      </c>
      <c r="AK67" s="9">
        <f>VLOOKUP($B67,aquastat_more_extensive_table!$D$1013:$AO$1213,AK$4,FALSE)</f>
        <v>0</v>
      </c>
      <c r="AL67" s="13" t="e">
        <f t="shared" si="32"/>
        <v>#N/A</v>
      </c>
      <c r="AM67" s="9">
        <f>VLOOKUP($C67,industry_water_demand_km3!$A$2:$CT$249,AM$4,FALSE)</f>
        <v>0</v>
      </c>
      <c r="AN67" s="13">
        <f t="shared" si="17"/>
        <v>0</v>
      </c>
      <c r="AP67" s="9">
        <f>VLOOKUP($B67,aquastat_more_extensive_table!$D$1013:$AO$1213,AP$4,FALSE)</f>
        <v>0</v>
      </c>
      <c r="AQ67" s="13" t="e">
        <f t="shared" si="33"/>
        <v>#N/A</v>
      </c>
      <c r="AR67" s="9">
        <f>VLOOKUP($C67,industry_water_demand_km3!$A$2:$CT$249,AR$4,FALSE)</f>
        <v>0</v>
      </c>
      <c r="AS67" s="13">
        <f t="shared" si="18"/>
        <v>0</v>
      </c>
      <c r="AU67" s="9">
        <f>VLOOKUP($B67,aquastat_more_extensive_table!$D$1013:$AO$1213,AU$4,FALSE)</f>
        <v>0</v>
      </c>
      <c r="AV67" s="13" t="e">
        <f t="shared" si="34"/>
        <v>#N/A</v>
      </c>
      <c r="AW67" s="9">
        <f>VLOOKUP($C67,industry_water_demand_km3!$A$2:$CT$249,AW$4,FALSE)</f>
        <v>0</v>
      </c>
      <c r="AX67" s="13">
        <f t="shared" si="19"/>
        <v>0</v>
      </c>
      <c r="AZ67" s="9">
        <f>VLOOKUP($B67,aquastat_more_extensive_table!$D$1013:$AO$1213,AZ$4,FALSE)</f>
        <v>0</v>
      </c>
      <c r="BA67" s="13" t="e">
        <f t="shared" si="35"/>
        <v>#N/A</v>
      </c>
      <c r="BB67" s="9">
        <f>VLOOKUP($C67,industry_water_demand_km3!$A$2:$CT$249,BB$4,FALSE)</f>
        <v>0</v>
      </c>
      <c r="BC67" s="13">
        <f t="shared" si="20"/>
        <v>0</v>
      </c>
      <c r="BE67" s="9">
        <f>VLOOKUP($B67,aquastat_more_extensive_table!$D$1013:$AO$1213,BE$4,FALSE)</f>
        <v>0</v>
      </c>
      <c r="BF67" s="13" t="e">
        <f t="shared" si="36"/>
        <v>#N/A</v>
      </c>
      <c r="BG67" s="9">
        <f>VLOOKUP($C67,industry_water_demand_km3!$A$2:$CT$249,BG$4,FALSE)</f>
        <v>0</v>
      </c>
      <c r="BH67" s="13">
        <f t="shared" si="21"/>
        <v>0</v>
      </c>
      <c r="BJ67" s="9">
        <f>VLOOKUP($B67,aquastat_more_extensive_table!$D$1013:$AO$1213,BJ$4,FALSE)</f>
        <v>0</v>
      </c>
      <c r="BK67" s="13" t="e">
        <f t="shared" si="22"/>
        <v>#N/A</v>
      </c>
      <c r="BL67" s="9">
        <f>VLOOKUP($C67,industry_water_demand_km3!$A$2:$CT$249,BL$4,FALSE)</f>
        <v>0</v>
      </c>
      <c r="BM67" s="13">
        <f t="shared" si="23"/>
        <v>0</v>
      </c>
      <c r="BU67" s="7" t="e">
        <v>#N/A</v>
      </c>
      <c r="BV67" s="7">
        <v>0</v>
      </c>
      <c r="BW67" s="7" t="str">
        <f t="shared" si="24"/>
        <v/>
      </c>
      <c r="BX67" s="7" t="str">
        <f t="shared" si="25"/>
        <v/>
      </c>
    </row>
    <row r="68" spans="2:76" x14ac:dyDescent="0.25">
      <c r="B68" s="12">
        <f>fao_ids_unique!B63</f>
        <v>84</v>
      </c>
      <c r="C68" s="12">
        <f>fao_ids_unique!F63</f>
        <v>75</v>
      </c>
      <c r="D68" s="8" t="str">
        <f>fao_ids_unique!C63</f>
        <v>GRC</v>
      </c>
      <c r="E68" s="7" t="str">
        <f>fao_ids_unique!G63</f>
        <v>Greece</v>
      </c>
      <c r="G68" s="9">
        <f>VLOOKUP($B68,aquastat_more_extensive_table!$D$1013:$AO$1213,G$4,FALSE)</f>
        <v>0</v>
      </c>
      <c r="H68" s="13" t="e">
        <f t="shared" si="26"/>
        <v>#N/A</v>
      </c>
      <c r="I68" s="9">
        <f>VLOOKUP($C68,industry_water_demand_km3!$A$2:$CT$249,I$4,FALSE)</f>
        <v>0.47957539999999999</v>
      </c>
      <c r="J68" s="13">
        <f t="shared" si="11"/>
        <v>0.47957539999999999</v>
      </c>
      <c r="L68" s="9">
        <f>VLOOKUP($B68,aquastat_more_extensive_table!$D$1013:$AO$1213,L$4,FALSE)</f>
        <v>0</v>
      </c>
      <c r="M68" s="13" t="e">
        <f t="shared" si="27"/>
        <v>#N/A</v>
      </c>
      <c r="N68" s="9">
        <f>VLOOKUP($C68,industry_water_demand_km3!$A$2:$CT$249,N$4,FALSE)</f>
        <v>0.55855679999999996</v>
      </c>
      <c r="O68" s="13">
        <f t="shared" si="12"/>
        <v>0.55855679999999996</v>
      </c>
      <c r="Q68" s="9">
        <f>VLOOKUP($B68,aquastat_more_extensive_table!$D$1013:$AO$1213,Q$4,FALSE)</f>
        <v>0</v>
      </c>
      <c r="R68" s="13" t="e">
        <f t="shared" si="28"/>
        <v>#N/A</v>
      </c>
      <c r="S68" s="9">
        <f>VLOOKUP($C68,industry_water_demand_km3!$A$2:$CT$249,S$4,FALSE)</f>
        <v>0.66431499999999999</v>
      </c>
      <c r="T68" s="13">
        <f t="shared" si="13"/>
        <v>0.66431499999999999</v>
      </c>
      <c r="V68" s="9">
        <f>VLOOKUP($B68,aquastat_more_extensive_table!$D$1013:$AO$1213,V$4,FALSE)</f>
        <v>0.1148</v>
      </c>
      <c r="W68" s="13">
        <f t="shared" si="29"/>
        <v>0.1148</v>
      </c>
      <c r="X68" s="9">
        <f>VLOOKUP($C68,industry_water_demand_km3!$A$2:$CT$249,X$4,FALSE)</f>
        <v>0.84170719999999999</v>
      </c>
      <c r="Y68" s="13">
        <f t="shared" si="14"/>
        <v>0.84170719999999999</v>
      </c>
      <c r="AA68" s="9">
        <f>VLOOKUP($B68,aquastat_more_extensive_table!$D$1013:$AO$1213,AA$4,FALSE)</f>
        <v>0</v>
      </c>
      <c r="AB68" s="13" t="e">
        <f t="shared" si="30"/>
        <v>#N/A</v>
      </c>
      <c r="AC68" s="9">
        <f>VLOOKUP($C68,industry_water_demand_km3!$A$2:$CT$249,AC$4,FALSE)</f>
        <v>1.0040271999999999</v>
      </c>
      <c r="AD68" s="13">
        <f t="shared" si="15"/>
        <v>1.0040271999999999</v>
      </c>
      <c r="AF68" s="9">
        <f>VLOOKUP($B68,aquastat_more_extensive_table!$D$1013:$AO$1213,AF$4,FALSE)</f>
        <v>0.24</v>
      </c>
      <c r="AG68" s="13">
        <f t="shared" si="31"/>
        <v>0.24</v>
      </c>
      <c r="AH68" s="9">
        <f>VLOOKUP($C68,industry_water_demand_km3!$A$2:$CT$249,AH$4,FALSE)</f>
        <v>1.0075160000000001</v>
      </c>
      <c r="AI68" s="13">
        <f t="shared" si="16"/>
        <v>1.0075160000000001</v>
      </c>
      <c r="AK68" s="9">
        <f>VLOOKUP($B68,aquastat_more_extensive_table!$D$1013:$AO$1213,AK$4,FALSE)</f>
        <v>0</v>
      </c>
      <c r="AL68" s="13" t="e">
        <f t="shared" si="32"/>
        <v>#N/A</v>
      </c>
      <c r="AM68" s="9">
        <f>VLOOKUP($C68,industry_water_demand_km3!$A$2:$CT$249,AM$4,FALSE)</f>
        <v>1.1826140000000001</v>
      </c>
      <c r="AN68" s="13">
        <f t="shared" si="17"/>
        <v>1.1826140000000001</v>
      </c>
      <c r="AP68" s="9">
        <f>VLOOKUP($B68,aquastat_more_extensive_table!$D$1013:$AO$1213,AP$4,FALSE)</f>
        <v>0.2339</v>
      </c>
      <c r="AQ68" s="13">
        <f t="shared" si="33"/>
        <v>0.2339</v>
      </c>
      <c r="AR68" s="9">
        <f>VLOOKUP($C68,industry_water_demand_km3!$A$2:$CT$249,AR$4,FALSE)</f>
        <v>1.2750980000000001</v>
      </c>
      <c r="AS68" s="13">
        <f t="shared" si="18"/>
        <v>1.2750980000000001</v>
      </c>
      <c r="AU68" s="9">
        <f>VLOOKUP($B68,aquastat_more_extensive_table!$D$1013:$AO$1213,AU$4,FALSE)</f>
        <v>0</v>
      </c>
      <c r="AV68" s="13" t="e">
        <f t="shared" si="34"/>
        <v>#N/A</v>
      </c>
      <c r="AW68" s="9">
        <f>VLOOKUP($C68,industry_water_demand_km3!$A$2:$CT$249,AW$4,FALSE)</f>
        <v>1.310492</v>
      </c>
      <c r="AX68" s="13">
        <f t="shared" si="19"/>
        <v>1.310492</v>
      </c>
      <c r="AZ68" s="9">
        <f>VLOOKUP($B68,aquastat_more_extensive_table!$D$1013:$AO$1213,AZ$4,FALSE)</f>
        <v>0.32550000000000001</v>
      </c>
      <c r="BA68" s="13">
        <f t="shared" si="35"/>
        <v>0.32550000000000001</v>
      </c>
      <c r="BB68" s="9">
        <f>VLOOKUP($C68,industry_water_demand_km3!$A$2:$CT$249,BB$4,FALSE)</f>
        <v>1.575912</v>
      </c>
      <c r="BC68" s="13">
        <f t="shared" si="20"/>
        <v>1.575912</v>
      </c>
      <c r="BE68" s="9">
        <f>VLOOKUP($B68,aquastat_more_extensive_table!$D$1013:$AO$1213,BE$4,FALSE)</f>
        <v>0</v>
      </c>
      <c r="BF68" s="13" t="e">
        <f t="shared" si="36"/>
        <v>#N/A</v>
      </c>
      <c r="BG68" s="9">
        <f>VLOOKUP($C68,industry_water_demand_km3!$A$2:$CT$249,BG$4,FALSE)</f>
        <v>1.7003760000000001</v>
      </c>
      <c r="BH68" s="13">
        <f t="shared" si="21"/>
        <v>1.7003760000000001</v>
      </c>
      <c r="BJ68" s="9">
        <f>VLOOKUP($B68,aquastat_more_extensive_table!$D$1013:$AO$1213,BJ$4,FALSE)</f>
        <v>0</v>
      </c>
      <c r="BK68" s="13" t="e">
        <f t="shared" si="22"/>
        <v>#N/A</v>
      </c>
      <c r="BL68" s="9">
        <f>VLOOKUP($C68,industry_water_demand_km3!$A$2:$CT$249,BL$4,FALSE)</f>
        <v>1.6782300000000001</v>
      </c>
      <c r="BM68" s="13">
        <f t="shared" si="23"/>
        <v>1.6782300000000001</v>
      </c>
      <c r="BU68" s="7" t="e">
        <v>#N/A</v>
      </c>
      <c r="BV68" s="7">
        <v>0.44700000000000001</v>
      </c>
      <c r="BW68" s="7" t="str">
        <f t="shared" si="24"/>
        <v/>
      </c>
      <c r="BX68" s="7" t="str">
        <f t="shared" si="25"/>
        <v/>
      </c>
    </row>
    <row r="69" spans="2:76" x14ac:dyDescent="0.25">
      <c r="B69" s="12">
        <f>fao_ids_unique!B64</f>
        <v>86</v>
      </c>
      <c r="C69" s="12">
        <f>fao_ids_unique!F64</f>
        <v>76</v>
      </c>
      <c r="D69" s="8" t="str">
        <f>fao_ids_unique!C64</f>
        <v>GRD</v>
      </c>
      <c r="E69" s="7" t="str">
        <f>fao_ids_unique!G64</f>
        <v>Grenada</v>
      </c>
      <c r="G69" s="9">
        <f>VLOOKUP($B69,aquastat_more_extensive_table!$D$1013:$AO$1213,G$4,FALSE)</f>
        <v>0</v>
      </c>
      <c r="H69" s="13" t="e">
        <f t="shared" si="26"/>
        <v>#N/A</v>
      </c>
      <c r="I69" s="9">
        <f>VLOOKUP($C69,industry_water_demand_km3!$A$2:$CT$249,I$4,FALSE)</f>
        <v>0</v>
      </c>
      <c r="J69" s="13">
        <f t="shared" si="11"/>
        <v>0</v>
      </c>
      <c r="L69" s="9">
        <f>VLOOKUP($B69,aquastat_more_extensive_table!$D$1013:$AO$1213,L$4,FALSE)</f>
        <v>0</v>
      </c>
      <c r="M69" s="13" t="e">
        <f t="shared" si="27"/>
        <v>#N/A</v>
      </c>
      <c r="N69" s="9">
        <f>VLOOKUP($C69,industry_water_demand_km3!$A$2:$CT$249,N$4,FALSE)</f>
        <v>0</v>
      </c>
      <c r="O69" s="13">
        <f t="shared" si="12"/>
        <v>0</v>
      </c>
      <c r="Q69" s="9">
        <f>VLOOKUP($B69,aquastat_more_extensive_table!$D$1013:$AO$1213,Q$4,FALSE)</f>
        <v>0</v>
      </c>
      <c r="R69" s="13" t="e">
        <f t="shared" si="28"/>
        <v>#N/A</v>
      </c>
      <c r="S69" s="9">
        <f>VLOOKUP($C69,industry_water_demand_km3!$A$2:$CT$249,S$4,FALSE)</f>
        <v>0</v>
      </c>
      <c r="T69" s="13">
        <f t="shared" si="13"/>
        <v>0</v>
      </c>
      <c r="V69" s="9">
        <f>VLOOKUP($B69,aquastat_more_extensive_table!$D$1013:$AO$1213,V$4,FALSE)</f>
        <v>0</v>
      </c>
      <c r="W69" s="13" t="e">
        <f t="shared" si="29"/>
        <v>#N/A</v>
      </c>
      <c r="X69" s="9">
        <f>VLOOKUP($C69,industry_water_demand_km3!$A$2:$CT$249,X$4,FALSE)</f>
        <v>0</v>
      </c>
      <c r="Y69" s="13">
        <f t="shared" si="14"/>
        <v>0</v>
      </c>
      <c r="AA69" s="9">
        <f>VLOOKUP($B69,aquastat_more_extensive_table!$D$1013:$AO$1213,AA$4,FALSE)</f>
        <v>0</v>
      </c>
      <c r="AB69" s="13" t="e">
        <f t="shared" si="30"/>
        <v>#N/A</v>
      </c>
      <c r="AC69" s="9">
        <f>VLOOKUP($C69,industry_water_demand_km3!$A$2:$CT$249,AC$4,FALSE)</f>
        <v>0</v>
      </c>
      <c r="AD69" s="13">
        <f t="shared" si="15"/>
        <v>0</v>
      </c>
      <c r="AF69" s="9">
        <f>VLOOKUP($B69,aquastat_more_extensive_table!$D$1013:$AO$1213,AF$4,FALSE)</f>
        <v>0</v>
      </c>
      <c r="AG69" s="13" t="e">
        <f t="shared" si="31"/>
        <v>#N/A</v>
      </c>
      <c r="AH69" s="9">
        <f>VLOOKUP($C69,industry_water_demand_km3!$A$2:$CT$249,AH$4,FALSE)</f>
        <v>0</v>
      </c>
      <c r="AI69" s="13">
        <f t="shared" si="16"/>
        <v>0</v>
      </c>
      <c r="AK69" s="9">
        <f>VLOOKUP($B69,aquastat_more_extensive_table!$D$1013:$AO$1213,AK$4,FALSE)</f>
        <v>0</v>
      </c>
      <c r="AL69" s="13" t="e">
        <f t="shared" si="32"/>
        <v>#N/A</v>
      </c>
      <c r="AM69" s="9">
        <f>VLOOKUP($C69,industry_water_demand_km3!$A$2:$CT$249,AM$4,FALSE)</f>
        <v>0</v>
      </c>
      <c r="AN69" s="13">
        <f t="shared" si="17"/>
        <v>0</v>
      </c>
      <c r="AP69" s="9">
        <f>VLOOKUP($B69,aquastat_more_extensive_table!$D$1013:$AO$1213,AP$4,FALSE)</f>
        <v>0</v>
      </c>
      <c r="AQ69" s="13" t="e">
        <f t="shared" si="33"/>
        <v>#N/A</v>
      </c>
      <c r="AR69" s="9">
        <f>VLOOKUP($C69,industry_water_demand_km3!$A$2:$CT$249,AR$4,FALSE)</f>
        <v>0</v>
      </c>
      <c r="AS69" s="13">
        <f t="shared" si="18"/>
        <v>0</v>
      </c>
      <c r="AU69" s="9">
        <f>VLOOKUP($B69,aquastat_more_extensive_table!$D$1013:$AO$1213,AU$4,FALSE)</f>
        <v>0</v>
      </c>
      <c r="AV69" s="13" t="e">
        <f t="shared" si="34"/>
        <v>#N/A</v>
      </c>
      <c r="AW69" s="9">
        <f>VLOOKUP($C69,industry_water_demand_km3!$A$2:$CT$249,AW$4,FALSE)</f>
        <v>0</v>
      </c>
      <c r="AX69" s="13">
        <f t="shared" si="19"/>
        <v>0</v>
      </c>
      <c r="AZ69" s="9">
        <f>VLOOKUP($B69,aquastat_more_extensive_table!$D$1013:$AO$1213,AZ$4,FALSE)</f>
        <v>0</v>
      </c>
      <c r="BA69" s="13" t="e">
        <f t="shared" si="35"/>
        <v>#N/A</v>
      </c>
      <c r="BB69" s="9">
        <f>VLOOKUP($C69,industry_water_demand_km3!$A$2:$CT$249,BB$4,FALSE)</f>
        <v>0</v>
      </c>
      <c r="BC69" s="13">
        <f t="shared" si="20"/>
        <v>0</v>
      </c>
      <c r="BE69" s="9">
        <f>VLOOKUP($B69,aquastat_more_extensive_table!$D$1013:$AO$1213,BE$4,FALSE)</f>
        <v>0</v>
      </c>
      <c r="BF69" s="13" t="e">
        <f t="shared" si="36"/>
        <v>#N/A</v>
      </c>
      <c r="BG69" s="9">
        <f>VLOOKUP($C69,industry_water_demand_km3!$A$2:$CT$249,BG$4,FALSE)</f>
        <v>0</v>
      </c>
      <c r="BH69" s="13">
        <f t="shared" si="21"/>
        <v>0</v>
      </c>
      <c r="BJ69" s="9">
        <f>VLOOKUP($B69,aquastat_more_extensive_table!$D$1013:$AO$1213,BJ$4,FALSE)</f>
        <v>0</v>
      </c>
      <c r="BK69" s="13" t="e">
        <f t="shared" si="22"/>
        <v>#N/A</v>
      </c>
      <c r="BL69" s="9">
        <f>VLOOKUP($C69,industry_water_demand_km3!$A$2:$CT$249,BL$4,FALSE)</f>
        <v>0</v>
      </c>
      <c r="BM69" s="13">
        <f t="shared" si="23"/>
        <v>0</v>
      </c>
      <c r="BU69" s="7" t="e">
        <v>#N/A</v>
      </c>
      <c r="BV69" s="7">
        <v>0</v>
      </c>
      <c r="BW69" s="7" t="str">
        <f t="shared" si="24"/>
        <v/>
      </c>
      <c r="BX69" s="7" t="str">
        <f t="shared" si="25"/>
        <v/>
      </c>
    </row>
    <row r="70" spans="2:76" x14ac:dyDescent="0.25">
      <c r="B70" s="12">
        <f>fao_ids_unique!B65</f>
        <v>89</v>
      </c>
      <c r="C70" s="12">
        <f>fao_ids_unique!F65</f>
        <v>78</v>
      </c>
      <c r="D70" s="8" t="str">
        <f>fao_ids_unique!C65</f>
        <v>GTM</v>
      </c>
      <c r="E70" s="7" t="str">
        <f>fao_ids_unique!G65</f>
        <v>Guatemala</v>
      </c>
      <c r="G70" s="9">
        <f>VLOOKUP($B70,aquastat_more_extensive_table!$D$1013:$AO$1213,G$4,FALSE)</f>
        <v>0</v>
      </c>
      <c r="H70" s="13" t="e">
        <f t="shared" si="26"/>
        <v>#N/A</v>
      </c>
      <c r="I70" s="9">
        <f>VLOOKUP($C70,industry_water_demand_km3!$A$2:$CT$249,I$4,FALSE)</f>
        <v>0.12124799999999999</v>
      </c>
      <c r="J70" s="13">
        <f t="shared" si="11"/>
        <v>0.12124799999999999</v>
      </c>
      <c r="L70" s="9">
        <f>VLOOKUP($B70,aquastat_more_extensive_table!$D$1013:$AO$1213,L$4,FALSE)</f>
        <v>0</v>
      </c>
      <c r="M70" s="13" t="e">
        <f t="shared" si="27"/>
        <v>#N/A</v>
      </c>
      <c r="N70" s="9">
        <f>VLOOKUP($C70,industry_water_demand_km3!$A$2:$CT$249,N$4,FALSE)</f>
        <v>0.12680340000000001</v>
      </c>
      <c r="O70" s="13">
        <f t="shared" si="12"/>
        <v>0.12680340000000001</v>
      </c>
      <c r="Q70" s="9">
        <f>VLOOKUP($B70,aquastat_more_extensive_table!$D$1013:$AO$1213,Q$4,FALSE)</f>
        <v>0</v>
      </c>
      <c r="R70" s="13" t="e">
        <f t="shared" si="28"/>
        <v>#N/A</v>
      </c>
      <c r="S70" s="9">
        <f>VLOOKUP($C70,industry_water_demand_km3!$A$2:$CT$249,S$4,FALSE)</f>
        <v>0.1411782</v>
      </c>
      <c r="T70" s="13">
        <f t="shared" si="13"/>
        <v>0.1411782</v>
      </c>
      <c r="V70" s="9">
        <f>VLOOKUP($B70,aquastat_more_extensive_table!$D$1013:$AO$1213,V$4,FALSE)</f>
        <v>0</v>
      </c>
      <c r="W70" s="13" t="e">
        <f t="shared" si="29"/>
        <v>#N/A</v>
      </c>
      <c r="X70" s="9">
        <f>VLOOKUP($C70,industry_water_demand_km3!$A$2:$CT$249,X$4,FALSE)</f>
        <v>0.17910300000000001</v>
      </c>
      <c r="Y70" s="13">
        <f t="shared" si="14"/>
        <v>0.17910300000000001</v>
      </c>
      <c r="AA70" s="9">
        <f>VLOOKUP($B70,aquastat_more_extensive_table!$D$1013:$AO$1213,AA$4,FALSE)</f>
        <v>0</v>
      </c>
      <c r="AB70" s="13" t="e">
        <f t="shared" si="30"/>
        <v>#N/A</v>
      </c>
      <c r="AC70" s="9">
        <f>VLOOKUP($C70,industry_water_demand_km3!$A$2:$CT$249,AC$4,FALSE)</f>
        <v>0.21496960000000001</v>
      </c>
      <c r="AD70" s="13">
        <f t="shared" si="15"/>
        <v>0.21496960000000001</v>
      </c>
      <c r="AF70" s="9">
        <f>VLOOKUP($B70,aquastat_more_extensive_table!$D$1013:$AO$1213,AF$4,FALSE)</f>
        <v>0</v>
      </c>
      <c r="AG70" s="13" t="e">
        <f t="shared" si="31"/>
        <v>#N/A</v>
      </c>
      <c r="AH70" s="9">
        <f>VLOOKUP($C70,industry_water_demand_km3!$A$2:$CT$249,AH$4,FALSE)</f>
        <v>0.21208640000000001</v>
      </c>
      <c r="AI70" s="13">
        <f t="shared" si="16"/>
        <v>0.21208640000000001</v>
      </c>
      <c r="AK70" s="9">
        <f>VLOOKUP($B70,aquastat_more_extensive_table!$D$1013:$AO$1213,AK$4,FALSE)</f>
        <v>0.19700000000000001</v>
      </c>
      <c r="AL70" s="13">
        <f t="shared" si="32"/>
        <v>0.19700000000000001</v>
      </c>
      <c r="AM70" s="9">
        <f>VLOOKUP($C70,industry_water_demand_km3!$A$2:$CT$249,AM$4,FALSE)</f>
        <v>0.21061740000000001</v>
      </c>
      <c r="AN70" s="13">
        <f t="shared" si="17"/>
        <v>0.21061740000000001</v>
      </c>
      <c r="AP70" s="9">
        <f>VLOOKUP($B70,aquastat_more_extensive_table!$D$1013:$AO$1213,AP$4,FALSE)</f>
        <v>0</v>
      </c>
      <c r="AQ70" s="13" t="e">
        <f t="shared" si="33"/>
        <v>#N/A</v>
      </c>
      <c r="AR70" s="9">
        <f>VLOOKUP($C70,industry_water_demand_km3!$A$2:$CT$249,AR$4,FALSE)</f>
        <v>0.2370602</v>
      </c>
      <c r="AS70" s="13">
        <f t="shared" si="18"/>
        <v>0.2370602</v>
      </c>
      <c r="AU70" s="9">
        <f>VLOOKUP($B70,aquastat_more_extensive_table!$D$1013:$AO$1213,AU$4,FALSE)</f>
        <v>0</v>
      </c>
      <c r="AV70" s="13" t="e">
        <f t="shared" si="34"/>
        <v>#N/A</v>
      </c>
      <c r="AW70" s="9">
        <f>VLOOKUP($C70,industry_water_demand_km3!$A$2:$CT$249,AW$4,FALSE)</f>
        <v>0.25289780000000001</v>
      </c>
      <c r="AX70" s="13">
        <f t="shared" si="19"/>
        <v>0.25289780000000001</v>
      </c>
      <c r="AZ70" s="9">
        <f>VLOOKUP($B70,aquastat_more_extensive_table!$D$1013:$AO$1213,AZ$4,FALSE)</f>
        <v>0.60309999999999997</v>
      </c>
      <c r="BA70" s="13">
        <f t="shared" si="35"/>
        <v>0.60309999999999997</v>
      </c>
      <c r="BB70" s="9">
        <f>VLOOKUP($C70,industry_water_demand_km3!$A$2:$CT$249,BB$4,FALSE)</f>
        <v>0.27362520000000001</v>
      </c>
      <c r="BC70" s="13">
        <f t="shared" si="20"/>
        <v>0.27362520000000001</v>
      </c>
      <c r="BE70" s="9">
        <f>VLOOKUP($B70,aquastat_more_extensive_table!$D$1013:$AO$1213,BE$4,FALSE)</f>
        <v>0</v>
      </c>
      <c r="BF70" s="13" t="e">
        <f t="shared" si="36"/>
        <v>#N/A</v>
      </c>
      <c r="BG70" s="9">
        <f>VLOOKUP($C70,industry_water_demand_km3!$A$2:$CT$249,BG$4,FALSE)</f>
        <v>0.2969406</v>
      </c>
      <c r="BH70" s="13">
        <f t="shared" si="21"/>
        <v>0.2969406</v>
      </c>
      <c r="BJ70" s="9">
        <f>VLOOKUP($B70,aquastat_more_extensive_table!$D$1013:$AO$1213,BJ$4,FALSE)</f>
        <v>0</v>
      </c>
      <c r="BK70" s="13" t="e">
        <f t="shared" si="22"/>
        <v>#N/A</v>
      </c>
      <c r="BL70" s="9">
        <f>VLOOKUP($C70,industry_water_demand_km3!$A$2:$CT$249,BL$4,FALSE)</f>
        <v>0.29808099999999998</v>
      </c>
      <c r="BM70" s="13">
        <f t="shared" si="23"/>
        <v>0.29808099999999998</v>
      </c>
      <c r="BU70" s="7" t="e">
        <v>#N/A</v>
      </c>
      <c r="BV70" s="7">
        <v>0.11899999999999999</v>
      </c>
      <c r="BW70" s="7" t="str">
        <f t="shared" si="24"/>
        <v/>
      </c>
      <c r="BX70" s="7" t="str">
        <f t="shared" si="25"/>
        <v/>
      </c>
    </row>
    <row r="71" spans="2:76" x14ac:dyDescent="0.25">
      <c r="B71" s="12">
        <f>fao_ids_unique!B66</f>
        <v>90</v>
      </c>
      <c r="C71" s="12">
        <f>fao_ids_unique!F66</f>
        <v>70</v>
      </c>
      <c r="D71" s="8" t="str">
        <f>fao_ids_unique!C66</f>
        <v>GIN</v>
      </c>
      <c r="E71" s="7" t="str">
        <f>fao_ids_unique!G66</f>
        <v>Guinea</v>
      </c>
      <c r="G71" s="9">
        <f>VLOOKUP($B71,aquastat_more_extensive_table!$D$1013:$AO$1213,G$4,FALSE)</f>
        <v>0</v>
      </c>
      <c r="H71" s="13" t="e">
        <f t="shared" ref="H71:H102" si="37">IF(G71&gt;0,G71,NA())</f>
        <v>#N/A</v>
      </c>
      <c r="I71" s="9">
        <f>VLOOKUP($C71,industry_water_demand_km3!$A$2:$CT$249,I$4,FALSE)</f>
        <v>2.332772E-2</v>
      </c>
      <c r="J71" s="13">
        <f t="shared" si="11"/>
        <v>2.332772E-2</v>
      </c>
      <c r="L71" s="9">
        <f>VLOOKUP($B71,aquastat_more_extensive_table!$D$1013:$AO$1213,L$4,FALSE)</f>
        <v>0</v>
      </c>
      <c r="M71" s="13" t="e">
        <f t="shared" ref="M71:M102" si="38">IF(L71&gt;0,L71,NA())</f>
        <v>#N/A</v>
      </c>
      <c r="N71" s="9">
        <f>VLOOKUP($C71,industry_water_demand_km3!$A$2:$CT$249,N$4,FALSE)</f>
        <v>2.3439419999999999E-2</v>
      </c>
      <c r="O71" s="13">
        <f t="shared" si="12"/>
        <v>2.3439419999999999E-2</v>
      </c>
      <c r="Q71" s="9">
        <f>VLOOKUP($B71,aquastat_more_extensive_table!$D$1013:$AO$1213,Q$4,FALSE)</f>
        <v>0</v>
      </c>
      <c r="R71" s="13" t="e">
        <f t="shared" ref="R71:R102" si="39">IF(Q71&gt;0,Q71,NA())</f>
        <v>#N/A</v>
      </c>
      <c r="S71" s="9">
        <f>VLOOKUP($C71,industry_water_demand_km3!$A$2:$CT$249,S$4,FALSE)</f>
        <v>2.5694680000000001E-2</v>
      </c>
      <c r="T71" s="13">
        <f t="shared" si="13"/>
        <v>2.5694680000000001E-2</v>
      </c>
      <c r="V71" s="9">
        <f>VLOOKUP($B71,aquastat_more_extensive_table!$D$1013:$AO$1213,V$4,FALSE)</f>
        <v>0</v>
      </c>
      <c r="W71" s="13" t="e">
        <f t="shared" ref="W71:W102" si="40">IF(V71&gt;0,V71,NA())</f>
        <v>#N/A</v>
      </c>
      <c r="X71" s="9">
        <f>VLOOKUP($C71,industry_water_demand_km3!$A$2:$CT$249,X$4,FALSE)</f>
        <v>3.446548E-2</v>
      </c>
      <c r="Y71" s="13">
        <f t="shared" si="14"/>
        <v>3.446548E-2</v>
      </c>
      <c r="AA71" s="9">
        <f>VLOOKUP($B71,aquastat_more_extensive_table!$D$1013:$AO$1213,AA$4,FALSE)</f>
        <v>0</v>
      </c>
      <c r="AB71" s="13" t="e">
        <f t="shared" ref="AB71:AB102" si="41">IF(AA71&gt;0,AA71,NA())</f>
        <v>#N/A</v>
      </c>
      <c r="AC71" s="9">
        <f>VLOOKUP($C71,industry_water_demand_km3!$A$2:$CT$249,AC$4,FALSE)</f>
        <v>4.2833280000000001E-2</v>
      </c>
      <c r="AD71" s="13">
        <f t="shared" si="15"/>
        <v>4.2833280000000001E-2</v>
      </c>
      <c r="AF71" s="9">
        <f>VLOOKUP($B71,aquastat_more_extensive_table!$D$1013:$AO$1213,AF$4,FALSE)</f>
        <v>2.1999999999999999E-2</v>
      </c>
      <c r="AG71" s="13">
        <f t="shared" ref="AG71:AG102" si="42">IF(AF71&gt;0,AF71,NA())</f>
        <v>2.1999999999999999E-2</v>
      </c>
      <c r="AH71" s="9">
        <f>VLOOKUP($C71,industry_water_demand_km3!$A$2:$CT$249,AH$4,FALSE)</f>
        <v>4.2115640000000003E-2</v>
      </c>
      <c r="AI71" s="13">
        <f t="shared" si="16"/>
        <v>4.2115640000000003E-2</v>
      </c>
      <c r="AK71" s="9">
        <f>VLOOKUP($B71,aquastat_more_extensive_table!$D$1013:$AO$1213,AK$4,FALSE)</f>
        <v>0</v>
      </c>
      <c r="AL71" s="13" t="e">
        <f t="shared" ref="AL71:AL102" si="43">IF(AK71&gt;0,AK71,NA())</f>
        <v>#N/A</v>
      </c>
      <c r="AM71" s="9">
        <f>VLOOKUP($C71,industry_water_demand_km3!$A$2:$CT$249,AM$4,FALSE)</f>
        <v>2.832074E-2</v>
      </c>
      <c r="AN71" s="13">
        <f t="shared" si="17"/>
        <v>2.832074E-2</v>
      </c>
      <c r="AP71" s="9">
        <f>VLOOKUP($B71,aquastat_more_extensive_table!$D$1013:$AO$1213,AP$4,FALSE)</f>
        <v>0</v>
      </c>
      <c r="AQ71" s="13" t="e">
        <f t="shared" ref="AQ71:AQ102" si="44">IF(AP71&gt;0,AP71,NA())</f>
        <v>#N/A</v>
      </c>
      <c r="AR71" s="9">
        <f>VLOOKUP($C71,industry_water_demand_km3!$A$2:$CT$249,AR$4,FALSE)</f>
        <v>2.8471300000000001E-2</v>
      </c>
      <c r="AS71" s="13">
        <f t="shared" si="18"/>
        <v>2.8471300000000001E-2</v>
      </c>
      <c r="AU71" s="9">
        <f>VLOOKUP($B71,aquastat_more_extensive_table!$D$1013:$AO$1213,AU$4,FALSE)</f>
        <v>5.21E-2</v>
      </c>
      <c r="AV71" s="13">
        <f t="shared" ref="AV71:AV102" si="45">IF(AU71&gt;0,AU71,NA())</f>
        <v>5.21E-2</v>
      </c>
      <c r="AW71" s="9">
        <f>VLOOKUP($C71,industry_water_demand_km3!$A$2:$CT$249,AW$4,FALSE)</f>
        <v>2.6875159999999999E-2</v>
      </c>
      <c r="AX71" s="13">
        <f t="shared" si="19"/>
        <v>2.6875159999999999E-2</v>
      </c>
      <c r="AZ71" s="9">
        <f>VLOOKUP($B71,aquastat_more_extensive_table!$D$1013:$AO$1213,AZ$4,FALSE)</f>
        <v>5.62E-2</v>
      </c>
      <c r="BA71" s="13">
        <f t="shared" ref="BA71:BA102" si="46">IF(AZ71&gt;0,AZ71,NA())</f>
        <v>5.62E-2</v>
      </c>
      <c r="BB71" s="9">
        <f>VLOOKUP($C71,industry_water_demand_km3!$A$2:$CT$249,BB$4,FALSE)</f>
        <v>2.6782460000000001E-2</v>
      </c>
      <c r="BC71" s="13">
        <f t="shared" si="20"/>
        <v>2.6782460000000001E-2</v>
      </c>
      <c r="BE71" s="9">
        <f>VLOOKUP($B71,aquastat_more_extensive_table!$D$1013:$AO$1213,BE$4,FALSE)</f>
        <v>0</v>
      </c>
      <c r="BF71" s="13" t="e">
        <f t="shared" ref="BF71:BF102" si="47">IF(BE71&gt;0,BE71,NA())</f>
        <v>#N/A</v>
      </c>
      <c r="BG71" s="9">
        <f>VLOOKUP($C71,industry_water_demand_km3!$A$2:$CT$249,BG$4,FALSE)</f>
        <v>2.8144780000000001E-2</v>
      </c>
      <c r="BH71" s="13">
        <f t="shared" si="21"/>
        <v>2.8144780000000001E-2</v>
      </c>
      <c r="BJ71" s="9">
        <f>VLOOKUP($B71,aquastat_more_extensive_table!$D$1013:$AO$1213,BJ$4,FALSE)</f>
        <v>0</v>
      </c>
      <c r="BK71" s="13" t="e">
        <f t="shared" si="22"/>
        <v>#N/A</v>
      </c>
      <c r="BL71" s="9">
        <f>VLOOKUP($C71,industry_water_demand_km3!$A$2:$CT$249,BL$4,FALSE)</f>
        <v>2.8461400000000001E-2</v>
      </c>
      <c r="BM71" s="13">
        <f t="shared" si="23"/>
        <v>2.8461400000000001E-2</v>
      </c>
      <c r="BU71" s="7" t="e">
        <v>#N/A</v>
      </c>
      <c r="BV71" s="7">
        <v>2.3E-2</v>
      </c>
      <c r="BW71" s="7" t="str">
        <f t="shared" si="24"/>
        <v/>
      </c>
      <c r="BX71" s="7" t="str">
        <f t="shared" si="25"/>
        <v/>
      </c>
    </row>
    <row r="72" spans="2:76" x14ac:dyDescent="0.25">
      <c r="B72" s="12">
        <f>fao_ids_unique!B67</f>
        <v>91</v>
      </c>
      <c r="C72" s="12">
        <f>fao_ids_unique!F67</f>
        <v>81</v>
      </c>
      <c r="D72" s="8" t="str">
        <f>fao_ids_unique!C67</f>
        <v>GUY</v>
      </c>
      <c r="E72" s="7" t="str">
        <f>fao_ids_unique!G67</f>
        <v>Guyana</v>
      </c>
      <c r="G72" s="9">
        <f>VLOOKUP($B72,aquastat_more_extensive_table!$D$1013:$AO$1213,G$4,FALSE)</f>
        <v>0</v>
      </c>
      <c r="H72" s="13" t="e">
        <f t="shared" si="37"/>
        <v>#N/A</v>
      </c>
      <c r="I72" s="9">
        <f>VLOOKUP($C72,industry_water_demand_km3!$A$2:$CT$249,I$4,FALSE)</f>
        <v>2.72086E-4</v>
      </c>
      <c r="J72" s="13">
        <f t="shared" ref="J72:J135" si="48">IF(I72&gt;=0,I72,NA())</f>
        <v>2.72086E-4</v>
      </c>
      <c r="L72" s="9">
        <f>VLOOKUP($B72,aquastat_more_extensive_table!$D$1013:$AO$1213,L$4,FALSE)</f>
        <v>0</v>
      </c>
      <c r="M72" s="13" t="e">
        <f t="shared" si="38"/>
        <v>#N/A</v>
      </c>
      <c r="N72" s="9">
        <f>VLOOKUP($C72,industry_water_demand_km3!$A$2:$CT$249,N$4,FALSE)</f>
        <v>2.7002640000000001E-4</v>
      </c>
      <c r="O72" s="13">
        <f t="shared" ref="O72:O135" si="49">IF(N72&gt;=0,N72,NA())</f>
        <v>2.7002640000000001E-4</v>
      </c>
      <c r="Q72" s="9">
        <f>VLOOKUP($B72,aquastat_more_extensive_table!$D$1013:$AO$1213,Q$4,FALSE)</f>
        <v>0</v>
      </c>
      <c r="R72" s="13" t="e">
        <f t="shared" si="39"/>
        <v>#N/A</v>
      </c>
      <c r="S72" s="9">
        <f>VLOOKUP($C72,industry_water_demand_km3!$A$2:$CT$249,S$4,FALSE)</f>
        <v>2.7326500000000002E-4</v>
      </c>
      <c r="T72" s="13">
        <f t="shared" ref="T72:T135" si="50">IF(S72&gt;=0,S72,NA())</f>
        <v>2.7326500000000002E-4</v>
      </c>
      <c r="V72" s="9">
        <f>VLOOKUP($B72,aquastat_more_extensive_table!$D$1013:$AO$1213,V$4,FALSE)</f>
        <v>0</v>
      </c>
      <c r="W72" s="13" t="e">
        <f t="shared" si="40"/>
        <v>#N/A</v>
      </c>
      <c r="X72" s="9">
        <f>VLOOKUP($C72,industry_water_demand_km3!$A$2:$CT$249,X$4,FALSE)</f>
        <v>3.3218899999999999E-4</v>
      </c>
      <c r="Y72" s="13">
        <f t="shared" ref="Y72:Y135" si="51">IF(X72&gt;=0,X72,NA())</f>
        <v>3.3218899999999999E-4</v>
      </c>
      <c r="AA72" s="9">
        <f>VLOOKUP($B72,aquastat_more_extensive_table!$D$1013:$AO$1213,AA$4,FALSE)</f>
        <v>0</v>
      </c>
      <c r="AB72" s="13" t="e">
        <f t="shared" si="41"/>
        <v>#N/A</v>
      </c>
      <c r="AC72" s="9">
        <f>VLOOKUP($C72,industry_water_demand_km3!$A$2:$CT$249,AC$4,FALSE)</f>
        <v>3.928324E-4</v>
      </c>
      <c r="AD72" s="13">
        <f t="shared" ref="AD72:AD135" si="52">IF(AC72&gt;=0,AC72,NA())</f>
        <v>3.928324E-4</v>
      </c>
      <c r="AF72" s="9">
        <f>VLOOKUP($B72,aquastat_more_extensive_table!$D$1013:$AO$1213,AF$4,FALSE)</f>
        <v>0</v>
      </c>
      <c r="AG72" s="13" t="e">
        <f t="shared" si="42"/>
        <v>#N/A</v>
      </c>
      <c r="AH72" s="9">
        <f>VLOOKUP($C72,industry_water_demand_km3!$A$2:$CT$249,AH$4,FALSE)</f>
        <v>3.6890080000000002E-4</v>
      </c>
      <c r="AI72" s="13">
        <f t="shared" ref="AI72:AI135" si="53">IF(AH72&gt;=0,AH72,NA())</f>
        <v>3.6890080000000002E-4</v>
      </c>
      <c r="AK72" s="9">
        <f>VLOOKUP($B72,aquastat_more_extensive_table!$D$1013:$AO$1213,AK$4,FALSE)</f>
        <v>7.0000000000000001E-3</v>
      </c>
      <c r="AL72" s="13">
        <f t="shared" si="43"/>
        <v>7.0000000000000001E-3</v>
      </c>
      <c r="AM72" s="9">
        <f>VLOOKUP($C72,industry_water_demand_km3!$A$2:$CT$249,AM$4,FALSE)</f>
        <v>3.4501779999999998E-4</v>
      </c>
      <c r="AN72" s="13">
        <f t="shared" ref="AN72:AN135" si="54">IF(AM72&gt;=0,AM72,NA())</f>
        <v>3.4501779999999998E-4</v>
      </c>
      <c r="AP72" s="9">
        <f>VLOOKUP($B72,aquastat_more_extensive_table!$D$1013:$AO$1213,AP$4,FALSE)</f>
        <v>0</v>
      </c>
      <c r="AQ72" s="13" t="e">
        <f t="shared" si="44"/>
        <v>#N/A</v>
      </c>
      <c r="AR72" s="9">
        <f>VLOOKUP($C72,industry_water_demand_km3!$A$2:$CT$249,AR$4,FALSE)</f>
        <v>3.6656139999999998E-4</v>
      </c>
      <c r="AS72" s="13">
        <f t="shared" ref="AS72:AS135" si="55">IF(AR72&gt;=0,AR72,NA())</f>
        <v>3.6656139999999998E-4</v>
      </c>
      <c r="AU72" s="9">
        <f>VLOOKUP($B72,aquastat_more_extensive_table!$D$1013:$AO$1213,AU$4,FALSE)</f>
        <v>0.01</v>
      </c>
      <c r="AV72" s="13">
        <f t="shared" si="45"/>
        <v>0.01</v>
      </c>
      <c r="AW72" s="9">
        <f>VLOOKUP($C72,industry_water_demand_km3!$A$2:$CT$249,AW$4,FALSE)</f>
        <v>3.9917380000000001E-4</v>
      </c>
      <c r="AX72" s="13">
        <f t="shared" ref="AX72:AX135" si="56">IF(AW72&gt;=0,AW72,NA())</f>
        <v>3.9917380000000001E-4</v>
      </c>
      <c r="AZ72" s="9">
        <f>VLOOKUP($B72,aquastat_more_extensive_table!$D$1013:$AO$1213,AZ$4,FALSE)</f>
        <v>2.0400000000000001E-2</v>
      </c>
      <c r="BA72" s="13">
        <f t="shared" si="46"/>
        <v>2.0400000000000001E-2</v>
      </c>
      <c r="BB72" s="9">
        <f>VLOOKUP($C72,industry_water_demand_km3!$A$2:$CT$249,BB$4,FALSE)</f>
        <v>4.2732259999999999E-4</v>
      </c>
      <c r="BC72" s="13">
        <f t="shared" ref="BC72:BC135" si="57">IF(BB72&gt;=0,BB72,NA())</f>
        <v>4.2732259999999999E-4</v>
      </c>
      <c r="BE72" s="9">
        <f>VLOOKUP($B72,aquastat_more_extensive_table!$D$1013:$AO$1213,BE$4,FALSE)</f>
        <v>2.0400000000000001E-2</v>
      </c>
      <c r="BF72" s="13">
        <f t="shared" si="47"/>
        <v>2.0400000000000001E-2</v>
      </c>
      <c r="BG72" s="9">
        <f>VLOOKUP($C72,industry_water_demand_km3!$A$2:$CT$249,BG$4,FALSE)</f>
        <v>5.3721019999999995E-4</v>
      </c>
      <c r="BH72" s="13">
        <f t="shared" ref="BH72:BH135" si="58">IF(BG72&gt;=0,BG72,NA())</f>
        <v>5.3721019999999995E-4</v>
      </c>
      <c r="BJ72" s="9">
        <f>VLOOKUP($B72,aquastat_more_extensive_table!$D$1013:$AO$1213,BJ$4,FALSE)</f>
        <v>0</v>
      </c>
      <c r="BK72" s="13" t="e">
        <f t="shared" ref="BK72:BK135" si="59">IF(BJ72&gt;0,BJ72,NA())</f>
        <v>#N/A</v>
      </c>
      <c r="BL72" s="9">
        <f>VLOOKUP($C72,industry_water_demand_km3!$A$2:$CT$249,BL$4,FALSE)</f>
        <v>5.47319E-4</v>
      </c>
      <c r="BM72" s="13">
        <f t="shared" ref="BM72:BM135" si="60">IF(BL72&gt;=0,BL72,NA())</f>
        <v>5.47319E-4</v>
      </c>
      <c r="BU72" s="7" t="e">
        <v>#N/A</v>
      </c>
      <c r="BV72" s="7">
        <v>0</v>
      </c>
      <c r="BW72" s="7" t="str">
        <f t="shared" ref="BW72:BW135" si="61">IF(ISNA(BU72),"",BU72)</f>
        <v/>
      </c>
      <c r="BX72" s="7" t="str">
        <f t="shared" ref="BX72:BX135" si="62">IF(BW72="","",BV72)</f>
        <v/>
      </c>
    </row>
    <row r="73" spans="2:76" x14ac:dyDescent="0.25">
      <c r="B73" s="12">
        <f>fao_ids_unique!B68</f>
        <v>93</v>
      </c>
      <c r="C73" s="12">
        <f>fao_ids_unique!F68</f>
        <v>85</v>
      </c>
      <c r="D73" s="8" t="str">
        <f>fao_ids_unique!C68</f>
        <v>HTI</v>
      </c>
      <c r="E73" s="7" t="str">
        <f>fao_ids_unique!G68</f>
        <v>Haiti</v>
      </c>
      <c r="G73" s="9">
        <f>VLOOKUP($B73,aquastat_more_extensive_table!$D$1013:$AO$1213,G$4,FALSE)</f>
        <v>0</v>
      </c>
      <c r="H73" s="13" t="e">
        <f t="shared" si="37"/>
        <v>#N/A</v>
      </c>
      <c r="I73" s="9">
        <f>VLOOKUP($C73,industry_water_demand_km3!$A$2:$CT$249,I$4,FALSE)</f>
        <v>3.3770419999999998E-3</v>
      </c>
      <c r="J73" s="13">
        <f t="shared" si="48"/>
        <v>3.3770419999999998E-3</v>
      </c>
      <c r="L73" s="9">
        <f>VLOOKUP($B73,aquastat_more_extensive_table!$D$1013:$AO$1213,L$4,FALSE)</f>
        <v>0</v>
      </c>
      <c r="M73" s="13" t="e">
        <f t="shared" si="38"/>
        <v>#N/A</v>
      </c>
      <c r="N73" s="9">
        <f>VLOOKUP($C73,industry_water_demand_km3!$A$2:$CT$249,N$4,FALSE)</f>
        <v>3.514812E-3</v>
      </c>
      <c r="O73" s="13">
        <f t="shared" si="49"/>
        <v>3.514812E-3</v>
      </c>
      <c r="Q73" s="9">
        <f>VLOOKUP($B73,aquastat_more_extensive_table!$D$1013:$AO$1213,Q$4,FALSE)</f>
        <v>0</v>
      </c>
      <c r="R73" s="13" t="e">
        <f t="shared" si="39"/>
        <v>#N/A</v>
      </c>
      <c r="S73" s="9">
        <f>VLOOKUP($C73,industry_water_demand_km3!$A$2:$CT$249,S$4,FALSE)</f>
        <v>3.6412179999999999E-3</v>
      </c>
      <c r="T73" s="13">
        <f t="shared" si="50"/>
        <v>3.6412179999999999E-3</v>
      </c>
      <c r="V73" s="9">
        <f>VLOOKUP($B73,aquastat_more_extensive_table!$D$1013:$AO$1213,V$4,FALSE)</f>
        <v>0</v>
      </c>
      <c r="W73" s="13" t="e">
        <f t="shared" si="40"/>
        <v>#N/A</v>
      </c>
      <c r="X73" s="9">
        <f>VLOOKUP($C73,industry_water_demand_km3!$A$2:$CT$249,X$4,FALSE)</f>
        <v>4.3175139999999997E-3</v>
      </c>
      <c r="Y73" s="13">
        <f t="shared" si="51"/>
        <v>4.3175139999999997E-3</v>
      </c>
      <c r="AA73" s="9">
        <f>VLOOKUP($B73,aquastat_more_extensive_table!$D$1013:$AO$1213,AA$4,FALSE)</f>
        <v>0</v>
      </c>
      <c r="AB73" s="13" t="e">
        <f t="shared" si="41"/>
        <v>#N/A</v>
      </c>
      <c r="AC73" s="9">
        <f>VLOOKUP($C73,industry_water_demand_km3!$A$2:$CT$249,AC$4,FALSE)</f>
        <v>5.0148500000000004E-3</v>
      </c>
      <c r="AD73" s="13">
        <f t="shared" si="52"/>
        <v>5.0148500000000004E-3</v>
      </c>
      <c r="AF73" s="9">
        <f>VLOOKUP($B73,aquastat_more_extensive_table!$D$1013:$AO$1213,AF$4,FALSE)</f>
        <v>0</v>
      </c>
      <c r="AG73" s="13" t="e">
        <f t="shared" si="42"/>
        <v>#N/A</v>
      </c>
      <c r="AH73" s="9">
        <f>VLOOKUP($C73,industry_water_demand_km3!$A$2:$CT$249,AH$4,FALSE)</f>
        <v>5.6138239999999999E-3</v>
      </c>
      <c r="AI73" s="13">
        <f t="shared" si="53"/>
        <v>5.6138239999999999E-3</v>
      </c>
      <c r="AK73" s="9">
        <f>VLOOKUP($B73,aquastat_more_extensive_table!$D$1013:$AO$1213,AK$4,FALSE)</f>
        <v>5.4000000000000003E-3</v>
      </c>
      <c r="AL73" s="13">
        <f t="shared" si="43"/>
        <v>5.4000000000000003E-3</v>
      </c>
      <c r="AM73" s="9">
        <f>VLOOKUP($C73,industry_water_demand_km3!$A$2:$CT$249,AM$4,FALSE)</f>
        <v>6.0751299999999998E-3</v>
      </c>
      <c r="AN73" s="13">
        <f t="shared" si="54"/>
        <v>6.0751299999999998E-3</v>
      </c>
      <c r="AP73" s="9">
        <f>VLOOKUP($B73,aquastat_more_extensive_table!$D$1013:$AO$1213,AP$4,FALSE)</f>
        <v>4.5999999999999999E-3</v>
      </c>
      <c r="AQ73" s="13">
        <f t="shared" si="44"/>
        <v>4.5999999999999999E-3</v>
      </c>
      <c r="AR73" s="9">
        <f>VLOOKUP($C73,industry_water_demand_km3!$A$2:$CT$249,AR$4,FALSE)</f>
        <v>6.0269219999999997E-3</v>
      </c>
      <c r="AS73" s="13">
        <f t="shared" si="55"/>
        <v>6.0269219999999997E-3</v>
      </c>
      <c r="AU73" s="9">
        <f>VLOOKUP($B73,aquastat_more_extensive_table!$D$1013:$AO$1213,AU$4,FALSE)</f>
        <v>0</v>
      </c>
      <c r="AV73" s="13" t="e">
        <f t="shared" si="45"/>
        <v>#N/A</v>
      </c>
      <c r="AW73" s="9">
        <f>VLOOKUP($C73,industry_water_demand_km3!$A$2:$CT$249,AW$4,FALSE)</f>
        <v>6.6701340000000003E-3</v>
      </c>
      <c r="AX73" s="13">
        <f t="shared" si="56"/>
        <v>6.6701340000000003E-3</v>
      </c>
      <c r="AZ73" s="9">
        <f>VLOOKUP($B73,aquastat_more_extensive_table!$D$1013:$AO$1213,AZ$4,FALSE)</f>
        <v>0</v>
      </c>
      <c r="BA73" s="13" t="e">
        <f t="shared" si="46"/>
        <v>#N/A</v>
      </c>
      <c r="BB73" s="9">
        <f>VLOOKUP($C73,industry_water_demand_km3!$A$2:$CT$249,BB$4,FALSE)</f>
        <v>6.897986E-3</v>
      </c>
      <c r="BC73" s="13">
        <f t="shared" si="57"/>
        <v>6.897986E-3</v>
      </c>
      <c r="BE73" s="9">
        <f>VLOOKUP($B73,aquastat_more_extensive_table!$D$1013:$AO$1213,BE$4,FALSE)</f>
        <v>5.0999999999999997E-2</v>
      </c>
      <c r="BF73" s="13">
        <f t="shared" si="47"/>
        <v>5.0999999999999997E-2</v>
      </c>
      <c r="BG73" s="9">
        <f>VLOOKUP($C73,industry_water_demand_km3!$A$2:$CT$249,BG$4,FALSE)</f>
        <v>7.6528380000000003E-3</v>
      </c>
      <c r="BH73" s="13">
        <f t="shared" si="58"/>
        <v>7.6528380000000003E-3</v>
      </c>
      <c r="BJ73" s="9">
        <f>VLOOKUP($B73,aquastat_more_extensive_table!$D$1013:$AO$1213,BJ$4,FALSE)</f>
        <v>0</v>
      </c>
      <c r="BK73" s="13" t="e">
        <f t="shared" si="59"/>
        <v>#N/A</v>
      </c>
      <c r="BL73" s="9">
        <f>VLOOKUP($C73,industry_water_demand_km3!$A$2:$CT$249,BL$4,FALSE)</f>
        <v>7.6720599999999996E-3</v>
      </c>
      <c r="BM73" s="13">
        <f t="shared" si="60"/>
        <v>7.6720599999999996E-3</v>
      </c>
      <c r="BU73" s="7" t="e">
        <v>#N/A</v>
      </c>
      <c r="BV73" s="7">
        <v>2E-3</v>
      </c>
      <c r="BW73" s="7" t="str">
        <f t="shared" si="61"/>
        <v/>
      </c>
      <c r="BX73" s="7" t="str">
        <f t="shared" si="62"/>
        <v/>
      </c>
    </row>
    <row r="74" spans="2:76" x14ac:dyDescent="0.25">
      <c r="B74" s="12">
        <f>fao_ids_unique!B69</f>
        <v>94</v>
      </c>
      <c r="C74" s="12" t="e">
        <f>fao_ids_unique!F69</f>
        <v>#N/A</v>
      </c>
      <c r="D74" s="8" t="str">
        <f>fao_ids_unique!C69</f>
        <v>VAT</v>
      </c>
      <c r="E74" s="7" t="e">
        <f>fao_ids_unique!G69</f>
        <v>#N/A</v>
      </c>
      <c r="G74" s="9">
        <f>VLOOKUP($B74,aquastat_more_extensive_table!$D$1013:$AO$1213,G$4,FALSE)</f>
        <v>0</v>
      </c>
      <c r="H74" s="13" t="e">
        <f t="shared" si="37"/>
        <v>#N/A</v>
      </c>
      <c r="I74" s="9" t="e">
        <f>VLOOKUP($C74,industry_water_demand_km3!$A$2:$CT$249,I$4,FALSE)</f>
        <v>#N/A</v>
      </c>
      <c r="J74" s="13" t="e">
        <f t="shared" si="48"/>
        <v>#N/A</v>
      </c>
      <c r="L74" s="9">
        <f>VLOOKUP($B74,aquastat_more_extensive_table!$D$1013:$AO$1213,L$4,FALSE)</f>
        <v>0</v>
      </c>
      <c r="M74" s="13" t="e">
        <f t="shared" si="38"/>
        <v>#N/A</v>
      </c>
      <c r="N74" s="9" t="e">
        <f>VLOOKUP($C74,industry_water_demand_km3!$A$2:$CT$249,N$4,FALSE)</f>
        <v>#N/A</v>
      </c>
      <c r="O74" s="13" t="e">
        <f t="shared" si="49"/>
        <v>#N/A</v>
      </c>
      <c r="Q74" s="9">
        <f>VLOOKUP($B74,aquastat_more_extensive_table!$D$1013:$AO$1213,Q$4,FALSE)</f>
        <v>0</v>
      </c>
      <c r="R74" s="13" t="e">
        <f t="shared" si="39"/>
        <v>#N/A</v>
      </c>
      <c r="S74" s="9" t="e">
        <f>VLOOKUP($C74,industry_water_demand_km3!$A$2:$CT$249,S$4,FALSE)</f>
        <v>#N/A</v>
      </c>
      <c r="T74" s="13" t="e">
        <f t="shared" si="50"/>
        <v>#N/A</v>
      </c>
      <c r="V74" s="9">
        <f>VLOOKUP($B74,aquastat_more_extensive_table!$D$1013:$AO$1213,V$4,FALSE)</f>
        <v>0</v>
      </c>
      <c r="W74" s="13" t="e">
        <f t="shared" si="40"/>
        <v>#N/A</v>
      </c>
      <c r="X74" s="9" t="e">
        <f>VLOOKUP($C74,industry_water_demand_km3!$A$2:$CT$249,X$4,FALSE)</f>
        <v>#N/A</v>
      </c>
      <c r="Y74" s="13" t="e">
        <f t="shared" si="51"/>
        <v>#N/A</v>
      </c>
      <c r="AA74" s="9">
        <f>VLOOKUP($B74,aquastat_more_extensive_table!$D$1013:$AO$1213,AA$4,FALSE)</f>
        <v>0</v>
      </c>
      <c r="AB74" s="13" t="e">
        <f t="shared" si="41"/>
        <v>#N/A</v>
      </c>
      <c r="AC74" s="9" t="e">
        <f>VLOOKUP($C74,industry_water_demand_km3!$A$2:$CT$249,AC$4,FALSE)</f>
        <v>#N/A</v>
      </c>
      <c r="AD74" s="13" t="e">
        <f t="shared" si="52"/>
        <v>#N/A</v>
      </c>
      <c r="AF74" s="9">
        <f>VLOOKUP($B74,aquastat_more_extensive_table!$D$1013:$AO$1213,AF$4,FALSE)</f>
        <v>0</v>
      </c>
      <c r="AG74" s="13" t="e">
        <f t="shared" si="42"/>
        <v>#N/A</v>
      </c>
      <c r="AH74" s="9" t="e">
        <f>VLOOKUP($C74,industry_water_demand_km3!$A$2:$CT$249,AH$4,FALSE)</f>
        <v>#N/A</v>
      </c>
      <c r="AI74" s="13" t="e">
        <f t="shared" si="53"/>
        <v>#N/A</v>
      </c>
      <c r="AK74" s="9">
        <f>VLOOKUP($B74,aquastat_more_extensive_table!$D$1013:$AO$1213,AK$4,FALSE)</f>
        <v>0</v>
      </c>
      <c r="AL74" s="13" t="e">
        <f t="shared" si="43"/>
        <v>#N/A</v>
      </c>
      <c r="AM74" s="9" t="e">
        <f>VLOOKUP($C74,industry_water_demand_km3!$A$2:$CT$249,AM$4,FALSE)</f>
        <v>#N/A</v>
      </c>
      <c r="AN74" s="13" t="e">
        <f t="shared" si="54"/>
        <v>#N/A</v>
      </c>
      <c r="AP74" s="9">
        <f>VLOOKUP($B74,aquastat_more_extensive_table!$D$1013:$AO$1213,AP$4,FALSE)</f>
        <v>0</v>
      </c>
      <c r="AQ74" s="13" t="e">
        <f t="shared" si="44"/>
        <v>#N/A</v>
      </c>
      <c r="AR74" s="9" t="e">
        <f>VLOOKUP($C74,industry_water_demand_km3!$A$2:$CT$249,AR$4,FALSE)</f>
        <v>#N/A</v>
      </c>
      <c r="AS74" s="13" t="e">
        <f t="shared" si="55"/>
        <v>#N/A</v>
      </c>
      <c r="AU74" s="9">
        <f>VLOOKUP($B74,aquastat_more_extensive_table!$D$1013:$AO$1213,AU$4,FALSE)</f>
        <v>0</v>
      </c>
      <c r="AV74" s="13" t="e">
        <f t="shared" si="45"/>
        <v>#N/A</v>
      </c>
      <c r="AW74" s="9" t="e">
        <f>VLOOKUP($C74,industry_water_demand_km3!$A$2:$CT$249,AW$4,FALSE)</f>
        <v>#N/A</v>
      </c>
      <c r="AX74" s="13" t="e">
        <f t="shared" si="56"/>
        <v>#N/A</v>
      </c>
      <c r="AZ74" s="9">
        <f>VLOOKUP($B74,aquastat_more_extensive_table!$D$1013:$AO$1213,AZ$4,FALSE)</f>
        <v>0</v>
      </c>
      <c r="BA74" s="13" t="e">
        <f t="shared" si="46"/>
        <v>#N/A</v>
      </c>
      <c r="BB74" s="9" t="e">
        <f>VLOOKUP($C74,industry_water_demand_km3!$A$2:$CT$249,BB$4,FALSE)</f>
        <v>#N/A</v>
      </c>
      <c r="BC74" s="13" t="e">
        <f t="shared" si="57"/>
        <v>#N/A</v>
      </c>
      <c r="BE74" s="9">
        <f>VLOOKUP($B74,aquastat_more_extensive_table!$D$1013:$AO$1213,BE$4,FALSE)</f>
        <v>0</v>
      </c>
      <c r="BF74" s="13" t="e">
        <f t="shared" si="47"/>
        <v>#N/A</v>
      </c>
      <c r="BG74" s="9" t="e">
        <f>VLOOKUP($C74,industry_water_demand_km3!$A$2:$CT$249,BG$4,FALSE)</f>
        <v>#N/A</v>
      </c>
      <c r="BH74" s="13" t="e">
        <f t="shared" si="58"/>
        <v>#N/A</v>
      </c>
      <c r="BJ74" s="9">
        <f>VLOOKUP($B74,aquastat_more_extensive_table!$D$1013:$AO$1213,BJ$4,FALSE)</f>
        <v>0</v>
      </c>
      <c r="BK74" s="13" t="e">
        <f t="shared" si="59"/>
        <v>#N/A</v>
      </c>
      <c r="BL74" s="9" t="e">
        <f>VLOOKUP($C74,industry_water_demand_km3!$A$2:$CT$249,BL$4,FALSE)</f>
        <v>#N/A</v>
      </c>
      <c r="BM74" s="13" t="e">
        <f t="shared" si="60"/>
        <v>#N/A</v>
      </c>
      <c r="BU74" s="7" t="e">
        <v>#N/A</v>
      </c>
      <c r="BV74" s="7" t="e">
        <v>#N/A</v>
      </c>
      <c r="BW74" s="7" t="str">
        <f t="shared" si="61"/>
        <v/>
      </c>
      <c r="BX74" s="7" t="str">
        <f t="shared" si="62"/>
        <v/>
      </c>
    </row>
    <row r="75" spans="2:76" x14ac:dyDescent="0.25">
      <c r="B75" s="12">
        <f>fao_ids_unique!B70</f>
        <v>95</v>
      </c>
      <c r="C75" s="12">
        <f>fao_ids_unique!F70</f>
        <v>83</v>
      </c>
      <c r="D75" s="8" t="str">
        <f>fao_ids_unique!C70</f>
        <v>HND</v>
      </c>
      <c r="E75" s="7" t="str">
        <f>fao_ids_unique!G70</f>
        <v>Honduras</v>
      </c>
      <c r="G75" s="9">
        <f>VLOOKUP($B75,aquastat_more_extensive_table!$D$1013:$AO$1213,G$4,FALSE)</f>
        <v>0</v>
      </c>
      <c r="H75" s="13" t="e">
        <f t="shared" si="37"/>
        <v>#N/A</v>
      </c>
      <c r="I75" s="9">
        <f>VLOOKUP($C75,industry_water_demand_km3!$A$2:$CT$249,I$4,FALSE)</f>
        <v>4.7036700000000001E-2</v>
      </c>
      <c r="J75" s="13">
        <f t="shared" si="48"/>
        <v>4.7036700000000001E-2</v>
      </c>
      <c r="L75" s="9">
        <f>VLOOKUP($B75,aquastat_more_extensive_table!$D$1013:$AO$1213,L$4,FALSE)</f>
        <v>0</v>
      </c>
      <c r="M75" s="13" t="e">
        <f t="shared" si="38"/>
        <v>#N/A</v>
      </c>
      <c r="N75" s="9">
        <f>VLOOKUP($C75,industry_water_demand_km3!$A$2:$CT$249,N$4,FALSE)</f>
        <v>5.0419159999999998E-2</v>
      </c>
      <c r="O75" s="13">
        <f t="shared" si="49"/>
        <v>5.0419159999999998E-2</v>
      </c>
      <c r="Q75" s="9">
        <f>VLOOKUP($B75,aquastat_more_extensive_table!$D$1013:$AO$1213,Q$4,FALSE)</f>
        <v>0</v>
      </c>
      <c r="R75" s="13" t="e">
        <f t="shared" si="39"/>
        <v>#N/A</v>
      </c>
      <c r="S75" s="9">
        <f>VLOOKUP($C75,industry_water_demand_km3!$A$2:$CT$249,S$4,FALSE)</f>
        <v>5.613464E-2</v>
      </c>
      <c r="T75" s="13">
        <f t="shared" si="50"/>
        <v>5.613464E-2</v>
      </c>
      <c r="V75" s="9">
        <f>VLOOKUP($B75,aquastat_more_extensive_table!$D$1013:$AO$1213,V$4,FALSE)</f>
        <v>0</v>
      </c>
      <c r="W75" s="13" t="e">
        <f t="shared" si="40"/>
        <v>#N/A</v>
      </c>
      <c r="X75" s="9">
        <f>VLOOKUP($C75,industry_water_demand_km3!$A$2:$CT$249,X$4,FALSE)</f>
        <v>6.7278160000000004E-2</v>
      </c>
      <c r="Y75" s="13">
        <f t="shared" si="51"/>
        <v>6.7278160000000004E-2</v>
      </c>
      <c r="AA75" s="9">
        <f>VLOOKUP($B75,aquastat_more_extensive_table!$D$1013:$AO$1213,AA$4,FALSE)</f>
        <v>0</v>
      </c>
      <c r="AB75" s="13" t="e">
        <f t="shared" si="41"/>
        <v>#N/A</v>
      </c>
      <c r="AC75" s="9">
        <f>VLOOKUP($C75,industry_water_demand_km3!$A$2:$CT$249,AC$4,FALSE)</f>
        <v>8.0106479999999994E-2</v>
      </c>
      <c r="AD75" s="13">
        <f t="shared" si="52"/>
        <v>8.0106479999999994E-2</v>
      </c>
      <c r="AF75" s="9">
        <f>VLOOKUP($B75,aquastat_more_extensive_table!$D$1013:$AO$1213,AF$4,FALSE)</f>
        <v>0</v>
      </c>
      <c r="AG75" s="13" t="e">
        <f t="shared" si="42"/>
        <v>#N/A</v>
      </c>
      <c r="AH75" s="9">
        <f>VLOOKUP($C75,industry_water_demand_km3!$A$2:$CT$249,AH$4,FALSE)</f>
        <v>8.5034159999999998E-2</v>
      </c>
      <c r="AI75" s="13">
        <f t="shared" si="53"/>
        <v>8.5034159999999998E-2</v>
      </c>
      <c r="AK75" s="9">
        <f>VLOOKUP($B75,aquastat_more_extensive_table!$D$1013:$AO$1213,AK$4,FALSE)</f>
        <v>7.5999999999999998E-2</v>
      </c>
      <c r="AL75" s="13">
        <f t="shared" si="43"/>
        <v>7.5999999999999998E-2</v>
      </c>
      <c r="AM75" s="9">
        <f>VLOOKUP($C75,industry_water_demand_km3!$A$2:$CT$249,AM$4,FALSE)</f>
        <v>8.0649680000000001E-2</v>
      </c>
      <c r="AN75" s="13">
        <f t="shared" si="54"/>
        <v>8.0649680000000001E-2</v>
      </c>
      <c r="AP75" s="9">
        <f>VLOOKUP($B75,aquastat_more_extensive_table!$D$1013:$AO$1213,AP$4,FALSE)</f>
        <v>0</v>
      </c>
      <c r="AQ75" s="13" t="e">
        <f t="shared" si="44"/>
        <v>#N/A</v>
      </c>
      <c r="AR75" s="9">
        <f>VLOOKUP($C75,industry_water_demand_km3!$A$2:$CT$249,AR$4,FALSE)</f>
        <v>8.205018E-2</v>
      </c>
      <c r="AS75" s="13">
        <f t="shared" si="55"/>
        <v>8.205018E-2</v>
      </c>
      <c r="AU75" s="9">
        <f>VLOOKUP($B75,aquastat_more_extensive_table!$D$1013:$AO$1213,AU$4,FALSE)</f>
        <v>0</v>
      </c>
      <c r="AV75" s="13" t="e">
        <f t="shared" si="45"/>
        <v>#N/A</v>
      </c>
      <c r="AW75" s="9">
        <f>VLOOKUP($C75,industry_water_demand_km3!$A$2:$CT$249,AW$4,FALSE)</f>
        <v>9.2665120000000004E-2</v>
      </c>
      <c r="AX75" s="13">
        <f t="shared" si="56"/>
        <v>9.2665120000000004E-2</v>
      </c>
      <c r="AZ75" s="9">
        <f>VLOOKUP($B75,aquastat_more_extensive_table!$D$1013:$AO$1213,AZ$4,FALSE)</f>
        <v>0.114</v>
      </c>
      <c r="BA75" s="13">
        <f t="shared" si="46"/>
        <v>0.114</v>
      </c>
      <c r="BB75" s="9">
        <f>VLOOKUP($C75,industry_water_demand_km3!$A$2:$CT$249,BB$4,FALSE)</f>
        <v>0.10247612</v>
      </c>
      <c r="BC75" s="13">
        <f t="shared" si="57"/>
        <v>0.10247612</v>
      </c>
      <c r="BE75" s="9">
        <f>VLOOKUP($B75,aquastat_more_extensive_table!$D$1013:$AO$1213,BE$4,FALSE)</f>
        <v>0</v>
      </c>
      <c r="BF75" s="13" t="e">
        <f t="shared" si="47"/>
        <v>#N/A</v>
      </c>
      <c r="BG75" s="9">
        <f>VLOOKUP($C75,industry_water_demand_km3!$A$2:$CT$249,BG$4,FALSE)</f>
        <v>0.112763</v>
      </c>
      <c r="BH75" s="13">
        <f t="shared" si="58"/>
        <v>0.112763</v>
      </c>
      <c r="BJ75" s="9">
        <f>VLOOKUP($B75,aquastat_more_extensive_table!$D$1013:$AO$1213,BJ$4,FALSE)</f>
        <v>0</v>
      </c>
      <c r="BK75" s="13" t="e">
        <f t="shared" si="59"/>
        <v>#N/A</v>
      </c>
      <c r="BL75" s="9">
        <f>VLOOKUP($C75,industry_water_demand_km3!$A$2:$CT$249,BL$4,FALSE)</f>
        <v>0.11346100000000001</v>
      </c>
      <c r="BM75" s="13">
        <f t="shared" si="60"/>
        <v>0.11346100000000001</v>
      </c>
      <c r="BU75" s="7" t="e">
        <v>#N/A</v>
      </c>
      <c r="BV75" s="7">
        <v>4.5999999999999999E-2</v>
      </c>
      <c r="BW75" s="7" t="str">
        <f t="shared" si="61"/>
        <v/>
      </c>
      <c r="BX75" s="7" t="str">
        <f t="shared" si="62"/>
        <v/>
      </c>
    </row>
    <row r="76" spans="2:76" x14ac:dyDescent="0.25">
      <c r="B76" s="12">
        <f>fao_ids_unique!B71</f>
        <v>97</v>
      </c>
      <c r="C76" s="12">
        <f>fao_ids_unique!F71</f>
        <v>86</v>
      </c>
      <c r="D76" s="8" t="str">
        <f>fao_ids_unique!C71</f>
        <v>HUN</v>
      </c>
      <c r="E76" s="7" t="str">
        <f>fao_ids_unique!G71</f>
        <v>Hungary</v>
      </c>
      <c r="G76" s="9">
        <f>VLOOKUP($B76,aquastat_more_extensive_table!$D$1013:$AO$1213,G$4,FALSE)</f>
        <v>0</v>
      </c>
      <c r="H76" s="13" t="e">
        <f t="shared" si="37"/>
        <v>#N/A</v>
      </c>
      <c r="I76" s="9">
        <f>VLOOKUP($C76,industry_water_demand_km3!$A$2:$CT$249,I$4,FALSE)</f>
        <v>1.8294520000000001</v>
      </c>
      <c r="J76" s="13">
        <f t="shared" si="48"/>
        <v>1.8294520000000001</v>
      </c>
      <c r="L76" s="9">
        <f>VLOOKUP($B76,aquastat_more_extensive_table!$D$1013:$AO$1213,L$4,FALSE)</f>
        <v>0</v>
      </c>
      <c r="M76" s="13" t="e">
        <f t="shared" si="38"/>
        <v>#N/A</v>
      </c>
      <c r="N76" s="9">
        <f>VLOOKUP($C76,industry_water_demand_km3!$A$2:$CT$249,N$4,FALSE)</f>
        <v>2.0400719999999999</v>
      </c>
      <c r="O76" s="13">
        <f t="shared" si="49"/>
        <v>2.0400719999999999</v>
      </c>
      <c r="Q76" s="9">
        <f>VLOOKUP($B76,aquastat_more_extensive_table!$D$1013:$AO$1213,Q$4,FALSE)</f>
        <v>1.667</v>
      </c>
      <c r="R76" s="13">
        <f t="shared" si="39"/>
        <v>1.667</v>
      </c>
      <c r="S76" s="9">
        <f>VLOOKUP($C76,industry_water_demand_km3!$A$2:$CT$249,S$4,FALSE)</f>
        <v>2.3083</v>
      </c>
      <c r="T76" s="13">
        <f t="shared" si="50"/>
        <v>2.3083</v>
      </c>
      <c r="V76" s="9">
        <f>VLOOKUP($B76,aquastat_more_extensive_table!$D$1013:$AO$1213,V$4,FALSE)</f>
        <v>2.3119999999999998</v>
      </c>
      <c r="W76" s="13">
        <f t="shared" si="40"/>
        <v>2.3119999999999998</v>
      </c>
      <c r="X76" s="9">
        <f>VLOOKUP($C76,industry_water_demand_km3!$A$2:$CT$249,X$4,FALSE)</f>
        <v>2.83948</v>
      </c>
      <c r="Y76" s="13">
        <f t="shared" si="51"/>
        <v>2.83948</v>
      </c>
      <c r="AA76" s="9">
        <f>VLOOKUP($B76,aquastat_more_extensive_table!$D$1013:$AO$1213,AA$4,FALSE)</f>
        <v>0</v>
      </c>
      <c r="AB76" s="13" t="e">
        <f t="shared" si="41"/>
        <v>#N/A</v>
      </c>
      <c r="AC76" s="9">
        <f>VLOOKUP($C76,industry_water_demand_km3!$A$2:$CT$249,AC$4,FALSE)</f>
        <v>3.422876</v>
      </c>
      <c r="AD76" s="13">
        <f t="shared" si="52"/>
        <v>3.422876</v>
      </c>
      <c r="AF76" s="9">
        <f>VLOOKUP($B76,aquastat_more_extensive_table!$D$1013:$AO$1213,AF$4,FALSE)</f>
        <v>3.4929999999999999</v>
      </c>
      <c r="AG76" s="13">
        <f t="shared" si="42"/>
        <v>3.4929999999999999</v>
      </c>
      <c r="AH76" s="9">
        <f>VLOOKUP($C76,industry_water_demand_km3!$A$2:$CT$249,AH$4,FALSE)</f>
        <v>3.5114100000000001</v>
      </c>
      <c r="AI76" s="13">
        <f t="shared" si="53"/>
        <v>3.5114100000000001</v>
      </c>
      <c r="AK76" s="9">
        <f>VLOOKUP($B76,aquastat_more_extensive_table!$D$1013:$AO$1213,AK$4,FALSE)</f>
        <v>5.2039999999999997</v>
      </c>
      <c r="AL76" s="13">
        <f t="shared" si="43"/>
        <v>5.2039999999999997</v>
      </c>
      <c r="AM76" s="9">
        <f>VLOOKUP($C76,industry_water_demand_km3!$A$2:$CT$249,AM$4,FALSE)</f>
        <v>3.9407019999999999</v>
      </c>
      <c r="AN76" s="13">
        <f t="shared" si="54"/>
        <v>3.9407019999999999</v>
      </c>
      <c r="AP76" s="9">
        <f>VLOOKUP($B76,aquastat_more_extensive_table!$D$1013:$AO$1213,AP$4,FALSE)</f>
        <v>4.726</v>
      </c>
      <c r="AQ76" s="13">
        <f t="shared" si="44"/>
        <v>4.726</v>
      </c>
      <c r="AR76" s="9">
        <f>VLOOKUP($C76,industry_water_demand_km3!$A$2:$CT$249,AR$4,FALSE)</f>
        <v>4.3131320000000004</v>
      </c>
      <c r="AS76" s="13">
        <f t="shared" si="55"/>
        <v>4.3131320000000004</v>
      </c>
      <c r="AU76" s="9">
        <f>VLOOKUP($B76,aquastat_more_extensive_table!$D$1013:$AO$1213,AU$4,FALSE)</f>
        <v>4.2089999999999996</v>
      </c>
      <c r="AV76" s="13">
        <f t="shared" si="45"/>
        <v>4.2089999999999996</v>
      </c>
      <c r="AW76" s="9">
        <f>VLOOKUP($C76,industry_water_demand_km3!$A$2:$CT$249,AW$4,FALSE)</f>
        <v>4.5748040000000003</v>
      </c>
      <c r="AX76" s="13">
        <f t="shared" si="56"/>
        <v>4.5748040000000003</v>
      </c>
      <c r="AZ76" s="9">
        <f>VLOOKUP($B76,aquastat_more_extensive_table!$D$1013:$AO$1213,AZ$4,FALSE)</f>
        <v>4.4859999999999998</v>
      </c>
      <c r="BA76" s="13">
        <f t="shared" si="46"/>
        <v>4.4859999999999998</v>
      </c>
      <c r="BB76" s="9">
        <f>VLOOKUP($C76,industry_water_demand_km3!$A$2:$CT$249,BB$4,FALSE)</f>
        <v>5.7625780000000004</v>
      </c>
      <c r="BC76" s="13">
        <f t="shared" si="57"/>
        <v>5.7625780000000004</v>
      </c>
      <c r="BE76" s="9">
        <f>VLOOKUP($B76,aquastat_more_extensive_table!$D$1013:$AO$1213,BE$4,FALSE)</f>
        <v>4.0129999999999999</v>
      </c>
      <c r="BF76" s="13">
        <f t="shared" si="47"/>
        <v>4.0129999999999999</v>
      </c>
      <c r="BG76" s="9">
        <f>VLOOKUP($C76,industry_water_demand_km3!$A$2:$CT$249,BG$4,FALSE)</f>
        <v>6.1771560000000001</v>
      </c>
      <c r="BH76" s="13">
        <f t="shared" si="58"/>
        <v>6.1771560000000001</v>
      </c>
      <c r="BJ76" s="9">
        <f>VLOOKUP($B76,aquastat_more_extensive_table!$D$1013:$AO$1213,BJ$4,FALSE)</f>
        <v>0</v>
      </c>
      <c r="BK76" s="13" t="e">
        <f t="shared" si="59"/>
        <v>#N/A</v>
      </c>
      <c r="BL76" s="9">
        <f>VLOOKUP($C76,industry_water_demand_km3!$A$2:$CT$249,BL$4,FALSE)</f>
        <v>6.1120999999999999</v>
      </c>
      <c r="BM76" s="13">
        <f t="shared" si="60"/>
        <v>6.1120999999999999</v>
      </c>
      <c r="BU76" s="7" t="e">
        <v>#N/A</v>
      </c>
      <c r="BV76" s="7">
        <v>1.63</v>
      </c>
      <c r="BW76" s="7" t="str">
        <f t="shared" si="61"/>
        <v/>
      </c>
      <c r="BX76" s="7" t="str">
        <f t="shared" si="62"/>
        <v/>
      </c>
    </row>
    <row r="77" spans="2:76" x14ac:dyDescent="0.25">
      <c r="B77" s="12">
        <f>fao_ids_unique!B72</f>
        <v>98</v>
      </c>
      <c r="C77" s="12">
        <f>fao_ids_unique!F72</f>
        <v>84</v>
      </c>
      <c r="D77" s="8" t="str">
        <f>fao_ids_unique!C72</f>
        <v>HRV</v>
      </c>
      <c r="E77" s="7" t="str">
        <f>fao_ids_unique!G72</f>
        <v>Croatia</v>
      </c>
      <c r="G77" s="9">
        <f>VLOOKUP($B77,aquastat_more_extensive_table!$D$1013:$AO$1213,G$4,FALSE)</f>
        <v>0</v>
      </c>
      <c r="H77" s="13" t="e">
        <f t="shared" si="37"/>
        <v>#N/A</v>
      </c>
      <c r="I77" s="9">
        <f>VLOOKUP($C77,industry_water_demand_km3!$A$2:$CT$249,I$4,FALSE)</f>
        <v>0.7791768</v>
      </c>
      <c r="J77" s="13">
        <f t="shared" si="48"/>
        <v>0.7791768</v>
      </c>
      <c r="L77" s="9">
        <f>VLOOKUP($B77,aquastat_more_extensive_table!$D$1013:$AO$1213,L$4,FALSE)</f>
        <v>0</v>
      </c>
      <c r="M77" s="13" t="e">
        <f t="shared" si="38"/>
        <v>#N/A</v>
      </c>
      <c r="N77" s="9">
        <f>VLOOKUP($C77,industry_water_demand_km3!$A$2:$CT$249,N$4,FALSE)</f>
        <v>0.82788680000000003</v>
      </c>
      <c r="O77" s="13">
        <f t="shared" si="49"/>
        <v>0.82788680000000003</v>
      </c>
      <c r="Q77" s="9">
        <f>VLOOKUP($B77,aquastat_more_extensive_table!$D$1013:$AO$1213,Q$4,FALSE)</f>
        <v>0</v>
      </c>
      <c r="R77" s="13" t="e">
        <f t="shared" si="39"/>
        <v>#N/A</v>
      </c>
      <c r="S77" s="9">
        <f>VLOOKUP($C77,industry_water_demand_km3!$A$2:$CT$249,S$4,FALSE)</f>
        <v>0.89399580000000001</v>
      </c>
      <c r="T77" s="13">
        <f t="shared" si="50"/>
        <v>0.89399580000000001</v>
      </c>
      <c r="V77" s="9">
        <f>VLOOKUP($B77,aquastat_more_extensive_table!$D$1013:$AO$1213,V$4,FALSE)</f>
        <v>0</v>
      </c>
      <c r="W77" s="13" t="e">
        <f t="shared" si="40"/>
        <v>#N/A</v>
      </c>
      <c r="X77" s="9">
        <f>VLOOKUP($C77,industry_water_demand_km3!$A$2:$CT$249,X$4,FALSE)</f>
        <v>1.0830679999999999</v>
      </c>
      <c r="Y77" s="13">
        <f t="shared" si="51"/>
        <v>1.0830679999999999</v>
      </c>
      <c r="AA77" s="9">
        <f>VLOOKUP($B77,aquastat_more_extensive_table!$D$1013:$AO$1213,AA$4,FALSE)</f>
        <v>0</v>
      </c>
      <c r="AB77" s="13" t="e">
        <f t="shared" si="41"/>
        <v>#N/A</v>
      </c>
      <c r="AC77" s="9">
        <f>VLOOKUP($C77,industry_water_demand_km3!$A$2:$CT$249,AC$4,FALSE)</f>
        <v>1.261134</v>
      </c>
      <c r="AD77" s="13">
        <f t="shared" si="52"/>
        <v>1.261134</v>
      </c>
      <c r="AF77" s="9">
        <f>VLOOKUP($B77,aquastat_more_extensive_table!$D$1013:$AO$1213,AF$4,FALSE)</f>
        <v>0</v>
      </c>
      <c r="AG77" s="13" t="e">
        <f t="shared" si="42"/>
        <v>#N/A</v>
      </c>
      <c r="AH77" s="9">
        <f>VLOOKUP($C77,industry_water_demand_km3!$A$2:$CT$249,AH$4,FALSE)</f>
        <v>1.2434259999999999</v>
      </c>
      <c r="AI77" s="13">
        <f t="shared" si="53"/>
        <v>1.2434259999999999</v>
      </c>
      <c r="AK77" s="9">
        <f>VLOOKUP($B77,aquastat_more_extensive_table!$D$1013:$AO$1213,AK$4,FALSE)</f>
        <v>0</v>
      </c>
      <c r="AL77" s="13" t="e">
        <f t="shared" si="43"/>
        <v>#N/A</v>
      </c>
      <c r="AM77" s="9">
        <f>VLOOKUP($C77,industry_water_demand_km3!$A$2:$CT$249,AM$4,FALSE)</f>
        <v>1.392844</v>
      </c>
      <c r="AN77" s="13">
        <f t="shared" si="54"/>
        <v>1.392844</v>
      </c>
      <c r="AP77" s="9">
        <f>VLOOKUP($B77,aquastat_more_extensive_table!$D$1013:$AO$1213,AP$4,FALSE)</f>
        <v>0</v>
      </c>
      <c r="AQ77" s="13" t="e">
        <f t="shared" si="44"/>
        <v>#N/A</v>
      </c>
      <c r="AR77" s="9">
        <f>VLOOKUP($C77,industry_water_demand_km3!$A$2:$CT$249,AR$4,FALSE)</f>
        <v>1.531882</v>
      </c>
      <c r="AS77" s="13">
        <f t="shared" si="55"/>
        <v>1.531882</v>
      </c>
      <c r="AU77" s="9">
        <f>VLOOKUP($B77,aquastat_more_extensive_table!$D$1013:$AO$1213,AU$4,FALSE)</f>
        <v>6.2799999999999995E-2</v>
      </c>
      <c r="AV77" s="13">
        <f t="shared" si="45"/>
        <v>6.2799999999999995E-2</v>
      </c>
      <c r="AW77" s="9">
        <f>VLOOKUP($C77,industry_water_demand_km3!$A$2:$CT$249,AW$4,FALSE)</f>
        <v>1.7422679999999999</v>
      </c>
      <c r="AX77" s="13">
        <f t="shared" si="56"/>
        <v>1.7422679999999999</v>
      </c>
      <c r="AZ77" s="9">
        <f>VLOOKUP($B77,aquastat_more_extensive_table!$D$1013:$AO$1213,AZ$4,FALSE)</f>
        <v>0</v>
      </c>
      <c r="BA77" s="13" t="e">
        <f t="shared" si="46"/>
        <v>#N/A</v>
      </c>
      <c r="BB77" s="9">
        <f>VLOOKUP($C77,industry_water_demand_km3!$A$2:$CT$249,BB$4,FALSE)</f>
        <v>2.1440779999999999</v>
      </c>
      <c r="BC77" s="13">
        <f t="shared" si="57"/>
        <v>2.1440779999999999</v>
      </c>
      <c r="BE77" s="9">
        <f>VLOOKUP($B77,aquastat_more_extensive_table!$D$1013:$AO$1213,BE$4,FALSE)</f>
        <v>0.1477</v>
      </c>
      <c r="BF77" s="13">
        <f t="shared" si="47"/>
        <v>0.1477</v>
      </c>
      <c r="BG77" s="9">
        <f>VLOOKUP($C77,industry_water_demand_km3!$A$2:$CT$249,BG$4,FALSE)</f>
        <v>2.3850699999999998</v>
      </c>
      <c r="BH77" s="13">
        <f t="shared" si="58"/>
        <v>2.3850699999999998</v>
      </c>
      <c r="BJ77" s="9">
        <f>VLOOKUP($B77,aquastat_more_extensive_table!$D$1013:$AO$1213,BJ$4,FALSE)</f>
        <v>0.126</v>
      </c>
      <c r="BK77" s="13">
        <f t="shared" si="59"/>
        <v>0.126</v>
      </c>
      <c r="BL77" s="9">
        <f>VLOOKUP($C77,industry_water_demand_km3!$A$2:$CT$249,BL$4,FALSE)</f>
        <v>2.3582800000000002</v>
      </c>
      <c r="BM77" s="13">
        <f t="shared" si="60"/>
        <v>2.3582800000000002</v>
      </c>
      <c r="BU77" s="7" t="e">
        <v>#N/A</v>
      </c>
      <c r="BV77" s="7">
        <v>0.76100000000000001</v>
      </c>
      <c r="BW77" s="7" t="str">
        <f t="shared" si="61"/>
        <v/>
      </c>
      <c r="BX77" s="7" t="str">
        <f t="shared" si="62"/>
        <v/>
      </c>
    </row>
    <row r="78" spans="2:76" x14ac:dyDescent="0.25">
      <c r="B78" s="12">
        <f>fao_ids_unique!B73</f>
        <v>99</v>
      </c>
      <c r="C78" s="12">
        <f>fao_ids_unique!F73</f>
        <v>92</v>
      </c>
      <c r="D78" s="8" t="str">
        <f>fao_ids_unique!C73</f>
        <v>ISL</v>
      </c>
      <c r="E78" s="7" t="str">
        <f>fao_ids_unique!G73</f>
        <v>Iceland</v>
      </c>
      <c r="G78" s="9">
        <f>VLOOKUP($B78,aquastat_more_extensive_table!$D$1013:$AO$1213,G$4,FALSE)</f>
        <v>0</v>
      </c>
      <c r="H78" s="13" t="e">
        <f t="shared" si="37"/>
        <v>#N/A</v>
      </c>
      <c r="I78" s="9">
        <f>VLOOKUP($C78,industry_water_demand_km3!$A$2:$CT$249,I$4,FALSE)</f>
        <v>4.137308E-2</v>
      </c>
      <c r="J78" s="13">
        <f t="shared" si="48"/>
        <v>4.137308E-2</v>
      </c>
      <c r="L78" s="9">
        <f>VLOOKUP($B78,aquastat_more_extensive_table!$D$1013:$AO$1213,L$4,FALSE)</f>
        <v>0</v>
      </c>
      <c r="M78" s="13" t="e">
        <f t="shared" si="38"/>
        <v>#N/A</v>
      </c>
      <c r="N78" s="9">
        <f>VLOOKUP($C78,industry_water_demand_km3!$A$2:$CT$249,N$4,FALSE)</f>
        <v>4.9649199999999998E-2</v>
      </c>
      <c r="O78" s="13">
        <f t="shared" si="49"/>
        <v>4.9649199999999998E-2</v>
      </c>
      <c r="Q78" s="9">
        <f>VLOOKUP($B78,aquastat_more_extensive_table!$D$1013:$AO$1213,Q$4,FALSE)</f>
        <v>0</v>
      </c>
      <c r="R78" s="13" t="e">
        <f t="shared" si="39"/>
        <v>#N/A</v>
      </c>
      <c r="S78" s="9">
        <f>VLOOKUP($C78,industry_water_demand_km3!$A$2:$CT$249,S$4,FALSE)</f>
        <v>5.3092239999999999E-2</v>
      </c>
      <c r="T78" s="13">
        <f t="shared" si="50"/>
        <v>5.3092239999999999E-2</v>
      </c>
      <c r="V78" s="9">
        <f>VLOOKUP($B78,aquastat_more_extensive_table!$D$1013:$AO$1213,V$4,FALSE)</f>
        <v>0</v>
      </c>
      <c r="W78" s="13" t="e">
        <f t="shared" si="40"/>
        <v>#N/A</v>
      </c>
      <c r="X78" s="9">
        <f>VLOOKUP($C78,industry_water_demand_km3!$A$2:$CT$249,X$4,FALSE)</f>
        <v>7.2948680000000002E-2</v>
      </c>
      <c r="Y78" s="13">
        <f t="shared" si="51"/>
        <v>7.2948680000000002E-2</v>
      </c>
      <c r="AA78" s="9">
        <f>VLOOKUP($B78,aquastat_more_extensive_table!$D$1013:$AO$1213,AA$4,FALSE)</f>
        <v>0.01</v>
      </c>
      <c r="AB78" s="13">
        <f t="shared" si="41"/>
        <v>0.01</v>
      </c>
      <c r="AC78" s="9">
        <f>VLOOKUP($C78,industry_water_demand_km3!$A$2:$CT$249,AC$4,FALSE)</f>
        <v>8.8987880000000005E-2</v>
      </c>
      <c r="AD78" s="13">
        <f t="shared" si="52"/>
        <v>8.8987880000000005E-2</v>
      </c>
      <c r="AF78" s="9">
        <f>VLOOKUP($B78,aquastat_more_extensive_table!$D$1013:$AO$1213,AF$4,FALSE)</f>
        <v>0.01</v>
      </c>
      <c r="AG78" s="13">
        <f t="shared" si="42"/>
        <v>0.01</v>
      </c>
      <c r="AH78" s="9">
        <f>VLOOKUP($C78,industry_water_demand_km3!$A$2:$CT$249,AH$4,FALSE)</f>
        <v>9.1899819999999993E-2</v>
      </c>
      <c r="AI78" s="13">
        <f t="shared" si="53"/>
        <v>9.1899819999999993E-2</v>
      </c>
      <c r="AK78" s="9">
        <f>VLOOKUP($B78,aquastat_more_extensive_table!$D$1013:$AO$1213,AK$4,FALSE)</f>
        <v>0.01</v>
      </c>
      <c r="AL78" s="13">
        <f t="shared" si="43"/>
        <v>0.01</v>
      </c>
      <c r="AM78" s="9">
        <f>VLOOKUP($C78,industry_water_demand_km3!$A$2:$CT$249,AM$4,FALSE)</f>
        <v>0.1085386</v>
      </c>
      <c r="AN78" s="13">
        <f t="shared" si="54"/>
        <v>0.1085386</v>
      </c>
      <c r="AP78" s="9">
        <f>VLOOKUP($B78,aquastat_more_extensive_table!$D$1013:$AO$1213,AP$4,FALSE)</f>
        <v>0</v>
      </c>
      <c r="AQ78" s="13" t="e">
        <f t="shared" si="44"/>
        <v>#N/A</v>
      </c>
      <c r="AR78" s="9">
        <f>VLOOKUP($C78,industry_water_demand_km3!$A$2:$CT$249,AR$4,FALSE)</f>
        <v>0.10954120000000001</v>
      </c>
      <c r="AS78" s="13">
        <f t="shared" si="55"/>
        <v>0.10954120000000001</v>
      </c>
      <c r="AU78" s="9">
        <f>VLOOKUP($B78,aquastat_more_extensive_table!$D$1013:$AO$1213,AU$4,FALSE)</f>
        <v>1.4E-2</v>
      </c>
      <c r="AV78" s="13">
        <f t="shared" si="45"/>
        <v>1.4E-2</v>
      </c>
      <c r="AW78" s="9">
        <f>VLOOKUP($C78,industry_water_demand_km3!$A$2:$CT$249,AW$4,FALSE)</f>
        <v>0.1169384</v>
      </c>
      <c r="AX78" s="13">
        <f t="shared" si="56"/>
        <v>0.1169384</v>
      </c>
      <c r="AZ78" s="9">
        <f>VLOOKUP($B78,aquastat_more_extensive_table!$D$1013:$AO$1213,AZ$4,FALSE)</f>
        <v>1.4E-2</v>
      </c>
      <c r="BA78" s="13">
        <f t="shared" si="46"/>
        <v>1.4E-2</v>
      </c>
      <c r="BB78" s="9">
        <f>VLOOKUP($C78,industry_water_demand_km3!$A$2:$CT$249,BB$4,FALSE)</f>
        <v>0.1380062</v>
      </c>
      <c r="BC78" s="13">
        <f t="shared" si="57"/>
        <v>0.1380062</v>
      </c>
      <c r="BE78" s="9">
        <f>VLOOKUP($B78,aquastat_more_extensive_table!$D$1013:$AO$1213,BE$4,FALSE)</f>
        <v>0</v>
      </c>
      <c r="BF78" s="13" t="e">
        <f t="shared" si="47"/>
        <v>#N/A</v>
      </c>
      <c r="BG78" s="9">
        <f>VLOOKUP($C78,industry_water_demand_km3!$A$2:$CT$249,BG$4,FALSE)</f>
        <v>0.13146099999999999</v>
      </c>
      <c r="BH78" s="13">
        <f t="shared" si="58"/>
        <v>0.13146099999999999</v>
      </c>
      <c r="BJ78" s="9">
        <f>VLOOKUP($B78,aquastat_more_extensive_table!$D$1013:$AO$1213,BJ$4,FALSE)</f>
        <v>0</v>
      </c>
      <c r="BK78" s="13" t="e">
        <f t="shared" si="59"/>
        <v>#N/A</v>
      </c>
      <c r="BL78" s="9">
        <f>VLOOKUP($C78,industry_water_demand_km3!$A$2:$CT$249,BL$4,FALSE)</f>
        <v>0.1293</v>
      </c>
      <c r="BM78" s="13">
        <f t="shared" si="60"/>
        <v>0.1293</v>
      </c>
      <c r="BU78" s="7" t="e">
        <v>#N/A</v>
      </c>
      <c r="BV78" s="7">
        <v>3.7999999999999999E-2</v>
      </c>
      <c r="BW78" s="7" t="str">
        <f t="shared" si="61"/>
        <v/>
      </c>
      <c r="BX78" s="7" t="str">
        <f t="shared" si="62"/>
        <v/>
      </c>
    </row>
    <row r="79" spans="2:76" x14ac:dyDescent="0.25">
      <c r="B79" s="12">
        <f>fao_ids_unique!B74</f>
        <v>100</v>
      </c>
      <c r="C79" s="12">
        <f>fao_ids_unique!F74</f>
        <v>88</v>
      </c>
      <c r="D79" s="8" t="str">
        <f>fao_ids_unique!C74</f>
        <v>IND</v>
      </c>
      <c r="E79" s="7" t="str">
        <f>fao_ids_unique!G74</f>
        <v>India</v>
      </c>
      <c r="G79" s="9">
        <f>VLOOKUP($B79,aquastat_more_extensive_table!$D$1013:$AO$1213,G$4,FALSE)</f>
        <v>0</v>
      </c>
      <c r="H79" s="13" t="e">
        <f t="shared" si="37"/>
        <v>#N/A</v>
      </c>
      <c r="I79" s="9">
        <f>VLOOKUP($C79,industry_water_demand_km3!$A$2:$CT$249,I$4,FALSE)</f>
        <v>13.03548</v>
      </c>
      <c r="J79" s="13">
        <f t="shared" si="48"/>
        <v>13.03548</v>
      </c>
      <c r="L79" s="9">
        <f>VLOOKUP($B79,aquastat_more_extensive_table!$D$1013:$AO$1213,L$4,FALSE)</f>
        <v>0</v>
      </c>
      <c r="M79" s="13" t="e">
        <f t="shared" si="38"/>
        <v>#N/A</v>
      </c>
      <c r="N79" s="9">
        <f>VLOOKUP($C79,industry_water_demand_km3!$A$2:$CT$249,N$4,FALSE)</f>
        <v>13.87982</v>
      </c>
      <c r="O79" s="13">
        <f t="shared" si="49"/>
        <v>13.87982</v>
      </c>
      <c r="Q79" s="9">
        <f>VLOOKUP($B79,aquastat_more_extensive_table!$D$1013:$AO$1213,Q$4,FALSE)</f>
        <v>0</v>
      </c>
      <c r="R79" s="13" t="e">
        <f t="shared" si="39"/>
        <v>#N/A</v>
      </c>
      <c r="S79" s="9">
        <f>VLOOKUP($C79,industry_water_demand_km3!$A$2:$CT$249,S$4,FALSE)</f>
        <v>14.7775</v>
      </c>
      <c r="T79" s="13">
        <f t="shared" si="50"/>
        <v>14.7775</v>
      </c>
      <c r="V79" s="9">
        <f>VLOOKUP($B79,aquastat_more_extensive_table!$D$1013:$AO$1213,V$4,FALSE)</f>
        <v>15.2</v>
      </c>
      <c r="W79" s="13">
        <f t="shared" si="40"/>
        <v>15.2</v>
      </c>
      <c r="X79" s="9">
        <f>VLOOKUP($C79,industry_water_demand_km3!$A$2:$CT$249,X$4,FALSE)</f>
        <v>17.531880000000001</v>
      </c>
      <c r="Y79" s="13">
        <f t="shared" si="51"/>
        <v>17.531880000000001</v>
      </c>
      <c r="AA79" s="9">
        <f>VLOOKUP($B79,aquastat_more_extensive_table!$D$1013:$AO$1213,AA$4,FALSE)</f>
        <v>12.6</v>
      </c>
      <c r="AB79" s="13">
        <f t="shared" si="41"/>
        <v>12.6</v>
      </c>
      <c r="AC79" s="9">
        <f>VLOOKUP($C79,industry_water_demand_km3!$A$2:$CT$249,AC$4,FALSE)</f>
        <v>19.990480000000002</v>
      </c>
      <c r="AD79" s="13">
        <f t="shared" si="52"/>
        <v>19.990480000000002</v>
      </c>
      <c r="AF79" s="9">
        <f>VLOOKUP($B79,aquastat_more_extensive_table!$D$1013:$AO$1213,AF$4,FALSE)</f>
        <v>11</v>
      </c>
      <c r="AG79" s="13">
        <f t="shared" si="42"/>
        <v>11</v>
      </c>
      <c r="AH79" s="9">
        <f>VLOOKUP($C79,industry_water_demand_km3!$A$2:$CT$249,AH$4,FALSE)</f>
        <v>21.45834</v>
      </c>
      <c r="AI79" s="13">
        <f t="shared" si="53"/>
        <v>21.45834</v>
      </c>
      <c r="AK79" s="9">
        <f>VLOOKUP($B79,aquastat_more_extensive_table!$D$1013:$AO$1213,AK$4,FALSE)</f>
        <v>15</v>
      </c>
      <c r="AL79" s="13">
        <f t="shared" si="43"/>
        <v>15</v>
      </c>
      <c r="AM79" s="9">
        <f>VLOOKUP($C79,industry_water_demand_km3!$A$2:$CT$249,AM$4,FALSE)</f>
        <v>22.202100000000002</v>
      </c>
      <c r="AN79" s="13">
        <f t="shared" si="54"/>
        <v>22.202100000000002</v>
      </c>
      <c r="AP79" s="9">
        <f>VLOOKUP($B79,aquastat_more_extensive_table!$D$1013:$AO$1213,AP$4,FALSE)</f>
        <v>0</v>
      </c>
      <c r="AQ79" s="13" t="e">
        <f t="shared" si="44"/>
        <v>#N/A</v>
      </c>
      <c r="AR79" s="9">
        <f>VLOOKUP($C79,industry_water_demand_km3!$A$2:$CT$249,AR$4,FALSE)</f>
        <v>23.163060000000002</v>
      </c>
      <c r="AS79" s="13">
        <f t="shared" si="55"/>
        <v>23.163060000000002</v>
      </c>
      <c r="AU79" s="9">
        <f>VLOOKUP($B79,aquastat_more_extensive_table!$D$1013:$AO$1213,AU$4,FALSE)</f>
        <v>10</v>
      </c>
      <c r="AV79" s="13">
        <f t="shared" si="45"/>
        <v>10</v>
      </c>
      <c r="AW79" s="9">
        <f>VLOOKUP($C79,industry_water_demand_km3!$A$2:$CT$249,AW$4,FALSE)</f>
        <v>24.708919999999999</v>
      </c>
      <c r="AX79" s="13">
        <f t="shared" si="56"/>
        <v>24.708919999999999</v>
      </c>
      <c r="AZ79" s="9">
        <f>VLOOKUP($B79,aquastat_more_extensive_table!$D$1013:$AO$1213,AZ$4,FALSE)</f>
        <v>0</v>
      </c>
      <c r="BA79" s="13" t="e">
        <f t="shared" si="46"/>
        <v>#N/A</v>
      </c>
      <c r="BB79" s="9">
        <f>VLOOKUP($C79,industry_water_demand_km3!$A$2:$CT$249,BB$4,FALSE)</f>
        <v>29.249919999999999</v>
      </c>
      <c r="BC79" s="13">
        <f t="shared" si="57"/>
        <v>29.249919999999999</v>
      </c>
      <c r="BE79" s="9">
        <f>VLOOKUP($B79,aquastat_more_extensive_table!$D$1013:$AO$1213,BE$4,FALSE)</f>
        <v>17</v>
      </c>
      <c r="BF79" s="13">
        <f t="shared" si="47"/>
        <v>17</v>
      </c>
      <c r="BG79" s="9">
        <f>VLOOKUP($C79,industry_water_demand_km3!$A$2:$CT$249,BG$4,FALSE)</f>
        <v>34.704819999999998</v>
      </c>
      <c r="BH79" s="13">
        <f t="shared" si="58"/>
        <v>34.704819999999998</v>
      </c>
      <c r="BJ79" s="9">
        <f>VLOOKUP($B79,aquastat_more_extensive_table!$D$1013:$AO$1213,BJ$4,FALSE)</f>
        <v>0</v>
      </c>
      <c r="BK79" s="13" t="e">
        <f t="shared" si="59"/>
        <v>#N/A</v>
      </c>
      <c r="BL79" s="9">
        <f>VLOOKUP($C79,industry_water_demand_km3!$A$2:$CT$249,BL$4,FALSE)</f>
        <v>35.805700000000002</v>
      </c>
      <c r="BM79" s="13">
        <f t="shared" si="60"/>
        <v>35.805700000000002</v>
      </c>
      <c r="BU79" s="7" t="e">
        <v>#N/A</v>
      </c>
      <c r="BV79" s="7">
        <v>7.6420000000000003</v>
      </c>
      <c r="BW79" s="7" t="str">
        <f t="shared" si="61"/>
        <v/>
      </c>
      <c r="BX79" s="7" t="str">
        <f t="shared" si="62"/>
        <v/>
      </c>
    </row>
    <row r="80" spans="2:76" x14ac:dyDescent="0.25">
      <c r="B80" s="12">
        <f>fao_ids_unique!B75</f>
        <v>101</v>
      </c>
      <c r="C80" s="12">
        <f>fao_ids_unique!F75</f>
        <v>244</v>
      </c>
      <c r="D80" s="8" t="str">
        <f>fao_ids_unique!C75</f>
        <v>IDN</v>
      </c>
      <c r="E80" s="7" t="str">
        <f>fao_ids_unique!G75</f>
        <v>Indonesia</v>
      </c>
      <c r="G80" s="9">
        <f>VLOOKUP($B80,aquastat_more_extensive_table!$D$1013:$AO$1213,G$4,FALSE)</f>
        <v>0</v>
      </c>
      <c r="H80" s="13" t="e">
        <f t="shared" si="37"/>
        <v>#N/A</v>
      </c>
      <c r="I80" s="9">
        <f>VLOOKUP($C80,industry_water_demand_km3!$A$2:$CT$249,I$4,FALSE)</f>
        <v>0.895536</v>
      </c>
      <c r="J80" s="13">
        <f t="shared" si="48"/>
        <v>0.895536</v>
      </c>
      <c r="L80" s="9">
        <f>VLOOKUP($B80,aquastat_more_extensive_table!$D$1013:$AO$1213,L$4,FALSE)</f>
        <v>0</v>
      </c>
      <c r="M80" s="13" t="e">
        <f t="shared" si="38"/>
        <v>#N/A</v>
      </c>
      <c r="N80" s="9">
        <f>VLOOKUP($C80,industry_water_demand_km3!$A$2:$CT$249,N$4,FALSE)</f>
        <v>0.92133540000000003</v>
      </c>
      <c r="O80" s="13">
        <f t="shared" si="49"/>
        <v>0.92133540000000003</v>
      </c>
      <c r="Q80" s="9">
        <f>VLOOKUP($B80,aquastat_more_extensive_table!$D$1013:$AO$1213,Q$4,FALSE)</f>
        <v>0</v>
      </c>
      <c r="R80" s="13" t="e">
        <f t="shared" si="39"/>
        <v>#N/A</v>
      </c>
      <c r="S80" s="9">
        <f>VLOOKUP($C80,industry_water_demand_km3!$A$2:$CT$249,S$4,FALSE)</f>
        <v>0.9044894</v>
      </c>
      <c r="T80" s="13">
        <f t="shared" si="50"/>
        <v>0.9044894</v>
      </c>
      <c r="V80" s="9">
        <f>VLOOKUP($B80,aquastat_more_extensive_table!$D$1013:$AO$1213,V$4,FALSE)</f>
        <v>0</v>
      </c>
      <c r="W80" s="13" t="e">
        <f t="shared" si="40"/>
        <v>#N/A</v>
      </c>
      <c r="X80" s="9">
        <f>VLOOKUP($C80,industry_water_demand_km3!$A$2:$CT$249,X$4,FALSE)</f>
        <v>1.3325480000000001</v>
      </c>
      <c r="Y80" s="13">
        <f t="shared" si="51"/>
        <v>1.3325480000000001</v>
      </c>
      <c r="AA80" s="9">
        <f>VLOOKUP($B80,aquastat_more_extensive_table!$D$1013:$AO$1213,AA$4,FALSE)</f>
        <v>0</v>
      </c>
      <c r="AB80" s="13" t="e">
        <f t="shared" si="41"/>
        <v>#N/A</v>
      </c>
      <c r="AC80" s="9">
        <f>VLOOKUP($C80,industry_water_demand_km3!$A$2:$CT$249,AC$4,FALSE)</f>
        <v>1.6876139999999999</v>
      </c>
      <c r="AD80" s="13">
        <f t="shared" si="52"/>
        <v>1.6876139999999999</v>
      </c>
      <c r="AF80" s="9">
        <f>VLOOKUP($B80,aquastat_more_extensive_table!$D$1013:$AO$1213,AF$4,FALSE)</f>
        <v>0</v>
      </c>
      <c r="AG80" s="13" t="e">
        <f t="shared" si="42"/>
        <v>#N/A</v>
      </c>
      <c r="AH80" s="9">
        <f>VLOOKUP($C80,industry_water_demand_km3!$A$2:$CT$249,AH$4,FALSE)</f>
        <v>1.7215199999999999</v>
      </c>
      <c r="AI80" s="13">
        <f t="shared" si="53"/>
        <v>1.7215199999999999</v>
      </c>
      <c r="AK80" s="9">
        <f>VLOOKUP($B80,aquastat_more_extensive_table!$D$1013:$AO$1213,AK$4,FALSE)</f>
        <v>0.376</v>
      </c>
      <c r="AL80" s="13">
        <f t="shared" si="43"/>
        <v>0.376</v>
      </c>
      <c r="AM80" s="9">
        <f>VLOOKUP($C80,industry_water_demand_km3!$A$2:$CT$249,AM$4,FALSE)</f>
        <v>1.8633980000000001</v>
      </c>
      <c r="AN80" s="13">
        <f t="shared" si="54"/>
        <v>1.8633980000000001</v>
      </c>
      <c r="AP80" s="9">
        <f>VLOOKUP($B80,aquastat_more_extensive_table!$D$1013:$AO$1213,AP$4,FALSE)</f>
        <v>0</v>
      </c>
      <c r="AQ80" s="13" t="e">
        <f t="shared" si="44"/>
        <v>#N/A</v>
      </c>
      <c r="AR80" s="9">
        <f>VLOOKUP($C80,industry_water_demand_km3!$A$2:$CT$249,AR$4,FALSE)</f>
        <v>2.182258</v>
      </c>
      <c r="AS80" s="13">
        <f t="shared" si="55"/>
        <v>2.182258</v>
      </c>
      <c r="AU80" s="9">
        <f>VLOOKUP($B80,aquastat_more_extensive_table!$D$1013:$AO$1213,AU$4,FALSE)</f>
        <v>7.3979999999999997</v>
      </c>
      <c r="AV80" s="13">
        <f t="shared" si="45"/>
        <v>7.3979999999999997</v>
      </c>
      <c r="AW80" s="9">
        <f>VLOOKUP($C80,industry_water_demand_km3!$A$2:$CT$249,AW$4,FALSE)</f>
        <v>1.9898960000000001</v>
      </c>
      <c r="AX80" s="13">
        <f t="shared" si="56"/>
        <v>1.9898960000000001</v>
      </c>
      <c r="AZ80" s="9">
        <f>VLOOKUP($B80,aquastat_more_extensive_table!$D$1013:$AO$1213,AZ$4,FALSE)</f>
        <v>24.65</v>
      </c>
      <c r="BA80" s="13">
        <f t="shared" si="46"/>
        <v>24.65</v>
      </c>
      <c r="BB80" s="9">
        <f>VLOOKUP($C80,industry_water_demand_km3!$A$2:$CT$249,BB$4,FALSE)</f>
        <v>2.4506320000000001</v>
      </c>
      <c r="BC80" s="13">
        <f t="shared" si="57"/>
        <v>2.4506320000000001</v>
      </c>
      <c r="BE80" s="9">
        <f>VLOOKUP($B80,aquastat_more_extensive_table!$D$1013:$AO$1213,BE$4,FALSE)</f>
        <v>0</v>
      </c>
      <c r="BF80" s="13" t="e">
        <f t="shared" si="47"/>
        <v>#N/A</v>
      </c>
      <c r="BG80" s="9">
        <f>VLOOKUP($C80,industry_water_demand_km3!$A$2:$CT$249,BG$4,FALSE)</f>
        <v>3.0081020000000001</v>
      </c>
      <c r="BH80" s="13">
        <f t="shared" si="58"/>
        <v>3.0081020000000001</v>
      </c>
      <c r="BJ80" s="9">
        <f>VLOOKUP($B80,aquastat_more_extensive_table!$D$1013:$AO$1213,BJ$4,FALSE)</f>
        <v>0</v>
      </c>
      <c r="BK80" s="13" t="e">
        <f t="shared" si="59"/>
        <v>#N/A</v>
      </c>
      <c r="BL80" s="9">
        <f>VLOOKUP($C80,industry_water_demand_km3!$A$2:$CT$249,BL$4,FALSE)</f>
        <v>3.1079300000000001</v>
      </c>
      <c r="BM80" s="13">
        <f t="shared" si="60"/>
        <v>3.1079300000000001</v>
      </c>
      <c r="BU80" s="7" t="e">
        <v>#N/A</v>
      </c>
      <c r="BV80" s="7">
        <v>0.85899999999999999</v>
      </c>
      <c r="BW80" s="7" t="str">
        <f t="shared" si="61"/>
        <v/>
      </c>
      <c r="BX80" s="7" t="str">
        <f t="shared" si="62"/>
        <v/>
      </c>
    </row>
    <row r="81" spans="2:76" x14ac:dyDescent="0.25">
      <c r="B81" s="12">
        <f>fao_ids_unique!B76</f>
        <v>102</v>
      </c>
      <c r="C81" s="12">
        <f>fao_ids_unique!F76</f>
        <v>90</v>
      </c>
      <c r="D81" s="8" t="str">
        <f>fao_ids_unique!C76</f>
        <v>IRN</v>
      </c>
      <c r="E81" s="7" t="str">
        <f>fao_ids_unique!G76</f>
        <v>Iran, Islamic Republic of</v>
      </c>
      <c r="G81" s="9">
        <f>VLOOKUP($B81,aquastat_more_extensive_table!$D$1013:$AO$1213,G$4,FALSE)</f>
        <v>0</v>
      </c>
      <c r="H81" s="13" t="e">
        <f t="shared" si="37"/>
        <v>#N/A</v>
      </c>
      <c r="I81" s="9">
        <f>VLOOKUP($C81,industry_water_demand_km3!$A$2:$CT$249,I$4,FALSE)</f>
        <v>0.93415720000000002</v>
      </c>
      <c r="J81" s="13">
        <f t="shared" si="48"/>
        <v>0.93415720000000002</v>
      </c>
      <c r="L81" s="9">
        <f>VLOOKUP($B81,aquastat_more_extensive_table!$D$1013:$AO$1213,L$4,FALSE)</f>
        <v>0</v>
      </c>
      <c r="M81" s="13" t="e">
        <f t="shared" si="38"/>
        <v>#N/A</v>
      </c>
      <c r="N81" s="9">
        <f>VLOOKUP($C81,industry_water_demand_km3!$A$2:$CT$249,N$4,FALSE)</f>
        <v>0.9529048</v>
      </c>
      <c r="O81" s="13">
        <f t="shared" si="49"/>
        <v>0.9529048</v>
      </c>
      <c r="Q81" s="9">
        <f>VLOOKUP($B81,aquastat_more_extensive_table!$D$1013:$AO$1213,Q$4,FALSE)</f>
        <v>0</v>
      </c>
      <c r="R81" s="13" t="e">
        <f t="shared" si="39"/>
        <v>#N/A</v>
      </c>
      <c r="S81" s="9">
        <f>VLOOKUP($C81,industry_water_demand_km3!$A$2:$CT$249,S$4,FALSE)</f>
        <v>1.0991046</v>
      </c>
      <c r="T81" s="13">
        <f t="shared" si="50"/>
        <v>1.0991046</v>
      </c>
      <c r="V81" s="9">
        <f>VLOOKUP($B81,aquastat_more_extensive_table!$D$1013:$AO$1213,V$4,FALSE)</f>
        <v>0</v>
      </c>
      <c r="W81" s="13" t="e">
        <f t="shared" si="40"/>
        <v>#N/A</v>
      </c>
      <c r="X81" s="9">
        <f>VLOOKUP($C81,industry_water_demand_km3!$A$2:$CT$249,X$4,FALSE)</f>
        <v>1.6831700000000001</v>
      </c>
      <c r="Y81" s="13">
        <f t="shared" si="51"/>
        <v>1.6831700000000001</v>
      </c>
      <c r="AA81" s="9">
        <f>VLOOKUP($B81,aquastat_more_extensive_table!$D$1013:$AO$1213,AA$4,FALSE)</f>
        <v>0</v>
      </c>
      <c r="AB81" s="13" t="e">
        <f t="shared" si="41"/>
        <v>#N/A</v>
      </c>
      <c r="AC81" s="9">
        <f>VLOOKUP($C81,industry_water_demand_km3!$A$2:$CT$249,AC$4,FALSE)</f>
        <v>1.9514339999999999</v>
      </c>
      <c r="AD81" s="13">
        <f t="shared" si="52"/>
        <v>1.9514339999999999</v>
      </c>
      <c r="AF81" s="9">
        <f>VLOOKUP($B81,aquastat_more_extensive_table!$D$1013:$AO$1213,AF$4,FALSE)</f>
        <v>0</v>
      </c>
      <c r="AG81" s="13" t="e">
        <f t="shared" si="42"/>
        <v>#N/A</v>
      </c>
      <c r="AH81" s="9">
        <f>VLOOKUP($C81,industry_water_demand_km3!$A$2:$CT$249,AH$4,FALSE)</f>
        <v>2.1544460000000001</v>
      </c>
      <c r="AI81" s="13">
        <f t="shared" si="53"/>
        <v>2.1544460000000001</v>
      </c>
      <c r="AK81" s="9">
        <f>VLOOKUP($B81,aquastat_more_extensive_table!$D$1013:$AO$1213,AK$4,FALSE)</f>
        <v>0</v>
      </c>
      <c r="AL81" s="13" t="e">
        <f t="shared" si="43"/>
        <v>#N/A</v>
      </c>
      <c r="AM81" s="9">
        <f>VLOOKUP($C81,industry_water_demand_km3!$A$2:$CT$249,AM$4,FALSE)</f>
        <v>1.786958</v>
      </c>
      <c r="AN81" s="13">
        <f t="shared" si="54"/>
        <v>1.786958</v>
      </c>
      <c r="AP81" s="9">
        <f>VLOOKUP($B81,aquastat_more_extensive_table!$D$1013:$AO$1213,AP$4,FALSE)</f>
        <v>1</v>
      </c>
      <c r="AQ81" s="13">
        <f t="shared" si="44"/>
        <v>1</v>
      </c>
      <c r="AR81" s="9">
        <f>VLOOKUP($C81,industry_water_demand_km3!$A$2:$CT$249,AR$4,FALSE)</f>
        <v>1.70726</v>
      </c>
      <c r="AS81" s="13">
        <f t="shared" si="55"/>
        <v>1.70726</v>
      </c>
      <c r="AU81" s="9">
        <f>VLOOKUP($B81,aquastat_more_extensive_table!$D$1013:$AO$1213,AU$4,FALSE)</f>
        <v>1.0249999999999999</v>
      </c>
      <c r="AV81" s="13">
        <f t="shared" si="45"/>
        <v>1.0249999999999999</v>
      </c>
      <c r="AW81" s="9">
        <f>VLOOKUP($C81,industry_water_demand_km3!$A$2:$CT$249,AW$4,FALSE)</f>
        <v>1.804972</v>
      </c>
      <c r="AX81" s="13">
        <f t="shared" si="56"/>
        <v>1.804972</v>
      </c>
      <c r="AZ81" s="9">
        <f>VLOOKUP($B81,aquastat_more_extensive_table!$D$1013:$AO$1213,AZ$4,FALSE)</f>
        <v>1.1000000000000001</v>
      </c>
      <c r="BA81" s="13">
        <f t="shared" si="46"/>
        <v>1.1000000000000001</v>
      </c>
      <c r="BB81" s="9">
        <f>VLOOKUP($C81,industry_water_demand_km3!$A$2:$CT$249,BB$4,FALSE)</f>
        <v>2.1805780000000001</v>
      </c>
      <c r="BC81" s="13">
        <f t="shared" si="57"/>
        <v>2.1805780000000001</v>
      </c>
      <c r="BE81" s="9">
        <f>VLOOKUP($B81,aquastat_more_extensive_table!$D$1013:$AO$1213,BE$4,FALSE)</f>
        <v>0</v>
      </c>
      <c r="BF81" s="13" t="e">
        <f t="shared" si="47"/>
        <v>#N/A</v>
      </c>
      <c r="BG81" s="9">
        <f>VLOOKUP($C81,industry_water_demand_km3!$A$2:$CT$249,BG$4,FALSE)</f>
        <v>2.4991300000000001</v>
      </c>
      <c r="BH81" s="13">
        <f t="shared" si="58"/>
        <v>2.4991300000000001</v>
      </c>
      <c r="BJ81" s="9">
        <f>VLOOKUP($B81,aquastat_more_extensive_table!$D$1013:$AO$1213,BJ$4,FALSE)</f>
        <v>0</v>
      </c>
      <c r="BK81" s="13" t="e">
        <f t="shared" si="59"/>
        <v>#N/A</v>
      </c>
      <c r="BL81" s="9">
        <f>VLOOKUP($C81,industry_water_demand_km3!$A$2:$CT$249,BL$4,FALSE)</f>
        <v>2.4964200000000001</v>
      </c>
      <c r="BM81" s="13">
        <f t="shared" si="60"/>
        <v>2.4964200000000001</v>
      </c>
      <c r="BU81" s="7" t="e">
        <v>#N/A</v>
      </c>
      <c r="BV81" s="7">
        <v>0.31</v>
      </c>
      <c r="BW81" s="7" t="str">
        <f t="shared" si="61"/>
        <v/>
      </c>
      <c r="BX81" s="7" t="str">
        <f t="shared" si="62"/>
        <v/>
      </c>
    </row>
    <row r="82" spans="2:76" x14ac:dyDescent="0.25">
      <c r="B82" s="12">
        <f>fao_ids_unique!B77</f>
        <v>103</v>
      </c>
      <c r="C82" s="12">
        <f>fao_ids_unique!F77</f>
        <v>91</v>
      </c>
      <c r="D82" s="8" t="str">
        <f>fao_ids_unique!C77</f>
        <v>IRQ</v>
      </c>
      <c r="E82" s="7" t="str">
        <f>fao_ids_unique!G77</f>
        <v>Iraq</v>
      </c>
      <c r="G82" s="9">
        <f>VLOOKUP($B82,aquastat_more_extensive_table!$D$1013:$AO$1213,G$4,FALSE)</f>
        <v>0</v>
      </c>
      <c r="H82" s="13" t="e">
        <f t="shared" si="37"/>
        <v>#N/A</v>
      </c>
      <c r="I82" s="9">
        <f>VLOOKUP($C82,industry_water_demand_km3!$A$2:$CT$249,I$4,FALSE)</f>
        <v>1.468494</v>
      </c>
      <c r="J82" s="13">
        <f t="shared" si="48"/>
        <v>1.468494</v>
      </c>
      <c r="L82" s="9">
        <f>VLOOKUP($B82,aquastat_more_extensive_table!$D$1013:$AO$1213,L$4,FALSE)</f>
        <v>0</v>
      </c>
      <c r="M82" s="13" t="e">
        <f t="shared" si="38"/>
        <v>#N/A</v>
      </c>
      <c r="N82" s="9">
        <f>VLOOKUP($C82,industry_water_demand_km3!$A$2:$CT$249,N$4,FALSE)</f>
        <v>1.566422</v>
      </c>
      <c r="O82" s="13">
        <f t="shared" si="49"/>
        <v>1.566422</v>
      </c>
      <c r="Q82" s="9">
        <f>VLOOKUP($B82,aquastat_more_extensive_table!$D$1013:$AO$1213,Q$4,FALSE)</f>
        <v>0</v>
      </c>
      <c r="R82" s="13" t="e">
        <f t="shared" si="39"/>
        <v>#N/A</v>
      </c>
      <c r="S82" s="9">
        <f>VLOOKUP($C82,industry_water_demand_km3!$A$2:$CT$249,S$4,FALSE)</f>
        <v>1.6371960000000001</v>
      </c>
      <c r="T82" s="13">
        <f t="shared" si="50"/>
        <v>1.6371960000000001</v>
      </c>
      <c r="V82" s="9">
        <f>VLOOKUP($B82,aquastat_more_extensive_table!$D$1013:$AO$1213,V$4,FALSE)</f>
        <v>0.45</v>
      </c>
      <c r="W82" s="13">
        <f t="shared" si="40"/>
        <v>0.45</v>
      </c>
      <c r="X82" s="9">
        <f>VLOOKUP($C82,industry_water_demand_km3!$A$2:$CT$249,X$4,FALSE)</f>
        <v>2.2274440000000002</v>
      </c>
      <c r="Y82" s="13">
        <f t="shared" si="51"/>
        <v>2.2274440000000002</v>
      </c>
      <c r="AA82" s="9">
        <f>VLOOKUP($B82,aquastat_more_extensive_table!$D$1013:$AO$1213,AA$4,FALSE)</f>
        <v>0.31</v>
      </c>
      <c r="AB82" s="13">
        <f t="shared" si="41"/>
        <v>0.31</v>
      </c>
      <c r="AC82" s="9">
        <f>VLOOKUP($C82,industry_water_demand_km3!$A$2:$CT$249,AC$4,FALSE)</f>
        <v>2.864182</v>
      </c>
      <c r="AD82" s="13">
        <f t="shared" si="52"/>
        <v>2.864182</v>
      </c>
      <c r="AF82" s="9">
        <f>VLOOKUP($B82,aquastat_more_extensive_table!$D$1013:$AO$1213,AF$4,FALSE)</f>
        <v>0.17</v>
      </c>
      <c r="AG82" s="13">
        <f t="shared" si="42"/>
        <v>0.17</v>
      </c>
      <c r="AH82" s="9">
        <f>VLOOKUP($C82,industry_water_demand_km3!$A$2:$CT$249,AH$4,FALSE)</f>
        <v>2.9141360000000001</v>
      </c>
      <c r="AI82" s="13">
        <f t="shared" si="53"/>
        <v>2.9141360000000001</v>
      </c>
      <c r="AK82" s="9">
        <f>VLOOKUP($B82,aquastat_more_extensive_table!$D$1013:$AO$1213,AK$4,FALSE)</f>
        <v>2.14</v>
      </c>
      <c r="AL82" s="13">
        <f t="shared" si="43"/>
        <v>2.14</v>
      </c>
      <c r="AM82" s="9">
        <f>VLOOKUP($C82,industry_water_demand_km3!$A$2:$CT$249,AM$4,FALSE)</f>
        <v>2.4641280000000001</v>
      </c>
      <c r="AN82" s="13">
        <f t="shared" si="54"/>
        <v>2.4641280000000001</v>
      </c>
      <c r="AP82" s="9">
        <f>VLOOKUP($B82,aquastat_more_extensive_table!$D$1013:$AO$1213,AP$4,FALSE)</f>
        <v>5.92</v>
      </c>
      <c r="AQ82" s="13">
        <f t="shared" si="44"/>
        <v>5.92</v>
      </c>
      <c r="AR82" s="9">
        <f>VLOOKUP($C82,industry_water_demand_km3!$A$2:$CT$249,AR$4,FALSE)</f>
        <v>2.1847620000000001</v>
      </c>
      <c r="AS82" s="13">
        <f t="shared" si="55"/>
        <v>2.1847620000000001</v>
      </c>
      <c r="AU82" s="9">
        <f>VLOOKUP($B82,aquastat_more_extensive_table!$D$1013:$AO$1213,AU$4,FALSE)</f>
        <v>9.6999999999999993</v>
      </c>
      <c r="AV82" s="13">
        <f t="shared" si="45"/>
        <v>9.6999999999999993</v>
      </c>
      <c r="AW82" s="9">
        <f>VLOOKUP($C82,industry_water_demand_km3!$A$2:$CT$249,AW$4,FALSE)</f>
        <v>2.0000499999999999</v>
      </c>
      <c r="AX82" s="13">
        <f t="shared" si="56"/>
        <v>2.0000499999999999</v>
      </c>
      <c r="AZ82" s="9">
        <f>VLOOKUP($B82,aquastat_more_extensive_table!$D$1013:$AO$1213,AZ$4,FALSE)</f>
        <v>0</v>
      </c>
      <c r="BA82" s="13" t="e">
        <f t="shared" si="46"/>
        <v>#N/A</v>
      </c>
      <c r="BB82" s="9">
        <f>VLOOKUP($C82,industry_water_demand_km3!$A$2:$CT$249,BB$4,FALSE)</f>
        <v>2.264964</v>
      </c>
      <c r="BC82" s="13">
        <f t="shared" si="57"/>
        <v>2.264964</v>
      </c>
      <c r="BE82" s="9">
        <f>VLOOKUP($B82,aquastat_more_extensive_table!$D$1013:$AO$1213,BE$4,FALSE)</f>
        <v>0</v>
      </c>
      <c r="BF82" s="13" t="e">
        <f t="shared" si="47"/>
        <v>#N/A</v>
      </c>
      <c r="BG82" s="9">
        <f>VLOOKUP($C82,industry_water_demand_km3!$A$2:$CT$249,BG$4,FALSE)</f>
        <v>2.8730159999999998</v>
      </c>
      <c r="BH82" s="13">
        <f t="shared" si="58"/>
        <v>2.8730159999999998</v>
      </c>
      <c r="BJ82" s="9">
        <f>VLOOKUP($B82,aquastat_more_extensive_table!$D$1013:$AO$1213,BJ$4,FALSE)</f>
        <v>0</v>
      </c>
      <c r="BK82" s="13" t="e">
        <f t="shared" si="59"/>
        <v>#N/A</v>
      </c>
      <c r="BL82" s="9">
        <f>VLOOKUP($C82,industry_water_demand_km3!$A$2:$CT$249,BL$4,FALSE)</f>
        <v>2.8894899999999999</v>
      </c>
      <c r="BM82" s="13">
        <f t="shared" si="60"/>
        <v>2.8894899999999999</v>
      </c>
      <c r="BU82" s="7" t="e">
        <v>#N/A</v>
      </c>
      <c r="BV82" s="7">
        <v>0.622</v>
      </c>
      <c r="BW82" s="7" t="str">
        <f t="shared" si="61"/>
        <v/>
      </c>
      <c r="BX82" s="7" t="str">
        <f t="shared" si="62"/>
        <v/>
      </c>
    </row>
    <row r="83" spans="2:76" x14ac:dyDescent="0.25">
      <c r="B83" s="12">
        <f>fao_ids_unique!B78</f>
        <v>104</v>
      </c>
      <c r="C83" s="12">
        <f>fao_ids_unique!F78</f>
        <v>89</v>
      </c>
      <c r="D83" s="8" t="str">
        <f>fao_ids_unique!C78</f>
        <v>IRL</v>
      </c>
      <c r="E83" s="7" t="str">
        <f>fao_ids_unique!G78</f>
        <v>Ireland</v>
      </c>
      <c r="G83" s="9">
        <f>VLOOKUP($B83,aquastat_more_extensive_table!$D$1013:$AO$1213,G$4,FALSE)</f>
        <v>0</v>
      </c>
      <c r="H83" s="13" t="e">
        <f t="shared" si="37"/>
        <v>#N/A</v>
      </c>
      <c r="I83" s="9">
        <f>VLOOKUP($C83,industry_water_demand_km3!$A$2:$CT$249,I$4,FALSE)</f>
        <v>0.2419626</v>
      </c>
      <c r="J83" s="13">
        <f t="shared" si="48"/>
        <v>0.2419626</v>
      </c>
      <c r="L83" s="9">
        <f>VLOOKUP($B83,aquastat_more_extensive_table!$D$1013:$AO$1213,L$4,FALSE)</f>
        <v>0</v>
      </c>
      <c r="M83" s="13" t="e">
        <f t="shared" si="38"/>
        <v>#N/A</v>
      </c>
      <c r="N83" s="9">
        <f>VLOOKUP($C83,industry_water_demand_km3!$A$2:$CT$249,N$4,FALSE)</f>
        <v>0.27076220000000001</v>
      </c>
      <c r="O83" s="13">
        <f t="shared" si="49"/>
        <v>0.27076220000000001</v>
      </c>
      <c r="Q83" s="9">
        <f>VLOOKUP($B83,aquastat_more_extensive_table!$D$1013:$AO$1213,Q$4,FALSE)</f>
        <v>0</v>
      </c>
      <c r="R83" s="13" t="e">
        <f t="shared" si="39"/>
        <v>#N/A</v>
      </c>
      <c r="S83" s="9">
        <f>VLOOKUP($C83,industry_water_demand_km3!$A$2:$CT$249,S$4,FALSE)</f>
        <v>0.30708160000000001</v>
      </c>
      <c r="T83" s="13">
        <f t="shared" si="50"/>
        <v>0.30708160000000001</v>
      </c>
      <c r="V83" s="9">
        <f>VLOOKUP($B83,aquastat_more_extensive_table!$D$1013:$AO$1213,V$4,FALSE)</f>
        <v>0</v>
      </c>
      <c r="W83" s="13" t="e">
        <f t="shared" si="40"/>
        <v>#N/A</v>
      </c>
      <c r="X83" s="9">
        <f>VLOOKUP($C83,industry_water_demand_km3!$A$2:$CT$249,X$4,FALSE)</f>
        <v>0.37127280000000001</v>
      </c>
      <c r="Y83" s="13">
        <f t="shared" si="51"/>
        <v>0.37127280000000001</v>
      </c>
      <c r="AA83" s="9">
        <f>VLOOKUP($B83,aquastat_more_extensive_table!$D$1013:$AO$1213,AA$4,FALSE)</f>
        <v>0.52700000000000002</v>
      </c>
      <c r="AB83" s="13">
        <f t="shared" si="41"/>
        <v>0.52700000000000002</v>
      </c>
      <c r="AC83" s="9">
        <f>VLOOKUP($C83,industry_water_demand_km3!$A$2:$CT$249,AC$4,FALSE)</f>
        <v>0.45935359999999997</v>
      </c>
      <c r="AD83" s="13">
        <f t="shared" si="52"/>
        <v>0.45935359999999997</v>
      </c>
      <c r="AF83" s="9">
        <f>VLOOKUP($B83,aquastat_more_extensive_table!$D$1013:$AO$1213,AF$4,FALSE)</f>
        <v>0</v>
      </c>
      <c r="AG83" s="13" t="e">
        <f t="shared" si="42"/>
        <v>#N/A</v>
      </c>
      <c r="AH83" s="9">
        <f>VLOOKUP($C83,industry_water_demand_km3!$A$2:$CT$249,AH$4,FALSE)</f>
        <v>0.48911100000000002</v>
      </c>
      <c r="AI83" s="13">
        <f t="shared" si="53"/>
        <v>0.48911100000000002</v>
      </c>
      <c r="AK83" s="9">
        <f>VLOOKUP($B83,aquastat_more_extensive_table!$D$1013:$AO$1213,AK$4,FALSE)</f>
        <v>0</v>
      </c>
      <c r="AL83" s="13" t="e">
        <f t="shared" si="43"/>
        <v>#N/A</v>
      </c>
      <c r="AM83" s="9">
        <f>VLOOKUP($C83,industry_water_demand_km3!$A$2:$CT$249,AM$4,FALSE)</f>
        <v>0.59529460000000001</v>
      </c>
      <c r="AN83" s="13">
        <f t="shared" si="54"/>
        <v>0.59529460000000001</v>
      </c>
      <c r="AP83" s="9">
        <f>VLOOKUP($B83,aquastat_more_extensive_table!$D$1013:$AO$1213,AP$4,FALSE)</f>
        <v>0.52700000000000002</v>
      </c>
      <c r="AQ83" s="13">
        <f t="shared" si="44"/>
        <v>0.52700000000000002</v>
      </c>
      <c r="AR83" s="9">
        <f>VLOOKUP($C83,industry_water_demand_km3!$A$2:$CT$249,AR$4,FALSE)</f>
        <v>0.66384940000000003</v>
      </c>
      <c r="AS83" s="13">
        <f t="shared" si="55"/>
        <v>0.66384940000000003</v>
      </c>
      <c r="AU83" s="9">
        <f>VLOOKUP($B83,aquastat_more_extensive_table!$D$1013:$AO$1213,AU$4,FALSE)</f>
        <v>0</v>
      </c>
      <c r="AV83" s="13" t="e">
        <f t="shared" si="45"/>
        <v>#N/A</v>
      </c>
      <c r="AW83" s="9">
        <f>VLOOKUP($C83,industry_water_demand_km3!$A$2:$CT$249,AW$4,FALSE)</f>
        <v>0.75261999999999996</v>
      </c>
      <c r="AX83" s="13">
        <f t="shared" si="56"/>
        <v>0.75261999999999996</v>
      </c>
      <c r="AZ83" s="9">
        <f>VLOOKUP($B83,aquastat_more_extensive_table!$D$1013:$AO$1213,AZ$4,FALSE)</f>
        <v>5.0999999999999997E-2</v>
      </c>
      <c r="BA83" s="13">
        <f t="shared" si="46"/>
        <v>5.0999999999999997E-2</v>
      </c>
      <c r="BB83" s="9">
        <f>VLOOKUP($C83,industry_water_demand_km3!$A$2:$CT$249,BB$4,FALSE)</f>
        <v>0.90352779999999999</v>
      </c>
      <c r="BC83" s="13">
        <f t="shared" si="57"/>
        <v>0.90352779999999999</v>
      </c>
      <c r="BE83" s="9">
        <f>VLOOKUP($B83,aquastat_more_extensive_table!$D$1013:$AO$1213,BE$4,FALSE)</f>
        <v>0</v>
      </c>
      <c r="BF83" s="13" t="e">
        <f t="shared" si="47"/>
        <v>#N/A</v>
      </c>
      <c r="BG83" s="9">
        <f>VLOOKUP($C83,industry_water_demand_km3!$A$2:$CT$249,BG$4,FALSE)</f>
        <v>0.90837440000000003</v>
      </c>
      <c r="BH83" s="13">
        <f t="shared" si="58"/>
        <v>0.90837440000000003</v>
      </c>
      <c r="BJ83" s="9">
        <f>VLOOKUP($B83,aquastat_more_extensive_table!$D$1013:$AO$1213,BJ$4,FALSE)</f>
        <v>0</v>
      </c>
      <c r="BK83" s="13" t="e">
        <f t="shared" si="59"/>
        <v>#N/A</v>
      </c>
      <c r="BL83" s="9">
        <f>VLOOKUP($C83,industry_water_demand_km3!$A$2:$CT$249,BL$4,FALSE)</f>
        <v>0.89190700000000001</v>
      </c>
      <c r="BM83" s="13">
        <f t="shared" si="60"/>
        <v>0.89190700000000001</v>
      </c>
      <c r="BU83" s="7" t="e">
        <v>#N/A</v>
      </c>
      <c r="BV83" s="7">
        <v>0.23699999999999999</v>
      </c>
      <c r="BW83" s="7" t="str">
        <f t="shared" si="61"/>
        <v/>
      </c>
      <c r="BX83" s="7" t="str">
        <f t="shared" si="62"/>
        <v/>
      </c>
    </row>
    <row r="84" spans="2:76" x14ac:dyDescent="0.25">
      <c r="B84" s="12">
        <f>fao_ids_unique!B79</f>
        <v>105</v>
      </c>
      <c r="C84" s="12">
        <f>fao_ids_unique!F79</f>
        <v>93</v>
      </c>
      <c r="D84" s="8" t="str">
        <f>fao_ids_unique!C79</f>
        <v>ISR</v>
      </c>
      <c r="E84" s="7" t="str">
        <f>fao_ids_unique!G79</f>
        <v>Israel</v>
      </c>
      <c r="G84" s="9">
        <f>VLOOKUP($B84,aquastat_more_extensive_table!$D$1013:$AO$1213,G$4,FALSE)</f>
        <v>0</v>
      </c>
      <c r="H84" s="13" t="e">
        <f t="shared" si="37"/>
        <v>#N/A</v>
      </c>
      <c r="I84" s="9">
        <f>VLOOKUP($C84,industry_water_demand_km3!$A$2:$CT$249,I$4,FALSE)</f>
        <v>2.935024E-2</v>
      </c>
      <c r="J84" s="13">
        <f t="shared" si="48"/>
        <v>2.935024E-2</v>
      </c>
      <c r="L84" s="9">
        <f>VLOOKUP($B84,aquastat_more_extensive_table!$D$1013:$AO$1213,L$4,FALSE)</f>
        <v>0</v>
      </c>
      <c r="M84" s="13" t="e">
        <f t="shared" si="38"/>
        <v>#N/A</v>
      </c>
      <c r="N84" s="9">
        <f>VLOOKUP($C84,industry_water_demand_km3!$A$2:$CT$249,N$4,FALSE)</f>
        <v>2.9786819999999999E-2</v>
      </c>
      <c r="O84" s="13">
        <f t="shared" si="49"/>
        <v>2.9786819999999999E-2</v>
      </c>
      <c r="Q84" s="9">
        <f>VLOOKUP($B84,aquastat_more_extensive_table!$D$1013:$AO$1213,Q$4,FALSE)</f>
        <v>7.4999999999999997E-2</v>
      </c>
      <c r="R84" s="13">
        <f t="shared" si="39"/>
        <v>7.4999999999999997E-2</v>
      </c>
      <c r="S84" s="9">
        <f>VLOOKUP($C84,industry_water_demand_km3!$A$2:$CT$249,S$4,FALSE)</f>
        <v>3.0989940000000001E-2</v>
      </c>
      <c r="T84" s="13">
        <f t="shared" si="50"/>
        <v>3.0989940000000001E-2</v>
      </c>
      <c r="V84" s="9">
        <f>VLOOKUP($B84,aquastat_more_extensive_table!$D$1013:$AO$1213,V$4,FALSE)</f>
        <v>8.2500000000000004E-2</v>
      </c>
      <c r="W84" s="13">
        <f t="shared" si="40"/>
        <v>8.2500000000000004E-2</v>
      </c>
      <c r="X84" s="9">
        <f>VLOOKUP($C84,industry_water_demand_km3!$A$2:$CT$249,X$4,FALSE)</f>
        <v>3.6524099999999997E-2</v>
      </c>
      <c r="Y84" s="13">
        <f t="shared" si="51"/>
        <v>3.6524099999999997E-2</v>
      </c>
      <c r="AA84" s="9">
        <f>VLOOKUP($B84,aquastat_more_extensive_table!$D$1013:$AO$1213,AA$4,FALSE)</f>
        <v>0.09</v>
      </c>
      <c r="AB84" s="13">
        <f t="shared" si="41"/>
        <v>0.09</v>
      </c>
      <c r="AC84" s="9">
        <f>VLOOKUP($C84,industry_water_demand_km3!$A$2:$CT$249,AC$4,FALSE)</f>
        <v>4.1438959999999997E-2</v>
      </c>
      <c r="AD84" s="13">
        <f t="shared" si="52"/>
        <v>4.1438959999999997E-2</v>
      </c>
      <c r="AF84" s="9">
        <f>VLOOKUP($B84,aquastat_more_extensive_table!$D$1013:$AO$1213,AF$4,FALSE)</f>
        <v>0</v>
      </c>
      <c r="AG84" s="13" t="e">
        <f t="shared" si="42"/>
        <v>#N/A</v>
      </c>
      <c r="AH84" s="9">
        <f>VLOOKUP($C84,industry_water_demand_km3!$A$2:$CT$249,AH$4,FALSE)</f>
        <v>4.4810620000000002E-2</v>
      </c>
      <c r="AI84" s="13">
        <f t="shared" si="53"/>
        <v>4.4810620000000002E-2</v>
      </c>
      <c r="AK84" s="9">
        <f>VLOOKUP($B84,aquastat_more_extensive_table!$D$1013:$AO$1213,AK$4,FALSE)</f>
        <v>0.106</v>
      </c>
      <c r="AL84" s="13">
        <f t="shared" si="43"/>
        <v>0.106</v>
      </c>
      <c r="AM84" s="9">
        <f>VLOOKUP($C84,industry_water_demand_km3!$A$2:$CT$249,AM$4,FALSE)</f>
        <v>5.1852660000000002E-2</v>
      </c>
      <c r="AN84" s="13">
        <f t="shared" si="54"/>
        <v>5.1852660000000002E-2</v>
      </c>
      <c r="AP84" s="9">
        <f>VLOOKUP($B84,aquastat_more_extensive_table!$D$1013:$AO$1213,AP$4,FALSE)</f>
        <v>0</v>
      </c>
      <c r="AQ84" s="13" t="e">
        <f t="shared" si="44"/>
        <v>#N/A</v>
      </c>
      <c r="AR84" s="9">
        <f>VLOOKUP($C84,industry_water_demand_km3!$A$2:$CT$249,AR$4,FALSE)</f>
        <v>5.9470620000000002E-2</v>
      </c>
      <c r="AS84" s="13">
        <f t="shared" si="55"/>
        <v>5.9470620000000002E-2</v>
      </c>
      <c r="AU84" s="9">
        <f>VLOOKUP($B84,aquastat_more_extensive_table!$D$1013:$AO$1213,AU$4,FALSE)</f>
        <v>0.122</v>
      </c>
      <c r="AV84" s="13">
        <f t="shared" si="45"/>
        <v>0.122</v>
      </c>
      <c r="AW84" s="9">
        <f>VLOOKUP($C84,industry_water_demand_km3!$A$2:$CT$249,AW$4,FALSE)</f>
        <v>6.336572E-2</v>
      </c>
      <c r="AX84" s="13">
        <f t="shared" si="56"/>
        <v>6.336572E-2</v>
      </c>
      <c r="AZ84" s="9">
        <f>VLOOKUP($B84,aquastat_more_extensive_table!$D$1013:$AO$1213,AZ$4,FALSE)</f>
        <v>0.113</v>
      </c>
      <c r="BA84" s="13">
        <f t="shared" si="46"/>
        <v>0.113</v>
      </c>
      <c r="BB84" s="9">
        <f>VLOOKUP($C84,industry_water_demand_km3!$A$2:$CT$249,BB$4,FALSE)</f>
        <v>6.4887040000000007E-2</v>
      </c>
      <c r="BC84" s="13">
        <f t="shared" si="57"/>
        <v>6.4887040000000007E-2</v>
      </c>
      <c r="BE84" s="9">
        <f>VLOOKUP($B84,aquastat_more_extensive_table!$D$1013:$AO$1213,BE$4,FALSE)</f>
        <v>0</v>
      </c>
      <c r="BF84" s="13" t="e">
        <f t="shared" si="47"/>
        <v>#N/A</v>
      </c>
      <c r="BG84" s="9">
        <f>VLOOKUP($C84,industry_water_demand_km3!$A$2:$CT$249,BG$4,FALSE)</f>
        <v>6.9867059999999995E-2</v>
      </c>
      <c r="BH84" s="13">
        <f t="shared" si="58"/>
        <v>6.9867059999999995E-2</v>
      </c>
      <c r="BJ84" s="9">
        <f>VLOOKUP($B84,aquastat_more_extensive_table!$D$1013:$AO$1213,BJ$4,FALSE)</f>
        <v>0</v>
      </c>
      <c r="BK84" s="13" t="e">
        <f t="shared" si="59"/>
        <v>#N/A</v>
      </c>
      <c r="BL84" s="9">
        <f>VLOOKUP($C84,industry_water_demand_km3!$A$2:$CT$249,BL$4,FALSE)</f>
        <v>6.9783999999999999E-2</v>
      </c>
      <c r="BM84" s="13">
        <f t="shared" si="60"/>
        <v>6.9783999999999999E-2</v>
      </c>
      <c r="BU84" s="7" t="e">
        <v>#N/A</v>
      </c>
      <c r="BV84" s="7">
        <v>1.6E-2</v>
      </c>
      <c r="BW84" s="7" t="str">
        <f t="shared" si="61"/>
        <v/>
      </c>
      <c r="BX84" s="7" t="str">
        <f t="shared" si="62"/>
        <v/>
      </c>
    </row>
    <row r="85" spans="2:76" x14ac:dyDescent="0.25">
      <c r="B85" s="12">
        <f>fao_ids_unique!B80</f>
        <v>106</v>
      </c>
      <c r="C85" s="12">
        <f>fao_ids_unique!F80</f>
        <v>94</v>
      </c>
      <c r="D85" s="8" t="str">
        <f>fao_ids_unique!C80</f>
        <v>ITA</v>
      </c>
      <c r="E85" s="7" t="str">
        <f>fao_ids_unique!G80</f>
        <v>Italy</v>
      </c>
      <c r="G85" s="9">
        <f>VLOOKUP($B85,aquastat_more_extensive_table!$D$1013:$AO$1213,G$4,FALSE)</f>
        <v>0</v>
      </c>
      <c r="H85" s="13" t="e">
        <f t="shared" si="37"/>
        <v>#N/A</v>
      </c>
      <c r="I85" s="9">
        <f>VLOOKUP($C85,industry_water_demand_km3!$A$2:$CT$249,I$4,FALSE)</f>
        <v>6.1106480000000003</v>
      </c>
      <c r="J85" s="13">
        <f t="shared" si="48"/>
        <v>6.1106480000000003</v>
      </c>
      <c r="L85" s="9">
        <f>VLOOKUP($B85,aquastat_more_extensive_table!$D$1013:$AO$1213,L$4,FALSE)</f>
        <v>0</v>
      </c>
      <c r="M85" s="13" t="e">
        <f t="shared" si="38"/>
        <v>#N/A</v>
      </c>
      <c r="N85" s="9">
        <f>VLOOKUP($C85,industry_water_demand_km3!$A$2:$CT$249,N$4,FALSE)</f>
        <v>7.0718940000000003</v>
      </c>
      <c r="O85" s="13">
        <f t="shared" si="49"/>
        <v>7.0718940000000003</v>
      </c>
      <c r="Q85" s="9">
        <f>VLOOKUP($B85,aquastat_more_extensive_table!$D$1013:$AO$1213,Q$4,FALSE)</f>
        <v>9</v>
      </c>
      <c r="R85" s="13">
        <f t="shared" si="39"/>
        <v>9</v>
      </c>
      <c r="S85" s="9">
        <f>VLOOKUP($C85,industry_water_demand_km3!$A$2:$CT$249,S$4,FALSE)</f>
        <v>8.2005459999999992</v>
      </c>
      <c r="T85" s="13">
        <f t="shared" si="50"/>
        <v>8.2005459999999992</v>
      </c>
      <c r="V85" s="9">
        <f>VLOOKUP($B85,aquastat_more_extensive_table!$D$1013:$AO$1213,V$4,FALSE)</f>
        <v>12.09</v>
      </c>
      <c r="W85" s="13">
        <f t="shared" si="40"/>
        <v>12.09</v>
      </c>
      <c r="X85" s="9">
        <f>VLOOKUP($C85,industry_water_demand_km3!$A$2:$CT$249,X$4,FALSE)</f>
        <v>9.9421520000000001</v>
      </c>
      <c r="Y85" s="13">
        <f t="shared" si="51"/>
        <v>9.9421520000000001</v>
      </c>
      <c r="AA85" s="9">
        <f>VLOOKUP($B85,aquastat_more_extensive_table!$D$1013:$AO$1213,AA$4,FALSE)</f>
        <v>15.17</v>
      </c>
      <c r="AB85" s="13">
        <f t="shared" si="41"/>
        <v>15.17</v>
      </c>
      <c r="AC85" s="9">
        <f>VLOOKUP($C85,industry_water_demand_km3!$A$2:$CT$249,AC$4,FALSE)</f>
        <v>12.028560000000001</v>
      </c>
      <c r="AD85" s="13">
        <f t="shared" si="52"/>
        <v>12.028560000000001</v>
      </c>
      <c r="AF85" s="9">
        <f>VLOOKUP($B85,aquastat_more_extensive_table!$D$1013:$AO$1213,AF$4,FALSE)</f>
        <v>13.84</v>
      </c>
      <c r="AG85" s="13">
        <f t="shared" si="42"/>
        <v>13.84</v>
      </c>
      <c r="AH85" s="9">
        <f>VLOOKUP($C85,industry_water_demand_km3!$A$2:$CT$249,AH$4,FALSE)</f>
        <v>13.149039999999999</v>
      </c>
      <c r="AI85" s="13">
        <f t="shared" si="53"/>
        <v>13.149039999999999</v>
      </c>
      <c r="AK85" s="9">
        <f>VLOOKUP($B85,aquastat_more_extensive_table!$D$1013:$AO$1213,AK$4,FALSE)</f>
        <v>12.5</v>
      </c>
      <c r="AL85" s="13">
        <f t="shared" si="43"/>
        <v>12.5</v>
      </c>
      <c r="AM85" s="9">
        <f>VLOOKUP($C85,industry_water_demand_km3!$A$2:$CT$249,AM$4,FALSE)</f>
        <v>16.344539999999999</v>
      </c>
      <c r="AN85" s="13">
        <f t="shared" si="54"/>
        <v>16.344539999999999</v>
      </c>
      <c r="AP85" s="9">
        <f>VLOOKUP($B85,aquastat_more_extensive_table!$D$1013:$AO$1213,AP$4,FALSE)</f>
        <v>0</v>
      </c>
      <c r="AQ85" s="13" t="e">
        <f t="shared" si="44"/>
        <v>#N/A</v>
      </c>
      <c r="AR85" s="9">
        <f>VLOOKUP($C85,industry_water_demand_km3!$A$2:$CT$249,AR$4,FALSE)</f>
        <v>16.702120000000001</v>
      </c>
      <c r="AS85" s="13">
        <f t="shared" si="55"/>
        <v>16.702120000000001</v>
      </c>
      <c r="AU85" s="9">
        <f>VLOOKUP($B85,aquastat_more_extensive_table!$D$1013:$AO$1213,AU$4,FALSE)</f>
        <v>16.29</v>
      </c>
      <c r="AV85" s="13">
        <f t="shared" si="45"/>
        <v>16.29</v>
      </c>
      <c r="AW85" s="9">
        <f>VLOOKUP($C85,industry_water_demand_km3!$A$2:$CT$249,AW$4,FALSE)</f>
        <v>16.969539999999999</v>
      </c>
      <c r="AX85" s="13">
        <f t="shared" si="56"/>
        <v>16.969539999999999</v>
      </c>
      <c r="AZ85" s="9">
        <f>VLOOKUP($B85,aquastat_more_extensive_table!$D$1013:$AO$1213,AZ$4,FALSE)</f>
        <v>0</v>
      </c>
      <c r="BA85" s="13" t="e">
        <f t="shared" si="46"/>
        <v>#N/A</v>
      </c>
      <c r="BB85" s="9">
        <f>VLOOKUP($C85,industry_water_demand_km3!$A$2:$CT$249,BB$4,FALSE)</f>
        <v>19.17568</v>
      </c>
      <c r="BC85" s="13">
        <f t="shared" si="57"/>
        <v>19.17568</v>
      </c>
      <c r="BE85" s="9">
        <f>VLOOKUP($B85,aquastat_more_extensive_table!$D$1013:$AO$1213,BE$4,FALSE)</f>
        <v>0</v>
      </c>
      <c r="BF85" s="13" t="e">
        <f t="shared" si="47"/>
        <v>#N/A</v>
      </c>
      <c r="BG85" s="9">
        <f>VLOOKUP($C85,industry_water_demand_km3!$A$2:$CT$249,BG$4,FALSE)</f>
        <v>19.924420000000001</v>
      </c>
      <c r="BH85" s="13">
        <f t="shared" si="58"/>
        <v>19.924420000000001</v>
      </c>
      <c r="BJ85" s="9">
        <f>VLOOKUP($B85,aquastat_more_extensive_table!$D$1013:$AO$1213,BJ$4,FALSE)</f>
        <v>0</v>
      </c>
      <c r="BK85" s="13" t="e">
        <f t="shared" si="59"/>
        <v>#N/A</v>
      </c>
      <c r="BL85" s="9">
        <f>VLOOKUP($C85,industry_water_demand_km3!$A$2:$CT$249,BL$4,FALSE)</f>
        <v>19.714300000000001</v>
      </c>
      <c r="BM85" s="13">
        <f t="shared" si="60"/>
        <v>19.714300000000001</v>
      </c>
      <c r="BU85" s="7" t="e">
        <v>#N/A</v>
      </c>
      <c r="BV85" s="7">
        <v>5.5519999999999996</v>
      </c>
      <c r="BW85" s="7" t="str">
        <f t="shared" si="61"/>
        <v/>
      </c>
      <c r="BX85" s="7" t="str">
        <f t="shared" si="62"/>
        <v/>
      </c>
    </row>
    <row r="86" spans="2:76" x14ac:dyDescent="0.25">
      <c r="B86" s="12">
        <f>fao_ids_unique!B81</f>
        <v>107</v>
      </c>
      <c r="C86" s="12">
        <f>fao_ids_unique!F81</f>
        <v>37</v>
      </c>
      <c r="D86" s="8" t="str">
        <f>fao_ids_unique!C81</f>
        <v>CIV</v>
      </c>
      <c r="E86" s="7" t="str">
        <f>fao_ids_unique!G81</f>
        <v>Cote d'Ivoire</v>
      </c>
      <c r="G86" s="9">
        <f>VLOOKUP($B86,aquastat_more_extensive_table!$D$1013:$AO$1213,G$4,FALSE)</f>
        <v>0</v>
      </c>
      <c r="H86" s="13" t="e">
        <f t="shared" si="37"/>
        <v>#N/A</v>
      </c>
      <c r="I86" s="9">
        <f>VLOOKUP($C86,industry_water_demand_km3!$A$2:$CT$249,I$4,FALSE)</f>
        <v>6.1461780000000001E-2</v>
      </c>
      <c r="J86" s="13">
        <f t="shared" si="48"/>
        <v>6.1461780000000001E-2</v>
      </c>
      <c r="L86" s="9">
        <f>VLOOKUP($B86,aquastat_more_extensive_table!$D$1013:$AO$1213,L$4,FALSE)</f>
        <v>0</v>
      </c>
      <c r="M86" s="13" t="e">
        <f t="shared" si="38"/>
        <v>#N/A</v>
      </c>
      <c r="N86" s="9">
        <f>VLOOKUP($C86,industry_water_demand_km3!$A$2:$CT$249,N$4,FALSE)</f>
        <v>6.783662E-2</v>
      </c>
      <c r="O86" s="13">
        <f t="shared" si="49"/>
        <v>6.783662E-2</v>
      </c>
      <c r="Q86" s="9">
        <f>VLOOKUP($B86,aquastat_more_extensive_table!$D$1013:$AO$1213,Q$4,FALSE)</f>
        <v>0</v>
      </c>
      <c r="R86" s="13" t="e">
        <f t="shared" si="39"/>
        <v>#N/A</v>
      </c>
      <c r="S86" s="9">
        <f>VLOOKUP($C86,industry_water_demand_km3!$A$2:$CT$249,S$4,FALSE)</f>
        <v>7.6979439999999996E-2</v>
      </c>
      <c r="T86" s="13">
        <f t="shared" si="50"/>
        <v>7.6979439999999996E-2</v>
      </c>
      <c r="V86" s="9">
        <f>VLOOKUP($B86,aquastat_more_extensive_table!$D$1013:$AO$1213,V$4,FALSE)</f>
        <v>0</v>
      </c>
      <c r="W86" s="13" t="e">
        <f t="shared" si="40"/>
        <v>#N/A</v>
      </c>
      <c r="X86" s="9">
        <f>VLOOKUP($C86,industry_water_demand_km3!$A$2:$CT$249,X$4,FALSE)</f>
        <v>0.10188878</v>
      </c>
      <c r="Y86" s="13">
        <f t="shared" si="51"/>
        <v>0.10188878</v>
      </c>
      <c r="AA86" s="9">
        <f>VLOOKUP($B86,aquastat_more_extensive_table!$D$1013:$AO$1213,AA$4,FALSE)</f>
        <v>0</v>
      </c>
      <c r="AB86" s="13" t="e">
        <f t="shared" si="41"/>
        <v>#N/A</v>
      </c>
      <c r="AC86" s="9">
        <f>VLOOKUP($C86,industry_water_demand_km3!$A$2:$CT$249,AC$4,FALSE)</f>
        <v>0.1209334</v>
      </c>
      <c r="AD86" s="13">
        <f t="shared" si="52"/>
        <v>0.1209334</v>
      </c>
      <c r="AF86" s="9">
        <f>VLOOKUP($B86,aquastat_more_extensive_table!$D$1013:$AO$1213,AF$4,FALSE)</f>
        <v>7.8E-2</v>
      </c>
      <c r="AG86" s="13">
        <f t="shared" si="42"/>
        <v>7.8E-2</v>
      </c>
      <c r="AH86" s="9">
        <f>VLOOKUP($C86,industry_water_demand_km3!$A$2:$CT$249,AH$4,FALSE)</f>
        <v>0.10957799999999999</v>
      </c>
      <c r="AI86" s="13">
        <f t="shared" si="53"/>
        <v>0.10957799999999999</v>
      </c>
      <c r="AK86" s="9">
        <f>VLOOKUP($B86,aquastat_more_extensive_table!$D$1013:$AO$1213,AK$4,FALSE)</f>
        <v>0</v>
      </c>
      <c r="AL86" s="13" t="e">
        <f t="shared" si="43"/>
        <v>#N/A</v>
      </c>
      <c r="AM86" s="9">
        <f>VLOOKUP($C86,industry_water_demand_km3!$A$2:$CT$249,AM$4,FALSE)</f>
        <v>0.11292140000000001</v>
      </c>
      <c r="AN86" s="13">
        <f t="shared" si="54"/>
        <v>0.11292140000000001</v>
      </c>
      <c r="AP86" s="9">
        <f>VLOOKUP($B86,aquastat_more_extensive_table!$D$1013:$AO$1213,AP$4,FALSE)</f>
        <v>0.27</v>
      </c>
      <c r="AQ86" s="13">
        <f t="shared" si="44"/>
        <v>0.27</v>
      </c>
      <c r="AR86" s="9">
        <f>VLOOKUP($C86,industry_water_demand_km3!$A$2:$CT$249,AR$4,FALSE)</f>
        <v>0.1085994</v>
      </c>
      <c r="AS86" s="13">
        <f t="shared" si="55"/>
        <v>0.1085994</v>
      </c>
      <c r="AU86" s="9">
        <f>VLOOKUP($B86,aquastat_more_extensive_table!$D$1013:$AO$1213,AU$4,FALSE)</f>
        <v>0.26960000000000001</v>
      </c>
      <c r="AV86" s="13">
        <f t="shared" si="45"/>
        <v>0.26960000000000001</v>
      </c>
      <c r="AW86" s="9">
        <f>VLOOKUP($C86,industry_water_demand_km3!$A$2:$CT$249,AW$4,FALSE)</f>
        <v>0.10572545999999999</v>
      </c>
      <c r="AX86" s="13">
        <f t="shared" si="56"/>
        <v>0.10572545999999999</v>
      </c>
      <c r="AZ86" s="9">
        <f>VLOOKUP($B86,aquastat_more_extensive_table!$D$1013:$AO$1213,AZ$4,FALSE)</f>
        <v>0.318</v>
      </c>
      <c r="BA86" s="13">
        <f t="shared" si="46"/>
        <v>0.318</v>
      </c>
      <c r="BB86" s="9">
        <f>VLOOKUP($C86,industry_water_demand_km3!$A$2:$CT$249,BB$4,FALSE)</f>
        <v>0.11248420000000001</v>
      </c>
      <c r="BC86" s="13">
        <f t="shared" si="57"/>
        <v>0.11248420000000001</v>
      </c>
      <c r="BE86" s="9">
        <f>VLOOKUP($B86,aquastat_more_extensive_table!$D$1013:$AO$1213,BE$4,FALSE)</f>
        <v>0</v>
      </c>
      <c r="BF86" s="13" t="e">
        <f t="shared" si="47"/>
        <v>#N/A</v>
      </c>
      <c r="BG86" s="9">
        <f>VLOOKUP($C86,industry_water_demand_km3!$A$2:$CT$249,BG$4,FALSE)</f>
        <v>0.1221014</v>
      </c>
      <c r="BH86" s="13">
        <f t="shared" si="58"/>
        <v>0.1221014</v>
      </c>
      <c r="BJ86" s="9">
        <f>VLOOKUP($B86,aquastat_more_extensive_table!$D$1013:$AO$1213,BJ$4,FALSE)</f>
        <v>0</v>
      </c>
      <c r="BK86" s="13" t="e">
        <f t="shared" si="59"/>
        <v>#N/A</v>
      </c>
      <c r="BL86" s="9">
        <f>VLOOKUP($C86,industry_water_demand_km3!$A$2:$CT$249,BL$4,FALSE)</f>
        <v>0.121334</v>
      </c>
      <c r="BM86" s="13">
        <f t="shared" si="60"/>
        <v>0.121334</v>
      </c>
      <c r="BU86" s="7" t="e">
        <v>#N/A</v>
      </c>
      <c r="BV86" s="7">
        <v>6.0999999999999999E-2</v>
      </c>
      <c r="BW86" s="7" t="str">
        <f t="shared" si="61"/>
        <v/>
      </c>
      <c r="BX86" s="7" t="str">
        <f t="shared" si="62"/>
        <v/>
      </c>
    </row>
    <row r="87" spans="2:76" x14ac:dyDescent="0.25">
      <c r="B87" s="12">
        <f>fao_ids_unique!B82</f>
        <v>108</v>
      </c>
      <c r="C87" s="12">
        <f>fao_ids_unique!F82</f>
        <v>98</v>
      </c>
      <c r="D87" s="8" t="str">
        <f>fao_ids_unique!C82</f>
        <v>KAZ</v>
      </c>
      <c r="E87" s="7" t="str">
        <f>fao_ids_unique!G82</f>
        <v>Kazakhstan</v>
      </c>
      <c r="G87" s="9">
        <f>VLOOKUP($B87,aquastat_more_extensive_table!$D$1013:$AO$1213,G$4,FALSE)</f>
        <v>0</v>
      </c>
      <c r="H87" s="13" t="e">
        <f t="shared" si="37"/>
        <v>#N/A</v>
      </c>
      <c r="I87" s="9">
        <f>VLOOKUP($C87,industry_water_demand_km3!$A$2:$CT$249,I$4,FALSE)</f>
        <v>3.7647460000000001</v>
      </c>
      <c r="J87" s="13">
        <f t="shared" si="48"/>
        <v>3.7647460000000001</v>
      </c>
      <c r="L87" s="9">
        <f>VLOOKUP($B87,aquastat_more_extensive_table!$D$1013:$AO$1213,L$4,FALSE)</f>
        <v>0</v>
      </c>
      <c r="M87" s="13" t="e">
        <f t="shared" si="38"/>
        <v>#N/A</v>
      </c>
      <c r="N87" s="9">
        <f>VLOOKUP($C87,industry_water_demand_km3!$A$2:$CT$249,N$4,FALSE)</f>
        <v>3.8021940000000001</v>
      </c>
      <c r="O87" s="13">
        <f t="shared" si="49"/>
        <v>3.8021940000000001</v>
      </c>
      <c r="Q87" s="9">
        <f>VLOOKUP($B87,aquastat_more_extensive_table!$D$1013:$AO$1213,Q$4,FALSE)</f>
        <v>0</v>
      </c>
      <c r="R87" s="13" t="e">
        <f t="shared" si="39"/>
        <v>#N/A</v>
      </c>
      <c r="S87" s="9">
        <f>VLOOKUP($C87,industry_water_demand_km3!$A$2:$CT$249,S$4,FALSE)</f>
        <v>4.1616460000000002</v>
      </c>
      <c r="T87" s="13">
        <f t="shared" si="50"/>
        <v>4.1616460000000002</v>
      </c>
      <c r="V87" s="9">
        <f>VLOOKUP($B87,aquastat_more_extensive_table!$D$1013:$AO$1213,V$4,FALSE)</f>
        <v>0</v>
      </c>
      <c r="W87" s="13" t="e">
        <f t="shared" si="40"/>
        <v>#N/A</v>
      </c>
      <c r="X87" s="9">
        <f>VLOOKUP($C87,industry_water_demand_km3!$A$2:$CT$249,X$4,FALSE)</f>
        <v>5.5218239999999996</v>
      </c>
      <c r="Y87" s="13">
        <f t="shared" si="51"/>
        <v>5.5218239999999996</v>
      </c>
      <c r="AA87" s="9">
        <f>VLOOKUP($B87,aquastat_more_extensive_table!$D$1013:$AO$1213,AA$4,FALSE)</f>
        <v>0</v>
      </c>
      <c r="AB87" s="13" t="e">
        <f t="shared" si="41"/>
        <v>#N/A</v>
      </c>
      <c r="AC87" s="9">
        <f>VLOOKUP($C87,industry_water_demand_km3!$A$2:$CT$249,AC$4,FALSE)</f>
        <v>6.5517440000000002</v>
      </c>
      <c r="AD87" s="13">
        <f t="shared" si="52"/>
        <v>6.5517440000000002</v>
      </c>
      <c r="AF87" s="9">
        <f>VLOOKUP($B87,aquastat_more_extensive_table!$D$1013:$AO$1213,AF$4,FALSE)</f>
        <v>0</v>
      </c>
      <c r="AG87" s="13" t="e">
        <f t="shared" si="42"/>
        <v>#N/A</v>
      </c>
      <c r="AH87" s="9">
        <f>VLOOKUP($C87,industry_water_demand_km3!$A$2:$CT$249,AH$4,FALSE)</f>
        <v>7.0156320000000001</v>
      </c>
      <c r="AI87" s="13">
        <f t="shared" si="53"/>
        <v>7.0156320000000001</v>
      </c>
      <c r="AK87" s="9">
        <f>VLOOKUP($B87,aquastat_more_extensive_table!$D$1013:$AO$1213,AK$4,FALSE)</f>
        <v>0</v>
      </c>
      <c r="AL87" s="13" t="e">
        <f t="shared" si="43"/>
        <v>#N/A</v>
      </c>
      <c r="AM87" s="9">
        <f>VLOOKUP($C87,industry_water_demand_km3!$A$2:$CT$249,AM$4,FALSE)</f>
        <v>7.0949840000000002</v>
      </c>
      <c r="AN87" s="13">
        <f t="shared" si="54"/>
        <v>7.0949840000000002</v>
      </c>
      <c r="AP87" s="9">
        <f>VLOOKUP($B87,aquastat_more_extensive_table!$D$1013:$AO$1213,AP$4,FALSE)</f>
        <v>5.6779999999999999</v>
      </c>
      <c r="AQ87" s="13">
        <f t="shared" si="44"/>
        <v>5.6779999999999999</v>
      </c>
      <c r="AR87" s="9">
        <f>VLOOKUP($C87,industry_water_demand_km3!$A$2:$CT$249,AR$4,FALSE)</f>
        <v>6.9730220000000003</v>
      </c>
      <c r="AS87" s="13">
        <f t="shared" si="55"/>
        <v>6.9730220000000003</v>
      </c>
      <c r="AU87" s="9">
        <f>VLOOKUP($B87,aquastat_more_extensive_table!$D$1013:$AO$1213,AU$4,FALSE)</f>
        <v>4.07</v>
      </c>
      <c r="AV87" s="13">
        <f t="shared" si="45"/>
        <v>4.07</v>
      </c>
      <c r="AW87" s="9">
        <f>VLOOKUP($C87,industry_water_demand_km3!$A$2:$CT$249,AW$4,FALSE)</f>
        <v>6.9239639999999998</v>
      </c>
      <c r="AX87" s="13">
        <f t="shared" si="56"/>
        <v>6.9239639999999998</v>
      </c>
      <c r="AZ87" s="9">
        <f>VLOOKUP($B87,aquastat_more_extensive_table!$D$1013:$AO$1213,AZ$4,FALSE)</f>
        <v>5.8390000000000004</v>
      </c>
      <c r="BA87" s="13">
        <f t="shared" si="46"/>
        <v>5.8390000000000004</v>
      </c>
      <c r="BB87" s="9">
        <f>VLOOKUP($C87,industry_water_demand_km3!$A$2:$CT$249,BB$4,FALSE)</f>
        <v>9.452572</v>
      </c>
      <c r="BC87" s="13">
        <f t="shared" si="57"/>
        <v>9.452572</v>
      </c>
      <c r="BE87" s="9">
        <f>VLOOKUP($B87,aquastat_more_extensive_table!$D$1013:$AO$1213,BE$4,FALSE)</f>
        <v>6.2629999999999999</v>
      </c>
      <c r="BF87" s="13">
        <f t="shared" si="47"/>
        <v>6.2629999999999999</v>
      </c>
      <c r="BG87" s="9">
        <f>VLOOKUP($C87,industry_water_demand_km3!$A$2:$CT$249,BG$4,FALSE)</f>
        <v>12.05728</v>
      </c>
      <c r="BH87" s="13">
        <f t="shared" si="58"/>
        <v>12.05728</v>
      </c>
      <c r="BJ87" s="9">
        <f>VLOOKUP($B87,aquastat_more_extensive_table!$D$1013:$AO$1213,BJ$4,FALSE)</f>
        <v>0</v>
      </c>
      <c r="BK87" s="13" t="e">
        <f t="shared" si="59"/>
        <v>#N/A</v>
      </c>
      <c r="BL87" s="9">
        <f>VLOOKUP($C87,industry_water_demand_km3!$A$2:$CT$249,BL$4,FALSE)</f>
        <v>12.261900000000001</v>
      </c>
      <c r="BM87" s="13">
        <f t="shared" si="60"/>
        <v>12.261900000000001</v>
      </c>
      <c r="BU87" s="7" t="e">
        <v>#N/A</v>
      </c>
      <c r="BV87" s="7">
        <v>2.1080000000000001</v>
      </c>
      <c r="BW87" s="7" t="str">
        <f t="shared" si="61"/>
        <v/>
      </c>
      <c r="BX87" s="7" t="str">
        <f t="shared" si="62"/>
        <v/>
      </c>
    </row>
    <row r="88" spans="2:76" x14ac:dyDescent="0.25">
      <c r="B88" s="12">
        <f>fao_ids_unique!B83</f>
        <v>109</v>
      </c>
      <c r="C88" s="12">
        <f>fao_ids_unique!F83</f>
        <v>95</v>
      </c>
      <c r="D88" s="8" t="str">
        <f>fao_ids_unique!C83</f>
        <v>JAM</v>
      </c>
      <c r="E88" s="7" t="str">
        <f>fao_ids_unique!G83</f>
        <v>Jamaica</v>
      </c>
      <c r="G88" s="9">
        <f>VLOOKUP($B88,aquastat_more_extensive_table!$D$1013:$AO$1213,G$4,FALSE)</f>
        <v>0</v>
      </c>
      <c r="H88" s="13" t="e">
        <f t="shared" si="37"/>
        <v>#N/A</v>
      </c>
      <c r="I88" s="9">
        <f>VLOOKUP($C88,industry_water_demand_km3!$A$2:$CT$249,I$4,FALSE)</f>
        <v>9.4423179999999999E-3</v>
      </c>
      <c r="J88" s="13">
        <f t="shared" si="48"/>
        <v>9.4423179999999999E-3</v>
      </c>
      <c r="L88" s="9">
        <f>VLOOKUP($B88,aquastat_more_extensive_table!$D$1013:$AO$1213,L$4,FALSE)</f>
        <v>0</v>
      </c>
      <c r="M88" s="13" t="e">
        <f t="shared" si="38"/>
        <v>#N/A</v>
      </c>
      <c r="N88" s="9">
        <f>VLOOKUP($C88,industry_water_demand_km3!$A$2:$CT$249,N$4,FALSE)</f>
        <v>1.0154623999999999E-2</v>
      </c>
      <c r="O88" s="13">
        <f t="shared" si="49"/>
        <v>1.0154623999999999E-2</v>
      </c>
      <c r="Q88" s="9">
        <f>VLOOKUP($B88,aquastat_more_extensive_table!$D$1013:$AO$1213,Q$4,FALSE)</f>
        <v>0</v>
      </c>
      <c r="R88" s="13" t="e">
        <f t="shared" si="39"/>
        <v>#N/A</v>
      </c>
      <c r="S88" s="9">
        <f>VLOOKUP($C88,industry_water_demand_km3!$A$2:$CT$249,S$4,FALSE)</f>
        <v>1.077028E-2</v>
      </c>
      <c r="T88" s="13">
        <f t="shared" si="50"/>
        <v>1.077028E-2</v>
      </c>
      <c r="V88" s="9">
        <f>VLOOKUP($B88,aquastat_more_extensive_table!$D$1013:$AO$1213,V$4,FALSE)</f>
        <v>0</v>
      </c>
      <c r="W88" s="13" t="e">
        <f t="shared" si="40"/>
        <v>#N/A</v>
      </c>
      <c r="X88" s="9">
        <f>VLOOKUP($C88,industry_water_demand_km3!$A$2:$CT$249,X$4,FALSE)</f>
        <v>1.226588E-2</v>
      </c>
      <c r="Y88" s="13">
        <f t="shared" si="51"/>
        <v>1.226588E-2</v>
      </c>
      <c r="AA88" s="9">
        <f>VLOOKUP($B88,aquastat_more_extensive_table!$D$1013:$AO$1213,AA$4,FALSE)</f>
        <v>0</v>
      </c>
      <c r="AB88" s="13" t="e">
        <f t="shared" si="41"/>
        <v>#N/A</v>
      </c>
      <c r="AC88" s="9">
        <f>VLOOKUP($C88,industry_water_demand_km3!$A$2:$CT$249,AC$4,FALSE)</f>
        <v>1.215718E-2</v>
      </c>
      <c r="AD88" s="13">
        <f t="shared" si="52"/>
        <v>1.215718E-2</v>
      </c>
      <c r="AF88" s="9">
        <f>VLOOKUP($B88,aquastat_more_extensive_table!$D$1013:$AO$1213,AF$4,FALSE)</f>
        <v>0</v>
      </c>
      <c r="AG88" s="13" t="e">
        <f t="shared" si="42"/>
        <v>#N/A</v>
      </c>
      <c r="AH88" s="9">
        <f>VLOOKUP($C88,industry_water_demand_km3!$A$2:$CT$249,AH$4,FALSE)</f>
        <v>1.174124E-2</v>
      </c>
      <c r="AI88" s="13">
        <f t="shared" si="53"/>
        <v>1.174124E-2</v>
      </c>
      <c r="AK88" s="9">
        <f>VLOOKUP($B88,aquastat_more_extensive_table!$D$1013:$AO$1213,AK$4,FALSE)</f>
        <v>0</v>
      </c>
      <c r="AL88" s="13" t="e">
        <f t="shared" si="43"/>
        <v>#N/A</v>
      </c>
      <c r="AM88" s="9">
        <f>VLOOKUP($C88,industry_water_demand_km3!$A$2:$CT$249,AM$4,FALSE)</f>
        <v>1.3179939999999999E-2</v>
      </c>
      <c r="AN88" s="13">
        <f t="shared" si="54"/>
        <v>1.3179939999999999E-2</v>
      </c>
      <c r="AP88" s="9">
        <f>VLOOKUP($B88,aquastat_more_extensive_table!$D$1013:$AO$1213,AP$4,FALSE)</f>
        <v>6.5000000000000002E-2</v>
      </c>
      <c r="AQ88" s="13">
        <f t="shared" si="44"/>
        <v>6.5000000000000002E-2</v>
      </c>
      <c r="AR88" s="9">
        <f>VLOOKUP($C88,industry_water_demand_km3!$A$2:$CT$249,AR$4,FALSE)</f>
        <v>1.4902459999999999E-2</v>
      </c>
      <c r="AS88" s="13">
        <f t="shared" si="55"/>
        <v>1.4902459999999999E-2</v>
      </c>
      <c r="AU88" s="9">
        <f>VLOOKUP($B88,aquastat_more_extensive_table!$D$1013:$AO$1213,AU$4,FALSE)</f>
        <v>0</v>
      </c>
      <c r="AV88" s="13" t="e">
        <f t="shared" si="45"/>
        <v>#N/A</v>
      </c>
      <c r="AW88" s="9">
        <f>VLOOKUP($C88,industry_water_demand_km3!$A$2:$CT$249,AW$4,FALSE)</f>
        <v>1.703348E-2</v>
      </c>
      <c r="AX88" s="13">
        <f t="shared" si="56"/>
        <v>1.703348E-2</v>
      </c>
      <c r="AZ88" s="9">
        <f>VLOOKUP($B88,aquastat_more_extensive_table!$D$1013:$AO$1213,AZ$4,FALSE)</f>
        <v>7.5999999999999998E-2</v>
      </c>
      <c r="BA88" s="13">
        <f t="shared" si="46"/>
        <v>7.5999999999999998E-2</v>
      </c>
      <c r="BB88" s="9">
        <f>VLOOKUP($C88,industry_water_demand_km3!$A$2:$CT$249,BB$4,FALSE)</f>
        <v>1.786312E-2</v>
      </c>
      <c r="BC88" s="13">
        <f t="shared" si="57"/>
        <v>1.786312E-2</v>
      </c>
      <c r="BE88" s="9">
        <f>VLOOKUP($B88,aquastat_more_extensive_table!$D$1013:$AO$1213,BE$4,FALSE)</f>
        <v>0</v>
      </c>
      <c r="BF88" s="13" t="e">
        <f t="shared" si="47"/>
        <v>#N/A</v>
      </c>
      <c r="BG88" s="9">
        <f>VLOOKUP($C88,industry_water_demand_km3!$A$2:$CT$249,BG$4,FALSE)</f>
        <v>1.8834500000000001E-2</v>
      </c>
      <c r="BH88" s="13">
        <f t="shared" si="58"/>
        <v>1.8834500000000001E-2</v>
      </c>
      <c r="BJ88" s="9">
        <f>VLOOKUP($B88,aquastat_more_extensive_table!$D$1013:$AO$1213,BJ$4,FALSE)</f>
        <v>0</v>
      </c>
      <c r="BK88" s="13" t="e">
        <f t="shared" si="59"/>
        <v>#N/A</v>
      </c>
      <c r="BL88" s="9">
        <f>VLOOKUP($C88,industry_water_demand_km3!$A$2:$CT$249,BL$4,FALSE)</f>
        <v>1.8925500000000001E-2</v>
      </c>
      <c r="BM88" s="13">
        <f t="shared" si="60"/>
        <v>1.8925500000000001E-2</v>
      </c>
      <c r="BU88" s="7" t="e">
        <v>#N/A</v>
      </c>
      <c r="BV88" s="7">
        <v>8.9999999999999993E-3</v>
      </c>
      <c r="BW88" s="7" t="str">
        <f t="shared" si="61"/>
        <v/>
      </c>
      <c r="BX88" s="7" t="str">
        <f t="shared" si="62"/>
        <v/>
      </c>
    </row>
    <row r="89" spans="2:76" x14ac:dyDescent="0.25">
      <c r="B89" s="12">
        <f>fao_ids_unique!B84</f>
        <v>110</v>
      </c>
      <c r="C89" s="12">
        <f>fao_ids_unique!F84</f>
        <v>97</v>
      </c>
      <c r="D89" s="8" t="str">
        <f>fao_ids_unique!C84</f>
        <v>JPN</v>
      </c>
      <c r="E89" s="7" t="str">
        <f>fao_ids_unique!G84</f>
        <v>Japan</v>
      </c>
      <c r="G89" s="9">
        <f>VLOOKUP($B89,aquastat_more_extensive_table!$D$1013:$AO$1213,G$4,FALSE)</f>
        <v>0</v>
      </c>
      <c r="H89" s="13" t="e">
        <f t="shared" si="37"/>
        <v>#N/A</v>
      </c>
      <c r="I89" s="9">
        <f>VLOOKUP($C89,industry_water_demand_km3!$A$2:$CT$249,I$4,FALSE)</f>
        <v>8.4618819999999992</v>
      </c>
      <c r="J89" s="13">
        <f t="shared" si="48"/>
        <v>8.4618819999999992</v>
      </c>
      <c r="L89" s="9">
        <f>VLOOKUP($B89,aquastat_more_extensive_table!$D$1013:$AO$1213,L$4,FALSE)</f>
        <v>0</v>
      </c>
      <c r="M89" s="13" t="e">
        <f t="shared" si="38"/>
        <v>#N/A</v>
      </c>
      <c r="N89" s="9">
        <f>VLOOKUP($C89,industry_water_demand_km3!$A$2:$CT$249,N$4,FALSE)</f>
        <v>10.327540000000001</v>
      </c>
      <c r="O89" s="13">
        <f t="shared" si="49"/>
        <v>10.327540000000001</v>
      </c>
      <c r="Q89" s="9">
        <f>VLOOKUP($B89,aquastat_more_extensive_table!$D$1013:$AO$1213,Q$4,FALSE)</f>
        <v>0</v>
      </c>
      <c r="R89" s="13" t="e">
        <f t="shared" si="39"/>
        <v>#N/A</v>
      </c>
      <c r="S89" s="9">
        <f>VLOOKUP($C89,industry_water_demand_km3!$A$2:$CT$249,S$4,FALSE)</f>
        <v>13.24746</v>
      </c>
      <c r="T89" s="13">
        <f t="shared" si="50"/>
        <v>13.24746</v>
      </c>
      <c r="V89" s="9">
        <f>VLOOKUP($B89,aquastat_more_extensive_table!$D$1013:$AO$1213,V$4,FALSE)</f>
        <v>0</v>
      </c>
      <c r="W89" s="13" t="e">
        <f t="shared" si="40"/>
        <v>#N/A</v>
      </c>
      <c r="X89" s="9">
        <f>VLOOKUP($C89,industry_water_demand_km3!$A$2:$CT$249,X$4,FALSE)</f>
        <v>17.34224</v>
      </c>
      <c r="Y89" s="13">
        <f t="shared" si="51"/>
        <v>17.34224</v>
      </c>
      <c r="AA89" s="9">
        <f>VLOOKUP($B89,aquastat_more_extensive_table!$D$1013:$AO$1213,AA$4,FALSE)</f>
        <v>16.5</v>
      </c>
      <c r="AB89" s="13">
        <f t="shared" si="41"/>
        <v>16.5</v>
      </c>
      <c r="AC89" s="9">
        <f>VLOOKUP($C89,industry_water_demand_km3!$A$2:$CT$249,AC$4,FALSE)</f>
        <v>21.272320000000001</v>
      </c>
      <c r="AD89" s="13">
        <f t="shared" si="52"/>
        <v>21.272320000000001</v>
      </c>
      <c r="AF89" s="9">
        <f>VLOOKUP($B89,aquastat_more_extensive_table!$D$1013:$AO$1213,AF$4,FALSE)</f>
        <v>0</v>
      </c>
      <c r="AG89" s="13" t="e">
        <f t="shared" si="42"/>
        <v>#N/A</v>
      </c>
      <c r="AH89" s="9">
        <f>VLOOKUP($C89,industry_water_demand_km3!$A$2:$CT$249,AH$4,FALSE)</f>
        <v>23.925460000000001</v>
      </c>
      <c r="AI89" s="13">
        <f t="shared" si="53"/>
        <v>23.925460000000001</v>
      </c>
      <c r="AK89" s="9">
        <f>VLOOKUP($B89,aquastat_more_extensive_table!$D$1013:$AO$1213,AK$4,FALSE)</f>
        <v>15.8</v>
      </c>
      <c r="AL89" s="13">
        <f t="shared" si="43"/>
        <v>15.8</v>
      </c>
      <c r="AM89" s="9">
        <f>VLOOKUP($C89,industry_water_demand_km3!$A$2:$CT$249,AM$4,FALSE)</f>
        <v>29.56148</v>
      </c>
      <c r="AN89" s="13">
        <f t="shared" si="54"/>
        <v>29.56148</v>
      </c>
      <c r="AP89" s="9">
        <f>VLOOKUP($B89,aquastat_more_extensive_table!$D$1013:$AO$1213,AP$4,FALSE)</f>
        <v>14.01</v>
      </c>
      <c r="AQ89" s="13">
        <f t="shared" si="44"/>
        <v>14.01</v>
      </c>
      <c r="AR89" s="9">
        <f>VLOOKUP($C89,industry_water_demand_km3!$A$2:$CT$249,AR$4,FALSE)</f>
        <v>32.972119999999997</v>
      </c>
      <c r="AS89" s="13">
        <f t="shared" si="55"/>
        <v>32.972119999999997</v>
      </c>
      <c r="AU89" s="9">
        <f>VLOOKUP($B89,aquastat_more_extensive_table!$D$1013:$AO$1213,AU$4,FALSE)</f>
        <v>12.32</v>
      </c>
      <c r="AV89" s="13">
        <f t="shared" si="45"/>
        <v>12.32</v>
      </c>
      <c r="AW89" s="9">
        <f>VLOOKUP($C89,industry_water_demand_km3!$A$2:$CT$249,AW$4,FALSE)</f>
        <v>31.87396</v>
      </c>
      <c r="AX89" s="13">
        <f t="shared" si="56"/>
        <v>31.87396</v>
      </c>
      <c r="AZ89" s="9">
        <f>VLOOKUP($B89,aquastat_more_extensive_table!$D$1013:$AO$1213,AZ$4,FALSE)</f>
        <v>12.78</v>
      </c>
      <c r="BA89" s="13">
        <f t="shared" si="46"/>
        <v>12.78</v>
      </c>
      <c r="BB89" s="9">
        <f>VLOOKUP($C89,industry_water_demand_km3!$A$2:$CT$249,BB$4,FALSE)</f>
        <v>32.42248</v>
      </c>
      <c r="BC89" s="13">
        <f t="shared" si="57"/>
        <v>32.42248</v>
      </c>
      <c r="BE89" s="9">
        <f>VLOOKUP($B89,aquastat_more_extensive_table!$D$1013:$AO$1213,BE$4,FALSE)</f>
        <v>11.61</v>
      </c>
      <c r="BF89" s="13">
        <f t="shared" si="47"/>
        <v>11.61</v>
      </c>
      <c r="BG89" s="9">
        <f>VLOOKUP($C89,industry_water_demand_km3!$A$2:$CT$249,BG$4,FALSE)</f>
        <v>34.133279999999999</v>
      </c>
      <c r="BH89" s="13">
        <f t="shared" si="58"/>
        <v>34.133279999999999</v>
      </c>
      <c r="BJ89" s="9">
        <f>VLOOKUP($B89,aquastat_more_extensive_table!$D$1013:$AO$1213,BJ$4,FALSE)</f>
        <v>0</v>
      </c>
      <c r="BK89" s="13" t="e">
        <f t="shared" si="59"/>
        <v>#N/A</v>
      </c>
      <c r="BL89" s="9">
        <f>VLOOKUP($C89,industry_water_demand_km3!$A$2:$CT$249,BL$4,FALSE)</f>
        <v>34.515099999999997</v>
      </c>
      <c r="BM89" s="13">
        <f t="shared" si="60"/>
        <v>34.515099999999997</v>
      </c>
      <c r="BU89" s="7" t="e">
        <v>#N/A</v>
      </c>
      <c r="BV89" s="7">
        <v>7.4059999999999997</v>
      </c>
      <c r="BW89" s="7" t="str">
        <f t="shared" si="61"/>
        <v/>
      </c>
      <c r="BX89" s="7" t="str">
        <f t="shared" si="62"/>
        <v/>
      </c>
    </row>
    <row r="90" spans="2:76" x14ac:dyDescent="0.25">
      <c r="B90" s="12">
        <f>fao_ids_unique!B85</f>
        <v>112</v>
      </c>
      <c r="C90" s="12">
        <f>fao_ids_unique!F85</f>
        <v>96</v>
      </c>
      <c r="D90" s="8" t="str">
        <f>fao_ids_unique!C85</f>
        <v>JOR</v>
      </c>
      <c r="E90" s="7" t="str">
        <f>fao_ids_unique!G85</f>
        <v>Jordan</v>
      </c>
      <c r="G90" s="9">
        <f>VLOOKUP($B90,aquastat_more_extensive_table!$D$1013:$AO$1213,G$4,FALSE)</f>
        <v>0</v>
      </c>
      <c r="H90" s="13" t="e">
        <f t="shared" si="37"/>
        <v>#N/A</v>
      </c>
      <c r="I90" s="9">
        <f>VLOOKUP($C90,industry_water_demand_km3!$A$2:$CT$249,I$4,FALSE)</f>
        <v>1.8846000000000002E-2</v>
      </c>
      <c r="J90" s="13">
        <f t="shared" si="48"/>
        <v>1.8846000000000002E-2</v>
      </c>
      <c r="L90" s="9">
        <f>VLOOKUP($B90,aquastat_more_extensive_table!$D$1013:$AO$1213,L$4,FALSE)</f>
        <v>0</v>
      </c>
      <c r="M90" s="13" t="e">
        <f t="shared" si="38"/>
        <v>#N/A</v>
      </c>
      <c r="N90" s="9">
        <f>VLOOKUP($C90,industry_water_demand_km3!$A$2:$CT$249,N$4,FALSE)</f>
        <v>2.0117099999999999E-2</v>
      </c>
      <c r="O90" s="13">
        <f t="shared" si="49"/>
        <v>2.0117099999999999E-2</v>
      </c>
      <c r="Q90" s="9">
        <f>VLOOKUP($B90,aquastat_more_extensive_table!$D$1013:$AO$1213,Q$4,FALSE)</f>
        <v>0</v>
      </c>
      <c r="R90" s="13" t="e">
        <f t="shared" si="39"/>
        <v>#N/A</v>
      </c>
      <c r="S90" s="9">
        <f>VLOOKUP($C90,industry_water_demand_km3!$A$2:$CT$249,S$4,FALSE)</f>
        <v>1.9206899999999999E-2</v>
      </c>
      <c r="T90" s="13">
        <f t="shared" si="50"/>
        <v>1.9206899999999999E-2</v>
      </c>
      <c r="V90" s="9">
        <f>VLOOKUP($B90,aquastat_more_extensive_table!$D$1013:$AO$1213,V$4,FALSE)</f>
        <v>2.7E-2</v>
      </c>
      <c r="W90" s="13">
        <f t="shared" si="40"/>
        <v>2.7E-2</v>
      </c>
      <c r="X90" s="9">
        <f>VLOOKUP($C90,industry_water_demand_km3!$A$2:$CT$249,X$4,FALSE)</f>
        <v>2.2438039999999999E-2</v>
      </c>
      <c r="Y90" s="13">
        <f t="shared" si="51"/>
        <v>2.2438039999999999E-2</v>
      </c>
      <c r="AA90" s="9">
        <f>VLOOKUP($B90,aquastat_more_extensive_table!$D$1013:$AO$1213,AA$4,FALSE)</f>
        <v>2.5000000000000001E-2</v>
      </c>
      <c r="AB90" s="13">
        <f t="shared" si="41"/>
        <v>2.5000000000000001E-2</v>
      </c>
      <c r="AC90" s="9">
        <f>VLOOKUP($C90,industry_water_demand_km3!$A$2:$CT$249,AC$4,FALSE)</f>
        <v>2.9958039999999998E-2</v>
      </c>
      <c r="AD90" s="13">
        <f t="shared" si="52"/>
        <v>2.9958039999999998E-2</v>
      </c>
      <c r="AF90" s="9">
        <f>VLOOKUP($B90,aquastat_more_extensive_table!$D$1013:$AO$1213,AF$4,FALSE)</f>
        <v>2.3E-2</v>
      </c>
      <c r="AG90" s="13">
        <f t="shared" si="42"/>
        <v>2.3E-2</v>
      </c>
      <c r="AH90" s="9">
        <f>VLOOKUP($C90,industry_water_demand_km3!$A$2:$CT$249,AH$4,FALSE)</f>
        <v>3.1938679999999997E-2</v>
      </c>
      <c r="AI90" s="13">
        <f t="shared" si="53"/>
        <v>3.1938679999999997E-2</v>
      </c>
      <c r="AK90" s="9">
        <f>VLOOKUP($B90,aquastat_more_extensive_table!$D$1013:$AO$1213,AK$4,FALSE)</f>
        <v>3.3000000000000002E-2</v>
      </c>
      <c r="AL90" s="13">
        <f t="shared" si="43"/>
        <v>3.3000000000000002E-2</v>
      </c>
      <c r="AM90" s="9">
        <f>VLOOKUP($C90,industry_water_demand_km3!$A$2:$CT$249,AM$4,FALSE)</f>
        <v>2.8617360000000001E-2</v>
      </c>
      <c r="AN90" s="13">
        <f t="shared" si="54"/>
        <v>2.8617360000000001E-2</v>
      </c>
      <c r="AP90" s="9">
        <f>VLOOKUP($B90,aquastat_more_extensive_table!$D$1013:$AO$1213,AP$4,FALSE)</f>
        <v>0</v>
      </c>
      <c r="AQ90" s="13" t="e">
        <f t="shared" si="44"/>
        <v>#N/A</v>
      </c>
      <c r="AR90" s="9">
        <f>VLOOKUP($C90,industry_water_demand_km3!$A$2:$CT$249,AR$4,FALSE)</f>
        <v>2.935306E-2</v>
      </c>
      <c r="AS90" s="13">
        <f t="shared" si="55"/>
        <v>2.935306E-2</v>
      </c>
      <c r="AU90" s="9">
        <f>VLOOKUP($B90,aquastat_more_extensive_table!$D$1013:$AO$1213,AU$4,FALSE)</f>
        <v>0</v>
      </c>
      <c r="AV90" s="13" t="e">
        <f t="shared" si="45"/>
        <v>#N/A</v>
      </c>
      <c r="AW90" s="9">
        <f>VLOOKUP($C90,industry_water_demand_km3!$A$2:$CT$249,AW$4,FALSE)</f>
        <v>3.0775919999999998E-2</v>
      </c>
      <c r="AX90" s="13">
        <f t="shared" si="56"/>
        <v>3.0775919999999998E-2</v>
      </c>
      <c r="AZ90" s="9">
        <f>VLOOKUP($B90,aquastat_more_extensive_table!$D$1013:$AO$1213,AZ$4,FALSE)</f>
        <v>3.8399999999999997E-2</v>
      </c>
      <c r="BA90" s="13">
        <f t="shared" si="46"/>
        <v>3.8399999999999997E-2</v>
      </c>
      <c r="BB90" s="9">
        <f>VLOOKUP($C90,industry_water_demand_km3!$A$2:$CT$249,BB$4,FALSE)</f>
        <v>3.413186E-2</v>
      </c>
      <c r="BC90" s="13">
        <f t="shared" si="57"/>
        <v>3.413186E-2</v>
      </c>
      <c r="BE90" s="9">
        <f>VLOOKUP($B90,aquastat_more_extensive_table!$D$1013:$AO$1213,BE$4,FALSE)</f>
        <v>0</v>
      </c>
      <c r="BF90" s="13" t="e">
        <f t="shared" si="47"/>
        <v>#N/A</v>
      </c>
      <c r="BG90" s="9">
        <f>VLOOKUP($C90,industry_water_demand_km3!$A$2:$CT$249,BG$4,FALSE)</f>
        <v>4.0557320000000001E-2</v>
      </c>
      <c r="BH90" s="13">
        <f t="shared" si="58"/>
        <v>4.0557320000000001E-2</v>
      </c>
      <c r="BJ90" s="9">
        <f>VLOOKUP($B90,aquastat_more_extensive_table!$D$1013:$AO$1213,BJ$4,FALSE)</f>
        <v>0</v>
      </c>
      <c r="BK90" s="13" t="e">
        <f t="shared" si="59"/>
        <v>#N/A</v>
      </c>
      <c r="BL90" s="9">
        <f>VLOOKUP($C90,industry_water_demand_km3!$A$2:$CT$249,BL$4,FALSE)</f>
        <v>4.1036000000000003E-2</v>
      </c>
      <c r="BM90" s="13">
        <f t="shared" si="60"/>
        <v>4.1036000000000003E-2</v>
      </c>
      <c r="BU90" s="7" t="e">
        <v>#N/A</v>
      </c>
      <c r="BV90" s="7">
        <v>4.0000000000000001E-3</v>
      </c>
      <c r="BW90" s="7" t="str">
        <f t="shared" si="61"/>
        <v/>
      </c>
      <c r="BX90" s="7" t="str">
        <f t="shared" si="62"/>
        <v/>
      </c>
    </row>
    <row r="91" spans="2:76" x14ac:dyDescent="0.25">
      <c r="B91" s="12">
        <f>fao_ids_unique!B86</f>
        <v>113</v>
      </c>
      <c r="C91" s="12">
        <f>fao_ids_unique!F86</f>
        <v>100</v>
      </c>
      <c r="D91" s="8" t="str">
        <f>fao_ids_unique!C86</f>
        <v>KGZ</v>
      </c>
      <c r="E91" s="7" t="str">
        <f>fao_ids_unique!G86</f>
        <v>Kyrgyz Republic</v>
      </c>
      <c r="G91" s="9">
        <f>VLOOKUP($B91,aquastat_more_extensive_table!$D$1013:$AO$1213,G$4,FALSE)</f>
        <v>0</v>
      </c>
      <c r="H91" s="13" t="e">
        <f t="shared" si="37"/>
        <v>#N/A</v>
      </c>
      <c r="I91" s="9">
        <f>VLOOKUP($C91,industry_water_demand_km3!$A$2:$CT$249,I$4,FALSE)</f>
        <v>0.58918479999999995</v>
      </c>
      <c r="J91" s="13">
        <f t="shared" si="48"/>
        <v>0.58918479999999995</v>
      </c>
      <c r="L91" s="9">
        <f>VLOOKUP($B91,aquastat_more_extensive_table!$D$1013:$AO$1213,L$4,FALSE)</f>
        <v>0</v>
      </c>
      <c r="M91" s="13" t="e">
        <f t="shared" si="38"/>
        <v>#N/A</v>
      </c>
      <c r="N91" s="9">
        <f>VLOOKUP($C91,industry_water_demand_km3!$A$2:$CT$249,N$4,FALSE)</f>
        <v>0.61270159999999996</v>
      </c>
      <c r="O91" s="13">
        <f t="shared" si="49"/>
        <v>0.61270159999999996</v>
      </c>
      <c r="Q91" s="9">
        <f>VLOOKUP($B91,aquastat_more_extensive_table!$D$1013:$AO$1213,Q$4,FALSE)</f>
        <v>0</v>
      </c>
      <c r="R91" s="13" t="e">
        <f t="shared" si="39"/>
        <v>#N/A</v>
      </c>
      <c r="S91" s="9">
        <f>VLOOKUP($C91,industry_water_demand_km3!$A$2:$CT$249,S$4,FALSE)</f>
        <v>0.65517119999999995</v>
      </c>
      <c r="T91" s="13">
        <f t="shared" si="50"/>
        <v>0.65517119999999995</v>
      </c>
      <c r="V91" s="9">
        <f>VLOOKUP($B91,aquastat_more_extensive_table!$D$1013:$AO$1213,V$4,FALSE)</f>
        <v>0</v>
      </c>
      <c r="W91" s="13" t="e">
        <f t="shared" si="40"/>
        <v>#N/A</v>
      </c>
      <c r="X91" s="9">
        <f>VLOOKUP($C91,industry_water_demand_km3!$A$2:$CT$249,X$4,FALSE)</f>
        <v>0.79313699999999998</v>
      </c>
      <c r="Y91" s="13">
        <f t="shared" si="51"/>
        <v>0.79313699999999998</v>
      </c>
      <c r="AA91" s="9">
        <f>VLOOKUP($B91,aquastat_more_extensive_table!$D$1013:$AO$1213,AA$4,FALSE)</f>
        <v>0</v>
      </c>
      <c r="AB91" s="13" t="e">
        <f t="shared" si="41"/>
        <v>#N/A</v>
      </c>
      <c r="AC91" s="9">
        <f>VLOOKUP($C91,industry_water_demand_km3!$A$2:$CT$249,AC$4,FALSE)</f>
        <v>0.90947679999999997</v>
      </c>
      <c r="AD91" s="13">
        <f t="shared" si="52"/>
        <v>0.90947679999999997</v>
      </c>
      <c r="AF91" s="9">
        <f>VLOOKUP($B91,aquastat_more_extensive_table!$D$1013:$AO$1213,AF$4,FALSE)</f>
        <v>0</v>
      </c>
      <c r="AG91" s="13" t="e">
        <f t="shared" si="42"/>
        <v>#N/A</v>
      </c>
      <c r="AH91" s="9">
        <f>VLOOKUP($C91,industry_water_demand_km3!$A$2:$CT$249,AH$4,FALSE)</f>
        <v>0.95280299999999996</v>
      </c>
      <c r="AI91" s="13">
        <f t="shared" si="53"/>
        <v>0.95280299999999996</v>
      </c>
      <c r="AK91" s="9">
        <f>VLOOKUP($B91,aquastat_more_extensive_table!$D$1013:$AO$1213,AK$4,FALSE)</f>
        <v>0</v>
      </c>
      <c r="AL91" s="13" t="e">
        <f t="shared" si="43"/>
        <v>#N/A</v>
      </c>
      <c r="AM91" s="9">
        <f>VLOOKUP($C91,industry_water_demand_km3!$A$2:$CT$249,AM$4,FALSE)</f>
        <v>0.98509179999999996</v>
      </c>
      <c r="AN91" s="13">
        <f t="shared" si="54"/>
        <v>0.98509179999999996</v>
      </c>
      <c r="AP91" s="9">
        <f>VLOOKUP($B91,aquastat_more_extensive_table!$D$1013:$AO$1213,AP$4,FALSE)</f>
        <v>0.28899999999999998</v>
      </c>
      <c r="AQ91" s="13">
        <f t="shared" si="44"/>
        <v>0.28899999999999998</v>
      </c>
      <c r="AR91" s="9">
        <f>VLOOKUP($C91,industry_water_demand_km3!$A$2:$CT$249,AR$4,FALSE)</f>
        <v>0.89991699999999997</v>
      </c>
      <c r="AS91" s="13">
        <f t="shared" si="55"/>
        <v>0.89991699999999997</v>
      </c>
      <c r="AU91" s="9">
        <f>VLOOKUP($B91,aquastat_more_extensive_table!$D$1013:$AO$1213,AU$4,FALSE)</f>
        <v>0.31</v>
      </c>
      <c r="AV91" s="13">
        <f t="shared" si="45"/>
        <v>0.31</v>
      </c>
      <c r="AW91" s="9">
        <f>VLOOKUP($C91,industry_water_demand_km3!$A$2:$CT$249,AW$4,FALSE)</f>
        <v>0.85381479999999998</v>
      </c>
      <c r="AX91" s="13">
        <f t="shared" si="56"/>
        <v>0.85381479999999998</v>
      </c>
      <c r="AZ91" s="9">
        <f>VLOOKUP($B91,aquastat_more_extensive_table!$D$1013:$AO$1213,AZ$4,FALSE)</f>
        <v>0.33600000000000002</v>
      </c>
      <c r="BA91" s="13">
        <f t="shared" si="46"/>
        <v>0.33600000000000002</v>
      </c>
      <c r="BB91" s="9">
        <f>VLOOKUP($C91,industry_water_demand_km3!$A$2:$CT$249,BB$4,FALSE)</f>
        <v>0.97943279999999999</v>
      </c>
      <c r="BC91" s="13">
        <f t="shared" si="57"/>
        <v>0.97943279999999999</v>
      </c>
      <c r="BE91" s="9">
        <f>VLOOKUP($B91,aquastat_more_extensive_table!$D$1013:$AO$1213,BE$4,FALSE)</f>
        <v>0</v>
      </c>
      <c r="BF91" s="13" t="e">
        <f t="shared" si="47"/>
        <v>#N/A</v>
      </c>
      <c r="BG91" s="9">
        <f>VLOOKUP($C91,industry_water_demand_km3!$A$2:$CT$249,BG$4,FALSE)</f>
        <v>1.2035020000000001</v>
      </c>
      <c r="BH91" s="13">
        <f t="shared" si="58"/>
        <v>1.2035020000000001</v>
      </c>
      <c r="BJ91" s="9">
        <f>VLOOKUP($B91,aquastat_more_extensive_table!$D$1013:$AO$1213,BJ$4,FALSE)</f>
        <v>0</v>
      </c>
      <c r="BK91" s="13" t="e">
        <f t="shared" si="59"/>
        <v>#N/A</v>
      </c>
      <c r="BL91" s="9">
        <f>VLOOKUP($C91,industry_water_demand_km3!$A$2:$CT$249,BL$4,FALSE)</f>
        <v>1.2110300000000001</v>
      </c>
      <c r="BM91" s="13">
        <f t="shared" si="60"/>
        <v>1.2110300000000001</v>
      </c>
      <c r="BU91" s="7" t="e">
        <v>#N/A</v>
      </c>
      <c r="BV91" s="7">
        <v>0.34100000000000003</v>
      </c>
      <c r="BW91" s="7" t="str">
        <f t="shared" si="61"/>
        <v/>
      </c>
      <c r="BX91" s="7" t="str">
        <f t="shared" si="62"/>
        <v/>
      </c>
    </row>
    <row r="92" spans="2:76" x14ac:dyDescent="0.25">
      <c r="B92" s="12">
        <f>fao_ids_unique!B87</f>
        <v>114</v>
      </c>
      <c r="C92" s="12">
        <f>fao_ids_unique!F87</f>
        <v>99</v>
      </c>
      <c r="D92" s="8" t="str">
        <f>fao_ids_unique!C87</f>
        <v>KEN</v>
      </c>
      <c r="E92" s="7" t="str">
        <f>fao_ids_unique!G87</f>
        <v>Kenya</v>
      </c>
      <c r="G92" s="9">
        <f>VLOOKUP($B92,aquastat_more_extensive_table!$D$1013:$AO$1213,G$4,FALSE)</f>
        <v>0</v>
      </c>
      <c r="H92" s="13" t="e">
        <f t="shared" si="37"/>
        <v>#N/A</v>
      </c>
      <c r="I92" s="9">
        <f>VLOOKUP($C92,industry_water_demand_km3!$A$2:$CT$249,I$4,FALSE)</f>
        <v>5.3620260000000003E-2</v>
      </c>
      <c r="J92" s="13">
        <f t="shared" si="48"/>
        <v>5.3620260000000003E-2</v>
      </c>
      <c r="L92" s="9">
        <f>VLOOKUP($B92,aquastat_more_extensive_table!$D$1013:$AO$1213,L$4,FALSE)</f>
        <v>0</v>
      </c>
      <c r="M92" s="13" t="e">
        <f t="shared" si="38"/>
        <v>#N/A</v>
      </c>
      <c r="N92" s="9">
        <f>VLOOKUP($C92,industry_water_demand_km3!$A$2:$CT$249,N$4,FALSE)</f>
        <v>5.6060279999999997E-2</v>
      </c>
      <c r="O92" s="13">
        <f t="shared" si="49"/>
        <v>5.6060279999999997E-2</v>
      </c>
      <c r="Q92" s="9">
        <f>VLOOKUP($B92,aquastat_more_extensive_table!$D$1013:$AO$1213,Q$4,FALSE)</f>
        <v>0</v>
      </c>
      <c r="R92" s="13" t="e">
        <f t="shared" si="39"/>
        <v>#N/A</v>
      </c>
      <c r="S92" s="9">
        <f>VLOOKUP($C92,industry_water_demand_km3!$A$2:$CT$249,S$4,FALSE)</f>
        <v>6.3627939999999994E-2</v>
      </c>
      <c r="T92" s="13">
        <f t="shared" si="50"/>
        <v>6.3627939999999994E-2</v>
      </c>
      <c r="V92" s="9">
        <f>VLOOKUP($B92,aquastat_more_extensive_table!$D$1013:$AO$1213,V$4,FALSE)</f>
        <v>0</v>
      </c>
      <c r="W92" s="13" t="e">
        <f t="shared" si="40"/>
        <v>#N/A</v>
      </c>
      <c r="X92" s="9">
        <f>VLOOKUP($C92,industry_water_demand_km3!$A$2:$CT$249,X$4,FALSE)</f>
        <v>7.9583879999999996E-2</v>
      </c>
      <c r="Y92" s="13">
        <f t="shared" si="51"/>
        <v>7.9583879999999996E-2</v>
      </c>
      <c r="AA92" s="9">
        <f>VLOOKUP($B92,aquastat_more_extensive_table!$D$1013:$AO$1213,AA$4,FALSE)</f>
        <v>0</v>
      </c>
      <c r="AB92" s="13" t="e">
        <f t="shared" si="41"/>
        <v>#N/A</v>
      </c>
      <c r="AC92" s="9">
        <f>VLOOKUP($C92,industry_water_demand_km3!$A$2:$CT$249,AC$4,FALSE)</f>
        <v>9.1988539999999994E-2</v>
      </c>
      <c r="AD92" s="13">
        <f t="shared" si="52"/>
        <v>9.1988539999999994E-2</v>
      </c>
      <c r="AF92" s="9">
        <f>VLOOKUP($B92,aquastat_more_extensive_table!$D$1013:$AO$1213,AF$4,FALSE)</f>
        <v>0</v>
      </c>
      <c r="AG92" s="13" t="e">
        <f t="shared" si="42"/>
        <v>#N/A</v>
      </c>
      <c r="AH92" s="9">
        <f>VLOOKUP($C92,industry_water_demand_km3!$A$2:$CT$249,AH$4,FALSE)</f>
        <v>8.8047299999999995E-2</v>
      </c>
      <c r="AI92" s="13">
        <f t="shared" si="53"/>
        <v>8.8047299999999995E-2</v>
      </c>
      <c r="AK92" s="9">
        <f>VLOOKUP($B92,aquastat_more_extensive_table!$D$1013:$AO$1213,AK$4,FALSE)</f>
        <v>0.08</v>
      </c>
      <c r="AL92" s="13">
        <f t="shared" si="43"/>
        <v>0.08</v>
      </c>
      <c r="AM92" s="9">
        <f>VLOOKUP($C92,industry_water_demand_km3!$A$2:$CT$249,AM$4,FALSE)</f>
        <v>8.9546180000000003E-2</v>
      </c>
      <c r="AN92" s="13">
        <f t="shared" si="54"/>
        <v>8.9546180000000003E-2</v>
      </c>
      <c r="AP92" s="9">
        <f>VLOOKUP($B92,aquastat_more_extensive_table!$D$1013:$AO$1213,AP$4,FALSE)</f>
        <v>0</v>
      </c>
      <c r="AQ92" s="13" t="e">
        <f t="shared" si="44"/>
        <v>#N/A</v>
      </c>
      <c r="AR92" s="9">
        <f>VLOOKUP($C92,industry_water_demand_km3!$A$2:$CT$249,AR$4,FALSE)</f>
        <v>8.7736939999999999E-2</v>
      </c>
      <c r="AS92" s="13">
        <f t="shared" si="55"/>
        <v>8.7736939999999999E-2</v>
      </c>
      <c r="AU92" s="9">
        <f>VLOOKUP($B92,aquastat_more_extensive_table!$D$1013:$AO$1213,AU$4,FALSE)</f>
        <v>0</v>
      </c>
      <c r="AV92" s="13" t="e">
        <f t="shared" si="45"/>
        <v>#N/A</v>
      </c>
      <c r="AW92" s="9">
        <f>VLOOKUP($C92,industry_water_demand_km3!$A$2:$CT$249,AW$4,FALSE)</f>
        <v>9.416062E-2</v>
      </c>
      <c r="AX92" s="13">
        <f t="shared" si="56"/>
        <v>9.416062E-2</v>
      </c>
      <c r="AZ92" s="9">
        <f>VLOOKUP($B92,aquastat_more_extensive_table!$D$1013:$AO$1213,AZ$4,FALSE)</f>
        <v>0.1</v>
      </c>
      <c r="BA92" s="13">
        <f t="shared" si="46"/>
        <v>0.1</v>
      </c>
      <c r="BB92" s="9">
        <f>VLOOKUP($C92,industry_water_demand_km3!$A$2:$CT$249,BB$4,FALSE)</f>
        <v>0.10222729999999999</v>
      </c>
      <c r="BC92" s="13">
        <f t="shared" si="57"/>
        <v>0.10222729999999999</v>
      </c>
      <c r="BE92" s="9">
        <f>VLOOKUP($B92,aquastat_more_extensive_table!$D$1013:$AO$1213,BE$4,FALSE)</f>
        <v>0.125</v>
      </c>
      <c r="BF92" s="13">
        <f t="shared" si="47"/>
        <v>0.125</v>
      </c>
      <c r="BG92" s="9">
        <f>VLOOKUP($C92,industry_water_demand_km3!$A$2:$CT$249,BG$4,FALSE)</f>
        <v>0.1135936</v>
      </c>
      <c r="BH92" s="13">
        <f t="shared" si="58"/>
        <v>0.1135936</v>
      </c>
      <c r="BJ92" s="9">
        <f>VLOOKUP($B92,aquastat_more_extensive_table!$D$1013:$AO$1213,BJ$4,FALSE)</f>
        <v>0</v>
      </c>
      <c r="BK92" s="13" t="e">
        <f t="shared" si="59"/>
        <v>#N/A</v>
      </c>
      <c r="BL92" s="9">
        <f>VLOOKUP($C92,industry_water_demand_km3!$A$2:$CT$249,BL$4,FALSE)</f>
        <v>0.113785</v>
      </c>
      <c r="BM92" s="13">
        <f t="shared" si="60"/>
        <v>0.113785</v>
      </c>
      <c r="BU92" s="7" t="e">
        <v>#N/A</v>
      </c>
      <c r="BV92" s="7">
        <v>5.1999999999999998E-2</v>
      </c>
      <c r="BW92" s="7" t="str">
        <f t="shared" si="61"/>
        <v/>
      </c>
      <c r="BX92" s="7" t="str">
        <f t="shared" si="62"/>
        <v/>
      </c>
    </row>
    <row r="93" spans="2:76" x14ac:dyDescent="0.25">
      <c r="B93" s="12">
        <f>fao_ids_unique!B88</f>
        <v>115</v>
      </c>
      <c r="C93" s="12">
        <f>fao_ids_unique!F88</f>
        <v>101</v>
      </c>
      <c r="D93" s="8" t="str">
        <f>fao_ids_unique!C88</f>
        <v>KHM</v>
      </c>
      <c r="E93" s="7" t="str">
        <f>fao_ids_unique!G88</f>
        <v>Cambodia</v>
      </c>
      <c r="G93" s="9">
        <f>VLOOKUP($B93,aquastat_more_extensive_table!$D$1013:$AO$1213,G$4,FALSE)</f>
        <v>0</v>
      </c>
      <c r="H93" s="13" t="e">
        <f t="shared" si="37"/>
        <v>#N/A</v>
      </c>
      <c r="I93" s="9">
        <f>VLOOKUP($C93,industry_water_demand_km3!$A$2:$CT$249,I$4,FALSE)</f>
        <v>3.2330200000000003E-2</v>
      </c>
      <c r="J93" s="13">
        <f t="shared" si="48"/>
        <v>3.2330200000000003E-2</v>
      </c>
      <c r="L93" s="9">
        <f>VLOOKUP($B93,aquastat_more_extensive_table!$D$1013:$AO$1213,L$4,FALSE)</f>
        <v>0</v>
      </c>
      <c r="M93" s="13" t="e">
        <f t="shared" si="38"/>
        <v>#N/A</v>
      </c>
      <c r="N93" s="9">
        <f>VLOOKUP($C93,industry_water_demand_km3!$A$2:$CT$249,N$4,FALSE)</f>
        <v>3.4350600000000002E-2</v>
      </c>
      <c r="O93" s="13">
        <f t="shared" si="49"/>
        <v>3.4350600000000002E-2</v>
      </c>
      <c r="Q93" s="9">
        <f>VLOOKUP($B93,aquastat_more_extensive_table!$D$1013:$AO$1213,Q$4,FALSE)</f>
        <v>0</v>
      </c>
      <c r="R93" s="13" t="e">
        <f t="shared" si="39"/>
        <v>#N/A</v>
      </c>
      <c r="S93" s="9">
        <f>VLOOKUP($C93,industry_water_demand_km3!$A$2:$CT$249,S$4,FALSE)</f>
        <v>3.3952139999999999E-2</v>
      </c>
      <c r="T93" s="13">
        <f t="shared" si="50"/>
        <v>3.3952139999999999E-2</v>
      </c>
      <c r="V93" s="9">
        <f>VLOOKUP($B93,aquastat_more_extensive_table!$D$1013:$AO$1213,V$4,FALSE)</f>
        <v>0</v>
      </c>
      <c r="W93" s="13" t="e">
        <f t="shared" si="40"/>
        <v>#N/A</v>
      </c>
      <c r="X93" s="9">
        <f>VLOOKUP($C93,industry_water_demand_km3!$A$2:$CT$249,X$4,FALSE)</f>
        <v>3.628874E-2</v>
      </c>
      <c r="Y93" s="13">
        <f t="shared" si="51"/>
        <v>3.628874E-2</v>
      </c>
      <c r="AA93" s="9">
        <f>VLOOKUP($B93,aquastat_more_extensive_table!$D$1013:$AO$1213,AA$4,FALSE)</f>
        <v>0</v>
      </c>
      <c r="AB93" s="13" t="e">
        <f t="shared" si="41"/>
        <v>#N/A</v>
      </c>
      <c r="AC93" s="9">
        <f>VLOOKUP($C93,industry_water_demand_km3!$A$2:$CT$249,AC$4,FALSE)</f>
        <v>4.1828440000000001E-2</v>
      </c>
      <c r="AD93" s="13">
        <f t="shared" si="52"/>
        <v>4.1828440000000001E-2</v>
      </c>
      <c r="AF93" s="9">
        <f>VLOOKUP($B93,aquastat_more_extensive_table!$D$1013:$AO$1213,AF$4,FALSE)</f>
        <v>5.1999999999999998E-3</v>
      </c>
      <c r="AG93" s="13">
        <f t="shared" si="42"/>
        <v>5.1999999999999998E-3</v>
      </c>
      <c r="AH93" s="9">
        <f>VLOOKUP($C93,industry_water_demand_km3!$A$2:$CT$249,AH$4,FALSE)</f>
        <v>4.5213459999999997E-2</v>
      </c>
      <c r="AI93" s="13">
        <f t="shared" si="53"/>
        <v>4.5213459999999997E-2</v>
      </c>
      <c r="AK93" s="9">
        <f>VLOOKUP($B93,aquastat_more_extensive_table!$D$1013:$AO$1213,AK$4,FALSE)</f>
        <v>0</v>
      </c>
      <c r="AL93" s="13" t="e">
        <f t="shared" si="43"/>
        <v>#N/A</v>
      </c>
      <c r="AM93" s="9">
        <f>VLOOKUP($C93,industry_water_demand_km3!$A$2:$CT$249,AM$4,FALSE)</f>
        <v>3.9166680000000002E-2</v>
      </c>
      <c r="AN93" s="13">
        <f t="shared" si="54"/>
        <v>3.9166680000000002E-2</v>
      </c>
      <c r="AP93" s="9">
        <f>VLOOKUP($B93,aquastat_more_extensive_table!$D$1013:$AO$1213,AP$4,FALSE)</f>
        <v>0</v>
      </c>
      <c r="AQ93" s="13" t="e">
        <f t="shared" si="44"/>
        <v>#N/A</v>
      </c>
      <c r="AR93" s="9">
        <f>VLOOKUP($C93,industry_water_demand_km3!$A$2:$CT$249,AR$4,FALSE)</f>
        <v>4.4570440000000003E-2</v>
      </c>
      <c r="AS93" s="13">
        <f t="shared" si="55"/>
        <v>4.4570440000000003E-2</v>
      </c>
      <c r="AU93" s="9">
        <f>VLOOKUP($B93,aquastat_more_extensive_table!$D$1013:$AO$1213,AU$4,FALSE)</f>
        <v>0</v>
      </c>
      <c r="AV93" s="13" t="e">
        <f t="shared" si="45"/>
        <v>#N/A</v>
      </c>
      <c r="AW93" s="9">
        <f>VLOOKUP($C93,industry_water_demand_km3!$A$2:$CT$249,AW$4,FALSE)</f>
        <v>4.9622079999999999E-2</v>
      </c>
      <c r="AX93" s="13">
        <f t="shared" si="56"/>
        <v>4.9622079999999999E-2</v>
      </c>
      <c r="AZ93" s="9">
        <f>VLOOKUP($B93,aquastat_more_extensive_table!$D$1013:$AO$1213,AZ$4,FALSE)</f>
        <v>3.3000000000000002E-2</v>
      </c>
      <c r="BA93" s="13">
        <f t="shared" si="46"/>
        <v>3.3000000000000002E-2</v>
      </c>
      <c r="BB93" s="9">
        <f>VLOOKUP($C93,industry_water_demand_km3!$A$2:$CT$249,BB$4,FALSE)</f>
        <v>5.8355039999999997E-2</v>
      </c>
      <c r="BC93" s="13">
        <f t="shared" si="57"/>
        <v>5.8355039999999997E-2</v>
      </c>
      <c r="BE93" s="9">
        <f>VLOOKUP($B93,aquastat_more_extensive_table!$D$1013:$AO$1213,BE$4,FALSE)</f>
        <v>0</v>
      </c>
      <c r="BF93" s="13" t="e">
        <f t="shared" si="47"/>
        <v>#N/A</v>
      </c>
      <c r="BG93" s="9">
        <f>VLOOKUP($C93,industry_water_demand_km3!$A$2:$CT$249,BG$4,FALSE)</f>
        <v>7.0254200000000003E-2</v>
      </c>
      <c r="BH93" s="13">
        <f t="shared" si="58"/>
        <v>7.0254200000000003E-2</v>
      </c>
      <c r="BJ93" s="9">
        <f>VLOOKUP($B93,aquastat_more_extensive_table!$D$1013:$AO$1213,BJ$4,FALSE)</f>
        <v>0</v>
      </c>
      <c r="BK93" s="13" t="e">
        <f t="shared" si="59"/>
        <v>#N/A</v>
      </c>
      <c r="BL93" s="9">
        <f>VLOOKUP($C93,industry_water_demand_km3!$A$2:$CT$249,BL$4,FALSE)</f>
        <v>7.1087200000000003E-2</v>
      </c>
      <c r="BM93" s="13">
        <f t="shared" si="60"/>
        <v>7.1087200000000003E-2</v>
      </c>
      <c r="BU93" s="7" t="e">
        <v>#N/A</v>
      </c>
      <c r="BV93" s="7">
        <v>2.5000000000000001E-2</v>
      </c>
      <c r="BW93" s="7" t="str">
        <f t="shared" si="61"/>
        <v/>
      </c>
      <c r="BX93" s="7" t="str">
        <f t="shared" si="62"/>
        <v/>
      </c>
    </row>
    <row r="94" spans="2:76" x14ac:dyDescent="0.25">
      <c r="B94" s="12">
        <f>fao_ids_unique!B89</f>
        <v>116</v>
      </c>
      <c r="C94" s="12">
        <f>fao_ids_unique!F89</f>
        <v>157</v>
      </c>
      <c r="D94" s="8" t="str">
        <f>fao_ids_unique!C89</f>
        <v>PRK</v>
      </c>
      <c r="E94" s="7" t="str">
        <f>fao_ids_unique!G89</f>
        <v>Korea, Democratic People's Republic of</v>
      </c>
      <c r="G94" s="9">
        <f>VLOOKUP($B94,aquastat_more_extensive_table!$D$1013:$AO$1213,G$4,FALSE)</f>
        <v>0</v>
      </c>
      <c r="H94" s="13" t="e">
        <f t="shared" si="37"/>
        <v>#N/A</v>
      </c>
      <c r="I94" s="9">
        <f>VLOOKUP($C94,industry_water_demand_km3!$A$2:$CT$249,I$4,FALSE)</f>
        <v>1.176202</v>
      </c>
      <c r="J94" s="13">
        <f t="shared" si="48"/>
        <v>1.176202</v>
      </c>
      <c r="L94" s="9">
        <f>VLOOKUP($B94,aquastat_more_extensive_table!$D$1013:$AO$1213,L$4,FALSE)</f>
        <v>0</v>
      </c>
      <c r="M94" s="13" t="e">
        <f t="shared" si="38"/>
        <v>#N/A</v>
      </c>
      <c r="N94" s="9">
        <f>VLOOKUP($C94,industry_water_demand_km3!$A$2:$CT$249,N$4,FALSE)</f>
        <v>1.2212479999999999</v>
      </c>
      <c r="O94" s="13">
        <f t="shared" si="49"/>
        <v>1.2212479999999999</v>
      </c>
      <c r="Q94" s="9">
        <f>VLOOKUP($B94,aquastat_more_extensive_table!$D$1013:$AO$1213,Q$4,FALSE)</f>
        <v>0</v>
      </c>
      <c r="R94" s="13" t="e">
        <f t="shared" si="39"/>
        <v>#N/A</v>
      </c>
      <c r="S94" s="9">
        <f>VLOOKUP($C94,industry_water_demand_km3!$A$2:$CT$249,S$4,FALSE)</f>
        <v>1.3153859999999999</v>
      </c>
      <c r="T94" s="13">
        <f t="shared" si="50"/>
        <v>1.3153859999999999</v>
      </c>
      <c r="V94" s="9">
        <f>VLOOKUP($B94,aquastat_more_extensive_table!$D$1013:$AO$1213,V$4,FALSE)</f>
        <v>0</v>
      </c>
      <c r="W94" s="13" t="e">
        <f t="shared" si="40"/>
        <v>#N/A</v>
      </c>
      <c r="X94" s="9">
        <f>VLOOKUP($C94,industry_water_demand_km3!$A$2:$CT$249,X$4,FALSE)</f>
        <v>1.5888720000000001</v>
      </c>
      <c r="Y94" s="13">
        <f t="shared" si="51"/>
        <v>1.5888720000000001</v>
      </c>
      <c r="AA94" s="9">
        <f>VLOOKUP($B94,aquastat_more_extensive_table!$D$1013:$AO$1213,AA$4,FALSE)</f>
        <v>0</v>
      </c>
      <c r="AB94" s="13" t="e">
        <f t="shared" si="41"/>
        <v>#N/A</v>
      </c>
      <c r="AC94" s="9">
        <f>VLOOKUP($C94,industry_water_demand_km3!$A$2:$CT$249,AC$4,FALSE)</f>
        <v>1.86412</v>
      </c>
      <c r="AD94" s="13">
        <f t="shared" si="52"/>
        <v>1.86412</v>
      </c>
      <c r="AF94" s="9">
        <f>VLOOKUP($B94,aquastat_more_extensive_table!$D$1013:$AO$1213,AF$4,FALSE)</f>
        <v>2.27</v>
      </c>
      <c r="AG94" s="13">
        <f t="shared" si="42"/>
        <v>2.27</v>
      </c>
      <c r="AH94" s="9">
        <f>VLOOKUP($C94,industry_water_demand_km3!$A$2:$CT$249,AH$4,FALSE)</f>
        <v>2.0035240000000001</v>
      </c>
      <c r="AI94" s="13">
        <f t="shared" si="53"/>
        <v>2.0035240000000001</v>
      </c>
      <c r="AK94" s="9">
        <f>VLOOKUP($B94,aquastat_more_extensive_table!$D$1013:$AO$1213,AK$4,FALSE)</f>
        <v>0</v>
      </c>
      <c r="AL94" s="13" t="e">
        <f t="shared" si="43"/>
        <v>#N/A</v>
      </c>
      <c r="AM94" s="9">
        <f>VLOOKUP($C94,industry_water_demand_km3!$A$2:$CT$249,AM$4,FALSE)</f>
        <v>2.1606299999999998</v>
      </c>
      <c r="AN94" s="13">
        <f t="shared" si="54"/>
        <v>2.1606299999999998</v>
      </c>
      <c r="AP94" s="9">
        <f>VLOOKUP($B94,aquastat_more_extensive_table!$D$1013:$AO$1213,AP$4,FALSE)</f>
        <v>0</v>
      </c>
      <c r="AQ94" s="13" t="e">
        <f t="shared" si="44"/>
        <v>#N/A</v>
      </c>
      <c r="AR94" s="9">
        <f>VLOOKUP($C94,industry_water_demand_km3!$A$2:$CT$249,AR$4,FALSE)</f>
        <v>2.3892959999999999</v>
      </c>
      <c r="AS94" s="13">
        <f t="shared" si="55"/>
        <v>2.3892959999999999</v>
      </c>
      <c r="AU94" s="9">
        <f>VLOOKUP($B94,aquastat_more_extensive_table!$D$1013:$AO$1213,AU$4,FALSE)</f>
        <v>1.0880000000000001</v>
      </c>
      <c r="AV94" s="13">
        <f t="shared" si="45"/>
        <v>1.0880000000000001</v>
      </c>
      <c r="AW94" s="9">
        <f>VLOOKUP($C94,industry_water_demand_km3!$A$2:$CT$249,AW$4,FALSE)</f>
        <v>2.5032679999999998</v>
      </c>
      <c r="AX94" s="13">
        <f t="shared" si="56"/>
        <v>2.5032679999999998</v>
      </c>
      <c r="AZ94" s="9">
        <f>VLOOKUP($B94,aquastat_more_extensive_table!$D$1013:$AO$1213,AZ$4,FALSE)</f>
        <v>1.145</v>
      </c>
      <c r="BA94" s="13">
        <f t="shared" si="46"/>
        <v>1.145</v>
      </c>
      <c r="BB94" s="9">
        <f>VLOOKUP($C94,industry_water_demand_km3!$A$2:$CT$249,BB$4,FALSE)</f>
        <v>2.9552360000000002</v>
      </c>
      <c r="BC94" s="13">
        <f t="shared" si="57"/>
        <v>2.9552360000000002</v>
      </c>
      <c r="BE94" s="9">
        <f>VLOOKUP($B94,aquastat_more_extensive_table!$D$1013:$AO$1213,BE$4,FALSE)</f>
        <v>0</v>
      </c>
      <c r="BF94" s="13" t="e">
        <f t="shared" si="47"/>
        <v>#N/A</v>
      </c>
      <c r="BG94" s="9">
        <f>VLOOKUP($C94,industry_water_demand_km3!$A$2:$CT$249,BG$4,FALSE)</f>
        <v>3.3780960000000002</v>
      </c>
      <c r="BH94" s="13">
        <f t="shared" si="58"/>
        <v>3.3780960000000002</v>
      </c>
      <c r="BJ94" s="9">
        <f>VLOOKUP($B94,aquastat_more_extensive_table!$D$1013:$AO$1213,BJ$4,FALSE)</f>
        <v>0</v>
      </c>
      <c r="BK94" s="13" t="e">
        <f t="shared" si="59"/>
        <v>#N/A</v>
      </c>
      <c r="BL94" s="9">
        <f>VLOOKUP($C94,industry_water_demand_km3!$A$2:$CT$249,BL$4,FALSE)</f>
        <v>3.3881100000000002</v>
      </c>
      <c r="BM94" s="13">
        <f t="shared" si="60"/>
        <v>3.3881100000000002</v>
      </c>
      <c r="BU94" s="7" t="e">
        <v>#N/A</v>
      </c>
      <c r="BV94" s="7">
        <v>0.96399999999999997</v>
      </c>
      <c r="BW94" s="7" t="str">
        <f t="shared" si="61"/>
        <v/>
      </c>
      <c r="BX94" s="7" t="str">
        <f t="shared" si="62"/>
        <v/>
      </c>
    </row>
    <row r="95" spans="2:76" x14ac:dyDescent="0.25">
      <c r="B95" s="12">
        <f>fao_ids_unique!B90</f>
        <v>117</v>
      </c>
      <c r="C95" s="12">
        <f>fao_ids_unique!F90</f>
        <v>104</v>
      </c>
      <c r="D95" s="8" t="str">
        <f>fao_ids_unique!C90</f>
        <v>KOR</v>
      </c>
      <c r="E95" s="7" t="str">
        <f>fao_ids_unique!G90</f>
        <v>Korea, Republic of</v>
      </c>
      <c r="G95" s="9">
        <f>VLOOKUP($B95,aquastat_more_extensive_table!$D$1013:$AO$1213,G$4,FALSE)</f>
        <v>0</v>
      </c>
      <c r="H95" s="13" t="e">
        <f t="shared" si="37"/>
        <v>#N/A</v>
      </c>
      <c r="I95" s="9">
        <f>VLOOKUP($C95,industry_water_demand_km3!$A$2:$CT$249,I$4,FALSE)</f>
        <v>2.4849999999999999</v>
      </c>
      <c r="J95" s="13">
        <f t="shared" si="48"/>
        <v>2.4849999999999999</v>
      </c>
      <c r="L95" s="9">
        <f>VLOOKUP($B95,aquastat_more_extensive_table!$D$1013:$AO$1213,L$4,FALSE)</f>
        <v>0</v>
      </c>
      <c r="M95" s="13" t="e">
        <f t="shared" si="38"/>
        <v>#N/A</v>
      </c>
      <c r="N95" s="9">
        <f>VLOOKUP($C95,industry_water_demand_km3!$A$2:$CT$249,N$4,FALSE)</f>
        <v>2.5876380000000001</v>
      </c>
      <c r="O95" s="13">
        <f t="shared" si="49"/>
        <v>2.5876380000000001</v>
      </c>
      <c r="Q95" s="9">
        <f>VLOOKUP($B95,aquastat_more_extensive_table!$D$1013:$AO$1213,Q$4,FALSE)</f>
        <v>0</v>
      </c>
      <c r="R95" s="13" t="e">
        <f t="shared" si="39"/>
        <v>#N/A</v>
      </c>
      <c r="S95" s="9">
        <f>VLOOKUP($C95,industry_water_demand_km3!$A$2:$CT$249,S$4,FALSE)</f>
        <v>3.3580999999999999</v>
      </c>
      <c r="T95" s="13">
        <f t="shared" si="50"/>
        <v>3.3580999999999999</v>
      </c>
      <c r="V95" s="9">
        <f>VLOOKUP($B95,aquastat_more_extensive_table!$D$1013:$AO$1213,V$4,FALSE)</f>
        <v>0</v>
      </c>
      <c r="W95" s="13" t="e">
        <f t="shared" si="40"/>
        <v>#N/A</v>
      </c>
      <c r="X95" s="9">
        <f>VLOOKUP($C95,industry_water_demand_km3!$A$2:$CT$249,X$4,FALSE)</f>
        <v>4.6591040000000001</v>
      </c>
      <c r="Y95" s="13">
        <f t="shared" si="51"/>
        <v>4.6591040000000001</v>
      </c>
      <c r="AA95" s="9">
        <f>VLOOKUP($B95,aquastat_more_extensive_table!$D$1013:$AO$1213,AA$4,FALSE)</f>
        <v>0</v>
      </c>
      <c r="AB95" s="13" t="e">
        <f t="shared" si="41"/>
        <v>#N/A</v>
      </c>
      <c r="AC95" s="9">
        <f>VLOOKUP($C95,industry_water_demand_km3!$A$2:$CT$249,AC$4,FALSE)</f>
        <v>6.2053079999999996</v>
      </c>
      <c r="AD95" s="13">
        <f t="shared" si="52"/>
        <v>6.2053079999999996</v>
      </c>
      <c r="AF95" s="9">
        <f>VLOOKUP($B95,aquastat_more_extensive_table!$D$1013:$AO$1213,AF$4,FALSE)</f>
        <v>0</v>
      </c>
      <c r="AG95" s="13" t="e">
        <f t="shared" si="42"/>
        <v>#N/A</v>
      </c>
      <c r="AH95" s="9">
        <f>VLOOKUP($C95,industry_water_demand_km3!$A$2:$CT$249,AH$4,FALSE)</f>
        <v>7.0810760000000004</v>
      </c>
      <c r="AI95" s="13">
        <f t="shared" si="53"/>
        <v>7.0810760000000004</v>
      </c>
      <c r="AK95" s="9">
        <f>VLOOKUP($B95,aquastat_more_extensive_table!$D$1013:$AO$1213,AK$4,FALSE)</f>
        <v>2</v>
      </c>
      <c r="AL95" s="13">
        <f t="shared" si="43"/>
        <v>2</v>
      </c>
      <c r="AM95" s="9">
        <f>VLOOKUP($C95,industry_water_demand_km3!$A$2:$CT$249,AM$4,FALSE)</f>
        <v>9.2920280000000002</v>
      </c>
      <c r="AN95" s="13">
        <f t="shared" si="54"/>
        <v>9.2920280000000002</v>
      </c>
      <c r="AP95" s="9">
        <f>VLOOKUP($B95,aquastat_more_extensive_table!$D$1013:$AO$1213,AP$4,FALSE)</f>
        <v>3.28</v>
      </c>
      <c r="AQ95" s="13">
        <f t="shared" si="44"/>
        <v>3.28</v>
      </c>
      <c r="AR95" s="9">
        <f>VLOOKUP($C95,industry_water_demand_km3!$A$2:$CT$249,AR$4,FALSE)</f>
        <v>11.053599999999999</v>
      </c>
      <c r="AS95" s="13">
        <f t="shared" si="55"/>
        <v>11.053599999999999</v>
      </c>
      <c r="AU95" s="9">
        <f>VLOOKUP($B95,aquastat_more_extensive_table!$D$1013:$AO$1213,AU$4,FALSE)</f>
        <v>4.45</v>
      </c>
      <c r="AV95" s="13">
        <f t="shared" si="45"/>
        <v>4.45</v>
      </c>
      <c r="AW95" s="9">
        <f>VLOOKUP($C95,industry_water_demand_km3!$A$2:$CT$249,AW$4,FALSE)</f>
        <v>11.01764</v>
      </c>
      <c r="AX95" s="13">
        <f t="shared" si="56"/>
        <v>11.01764</v>
      </c>
      <c r="AZ95" s="9">
        <f>VLOOKUP($B95,aquastat_more_extensive_table!$D$1013:$AO$1213,AZ$4,FALSE)</f>
        <v>0</v>
      </c>
      <c r="BA95" s="13" t="e">
        <f t="shared" si="46"/>
        <v>#N/A</v>
      </c>
      <c r="BB95" s="9">
        <f>VLOOKUP($C95,industry_water_demand_km3!$A$2:$CT$249,BB$4,FALSE)</f>
        <v>12.8437</v>
      </c>
      <c r="BC95" s="13">
        <f t="shared" si="57"/>
        <v>12.8437</v>
      </c>
      <c r="BE95" s="9">
        <f>VLOOKUP($B95,aquastat_more_extensive_table!$D$1013:$AO$1213,BE$4,FALSE)</f>
        <v>0</v>
      </c>
      <c r="BF95" s="13" t="e">
        <f t="shared" si="47"/>
        <v>#N/A</v>
      </c>
      <c r="BG95" s="9">
        <f>VLOOKUP($C95,industry_water_demand_km3!$A$2:$CT$249,BG$4,FALSE)</f>
        <v>13.43914</v>
      </c>
      <c r="BH95" s="13">
        <f t="shared" si="58"/>
        <v>13.43914</v>
      </c>
      <c r="BJ95" s="9">
        <f>VLOOKUP($B95,aquastat_more_extensive_table!$D$1013:$AO$1213,BJ$4,FALSE)</f>
        <v>0</v>
      </c>
      <c r="BK95" s="13" t="e">
        <f t="shared" si="59"/>
        <v>#N/A</v>
      </c>
      <c r="BL95" s="9">
        <f>VLOOKUP($C95,industry_water_demand_km3!$A$2:$CT$249,BL$4,FALSE)</f>
        <v>13.649900000000001</v>
      </c>
      <c r="BM95" s="13">
        <f t="shared" si="60"/>
        <v>13.649900000000001</v>
      </c>
      <c r="BU95" s="7" t="e">
        <v>#N/A</v>
      </c>
      <c r="BV95" s="7">
        <v>2.4089999999999998</v>
      </c>
      <c r="BW95" s="7" t="str">
        <f t="shared" si="61"/>
        <v/>
      </c>
      <c r="BX95" s="7" t="str">
        <f t="shared" si="62"/>
        <v/>
      </c>
    </row>
    <row r="96" spans="2:76" x14ac:dyDescent="0.25">
      <c r="B96" s="12">
        <f>fao_ids_unique!B91</f>
        <v>118</v>
      </c>
      <c r="C96" s="12">
        <f>fao_ids_unique!F91</f>
        <v>105</v>
      </c>
      <c r="D96" s="8" t="str">
        <f>fao_ids_unique!C91</f>
        <v>KWT</v>
      </c>
      <c r="E96" s="7" t="str">
        <f>fao_ids_unique!G91</f>
        <v>Kuwait</v>
      </c>
      <c r="G96" s="9">
        <f>VLOOKUP($B96,aquastat_more_extensive_table!$D$1013:$AO$1213,G$4,FALSE)</f>
        <v>0</v>
      </c>
      <c r="H96" s="13" t="e">
        <f t="shared" si="37"/>
        <v>#N/A</v>
      </c>
      <c r="I96" s="9">
        <f>VLOOKUP($C96,industry_water_demand_km3!$A$2:$CT$249,I$4,FALSE)</f>
        <v>1.4538560000000001E-2</v>
      </c>
      <c r="J96" s="13">
        <f t="shared" si="48"/>
        <v>1.4538560000000001E-2</v>
      </c>
      <c r="L96" s="9">
        <f>VLOOKUP($B96,aquastat_more_extensive_table!$D$1013:$AO$1213,L$4,FALSE)</f>
        <v>0</v>
      </c>
      <c r="M96" s="13" t="e">
        <f t="shared" si="38"/>
        <v>#N/A</v>
      </c>
      <c r="N96" s="9">
        <f>VLOOKUP($C96,industry_water_demand_km3!$A$2:$CT$249,N$4,FALSE)</f>
        <v>1.6876160000000001E-2</v>
      </c>
      <c r="O96" s="13">
        <f t="shared" si="49"/>
        <v>1.6876160000000001E-2</v>
      </c>
      <c r="Q96" s="9">
        <f>VLOOKUP($B96,aquastat_more_extensive_table!$D$1013:$AO$1213,Q$4,FALSE)</f>
        <v>0</v>
      </c>
      <c r="R96" s="13" t="e">
        <f t="shared" si="39"/>
        <v>#N/A</v>
      </c>
      <c r="S96" s="9">
        <f>VLOOKUP($C96,industry_water_demand_km3!$A$2:$CT$249,S$4,FALSE)</f>
        <v>1.689276E-2</v>
      </c>
      <c r="T96" s="13">
        <f t="shared" si="50"/>
        <v>1.689276E-2</v>
      </c>
      <c r="V96" s="9">
        <f>VLOOKUP($B96,aquastat_more_extensive_table!$D$1013:$AO$1213,V$4,FALSE)</f>
        <v>0</v>
      </c>
      <c r="W96" s="13" t="e">
        <f t="shared" si="40"/>
        <v>#N/A</v>
      </c>
      <c r="X96" s="9">
        <f>VLOOKUP($C96,industry_water_demand_km3!$A$2:$CT$249,X$4,FALSE)</f>
        <v>2.2046360000000001E-2</v>
      </c>
      <c r="Y96" s="13">
        <f t="shared" si="51"/>
        <v>2.2046360000000001E-2</v>
      </c>
      <c r="AA96" s="9">
        <f>VLOOKUP($B96,aquastat_more_extensive_table!$D$1013:$AO$1213,AA$4,FALSE)</f>
        <v>0</v>
      </c>
      <c r="AB96" s="13" t="e">
        <f t="shared" si="41"/>
        <v>#N/A</v>
      </c>
      <c r="AC96" s="9">
        <f>VLOOKUP($C96,industry_water_demand_km3!$A$2:$CT$249,AC$4,FALSE)</f>
        <v>2.7094480000000001E-2</v>
      </c>
      <c r="AD96" s="13">
        <f t="shared" si="52"/>
        <v>2.7094480000000001E-2</v>
      </c>
      <c r="AF96" s="9">
        <f>VLOOKUP($B96,aquastat_more_extensive_table!$D$1013:$AO$1213,AF$4,FALSE)</f>
        <v>0</v>
      </c>
      <c r="AG96" s="13" t="e">
        <f t="shared" si="42"/>
        <v>#N/A</v>
      </c>
      <c r="AH96" s="9">
        <f>VLOOKUP($C96,industry_water_demand_km3!$A$2:$CT$249,AH$4,FALSE)</f>
        <v>2.6367399999999999E-2</v>
      </c>
      <c r="AI96" s="13">
        <f t="shared" si="53"/>
        <v>2.6367399999999999E-2</v>
      </c>
      <c r="AK96" s="9">
        <f>VLOOKUP($B96,aquastat_more_extensive_table!$D$1013:$AO$1213,AK$4,FALSE)</f>
        <v>0</v>
      </c>
      <c r="AL96" s="13" t="e">
        <f t="shared" si="43"/>
        <v>#N/A</v>
      </c>
      <c r="AM96" s="9">
        <f>VLOOKUP($C96,industry_water_demand_km3!$A$2:$CT$249,AM$4,FALSE)</f>
        <v>2.2853100000000001E-2</v>
      </c>
      <c r="AN96" s="13">
        <f t="shared" si="54"/>
        <v>2.2853100000000001E-2</v>
      </c>
      <c r="AP96" s="9">
        <f>VLOOKUP($B96,aquastat_more_extensive_table!$D$1013:$AO$1213,AP$4,FALSE)</f>
        <v>1.2999999999999999E-2</v>
      </c>
      <c r="AQ96" s="13">
        <f t="shared" si="44"/>
        <v>1.2999999999999999E-2</v>
      </c>
      <c r="AR96" s="9">
        <f>VLOOKUP($C96,industry_water_demand_km3!$A$2:$CT$249,AR$4,FALSE)</f>
        <v>2.3539520000000001E-2</v>
      </c>
      <c r="AS96" s="13">
        <f t="shared" si="55"/>
        <v>2.3539520000000001E-2</v>
      </c>
      <c r="AU96" s="9">
        <f>VLOOKUP($B96,aquastat_more_extensive_table!$D$1013:$AO$1213,AU$4,FALSE)</f>
        <v>2.0799999999999999E-2</v>
      </c>
      <c r="AV96" s="13">
        <f t="shared" si="45"/>
        <v>2.0799999999999999E-2</v>
      </c>
      <c r="AW96" s="9">
        <f>VLOOKUP($C96,industry_water_demand_km3!$A$2:$CT$249,AW$4,FALSE)</f>
        <v>2.3309300000000002E-2</v>
      </c>
      <c r="AX96" s="13">
        <f t="shared" si="56"/>
        <v>2.3309300000000002E-2</v>
      </c>
      <c r="AZ96" s="9">
        <f>VLOOKUP($B96,aquastat_more_extensive_table!$D$1013:$AO$1213,AZ$4,FALSE)</f>
        <v>2.3300000000000001E-2</v>
      </c>
      <c r="BA96" s="13">
        <f t="shared" si="46"/>
        <v>2.3300000000000001E-2</v>
      </c>
      <c r="BB96" s="9">
        <f>VLOOKUP($C96,industry_water_demand_km3!$A$2:$CT$249,BB$4,FALSE)</f>
        <v>2.7662180000000001E-2</v>
      </c>
      <c r="BC96" s="13">
        <f t="shared" si="57"/>
        <v>2.7662180000000001E-2</v>
      </c>
      <c r="BE96" s="9">
        <f>VLOOKUP($B96,aquastat_more_extensive_table!$D$1013:$AO$1213,BE$4,FALSE)</f>
        <v>0</v>
      </c>
      <c r="BF96" s="13" t="e">
        <f t="shared" si="47"/>
        <v>#N/A</v>
      </c>
      <c r="BG96" s="9">
        <f>VLOOKUP($C96,industry_water_demand_km3!$A$2:$CT$249,BG$4,FALSE)</f>
        <v>3.2283300000000001E-2</v>
      </c>
      <c r="BH96" s="13">
        <f t="shared" si="58"/>
        <v>3.2283300000000001E-2</v>
      </c>
      <c r="BJ96" s="9">
        <f>VLOOKUP($B96,aquastat_more_extensive_table!$D$1013:$AO$1213,BJ$4,FALSE)</f>
        <v>0</v>
      </c>
      <c r="BK96" s="13" t="e">
        <f t="shared" si="59"/>
        <v>#N/A</v>
      </c>
      <c r="BL96" s="9">
        <f>VLOOKUP($C96,industry_water_demand_km3!$A$2:$CT$249,BL$4,FALSE)</f>
        <v>3.2014599999999997E-2</v>
      </c>
      <c r="BM96" s="13">
        <f t="shared" si="60"/>
        <v>3.2014599999999997E-2</v>
      </c>
      <c r="BU96" s="7" t="e">
        <v>#N/A</v>
      </c>
      <c r="BV96" s="7">
        <v>0</v>
      </c>
      <c r="BW96" s="7" t="str">
        <f t="shared" si="61"/>
        <v/>
      </c>
      <c r="BX96" s="7" t="str">
        <f t="shared" si="62"/>
        <v/>
      </c>
    </row>
    <row r="97" spans="2:76" x14ac:dyDescent="0.25">
      <c r="B97" s="12">
        <f>fao_ids_unique!B92</f>
        <v>119</v>
      </c>
      <c r="C97" s="12">
        <f>fao_ids_unique!F92</f>
        <v>116</v>
      </c>
      <c r="D97" s="8" t="str">
        <f>fao_ids_unique!C92</f>
        <v>LVA</v>
      </c>
      <c r="E97" s="7" t="str">
        <f>fao_ids_unique!G92</f>
        <v>Latvia</v>
      </c>
      <c r="G97" s="9">
        <f>VLOOKUP($B97,aquastat_more_extensive_table!$D$1013:$AO$1213,G$4,FALSE)</f>
        <v>0</v>
      </c>
      <c r="H97" s="13" t="e">
        <f t="shared" si="37"/>
        <v>#N/A</v>
      </c>
      <c r="I97" s="9">
        <f>VLOOKUP($C97,industry_water_demand_km3!$A$2:$CT$249,I$4,FALSE)</f>
        <v>0.203013</v>
      </c>
      <c r="J97" s="13">
        <f t="shared" si="48"/>
        <v>0.203013</v>
      </c>
      <c r="L97" s="9">
        <f>VLOOKUP($B97,aquastat_more_extensive_table!$D$1013:$AO$1213,L$4,FALSE)</f>
        <v>0</v>
      </c>
      <c r="M97" s="13" t="e">
        <f t="shared" si="38"/>
        <v>#N/A</v>
      </c>
      <c r="N97" s="9">
        <f>VLOOKUP($C97,industry_water_demand_km3!$A$2:$CT$249,N$4,FALSE)</f>
        <v>0.21162700000000001</v>
      </c>
      <c r="O97" s="13">
        <f t="shared" si="49"/>
        <v>0.21162700000000001</v>
      </c>
      <c r="Q97" s="9">
        <f>VLOOKUP($B97,aquastat_more_extensive_table!$D$1013:$AO$1213,Q$4,FALSE)</f>
        <v>0</v>
      </c>
      <c r="R97" s="13" t="e">
        <f t="shared" si="39"/>
        <v>#N/A</v>
      </c>
      <c r="S97" s="9">
        <f>VLOOKUP($C97,industry_water_demand_km3!$A$2:$CT$249,S$4,FALSE)</f>
        <v>0.23301340000000001</v>
      </c>
      <c r="T97" s="13">
        <f t="shared" si="50"/>
        <v>0.23301340000000001</v>
      </c>
      <c r="V97" s="9">
        <f>VLOOKUP($B97,aquastat_more_extensive_table!$D$1013:$AO$1213,V$4,FALSE)</f>
        <v>0</v>
      </c>
      <c r="W97" s="13" t="e">
        <f t="shared" si="40"/>
        <v>#N/A</v>
      </c>
      <c r="X97" s="9">
        <f>VLOOKUP($C97,industry_water_demand_km3!$A$2:$CT$249,X$4,FALSE)</f>
        <v>0.28864659999999998</v>
      </c>
      <c r="Y97" s="13">
        <f t="shared" si="51"/>
        <v>0.28864659999999998</v>
      </c>
      <c r="AA97" s="9">
        <f>VLOOKUP($B97,aquastat_more_extensive_table!$D$1013:$AO$1213,AA$4,FALSE)</f>
        <v>0</v>
      </c>
      <c r="AB97" s="13" t="e">
        <f t="shared" si="41"/>
        <v>#N/A</v>
      </c>
      <c r="AC97" s="9">
        <f>VLOOKUP($C97,industry_water_demand_km3!$A$2:$CT$249,AC$4,FALSE)</f>
        <v>0.324521</v>
      </c>
      <c r="AD97" s="13">
        <f t="shared" si="52"/>
        <v>0.324521</v>
      </c>
      <c r="AF97" s="9">
        <f>VLOOKUP($B97,aquastat_more_extensive_table!$D$1013:$AO$1213,AF$4,FALSE)</f>
        <v>0</v>
      </c>
      <c r="AG97" s="13" t="e">
        <f t="shared" si="42"/>
        <v>#N/A</v>
      </c>
      <c r="AH97" s="9">
        <f>VLOOKUP($C97,industry_water_demand_km3!$A$2:$CT$249,AH$4,FALSE)</f>
        <v>0.313419</v>
      </c>
      <c r="AI97" s="13">
        <f t="shared" si="53"/>
        <v>0.313419</v>
      </c>
      <c r="AK97" s="9">
        <f>VLOOKUP($B97,aquastat_more_extensive_table!$D$1013:$AO$1213,AK$4,FALSE)</f>
        <v>0</v>
      </c>
      <c r="AL97" s="13" t="e">
        <f t="shared" si="43"/>
        <v>#N/A</v>
      </c>
      <c r="AM97" s="9">
        <f>VLOOKUP($C97,industry_water_demand_km3!$A$2:$CT$249,AM$4,FALSE)</f>
        <v>0.35215639999999998</v>
      </c>
      <c r="AN97" s="13">
        <f t="shared" si="54"/>
        <v>0.35215639999999998</v>
      </c>
      <c r="AP97" s="9">
        <f>VLOOKUP($B97,aquastat_more_extensive_table!$D$1013:$AO$1213,AP$4,FALSE)</f>
        <v>0</v>
      </c>
      <c r="AQ97" s="13" t="e">
        <f t="shared" si="44"/>
        <v>#N/A</v>
      </c>
      <c r="AR97" s="9">
        <f>VLOOKUP($C97,industry_water_demand_km3!$A$2:$CT$249,AR$4,FALSE)</f>
        <v>0.34210259999999998</v>
      </c>
      <c r="AS97" s="13">
        <f t="shared" si="55"/>
        <v>0.34210259999999998</v>
      </c>
      <c r="AU97" s="9">
        <f>VLOOKUP($B97,aquastat_more_extensive_table!$D$1013:$AO$1213,AU$4,FALSE)</f>
        <v>0</v>
      </c>
      <c r="AV97" s="13" t="e">
        <f t="shared" si="45"/>
        <v>#N/A</v>
      </c>
      <c r="AW97" s="9">
        <f>VLOOKUP($C97,industry_water_demand_km3!$A$2:$CT$249,AW$4,FALSE)</f>
        <v>0.39170480000000002</v>
      </c>
      <c r="AX97" s="13">
        <f t="shared" si="56"/>
        <v>0.39170480000000002</v>
      </c>
      <c r="AZ97" s="9">
        <f>VLOOKUP($B97,aquastat_more_extensive_table!$D$1013:$AO$1213,AZ$4,FALSE)</f>
        <v>4.2599999999999999E-2</v>
      </c>
      <c r="BA97" s="13">
        <f t="shared" si="46"/>
        <v>4.2599999999999999E-2</v>
      </c>
      <c r="BB97" s="9">
        <f>VLOOKUP($C97,industry_water_demand_km3!$A$2:$CT$249,BB$4,FALSE)</f>
        <v>0.50947739999999997</v>
      </c>
      <c r="BC97" s="13">
        <f t="shared" si="57"/>
        <v>0.50947739999999997</v>
      </c>
      <c r="BE97" s="9">
        <f>VLOOKUP($B97,aquastat_more_extensive_table!$D$1013:$AO$1213,BE$4,FALSE)</f>
        <v>5.6300000000000003E-2</v>
      </c>
      <c r="BF97" s="13">
        <f t="shared" si="47"/>
        <v>5.6300000000000003E-2</v>
      </c>
      <c r="BG97" s="9">
        <f>VLOOKUP($C97,industry_water_demand_km3!$A$2:$CT$249,BG$4,FALSE)</f>
        <v>0.58090759999999997</v>
      </c>
      <c r="BH97" s="13">
        <f t="shared" si="58"/>
        <v>0.58090759999999997</v>
      </c>
      <c r="BJ97" s="9">
        <f>VLOOKUP($B97,aquastat_more_extensive_table!$D$1013:$AO$1213,BJ$4,FALSE)</f>
        <v>5.2200000000000003E-2</v>
      </c>
      <c r="BK97" s="13">
        <f t="shared" si="59"/>
        <v>5.2200000000000003E-2</v>
      </c>
      <c r="BL97" s="9">
        <f>VLOOKUP($C97,industry_water_demand_km3!$A$2:$CT$249,BL$4,FALSE)</f>
        <v>0.56716299999999997</v>
      </c>
      <c r="BM97" s="13">
        <f t="shared" si="60"/>
        <v>0.56716299999999997</v>
      </c>
      <c r="BU97" s="7" t="e">
        <v>#N/A</v>
      </c>
      <c r="BV97" s="7">
        <v>0.19600000000000001</v>
      </c>
      <c r="BW97" s="7" t="str">
        <f t="shared" si="61"/>
        <v/>
      </c>
      <c r="BX97" s="7" t="str">
        <f t="shared" si="62"/>
        <v/>
      </c>
    </row>
    <row r="98" spans="2:76" x14ac:dyDescent="0.25">
      <c r="B98" s="12">
        <f>fao_ids_unique!B93</f>
        <v>120</v>
      </c>
      <c r="C98" s="12">
        <f>fao_ids_unique!F93</f>
        <v>106</v>
      </c>
      <c r="D98" s="8" t="str">
        <f>fao_ids_unique!C93</f>
        <v>LAO</v>
      </c>
      <c r="E98" s="7" t="str">
        <f>fao_ids_unique!G93</f>
        <v>Lao, People's Democratic Republic of</v>
      </c>
      <c r="G98" s="9">
        <f>VLOOKUP($B98,aquastat_more_extensive_table!$D$1013:$AO$1213,G$4,FALSE)</f>
        <v>0</v>
      </c>
      <c r="H98" s="13" t="e">
        <f t="shared" si="37"/>
        <v>#N/A</v>
      </c>
      <c r="I98" s="9">
        <f>VLOOKUP($C98,industry_water_demand_km3!$A$2:$CT$249,I$4,FALSE)</f>
        <v>5.073664E-2</v>
      </c>
      <c r="J98" s="13">
        <f t="shared" si="48"/>
        <v>5.073664E-2</v>
      </c>
      <c r="L98" s="9">
        <f>VLOOKUP($B98,aquastat_more_extensive_table!$D$1013:$AO$1213,L$4,FALSE)</f>
        <v>0</v>
      </c>
      <c r="M98" s="13" t="e">
        <f t="shared" si="38"/>
        <v>#N/A</v>
      </c>
      <c r="N98" s="9">
        <f>VLOOKUP($C98,industry_water_demand_km3!$A$2:$CT$249,N$4,FALSE)</f>
        <v>5.335326E-2</v>
      </c>
      <c r="O98" s="13">
        <f t="shared" si="49"/>
        <v>5.335326E-2</v>
      </c>
      <c r="Q98" s="9">
        <f>VLOOKUP($B98,aquastat_more_extensive_table!$D$1013:$AO$1213,Q$4,FALSE)</f>
        <v>0</v>
      </c>
      <c r="R98" s="13" t="e">
        <f t="shared" si="39"/>
        <v>#N/A</v>
      </c>
      <c r="S98" s="9">
        <f>VLOOKUP($C98,industry_water_demand_km3!$A$2:$CT$249,S$4,FALSE)</f>
        <v>5.6076540000000001E-2</v>
      </c>
      <c r="T98" s="13">
        <f t="shared" si="50"/>
        <v>5.6076540000000001E-2</v>
      </c>
      <c r="V98" s="9">
        <f>VLOOKUP($B98,aquastat_more_extensive_table!$D$1013:$AO$1213,V$4,FALSE)</f>
        <v>0</v>
      </c>
      <c r="W98" s="13" t="e">
        <f t="shared" si="40"/>
        <v>#N/A</v>
      </c>
      <c r="X98" s="9">
        <f>VLOOKUP($C98,industry_water_demand_km3!$A$2:$CT$249,X$4,FALSE)</f>
        <v>6.5504800000000002E-2</v>
      </c>
      <c r="Y98" s="13">
        <f t="shared" si="51"/>
        <v>6.5504800000000002E-2</v>
      </c>
      <c r="AA98" s="9">
        <f>VLOOKUP($B98,aquastat_more_extensive_table!$D$1013:$AO$1213,AA$4,FALSE)</f>
        <v>0</v>
      </c>
      <c r="AB98" s="13" t="e">
        <f t="shared" si="41"/>
        <v>#N/A</v>
      </c>
      <c r="AC98" s="9">
        <f>VLOOKUP($C98,industry_water_demand_km3!$A$2:$CT$249,AC$4,FALSE)</f>
        <v>7.3987839999999999E-2</v>
      </c>
      <c r="AD98" s="13">
        <f t="shared" si="52"/>
        <v>7.3987839999999999E-2</v>
      </c>
      <c r="AF98" s="9">
        <f>VLOOKUP($B98,aquastat_more_extensive_table!$D$1013:$AO$1213,AF$4,FALSE)</f>
        <v>9.9000000000000005E-2</v>
      </c>
      <c r="AG98" s="13">
        <f t="shared" si="42"/>
        <v>9.9000000000000005E-2</v>
      </c>
      <c r="AH98" s="9">
        <f>VLOOKUP($C98,industry_water_demand_km3!$A$2:$CT$249,AH$4,FALSE)</f>
        <v>7.7206319999999995E-2</v>
      </c>
      <c r="AI98" s="13">
        <f t="shared" si="53"/>
        <v>7.7206319999999995E-2</v>
      </c>
      <c r="AK98" s="9">
        <f>VLOOKUP($B98,aquastat_more_extensive_table!$D$1013:$AO$1213,AK$4,FALSE)</f>
        <v>0</v>
      </c>
      <c r="AL98" s="13" t="e">
        <f t="shared" si="43"/>
        <v>#N/A</v>
      </c>
      <c r="AM98" s="9">
        <f>VLOOKUP($C98,industry_water_demand_km3!$A$2:$CT$249,AM$4,FALSE)</f>
        <v>6.4045260000000007E-2</v>
      </c>
      <c r="AN98" s="13">
        <f t="shared" si="54"/>
        <v>6.4045260000000007E-2</v>
      </c>
      <c r="AP98" s="9">
        <f>VLOOKUP($B98,aquastat_more_extensive_table!$D$1013:$AO$1213,AP$4,FALSE)</f>
        <v>0</v>
      </c>
      <c r="AQ98" s="13" t="e">
        <f t="shared" si="44"/>
        <v>#N/A</v>
      </c>
      <c r="AR98" s="9">
        <f>VLOOKUP($C98,industry_water_demand_km3!$A$2:$CT$249,AR$4,FALSE)</f>
        <v>7.5348479999999995E-2</v>
      </c>
      <c r="AS98" s="13">
        <f t="shared" si="55"/>
        <v>7.5348479999999995E-2</v>
      </c>
      <c r="AU98" s="9">
        <f>VLOOKUP($B98,aquastat_more_extensive_table!$D$1013:$AO$1213,AU$4,FALSE)</f>
        <v>0</v>
      </c>
      <c r="AV98" s="13" t="e">
        <f t="shared" si="45"/>
        <v>#N/A</v>
      </c>
      <c r="AW98" s="9">
        <f>VLOOKUP($C98,industry_water_demand_km3!$A$2:$CT$249,AW$4,FALSE)</f>
        <v>6.7166199999999995E-2</v>
      </c>
      <c r="AX98" s="13">
        <f t="shared" si="56"/>
        <v>6.7166199999999995E-2</v>
      </c>
      <c r="AZ98" s="9">
        <f>VLOOKUP($B98,aquastat_more_extensive_table!$D$1013:$AO$1213,AZ$4,FALSE)</f>
        <v>0.17</v>
      </c>
      <c r="BA98" s="13">
        <f t="shared" si="46"/>
        <v>0.17</v>
      </c>
      <c r="BB98" s="9">
        <f>VLOOKUP($C98,industry_water_demand_km3!$A$2:$CT$249,BB$4,FALSE)</f>
        <v>7.3739299999999994E-2</v>
      </c>
      <c r="BC98" s="13">
        <f t="shared" si="57"/>
        <v>7.3739299999999994E-2</v>
      </c>
      <c r="BE98" s="9">
        <f>VLOOKUP($B98,aquastat_more_extensive_table!$D$1013:$AO$1213,BE$4,FALSE)</f>
        <v>0</v>
      </c>
      <c r="BF98" s="13" t="e">
        <f t="shared" si="47"/>
        <v>#N/A</v>
      </c>
      <c r="BG98" s="9">
        <f>VLOOKUP($C98,industry_water_demand_km3!$A$2:$CT$249,BG$4,FALSE)</f>
        <v>9.1058040000000007E-2</v>
      </c>
      <c r="BH98" s="13">
        <f t="shared" si="58"/>
        <v>9.1058040000000007E-2</v>
      </c>
      <c r="BJ98" s="9">
        <f>VLOOKUP($B98,aquastat_more_extensive_table!$D$1013:$AO$1213,BJ$4,FALSE)</f>
        <v>0</v>
      </c>
      <c r="BK98" s="13" t="e">
        <f t="shared" si="59"/>
        <v>#N/A</v>
      </c>
      <c r="BL98" s="9">
        <f>VLOOKUP($C98,industry_water_demand_km3!$A$2:$CT$249,BL$4,FALSE)</f>
        <v>9.3358899999999995E-2</v>
      </c>
      <c r="BM98" s="13">
        <f t="shared" si="60"/>
        <v>9.3358899999999995E-2</v>
      </c>
      <c r="BU98" s="7" t="e">
        <v>#N/A</v>
      </c>
      <c r="BV98" s="7">
        <v>4.9000000000000002E-2</v>
      </c>
      <c r="BW98" s="7" t="str">
        <f t="shared" si="61"/>
        <v/>
      </c>
      <c r="BX98" s="7" t="str">
        <f t="shared" si="62"/>
        <v/>
      </c>
    </row>
    <row r="99" spans="2:76" x14ac:dyDescent="0.25">
      <c r="B99" s="12">
        <f>fao_ids_unique!B94</f>
        <v>121</v>
      </c>
      <c r="C99" s="12">
        <f>fao_ids_unique!F94</f>
        <v>107</v>
      </c>
      <c r="D99" s="8" t="str">
        <f>fao_ids_unique!C94</f>
        <v>LBN</v>
      </c>
      <c r="E99" s="7" t="str">
        <f>fao_ids_unique!G94</f>
        <v>Lebanon</v>
      </c>
      <c r="G99" s="9">
        <f>VLOOKUP($B99,aquastat_more_extensive_table!$D$1013:$AO$1213,G$4,FALSE)</f>
        <v>0</v>
      </c>
      <c r="H99" s="13" t="e">
        <f t="shared" si="37"/>
        <v>#N/A</v>
      </c>
      <c r="I99" s="9">
        <f>VLOOKUP($C99,industry_water_demand_km3!$A$2:$CT$249,I$4,FALSE)</f>
        <v>3.5971139999999999E-2</v>
      </c>
      <c r="J99" s="13">
        <f t="shared" si="48"/>
        <v>3.5971139999999999E-2</v>
      </c>
      <c r="L99" s="9">
        <f>VLOOKUP($B99,aquastat_more_extensive_table!$D$1013:$AO$1213,L$4,FALSE)</f>
        <v>0</v>
      </c>
      <c r="M99" s="13" t="e">
        <f t="shared" si="38"/>
        <v>#N/A</v>
      </c>
      <c r="N99" s="9">
        <f>VLOOKUP($C99,industry_water_demand_km3!$A$2:$CT$249,N$4,FALSE)</f>
        <v>3.800274E-2</v>
      </c>
      <c r="O99" s="13">
        <f t="shared" si="49"/>
        <v>3.800274E-2</v>
      </c>
      <c r="Q99" s="9">
        <f>VLOOKUP($B99,aquastat_more_extensive_table!$D$1013:$AO$1213,Q$4,FALSE)</f>
        <v>0</v>
      </c>
      <c r="R99" s="13" t="e">
        <f t="shared" si="39"/>
        <v>#N/A</v>
      </c>
      <c r="S99" s="9">
        <f>VLOOKUP($C99,industry_water_demand_km3!$A$2:$CT$249,S$4,FALSE)</f>
        <v>3.9621940000000001E-2</v>
      </c>
      <c r="T99" s="13">
        <f t="shared" si="50"/>
        <v>3.9621940000000001E-2</v>
      </c>
      <c r="V99" s="9">
        <f>VLOOKUP($B99,aquastat_more_extensive_table!$D$1013:$AO$1213,V$4,FALSE)</f>
        <v>0.03</v>
      </c>
      <c r="W99" s="13">
        <f t="shared" si="40"/>
        <v>0.03</v>
      </c>
      <c r="X99" s="9">
        <f>VLOOKUP($C99,industry_water_demand_km3!$A$2:$CT$249,X$4,FALSE)</f>
        <v>4.6469879999999998E-2</v>
      </c>
      <c r="Y99" s="13">
        <f t="shared" si="51"/>
        <v>4.6469879999999998E-2</v>
      </c>
      <c r="AA99" s="9">
        <f>VLOOKUP($B99,aquastat_more_extensive_table!$D$1013:$AO$1213,AA$4,FALSE)</f>
        <v>0</v>
      </c>
      <c r="AB99" s="13" t="e">
        <f t="shared" si="41"/>
        <v>#N/A</v>
      </c>
      <c r="AC99" s="9">
        <f>VLOOKUP($C99,industry_water_demand_km3!$A$2:$CT$249,AC$4,FALSE)</f>
        <v>5.4873539999999998E-2</v>
      </c>
      <c r="AD99" s="13">
        <f t="shared" si="52"/>
        <v>5.4873539999999998E-2</v>
      </c>
      <c r="AF99" s="9">
        <f>VLOOKUP($B99,aquastat_more_extensive_table!$D$1013:$AO$1213,AF$4,FALSE)</f>
        <v>0</v>
      </c>
      <c r="AG99" s="13" t="e">
        <f t="shared" si="42"/>
        <v>#N/A</v>
      </c>
      <c r="AH99" s="9">
        <f>VLOOKUP($C99,industry_water_demand_km3!$A$2:$CT$249,AH$4,FALSE)</f>
        <v>5.6341040000000002E-2</v>
      </c>
      <c r="AI99" s="13">
        <f t="shared" si="53"/>
        <v>5.6341040000000002E-2</v>
      </c>
      <c r="AK99" s="9">
        <f>VLOOKUP($B99,aquastat_more_extensive_table!$D$1013:$AO$1213,AK$4,FALSE)</f>
        <v>0</v>
      </c>
      <c r="AL99" s="13" t="e">
        <f t="shared" si="43"/>
        <v>#N/A</v>
      </c>
      <c r="AM99" s="9">
        <f>VLOOKUP($C99,industry_water_demand_km3!$A$2:$CT$249,AM$4,FALSE)</f>
        <v>6.0522699999999999E-2</v>
      </c>
      <c r="AN99" s="13">
        <f t="shared" si="54"/>
        <v>6.0522699999999999E-2</v>
      </c>
      <c r="AP99" s="9">
        <f>VLOOKUP($B99,aquastat_more_extensive_table!$D$1013:$AO$1213,AP$4,FALSE)</f>
        <v>0.05</v>
      </c>
      <c r="AQ99" s="13">
        <f t="shared" si="44"/>
        <v>0.05</v>
      </c>
      <c r="AR99" s="9">
        <f>VLOOKUP($C99,industry_water_demand_km3!$A$2:$CT$249,AR$4,FALSE)</f>
        <v>8.1445480000000001E-2</v>
      </c>
      <c r="AS99" s="13">
        <f t="shared" si="55"/>
        <v>8.1445480000000001E-2</v>
      </c>
      <c r="AU99" s="9">
        <f>VLOOKUP($B99,aquastat_more_extensive_table!$D$1013:$AO$1213,AU$4,FALSE)</f>
        <v>7.8899999999999998E-2</v>
      </c>
      <c r="AV99" s="13">
        <f t="shared" si="45"/>
        <v>7.8899999999999998E-2</v>
      </c>
      <c r="AW99" s="9">
        <f>VLOOKUP($C99,industry_water_demand_km3!$A$2:$CT$249,AW$4,FALSE)</f>
        <v>9.1736499999999999E-2</v>
      </c>
      <c r="AX99" s="13">
        <f t="shared" si="56"/>
        <v>9.1736499999999999E-2</v>
      </c>
      <c r="AZ99" s="9">
        <f>VLOOKUP($B99,aquastat_more_extensive_table!$D$1013:$AO$1213,AZ$4,FALSE)</f>
        <v>0.15</v>
      </c>
      <c r="BA99" s="13">
        <f t="shared" si="46"/>
        <v>0.15</v>
      </c>
      <c r="BB99" s="9">
        <f>VLOOKUP($C99,industry_water_demand_km3!$A$2:$CT$249,BB$4,FALSE)</f>
        <v>9.6798439999999999E-2</v>
      </c>
      <c r="BC99" s="13">
        <f t="shared" si="57"/>
        <v>9.6798439999999999E-2</v>
      </c>
      <c r="BE99" s="9">
        <f>VLOOKUP($B99,aquastat_more_extensive_table!$D$1013:$AO$1213,BE$4,FALSE)</f>
        <v>0</v>
      </c>
      <c r="BF99" s="13" t="e">
        <f t="shared" si="47"/>
        <v>#N/A</v>
      </c>
      <c r="BG99" s="9">
        <f>VLOOKUP($C99,industry_water_demand_km3!$A$2:$CT$249,BG$4,FALSE)</f>
        <v>0.1122108</v>
      </c>
      <c r="BH99" s="13">
        <f t="shared" si="58"/>
        <v>0.1122108</v>
      </c>
      <c r="BJ99" s="9">
        <f>VLOOKUP($B99,aquastat_more_extensive_table!$D$1013:$AO$1213,BJ$4,FALSE)</f>
        <v>0</v>
      </c>
      <c r="BK99" s="13" t="e">
        <f t="shared" si="59"/>
        <v>#N/A</v>
      </c>
      <c r="BL99" s="9">
        <f>VLOOKUP($C99,industry_water_demand_km3!$A$2:$CT$249,BL$4,FALSE)</f>
        <v>0.114357</v>
      </c>
      <c r="BM99" s="13">
        <f t="shared" si="60"/>
        <v>0.114357</v>
      </c>
      <c r="BU99" s="7" t="e">
        <v>#N/A</v>
      </c>
      <c r="BV99" s="7">
        <v>2.7E-2</v>
      </c>
      <c r="BW99" s="7" t="str">
        <f t="shared" si="61"/>
        <v/>
      </c>
      <c r="BX99" s="7" t="str">
        <f t="shared" si="62"/>
        <v/>
      </c>
    </row>
    <row r="100" spans="2:76" x14ac:dyDescent="0.25">
      <c r="B100" s="12">
        <f>fao_ids_unique!B95</f>
        <v>122</v>
      </c>
      <c r="C100" s="12">
        <f>fao_ids_unique!F95</f>
        <v>113</v>
      </c>
      <c r="D100" s="8" t="str">
        <f>fao_ids_unique!C95</f>
        <v>LSO</v>
      </c>
      <c r="E100" s="7" t="str">
        <f>fao_ids_unique!G95</f>
        <v>Lesotho</v>
      </c>
      <c r="G100" s="9">
        <f>VLOOKUP($B100,aquastat_more_extensive_table!$D$1013:$AO$1213,G$4,FALSE)</f>
        <v>0</v>
      </c>
      <c r="H100" s="13" t="e">
        <f t="shared" si="37"/>
        <v>#N/A</v>
      </c>
      <c r="I100" s="9">
        <f>VLOOKUP($C100,industry_water_demand_km3!$A$2:$CT$249,I$4,FALSE)</f>
        <v>4.4348699999999996E-3</v>
      </c>
      <c r="J100" s="13">
        <f t="shared" si="48"/>
        <v>4.4348699999999996E-3</v>
      </c>
      <c r="L100" s="9">
        <f>VLOOKUP($B100,aquastat_more_extensive_table!$D$1013:$AO$1213,L$4,FALSE)</f>
        <v>0</v>
      </c>
      <c r="M100" s="13" t="e">
        <f t="shared" si="38"/>
        <v>#N/A</v>
      </c>
      <c r="N100" s="9">
        <f>VLOOKUP($C100,industry_water_demand_km3!$A$2:$CT$249,N$4,FALSE)</f>
        <v>4.9442039999999998E-3</v>
      </c>
      <c r="O100" s="13">
        <f t="shared" si="49"/>
        <v>4.9442039999999998E-3</v>
      </c>
      <c r="Q100" s="9">
        <f>VLOOKUP($B100,aquastat_more_extensive_table!$D$1013:$AO$1213,Q$4,FALSE)</f>
        <v>0</v>
      </c>
      <c r="R100" s="13" t="e">
        <f t="shared" si="39"/>
        <v>#N/A</v>
      </c>
      <c r="S100" s="9">
        <f>VLOOKUP($C100,industry_water_demand_km3!$A$2:$CT$249,S$4,FALSE)</f>
        <v>5.2552420000000002E-3</v>
      </c>
      <c r="T100" s="13">
        <f t="shared" si="50"/>
        <v>5.2552420000000002E-3</v>
      </c>
      <c r="V100" s="9">
        <f>VLOOKUP($B100,aquastat_more_extensive_table!$D$1013:$AO$1213,V$4,FALSE)</f>
        <v>0</v>
      </c>
      <c r="W100" s="13" t="e">
        <f t="shared" si="40"/>
        <v>#N/A</v>
      </c>
      <c r="X100" s="9">
        <f>VLOOKUP($C100,industry_water_demand_km3!$A$2:$CT$249,X$4,FALSE)</f>
        <v>6.5461460000000001E-3</v>
      </c>
      <c r="Y100" s="13">
        <f t="shared" si="51"/>
        <v>6.5461460000000001E-3</v>
      </c>
      <c r="AA100" s="9">
        <f>VLOOKUP($B100,aquastat_more_extensive_table!$D$1013:$AO$1213,AA$4,FALSE)</f>
        <v>0</v>
      </c>
      <c r="AB100" s="13" t="e">
        <f t="shared" si="41"/>
        <v>#N/A</v>
      </c>
      <c r="AC100" s="9">
        <f>VLOOKUP($C100,industry_water_demand_km3!$A$2:$CT$249,AC$4,FALSE)</f>
        <v>8.1964499999999992E-3</v>
      </c>
      <c r="AD100" s="13">
        <f t="shared" si="52"/>
        <v>8.1964499999999992E-3</v>
      </c>
      <c r="AF100" s="9">
        <f>VLOOKUP($B100,aquastat_more_extensive_table!$D$1013:$AO$1213,AF$4,FALSE)</f>
        <v>1.0999999999999999E-2</v>
      </c>
      <c r="AG100" s="13">
        <f t="shared" si="42"/>
        <v>1.0999999999999999E-2</v>
      </c>
      <c r="AH100" s="9">
        <f>VLOOKUP($C100,industry_water_demand_km3!$A$2:$CT$249,AH$4,FALSE)</f>
        <v>7.8711679999999996E-3</v>
      </c>
      <c r="AI100" s="13">
        <f t="shared" si="53"/>
        <v>7.8711679999999996E-3</v>
      </c>
      <c r="AK100" s="9">
        <f>VLOOKUP($B100,aquastat_more_extensive_table!$D$1013:$AO$1213,AK$4,FALSE)</f>
        <v>0</v>
      </c>
      <c r="AL100" s="13" t="e">
        <f t="shared" si="43"/>
        <v>#N/A</v>
      </c>
      <c r="AM100" s="9">
        <f>VLOOKUP($C100,industry_water_demand_km3!$A$2:$CT$249,AM$4,FALSE)</f>
        <v>8.6204239999999998E-3</v>
      </c>
      <c r="AN100" s="13">
        <f t="shared" si="54"/>
        <v>8.6204239999999998E-3</v>
      </c>
      <c r="AP100" s="9">
        <f>VLOOKUP($B100,aquastat_more_extensive_table!$D$1013:$AO$1213,AP$4,FALSE)</f>
        <v>0</v>
      </c>
      <c r="AQ100" s="13" t="e">
        <f t="shared" si="44"/>
        <v>#N/A</v>
      </c>
      <c r="AR100" s="9">
        <f>VLOOKUP($C100,industry_water_demand_km3!$A$2:$CT$249,AR$4,FALSE)</f>
        <v>9.3287060000000008E-3</v>
      </c>
      <c r="AS100" s="13">
        <f t="shared" si="55"/>
        <v>9.3287060000000008E-3</v>
      </c>
      <c r="AU100" s="9">
        <f>VLOOKUP($B100,aquastat_more_extensive_table!$D$1013:$AO$1213,AU$4,FALSE)</f>
        <v>0.02</v>
      </c>
      <c r="AV100" s="13">
        <f t="shared" si="45"/>
        <v>0.02</v>
      </c>
      <c r="AW100" s="9">
        <f>VLOOKUP($C100,industry_water_demand_km3!$A$2:$CT$249,AW$4,FALSE)</f>
        <v>8.9405419999999992E-3</v>
      </c>
      <c r="AX100" s="13">
        <f t="shared" si="56"/>
        <v>8.9405419999999992E-3</v>
      </c>
      <c r="AZ100" s="9">
        <f>VLOOKUP($B100,aquastat_more_extensive_table!$D$1013:$AO$1213,AZ$4,FALSE)</f>
        <v>0</v>
      </c>
      <c r="BA100" s="13" t="e">
        <f t="shared" si="46"/>
        <v>#N/A</v>
      </c>
      <c r="BB100" s="9">
        <f>VLOOKUP($C100,industry_water_demand_km3!$A$2:$CT$249,BB$4,FALSE)</f>
        <v>9.9758599999999996E-3</v>
      </c>
      <c r="BC100" s="13">
        <f t="shared" si="57"/>
        <v>9.9758599999999996E-3</v>
      </c>
      <c r="BE100" s="9">
        <f>VLOOKUP($B100,aquastat_more_extensive_table!$D$1013:$AO$1213,BE$4,FALSE)</f>
        <v>0</v>
      </c>
      <c r="BF100" s="13" t="e">
        <f t="shared" si="47"/>
        <v>#N/A</v>
      </c>
      <c r="BG100" s="9">
        <f>VLOOKUP($C100,industry_water_demand_km3!$A$2:$CT$249,BG$4,FALSE)</f>
        <v>1.0070519999999999E-2</v>
      </c>
      <c r="BH100" s="13">
        <f t="shared" si="58"/>
        <v>1.0070519999999999E-2</v>
      </c>
      <c r="BJ100" s="9">
        <f>VLOOKUP($B100,aquastat_more_extensive_table!$D$1013:$AO$1213,BJ$4,FALSE)</f>
        <v>0</v>
      </c>
      <c r="BK100" s="13" t="e">
        <f t="shared" si="59"/>
        <v>#N/A</v>
      </c>
      <c r="BL100" s="9">
        <f>VLOOKUP($C100,industry_water_demand_km3!$A$2:$CT$249,BL$4,FALSE)</f>
        <v>1.00807E-2</v>
      </c>
      <c r="BM100" s="13">
        <f t="shared" si="60"/>
        <v>1.00807E-2</v>
      </c>
      <c r="BU100" s="7" t="e">
        <v>#N/A</v>
      </c>
      <c r="BV100" s="7">
        <v>4.0000000000000001E-3</v>
      </c>
      <c r="BW100" s="7" t="str">
        <f t="shared" si="61"/>
        <v/>
      </c>
      <c r="BX100" s="7" t="str">
        <f t="shared" si="62"/>
        <v/>
      </c>
    </row>
    <row r="101" spans="2:76" x14ac:dyDescent="0.25">
      <c r="B101" s="12">
        <f>fao_ids_unique!B96</f>
        <v>123</v>
      </c>
      <c r="C101" s="12">
        <f>fao_ids_unique!F96</f>
        <v>108</v>
      </c>
      <c r="D101" s="8" t="str">
        <f>fao_ids_unique!C96</f>
        <v>LBR</v>
      </c>
      <c r="E101" s="7" t="str">
        <f>fao_ids_unique!G96</f>
        <v>Liberia</v>
      </c>
      <c r="G101" s="9">
        <f>VLOOKUP($B101,aquastat_more_extensive_table!$D$1013:$AO$1213,G$4,FALSE)</f>
        <v>0</v>
      </c>
      <c r="H101" s="13" t="e">
        <f t="shared" si="37"/>
        <v>#N/A</v>
      </c>
      <c r="I101" s="9">
        <f>VLOOKUP($C101,industry_water_demand_km3!$A$2:$CT$249,I$4,FALSE)</f>
        <v>2.8805319999999999E-4</v>
      </c>
      <c r="J101" s="13">
        <f t="shared" si="48"/>
        <v>2.8805319999999999E-4</v>
      </c>
      <c r="L101" s="9">
        <f>VLOOKUP($B101,aquastat_more_extensive_table!$D$1013:$AO$1213,L$4,FALSE)</f>
        <v>0</v>
      </c>
      <c r="M101" s="13" t="e">
        <f t="shared" si="38"/>
        <v>#N/A</v>
      </c>
      <c r="N101" s="9">
        <f>VLOOKUP($C101,industry_water_demand_km3!$A$2:$CT$249,N$4,FALSE)</f>
        <v>3.0858319999999998E-4</v>
      </c>
      <c r="O101" s="13">
        <f t="shared" si="49"/>
        <v>3.0858319999999998E-4</v>
      </c>
      <c r="Q101" s="9">
        <f>VLOOKUP($B101,aquastat_more_extensive_table!$D$1013:$AO$1213,Q$4,FALSE)</f>
        <v>0</v>
      </c>
      <c r="R101" s="13" t="e">
        <f t="shared" si="39"/>
        <v>#N/A</v>
      </c>
      <c r="S101" s="9">
        <f>VLOOKUP($C101,industry_water_demand_km3!$A$2:$CT$249,S$4,FALSE)</f>
        <v>3.4664679999999999E-4</v>
      </c>
      <c r="T101" s="13">
        <f t="shared" si="50"/>
        <v>3.4664679999999999E-4</v>
      </c>
      <c r="V101" s="9">
        <f>VLOOKUP($B101,aquastat_more_extensive_table!$D$1013:$AO$1213,V$4,FALSE)</f>
        <v>0</v>
      </c>
      <c r="W101" s="13" t="e">
        <f t="shared" si="40"/>
        <v>#N/A</v>
      </c>
      <c r="X101" s="9">
        <f>VLOOKUP($C101,industry_water_demand_km3!$A$2:$CT$249,X$4,FALSE)</f>
        <v>4.6094460000000001E-4</v>
      </c>
      <c r="Y101" s="13">
        <f t="shared" si="51"/>
        <v>4.6094460000000001E-4</v>
      </c>
      <c r="AA101" s="9">
        <f>VLOOKUP($B101,aquastat_more_extensive_table!$D$1013:$AO$1213,AA$4,FALSE)</f>
        <v>0</v>
      </c>
      <c r="AB101" s="13" t="e">
        <f t="shared" si="41"/>
        <v>#N/A</v>
      </c>
      <c r="AC101" s="9">
        <f>VLOOKUP($C101,industry_water_demand_km3!$A$2:$CT$249,AC$4,FALSE)</f>
        <v>5.5502280000000001E-4</v>
      </c>
      <c r="AD101" s="13">
        <f t="shared" si="52"/>
        <v>5.5502280000000001E-4</v>
      </c>
      <c r="AF101" s="9">
        <f>VLOOKUP($B101,aquastat_more_extensive_table!$D$1013:$AO$1213,AF$4,FALSE)</f>
        <v>1.6899999999999998E-2</v>
      </c>
      <c r="AG101" s="13">
        <f t="shared" si="42"/>
        <v>1.6899999999999998E-2</v>
      </c>
      <c r="AH101" s="9">
        <f>VLOOKUP($C101,industry_water_demand_km3!$A$2:$CT$249,AH$4,FALSE)</f>
        <v>5.1624980000000004E-4</v>
      </c>
      <c r="AI101" s="13">
        <f t="shared" si="53"/>
        <v>5.1624980000000004E-4</v>
      </c>
      <c r="AK101" s="9">
        <f>VLOOKUP($B101,aquastat_more_extensive_table!$D$1013:$AO$1213,AK$4,FALSE)</f>
        <v>0</v>
      </c>
      <c r="AL101" s="13" t="e">
        <f t="shared" si="43"/>
        <v>#N/A</v>
      </c>
      <c r="AM101" s="9">
        <f>VLOOKUP($C101,industry_water_demand_km3!$A$2:$CT$249,AM$4,FALSE)</f>
        <v>4.7076239999999998E-4</v>
      </c>
      <c r="AN101" s="13">
        <f t="shared" si="54"/>
        <v>4.7076239999999998E-4</v>
      </c>
      <c r="AP101" s="9">
        <f>VLOOKUP($B101,aquastat_more_extensive_table!$D$1013:$AO$1213,AP$4,FALSE)</f>
        <v>0</v>
      </c>
      <c r="AQ101" s="13" t="e">
        <f t="shared" si="44"/>
        <v>#N/A</v>
      </c>
      <c r="AR101" s="9">
        <f>VLOOKUP($C101,industry_water_demand_km3!$A$2:$CT$249,AR$4,FALSE)</f>
        <v>4.5773139999999999E-4</v>
      </c>
      <c r="AS101" s="13">
        <f t="shared" si="55"/>
        <v>4.5773139999999999E-4</v>
      </c>
      <c r="AU101" s="9">
        <f>VLOOKUP($B101,aquastat_more_extensive_table!$D$1013:$AO$1213,AU$4,FALSE)</f>
        <v>4.7399999999999998E-2</v>
      </c>
      <c r="AV101" s="13">
        <f t="shared" si="45"/>
        <v>4.7399999999999998E-2</v>
      </c>
      <c r="AW101" s="9">
        <f>VLOOKUP($C101,industry_water_demand_km3!$A$2:$CT$249,AW$4,FALSE)</f>
        <v>4.4220179999999998E-4</v>
      </c>
      <c r="AX101" s="13">
        <f t="shared" si="56"/>
        <v>4.4220179999999998E-4</v>
      </c>
      <c r="AZ101" s="9">
        <f>VLOOKUP($B101,aquastat_more_extensive_table!$D$1013:$AO$1213,AZ$4,FALSE)</f>
        <v>5.3400000000000003E-2</v>
      </c>
      <c r="BA101" s="13">
        <f t="shared" si="46"/>
        <v>5.3400000000000003E-2</v>
      </c>
      <c r="BB101" s="9">
        <f>VLOOKUP($C101,industry_water_demand_km3!$A$2:$CT$249,BB$4,FALSE)</f>
        <v>4.6298580000000002E-4</v>
      </c>
      <c r="BC101" s="13">
        <f t="shared" si="57"/>
        <v>4.6298580000000002E-4</v>
      </c>
      <c r="BE101" s="9">
        <f>VLOOKUP($B101,aquastat_more_extensive_table!$D$1013:$AO$1213,BE$4,FALSE)</f>
        <v>0</v>
      </c>
      <c r="BF101" s="13" t="e">
        <f t="shared" si="47"/>
        <v>#N/A</v>
      </c>
      <c r="BG101" s="9">
        <f>VLOOKUP($C101,industry_water_demand_km3!$A$2:$CT$249,BG$4,FALSE)</f>
        <v>4.9862280000000005E-4</v>
      </c>
      <c r="BH101" s="13">
        <f t="shared" si="58"/>
        <v>4.9862280000000005E-4</v>
      </c>
      <c r="BJ101" s="9">
        <f>VLOOKUP($B101,aquastat_more_extensive_table!$D$1013:$AO$1213,BJ$4,FALSE)</f>
        <v>0</v>
      </c>
      <c r="BK101" s="13" t="e">
        <f t="shared" si="59"/>
        <v>#N/A</v>
      </c>
      <c r="BL101" s="9">
        <f>VLOOKUP($C101,industry_water_demand_km3!$A$2:$CT$249,BL$4,FALSE)</f>
        <v>4.9746700000000003E-4</v>
      </c>
      <c r="BM101" s="13">
        <f t="shared" si="60"/>
        <v>4.9746700000000003E-4</v>
      </c>
      <c r="BU101" s="7" t="e">
        <v>#N/A</v>
      </c>
      <c r="BV101" s="7">
        <v>0</v>
      </c>
      <c r="BW101" s="7" t="str">
        <f t="shared" si="61"/>
        <v/>
      </c>
      <c r="BX101" s="7" t="str">
        <f t="shared" si="62"/>
        <v/>
      </c>
    </row>
    <row r="102" spans="2:76" x14ac:dyDescent="0.25">
      <c r="B102" s="12">
        <f>fao_ids_unique!B97</f>
        <v>124</v>
      </c>
      <c r="C102" s="12">
        <f>fao_ids_unique!F97</f>
        <v>109</v>
      </c>
      <c r="D102" s="8" t="str">
        <f>fao_ids_unique!C97</f>
        <v>LBY</v>
      </c>
      <c r="E102" s="7" t="str">
        <f>fao_ids_unique!G97</f>
        <v>Libya</v>
      </c>
      <c r="G102" s="9">
        <f>VLOOKUP($B102,aquastat_more_extensive_table!$D$1013:$AO$1213,G$4,FALSE)</f>
        <v>0</v>
      </c>
      <c r="H102" s="13" t="e">
        <f t="shared" si="37"/>
        <v>#N/A</v>
      </c>
      <c r="I102" s="9">
        <f>VLOOKUP($C102,industry_water_demand_km3!$A$2:$CT$249,I$4,FALSE)</f>
        <v>4.9942E-2</v>
      </c>
      <c r="J102" s="13">
        <f t="shared" si="48"/>
        <v>4.9942E-2</v>
      </c>
      <c r="L102" s="9">
        <f>VLOOKUP($B102,aquastat_more_extensive_table!$D$1013:$AO$1213,L$4,FALSE)</f>
        <v>0</v>
      </c>
      <c r="M102" s="13" t="e">
        <f t="shared" si="38"/>
        <v>#N/A</v>
      </c>
      <c r="N102" s="9">
        <f>VLOOKUP($C102,industry_water_demand_km3!$A$2:$CT$249,N$4,FALSE)</f>
        <v>5.375812E-2</v>
      </c>
      <c r="O102" s="13">
        <f t="shared" si="49"/>
        <v>5.375812E-2</v>
      </c>
      <c r="Q102" s="9">
        <f>VLOOKUP($B102,aquastat_more_extensive_table!$D$1013:$AO$1213,Q$4,FALSE)</f>
        <v>0</v>
      </c>
      <c r="R102" s="13" t="e">
        <f t="shared" si="39"/>
        <v>#N/A</v>
      </c>
      <c r="S102" s="9">
        <f>VLOOKUP($C102,industry_water_demand_km3!$A$2:$CT$249,S$4,FALSE)</f>
        <v>5.6175019999999999E-2</v>
      </c>
      <c r="T102" s="13">
        <f t="shared" si="50"/>
        <v>5.6175019999999999E-2</v>
      </c>
      <c r="V102" s="9">
        <f>VLOOKUP($B102,aquastat_more_extensive_table!$D$1013:$AO$1213,V$4,FALSE)</f>
        <v>0</v>
      </c>
      <c r="W102" s="13" t="e">
        <f t="shared" si="40"/>
        <v>#N/A</v>
      </c>
      <c r="X102" s="9">
        <f>VLOOKUP($C102,industry_water_demand_km3!$A$2:$CT$249,X$4,FALSE)</f>
        <v>6.3828940000000001E-2</v>
      </c>
      <c r="Y102" s="13">
        <f t="shared" si="51"/>
        <v>6.3828940000000001E-2</v>
      </c>
      <c r="AA102" s="9">
        <f>VLOOKUP($B102,aquastat_more_extensive_table!$D$1013:$AO$1213,AA$4,FALSE)</f>
        <v>0</v>
      </c>
      <c r="AB102" s="13" t="e">
        <f t="shared" si="41"/>
        <v>#N/A</v>
      </c>
      <c r="AC102" s="9">
        <f>VLOOKUP($C102,industry_water_demand_km3!$A$2:$CT$249,AC$4,FALSE)</f>
        <v>7.6003420000000002E-2</v>
      </c>
      <c r="AD102" s="13">
        <f t="shared" si="52"/>
        <v>7.6003420000000002E-2</v>
      </c>
      <c r="AF102" s="9">
        <f>VLOOKUP($B102,aquastat_more_extensive_table!$D$1013:$AO$1213,AF$4,FALSE)</f>
        <v>0</v>
      </c>
      <c r="AG102" s="13" t="e">
        <f t="shared" si="42"/>
        <v>#N/A</v>
      </c>
      <c r="AH102" s="9">
        <f>VLOOKUP($C102,industry_water_demand_km3!$A$2:$CT$249,AH$4,FALSE)</f>
        <v>8.0538460000000006E-2</v>
      </c>
      <c r="AI102" s="13">
        <f t="shared" si="53"/>
        <v>8.0538460000000006E-2</v>
      </c>
      <c r="AK102" s="9">
        <f>VLOOKUP($B102,aquastat_more_extensive_table!$D$1013:$AO$1213,AK$4,FALSE)</f>
        <v>7.0000000000000007E-2</v>
      </c>
      <c r="AL102" s="13">
        <f t="shared" si="43"/>
        <v>7.0000000000000007E-2</v>
      </c>
      <c r="AM102" s="9">
        <f>VLOOKUP($C102,industry_water_demand_km3!$A$2:$CT$249,AM$4,FALSE)</f>
        <v>0.10074553999999999</v>
      </c>
      <c r="AN102" s="13">
        <f t="shared" si="54"/>
        <v>0.10074553999999999</v>
      </c>
      <c r="AP102" s="9">
        <f>VLOOKUP($B102,aquastat_more_extensive_table!$D$1013:$AO$1213,AP$4,FALSE)</f>
        <v>0.1</v>
      </c>
      <c r="AQ102" s="13">
        <f t="shared" si="44"/>
        <v>0.1</v>
      </c>
      <c r="AR102" s="9">
        <f>VLOOKUP($C102,industry_water_demand_km3!$A$2:$CT$249,AR$4,FALSE)</f>
        <v>0.10362879999999999</v>
      </c>
      <c r="AS102" s="13">
        <f t="shared" si="55"/>
        <v>0.10362879999999999</v>
      </c>
      <c r="AU102" s="9">
        <f>VLOOKUP($B102,aquastat_more_extensive_table!$D$1013:$AO$1213,AU$4,FALSE)</f>
        <v>0.13200000000000001</v>
      </c>
      <c r="AV102" s="13">
        <f t="shared" si="45"/>
        <v>0.13200000000000001</v>
      </c>
      <c r="AW102" s="9">
        <f>VLOOKUP($C102,industry_water_demand_km3!$A$2:$CT$249,AW$4,FALSE)</f>
        <v>0.10120036</v>
      </c>
      <c r="AX102" s="13">
        <f t="shared" si="56"/>
        <v>0.10120036</v>
      </c>
      <c r="AZ102" s="9">
        <f>VLOOKUP($B102,aquastat_more_extensive_table!$D$1013:$AO$1213,AZ$4,FALSE)</f>
        <v>0</v>
      </c>
      <c r="BA102" s="13" t="e">
        <f t="shared" si="46"/>
        <v>#N/A</v>
      </c>
      <c r="BB102" s="9">
        <f>VLOOKUP($C102,industry_water_demand_km3!$A$2:$CT$249,BB$4,FALSE)</f>
        <v>0.1125741</v>
      </c>
      <c r="BC102" s="13">
        <f t="shared" si="57"/>
        <v>0.1125741</v>
      </c>
      <c r="BE102" s="9">
        <f>VLOOKUP($B102,aquastat_more_extensive_table!$D$1013:$AO$1213,BE$4,FALSE)</f>
        <v>0.28000000000000003</v>
      </c>
      <c r="BF102" s="13">
        <f t="shared" si="47"/>
        <v>0.28000000000000003</v>
      </c>
      <c r="BG102" s="9">
        <f>VLOOKUP($C102,industry_water_demand_km3!$A$2:$CT$249,BG$4,FALSE)</f>
        <v>0.12665219999999999</v>
      </c>
      <c r="BH102" s="13">
        <f t="shared" si="58"/>
        <v>0.12665219999999999</v>
      </c>
      <c r="BJ102" s="9">
        <f>VLOOKUP($B102,aquastat_more_extensive_table!$D$1013:$AO$1213,BJ$4,FALSE)</f>
        <v>0</v>
      </c>
      <c r="BK102" s="13" t="e">
        <f t="shared" si="59"/>
        <v>#N/A</v>
      </c>
      <c r="BL102" s="9">
        <f>VLOOKUP($C102,industry_water_demand_km3!$A$2:$CT$249,BL$4,FALSE)</f>
        <v>0.123348</v>
      </c>
      <c r="BM102" s="13">
        <f t="shared" si="60"/>
        <v>0.123348</v>
      </c>
      <c r="BU102" s="7" t="e">
        <v>#N/A</v>
      </c>
      <c r="BV102" s="7">
        <v>2.3E-2</v>
      </c>
      <c r="BW102" s="7" t="str">
        <f t="shared" si="61"/>
        <v/>
      </c>
      <c r="BX102" s="7" t="str">
        <f t="shared" si="62"/>
        <v/>
      </c>
    </row>
    <row r="103" spans="2:76" x14ac:dyDescent="0.25">
      <c r="B103" s="12">
        <f>fao_ids_unique!B98</f>
        <v>125</v>
      </c>
      <c r="C103" s="12">
        <f>fao_ids_unique!F98</f>
        <v>111</v>
      </c>
      <c r="D103" s="8" t="str">
        <f>fao_ids_unique!C98</f>
        <v>LIE</v>
      </c>
      <c r="E103" s="7" t="str">
        <f>fao_ids_unique!G98</f>
        <v>Liechtenstein</v>
      </c>
      <c r="G103" s="9">
        <f>VLOOKUP($B103,aquastat_more_extensive_table!$D$1013:$AO$1213,G$4,FALSE)</f>
        <v>0</v>
      </c>
      <c r="H103" s="13" t="e">
        <f t="shared" ref="H103:H134" si="63">IF(G103&gt;0,G103,NA())</f>
        <v>#N/A</v>
      </c>
      <c r="I103" s="9">
        <f>VLOOKUP($C103,industry_water_demand_km3!$A$2:$CT$249,I$4,FALSE)</f>
        <v>1.2143379999999999E-3</v>
      </c>
      <c r="J103" s="13">
        <f t="shared" si="48"/>
        <v>1.2143379999999999E-3</v>
      </c>
      <c r="L103" s="9">
        <f>VLOOKUP($B103,aquastat_more_extensive_table!$D$1013:$AO$1213,L$4,FALSE)</f>
        <v>0</v>
      </c>
      <c r="M103" s="13" t="e">
        <f t="shared" ref="M103:M134" si="64">IF(L103&gt;0,L103,NA())</f>
        <v>#N/A</v>
      </c>
      <c r="N103" s="9">
        <f>VLOOKUP($C103,industry_water_demand_km3!$A$2:$CT$249,N$4,FALSE)</f>
        <v>1.355808E-3</v>
      </c>
      <c r="O103" s="13">
        <f t="shared" si="49"/>
        <v>1.355808E-3</v>
      </c>
      <c r="Q103" s="9">
        <f>VLOOKUP($B103,aquastat_more_extensive_table!$D$1013:$AO$1213,Q$4,FALSE)</f>
        <v>0</v>
      </c>
      <c r="R103" s="13" t="e">
        <f t="shared" ref="R103:R134" si="65">IF(Q103&gt;0,Q103,NA())</f>
        <v>#N/A</v>
      </c>
      <c r="S103" s="9">
        <f>VLOOKUP($C103,industry_water_demand_km3!$A$2:$CT$249,S$4,FALSE)</f>
        <v>1.5682179999999999E-3</v>
      </c>
      <c r="T103" s="13">
        <f t="shared" si="50"/>
        <v>1.5682179999999999E-3</v>
      </c>
      <c r="V103" s="9">
        <f>VLOOKUP($B103,aquastat_more_extensive_table!$D$1013:$AO$1213,V$4,FALSE)</f>
        <v>0</v>
      </c>
      <c r="W103" s="13" t="e">
        <f t="shared" ref="W103:W134" si="66">IF(V103&gt;0,V103,NA())</f>
        <v>#N/A</v>
      </c>
      <c r="X103" s="9">
        <f>VLOOKUP($C103,industry_water_demand_km3!$A$2:$CT$249,X$4,FALSE)</f>
        <v>2.062632E-3</v>
      </c>
      <c r="Y103" s="13">
        <f t="shared" si="51"/>
        <v>2.062632E-3</v>
      </c>
      <c r="AA103" s="9">
        <f>VLOOKUP($B103,aquastat_more_extensive_table!$D$1013:$AO$1213,AA$4,FALSE)</f>
        <v>0</v>
      </c>
      <c r="AB103" s="13" t="e">
        <f t="shared" ref="AB103:AB134" si="67">IF(AA103&gt;0,AA103,NA())</f>
        <v>#N/A</v>
      </c>
      <c r="AC103" s="9">
        <f>VLOOKUP($C103,industry_water_demand_km3!$A$2:$CT$249,AC$4,FALSE)</f>
        <v>2.4852820000000001E-3</v>
      </c>
      <c r="AD103" s="13">
        <f t="shared" si="52"/>
        <v>2.4852820000000001E-3</v>
      </c>
      <c r="AF103" s="9">
        <f>VLOOKUP($B103,aquastat_more_extensive_table!$D$1013:$AO$1213,AF$4,FALSE)</f>
        <v>0</v>
      </c>
      <c r="AG103" s="13" t="e">
        <f t="shared" ref="AG103:AG134" si="68">IF(AF103&gt;0,AF103,NA())</f>
        <v>#N/A</v>
      </c>
      <c r="AH103" s="9">
        <f>VLOOKUP($C103,industry_water_demand_km3!$A$2:$CT$249,AH$4,FALSE)</f>
        <v>2.6208020000000002E-3</v>
      </c>
      <c r="AI103" s="13">
        <f t="shared" si="53"/>
        <v>2.6208020000000002E-3</v>
      </c>
      <c r="AK103" s="9">
        <f>VLOOKUP($B103,aquastat_more_extensive_table!$D$1013:$AO$1213,AK$4,FALSE)</f>
        <v>0</v>
      </c>
      <c r="AL103" s="13" t="e">
        <f t="shared" ref="AL103:AL134" si="69">IF(AK103&gt;0,AK103,NA())</f>
        <v>#N/A</v>
      </c>
      <c r="AM103" s="9">
        <f>VLOOKUP($C103,industry_water_demand_km3!$A$2:$CT$249,AM$4,FALSE)</f>
        <v>3.1639620000000002E-3</v>
      </c>
      <c r="AN103" s="13">
        <f t="shared" si="54"/>
        <v>3.1639620000000002E-3</v>
      </c>
      <c r="AP103" s="9">
        <f>VLOOKUP($B103,aquastat_more_extensive_table!$D$1013:$AO$1213,AP$4,FALSE)</f>
        <v>0</v>
      </c>
      <c r="AQ103" s="13" t="e">
        <f t="shared" ref="AQ103:AQ134" si="70">IF(AP103&gt;0,AP103,NA())</f>
        <v>#N/A</v>
      </c>
      <c r="AR103" s="9">
        <f>VLOOKUP($C103,industry_water_demand_km3!$A$2:$CT$249,AR$4,FALSE)</f>
        <v>3.4435379999999999E-3</v>
      </c>
      <c r="AS103" s="13">
        <f t="shared" si="55"/>
        <v>3.4435379999999999E-3</v>
      </c>
      <c r="AU103" s="9">
        <f>VLOOKUP($B103,aquastat_more_extensive_table!$D$1013:$AO$1213,AU$4,FALSE)</f>
        <v>0</v>
      </c>
      <c r="AV103" s="13" t="e">
        <f t="shared" ref="AV103:AV134" si="71">IF(AU103&gt;0,AU103,NA())</f>
        <v>#N/A</v>
      </c>
      <c r="AW103" s="9">
        <f>VLOOKUP($C103,industry_water_demand_km3!$A$2:$CT$249,AW$4,FALSE)</f>
        <v>3.3978400000000001E-3</v>
      </c>
      <c r="AX103" s="13">
        <f t="shared" si="56"/>
        <v>3.3978400000000001E-3</v>
      </c>
      <c r="AZ103" s="9">
        <f>VLOOKUP($B103,aquastat_more_extensive_table!$D$1013:$AO$1213,AZ$4,FALSE)</f>
        <v>0</v>
      </c>
      <c r="BA103" s="13" t="e">
        <f t="shared" ref="BA103:BA134" si="72">IF(AZ103&gt;0,AZ103,NA())</f>
        <v>#N/A</v>
      </c>
      <c r="BB103" s="9">
        <f>VLOOKUP($C103,industry_water_demand_km3!$A$2:$CT$249,BB$4,FALSE)</f>
        <v>3.83921E-3</v>
      </c>
      <c r="BC103" s="13">
        <f t="shared" si="57"/>
        <v>3.83921E-3</v>
      </c>
      <c r="BE103" s="9">
        <f>VLOOKUP($B103,aquastat_more_extensive_table!$D$1013:$AO$1213,BE$4,FALSE)</f>
        <v>0</v>
      </c>
      <c r="BF103" s="13" t="e">
        <f t="shared" ref="BF103:BF134" si="73">IF(BE103&gt;0,BE103,NA())</f>
        <v>#N/A</v>
      </c>
      <c r="BG103" s="9">
        <f>VLOOKUP($C103,industry_water_demand_km3!$A$2:$CT$249,BG$4,FALSE)</f>
        <v>4.0887780000000004E-3</v>
      </c>
      <c r="BH103" s="13">
        <f t="shared" si="58"/>
        <v>4.0887780000000004E-3</v>
      </c>
      <c r="BJ103" s="9">
        <f>VLOOKUP($B103,aquastat_more_extensive_table!$D$1013:$AO$1213,BJ$4,FALSE)</f>
        <v>0</v>
      </c>
      <c r="BK103" s="13" t="e">
        <f t="shared" si="59"/>
        <v>#N/A</v>
      </c>
      <c r="BL103" s="9">
        <f>VLOOKUP($C103,industry_water_demand_km3!$A$2:$CT$249,BL$4,FALSE)</f>
        <v>4.06106E-3</v>
      </c>
      <c r="BM103" s="13">
        <f t="shared" si="60"/>
        <v>4.06106E-3</v>
      </c>
      <c r="BU103" s="7" t="e">
        <v>#N/A</v>
      </c>
      <c r="BV103" s="7">
        <v>1E-3</v>
      </c>
      <c r="BW103" s="7" t="str">
        <f t="shared" si="61"/>
        <v/>
      </c>
      <c r="BX103" s="7" t="str">
        <f t="shared" si="62"/>
        <v/>
      </c>
    </row>
    <row r="104" spans="2:76" x14ac:dyDescent="0.25">
      <c r="B104" s="12">
        <f>fao_ids_unique!B99</f>
        <v>126</v>
      </c>
      <c r="C104" s="12">
        <f>fao_ids_unique!F99</f>
        <v>114</v>
      </c>
      <c r="D104" s="8" t="str">
        <f>fao_ids_unique!C99</f>
        <v>LTU</v>
      </c>
      <c r="E104" s="7" t="str">
        <f>fao_ids_unique!G99</f>
        <v>Lithuania</v>
      </c>
      <c r="G104" s="9">
        <f>VLOOKUP($B104,aquastat_more_extensive_table!$D$1013:$AO$1213,G$4,FALSE)</f>
        <v>0</v>
      </c>
      <c r="H104" s="13" t="e">
        <f t="shared" si="63"/>
        <v>#N/A</v>
      </c>
      <c r="I104" s="9">
        <f>VLOOKUP($C104,industry_water_demand_km3!$A$2:$CT$249,I$4,FALSE)</f>
        <v>1.8367599999999999</v>
      </c>
      <c r="J104" s="13">
        <f t="shared" si="48"/>
        <v>1.8367599999999999</v>
      </c>
      <c r="L104" s="9">
        <f>VLOOKUP($B104,aquastat_more_extensive_table!$D$1013:$AO$1213,L$4,FALSE)</f>
        <v>0</v>
      </c>
      <c r="M104" s="13" t="e">
        <f t="shared" si="64"/>
        <v>#N/A</v>
      </c>
      <c r="N104" s="9">
        <f>VLOOKUP($C104,industry_water_demand_km3!$A$2:$CT$249,N$4,FALSE)</f>
        <v>1.94807</v>
      </c>
      <c r="O104" s="13">
        <f t="shared" si="49"/>
        <v>1.94807</v>
      </c>
      <c r="Q104" s="9">
        <f>VLOOKUP($B104,aquastat_more_extensive_table!$D$1013:$AO$1213,Q$4,FALSE)</f>
        <v>0</v>
      </c>
      <c r="R104" s="13" t="e">
        <f t="shared" si="65"/>
        <v>#N/A</v>
      </c>
      <c r="S104" s="9">
        <f>VLOOKUP($C104,industry_water_demand_km3!$A$2:$CT$249,S$4,FALSE)</f>
        <v>2.1151200000000001</v>
      </c>
      <c r="T104" s="13">
        <f t="shared" si="50"/>
        <v>2.1151200000000001</v>
      </c>
      <c r="V104" s="9">
        <f>VLOOKUP($B104,aquastat_more_extensive_table!$D$1013:$AO$1213,V$4,FALSE)</f>
        <v>0</v>
      </c>
      <c r="W104" s="13" t="e">
        <f t="shared" si="66"/>
        <v>#N/A</v>
      </c>
      <c r="X104" s="9">
        <f>VLOOKUP($C104,industry_water_demand_km3!$A$2:$CT$249,X$4,FALSE)</f>
        <v>2.5914519999999999</v>
      </c>
      <c r="Y104" s="13">
        <f t="shared" si="51"/>
        <v>2.5914519999999999</v>
      </c>
      <c r="AA104" s="9">
        <f>VLOOKUP($B104,aquastat_more_extensive_table!$D$1013:$AO$1213,AA$4,FALSE)</f>
        <v>0</v>
      </c>
      <c r="AB104" s="13" t="e">
        <f t="shared" si="67"/>
        <v>#N/A</v>
      </c>
      <c r="AC104" s="9">
        <f>VLOOKUP($C104,industry_water_demand_km3!$A$2:$CT$249,AC$4,FALSE)</f>
        <v>3.0215160000000001</v>
      </c>
      <c r="AD104" s="13">
        <f t="shared" si="52"/>
        <v>3.0215160000000001</v>
      </c>
      <c r="AF104" s="9">
        <f>VLOOKUP($B104,aquastat_more_extensive_table!$D$1013:$AO$1213,AF$4,FALSE)</f>
        <v>0</v>
      </c>
      <c r="AG104" s="13" t="e">
        <f t="shared" si="68"/>
        <v>#N/A</v>
      </c>
      <c r="AH104" s="9">
        <f>VLOOKUP($C104,industry_water_demand_km3!$A$2:$CT$249,AH$4,FALSE)</f>
        <v>2.9461140000000001</v>
      </c>
      <c r="AI104" s="13">
        <f t="shared" si="53"/>
        <v>2.9461140000000001</v>
      </c>
      <c r="AK104" s="9">
        <f>VLOOKUP($B104,aquastat_more_extensive_table!$D$1013:$AO$1213,AK$4,FALSE)</f>
        <v>0</v>
      </c>
      <c r="AL104" s="13" t="e">
        <f t="shared" si="69"/>
        <v>#N/A</v>
      </c>
      <c r="AM104" s="9">
        <f>VLOOKUP($C104,industry_water_demand_km3!$A$2:$CT$249,AM$4,FALSE)</f>
        <v>3.2030340000000002</v>
      </c>
      <c r="AN104" s="13">
        <f t="shared" si="54"/>
        <v>3.2030340000000002</v>
      </c>
      <c r="AP104" s="9">
        <f>VLOOKUP($B104,aquastat_more_extensive_table!$D$1013:$AO$1213,AP$4,FALSE)</f>
        <v>4.1390000000000002</v>
      </c>
      <c r="AQ104" s="13">
        <f t="shared" si="70"/>
        <v>4.1390000000000002</v>
      </c>
      <c r="AR104" s="9">
        <f>VLOOKUP($C104,industry_water_demand_km3!$A$2:$CT$249,AR$4,FALSE)</f>
        <v>3.1154099999999998</v>
      </c>
      <c r="AS104" s="13">
        <f t="shared" si="55"/>
        <v>3.1154099999999998</v>
      </c>
      <c r="AU104" s="9">
        <f>VLOOKUP($B104,aquastat_more_extensive_table!$D$1013:$AO$1213,AU$4,FALSE)</f>
        <v>2.5430000000000001</v>
      </c>
      <c r="AV104" s="13">
        <f t="shared" si="71"/>
        <v>2.5430000000000001</v>
      </c>
      <c r="AW104" s="9">
        <f>VLOOKUP($C104,industry_water_demand_km3!$A$2:$CT$249,AW$4,FALSE)</f>
        <v>3.5955780000000002</v>
      </c>
      <c r="AX104" s="13">
        <f t="shared" si="56"/>
        <v>3.5955780000000002</v>
      </c>
      <c r="AZ104" s="9">
        <f>VLOOKUP($B104,aquastat_more_extensive_table!$D$1013:$AO$1213,AZ$4,FALSE)</f>
        <v>0</v>
      </c>
      <c r="BA104" s="13" t="e">
        <f t="shared" si="72"/>
        <v>#N/A</v>
      </c>
      <c r="BB104" s="9">
        <f>VLOOKUP($C104,industry_water_demand_km3!$A$2:$CT$249,BB$4,FALSE)</f>
        <v>4.6667360000000002</v>
      </c>
      <c r="BC104" s="13">
        <f t="shared" si="57"/>
        <v>4.6667360000000002</v>
      </c>
      <c r="BE104" s="9">
        <f>VLOOKUP($B104,aquastat_more_extensive_table!$D$1013:$AO$1213,BE$4,FALSE)</f>
        <v>0.41589999999999999</v>
      </c>
      <c r="BF104" s="13">
        <f t="shared" si="73"/>
        <v>0.41589999999999999</v>
      </c>
      <c r="BG104" s="9">
        <f>VLOOKUP($C104,industry_water_demand_km3!$A$2:$CT$249,BG$4,FALSE)</f>
        <v>5.2839600000000004</v>
      </c>
      <c r="BH104" s="13">
        <f t="shared" si="58"/>
        <v>5.2839600000000004</v>
      </c>
      <c r="BJ104" s="9">
        <f>VLOOKUP($B104,aquastat_more_extensive_table!$D$1013:$AO$1213,BJ$4,FALSE)</f>
        <v>0</v>
      </c>
      <c r="BK104" s="13" t="e">
        <f t="shared" si="59"/>
        <v>#N/A</v>
      </c>
      <c r="BL104" s="9">
        <f>VLOOKUP($C104,industry_water_demand_km3!$A$2:$CT$249,BL$4,FALSE)</f>
        <v>5.19489</v>
      </c>
      <c r="BM104" s="13">
        <f t="shared" si="60"/>
        <v>5.19489</v>
      </c>
      <c r="BU104" s="7" t="e">
        <v>#N/A</v>
      </c>
      <c r="BV104" s="7">
        <v>1.835</v>
      </c>
      <c r="BW104" s="7" t="str">
        <f t="shared" si="61"/>
        <v/>
      </c>
      <c r="BX104" s="7" t="str">
        <f t="shared" si="62"/>
        <v/>
      </c>
    </row>
    <row r="105" spans="2:76" x14ac:dyDescent="0.25">
      <c r="B105" s="12">
        <f>fao_ids_unique!B100</f>
        <v>127</v>
      </c>
      <c r="C105" s="12">
        <f>fao_ids_unique!F100</f>
        <v>124</v>
      </c>
      <c r="D105" s="8" t="str">
        <f>fao_ids_unique!C100</f>
        <v>MHL</v>
      </c>
      <c r="E105" s="7" t="str">
        <f>fao_ids_unique!G100</f>
        <v>Marshall Islands</v>
      </c>
      <c r="G105" s="9">
        <f>VLOOKUP($B105,aquastat_more_extensive_table!$D$1013:$AO$1213,G$4,FALSE)</f>
        <v>0</v>
      </c>
      <c r="H105" s="13" t="e">
        <f t="shared" si="63"/>
        <v>#N/A</v>
      </c>
      <c r="I105" s="9">
        <f>VLOOKUP($C105,industry_water_demand_km3!$A$2:$CT$249,I$4,FALSE)</f>
        <v>0</v>
      </c>
      <c r="J105" s="13">
        <f t="shared" si="48"/>
        <v>0</v>
      </c>
      <c r="L105" s="9">
        <f>VLOOKUP($B105,aquastat_more_extensive_table!$D$1013:$AO$1213,L$4,FALSE)</f>
        <v>0</v>
      </c>
      <c r="M105" s="13" t="e">
        <f t="shared" si="64"/>
        <v>#N/A</v>
      </c>
      <c r="N105" s="9">
        <f>VLOOKUP($C105,industry_water_demand_km3!$A$2:$CT$249,N$4,FALSE)</f>
        <v>0</v>
      </c>
      <c r="O105" s="13">
        <f t="shared" si="49"/>
        <v>0</v>
      </c>
      <c r="Q105" s="9">
        <f>VLOOKUP($B105,aquastat_more_extensive_table!$D$1013:$AO$1213,Q$4,FALSE)</f>
        <v>0</v>
      </c>
      <c r="R105" s="13" t="e">
        <f t="shared" si="65"/>
        <v>#N/A</v>
      </c>
      <c r="S105" s="9">
        <f>VLOOKUP($C105,industry_water_demand_km3!$A$2:$CT$249,S$4,FALSE)</f>
        <v>0</v>
      </c>
      <c r="T105" s="13">
        <f t="shared" si="50"/>
        <v>0</v>
      </c>
      <c r="V105" s="9">
        <f>VLOOKUP($B105,aquastat_more_extensive_table!$D$1013:$AO$1213,V$4,FALSE)</f>
        <v>0</v>
      </c>
      <c r="W105" s="13" t="e">
        <f t="shared" si="66"/>
        <v>#N/A</v>
      </c>
      <c r="X105" s="9">
        <f>VLOOKUP($C105,industry_water_demand_km3!$A$2:$CT$249,X$4,FALSE)</f>
        <v>0</v>
      </c>
      <c r="Y105" s="13">
        <f t="shared" si="51"/>
        <v>0</v>
      </c>
      <c r="AA105" s="9">
        <f>VLOOKUP($B105,aquastat_more_extensive_table!$D$1013:$AO$1213,AA$4,FALSE)</f>
        <v>0</v>
      </c>
      <c r="AB105" s="13" t="e">
        <f t="shared" si="67"/>
        <v>#N/A</v>
      </c>
      <c r="AC105" s="9">
        <f>VLOOKUP($C105,industry_water_demand_km3!$A$2:$CT$249,AC$4,FALSE)</f>
        <v>0</v>
      </c>
      <c r="AD105" s="13">
        <f t="shared" si="52"/>
        <v>0</v>
      </c>
      <c r="AF105" s="9">
        <f>VLOOKUP($B105,aquastat_more_extensive_table!$D$1013:$AO$1213,AF$4,FALSE)</f>
        <v>0</v>
      </c>
      <c r="AG105" s="13" t="e">
        <f t="shared" si="68"/>
        <v>#N/A</v>
      </c>
      <c r="AH105" s="9">
        <f>VLOOKUP($C105,industry_water_demand_km3!$A$2:$CT$249,AH$4,FALSE)</f>
        <v>0</v>
      </c>
      <c r="AI105" s="13">
        <f t="shared" si="53"/>
        <v>0</v>
      </c>
      <c r="AK105" s="9">
        <f>VLOOKUP($B105,aquastat_more_extensive_table!$D$1013:$AO$1213,AK$4,FALSE)</f>
        <v>0</v>
      </c>
      <c r="AL105" s="13" t="e">
        <f t="shared" si="69"/>
        <v>#N/A</v>
      </c>
      <c r="AM105" s="9">
        <f>VLOOKUP($C105,industry_water_demand_km3!$A$2:$CT$249,AM$4,FALSE)</f>
        <v>0</v>
      </c>
      <c r="AN105" s="13">
        <f t="shared" si="54"/>
        <v>0</v>
      </c>
      <c r="AP105" s="9">
        <f>VLOOKUP($B105,aquastat_more_extensive_table!$D$1013:$AO$1213,AP$4,FALSE)</f>
        <v>0</v>
      </c>
      <c r="AQ105" s="13" t="e">
        <f t="shared" si="70"/>
        <v>#N/A</v>
      </c>
      <c r="AR105" s="9">
        <f>VLOOKUP($C105,industry_water_demand_km3!$A$2:$CT$249,AR$4,FALSE)</f>
        <v>0</v>
      </c>
      <c r="AS105" s="13">
        <f t="shared" si="55"/>
        <v>0</v>
      </c>
      <c r="AU105" s="9">
        <f>VLOOKUP($B105,aquastat_more_extensive_table!$D$1013:$AO$1213,AU$4,FALSE)</f>
        <v>0</v>
      </c>
      <c r="AV105" s="13" t="e">
        <f t="shared" si="71"/>
        <v>#N/A</v>
      </c>
      <c r="AW105" s="9">
        <f>VLOOKUP($C105,industry_water_demand_km3!$A$2:$CT$249,AW$4,FALSE)</f>
        <v>0</v>
      </c>
      <c r="AX105" s="13">
        <f t="shared" si="56"/>
        <v>0</v>
      </c>
      <c r="AZ105" s="9">
        <f>VLOOKUP($B105,aquastat_more_extensive_table!$D$1013:$AO$1213,AZ$4,FALSE)</f>
        <v>0</v>
      </c>
      <c r="BA105" s="13" t="e">
        <f t="shared" si="72"/>
        <v>#N/A</v>
      </c>
      <c r="BB105" s="9">
        <f>VLOOKUP($C105,industry_water_demand_km3!$A$2:$CT$249,BB$4,FALSE)</f>
        <v>0</v>
      </c>
      <c r="BC105" s="13">
        <f t="shared" si="57"/>
        <v>0</v>
      </c>
      <c r="BE105" s="9">
        <f>VLOOKUP($B105,aquastat_more_extensive_table!$D$1013:$AO$1213,BE$4,FALSE)</f>
        <v>0</v>
      </c>
      <c r="BF105" s="13" t="e">
        <f t="shared" si="73"/>
        <v>#N/A</v>
      </c>
      <c r="BG105" s="9">
        <f>VLOOKUP($C105,industry_water_demand_km3!$A$2:$CT$249,BG$4,FALSE)</f>
        <v>0</v>
      </c>
      <c r="BH105" s="13">
        <f t="shared" si="58"/>
        <v>0</v>
      </c>
      <c r="BJ105" s="9">
        <f>VLOOKUP($B105,aquastat_more_extensive_table!$D$1013:$AO$1213,BJ$4,FALSE)</f>
        <v>0</v>
      </c>
      <c r="BK105" s="13" t="e">
        <f t="shared" si="59"/>
        <v>#N/A</v>
      </c>
      <c r="BL105" s="9">
        <f>VLOOKUP($C105,industry_water_demand_km3!$A$2:$CT$249,BL$4,FALSE)</f>
        <v>0</v>
      </c>
      <c r="BM105" s="13">
        <f t="shared" si="60"/>
        <v>0</v>
      </c>
      <c r="BU105" s="7" t="e">
        <v>#N/A</v>
      </c>
      <c r="BV105" s="7">
        <v>0</v>
      </c>
      <c r="BW105" s="7" t="str">
        <f t="shared" si="61"/>
        <v/>
      </c>
      <c r="BX105" s="7" t="str">
        <f t="shared" si="62"/>
        <v/>
      </c>
    </row>
    <row r="106" spans="2:76" x14ac:dyDescent="0.25">
      <c r="B106" s="12">
        <f>fao_ids_unique!B101</f>
        <v>129</v>
      </c>
      <c r="C106" s="12">
        <f>fao_ids_unique!F101</f>
        <v>121</v>
      </c>
      <c r="D106" s="8" t="str">
        <f>fao_ids_unique!C101</f>
        <v>MDG</v>
      </c>
      <c r="E106" s="7" t="str">
        <f>fao_ids_unique!G101</f>
        <v>Madagascar</v>
      </c>
      <c r="G106" s="9">
        <f>VLOOKUP($B106,aquastat_more_extensive_table!$D$1013:$AO$1213,G$4,FALSE)</f>
        <v>0</v>
      </c>
      <c r="H106" s="13" t="e">
        <f t="shared" si="63"/>
        <v>#N/A</v>
      </c>
      <c r="I106" s="9">
        <f>VLOOKUP($C106,industry_water_demand_km3!$A$2:$CT$249,I$4,FALSE)</f>
        <v>0</v>
      </c>
      <c r="J106" s="13">
        <f t="shared" si="48"/>
        <v>0</v>
      </c>
      <c r="L106" s="9">
        <f>VLOOKUP($B106,aquastat_more_extensive_table!$D$1013:$AO$1213,L$4,FALSE)</f>
        <v>0</v>
      </c>
      <c r="M106" s="13" t="e">
        <f t="shared" si="64"/>
        <v>#N/A</v>
      </c>
      <c r="N106" s="9">
        <f>VLOOKUP($C106,industry_water_demand_km3!$A$2:$CT$249,N$4,FALSE)</f>
        <v>0</v>
      </c>
      <c r="O106" s="13">
        <f t="shared" si="49"/>
        <v>0</v>
      </c>
      <c r="Q106" s="9">
        <f>VLOOKUP($B106,aquastat_more_extensive_table!$D$1013:$AO$1213,Q$4,FALSE)</f>
        <v>0</v>
      </c>
      <c r="R106" s="13" t="e">
        <f t="shared" si="65"/>
        <v>#N/A</v>
      </c>
      <c r="S106" s="9">
        <f>VLOOKUP($C106,industry_water_demand_km3!$A$2:$CT$249,S$4,FALSE)</f>
        <v>0</v>
      </c>
      <c r="T106" s="13">
        <f t="shared" si="50"/>
        <v>0</v>
      </c>
      <c r="V106" s="9">
        <f>VLOOKUP($B106,aquastat_more_extensive_table!$D$1013:$AO$1213,V$4,FALSE)</f>
        <v>0</v>
      </c>
      <c r="W106" s="13" t="e">
        <f t="shared" si="66"/>
        <v>#N/A</v>
      </c>
      <c r="X106" s="9">
        <f>VLOOKUP($C106,industry_water_demand_km3!$A$2:$CT$249,X$4,FALSE)</f>
        <v>0</v>
      </c>
      <c r="Y106" s="13">
        <f t="shared" si="51"/>
        <v>0</v>
      </c>
      <c r="AA106" s="9">
        <f>VLOOKUP($B106,aquastat_more_extensive_table!$D$1013:$AO$1213,AA$4,FALSE)</f>
        <v>0</v>
      </c>
      <c r="AB106" s="13" t="e">
        <f t="shared" si="67"/>
        <v>#N/A</v>
      </c>
      <c r="AC106" s="9">
        <f>VLOOKUP($C106,industry_water_demand_km3!$A$2:$CT$249,AC$4,FALSE)</f>
        <v>0</v>
      </c>
      <c r="AD106" s="13">
        <f t="shared" si="52"/>
        <v>0</v>
      </c>
      <c r="AF106" s="9">
        <f>VLOOKUP($B106,aquastat_more_extensive_table!$D$1013:$AO$1213,AF$4,FALSE)</f>
        <v>0</v>
      </c>
      <c r="AG106" s="13" t="e">
        <f t="shared" si="68"/>
        <v>#N/A</v>
      </c>
      <c r="AH106" s="9">
        <f>VLOOKUP($C106,industry_water_demand_km3!$A$2:$CT$249,AH$4,FALSE)</f>
        <v>0</v>
      </c>
      <c r="AI106" s="13">
        <f t="shared" si="53"/>
        <v>0</v>
      </c>
      <c r="AK106" s="9">
        <f>VLOOKUP($B106,aquastat_more_extensive_table!$D$1013:$AO$1213,AK$4,FALSE)</f>
        <v>0</v>
      </c>
      <c r="AL106" s="13" t="e">
        <f t="shared" si="69"/>
        <v>#N/A</v>
      </c>
      <c r="AM106" s="9">
        <f>VLOOKUP($C106,industry_water_demand_km3!$A$2:$CT$249,AM$4,FALSE)</f>
        <v>0</v>
      </c>
      <c r="AN106" s="13">
        <f t="shared" si="54"/>
        <v>0</v>
      </c>
      <c r="AP106" s="9">
        <f>VLOOKUP($B106,aquastat_more_extensive_table!$D$1013:$AO$1213,AP$4,FALSE)</f>
        <v>0</v>
      </c>
      <c r="AQ106" s="13" t="e">
        <f t="shared" si="70"/>
        <v>#N/A</v>
      </c>
      <c r="AR106" s="9">
        <f>VLOOKUP($C106,industry_water_demand_km3!$A$2:$CT$249,AR$4,FALSE)</f>
        <v>0</v>
      </c>
      <c r="AS106" s="13">
        <f t="shared" si="55"/>
        <v>0</v>
      </c>
      <c r="AU106" s="9">
        <f>VLOOKUP($B106,aquastat_more_extensive_table!$D$1013:$AO$1213,AU$4,FALSE)</f>
        <v>0.1308</v>
      </c>
      <c r="AV106" s="13">
        <f t="shared" si="71"/>
        <v>0.1308</v>
      </c>
      <c r="AW106" s="9">
        <f>VLOOKUP($C106,industry_water_demand_km3!$A$2:$CT$249,AW$4,FALSE)</f>
        <v>0</v>
      </c>
      <c r="AX106" s="13">
        <f t="shared" si="56"/>
        <v>0</v>
      </c>
      <c r="AZ106" s="9">
        <f>VLOOKUP($B106,aquastat_more_extensive_table!$D$1013:$AO$1213,AZ$4,FALSE)</f>
        <v>0.16189999999999999</v>
      </c>
      <c r="BA106" s="13">
        <f t="shared" si="72"/>
        <v>0.16189999999999999</v>
      </c>
      <c r="BB106" s="9">
        <f>VLOOKUP($C106,industry_water_demand_km3!$A$2:$CT$249,BB$4,FALSE)</f>
        <v>0</v>
      </c>
      <c r="BC106" s="13">
        <f t="shared" si="57"/>
        <v>0</v>
      </c>
      <c r="BE106" s="9">
        <f>VLOOKUP($B106,aquastat_more_extensive_table!$D$1013:$AO$1213,BE$4,FALSE)</f>
        <v>0</v>
      </c>
      <c r="BF106" s="13" t="e">
        <f t="shared" si="73"/>
        <v>#N/A</v>
      </c>
      <c r="BG106" s="9">
        <f>VLOOKUP($C106,industry_water_demand_km3!$A$2:$CT$249,BG$4,FALSE)</f>
        <v>0</v>
      </c>
      <c r="BH106" s="13">
        <f t="shared" si="58"/>
        <v>0</v>
      </c>
      <c r="BJ106" s="9">
        <f>VLOOKUP($B106,aquastat_more_extensive_table!$D$1013:$AO$1213,BJ$4,FALSE)</f>
        <v>0</v>
      </c>
      <c r="BK106" s="13" t="e">
        <f t="shared" si="59"/>
        <v>#N/A</v>
      </c>
      <c r="BL106" s="9">
        <f>VLOOKUP($C106,industry_water_demand_km3!$A$2:$CT$249,BL$4,FALSE)</f>
        <v>0</v>
      </c>
      <c r="BM106" s="13">
        <f t="shared" si="60"/>
        <v>0</v>
      </c>
      <c r="BU106" s="7" t="e">
        <v>#N/A</v>
      </c>
      <c r="BV106" s="7">
        <v>0</v>
      </c>
      <c r="BW106" s="7" t="str">
        <f t="shared" si="61"/>
        <v/>
      </c>
      <c r="BX106" s="7" t="str">
        <f t="shared" si="62"/>
        <v/>
      </c>
    </row>
    <row r="107" spans="2:76" x14ac:dyDescent="0.25">
      <c r="B107" s="12">
        <f>fao_ids_unique!B102</f>
        <v>130</v>
      </c>
      <c r="C107" s="12">
        <f>fao_ids_unique!F102</f>
        <v>135</v>
      </c>
      <c r="D107" s="8" t="str">
        <f>fao_ids_unique!C102</f>
        <v>MWI</v>
      </c>
      <c r="E107" s="7" t="str">
        <f>fao_ids_unique!G102</f>
        <v>Malawi</v>
      </c>
      <c r="G107" s="9">
        <f>VLOOKUP($B107,aquastat_more_extensive_table!$D$1013:$AO$1213,G$4,FALSE)</f>
        <v>0</v>
      </c>
      <c r="H107" s="13" t="e">
        <f t="shared" si="63"/>
        <v>#N/A</v>
      </c>
      <c r="I107" s="9">
        <f>VLOOKUP($C107,industry_water_demand_km3!$A$2:$CT$249,I$4,FALSE)</f>
        <v>2.1565819999999999E-2</v>
      </c>
      <c r="J107" s="13">
        <f t="shared" si="48"/>
        <v>2.1565819999999999E-2</v>
      </c>
      <c r="L107" s="9">
        <f>VLOOKUP($B107,aquastat_more_extensive_table!$D$1013:$AO$1213,L$4,FALSE)</f>
        <v>0</v>
      </c>
      <c r="M107" s="13" t="e">
        <f t="shared" si="64"/>
        <v>#N/A</v>
      </c>
      <c r="N107" s="9">
        <f>VLOOKUP($C107,industry_water_demand_km3!$A$2:$CT$249,N$4,FALSE)</f>
        <v>2.2917340000000001E-2</v>
      </c>
      <c r="O107" s="13">
        <f t="shared" si="49"/>
        <v>2.2917340000000001E-2</v>
      </c>
      <c r="Q107" s="9">
        <f>VLOOKUP($B107,aquastat_more_extensive_table!$D$1013:$AO$1213,Q$4,FALSE)</f>
        <v>0</v>
      </c>
      <c r="R107" s="13" t="e">
        <f t="shared" si="65"/>
        <v>#N/A</v>
      </c>
      <c r="S107" s="9">
        <f>VLOOKUP($C107,industry_water_demand_km3!$A$2:$CT$249,S$4,FALSE)</f>
        <v>2.4334700000000001E-2</v>
      </c>
      <c r="T107" s="13">
        <f t="shared" si="50"/>
        <v>2.4334700000000001E-2</v>
      </c>
      <c r="V107" s="9">
        <f>VLOOKUP($B107,aquastat_more_extensive_table!$D$1013:$AO$1213,V$4,FALSE)</f>
        <v>0</v>
      </c>
      <c r="W107" s="13" t="e">
        <f t="shared" si="66"/>
        <v>#N/A</v>
      </c>
      <c r="X107" s="9">
        <f>VLOOKUP($C107,industry_water_demand_km3!$A$2:$CT$249,X$4,FALSE)</f>
        <v>2.845514E-2</v>
      </c>
      <c r="Y107" s="13">
        <f t="shared" si="51"/>
        <v>2.845514E-2</v>
      </c>
      <c r="AA107" s="9">
        <f>VLOOKUP($B107,aquastat_more_extensive_table!$D$1013:$AO$1213,AA$4,FALSE)</f>
        <v>0</v>
      </c>
      <c r="AB107" s="13" t="e">
        <f t="shared" si="67"/>
        <v>#N/A</v>
      </c>
      <c r="AC107" s="9">
        <f>VLOOKUP($C107,industry_water_demand_km3!$A$2:$CT$249,AC$4,FALSE)</f>
        <v>3.2558959999999998E-2</v>
      </c>
      <c r="AD107" s="13">
        <f t="shared" si="52"/>
        <v>3.2558959999999998E-2</v>
      </c>
      <c r="AF107" s="9">
        <f>VLOOKUP($B107,aquastat_more_extensive_table!$D$1013:$AO$1213,AF$4,FALSE)</f>
        <v>2.7E-2</v>
      </c>
      <c r="AG107" s="13">
        <f t="shared" si="68"/>
        <v>2.7E-2</v>
      </c>
      <c r="AH107" s="9">
        <f>VLOOKUP($C107,industry_water_demand_km3!$A$2:$CT$249,AH$4,FALSE)</f>
        <v>3.1198960000000001E-2</v>
      </c>
      <c r="AI107" s="13">
        <f t="shared" si="53"/>
        <v>3.1198960000000001E-2</v>
      </c>
      <c r="AK107" s="9">
        <f>VLOOKUP($B107,aquastat_more_extensive_table!$D$1013:$AO$1213,AK$4,FALSE)</f>
        <v>2.98E-2</v>
      </c>
      <c r="AL107" s="13">
        <f t="shared" si="69"/>
        <v>2.98E-2</v>
      </c>
      <c r="AM107" s="9">
        <f>VLOOKUP($C107,industry_water_demand_km3!$A$2:$CT$249,AM$4,FALSE)</f>
        <v>3.2567499999999999E-2</v>
      </c>
      <c r="AN107" s="13">
        <f t="shared" si="54"/>
        <v>3.2567499999999999E-2</v>
      </c>
      <c r="AP107" s="9">
        <f>VLOOKUP($B107,aquastat_more_extensive_table!$D$1013:$AO$1213,AP$4,FALSE)</f>
        <v>3.2000000000000001E-2</v>
      </c>
      <c r="AQ107" s="13">
        <f t="shared" si="70"/>
        <v>3.2000000000000001E-2</v>
      </c>
      <c r="AR107" s="9">
        <f>VLOOKUP($C107,industry_water_demand_km3!$A$2:$CT$249,AR$4,FALSE)</f>
        <v>3.2691199999999997E-2</v>
      </c>
      <c r="AS107" s="13">
        <f t="shared" si="55"/>
        <v>3.2691199999999997E-2</v>
      </c>
      <c r="AU107" s="9">
        <f>VLOOKUP($B107,aquastat_more_extensive_table!$D$1013:$AO$1213,AU$4,FALSE)</f>
        <v>3.9899999999999998E-2</v>
      </c>
      <c r="AV107" s="13">
        <f t="shared" si="71"/>
        <v>3.9899999999999998E-2</v>
      </c>
      <c r="AW107" s="9">
        <f>VLOOKUP($C107,industry_water_demand_km3!$A$2:$CT$249,AW$4,FALSE)</f>
        <v>3.1826720000000003E-2</v>
      </c>
      <c r="AX107" s="13">
        <f t="shared" si="56"/>
        <v>3.1826720000000003E-2</v>
      </c>
      <c r="AZ107" s="9">
        <f>VLOOKUP($B107,aquastat_more_extensive_table!$D$1013:$AO$1213,AZ$4,FALSE)</f>
        <v>4.7699999999999999E-2</v>
      </c>
      <c r="BA107" s="13">
        <f t="shared" si="72"/>
        <v>4.7699999999999999E-2</v>
      </c>
      <c r="BB107" s="9">
        <f>VLOOKUP($C107,industry_water_demand_km3!$A$2:$CT$249,BB$4,FALSE)</f>
        <v>3.4950460000000003E-2</v>
      </c>
      <c r="BC107" s="13">
        <f t="shared" si="57"/>
        <v>3.4950460000000003E-2</v>
      </c>
      <c r="BE107" s="9">
        <f>VLOOKUP($B107,aquastat_more_extensive_table!$D$1013:$AO$1213,BE$4,FALSE)</f>
        <v>0</v>
      </c>
      <c r="BF107" s="13" t="e">
        <f t="shared" si="73"/>
        <v>#N/A</v>
      </c>
      <c r="BG107" s="9">
        <f>VLOOKUP($C107,industry_water_demand_km3!$A$2:$CT$249,BG$4,FALSE)</f>
        <v>3.9796819999999997E-2</v>
      </c>
      <c r="BH107" s="13">
        <f t="shared" si="58"/>
        <v>3.9796819999999997E-2</v>
      </c>
      <c r="BJ107" s="9">
        <f>VLOOKUP($B107,aquastat_more_extensive_table!$D$1013:$AO$1213,BJ$4,FALSE)</f>
        <v>0</v>
      </c>
      <c r="BK107" s="13" t="e">
        <f t="shared" si="59"/>
        <v>#N/A</v>
      </c>
      <c r="BL107" s="9">
        <f>VLOOKUP($C107,industry_water_demand_km3!$A$2:$CT$249,BL$4,FALSE)</f>
        <v>4.0297199999999998E-2</v>
      </c>
      <c r="BM107" s="13">
        <f t="shared" si="60"/>
        <v>4.0297199999999998E-2</v>
      </c>
      <c r="BU107" s="7" t="e">
        <v>#N/A</v>
      </c>
      <c r="BV107" s="7">
        <v>2.1000000000000001E-2</v>
      </c>
      <c r="BW107" s="7" t="str">
        <f t="shared" si="61"/>
        <v/>
      </c>
      <c r="BX107" s="7" t="str">
        <f t="shared" si="62"/>
        <v/>
      </c>
    </row>
    <row r="108" spans="2:76" x14ac:dyDescent="0.25">
      <c r="B108" s="12">
        <f>fao_ids_unique!B103</f>
        <v>131</v>
      </c>
      <c r="C108" s="12">
        <f>fao_ids_unique!F103</f>
        <v>136</v>
      </c>
      <c r="D108" s="8" t="str">
        <f>fao_ids_unique!C103</f>
        <v>MYS</v>
      </c>
      <c r="E108" s="7" t="str">
        <f>fao_ids_unique!G103</f>
        <v>Malaysia</v>
      </c>
      <c r="G108" s="9">
        <f>VLOOKUP($B108,aquastat_more_extensive_table!$D$1013:$AO$1213,G$4,FALSE)</f>
        <v>0</v>
      </c>
      <c r="H108" s="13" t="e">
        <f t="shared" si="63"/>
        <v>#N/A</v>
      </c>
      <c r="I108" s="9">
        <f>VLOOKUP($C108,industry_water_demand_km3!$A$2:$CT$249,I$4,FALSE)</f>
        <v>1.245026</v>
      </c>
      <c r="J108" s="13">
        <f t="shared" si="48"/>
        <v>1.245026</v>
      </c>
      <c r="L108" s="9">
        <f>VLOOKUP($B108,aquastat_more_extensive_table!$D$1013:$AO$1213,L$4,FALSE)</f>
        <v>0</v>
      </c>
      <c r="M108" s="13" t="e">
        <f t="shared" si="64"/>
        <v>#N/A</v>
      </c>
      <c r="N108" s="9">
        <f>VLOOKUP($C108,industry_water_demand_km3!$A$2:$CT$249,N$4,FALSE)</f>
        <v>1.2887519999999999</v>
      </c>
      <c r="O108" s="13">
        <f t="shared" si="49"/>
        <v>1.2887519999999999</v>
      </c>
      <c r="Q108" s="9">
        <f>VLOOKUP($B108,aquastat_more_extensive_table!$D$1013:$AO$1213,Q$4,FALSE)</f>
        <v>0</v>
      </c>
      <c r="R108" s="13" t="e">
        <f t="shared" si="65"/>
        <v>#N/A</v>
      </c>
      <c r="S108" s="9">
        <f>VLOOKUP($C108,industry_water_demand_km3!$A$2:$CT$249,S$4,FALSE)</f>
        <v>1.4048179999999999</v>
      </c>
      <c r="T108" s="13">
        <f t="shared" si="50"/>
        <v>1.4048179999999999</v>
      </c>
      <c r="V108" s="9">
        <f>VLOOKUP($B108,aquastat_more_extensive_table!$D$1013:$AO$1213,V$4,FALSE)</f>
        <v>0</v>
      </c>
      <c r="W108" s="13" t="e">
        <f t="shared" si="66"/>
        <v>#N/A</v>
      </c>
      <c r="X108" s="9">
        <f>VLOOKUP($C108,industry_water_demand_km3!$A$2:$CT$249,X$4,FALSE)</f>
        <v>1.8976919999999999</v>
      </c>
      <c r="Y108" s="13">
        <f t="shared" si="51"/>
        <v>1.8976919999999999</v>
      </c>
      <c r="AA108" s="9">
        <f>VLOOKUP($B108,aquastat_more_extensive_table!$D$1013:$AO$1213,AA$4,FALSE)</f>
        <v>0</v>
      </c>
      <c r="AB108" s="13" t="e">
        <f t="shared" si="67"/>
        <v>#N/A</v>
      </c>
      <c r="AC108" s="9">
        <f>VLOOKUP($C108,industry_water_demand_km3!$A$2:$CT$249,AC$4,FALSE)</f>
        <v>2.3537539999999999</v>
      </c>
      <c r="AD108" s="13">
        <f t="shared" si="52"/>
        <v>2.3537539999999999</v>
      </c>
      <c r="AF108" s="9">
        <f>VLOOKUP($B108,aquastat_more_extensive_table!$D$1013:$AO$1213,AF$4,FALSE)</f>
        <v>0</v>
      </c>
      <c r="AG108" s="13" t="e">
        <f t="shared" si="68"/>
        <v>#N/A</v>
      </c>
      <c r="AH108" s="9">
        <f>VLOOKUP($C108,industry_water_demand_km3!$A$2:$CT$249,AH$4,FALSE)</f>
        <v>2.4954499999999999</v>
      </c>
      <c r="AI108" s="13">
        <f t="shared" si="53"/>
        <v>2.4954499999999999</v>
      </c>
      <c r="AK108" s="9">
        <f>VLOOKUP($B108,aquastat_more_extensive_table!$D$1013:$AO$1213,AK$4,FALSE)</f>
        <v>0.999</v>
      </c>
      <c r="AL108" s="13">
        <f t="shared" si="69"/>
        <v>0.999</v>
      </c>
      <c r="AM108" s="9">
        <f>VLOOKUP($C108,industry_water_demand_km3!$A$2:$CT$249,AM$4,FALSE)</f>
        <v>2.6878259999999998</v>
      </c>
      <c r="AN108" s="13">
        <f t="shared" si="54"/>
        <v>2.6878259999999998</v>
      </c>
      <c r="AP108" s="9">
        <f>VLOOKUP($B108,aquastat_more_extensive_table!$D$1013:$AO$1213,AP$4,FALSE)</f>
        <v>1.641</v>
      </c>
      <c r="AQ108" s="13">
        <f t="shared" si="70"/>
        <v>1.641</v>
      </c>
      <c r="AR108" s="9">
        <f>VLOOKUP($C108,industry_water_demand_km3!$A$2:$CT$249,AR$4,FALSE)</f>
        <v>3.1911740000000002</v>
      </c>
      <c r="AS108" s="13">
        <f t="shared" si="55"/>
        <v>3.1911740000000002</v>
      </c>
      <c r="AU108" s="9">
        <f>VLOOKUP($B108,aquastat_more_extensive_table!$D$1013:$AO$1213,AU$4,FALSE)</f>
        <v>3.7469999999999999</v>
      </c>
      <c r="AV108" s="13">
        <f t="shared" si="71"/>
        <v>3.7469999999999999</v>
      </c>
      <c r="AW108" s="9">
        <f>VLOOKUP($C108,industry_water_demand_km3!$A$2:$CT$249,AW$4,FALSE)</f>
        <v>3.0990519999999999</v>
      </c>
      <c r="AX108" s="13">
        <f t="shared" si="56"/>
        <v>3.0990519999999999</v>
      </c>
      <c r="AZ108" s="9">
        <f>VLOOKUP($B108,aquastat_more_extensive_table!$D$1013:$AO$1213,AZ$4,FALSE)</f>
        <v>4.7880000000000003</v>
      </c>
      <c r="BA108" s="13">
        <f t="shared" si="72"/>
        <v>4.7880000000000003</v>
      </c>
      <c r="BB108" s="9">
        <f>VLOOKUP($C108,industry_water_demand_km3!$A$2:$CT$249,BB$4,FALSE)</f>
        <v>3.5308259999999998</v>
      </c>
      <c r="BC108" s="13">
        <f t="shared" si="57"/>
        <v>3.5308259999999998</v>
      </c>
      <c r="BE108" s="9">
        <f>VLOOKUP($B108,aquastat_more_extensive_table!$D$1013:$AO$1213,BE$4,FALSE)</f>
        <v>0</v>
      </c>
      <c r="BF108" s="13" t="e">
        <f t="shared" si="73"/>
        <v>#N/A</v>
      </c>
      <c r="BG108" s="9">
        <f>VLOOKUP($C108,industry_water_demand_km3!$A$2:$CT$249,BG$4,FALSE)</f>
        <v>4.0287179999999996</v>
      </c>
      <c r="BH108" s="13">
        <f t="shared" si="58"/>
        <v>4.0287179999999996</v>
      </c>
      <c r="BJ108" s="9">
        <f>VLOOKUP($B108,aquastat_more_extensive_table!$D$1013:$AO$1213,BJ$4,FALSE)</f>
        <v>0</v>
      </c>
      <c r="BK108" s="13" t="e">
        <f t="shared" si="59"/>
        <v>#N/A</v>
      </c>
      <c r="BL108" s="9">
        <f>VLOOKUP($C108,industry_water_demand_km3!$A$2:$CT$249,BL$4,FALSE)</f>
        <v>4.0891200000000003</v>
      </c>
      <c r="BM108" s="13">
        <f t="shared" si="60"/>
        <v>4.0891200000000003</v>
      </c>
      <c r="BU108" s="7" t="e">
        <v>#N/A</v>
      </c>
      <c r="BV108" s="7">
        <v>1.123</v>
      </c>
      <c r="BW108" s="7" t="str">
        <f t="shared" si="61"/>
        <v/>
      </c>
      <c r="BX108" s="7" t="str">
        <f t="shared" si="62"/>
        <v/>
      </c>
    </row>
    <row r="109" spans="2:76" x14ac:dyDescent="0.25">
      <c r="B109" s="12">
        <f>fao_ids_unique!B104</f>
        <v>132</v>
      </c>
      <c r="C109" s="12">
        <f>fao_ids_unique!F104</f>
        <v>122</v>
      </c>
      <c r="D109" s="8" t="str">
        <f>fao_ids_unique!C104</f>
        <v>MDV</v>
      </c>
      <c r="E109" s="7" t="str">
        <f>fao_ids_unique!G104</f>
        <v>Maldives</v>
      </c>
      <c r="G109" s="9">
        <f>VLOOKUP($B109,aquastat_more_extensive_table!$D$1013:$AO$1213,G$4,FALSE)</f>
        <v>0</v>
      </c>
      <c r="H109" s="13" t="e">
        <f t="shared" si="63"/>
        <v>#N/A</v>
      </c>
      <c r="I109" s="9" t="str">
        <f>VLOOKUP($C109,industry_water_demand_km3!$A$2:$CT$249,I$4,FALSE)</f>
        <v>NA</v>
      </c>
      <c r="J109" s="13" t="str">
        <f t="shared" si="48"/>
        <v>NA</v>
      </c>
      <c r="L109" s="9">
        <f>VLOOKUP($B109,aquastat_more_extensive_table!$D$1013:$AO$1213,L$4,FALSE)</f>
        <v>0</v>
      </c>
      <c r="M109" s="13" t="e">
        <f t="shared" si="64"/>
        <v>#N/A</v>
      </c>
      <c r="N109" s="9" t="str">
        <f>VLOOKUP($C109,industry_water_demand_km3!$A$2:$CT$249,N$4,FALSE)</f>
        <v>NA</v>
      </c>
      <c r="O109" s="13" t="str">
        <f t="shared" si="49"/>
        <v>NA</v>
      </c>
      <c r="Q109" s="9">
        <f>VLOOKUP($B109,aquastat_more_extensive_table!$D$1013:$AO$1213,Q$4,FALSE)</f>
        <v>0</v>
      </c>
      <c r="R109" s="13" t="e">
        <f t="shared" si="65"/>
        <v>#N/A</v>
      </c>
      <c r="S109" s="9" t="str">
        <f>VLOOKUP($C109,industry_water_demand_km3!$A$2:$CT$249,S$4,FALSE)</f>
        <v>NA</v>
      </c>
      <c r="T109" s="13" t="str">
        <f t="shared" si="50"/>
        <v>NA</v>
      </c>
      <c r="V109" s="9">
        <f>VLOOKUP($B109,aquastat_more_extensive_table!$D$1013:$AO$1213,V$4,FALSE)</f>
        <v>0</v>
      </c>
      <c r="W109" s="13" t="e">
        <f t="shared" si="66"/>
        <v>#N/A</v>
      </c>
      <c r="X109" s="9" t="str">
        <f>VLOOKUP($C109,industry_water_demand_km3!$A$2:$CT$249,X$4,FALSE)</f>
        <v>NA</v>
      </c>
      <c r="Y109" s="13" t="str">
        <f t="shared" si="51"/>
        <v>NA</v>
      </c>
      <c r="AA109" s="9">
        <f>VLOOKUP($B109,aquastat_more_extensive_table!$D$1013:$AO$1213,AA$4,FALSE)</f>
        <v>0</v>
      </c>
      <c r="AB109" s="13" t="e">
        <f t="shared" si="67"/>
        <v>#N/A</v>
      </c>
      <c r="AC109" s="9" t="str">
        <f>VLOOKUP($C109,industry_water_demand_km3!$A$2:$CT$249,AC$4,FALSE)</f>
        <v>NA</v>
      </c>
      <c r="AD109" s="13" t="str">
        <f t="shared" si="52"/>
        <v>NA</v>
      </c>
      <c r="AF109" s="9">
        <f>VLOOKUP($B109,aquastat_more_extensive_table!$D$1013:$AO$1213,AF$4,FALSE)</f>
        <v>1E-4</v>
      </c>
      <c r="AG109" s="13">
        <f t="shared" si="68"/>
        <v>1E-4</v>
      </c>
      <c r="AH109" s="9" t="str">
        <f>VLOOKUP($C109,industry_water_demand_km3!$A$2:$CT$249,AH$4,FALSE)</f>
        <v>NA</v>
      </c>
      <c r="AI109" s="13" t="str">
        <f t="shared" si="53"/>
        <v>NA</v>
      </c>
      <c r="AK109" s="9">
        <f>VLOOKUP($B109,aquastat_more_extensive_table!$D$1013:$AO$1213,AK$4,FALSE)</f>
        <v>0</v>
      </c>
      <c r="AL109" s="13" t="e">
        <f t="shared" si="69"/>
        <v>#N/A</v>
      </c>
      <c r="AM109" s="9" t="str">
        <f>VLOOKUP($C109,industry_water_demand_km3!$A$2:$CT$249,AM$4,FALSE)</f>
        <v>NA</v>
      </c>
      <c r="AN109" s="13" t="str">
        <f t="shared" si="54"/>
        <v>NA</v>
      </c>
      <c r="AP109" s="9">
        <f>VLOOKUP($B109,aquastat_more_extensive_table!$D$1013:$AO$1213,AP$4,FALSE)</f>
        <v>0</v>
      </c>
      <c r="AQ109" s="13" t="e">
        <f t="shared" si="70"/>
        <v>#N/A</v>
      </c>
      <c r="AR109" s="9" t="str">
        <f>VLOOKUP($C109,industry_water_demand_km3!$A$2:$CT$249,AR$4,FALSE)</f>
        <v>NA</v>
      </c>
      <c r="AS109" s="13" t="str">
        <f t="shared" si="55"/>
        <v>NA</v>
      </c>
      <c r="AU109" s="9">
        <f>VLOOKUP($B109,aquastat_more_extensive_table!$D$1013:$AO$1213,AU$4,FALSE)</f>
        <v>2.0000000000000001E-4</v>
      </c>
      <c r="AV109" s="13">
        <f t="shared" si="71"/>
        <v>2.0000000000000001E-4</v>
      </c>
      <c r="AW109" s="9" t="str">
        <f>VLOOKUP($C109,industry_water_demand_km3!$A$2:$CT$249,AW$4,FALSE)</f>
        <v>NA</v>
      </c>
      <c r="AX109" s="13" t="str">
        <f t="shared" si="56"/>
        <v>NA</v>
      </c>
      <c r="AZ109" s="9">
        <f>VLOOKUP($B109,aquastat_more_extensive_table!$D$1013:$AO$1213,AZ$4,FALSE)</f>
        <v>0</v>
      </c>
      <c r="BA109" s="13" t="e">
        <f t="shared" si="72"/>
        <v>#N/A</v>
      </c>
      <c r="BB109" s="9" t="str">
        <f>VLOOKUP($C109,industry_water_demand_km3!$A$2:$CT$249,BB$4,FALSE)</f>
        <v>NA</v>
      </c>
      <c r="BC109" s="13" t="str">
        <f t="shared" si="57"/>
        <v>NA</v>
      </c>
      <c r="BE109" s="9">
        <f>VLOOKUP($B109,aquastat_more_extensive_table!$D$1013:$AO$1213,BE$4,FALSE)</f>
        <v>2.9999999999999997E-4</v>
      </c>
      <c r="BF109" s="13">
        <f t="shared" si="73"/>
        <v>2.9999999999999997E-4</v>
      </c>
      <c r="BG109" s="9" t="str">
        <f>VLOOKUP($C109,industry_water_demand_km3!$A$2:$CT$249,BG$4,FALSE)</f>
        <v>NA</v>
      </c>
      <c r="BH109" s="13" t="str">
        <f t="shared" si="58"/>
        <v>NA</v>
      </c>
      <c r="BJ109" s="9">
        <f>VLOOKUP($B109,aquastat_more_extensive_table!$D$1013:$AO$1213,BJ$4,FALSE)</f>
        <v>0</v>
      </c>
      <c r="BK109" s="13" t="e">
        <f t="shared" si="59"/>
        <v>#N/A</v>
      </c>
      <c r="BL109" s="9" t="str">
        <f>VLOOKUP($C109,industry_water_demand_km3!$A$2:$CT$249,BL$4,FALSE)</f>
        <v>NA</v>
      </c>
      <c r="BM109" s="13" t="str">
        <f t="shared" si="60"/>
        <v>NA</v>
      </c>
      <c r="BU109" s="7" t="e">
        <v>#N/A</v>
      </c>
      <c r="BV109" s="7" t="s">
        <v>1901</v>
      </c>
      <c r="BW109" s="7" t="str">
        <f t="shared" si="61"/>
        <v/>
      </c>
      <c r="BX109" s="7" t="str">
        <f t="shared" si="62"/>
        <v/>
      </c>
    </row>
    <row r="110" spans="2:76" x14ac:dyDescent="0.25">
      <c r="B110" s="12">
        <f>fao_ids_unique!B105</f>
        <v>133</v>
      </c>
      <c r="C110" s="12">
        <f>fao_ids_unique!F105</f>
        <v>126</v>
      </c>
      <c r="D110" s="8" t="str">
        <f>fao_ids_unique!C105</f>
        <v>MLI</v>
      </c>
      <c r="E110" s="7" t="str">
        <f>fao_ids_unique!G105</f>
        <v>Mali</v>
      </c>
      <c r="G110" s="9">
        <f>VLOOKUP($B110,aquastat_more_extensive_table!$D$1013:$AO$1213,G$4,FALSE)</f>
        <v>0</v>
      </c>
      <c r="H110" s="13" t="e">
        <f t="shared" si="63"/>
        <v>#N/A</v>
      </c>
      <c r="I110" s="9">
        <f>VLOOKUP($C110,industry_water_demand_km3!$A$2:$CT$249,I$4,FALSE)</f>
        <v>1.471006E-2</v>
      </c>
      <c r="J110" s="13">
        <f t="shared" si="48"/>
        <v>1.471006E-2</v>
      </c>
      <c r="L110" s="9">
        <f>VLOOKUP($B110,aquastat_more_extensive_table!$D$1013:$AO$1213,L$4,FALSE)</f>
        <v>0</v>
      </c>
      <c r="M110" s="13" t="e">
        <f t="shared" si="64"/>
        <v>#N/A</v>
      </c>
      <c r="N110" s="9">
        <f>VLOOKUP($C110,industry_water_demand_km3!$A$2:$CT$249,N$4,FALSE)</f>
        <v>1.4737200000000001E-2</v>
      </c>
      <c r="O110" s="13">
        <f t="shared" si="49"/>
        <v>1.4737200000000001E-2</v>
      </c>
      <c r="Q110" s="9">
        <f>VLOOKUP($B110,aquastat_more_extensive_table!$D$1013:$AO$1213,Q$4,FALSE)</f>
        <v>0</v>
      </c>
      <c r="R110" s="13" t="e">
        <f t="shared" si="65"/>
        <v>#N/A</v>
      </c>
      <c r="S110" s="9">
        <f>VLOOKUP($C110,industry_water_demand_km3!$A$2:$CT$249,S$4,FALSE)</f>
        <v>1.180046E-2</v>
      </c>
      <c r="T110" s="13">
        <f t="shared" si="50"/>
        <v>1.180046E-2</v>
      </c>
      <c r="V110" s="9">
        <f>VLOOKUP($B110,aquastat_more_extensive_table!$D$1013:$AO$1213,V$4,FALSE)</f>
        <v>0</v>
      </c>
      <c r="W110" s="13" t="e">
        <f t="shared" si="66"/>
        <v>#N/A</v>
      </c>
      <c r="X110" s="9">
        <f>VLOOKUP($C110,industry_water_demand_km3!$A$2:$CT$249,X$4,FALSE)</f>
        <v>1.41586E-2</v>
      </c>
      <c r="Y110" s="13">
        <f t="shared" si="51"/>
        <v>1.41586E-2</v>
      </c>
      <c r="AA110" s="9">
        <f>VLOOKUP($B110,aquastat_more_extensive_table!$D$1013:$AO$1213,AA$4,FALSE)</f>
        <v>0</v>
      </c>
      <c r="AB110" s="13" t="e">
        <f t="shared" si="67"/>
        <v>#N/A</v>
      </c>
      <c r="AC110" s="9">
        <f>VLOOKUP($C110,industry_water_demand_km3!$A$2:$CT$249,AC$4,FALSE)</f>
        <v>1.6817820000000001E-2</v>
      </c>
      <c r="AD110" s="13">
        <f t="shared" si="52"/>
        <v>1.6817820000000001E-2</v>
      </c>
      <c r="AF110" s="9">
        <f>VLOOKUP($B110,aquastat_more_extensive_table!$D$1013:$AO$1213,AF$4,FALSE)</f>
        <v>1.4E-2</v>
      </c>
      <c r="AG110" s="13">
        <f t="shared" si="68"/>
        <v>1.4E-2</v>
      </c>
      <c r="AH110" s="9">
        <f>VLOOKUP($C110,industry_water_demand_km3!$A$2:$CT$249,AH$4,FALSE)</f>
        <v>1.629212E-2</v>
      </c>
      <c r="AI110" s="13">
        <f t="shared" si="53"/>
        <v>1.629212E-2</v>
      </c>
      <c r="AK110" s="9">
        <f>VLOOKUP($B110,aquastat_more_extensive_table!$D$1013:$AO$1213,AK$4,FALSE)</f>
        <v>0</v>
      </c>
      <c r="AL110" s="13" t="e">
        <f t="shared" si="69"/>
        <v>#N/A</v>
      </c>
      <c r="AM110" s="9">
        <f>VLOOKUP($C110,industry_water_demand_km3!$A$2:$CT$249,AM$4,FALSE)</f>
        <v>1.8111579999999999E-2</v>
      </c>
      <c r="AN110" s="13">
        <f t="shared" si="54"/>
        <v>1.8111579999999999E-2</v>
      </c>
      <c r="AP110" s="9">
        <f>VLOOKUP($B110,aquastat_more_extensive_table!$D$1013:$AO$1213,AP$4,FALSE)</f>
        <v>0</v>
      </c>
      <c r="AQ110" s="13" t="e">
        <f t="shared" si="70"/>
        <v>#N/A</v>
      </c>
      <c r="AR110" s="9">
        <f>VLOOKUP($C110,industry_water_demand_km3!$A$2:$CT$249,AR$4,FALSE)</f>
        <v>1.761894E-2</v>
      </c>
      <c r="AS110" s="13">
        <f t="shared" si="55"/>
        <v>1.761894E-2</v>
      </c>
      <c r="AU110" s="9">
        <f>VLOOKUP($B110,aquastat_more_extensive_table!$D$1013:$AO$1213,AU$4,FALSE)</f>
        <v>0</v>
      </c>
      <c r="AV110" s="13" t="e">
        <f t="shared" si="71"/>
        <v>#N/A</v>
      </c>
      <c r="AW110" s="9">
        <f>VLOOKUP($C110,industry_water_demand_km3!$A$2:$CT$249,AW$4,FALSE)</f>
        <v>1.7609260000000002E-2</v>
      </c>
      <c r="AX110" s="13">
        <f t="shared" si="56"/>
        <v>1.7609260000000002E-2</v>
      </c>
      <c r="AZ110" s="9">
        <f>VLOOKUP($B110,aquastat_more_extensive_table!$D$1013:$AO$1213,AZ$4,FALSE)</f>
        <v>4.0000000000000001E-3</v>
      </c>
      <c r="BA110" s="13">
        <f t="shared" si="72"/>
        <v>4.0000000000000001E-3</v>
      </c>
      <c r="BB110" s="9">
        <f>VLOOKUP($C110,industry_water_demand_km3!$A$2:$CT$249,BB$4,FALSE)</f>
        <v>2.0719640000000001E-2</v>
      </c>
      <c r="BC110" s="13">
        <f t="shared" si="57"/>
        <v>2.0719640000000001E-2</v>
      </c>
      <c r="BE110" s="9">
        <f>VLOOKUP($B110,aquastat_more_extensive_table!$D$1013:$AO$1213,BE$4,FALSE)</f>
        <v>0</v>
      </c>
      <c r="BF110" s="13" t="e">
        <f t="shared" si="73"/>
        <v>#N/A</v>
      </c>
      <c r="BG110" s="9">
        <f>VLOOKUP($C110,industry_water_demand_km3!$A$2:$CT$249,BG$4,FALSE)</f>
        <v>2.3299239999999999E-2</v>
      </c>
      <c r="BH110" s="13">
        <f t="shared" si="58"/>
        <v>2.3299239999999999E-2</v>
      </c>
      <c r="BJ110" s="9">
        <f>VLOOKUP($B110,aquastat_more_extensive_table!$D$1013:$AO$1213,BJ$4,FALSE)</f>
        <v>0</v>
      </c>
      <c r="BK110" s="13" t="e">
        <f t="shared" si="59"/>
        <v>#N/A</v>
      </c>
      <c r="BL110" s="9">
        <f>VLOOKUP($C110,industry_water_demand_km3!$A$2:$CT$249,BL$4,FALSE)</f>
        <v>2.3296899999999999E-2</v>
      </c>
      <c r="BM110" s="13">
        <f t="shared" si="60"/>
        <v>2.3296899999999999E-2</v>
      </c>
      <c r="BU110" s="7" t="e">
        <v>#N/A</v>
      </c>
      <c r="BV110" s="7">
        <v>1.2999999999999999E-2</v>
      </c>
      <c r="BW110" s="7" t="str">
        <f t="shared" si="61"/>
        <v/>
      </c>
      <c r="BX110" s="7" t="str">
        <f t="shared" si="62"/>
        <v/>
      </c>
    </row>
    <row r="111" spans="2:76" x14ac:dyDescent="0.25">
      <c r="B111" s="12">
        <f>fao_ids_unique!B106</f>
        <v>134</v>
      </c>
      <c r="C111" s="12">
        <f>fao_ids_unique!F106</f>
        <v>242</v>
      </c>
      <c r="D111" s="8" t="str">
        <f>fao_ids_unique!C106</f>
        <v>MLT</v>
      </c>
      <c r="E111" s="7" t="str">
        <f>fao_ids_unique!G106</f>
        <v>Malta</v>
      </c>
      <c r="G111" s="9">
        <f>VLOOKUP($B111,aquastat_more_extensive_table!$D$1013:$AO$1213,G$4,FALSE)</f>
        <v>0</v>
      </c>
      <c r="H111" s="13" t="e">
        <f t="shared" si="63"/>
        <v>#N/A</v>
      </c>
      <c r="I111" s="9">
        <f>VLOOKUP($C111,industry_water_demand_km3!$A$2:$CT$249,I$4,FALSE)</f>
        <v>0</v>
      </c>
      <c r="J111" s="13">
        <f t="shared" si="48"/>
        <v>0</v>
      </c>
      <c r="L111" s="9">
        <f>VLOOKUP($B111,aquastat_more_extensive_table!$D$1013:$AO$1213,L$4,FALSE)</f>
        <v>0</v>
      </c>
      <c r="M111" s="13" t="e">
        <f t="shared" si="64"/>
        <v>#N/A</v>
      </c>
      <c r="N111" s="9">
        <f>VLOOKUP($C111,industry_water_demand_km3!$A$2:$CT$249,N$4,FALSE)</f>
        <v>0</v>
      </c>
      <c r="O111" s="13">
        <f t="shared" si="49"/>
        <v>0</v>
      </c>
      <c r="Q111" s="9">
        <f>VLOOKUP($B111,aquastat_more_extensive_table!$D$1013:$AO$1213,Q$4,FALSE)</f>
        <v>0</v>
      </c>
      <c r="R111" s="13" t="e">
        <f t="shared" si="65"/>
        <v>#N/A</v>
      </c>
      <c r="S111" s="9">
        <f>VLOOKUP($C111,industry_water_demand_km3!$A$2:$CT$249,S$4,FALSE)</f>
        <v>0</v>
      </c>
      <c r="T111" s="13">
        <f t="shared" si="50"/>
        <v>0</v>
      </c>
      <c r="V111" s="9">
        <f>VLOOKUP($B111,aquastat_more_extensive_table!$D$1013:$AO$1213,V$4,FALSE)</f>
        <v>0</v>
      </c>
      <c r="W111" s="13" t="e">
        <f t="shared" si="66"/>
        <v>#N/A</v>
      </c>
      <c r="X111" s="9">
        <f>VLOOKUP($C111,industry_water_demand_km3!$A$2:$CT$249,X$4,FALSE)</f>
        <v>0</v>
      </c>
      <c r="Y111" s="13">
        <f t="shared" si="51"/>
        <v>0</v>
      </c>
      <c r="AA111" s="9">
        <f>VLOOKUP($B111,aquastat_more_extensive_table!$D$1013:$AO$1213,AA$4,FALSE)</f>
        <v>0</v>
      </c>
      <c r="AB111" s="13" t="e">
        <f t="shared" si="67"/>
        <v>#N/A</v>
      </c>
      <c r="AC111" s="9">
        <f>VLOOKUP($C111,industry_water_demand_km3!$A$2:$CT$249,AC$4,FALSE)</f>
        <v>0</v>
      </c>
      <c r="AD111" s="13">
        <f t="shared" si="52"/>
        <v>0</v>
      </c>
      <c r="AF111" s="9">
        <f>VLOOKUP($B111,aquastat_more_extensive_table!$D$1013:$AO$1213,AF$4,FALSE)</f>
        <v>0</v>
      </c>
      <c r="AG111" s="13" t="e">
        <f t="shared" si="68"/>
        <v>#N/A</v>
      </c>
      <c r="AH111" s="9">
        <f>VLOOKUP($C111,industry_water_demand_km3!$A$2:$CT$249,AH$4,FALSE)</f>
        <v>0</v>
      </c>
      <c r="AI111" s="13">
        <f t="shared" si="53"/>
        <v>0</v>
      </c>
      <c r="AK111" s="9">
        <f>VLOOKUP($B111,aquastat_more_extensive_table!$D$1013:$AO$1213,AK$4,FALSE)</f>
        <v>0</v>
      </c>
      <c r="AL111" s="13" t="e">
        <f t="shared" si="69"/>
        <v>#N/A</v>
      </c>
      <c r="AM111" s="9">
        <f>VLOOKUP($C111,industry_water_demand_km3!$A$2:$CT$249,AM$4,FALSE)</f>
        <v>0</v>
      </c>
      <c r="AN111" s="13">
        <f t="shared" si="54"/>
        <v>0</v>
      </c>
      <c r="AP111" s="9">
        <f>VLOOKUP($B111,aquastat_more_extensive_table!$D$1013:$AO$1213,AP$4,FALSE)</f>
        <v>0</v>
      </c>
      <c r="AQ111" s="13" t="e">
        <f t="shared" si="70"/>
        <v>#N/A</v>
      </c>
      <c r="AR111" s="9">
        <f>VLOOKUP($C111,industry_water_demand_km3!$A$2:$CT$249,AR$4,FALSE)</f>
        <v>0</v>
      </c>
      <c r="AS111" s="13">
        <f t="shared" si="55"/>
        <v>0</v>
      </c>
      <c r="AU111" s="9">
        <f>VLOOKUP($B111,aquastat_more_extensive_table!$D$1013:$AO$1213,AU$4,FALSE)</f>
        <v>5.0000000000000001E-4</v>
      </c>
      <c r="AV111" s="13">
        <f t="shared" si="71"/>
        <v>5.0000000000000001E-4</v>
      </c>
      <c r="AW111" s="9">
        <f>VLOOKUP($C111,industry_water_demand_km3!$A$2:$CT$249,AW$4,FALSE)</f>
        <v>0</v>
      </c>
      <c r="AX111" s="13">
        <f t="shared" si="56"/>
        <v>0</v>
      </c>
      <c r="AZ111" s="9">
        <f>VLOOKUP($B111,aquastat_more_extensive_table!$D$1013:$AO$1213,AZ$4,FALSE)</f>
        <v>1E-3</v>
      </c>
      <c r="BA111" s="13">
        <f t="shared" si="72"/>
        <v>1E-3</v>
      </c>
      <c r="BB111" s="9">
        <f>VLOOKUP($C111,industry_water_demand_km3!$A$2:$CT$249,BB$4,FALSE)</f>
        <v>0</v>
      </c>
      <c r="BC111" s="13">
        <f t="shared" si="57"/>
        <v>0</v>
      </c>
      <c r="BE111" s="9">
        <f>VLOOKUP($B111,aquastat_more_extensive_table!$D$1013:$AO$1213,BE$4,FALSE)</f>
        <v>1E-3</v>
      </c>
      <c r="BF111" s="13">
        <f t="shared" si="73"/>
        <v>1E-3</v>
      </c>
      <c r="BG111" s="9">
        <f>VLOOKUP($C111,industry_water_demand_km3!$A$2:$CT$249,BG$4,FALSE)</f>
        <v>0</v>
      </c>
      <c r="BH111" s="13">
        <f t="shared" si="58"/>
        <v>0</v>
      </c>
      <c r="BJ111" s="9">
        <f>VLOOKUP($B111,aquastat_more_extensive_table!$D$1013:$AO$1213,BJ$4,FALSE)</f>
        <v>1E-3</v>
      </c>
      <c r="BK111" s="13">
        <f t="shared" si="59"/>
        <v>1E-3</v>
      </c>
      <c r="BL111" s="9">
        <f>VLOOKUP($C111,industry_water_demand_km3!$A$2:$CT$249,BL$4,FALSE)</f>
        <v>0</v>
      </c>
      <c r="BM111" s="13">
        <f t="shared" si="60"/>
        <v>0</v>
      </c>
      <c r="BU111" s="7" t="e">
        <v>#N/A</v>
      </c>
      <c r="BV111" s="7">
        <v>0</v>
      </c>
      <c r="BW111" s="7" t="str">
        <f t="shared" si="61"/>
        <v/>
      </c>
      <c r="BX111" s="7" t="str">
        <f t="shared" si="62"/>
        <v/>
      </c>
    </row>
    <row r="112" spans="2:76" x14ac:dyDescent="0.25">
      <c r="B112" s="12">
        <f>fao_ids_unique!B107</f>
        <v>136</v>
      </c>
      <c r="C112" s="12">
        <f>fao_ids_unique!F107</f>
        <v>132</v>
      </c>
      <c r="D112" s="8" t="str">
        <f>fao_ids_unique!C107</f>
        <v>MRT</v>
      </c>
      <c r="E112" s="7" t="str">
        <f>fao_ids_unique!G107</f>
        <v>Mauritania</v>
      </c>
      <c r="G112" s="9">
        <f>VLOOKUP($B112,aquastat_more_extensive_table!$D$1013:$AO$1213,G$4,FALSE)</f>
        <v>0</v>
      </c>
      <c r="H112" s="13" t="e">
        <f t="shared" si="63"/>
        <v>#N/A</v>
      </c>
      <c r="I112" s="9">
        <f>VLOOKUP($C112,industry_water_demand_km3!$A$2:$CT$249,I$4,FALSE)</f>
        <v>2.5787580000000001E-2</v>
      </c>
      <c r="J112" s="13">
        <f t="shared" si="48"/>
        <v>2.5787580000000001E-2</v>
      </c>
      <c r="L112" s="9">
        <f>VLOOKUP($B112,aquastat_more_extensive_table!$D$1013:$AO$1213,L$4,FALSE)</f>
        <v>0</v>
      </c>
      <c r="M112" s="13" t="e">
        <f t="shared" si="64"/>
        <v>#N/A</v>
      </c>
      <c r="N112" s="9">
        <f>VLOOKUP($C112,industry_water_demand_km3!$A$2:$CT$249,N$4,FALSE)</f>
        <v>2.8761080000000001E-2</v>
      </c>
      <c r="O112" s="13">
        <f t="shared" si="49"/>
        <v>2.8761080000000001E-2</v>
      </c>
      <c r="Q112" s="9">
        <f>VLOOKUP($B112,aquastat_more_extensive_table!$D$1013:$AO$1213,Q$4,FALSE)</f>
        <v>0</v>
      </c>
      <c r="R112" s="13" t="e">
        <f t="shared" si="65"/>
        <v>#N/A</v>
      </c>
      <c r="S112" s="9">
        <f>VLOOKUP($C112,industry_water_demand_km3!$A$2:$CT$249,S$4,FALSE)</f>
        <v>3.0413599999999999E-2</v>
      </c>
      <c r="T112" s="13">
        <f t="shared" si="50"/>
        <v>3.0413599999999999E-2</v>
      </c>
      <c r="V112" s="9">
        <f>VLOOKUP($B112,aquastat_more_extensive_table!$D$1013:$AO$1213,V$4,FALSE)</f>
        <v>0</v>
      </c>
      <c r="W112" s="13" t="e">
        <f t="shared" si="66"/>
        <v>#N/A</v>
      </c>
      <c r="X112" s="9">
        <f>VLOOKUP($C112,industry_water_demand_km3!$A$2:$CT$249,X$4,FALSE)</f>
        <v>3.6091680000000001E-2</v>
      </c>
      <c r="Y112" s="13">
        <f t="shared" si="51"/>
        <v>3.6091680000000001E-2</v>
      </c>
      <c r="AA112" s="9">
        <f>VLOOKUP($B112,aquastat_more_extensive_table!$D$1013:$AO$1213,AA$4,FALSE)</f>
        <v>2.9000000000000001E-2</v>
      </c>
      <c r="AB112" s="13">
        <f t="shared" si="67"/>
        <v>2.9000000000000001E-2</v>
      </c>
      <c r="AC112" s="9">
        <f>VLOOKUP($C112,industry_water_demand_km3!$A$2:$CT$249,AC$4,FALSE)</f>
        <v>3.8978119999999998E-2</v>
      </c>
      <c r="AD112" s="13">
        <f t="shared" si="52"/>
        <v>3.8978119999999998E-2</v>
      </c>
      <c r="AF112" s="9">
        <f>VLOOKUP($B112,aquastat_more_extensive_table!$D$1013:$AO$1213,AF$4,FALSE)</f>
        <v>0</v>
      </c>
      <c r="AG112" s="13" t="e">
        <f t="shared" si="68"/>
        <v>#N/A</v>
      </c>
      <c r="AH112" s="9">
        <f>VLOOKUP($C112,industry_water_demand_km3!$A$2:$CT$249,AH$4,FALSE)</f>
        <v>3.9002639999999998E-2</v>
      </c>
      <c r="AI112" s="13">
        <f t="shared" si="53"/>
        <v>3.9002639999999998E-2</v>
      </c>
      <c r="AK112" s="9">
        <f>VLOOKUP($B112,aquastat_more_extensive_table!$D$1013:$AO$1213,AK$4,FALSE)</f>
        <v>0</v>
      </c>
      <c r="AL112" s="13" t="e">
        <f t="shared" si="69"/>
        <v>#N/A</v>
      </c>
      <c r="AM112" s="9">
        <f>VLOOKUP($C112,industry_water_demand_km3!$A$2:$CT$249,AM$4,FALSE)</f>
        <v>4.156054E-2</v>
      </c>
      <c r="AN112" s="13">
        <f t="shared" si="54"/>
        <v>4.156054E-2</v>
      </c>
      <c r="AP112" s="9">
        <f>VLOOKUP($B112,aquastat_more_extensive_table!$D$1013:$AO$1213,AP$4,FALSE)</f>
        <v>0</v>
      </c>
      <c r="AQ112" s="13" t="e">
        <f t="shared" si="70"/>
        <v>#N/A</v>
      </c>
      <c r="AR112" s="9">
        <f>VLOOKUP($C112,industry_water_demand_km3!$A$2:$CT$249,AR$4,FALSE)</f>
        <v>4.2460919999999999E-2</v>
      </c>
      <c r="AS112" s="13">
        <f t="shared" si="55"/>
        <v>4.2460919999999999E-2</v>
      </c>
      <c r="AU112" s="9">
        <f>VLOOKUP($B112,aquastat_more_extensive_table!$D$1013:$AO$1213,AU$4,FALSE)</f>
        <v>2.53E-2</v>
      </c>
      <c r="AV112" s="13">
        <f t="shared" si="71"/>
        <v>2.53E-2</v>
      </c>
      <c r="AW112" s="9">
        <f>VLOOKUP($C112,industry_water_demand_km3!$A$2:$CT$249,AW$4,FALSE)</f>
        <v>3.5561280000000001E-2</v>
      </c>
      <c r="AX112" s="13">
        <f t="shared" si="56"/>
        <v>3.5561280000000001E-2</v>
      </c>
      <c r="AZ112" s="9">
        <f>VLOOKUP($B112,aquastat_more_extensive_table!$D$1013:$AO$1213,AZ$4,FALSE)</f>
        <v>3.1800000000000002E-2</v>
      </c>
      <c r="BA112" s="13">
        <f t="shared" si="72"/>
        <v>3.1800000000000002E-2</v>
      </c>
      <c r="BB112" s="9">
        <f>VLOOKUP($C112,industry_water_demand_km3!$A$2:$CT$249,BB$4,FALSE)</f>
        <v>3.9477539999999998E-2</v>
      </c>
      <c r="BC112" s="13">
        <f t="shared" si="57"/>
        <v>3.9477539999999998E-2</v>
      </c>
      <c r="BE112" s="9">
        <f>VLOOKUP($B112,aquastat_more_extensive_table!$D$1013:$AO$1213,BE$4,FALSE)</f>
        <v>0</v>
      </c>
      <c r="BF112" s="13" t="e">
        <f t="shared" si="73"/>
        <v>#N/A</v>
      </c>
      <c r="BG112" s="9">
        <f>VLOOKUP($C112,industry_water_demand_km3!$A$2:$CT$249,BG$4,FALSE)</f>
        <v>4.5677200000000001E-2</v>
      </c>
      <c r="BH112" s="13">
        <f t="shared" si="58"/>
        <v>4.5677200000000001E-2</v>
      </c>
      <c r="BJ112" s="9">
        <f>VLOOKUP($B112,aquastat_more_extensive_table!$D$1013:$AO$1213,BJ$4,FALSE)</f>
        <v>0</v>
      </c>
      <c r="BK112" s="13" t="e">
        <f t="shared" si="59"/>
        <v>#N/A</v>
      </c>
      <c r="BL112" s="9">
        <f>VLOOKUP($C112,industry_water_demand_km3!$A$2:$CT$249,BL$4,FALSE)</f>
        <v>4.5985699999999997E-2</v>
      </c>
      <c r="BM112" s="13">
        <f t="shared" si="60"/>
        <v>4.5985699999999997E-2</v>
      </c>
      <c r="BU112" s="7" t="e">
        <v>#N/A</v>
      </c>
      <c r="BV112" s="7">
        <v>1E-3</v>
      </c>
      <c r="BW112" s="7" t="str">
        <f t="shared" si="61"/>
        <v/>
      </c>
      <c r="BX112" s="7" t="str">
        <f t="shared" si="62"/>
        <v/>
      </c>
    </row>
    <row r="113" spans="2:76" x14ac:dyDescent="0.25">
      <c r="B113" s="12">
        <f>fao_ids_unique!B108</f>
        <v>137</v>
      </c>
      <c r="C113" s="12">
        <f>fao_ids_unique!F108</f>
        <v>134</v>
      </c>
      <c r="D113" s="8" t="str">
        <f>fao_ids_unique!C108</f>
        <v>MUS</v>
      </c>
      <c r="E113" s="7" t="str">
        <f>fao_ids_unique!G108</f>
        <v>Mauritius</v>
      </c>
      <c r="G113" s="9">
        <f>VLOOKUP($B113,aquastat_more_extensive_table!$D$1013:$AO$1213,G$4,FALSE)</f>
        <v>0</v>
      </c>
      <c r="H113" s="13" t="e">
        <f t="shared" si="63"/>
        <v>#N/A</v>
      </c>
      <c r="I113" s="9">
        <f>VLOOKUP($C113,industry_water_demand_km3!$A$2:$CT$249,I$4,FALSE)</f>
        <v>0</v>
      </c>
      <c r="J113" s="13">
        <f t="shared" si="48"/>
        <v>0</v>
      </c>
      <c r="L113" s="9">
        <f>VLOOKUP($B113,aquastat_more_extensive_table!$D$1013:$AO$1213,L$4,FALSE)</f>
        <v>0</v>
      </c>
      <c r="M113" s="13" t="e">
        <f t="shared" si="64"/>
        <v>#N/A</v>
      </c>
      <c r="N113" s="9">
        <f>VLOOKUP($C113,industry_water_demand_km3!$A$2:$CT$249,N$4,FALSE)</f>
        <v>0</v>
      </c>
      <c r="O113" s="13">
        <f t="shared" si="49"/>
        <v>0</v>
      </c>
      <c r="Q113" s="9">
        <f>VLOOKUP($B113,aquastat_more_extensive_table!$D$1013:$AO$1213,Q$4,FALSE)</f>
        <v>0</v>
      </c>
      <c r="R113" s="13" t="e">
        <f t="shared" si="65"/>
        <v>#N/A</v>
      </c>
      <c r="S113" s="9">
        <f>VLOOKUP($C113,industry_water_demand_km3!$A$2:$CT$249,S$4,FALSE)</f>
        <v>0</v>
      </c>
      <c r="T113" s="13">
        <f t="shared" si="50"/>
        <v>0</v>
      </c>
      <c r="V113" s="9">
        <f>VLOOKUP($B113,aquastat_more_extensive_table!$D$1013:$AO$1213,V$4,FALSE)</f>
        <v>2.4799999999999999E-2</v>
      </c>
      <c r="W113" s="13">
        <f t="shared" si="66"/>
        <v>2.4799999999999999E-2</v>
      </c>
      <c r="X113" s="9">
        <f>VLOOKUP($C113,industry_water_demand_km3!$A$2:$CT$249,X$4,FALSE)</f>
        <v>0</v>
      </c>
      <c r="Y113" s="13">
        <f t="shared" si="51"/>
        <v>0</v>
      </c>
      <c r="AA113" s="9">
        <f>VLOOKUP($B113,aquastat_more_extensive_table!$D$1013:$AO$1213,AA$4,FALSE)</f>
        <v>0</v>
      </c>
      <c r="AB113" s="13" t="e">
        <f t="shared" si="67"/>
        <v>#N/A</v>
      </c>
      <c r="AC113" s="9">
        <f>VLOOKUP($C113,industry_water_demand_km3!$A$2:$CT$249,AC$4,FALSE)</f>
        <v>0</v>
      </c>
      <c r="AD113" s="13">
        <f t="shared" si="52"/>
        <v>0</v>
      </c>
      <c r="AF113" s="9">
        <f>VLOOKUP($B113,aquastat_more_extensive_table!$D$1013:$AO$1213,AF$4,FALSE)</f>
        <v>0</v>
      </c>
      <c r="AG113" s="13" t="e">
        <f t="shared" si="68"/>
        <v>#N/A</v>
      </c>
      <c r="AH113" s="9">
        <f>VLOOKUP($C113,industry_water_demand_km3!$A$2:$CT$249,AH$4,FALSE)</f>
        <v>0</v>
      </c>
      <c r="AI113" s="13">
        <f t="shared" si="53"/>
        <v>0</v>
      </c>
      <c r="AK113" s="9">
        <f>VLOOKUP($B113,aquastat_more_extensive_table!$D$1013:$AO$1213,AK$4,FALSE)</f>
        <v>0</v>
      </c>
      <c r="AL113" s="13" t="e">
        <f t="shared" si="69"/>
        <v>#N/A</v>
      </c>
      <c r="AM113" s="9">
        <f>VLOOKUP($C113,industry_water_demand_km3!$A$2:$CT$249,AM$4,FALSE)</f>
        <v>0</v>
      </c>
      <c r="AN113" s="13">
        <f t="shared" si="54"/>
        <v>0</v>
      </c>
      <c r="AP113" s="9">
        <f>VLOOKUP($B113,aquastat_more_extensive_table!$D$1013:$AO$1213,AP$4,FALSE)</f>
        <v>4.7E-2</v>
      </c>
      <c r="AQ113" s="13">
        <f t="shared" si="70"/>
        <v>4.7E-2</v>
      </c>
      <c r="AR113" s="9">
        <f>VLOOKUP($C113,industry_water_demand_km3!$A$2:$CT$249,AR$4,FALSE)</f>
        <v>0</v>
      </c>
      <c r="AS113" s="13">
        <f t="shared" si="55"/>
        <v>0</v>
      </c>
      <c r="AU113" s="9">
        <f>VLOOKUP($B113,aquastat_more_extensive_table!$D$1013:$AO$1213,AU$4,FALSE)</f>
        <v>0</v>
      </c>
      <c r="AV113" s="13" t="e">
        <f t="shared" si="71"/>
        <v>#N/A</v>
      </c>
      <c r="AW113" s="9">
        <f>VLOOKUP($C113,industry_water_demand_km3!$A$2:$CT$249,AW$4,FALSE)</f>
        <v>0</v>
      </c>
      <c r="AX113" s="13">
        <f t="shared" si="56"/>
        <v>0</v>
      </c>
      <c r="AZ113" s="9">
        <f>VLOOKUP($B113,aquastat_more_extensive_table!$D$1013:$AO$1213,AZ$4,FALSE)</f>
        <v>0.02</v>
      </c>
      <c r="BA113" s="13">
        <f t="shared" si="72"/>
        <v>0.02</v>
      </c>
      <c r="BB113" s="9">
        <f>VLOOKUP($C113,industry_water_demand_km3!$A$2:$CT$249,BB$4,FALSE)</f>
        <v>0</v>
      </c>
      <c r="BC113" s="13">
        <f t="shared" si="57"/>
        <v>0</v>
      </c>
      <c r="BE113" s="9">
        <f>VLOOKUP($B113,aquastat_more_extensive_table!$D$1013:$AO$1213,BE$4,FALSE)</f>
        <v>0</v>
      </c>
      <c r="BF113" s="13" t="e">
        <f t="shared" si="73"/>
        <v>#N/A</v>
      </c>
      <c r="BG113" s="9">
        <f>VLOOKUP($C113,industry_water_demand_km3!$A$2:$CT$249,BG$4,FALSE)</f>
        <v>0</v>
      </c>
      <c r="BH113" s="13">
        <f t="shared" si="58"/>
        <v>0</v>
      </c>
      <c r="BJ113" s="9">
        <f>VLOOKUP($B113,aquastat_more_extensive_table!$D$1013:$AO$1213,BJ$4,FALSE)</f>
        <v>0</v>
      </c>
      <c r="BK113" s="13" t="e">
        <f t="shared" si="59"/>
        <v>#N/A</v>
      </c>
      <c r="BL113" s="9">
        <f>VLOOKUP($C113,industry_water_demand_km3!$A$2:$CT$249,BL$4,FALSE)</f>
        <v>0</v>
      </c>
      <c r="BM113" s="13">
        <f t="shared" si="60"/>
        <v>0</v>
      </c>
      <c r="BU113" s="7" t="e">
        <v>#N/A</v>
      </c>
      <c r="BV113" s="7">
        <v>0</v>
      </c>
      <c r="BW113" s="7" t="str">
        <f t="shared" si="61"/>
        <v/>
      </c>
      <c r="BX113" s="7" t="str">
        <f t="shared" si="62"/>
        <v/>
      </c>
    </row>
    <row r="114" spans="2:76" x14ac:dyDescent="0.25">
      <c r="B114" s="12">
        <f>fao_ids_unique!B109</f>
        <v>138</v>
      </c>
      <c r="C114" s="12">
        <f>fao_ids_unique!F109</f>
        <v>123</v>
      </c>
      <c r="D114" s="8" t="str">
        <f>fao_ids_unique!C109</f>
        <v>MEX</v>
      </c>
      <c r="E114" s="7" t="str">
        <f>fao_ids_unique!G109</f>
        <v>Mexico</v>
      </c>
      <c r="G114" s="9">
        <f>VLOOKUP($B114,aquastat_more_extensive_table!$D$1013:$AO$1213,G$4,FALSE)</f>
        <v>0</v>
      </c>
      <c r="H114" s="13" t="e">
        <f t="shared" si="63"/>
        <v>#N/A</v>
      </c>
      <c r="I114" s="9">
        <f>VLOOKUP($C114,industry_water_demand_km3!$A$2:$CT$249,I$4,FALSE)</f>
        <v>3.0152160000000001</v>
      </c>
      <c r="J114" s="13">
        <f t="shared" si="48"/>
        <v>3.0152160000000001</v>
      </c>
      <c r="L114" s="9">
        <f>VLOOKUP($B114,aquastat_more_extensive_table!$D$1013:$AO$1213,L$4,FALSE)</f>
        <v>0</v>
      </c>
      <c r="M114" s="13" t="e">
        <f t="shared" si="64"/>
        <v>#N/A</v>
      </c>
      <c r="N114" s="9">
        <f>VLOOKUP($C114,industry_water_demand_km3!$A$2:$CT$249,N$4,FALSE)</f>
        <v>3.3438720000000002</v>
      </c>
      <c r="O114" s="13">
        <f t="shared" si="49"/>
        <v>3.3438720000000002</v>
      </c>
      <c r="Q114" s="9">
        <f>VLOOKUP($B114,aquastat_more_extensive_table!$D$1013:$AO$1213,Q$4,FALSE)</f>
        <v>0</v>
      </c>
      <c r="R114" s="13" t="e">
        <f t="shared" si="65"/>
        <v>#N/A</v>
      </c>
      <c r="S114" s="9">
        <f>VLOOKUP($C114,industry_water_demand_km3!$A$2:$CT$249,S$4,FALSE)</f>
        <v>3.9072</v>
      </c>
      <c r="T114" s="13">
        <f t="shared" si="50"/>
        <v>3.9072</v>
      </c>
      <c r="V114" s="9">
        <f>VLOOKUP($B114,aquastat_more_extensive_table!$D$1013:$AO$1213,V$4,FALSE)</f>
        <v>0</v>
      </c>
      <c r="W114" s="13" t="e">
        <f t="shared" si="66"/>
        <v>#N/A</v>
      </c>
      <c r="X114" s="9">
        <f>VLOOKUP($C114,industry_water_demand_km3!$A$2:$CT$249,X$4,FALSE)</f>
        <v>4.9692020000000001</v>
      </c>
      <c r="Y114" s="13">
        <f t="shared" si="51"/>
        <v>4.9692020000000001</v>
      </c>
      <c r="AA114" s="9">
        <f>VLOOKUP($B114,aquastat_more_extensive_table!$D$1013:$AO$1213,AA$4,FALSE)</f>
        <v>0</v>
      </c>
      <c r="AB114" s="13" t="e">
        <f t="shared" si="67"/>
        <v>#N/A</v>
      </c>
      <c r="AC114" s="9">
        <f>VLOOKUP($C114,industry_water_demand_km3!$A$2:$CT$249,AC$4,FALSE)</f>
        <v>6.0781039999999997</v>
      </c>
      <c r="AD114" s="13">
        <f t="shared" si="52"/>
        <v>6.0781039999999997</v>
      </c>
      <c r="AF114" s="9">
        <f>VLOOKUP($B114,aquastat_more_extensive_table!$D$1013:$AO$1213,AF$4,FALSE)</f>
        <v>0</v>
      </c>
      <c r="AG114" s="13" t="e">
        <f t="shared" si="68"/>
        <v>#N/A</v>
      </c>
      <c r="AH114" s="9">
        <f>VLOOKUP($C114,industry_water_demand_km3!$A$2:$CT$249,AH$4,FALSE)</f>
        <v>5.8464739999999997</v>
      </c>
      <c r="AI114" s="13">
        <f t="shared" si="53"/>
        <v>5.8464739999999997</v>
      </c>
      <c r="AK114" s="9">
        <f>VLOOKUP($B114,aquastat_more_extensive_table!$D$1013:$AO$1213,AK$4,FALSE)</f>
        <v>0</v>
      </c>
      <c r="AL114" s="13" t="e">
        <f t="shared" si="69"/>
        <v>#N/A</v>
      </c>
      <c r="AM114" s="9">
        <f>VLOOKUP($C114,industry_water_demand_km3!$A$2:$CT$249,AM$4,FALSE)</f>
        <v>6.6583399999999999</v>
      </c>
      <c r="AN114" s="13">
        <f t="shared" si="54"/>
        <v>6.6583399999999999</v>
      </c>
      <c r="AP114" s="9">
        <f>VLOOKUP($B114,aquastat_more_extensive_table!$D$1013:$AO$1213,AP$4,FALSE)</f>
        <v>0</v>
      </c>
      <c r="AQ114" s="13" t="e">
        <f t="shared" si="70"/>
        <v>#N/A</v>
      </c>
      <c r="AR114" s="9">
        <f>VLOOKUP($C114,industry_water_demand_km3!$A$2:$CT$249,AR$4,FALSE)</f>
        <v>7.1678980000000001</v>
      </c>
      <c r="AS114" s="13">
        <f t="shared" si="55"/>
        <v>7.1678980000000001</v>
      </c>
      <c r="AU114" s="9">
        <f>VLOOKUP($B114,aquastat_more_extensive_table!$D$1013:$AO$1213,AU$4,FALSE)</f>
        <v>6.9</v>
      </c>
      <c r="AV114" s="13">
        <f t="shared" si="71"/>
        <v>6.9</v>
      </c>
      <c r="AW114" s="9">
        <f>VLOOKUP($C114,industry_water_demand_km3!$A$2:$CT$249,AW$4,FALSE)</f>
        <v>7.9259899999999996</v>
      </c>
      <c r="AX114" s="13">
        <f t="shared" si="56"/>
        <v>7.9259899999999996</v>
      </c>
      <c r="AZ114" s="9">
        <f>VLOOKUP($B114,aquastat_more_extensive_table!$D$1013:$AO$1213,AZ$4,FALSE)</f>
        <v>7.22</v>
      </c>
      <c r="BA114" s="13">
        <f t="shared" si="72"/>
        <v>7.22</v>
      </c>
      <c r="BB114" s="9">
        <f>VLOOKUP($C114,industry_water_demand_km3!$A$2:$CT$249,BB$4,FALSE)</f>
        <v>8.9018759999999997</v>
      </c>
      <c r="BC114" s="13">
        <f t="shared" si="57"/>
        <v>8.9018759999999997</v>
      </c>
      <c r="BE114" s="9">
        <f>VLOOKUP($B114,aquastat_more_extensive_table!$D$1013:$AO$1213,BE$4,FALSE)</f>
        <v>7.28</v>
      </c>
      <c r="BF114" s="13">
        <f t="shared" si="73"/>
        <v>7.28</v>
      </c>
      <c r="BG114" s="9">
        <f>VLOOKUP($C114,industry_water_demand_km3!$A$2:$CT$249,BG$4,FALSE)</f>
        <v>9.2294879999999999</v>
      </c>
      <c r="BH114" s="13">
        <f t="shared" si="58"/>
        <v>9.2294879999999999</v>
      </c>
      <c r="BJ114" s="9">
        <f>VLOOKUP($B114,aquastat_more_extensive_table!$D$1013:$AO$1213,BJ$4,FALSE)</f>
        <v>0</v>
      </c>
      <c r="BK114" s="13" t="e">
        <f t="shared" si="59"/>
        <v>#N/A</v>
      </c>
      <c r="BL114" s="9">
        <f>VLOOKUP($C114,industry_water_demand_km3!$A$2:$CT$249,BL$4,FALSE)</f>
        <v>9.2540999999999993</v>
      </c>
      <c r="BM114" s="13">
        <f t="shared" si="60"/>
        <v>9.2540999999999993</v>
      </c>
      <c r="BU114" s="7" t="e">
        <v>#N/A</v>
      </c>
      <c r="BV114" s="7">
        <v>2.5470000000000002</v>
      </c>
      <c r="BW114" s="7" t="str">
        <f t="shared" si="61"/>
        <v/>
      </c>
      <c r="BX114" s="7" t="str">
        <f t="shared" si="62"/>
        <v/>
      </c>
    </row>
    <row r="115" spans="2:76" x14ac:dyDescent="0.25">
      <c r="B115" s="12">
        <f>fao_ids_unique!B110</f>
        <v>140</v>
      </c>
      <c r="C115" s="12">
        <f>fao_ids_unique!F110</f>
        <v>119</v>
      </c>
      <c r="D115" s="8" t="str">
        <f>fao_ids_unique!C110</f>
        <v>MCO</v>
      </c>
      <c r="E115" s="7" t="str">
        <f>fao_ids_unique!G110</f>
        <v>Monaco</v>
      </c>
      <c r="G115" s="9">
        <f>VLOOKUP($B115,aquastat_more_extensive_table!$D$1013:$AO$1213,G$4,FALSE)</f>
        <v>0</v>
      </c>
      <c r="H115" s="13" t="e">
        <f t="shared" si="63"/>
        <v>#N/A</v>
      </c>
      <c r="I115" s="9" t="str">
        <f>VLOOKUP($C115,industry_water_demand_km3!$A$2:$CT$249,I$4,FALSE)</f>
        <v>NA</v>
      </c>
      <c r="J115" s="13" t="str">
        <f t="shared" si="48"/>
        <v>NA</v>
      </c>
      <c r="L115" s="9">
        <f>VLOOKUP($B115,aquastat_more_extensive_table!$D$1013:$AO$1213,L$4,FALSE)</f>
        <v>0</v>
      </c>
      <c r="M115" s="13" t="e">
        <f t="shared" si="64"/>
        <v>#N/A</v>
      </c>
      <c r="N115" s="9" t="str">
        <f>VLOOKUP($C115,industry_water_demand_km3!$A$2:$CT$249,N$4,FALSE)</f>
        <v>NA</v>
      </c>
      <c r="O115" s="13" t="str">
        <f t="shared" si="49"/>
        <v>NA</v>
      </c>
      <c r="Q115" s="9">
        <f>VLOOKUP($B115,aquastat_more_extensive_table!$D$1013:$AO$1213,Q$4,FALSE)</f>
        <v>0</v>
      </c>
      <c r="R115" s="13" t="e">
        <f t="shared" si="65"/>
        <v>#N/A</v>
      </c>
      <c r="S115" s="9" t="str">
        <f>VLOOKUP($C115,industry_water_demand_km3!$A$2:$CT$249,S$4,FALSE)</f>
        <v>NA</v>
      </c>
      <c r="T115" s="13" t="str">
        <f t="shared" si="50"/>
        <v>NA</v>
      </c>
      <c r="V115" s="9">
        <f>VLOOKUP($B115,aquastat_more_extensive_table!$D$1013:$AO$1213,V$4,FALSE)</f>
        <v>0</v>
      </c>
      <c r="W115" s="13" t="e">
        <f t="shared" si="66"/>
        <v>#N/A</v>
      </c>
      <c r="X115" s="9" t="str">
        <f>VLOOKUP($C115,industry_water_demand_km3!$A$2:$CT$249,X$4,FALSE)</f>
        <v>NA</v>
      </c>
      <c r="Y115" s="13" t="str">
        <f t="shared" si="51"/>
        <v>NA</v>
      </c>
      <c r="AA115" s="9">
        <f>VLOOKUP($B115,aquastat_more_extensive_table!$D$1013:$AO$1213,AA$4,FALSE)</f>
        <v>0</v>
      </c>
      <c r="AB115" s="13" t="e">
        <f t="shared" si="67"/>
        <v>#N/A</v>
      </c>
      <c r="AC115" s="9" t="str">
        <f>VLOOKUP($C115,industry_water_demand_km3!$A$2:$CT$249,AC$4,FALSE)</f>
        <v>NA</v>
      </c>
      <c r="AD115" s="13" t="str">
        <f t="shared" si="52"/>
        <v>NA</v>
      </c>
      <c r="AF115" s="9">
        <f>VLOOKUP($B115,aquastat_more_extensive_table!$D$1013:$AO$1213,AF$4,FALSE)</f>
        <v>0</v>
      </c>
      <c r="AG115" s="13" t="e">
        <f t="shared" si="68"/>
        <v>#N/A</v>
      </c>
      <c r="AH115" s="9" t="str">
        <f>VLOOKUP($C115,industry_water_demand_km3!$A$2:$CT$249,AH$4,FALSE)</f>
        <v>NA</v>
      </c>
      <c r="AI115" s="13" t="str">
        <f t="shared" si="53"/>
        <v>NA</v>
      </c>
      <c r="AK115" s="9">
        <f>VLOOKUP($B115,aquastat_more_extensive_table!$D$1013:$AO$1213,AK$4,FALSE)</f>
        <v>0</v>
      </c>
      <c r="AL115" s="13" t="e">
        <f t="shared" si="69"/>
        <v>#N/A</v>
      </c>
      <c r="AM115" s="9" t="str">
        <f>VLOOKUP($C115,industry_water_demand_km3!$A$2:$CT$249,AM$4,FALSE)</f>
        <v>NA</v>
      </c>
      <c r="AN115" s="13" t="str">
        <f t="shared" si="54"/>
        <v>NA</v>
      </c>
      <c r="AP115" s="9">
        <f>VLOOKUP($B115,aquastat_more_extensive_table!$D$1013:$AO$1213,AP$4,FALSE)</f>
        <v>0</v>
      </c>
      <c r="AQ115" s="13" t="e">
        <f t="shared" si="70"/>
        <v>#N/A</v>
      </c>
      <c r="AR115" s="9" t="str">
        <f>VLOOKUP($C115,industry_water_demand_km3!$A$2:$CT$249,AR$4,FALSE)</f>
        <v>NA</v>
      </c>
      <c r="AS115" s="13" t="str">
        <f t="shared" si="55"/>
        <v>NA</v>
      </c>
      <c r="AU115" s="9">
        <f>VLOOKUP($B115,aquastat_more_extensive_table!$D$1013:$AO$1213,AU$4,FALSE)</f>
        <v>0</v>
      </c>
      <c r="AV115" s="13" t="e">
        <f t="shared" si="71"/>
        <v>#N/A</v>
      </c>
      <c r="AW115" s="9" t="str">
        <f>VLOOKUP($C115,industry_water_demand_km3!$A$2:$CT$249,AW$4,FALSE)</f>
        <v>NA</v>
      </c>
      <c r="AX115" s="13" t="str">
        <f t="shared" si="56"/>
        <v>NA</v>
      </c>
      <c r="AZ115" s="9">
        <f>VLOOKUP($B115,aquastat_more_extensive_table!$D$1013:$AO$1213,AZ$4,FALSE)</f>
        <v>0</v>
      </c>
      <c r="BA115" s="13" t="e">
        <f t="shared" si="72"/>
        <v>#N/A</v>
      </c>
      <c r="BB115" s="9" t="str">
        <f>VLOOKUP($C115,industry_water_demand_km3!$A$2:$CT$249,BB$4,FALSE)</f>
        <v>NA</v>
      </c>
      <c r="BC115" s="13" t="str">
        <f t="shared" si="57"/>
        <v>NA</v>
      </c>
      <c r="BE115" s="9">
        <f>VLOOKUP($B115,aquastat_more_extensive_table!$D$1013:$AO$1213,BE$4,FALSE)</f>
        <v>0</v>
      </c>
      <c r="BF115" s="13" t="e">
        <f t="shared" si="73"/>
        <v>#N/A</v>
      </c>
      <c r="BG115" s="9" t="str">
        <f>VLOOKUP($C115,industry_water_demand_km3!$A$2:$CT$249,BG$4,FALSE)</f>
        <v>NA</v>
      </c>
      <c r="BH115" s="13" t="str">
        <f t="shared" si="58"/>
        <v>NA</v>
      </c>
      <c r="BJ115" s="9">
        <f>VLOOKUP($B115,aquastat_more_extensive_table!$D$1013:$AO$1213,BJ$4,FALSE)</f>
        <v>0</v>
      </c>
      <c r="BK115" s="13" t="e">
        <f t="shared" si="59"/>
        <v>#N/A</v>
      </c>
      <c r="BL115" s="9" t="str">
        <f>VLOOKUP($C115,industry_water_demand_km3!$A$2:$CT$249,BL$4,FALSE)</f>
        <v>NA</v>
      </c>
      <c r="BM115" s="13" t="str">
        <f t="shared" si="60"/>
        <v>NA</v>
      </c>
      <c r="BU115" s="7" t="e">
        <v>#N/A</v>
      </c>
      <c r="BV115" s="7" t="s">
        <v>1901</v>
      </c>
      <c r="BW115" s="7" t="str">
        <f t="shared" si="61"/>
        <v/>
      </c>
      <c r="BX115" s="7" t="str">
        <f t="shared" si="62"/>
        <v/>
      </c>
    </row>
    <row r="116" spans="2:76" x14ac:dyDescent="0.25">
      <c r="B116" s="12">
        <f>fao_ids_unique!B111</f>
        <v>141</v>
      </c>
      <c r="C116" s="12">
        <f>fao_ids_unique!F111</f>
        <v>128</v>
      </c>
      <c r="D116" s="8" t="str">
        <f>fao_ids_unique!C111</f>
        <v>MNG</v>
      </c>
      <c r="E116" s="7" t="str">
        <f>fao_ids_unique!G111</f>
        <v>Mongolia</v>
      </c>
      <c r="G116" s="9">
        <f>VLOOKUP($B116,aquastat_more_extensive_table!$D$1013:$AO$1213,G$4,FALSE)</f>
        <v>0</v>
      </c>
      <c r="H116" s="13" t="e">
        <f t="shared" si="63"/>
        <v>#N/A</v>
      </c>
      <c r="I116" s="9">
        <f>VLOOKUP($C116,industry_water_demand_km3!$A$2:$CT$249,I$4,FALSE)</f>
        <v>0.13625280000000001</v>
      </c>
      <c r="J116" s="13">
        <f t="shared" si="48"/>
        <v>0.13625280000000001</v>
      </c>
      <c r="L116" s="9">
        <f>VLOOKUP($B116,aquastat_more_extensive_table!$D$1013:$AO$1213,L$4,FALSE)</f>
        <v>0</v>
      </c>
      <c r="M116" s="13" t="e">
        <f t="shared" si="64"/>
        <v>#N/A</v>
      </c>
      <c r="N116" s="9">
        <f>VLOOKUP($C116,industry_water_demand_km3!$A$2:$CT$249,N$4,FALSE)</f>
        <v>0.137154</v>
      </c>
      <c r="O116" s="13">
        <f t="shared" si="49"/>
        <v>0.137154</v>
      </c>
      <c r="Q116" s="9">
        <f>VLOOKUP($B116,aquastat_more_extensive_table!$D$1013:$AO$1213,Q$4,FALSE)</f>
        <v>0</v>
      </c>
      <c r="R116" s="13" t="e">
        <f t="shared" si="65"/>
        <v>#N/A</v>
      </c>
      <c r="S116" s="9">
        <f>VLOOKUP($C116,industry_water_demand_km3!$A$2:$CT$249,S$4,FALSE)</f>
        <v>0.1504202</v>
      </c>
      <c r="T116" s="13">
        <f t="shared" si="50"/>
        <v>0.1504202</v>
      </c>
      <c r="V116" s="9">
        <f>VLOOKUP($B116,aquastat_more_extensive_table!$D$1013:$AO$1213,V$4,FALSE)</f>
        <v>0</v>
      </c>
      <c r="W116" s="13" t="e">
        <f t="shared" si="66"/>
        <v>#N/A</v>
      </c>
      <c r="X116" s="9">
        <f>VLOOKUP($C116,industry_water_demand_km3!$A$2:$CT$249,X$4,FALSE)</f>
        <v>0.20101160000000001</v>
      </c>
      <c r="Y116" s="13">
        <f t="shared" si="51"/>
        <v>0.20101160000000001</v>
      </c>
      <c r="AA116" s="9">
        <f>VLOOKUP($B116,aquastat_more_extensive_table!$D$1013:$AO$1213,AA$4,FALSE)</f>
        <v>0</v>
      </c>
      <c r="AB116" s="13" t="e">
        <f t="shared" si="67"/>
        <v>#N/A</v>
      </c>
      <c r="AC116" s="9">
        <f>VLOOKUP($C116,industry_water_demand_km3!$A$2:$CT$249,AC$4,FALSE)</f>
        <v>0.24310960000000001</v>
      </c>
      <c r="AD116" s="13">
        <f t="shared" si="52"/>
        <v>0.24310960000000001</v>
      </c>
      <c r="AF116" s="9">
        <f>VLOOKUP($B116,aquastat_more_extensive_table!$D$1013:$AO$1213,AF$4,FALSE)</f>
        <v>0</v>
      </c>
      <c r="AG116" s="13" t="e">
        <f t="shared" si="68"/>
        <v>#N/A</v>
      </c>
      <c r="AH116" s="9">
        <f>VLOOKUP($C116,industry_water_demand_km3!$A$2:$CT$249,AH$4,FALSE)</f>
        <v>0.25039400000000001</v>
      </c>
      <c r="AI116" s="13">
        <f t="shared" si="53"/>
        <v>0.25039400000000001</v>
      </c>
      <c r="AK116" s="9">
        <f>VLOOKUP($B116,aquastat_more_extensive_table!$D$1013:$AO$1213,AK$4,FALSE)</f>
        <v>0</v>
      </c>
      <c r="AL116" s="13" t="e">
        <f t="shared" si="69"/>
        <v>#N/A</v>
      </c>
      <c r="AM116" s="9">
        <f>VLOOKUP($C116,industry_water_demand_km3!$A$2:$CT$249,AM$4,FALSE)</f>
        <v>0.238899</v>
      </c>
      <c r="AN116" s="13">
        <f t="shared" si="54"/>
        <v>0.238899</v>
      </c>
      <c r="AP116" s="9">
        <f>VLOOKUP($B116,aquastat_more_extensive_table!$D$1013:$AO$1213,AP$4,FALSE)</f>
        <v>0.11600000000000001</v>
      </c>
      <c r="AQ116" s="13">
        <f t="shared" si="70"/>
        <v>0.11600000000000001</v>
      </c>
      <c r="AR116" s="9">
        <f>VLOOKUP($C116,industry_water_demand_km3!$A$2:$CT$249,AR$4,FALSE)</f>
        <v>0.1830426</v>
      </c>
      <c r="AS116" s="13">
        <f t="shared" si="55"/>
        <v>0.1830426</v>
      </c>
      <c r="AU116" s="9">
        <f>VLOOKUP($B116,aquastat_more_extensive_table!$D$1013:$AO$1213,AU$4,FALSE)</f>
        <v>0</v>
      </c>
      <c r="AV116" s="13" t="e">
        <f t="shared" si="71"/>
        <v>#N/A</v>
      </c>
      <c r="AW116" s="9">
        <f>VLOOKUP($C116,industry_water_demand_km3!$A$2:$CT$249,AW$4,FALSE)</f>
        <v>0.18521099999999999</v>
      </c>
      <c r="AX116" s="13">
        <f t="shared" si="56"/>
        <v>0.18521099999999999</v>
      </c>
      <c r="AZ116" s="9">
        <f>VLOOKUP($B116,aquastat_more_extensive_table!$D$1013:$AO$1213,AZ$4,FALSE)</f>
        <v>0.218</v>
      </c>
      <c r="BA116" s="13">
        <f t="shared" si="72"/>
        <v>0.218</v>
      </c>
      <c r="BB116" s="9">
        <f>VLOOKUP($C116,industry_water_demand_km3!$A$2:$CT$249,BB$4,FALSE)</f>
        <v>0.2310538</v>
      </c>
      <c r="BC116" s="13">
        <f t="shared" si="57"/>
        <v>0.2310538</v>
      </c>
      <c r="BE116" s="9">
        <f>VLOOKUP($B116,aquastat_more_extensive_table!$D$1013:$AO$1213,BE$4,FALSE)</f>
        <v>0.23799999999999999</v>
      </c>
      <c r="BF116" s="13">
        <f t="shared" si="73"/>
        <v>0.23799999999999999</v>
      </c>
      <c r="BG116" s="9">
        <f>VLOOKUP($C116,industry_water_demand_km3!$A$2:$CT$249,BG$4,FALSE)</f>
        <v>0.2880064</v>
      </c>
      <c r="BH116" s="13">
        <f t="shared" si="58"/>
        <v>0.2880064</v>
      </c>
      <c r="BJ116" s="9">
        <f>VLOOKUP($B116,aquastat_more_extensive_table!$D$1013:$AO$1213,BJ$4,FALSE)</f>
        <v>0</v>
      </c>
      <c r="BK116" s="13" t="e">
        <f t="shared" si="59"/>
        <v>#N/A</v>
      </c>
      <c r="BL116" s="9">
        <f>VLOOKUP($C116,industry_water_demand_km3!$A$2:$CT$249,BL$4,FALSE)</f>
        <v>0.29373300000000002</v>
      </c>
      <c r="BM116" s="13">
        <f t="shared" si="60"/>
        <v>0.29373300000000002</v>
      </c>
      <c r="BU116" s="7" t="e">
        <v>#N/A</v>
      </c>
      <c r="BV116" s="7">
        <v>4.7E-2</v>
      </c>
      <c r="BW116" s="7" t="str">
        <f t="shared" si="61"/>
        <v/>
      </c>
      <c r="BX116" s="7" t="str">
        <f t="shared" si="62"/>
        <v/>
      </c>
    </row>
    <row r="117" spans="2:76" x14ac:dyDescent="0.25">
      <c r="B117" s="12">
        <f>fao_ids_unique!B112</f>
        <v>143</v>
      </c>
      <c r="C117" s="12">
        <f>fao_ids_unique!F112</f>
        <v>118</v>
      </c>
      <c r="D117" s="8" t="str">
        <f>fao_ids_unique!C112</f>
        <v>MAR</v>
      </c>
      <c r="E117" s="7" t="str">
        <f>fao_ids_unique!G112</f>
        <v>Morocco</v>
      </c>
      <c r="G117" s="9">
        <f>VLOOKUP($B117,aquastat_more_extensive_table!$D$1013:$AO$1213,G$4,FALSE)</f>
        <v>0</v>
      </c>
      <c r="H117" s="13" t="e">
        <f t="shared" si="63"/>
        <v>#N/A</v>
      </c>
      <c r="I117" s="9">
        <f>VLOOKUP($C117,industry_water_demand_km3!$A$2:$CT$249,I$4,FALSE)</f>
        <v>0.1308552</v>
      </c>
      <c r="J117" s="13">
        <f t="shared" si="48"/>
        <v>0.1308552</v>
      </c>
      <c r="L117" s="9">
        <f>VLOOKUP($B117,aquastat_more_extensive_table!$D$1013:$AO$1213,L$4,FALSE)</f>
        <v>0</v>
      </c>
      <c r="M117" s="13" t="e">
        <f t="shared" si="64"/>
        <v>#N/A</v>
      </c>
      <c r="N117" s="9">
        <f>VLOOKUP($C117,industry_water_demand_km3!$A$2:$CT$249,N$4,FALSE)</f>
        <v>0.13870740000000001</v>
      </c>
      <c r="O117" s="13">
        <f t="shared" si="49"/>
        <v>0.13870740000000001</v>
      </c>
      <c r="Q117" s="9">
        <f>VLOOKUP($B117,aquastat_more_extensive_table!$D$1013:$AO$1213,Q$4,FALSE)</f>
        <v>0</v>
      </c>
      <c r="R117" s="13" t="e">
        <f t="shared" si="65"/>
        <v>#N/A</v>
      </c>
      <c r="S117" s="9">
        <f>VLOOKUP($C117,industry_water_demand_km3!$A$2:$CT$249,S$4,FALSE)</f>
        <v>0.15414079999999999</v>
      </c>
      <c r="T117" s="13">
        <f t="shared" si="50"/>
        <v>0.15414079999999999</v>
      </c>
      <c r="V117" s="9">
        <f>VLOOKUP($B117,aquastat_more_extensive_table!$D$1013:$AO$1213,V$4,FALSE)</f>
        <v>0</v>
      </c>
      <c r="W117" s="13" t="e">
        <f t="shared" si="66"/>
        <v>#N/A</v>
      </c>
      <c r="X117" s="9">
        <f>VLOOKUP($C117,industry_water_demand_km3!$A$2:$CT$249,X$4,FALSE)</f>
        <v>0.19893640000000001</v>
      </c>
      <c r="Y117" s="13">
        <f t="shared" si="51"/>
        <v>0.19893640000000001</v>
      </c>
      <c r="AA117" s="9">
        <f>VLOOKUP($B117,aquastat_more_extensive_table!$D$1013:$AO$1213,AA$4,FALSE)</f>
        <v>0</v>
      </c>
      <c r="AB117" s="13" t="e">
        <f t="shared" si="67"/>
        <v>#N/A</v>
      </c>
      <c r="AC117" s="9">
        <f>VLOOKUP($C117,industry_water_demand_km3!$A$2:$CT$249,AC$4,FALSE)</f>
        <v>0.2326106</v>
      </c>
      <c r="AD117" s="13">
        <f t="shared" si="52"/>
        <v>0.2326106</v>
      </c>
      <c r="AF117" s="9">
        <f>VLOOKUP($B117,aquastat_more_extensive_table!$D$1013:$AO$1213,AF$4,FALSE)</f>
        <v>0</v>
      </c>
      <c r="AG117" s="13" t="e">
        <f t="shared" si="68"/>
        <v>#N/A</v>
      </c>
      <c r="AH117" s="9">
        <f>VLOOKUP($C117,industry_water_demand_km3!$A$2:$CT$249,AH$4,FALSE)</f>
        <v>0.22263520000000001</v>
      </c>
      <c r="AI117" s="13">
        <f t="shared" si="53"/>
        <v>0.22263520000000001</v>
      </c>
      <c r="AK117" s="9">
        <f>VLOOKUP($B117,aquastat_more_extensive_table!$D$1013:$AO$1213,AK$4,FALSE)</f>
        <v>0.32200000000000001</v>
      </c>
      <c r="AL117" s="13">
        <f t="shared" si="69"/>
        <v>0.32200000000000001</v>
      </c>
      <c r="AM117" s="9">
        <f>VLOOKUP($C117,industry_water_demand_km3!$A$2:$CT$249,AM$4,FALSE)</f>
        <v>0.2525326</v>
      </c>
      <c r="AN117" s="13">
        <f t="shared" si="54"/>
        <v>0.2525326</v>
      </c>
      <c r="AP117" s="9">
        <f>VLOOKUP($B117,aquastat_more_extensive_table!$D$1013:$AO$1213,AP$4,FALSE)</f>
        <v>0</v>
      </c>
      <c r="AQ117" s="13" t="e">
        <f t="shared" si="70"/>
        <v>#N/A</v>
      </c>
      <c r="AR117" s="9">
        <f>VLOOKUP($C117,industry_water_demand_km3!$A$2:$CT$249,AR$4,FALSE)</f>
        <v>0.26412259999999999</v>
      </c>
      <c r="AS117" s="13">
        <f t="shared" si="55"/>
        <v>0.26412259999999999</v>
      </c>
      <c r="AU117" s="9">
        <f>VLOOKUP($B117,aquastat_more_extensive_table!$D$1013:$AO$1213,AU$4,FALSE)</f>
        <v>0.76600000000000001</v>
      </c>
      <c r="AV117" s="13">
        <f t="shared" si="71"/>
        <v>0.76600000000000001</v>
      </c>
      <c r="AW117" s="9">
        <f>VLOOKUP($C117,industry_water_demand_km3!$A$2:$CT$249,AW$4,FALSE)</f>
        <v>0.27588299999999999</v>
      </c>
      <c r="AX117" s="13">
        <f t="shared" si="56"/>
        <v>0.27588299999999999</v>
      </c>
      <c r="AZ117" s="9">
        <f>VLOOKUP($B117,aquastat_more_extensive_table!$D$1013:$AO$1213,AZ$4,FALSE)</f>
        <v>0</v>
      </c>
      <c r="BA117" s="13" t="e">
        <f t="shared" si="72"/>
        <v>#N/A</v>
      </c>
      <c r="BB117" s="9">
        <f>VLOOKUP($C117,industry_water_demand_km3!$A$2:$CT$249,BB$4,FALSE)</f>
        <v>0.313587</v>
      </c>
      <c r="BC117" s="13">
        <f t="shared" si="57"/>
        <v>0.313587</v>
      </c>
      <c r="BE117" s="9">
        <f>VLOOKUP($B117,aquastat_more_extensive_table!$D$1013:$AO$1213,BE$4,FALSE)</f>
        <v>0.21199999999999999</v>
      </c>
      <c r="BF117" s="13">
        <f t="shared" si="73"/>
        <v>0.21199999999999999</v>
      </c>
      <c r="BG117" s="9">
        <f>VLOOKUP($C117,industry_water_demand_km3!$A$2:$CT$249,BG$4,FALSE)</f>
        <v>0.35087740000000001</v>
      </c>
      <c r="BH117" s="13">
        <f t="shared" si="58"/>
        <v>0.35087740000000001</v>
      </c>
      <c r="BJ117" s="9">
        <f>VLOOKUP($B117,aquastat_more_extensive_table!$D$1013:$AO$1213,BJ$4,FALSE)</f>
        <v>0</v>
      </c>
      <c r="BK117" s="13" t="e">
        <f t="shared" si="59"/>
        <v>#N/A</v>
      </c>
      <c r="BL117" s="9">
        <f>VLOOKUP($C117,industry_water_demand_km3!$A$2:$CT$249,BL$4,FALSE)</f>
        <v>0.35061999999999999</v>
      </c>
      <c r="BM117" s="13">
        <f t="shared" si="60"/>
        <v>0.35061999999999999</v>
      </c>
      <c r="BU117" s="7" t="e">
        <v>#N/A</v>
      </c>
      <c r="BV117" s="7">
        <v>0.10299999999999999</v>
      </c>
      <c r="BW117" s="7" t="str">
        <f t="shared" si="61"/>
        <v/>
      </c>
      <c r="BX117" s="7" t="str">
        <f t="shared" si="62"/>
        <v/>
      </c>
    </row>
    <row r="118" spans="2:76" x14ac:dyDescent="0.25">
      <c r="B118" s="12">
        <f>fao_ids_unique!B113</f>
        <v>144</v>
      </c>
      <c r="C118" s="12">
        <f>fao_ids_unique!F113</f>
        <v>131</v>
      </c>
      <c r="D118" s="8" t="str">
        <f>fao_ids_unique!C113</f>
        <v>MOZ</v>
      </c>
      <c r="E118" s="7" t="str">
        <f>fao_ids_unique!G113</f>
        <v>Mozambique</v>
      </c>
      <c r="G118" s="9">
        <f>VLOOKUP($B118,aquastat_more_extensive_table!$D$1013:$AO$1213,G$4,FALSE)</f>
        <v>0</v>
      </c>
      <c r="H118" s="13" t="e">
        <f t="shared" si="63"/>
        <v>#N/A</v>
      </c>
      <c r="I118" s="9">
        <f>VLOOKUP($C118,industry_water_demand_km3!$A$2:$CT$249,I$4,FALSE)</f>
        <v>1.1466219999999999E-2</v>
      </c>
      <c r="J118" s="13">
        <f t="shared" si="48"/>
        <v>1.1466219999999999E-2</v>
      </c>
      <c r="L118" s="9">
        <f>VLOOKUP($B118,aquastat_more_extensive_table!$D$1013:$AO$1213,L$4,FALSE)</f>
        <v>0</v>
      </c>
      <c r="M118" s="13" t="e">
        <f t="shared" si="64"/>
        <v>#N/A</v>
      </c>
      <c r="N118" s="9">
        <f>VLOOKUP($C118,industry_water_demand_km3!$A$2:$CT$249,N$4,FALSE)</f>
        <v>1.229244E-2</v>
      </c>
      <c r="O118" s="13">
        <f t="shared" si="49"/>
        <v>1.229244E-2</v>
      </c>
      <c r="Q118" s="9">
        <f>VLOOKUP($B118,aquastat_more_extensive_table!$D$1013:$AO$1213,Q$4,FALSE)</f>
        <v>0</v>
      </c>
      <c r="R118" s="13" t="e">
        <f t="shared" si="65"/>
        <v>#N/A</v>
      </c>
      <c r="S118" s="9">
        <f>VLOOKUP($C118,industry_water_demand_km3!$A$2:$CT$249,S$4,FALSE)</f>
        <v>1.2959679999999999E-2</v>
      </c>
      <c r="T118" s="13">
        <f t="shared" si="50"/>
        <v>1.2959679999999999E-2</v>
      </c>
      <c r="V118" s="9">
        <f>VLOOKUP($B118,aquastat_more_extensive_table!$D$1013:$AO$1213,V$4,FALSE)</f>
        <v>0</v>
      </c>
      <c r="W118" s="13" t="e">
        <f t="shared" si="66"/>
        <v>#N/A</v>
      </c>
      <c r="X118" s="9">
        <f>VLOOKUP($C118,industry_water_demand_km3!$A$2:$CT$249,X$4,FALSE)</f>
        <v>1.43783E-2</v>
      </c>
      <c r="Y118" s="13">
        <f t="shared" si="51"/>
        <v>1.43783E-2</v>
      </c>
      <c r="AA118" s="9">
        <f>VLOOKUP($B118,aquastat_more_extensive_table!$D$1013:$AO$1213,AA$4,FALSE)</f>
        <v>0</v>
      </c>
      <c r="AB118" s="13" t="e">
        <f t="shared" si="67"/>
        <v>#N/A</v>
      </c>
      <c r="AC118" s="9">
        <f>VLOOKUP($C118,industry_water_demand_km3!$A$2:$CT$249,AC$4,FALSE)</f>
        <v>1.58359E-2</v>
      </c>
      <c r="AD118" s="13">
        <f t="shared" si="52"/>
        <v>1.58359E-2</v>
      </c>
      <c r="AF118" s="9">
        <f>VLOOKUP($B118,aquastat_more_extensive_table!$D$1013:$AO$1213,AF$4,FALSE)</f>
        <v>0</v>
      </c>
      <c r="AG118" s="13" t="e">
        <f t="shared" si="68"/>
        <v>#N/A</v>
      </c>
      <c r="AH118" s="9">
        <f>VLOOKUP($C118,industry_water_demand_km3!$A$2:$CT$249,AH$4,FALSE)</f>
        <v>1.5644979999999999E-2</v>
      </c>
      <c r="AI118" s="13">
        <f t="shared" si="53"/>
        <v>1.5644979999999999E-2</v>
      </c>
      <c r="AK118" s="9">
        <f>VLOOKUP($B118,aquastat_more_extensive_table!$D$1013:$AO$1213,AK$4,FALSE)</f>
        <v>1.2E-2</v>
      </c>
      <c r="AL118" s="13">
        <f t="shared" si="69"/>
        <v>1.2E-2</v>
      </c>
      <c r="AM118" s="9">
        <f>VLOOKUP($C118,industry_water_demand_km3!$A$2:$CT$249,AM$4,FALSE)</f>
        <v>1.3884280000000001E-2</v>
      </c>
      <c r="AN118" s="13">
        <f t="shared" si="54"/>
        <v>1.3884280000000001E-2</v>
      </c>
      <c r="AP118" s="9">
        <f>VLOOKUP($B118,aquastat_more_extensive_table!$D$1013:$AO$1213,AP$4,FALSE)</f>
        <v>0</v>
      </c>
      <c r="AQ118" s="13" t="e">
        <f t="shared" si="70"/>
        <v>#N/A</v>
      </c>
      <c r="AR118" s="9">
        <f>VLOOKUP($C118,industry_water_demand_km3!$A$2:$CT$249,AR$4,FALSE)</f>
        <v>1.3713080000000001E-2</v>
      </c>
      <c r="AS118" s="13">
        <f t="shared" si="55"/>
        <v>1.3713080000000001E-2</v>
      </c>
      <c r="AU118" s="9">
        <f>VLOOKUP($B118,aquastat_more_extensive_table!$D$1013:$AO$1213,AU$4,FALSE)</f>
        <v>2.4299999999999999E-2</v>
      </c>
      <c r="AV118" s="13">
        <f t="shared" si="71"/>
        <v>2.4299999999999999E-2</v>
      </c>
      <c r="AW118" s="9">
        <f>VLOOKUP($C118,industry_water_demand_km3!$A$2:$CT$249,AW$4,FALSE)</f>
        <v>1.511966E-2</v>
      </c>
      <c r="AX118" s="13">
        <f t="shared" si="56"/>
        <v>1.511966E-2</v>
      </c>
      <c r="AZ118" s="9">
        <f>VLOOKUP($B118,aquastat_more_extensive_table!$D$1013:$AO$1213,AZ$4,FALSE)</f>
        <v>3.6200000000000003E-2</v>
      </c>
      <c r="BA118" s="13">
        <f t="shared" si="72"/>
        <v>3.6200000000000003E-2</v>
      </c>
      <c r="BB118" s="9">
        <f>VLOOKUP($C118,industry_water_demand_km3!$A$2:$CT$249,BB$4,FALSE)</f>
        <v>1.656958E-2</v>
      </c>
      <c r="BC118" s="13">
        <f t="shared" si="57"/>
        <v>1.656958E-2</v>
      </c>
      <c r="BE118" s="9">
        <f>VLOOKUP($B118,aquastat_more_extensive_table!$D$1013:$AO$1213,BE$4,FALSE)</f>
        <v>0</v>
      </c>
      <c r="BF118" s="13" t="e">
        <f t="shared" si="73"/>
        <v>#N/A</v>
      </c>
      <c r="BG118" s="9">
        <f>VLOOKUP($C118,industry_water_demand_km3!$A$2:$CT$249,BG$4,FALSE)</f>
        <v>1.8256419999999999E-2</v>
      </c>
      <c r="BH118" s="13">
        <f t="shared" si="58"/>
        <v>1.8256419999999999E-2</v>
      </c>
      <c r="BJ118" s="9">
        <f>VLOOKUP($B118,aquastat_more_extensive_table!$D$1013:$AO$1213,BJ$4,FALSE)</f>
        <v>2.5000000000000001E-2</v>
      </c>
      <c r="BK118" s="13">
        <f t="shared" si="59"/>
        <v>2.5000000000000001E-2</v>
      </c>
      <c r="BL118" s="9">
        <f>VLOOKUP($C118,industry_water_demand_km3!$A$2:$CT$249,BL$4,FALSE)</f>
        <v>1.8205499999999999E-2</v>
      </c>
      <c r="BM118" s="13">
        <f t="shared" si="60"/>
        <v>1.8205499999999999E-2</v>
      </c>
      <c r="BU118" s="7" t="e">
        <v>#N/A</v>
      </c>
      <c r="BV118" s="7">
        <v>1.0999999999999999E-2</v>
      </c>
      <c r="BW118" s="7" t="str">
        <f t="shared" si="61"/>
        <v/>
      </c>
      <c r="BX118" s="7" t="str">
        <f t="shared" si="62"/>
        <v/>
      </c>
    </row>
    <row r="119" spans="2:76" x14ac:dyDescent="0.25">
      <c r="B119" s="12">
        <f>fao_ids_unique!B114</f>
        <v>145</v>
      </c>
      <c r="C119" s="12">
        <f>fao_ids_unique!F114</f>
        <v>64</v>
      </c>
      <c r="D119" s="8" t="str">
        <f>fao_ids_unique!C114</f>
        <v>FSM</v>
      </c>
      <c r="E119" s="7" t="str">
        <f>fao_ids_unique!G114</f>
        <v>Micronesia, Federated States of</v>
      </c>
      <c r="G119" s="9">
        <f>VLOOKUP($B119,aquastat_more_extensive_table!$D$1013:$AO$1213,G$4,FALSE)</f>
        <v>0</v>
      </c>
      <c r="H119" s="13" t="e">
        <f t="shared" si="63"/>
        <v>#N/A</v>
      </c>
      <c r="I119" s="9">
        <f>VLOOKUP($C119,industry_water_demand_km3!$A$2:$CT$249,I$4,FALSE)</f>
        <v>0</v>
      </c>
      <c r="J119" s="13">
        <f t="shared" si="48"/>
        <v>0</v>
      </c>
      <c r="L119" s="9">
        <f>VLOOKUP($B119,aquastat_more_extensive_table!$D$1013:$AO$1213,L$4,FALSE)</f>
        <v>0</v>
      </c>
      <c r="M119" s="13" t="e">
        <f t="shared" si="64"/>
        <v>#N/A</v>
      </c>
      <c r="N119" s="9">
        <f>VLOOKUP($C119,industry_water_demand_km3!$A$2:$CT$249,N$4,FALSE)</f>
        <v>0</v>
      </c>
      <c r="O119" s="13">
        <f t="shared" si="49"/>
        <v>0</v>
      </c>
      <c r="Q119" s="9">
        <f>VLOOKUP($B119,aquastat_more_extensive_table!$D$1013:$AO$1213,Q$4,FALSE)</f>
        <v>0</v>
      </c>
      <c r="R119" s="13" t="e">
        <f t="shared" si="65"/>
        <v>#N/A</v>
      </c>
      <c r="S119" s="9">
        <f>VLOOKUP($C119,industry_water_demand_km3!$A$2:$CT$249,S$4,FALSE)</f>
        <v>0</v>
      </c>
      <c r="T119" s="13">
        <f t="shared" si="50"/>
        <v>0</v>
      </c>
      <c r="V119" s="9">
        <f>VLOOKUP($B119,aquastat_more_extensive_table!$D$1013:$AO$1213,V$4,FALSE)</f>
        <v>0</v>
      </c>
      <c r="W119" s="13" t="e">
        <f t="shared" si="66"/>
        <v>#N/A</v>
      </c>
      <c r="X119" s="9">
        <f>VLOOKUP($C119,industry_water_demand_km3!$A$2:$CT$249,X$4,FALSE)</f>
        <v>0</v>
      </c>
      <c r="Y119" s="13">
        <f t="shared" si="51"/>
        <v>0</v>
      </c>
      <c r="AA119" s="9">
        <f>VLOOKUP($B119,aquastat_more_extensive_table!$D$1013:$AO$1213,AA$4,FALSE)</f>
        <v>0</v>
      </c>
      <c r="AB119" s="13" t="e">
        <f t="shared" si="67"/>
        <v>#N/A</v>
      </c>
      <c r="AC119" s="9">
        <f>VLOOKUP($C119,industry_water_demand_km3!$A$2:$CT$249,AC$4,FALSE)</f>
        <v>0</v>
      </c>
      <c r="AD119" s="13">
        <f t="shared" si="52"/>
        <v>0</v>
      </c>
      <c r="AF119" s="9">
        <f>VLOOKUP($B119,aquastat_more_extensive_table!$D$1013:$AO$1213,AF$4,FALSE)</f>
        <v>0</v>
      </c>
      <c r="AG119" s="13" t="e">
        <f t="shared" si="68"/>
        <v>#N/A</v>
      </c>
      <c r="AH119" s="9">
        <f>VLOOKUP($C119,industry_water_demand_km3!$A$2:$CT$249,AH$4,FALSE)</f>
        <v>0</v>
      </c>
      <c r="AI119" s="13">
        <f t="shared" si="53"/>
        <v>0</v>
      </c>
      <c r="AK119" s="9">
        <f>VLOOKUP($B119,aquastat_more_extensive_table!$D$1013:$AO$1213,AK$4,FALSE)</f>
        <v>0</v>
      </c>
      <c r="AL119" s="13" t="e">
        <f t="shared" si="69"/>
        <v>#N/A</v>
      </c>
      <c r="AM119" s="9">
        <f>VLOOKUP($C119,industry_water_demand_km3!$A$2:$CT$249,AM$4,FALSE)</f>
        <v>0</v>
      </c>
      <c r="AN119" s="13">
        <f t="shared" si="54"/>
        <v>0</v>
      </c>
      <c r="AP119" s="9">
        <f>VLOOKUP($B119,aquastat_more_extensive_table!$D$1013:$AO$1213,AP$4,FALSE)</f>
        <v>0</v>
      </c>
      <c r="AQ119" s="13" t="e">
        <f t="shared" si="70"/>
        <v>#N/A</v>
      </c>
      <c r="AR119" s="9">
        <f>VLOOKUP($C119,industry_water_demand_km3!$A$2:$CT$249,AR$4,FALSE)</f>
        <v>0</v>
      </c>
      <c r="AS119" s="13">
        <f t="shared" si="55"/>
        <v>0</v>
      </c>
      <c r="AU119" s="9">
        <f>VLOOKUP($B119,aquastat_more_extensive_table!$D$1013:$AO$1213,AU$4,FALSE)</f>
        <v>0</v>
      </c>
      <c r="AV119" s="13" t="e">
        <f t="shared" si="71"/>
        <v>#N/A</v>
      </c>
      <c r="AW119" s="9">
        <f>VLOOKUP($C119,industry_water_demand_km3!$A$2:$CT$249,AW$4,FALSE)</f>
        <v>0</v>
      </c>
      <c r="AX119" s="13">
        <f t="shared" si="56"/>
        <v>0</v>
      </c>
      <c r="AZ119" s="9">
        <f>VLOOKUP($B119,aquastat_more_extensive_table!$D$1013:$AO$1213,AZ$4,FALSE)</f>
        <v>0</v>
      </c>
      <c r="BA119" s="13" t="e">
        <f t="shared" si="72"/>
        <v>#N/A</v>
      </c>
      <c r="BB119" s="9">
        <f>VLOOKUP($C119,industry_water_demand_km3!$A$2:$CT$249,BB$4,FALSE)</f>
        <v>0</v>
      </c>
      <c r="BC119" s="13">
        <f t="shared" si="57"/>
        <v>0</v>
      </c>
      <c r="BE119" s="9">
        <f>VLOOKUP($B119,aquastat_more_extensive_table!$D$1013:$AO$1213,BE$4,FALSE)</f>
        <v>0</v>
      </c>
      <c r="BF119" s="13" t="e">
        <f t="shared" si="73"/>
        <v>#N/A</v>
      </c>
      <c r="BG119" s="9">
        <f>VLOOKUP($C119,industry_water_demand_km3!$A$2:$CT$249,BG$4,FALSE)</f>
        <v>0</v>
      </c>
      <c r="BH119" s="13">
        <f t="shared" si="58"/>
        <v>0</v>
      </c>
      <c r="BJ119" s="9">
        <f>VLOOKUP($B119,aquastat_more_extensive_table!$D$1013:$AO$1213,BJ$4,FALSE)</f>
        <v>0</v>
      </c>
      <c r="BK119" s="13" t="e">
        <f t="shared" si="59"/>
        <v>#N/A</v>
      </c>
      <c r="BL119" s="9">
        <f>VLOOKUP($C119,industry_water_demand_km3!$A$2:$CT$249,BL$4,FALSE)</f>
        <v>0</v>
      </c>
      <c r="BM119" s="13">
        <f t="shared" si="60"/>
        <v>0</v>
      </c>
      <c r="BU119" s="7" t="e">
        <v>#N/A</v>
      </c>
      <c r="BV119" s="7">
        <v>0</v>
      </c>
      <c r="BW119" s="7" t="str">
        <f t="shared" si="61"/>
        <v/>
      </c>
      <c r="BX119" s="7" t="str">
        <f t="shared" si="62"/>
        <v/>
      </c>
    </row>
    <row r="120" spans="2:76" x14ac:dyDescent="0.25">
      <c r="B120" s="12">
        <f>fao_ids_unique!B115</f>
        <v>146</v>
      </c>
      <c r="C120" s="12">
        <f>fao_ids_unique!F115</f>
        <v>120</v>
      </c>
      <c r="D120" s="8" t="str">
        <f>fao_ids_unique!C115</f>
        <v>MDA</v>
      </c>
      <c r="E120" s="7" t="str">
        <f>fao_ids_unique!G115</f>
        <v>Moldova</v>
      </c>
      <c r="G120" s="9">
        <f>VLOOKUP($B120,aquastat_more_extensive_table!$D$1013:$AO$1213,G$4,FALSE)</f>
        <v>0</v>
      </c>
      <c r="H120" s="13" t="e">
        <f t="shared" si="63"/>
        <v>#N/A</v>
      </c>
      <c r="I120" s="9">
        <f>VLOOKUP($C120,industry_water_demand_km3!$A$2:$CT$249,I$4,FALSE)</f>
        <v>2.5675699999999999</v>
      </c>
      <c r="J120" s="13">
        <f t="shared" si="48"/>
        <v>2.5675699999999999</v>
      </c>
      <c r="L120" s="9">
        <f>VLOOKUP($B120,aquastat_more_extensive_table!$D$1013:$AO$1213,L$4,FALSE)</f>
        <v>0</v>
      </c>
      <c r="M120" s="13" t="e">
        <f t="shared" si="64"/>
        <v>#N/A</v>
      </c>
      <c r="N120" s="9">
        <f>VLOOKUP($C120,industry_water_demand_km3!$A$2:$CT$249,N$4,FALSE)</f>
        <v>2.5710380000000002</v>
      </c>
      <c r="O120" s="13">
        <f t="shared" si="49"/>
        <v>2.5710380000000002</v>
      </c>
      <c r="Q120" s="9">
        <f>VLOOKUP($B120,aquastat_more_extensive_table!$D$1013:$AO$1213,Q$4,FALSE)</f>
        <v>0</v>
      </c>
      <c r="R120" s="13" t="e">
        <f t="shared" si="65"/>
        <v>#N/A</v>
      </c>
      <c r="S120" s="9">
        <f>VLOOKUP($C120,industry_water_demand_km3!$A$2:$CT$249,S$4,FALSE)</f>
        <v>2.57497</v>
      </c>
      <c r="T120" s="13">
        <f t="shared" si="50"/>
        <v>2.57497</v>
      </c>
      <c r="V120" s="9">
        <f>VLOOKUP($B120,aquastat_more_extensive_table!$D$1013:$AO$1213,V$4,FALSE)</f>
        <v>0</v>
      </c>
      <c r="W120" s="13" t="e">
        <f t="shared" si="66"/>
        <v>#N/A</v>
      </c>
      <c r="X120" s="9">
        <f>VLOOKUP($C120,industry_water_demand_km3!$A$2:$CT$249,X$4,FALSE)</f>
        <v>2.5911240000000002</v>
      </c>
      <c r="Y120" s="13">
        <f t="shared" si="51"/>
        <v>2.5911240000000002</v>
      </c>
      <c r="AA120" s="9">
        <f>VLOOKUP($B120,aquastat_more_extensive_table!$D$1013:$AO$1213,AA$4,FALSE)</f>
        <v>0</v>
      </c>
      <c r="AB120" s="13" t="e">
        <f t="shared" si="67"/>
        <v>#N/A</v>
      </c>
      <c r="AC120" s="9">
        <f>VLOOKUP($C120,industry_water_demand_km3!$A$2:$CT$249,AC$4,FALSE)</f>
        <v>2.60317</v>
      </c>
      <c r="AD120" s="13">
        <f t="shared" si="52"/>
        <v>2.60317</v>
      </c>
      <c r="AF120" s="9">
        <f>VLOOKUP($B120,aquastat_more_extensive_table!$D$1013:$AO$1213,AF$4,FALSE)</f>
        <v>0</v>
      </c>
      <c r="AG120" s="13" t="e">
        <f t="shared" si="68"/>
        <v>#N/A</v>
      </c>
      <c r="AH120" s="9">
        <f>VLOOKUP($C120,industry_water_demand_km3!$A$2:$CT$249,AH$4,FALSE)</f>
        <v>2.608438</v>
      </c>
      <c r="AI120" s="13">
        <f t="shared" si="53"/>
        <v>2.608438</v>
      </c>
      <c r="AK120" s="9">
        <f>VLOOKUP($B120,aquastat_more_extensive_table!$D$1013:$AO$1213,AK$4,FALSE)</f>
        <v>0.91900000000000004</v>
      </c>
      <c r="AL120" s="13">
        <f t="shared" si="69"/>
        <v>0.91900000000000004</v>
      </c>
      <c r="AM120" s="9">
        <f>VLOOKUP($C120,industry_water_demand_km3!$A$2:$CT$249,AM$4,FALSE)</f>
        <v>2.6111879999999998</v>
      </c>
      <c r="AN120" s="13">
        <f t="shared" si="54"/>
        <v>2.6111879999999998</v>
      </c>
      <c r="AP120" s="9">
        <f>VLOOKUP($B120,aquastat_more_extensive_table!$D$1013:$AO$1213,AP$4,FALSE)</f>
        <v>0</v>
      </c>
      <c r="AQ120" s="13" t="e">
        <f t="shared" si="70"/>
        <v>#N/A</v>
      </c>
      <c r="AR120" s="9">
        <f>VLOOKUP($C120,industry_water_demand_km3!$A$2:$CT$249,AR$4,FALSE)</f>
        <v>2.60155</v>
      </c>
      <c r="AS120" s="13">
        <f t="shared" si="55"/>
        <v>2.60155</v>
      </c>
      <c r="AU120" s="9">
        <f>VLOOKUP($B120,aquastat_more_extensive_table!$D$1013:$AO$1213,AU$4,FALSE)</f>
        <v>0.99119999999999997</v>
      </c>
      <c r="AV120" s="13">
        <f t="shared" si="71"/>
        <v>0.99119999999999997</v>
      </c>
      <c r="AW120" s="9">
        <f>VLOOKUP($C120,industry_water_demand_km3!$A$2:$CT$249,AW$4,FALSE)</f>
        <v>2.5953560000000002</v>
      </c>
      <c r="AX120" s="13">
        <f t="shared" si="56"/>
        <v>2.5953560000000002</v>
      </c>
      <c r="AZ120" s="9">
        <f>VLOOKUP($B120,aquastat_more_extensive_table!$D$1013:$AO$1213,AZ$4,FALSE)</f>
        <v>0.88249999999999995</v>
      </c>
      <c r="BA120" s="13">
        <f t="shared" si="72"/>
        <v>0.88249999999999995</v>
      </c>
      <c r="BB120" s="9">
        <f>VLOOKUP($C120,industry_water_demand_km3!$A$2:$CT$249,BB$4,FALSE)</f>
        <v>2.6176020000000002</v>
      </c>
      <c r="BC120" s="13">
        <f t="shared" si="57"/>
        <v>2.6176020000000002</v>
      </c>
      <c r="BE120" s="9">
        <f>VLOOKUP($B120,aquastat_more_extensive_table!$D$1013:$AO$1213,BE$4,FALSE)</f>
        <v>0</v>
      </c>
      <c r="BF120" s="13" t="e">
        <f t="shared" si="73"/>
        <v>#N/A</v>
      </c>
      <c r="BG120" s="9">
        <f>VLOOKUP($C120,industry_water_demand_km3!$A$2:$CT$249,BG$4,FALSE)</f>
        <v>2.6345499999999999</v>
      </c>
      <c r="BH120" s="13">
        <f t="shared" si="58"/>
        <v>2.6345499999999999</v>
      </c>
      <c r="BJ120" s="9">
        <f>VLOOKUP($B120,aquastat_more_extensive_table!$D$1013:$AO$1213,BJ$4,FALSE)</f>
        <v>0</v>
      </c>
      <c r="BK120" s="13" t="e">
        <f t="shared" si="59"/>
        <v>#N/A</v>
      </c>
      <c r="BL120" s="9">
        <f>VLOOKUP($C120,industry_water_demand_km3!$A$2:$CT$249,BL$4,FALSE)</f>
        <v>2.6324700000000001</v>
      </c>
      <c r="BM120" s="13">
        <f t="shared" si="60"/>
        <v>2.6324700000000001</v>
      </c>
      <c r="BU120" s="7" t="e">
        <v>#N/A</v>
      </c>
      <c r="BV120" s="7">
        <v>2.448</v>
      </c>
      <c r="BW120" s="7" t="str">
        <f t="shared" si="61"/>
        <v/>
      </c>
      <c r="BX120" s="7" t="str">
        <f t="shared" si="62"/>
        <v/>
      </c>
    </row>
    <row r="121" spans="2:76" x14ac:dyDescent="0.25">
      <c r="B121" s="12">
        <f>fao_ids_unique!B116</f>
        <v>147</v>
      </c>
      <c r="C121" s="12">
        <f>fao_ids_unique!F116</f>
        <v>138</v>
      </c>
      <c r="D121" s="8" t="str">
        <f>fao_ids_unique!C116</f>
        <v>NAM</v>
      </c>
      <c r="E121" s="7" t="str">
        <f>fao_ids_unique!G116</f>
        <v>Namibia</v>
      </c>
      <c r="G121" s="9">
        <f>VLOOKUP($B121,aquastat_more_extensive_table!$D$1013:$AO$1213,G$4,FALSE)</f>
        <v>0</v>
      </c>
      <c r="H121" s="13" t="e">
        <f t="shared" si="63"/>
        <v>#N/A</v>
      </c>
      <c r="I121" s="9">
        <f>VLOOKUP($C121,industry_water_demand_km3!$A$2:$CT$249,I$4,FALSE)</f>
        <v>5.5375559999999999E-3</v>
      </c>
      <c r="J121" s="13">
        <f t="shared" si="48"/>
        <v>5.5375559999999999E-3</v>
      </c>
      <c r="L121" s="9">
        <f>VLOOKUP($B121,aquastat_more_extensive_table!$D$1013:$AO$1213,L$4,FALSE)</f>
        <v>0</v>
      </c>
      <c r="M121" s="13" t="e">
        <f t="shared" si="64"/>
        <v>#N/A</v>
      </c>
      <c r="N121" s="9">
        <f>VLOOKUP($C121,industry_water_demand_km3!$A$2:$CT$249,N$4,FALSE)</f>
        <v>5.7573099999999999E-3</v>
      </c>
      <c r="O121" s="13">
        <f t="shared" si="49"/>
        <v>5.7573099999999999E-3</v>
      </c>
      <c r="Q121" s="9">
        <f>VLOOKUP($B121,aquastat_more_extensive_table!$D$1013:$AO$1213,Q$4,FALSE)</f>
        <v>0</v>
      </c>
      <c r="R121" s="13" t="e">
        <f t="shared" si="65"/>
        <v>#N/A</v>
      </c>
      <c r="S121" s="9">
        <f>VLOOKUP($C121,industry_water_demand_km3!$A$2:$CT$249,S$4,FALSE)</f>
        <v>6.3500300000000004E-3</v>
      </c>
      <c r="T121" s="13">
        <f t="shared" si="50"/>
        <v>6.3500300000000004E-3</v>
      </c>
      <c r="V121" s="9">
        <f>VLOOKUP($B121,aquastat_more_extensive_table!$D$1013:$AO$1213,V$4,FALSE)</f>
        <v>0</v>
      </c>
      <c r="W121" s="13" t="e">
        <f t="shared" si="66"/>
        <v>#N/A</v>
      </c>
      <c r="X121" s="9">
        <f>VLOOKUP($C121,industry_water_demand_km3!$A$2:$CT$249,X$4,FALSE)</f>
        <v>7.8634220000000001E-3</v>
      </c>
      <c r="Y121" s="13">
        <f t="shared" si="51"/>
        <v>7.8634220000000001E-3</v>
      </c>
      <c r="AA121" s="9">
        <f>VLOOKUP($B121,aquastat_more_extensive_table!$D$1013:$AO$1213,AA$4,FALSE)</f>
        <v>0</v>
      </c>
      <c r="AB121" s="13" t="e">
        <f t="shared" si="67"/>
        <v>#N/A</v>
      </c>
      <c r="AC121" s="9">
        <f>VLOOKUP($C121,industry_water_demand_km3!$A$2:$CT$249,AC$4,FALSE)</f>
        <v>8.4032740000000005E-3</v>
      </c>
      <c r="AD121" s="13">
        <f t="shared" si="52"/>
        <v>8.4032740000000005E-3</v>
      </c>
      <c r="AF121" s="9">
        <f>VLOOKUP($B121,aquastat_more_extensive_table!$D$1013:$AO$1213,AF$4,FALSE)</f>
        <v>0</v>
      </c>
      <c r="AG121" s="13" t="e">
        <f t="shared" si="68"/>
        <v>#N/A</v>
      </c>
      <c r="AH121" s="9">
        <f>VLOOKUP($C121,industry_water_demand_km3!$A$2:$CT$249,AH$4,FALSE)</f>
        <v>7.4856879999999999E-3</v>
      </c>
      <c r="AI121" s="13">
        <f t="shared" si="53"/>
        <v>7.4856879999999999E-3</v>
      </c>
      <c r="AK121" s="9">
        <f>VLOOKUP($B121,aquastat_more_extensive_table!$D$1013:$AO$1213,AK$4,FALSE)</f>
        <v>8.0000000000000002E-3</v>
      </c>
      <c r="AL121" s="13">
        <f t="shared" si="69"/>
        <v>8.0000000000000002E-3</v>
      </c>
      <c r="AM121" s="9">
        <f>VLOOKUP($C121,industry_water_demand_km3!$A$2:$CT$249,AM$4,FALSE)</f>
        <v>8.141288E-3</v>
      </c>
      <c r="AN121" s="13">
        <f t="shared" si="54"/>
        <v>8.141288E-3</v>
      </c>
      <c r="AP121" s="9">
        <f>VLOOKUP($B121,aquastat_more_extensive_table!$D$1013:$AO$1213,AP$4,FALSE)</f>
        <v>1.0500000000000001E-2</v>
      </c>
      <c r="AQ121" s="13">
        <f t="shared" si="70"/>
        <v>1.0500000000000001E-2</v>
      </c>
      <c r="AR121" s="9">
        <f>VLOOKUP($C121,industry_water_demand_km3!$A$2:$CT$249,AR$4,FALSE)</f>
        <v>9.0515979999999992E-3</v>
      </c>
      <c r="AS121" s="13">
        <f t="shared" si="55"/>
        <v>9.0515979999999992E-3</v>
      </c>
      <c r="AU121" s="9">
        <f>VLOOKUP($B121,aquastat_more_extensive_table!$D$1013:$AO$1213,AU$4,FALSE)</f>
        <v>1.4E-2</v>
      </c>
      <c r="AV121" s="13">
        <f t="shared" si="71"/>
        <v>1.4E-2</v>
      </c>
      <c r="AW121" s="9">
        <f>VLOOKUP($C121,industry_water_demand_km3!$A$2:$CT$249,AW$4,FALSE)</f>
        <v>8.9076899999999994E-3</v>
      </c>
      <c r="AX121" s="13">
        <f t="shared" si="56"/>
        <v>8.9076899999999994E-3</v>
      </c>
      <c r="AZ121" s="9">
        <f>VLOOKUP($B121,aquastat_more_extensive_table!$D$1013:$AO$1213,AZ$4,FALSE)</f>
        <v>0</v>
      </c>
      <c r="BA121" s="13" t="e">
        <f t="shared" si="72"/>
        <v>#N/A</v>
      </c>
      <c r="BB121" s="9">
        <f>VLOOKUP($C121,industry_water_demand_km3!$A$2:$CT$249,BB$4,FALSE)</f>
        <v>1.079899E-2</v>
      </c>
      <c r="BC121" s="13">
        <f t="shared" si="57"/>
        <v>1.079899E-2</v>
      </c>
      <c r="BE121" s="9">
        <f>VLOOKUP($B121,aquastat_more_extensive_table!$D$1013:$AO$1213,BE$4,FALSE)</f>
        <v>0</v>
      </c>
      <c r="BF121" s="13" t="e">
        <f t="shared" si="73"/>
        <v>#N/A</v>
      </c>
      <c r="BG121" s="9">
        <f>VLOOKUP($C121,industry_water_demand_km3!$A$2:$CT$249,BG$4,FALSE)</f>
        <v>1.220304E-2</v>
      </c>
      <c r="BH121" s="13">
        <f t="shared" si="58"/>
        <v>1.220304E-2</v>
      </c>
      <c r="BJ121" s="9">
        <f>VLOOKUP($B121,aquastat_more_extensive_table!$D$1013:$AO$1213,BJ$4,FALSE)</f>
        <v>0</v>
      </c>
      <c r="BK121" s="13" t="e">
        <f t="shared" si="59"/>
        <v>#N/A</v>
      </c>
      <c r="BL121" s="9">
        <f>VLOOKUP($C121,industry_water_demand_km3!$A$2:$CT$249,BL$4,FALSE)</f>
        <v>1.25611E-2</v>
      </c>
      <c r="BM121" s="13">
        <f t="shared" si="60"/>
        <v>1.25611E-2</v>
      </c>
      <c r="BU121" s="7" t="e">
        <v>#N/A</v>
      </c>
      <c r="BV121" s="7">
        <v>1E-3</v>
      </c>
      <c r="BW121" s="7" t="str">
        <f t="shared" si="61"/>
        <v/>
      </c>
      <c r="BX121" s="7" t="str">
        <f t="shared" si="62"/>
        <v/>
      </c>
    </row>
    <row r="122" spans="2:76" x14ac:dyDescent="0.25">
      <c r="B122" s="12">
        <f>fao_ids_unique!B117</f>
        <v>148</v>
      </c>
      <c r="C122" s="12">
        <f>fao_ids_unique!F117</f>
        <v>146</v>
      </c>
      <c r="D122" s="8" t="str">
        <f>fao_ids_unique!C117</f>
        <v>NRU</v>
      </c>
      <c r="E122" s="7" t="str">
        <f>fao_ids_unique!G117</f>
        <v>Nauru</v>
      </c>
      <c r="G122" s="9">
        <f>VLOOKUP($B122,aquastat_more_extensive_table!$D$1013:$AO$1213,G$4,FALSE)</f>
        <v>0</v>
      </c>
      <c r="H122" s="13" t="e">
        <f t="shared" si="63"/>
        <v>#N/A</v>
      </c>
      <c r="I122" s="9" t="str">
        <f>VLOOKUP($C122,industry_water_demand_km3!$A$2:$CT$249,I$4,FALSE)</f>
        <v>NA</v>
      </c>
      <c r="J122" s="13" t="str">
        <f t="shared" si="48"/>
        <v>NA</v>
      </c>
      <c r="L122" s="9">
        <f>VLOOKUP($B122,aquastat_more_extensive_table!$D$1013:$AO$1213,L$4,FALSE)</f>
        <v>0</v>
      </c>
      <c r="M122" s="13" t="e">
        <f t="shared" si="64"/>
        <v>#N/A</v>
      </c>
      <c r="N122" s="9" t="str">
        <f>VLOOKUP($C122,industry_water_demand_km3!$A$2:$CT$249,N$4,FALSE)</f>
        <v>NA</v>
      </c>
      <c r="O122" s="13" t="str">
        <f t="shared" si="49"/>
        <v>NA</v>
      </c>
      <c r="Q122" s="9">
        <f>VLOOKUP($B122,aquastat_more_extensive_table!$D$1013:$AO$1213,Q$4,FALSE)</f>
        <v>0</v>
      </c>
      <c r="R122" s="13" t="e">
        <f t="shared" si="65"/>
        <v>#N/A</v>
      </c>
      <c r="S122" s="9" t="str">
        <f>VLOOKUP($C122,industry_water_demand_km3!$A$2:$CT$249,S$4,FALSE)</f>
        <v>NA</v>
      </c>
      <c r="T122" s="13" t="str">
        <f t="shared" si="50"/>
        <v>NA</v>
      </c>
      <c r="V122" s="9">
        <f>VLOOKUP($B122,aquastat_more_extensive_table!$D$1013:$AO$1213,V$4,FALSE)</f>
        <v>0</v>
      </c>
      <c r="W122" s="13" t="e">
        <f t="shared" si="66"/>
        <v>#N/A</v>
      </c>
      <c r="X122" s="9" t="str">
        <f>VLOOKUP($C122,industry_water_demand_km3!$A$2:$CT$249,X$4,FALSE)</f>
        <v>NA</v>
      </c>
      <c r="Y122" s="13" t="str">
        <f t="shared" si="51"/>
        <v>NA</v>
      </c>
      <c r="AA122" s="9">
        <f>VLOOKUP($B122,aquastat_more_extensive_table!$D$1013:$AO$1213,AA$4,FALSE)</f>
        <v>0</v>
      </c>
      <c r="AB122" s="13" t="e">
        <f t="shared" si="67"/>
        <v>#N/A</v>
      </c>
      <c r="AC122" s="9" t="str">
        <f>VLOOKUP($C122,industry_water_demand_km3!$A$2:$CT$249,AC$4,FALSE)</f>
        <v>NA</v>
      </c>
      <c r="AD122" s="13" t="str">
        <f t="shared" si="52"/>
        <v>NA</v>
      </c>
      <c r="AF122" s="9">
        <f>VLOOKUP($B122,aquastat_more_extensive_table!$D$1013:$AO$1213,AF$4,FALSE)</f>
        <v>0</v>
      </c>
      <c r="AG122" s="13" t="e">
        <f t="shared" si="68"/>
        <v>#N/A</v>
      </c>
      <c r="AH122" s="9" t="str">
        <f>VLOOKUP($C122,industry_water_demand_km3!$A$2:$CT$249,AH$4,FALSE)</f>
        <v>NA</v>
      </c>
      <c r="AI122" s="13" t="str">
        <f t="shared" si="53"/>
        <v>NA</v>
      </c>
      <c r="AK122" s="9">
        <f>VLOOKUP($B122,aquastat_more_extensive_table!$D$1013:$AO$1213,AK$4,FALSE)</f>
        <v>0</v>
      </c>
      <c r="AL122" s="13" t="e">
        <f t="shared" si="69"/>
        <v>#N/A</v>
      </c>
      <c r="AM122" s="9" t="str">
        <f>VLOOKUP($C122,industry_water_demand_km3!$A$2:$CT$249,AM$4,FALSE)</f>
        <v>NA</v>
      </c>
      <c r="AN122" s="13" t="str">
        <f t="shared" si="54"/>
        <v>NA</v>
      </c>
      <c r="AP122" s="9">
        <f>VLOOKUP($B122,aquastat_more_extensive_table!$D$1013:$AO$1213,AP$4,FALSE)</f>
        <v>0</v>
      </c>
      <c r="AQ122" s="13" t="e">
        <f t="shared" si="70"/>
        <v>#N/A</v>
      </c>
      <c r="AR122" s="9" t="str">
        <f>VLOOKUP($C122,industry_water_demand_km3!$A$2:$CT$249,AR$4,FALSE)</f>
        <v>NA</v>
      </c>
      <c r="AS122" s="13" t="str">
        <f t="shared" si="55"/>
        <v>NA</v>
      </c>
      <c r="AU122" s="9">
        <f>VLOOKUP($B122,aquastat_more_extensive_table!$D$1013:$AO$1213,AU$4,FALSE)</f>
        <v>0</v>
      </c>
      <c r="AV122" s="13" t="e">
        <f t="shared" si="71"/>
        <v>#N/A</v>
      </c>
      <c r="AW122" s="9" t="str">
        <f>VLOOKUP($C122,industry_water_demand_km3!$A$2:$CT$249,AW$4,FALSE)</f>
        <v>NA</v>
      </c>
      <c r="AX122" s="13" t="str">
        <f t="shared" si="56"/>
        <v>NA</v>
      </c>
      <c r="AZ122" s="9">
        <f>VLOOKUP($B122,aquastat_more_extensive_table!$D$1013:$AO$1213,AZ$4,FALSE)</f>
        <v>0</v>
      </c>
      <c r="BA122" s="13" t="e">
        <f t="shared" si="72"/>
        <v>#N/A</v>
      </c>
      <c r="BB122" s="9" t="str">
        <f>VLOOKUP($C122,industry_water_demand_km3!$A$2:$CT$249,BB$4,FALSE)</f>
        <v>NA</v>
      </c>
      <c r="BC122" s="13" t="str">
        <f t="shared" si="57"/>
        <v>NA</v>
      </c>
      <c r="BE122" s="9">
        <f>VLOOKUP($B122,aquastat_more_extensive_table!$D$1013:$AO$1213,BE$4,FALSE)</f>
        <v>0</v>
      </c>
      <c r="BF122" s="13" t="e">
        <f t="shared" si="73"/>
        <v>#N/A</v>
      </c>
      <c r="BG122" s="9" t="str">
        <f>VLOOKUP($C122,industry_water_demand_km3!$A$2:$CT$249,BG$4,FALSE)</f>
        <v>NA</v>
      </c>
      <c r="BH122" s="13" t="str">
        <f t="shared" si="58"/>
        <v>NA</v>
      </c>
      <c r="BJ122" s="9">
        <f>VLOOKUP($B122,aquastat_more_extensive_table!$D$1013:$AO$1213,BJ$4,FALSE)</f>
        <v>0</v>
      </c>
      <c r="BK122" s="13" t="e">
        <f t="shared" si="59"/>
        <v>#N/A</v>
      </c>
      <c r="BL122" s="9" t="str">
        <f>VLOOKUP($C122,industry_water_demand_km3!$A$2:$CT$249,BL$4,FALSE)</f>
        <v>NA</v>
      </c>
      <c r="BM122" s="13" t="str">
        <f t="shared" si="60"/>
        <v>NA</v>
      </c>
      <c r="BU122" s="7" t="e">
        <v>#N/A</v>
      </c>
      <c r="BV122" s="7" t="s">
        <v>1901</v>
      </c>
      <c r="BW122" s="7" t="str">
        <f t="shared" si="61"/>
        <v/>
      </c>
      <c r="BX122" s="7" t="str">
        <f t="shared" si="62"/>
        <v/>
      </c>
    </row>
    <row r="123" spans="2:76" x14ac:dyDescent="0.25">
      <c r="B123" s="12">
        <f>fao_ids_unique!B118</f>
        <v>149</v>
      </c>
      <c r="C123" s="12">
        <f>fao_ids_unique!F118</f>
        <v>145</v>
      </c>
      <c r="D123" s="8" t="str">
        <f>fao_ids_unique!C118</f>
        <v>NPL</v>
      </c>
      <c r="E123" s="7" t="str">
        <f>fao_ids_unique!G118</f>
        <v>Nepal</v>
      </c>
      <c r="G123" s="9">
        <f>VLOOKUP($B123,aquastat_more_extensive_table!$D$1013:$AO$1213,G$4,FALSE)</f>
        <v>0</v>
      </c>
      <c r="H123" s="13" t="e">
        <f t="shared" si="63"/>
        <v>#N/A</v>
      </c>
      <c r="I123" s="9">
        <f>VLOOKUP($C123,industry_water_demand_km3!$A$2:$CT$249,I$4,FALSE)</f>
        <v>3.9866459999999999E-2</v>
      </c>
      <c r="J123" s="13">
        <f t="shared" si="48"/>
        <v>3.9866459999999999E-2</v>
      </c>
      <c r="L123" s="9">
        <f>VLOOKUP($B123,aquastat_more_extensive_table!$D$1013:$AO$1213,L$4,FALSE)</f>
        <v>0</v>
      </c>
      <c r="M123" s="13" t="e">
        <f t="shared" si="64"/>
        <v>#N/A</v>
      </c>
      <c r="N123" s="9">
        <f>VLOOKUP($C123,industry_water_demand_km3!$A$2:$CT$249,N$4,FALSE)</f>
        <v>4.2880420000000002E-2</v>
      </c>
      <c r="O123" s="13">
        <f t="shared" si="49"/>
        <v>4.2880420000000002E-2</v>
      </c>
      <c r="Q123" s="9">
        <f>VLOOKUP($B123,aquastat_more_extensive_table!$D$1013:$AO$1213,Q$4,FALSE)</f>
        <v>0</v>
      </c>
      <c r="R123" s="13" t="e">
        <f t="shared" si="65"/>
        <v>#N/A</v>
      </c>
      <c r="S123" s="9">
        <f>VLOOKUP($C123,industry_water_demand_km3!$A$2:$CT$249,S$4,FALSE)</f>
        <v>4.3058979999999997E-2</v>
      </c>
      <c r="T123" s="13">
        <f t="shared" si="50"/>
        <v>4.3058979999999997E-2</v>
      </c>
      <c r="V123" s="9">
        <f>VLOOKUP($B123,aquastat_more_extensive_table!$D$1013:$AO$1213,V$4,FALSE)</f>
        <v>0</v>
      </c>
      <c r="W123" s="13" t="e">
        <f t="shared" si="66"/>
        <v>#N/A</v>
      </c>
      <c r="X123" s="9">
        <f>VLOOKUP($C123,industry_water_demand_km3!$A$2:$CT$249,X$4,FALSE)</f>
        <v>4.6772559999999998E-2</v>
      </c>
      <c r="Y123" s="13">
        <f t="shared" si="51"/>
        <v>4.6772559999999998E-2</v>
      </c>
      <c r="AA123" s="9">
        <f>VLOOKUP($B123,aquastat_more_extensive_table!$D$1013:$AO$1213,AA$4,FALSE)</f>
        <v>0</v>
      </c>
      <c r="AB123" s="13" t="e">
        <f t="shared" si="67"/>
        <v>#N/A</v>
      </c>
      <c r="AC123" s="9">
        <f>VLOOKUP($C123,industry_water_demand_km3!$A$2:$CT$249,AC$4,FALSE)</f>
        <v>5.2249839999999999E-2</v>
      </c>
      <c r="AD123" s="13">
        <f t="shared" si="52"/>
        <v>5.2249839999999999E-2</v>
      </c>
      <c r="AF123" s="9">
        <f>VLOOKUP($B123,aquastat_more_extensive_table!$D$1013:$AO$1213,AF$4,FALSE)</f>
        <v>0</v>
      </c>
      <c r="AG123" s="13" t="e">
        <f t="shared" si="68"/>
        <v>#N/A</v>
      </c>
      <c r="AH123" s="9">
        <f>VLOOKUP($C123,industry_water_demand_km3!$A$2:$CT$249,AH$4,FALSE)</f>
        <v>5.5809739999999997E-2</v>
      </c>
      <c r="AI123" s="13">
        <f t="shared" si="53"/>
        <v>5.5809739999999997E-2</v>
      </c>
      <c r="AK123" s="9">
        <f>VLOOKUP($B123,aquastat_more_extensive_table!$D$1013:$AO$1213,AK$4,FALSE)</f>
        <v>0</v>
      </c>
      <c r="AL123" s="13" t="e">
        <f t="shared" si="69"/>
        <v>#N/A</v>
      </c>
      <c r="AM123" s="9">
        <f>VLOOKUP($C123,industry_water_demand_km3!$A$2:$CT$249,AM$4,FALSE)</f>
        <v>5.873188E-2</v>
      </c>
      <c r="AN123" s="13">
        <f t="shared" si="54"/>
        <v>5.873188E-2</v>
      </c>
      <c r="AP123" s="9">
        <f>VLOOKUP($B123,aquastat_more_extensive_table!$D$1013:$AO$1213,AP$4,FALSE)</f>
        <v>5.0000000000000001E-3</v>
      </c>
      <c r="AQ123" s="13">
        <f t="shared" si="70"/>
        <v>5.0000000000000001E-3</v>
      </c>
      <c r="AR123" s="9">
        <f>VLOOKUP($C123,industry_water_demand_km3!$A$2:$CT$249,AR$4,FALSE)</f>
        <v>6.0491259999999998E-2</v>
      </c>
      <c r="AS123" s="13">
        <f t="shared" si="55"/>
        <v>6.0491259999999998E-2</v>
      </c>
      <c r="AU123" s="9">
        <f>VLOOKUP($B123,aquastat_more_extensive_table!$D$1013:$AO$1213,AU$4,FALSE)</f>
        <v>4.0399999999999998E-2</v>
      </c>
      <c r="AV123" s="13">
        <f t="shared" si="71"/>
        <v>4.0399999999999998E-2</v>
      </c>
      <c r="AW123" s="9">
        <f>VLOOKUP($C123,industry_water_demand_km3!$A$2:$CT$249,AW$4,FALSE)</f>
        <v>6.4023319999999995E-2</v>
      </c>
      <c r="AX123" s="13">
        <f t="shared" si="56"/>
        <v>6.4023319999999995E-2</v>
      </c>
      <c r="AZ123" s="9">
        <f>VLOOKUP($B123,aquastat_more_extensive_table!$D$1013:$AO$1213,AZ$4,FALSE)</f>
        <v>2.9499999999999998E-2</v>
      </c>
      <c r="BA123" s="13">
        <f t="shared" si="72"/>
        <v>2.9499999999999998E-2</v>
      </c>
      <c r="BB123" s="9">
        <f>VLOOKUP($C123,industry_water_demand_km3!$A$2:$CT$249,BB$4,FALSE)</f>
        <v>7.175202E-2</v>
      </c>
      <c r="BC123" s="13">
        <f t="shared" si="57"/>
        <v>7.175202E-2</v>
      </c>
      <c r="BE123" s="9">
        <f>VLOOKUP($B123,aquastat_more_extensive_table!$D$1013:$AO$1213,BE$4,FALSE)</f>
        <v>0</v>
      </c>
      <c r="BF123" s="13" t="e">
        <f t="shared" si="73"/>
        <v>#N/A</v>
      </c>
      <c r="BG123" s="9">
        <f>VLOOKUP($C123,industry_water_demand_km3!$A$2:$CT$249,BG$4,FALSE)</f>
        <v>8.2478800000000005E-2</v>
      </c>
      <c r="BH123" s="13">
        <f t="shared" si="58"/>
        <v>8.2478800000000005E-2</v>
      </c>
      <c r="BJ123" s="9">
        <f>VLOOKUP($B123,aquastat_more_extensive_table!$D$1013:$AO$1213,BJ$4,FALSE)</f>
        <v>0</v>
      </c>
      <c r="BK123" s="13" t="e">
        <f t="shared" si="59"/>
        <v>#N/A</v>
      </c>
      <c r="BL123" s="9">
        <f>VLOOKUP($C123,industry_water_demand_km3!$A$2:$CT$249,BL$4,FALSE)</f>
        <v>8.3512100000000006E-2</v>
      </c>
      <c r="BM123" s="13">
        <f t="shared" si="60"/>
        <v>8.3512100000000006E-2</v>
      </c>
      <c r="BU123" s="7" t="e">
        <v>#N/A</v>
      </c>
      <c r="BV123" s="7">
        <v>3.5999999999999997E-2</v>
      </c>
      <c r="BW123" s="7" t="str">
        <f t="shared" si="61"/>
        <v/>
      </c>
      <c r="BX123" s="7" t="str">
        <f t="shared" si="62"/>
        <v/>
      </c>
    </row>
    <row r="124" spans="2:76" x14ac:dyDescent="0.25">
      <c r="B124" s="12">
        <f>fao_ids_unique!B119</f>
        <v>150</v>
      </c>
      <c r="C124" s="12">
        <f>fao_ids_unique!F119</f>
        <v>143</v>
      </c>
      <c r="D124" s="8" t="str">
        <f>fao_ids_unique!C119</f>
        <v>NLD</v>
      </c>
      <c r="E124" s="7" t="str">
        <f>fao_ids_unique!G119</f>
        <v>Netherlands, The</v>
      </c>
      <c r="G124" s="9">
        <f>VLOOKUP($B124,aquastat_more_extensive_table!$D$1013:$AO$1213,G$4,FALSE)</f>
        <v>0</v>
      </c>
      <c r="H124" s="13" t="e">
        <f t="shared" si="63"/>
        <v>#N/A</v>
      </c>
      <c r="I124" s="9">
        <f>VLOOKUP($C124,industry_water_demand_km3!$A$2:$CT$249,I$4,FALSE)</f>
        <v>2.3430580000000001</v>
      </c>
      <c r="J124" s="13">
        <f t="shared" si="48"/>
        <v>2.3430580000000001</v>
      </c>
      <c r="L124" s="9">
        <f>VLOOKUP($B124,aquastat_more_extensive_table!$D$1013:$AO$1213,L$4,FALSE)</f>
        <v>0</v>
      </c>
      <c r="M124" s="13" t="e">
        <f t="shared" si="64"/>
        <v>#N/A</v>
      </c>
      <c r="N124" s="9">
        <f>VLOOKUP($C124,industry_water_demand_km3!$A$2:$CT$249,N$4,FALSE)</f>
        <v>2.6606139999999998</v>
      </c>
      <c r="O124" s="13">
        <f t="shared" si="49"/>
        <v>2.6606139999999998</v>
      </c>
      <c r="Q124" s="9">
        <f>VLOOKUP($B124,aquastat_more_extensive_table!$D$1013:$AO$1213,Q$4,FALSE)</f>
        <v>0</v>
      </c>
      <c r="R124" s="13" t="e">
        <f t="shared" si="65"/>
        <v>#N/A</v>
      </c>
      <c r="S124" s="9">
        <f>VLOOKUP($C124,industry_water_demand_km3!$A$2:$CT$249,S$4,FALSE)</f>
        <v>3.1450800000000001</v>
      </c>
      <c r="T124" s="13">
        <f t="shared" si="50"/>
        <v>3.1450800000000001</v>
      </c>
      <c r="V124" s="9">
        <f>VLOOKUP($B124,aquastat_more_extensive_table!$D$1013:$AO$1213,V$4,FALSE)</f>
        <v>0</v>
      </c>
      <c r="W124" s="13" t="e">
        <f t="shared" si="66"/>
        <v>#N/A</v>
      </c>
      <c r="X124" s="9">
        <f>VLOOKUP($C124,industry_water_demand_km3!$A$2:$CT$249,X$4,FALSE)</f>
        <v>4.0998239999999999</v>
      </c>
      <c r="Y124" s="13">
        <f t="shared" si="51"/>
        <v>4.0998239999999999</v>
      </c>
      <c r="AA124" s="9">
        <f>VLOOKUP($B124,aquastat_more_extensive_table!$D$1013:$AO$1213,AA$4,FALSE)</f>
        <v>0</v>
      </c>
      <c r="AB124" s="13" t="e">
        <f t="shared" si="67"/>
        <v>#N/A</v>
      </c>
      <c r="AC124" s="9">
        <f>VLOOKUP($C124,industry_water_demand_km3!$A$2:$CT$249,AC$4,FALSE)</f>
        <v>4.8069540000000002</v>
      </c>
      <c r="AD124" s="13">
        <f t="shared" si="52"/>
        <v>4.8069540000000002</v>
      </c>
      <c r="AF124" s="9">
        <f>VLOOKUP($B124,aquastat_more_extensive_table!$D$1013:$AO$1213,AF$4,FALSE)</f>
        <v>0</v>
      </c>
      <c r="AG124" s="13" t="e">
        <f t="shared" si="68"/>
        <v>#N/A</v>
      </c>
      <c r="AH124" s="9">
        <f>VLOOKUP($C124,industry_water_demand_km3!$A$2:$CT$249,AH$4,FALSE)</f>
        <v>4.7972720000000004</v>
      </c>
      <c r="AI124" s="13">
        <f t="shared" si="53"/>
        <v>4.7972720000000004</v>
      </c>
      <c r="AK124" s="9">
        <f>VLOOKUP($B124,aquastat_more_extensive_table!$D$1013:$AO$1213,AK$4,FALSE)</f>
        <v>6.5190000000000001</v>
      </c>
      <c r="AL124" s="13">
        <f t="shared" si="69"/>
        <v>6.5190000000000001</v>
      </c>
      <c r="AM124" s="9">
        <f>VLOOKUP($C124,industry_water_demand_km3!$A$2:$CT$249,AM$4,FALSE)</f>
        <v>5.6790960000000004</v>
      </c>
      <c r="AN124" s="13">
        <f t="shared" si="54"/>
        <v>5.6790960000000004</v>
      </c>
      <c r="AP124" s="9">
        <f>VLOOKUP($B124,aquastat_more_extensive_table!$D$1013:$AO$1213,AP$4,FALSE)</f>
        <v>5.01</v>
      </c>
      <c r="AQ124" s="13">
        <f t="shared" si="70"/>
        <v>5.01</v>
      </c>
      <c r="AR124" s="9">
        <f>VLOOKUP($C124,industry_water_demand_km3!$A$2:$CT$249,AR$4,FALSE)</f>
        <v>6.1749720000000003</v>
      </c>
      <c r="AS124" s="13">
        <f t="shared" si="55"/>
        <v>6.1749720000000003</v>
      </c>
      <c r="AU124" s="9">
        <f>VLOOKUP($B124,aquastat_more_extensive_table!$D$1013:$AO$1213,AU$4,FALSE)</f>
        <v>7.5579999999999998</v>
      </c>
      <c r="AV124" s="13">
        <f t="shared" si="71"/>
        <v>7.5579999999999998</v>
      </c>
      <c r="AW124" s="9">
        <f>VLOOKUP($C124,industry_water_demand_km3!$A$2:$CT$249,AW$4,FALSE)</f>
        <v>6.2357860000000001</v>
      </c>
      <c r="AX124" s="13">
        <f t="shared" si="56"/>
        <v>6.2357860000000001</v>
      </c>
      <c r="AZ124" s="9">
        <f>VLOOKUP($B124,aquastat_more_extensive_table!$D$1013:$AO$1213,AZ$4,FALSE)</f>
        <v>9.6289999999999996</v>
      </c>
      <c r="BA124" s="13">
        <f t="shared" si="72"/>
        <v>9.6289999999999996</v>
      </c>
      <c r="BB124" s="9">
        <f>VLOOKUP($C124,industry_water_demand_km3!$A$2:$CT$249,BB$4,FALSE)</f>
        <v>7.10724</v>
      </c>
      <c r="BC124" s="13">
        <f t="shared" si="57"/>
        <v>7.10724</v>
      </c>
      <c r="BE124" s="9">
        <f>VLOOKUP($B124,aquastat_more_extensive_table!$D$1013:$AO$1213,BE$4,FALSE)</f>
        <v>9.4459999999999997</v>
      </c>
      <c r="BF124" s="13">
        <f t="shared" si="73"/>
        <v>9.4459999999999997</v>
      </c>
      <c r="BG124" s="9">
        <f>VLOOKUP($C124,industry_water_demand_km3!$A$2:$CT$249,BG$4,FALSE)</f>
        <v>7.5433440000000003</v>
      </c>
      <c r="BH124" s="13">
        <f t="shared" si="58"/>
        <v>7.5433440000000003</v>
      </c>
      <c r="BJ124" s="9">
        <f>VLOOKUP($B124,aquastat_more_extensive_table!$D$1013:$AO$1213,BJ$4,FALSE)</f>
        <v>0</v>
      </c>
      <c r="BK124" s="13" t="e">
        <f t="shared" si="59"/>
        <v>#N/A</v>
      </c>
      <c r="BL124" s="9">
        <f>VLOOKUP($C124,industry_water_demand_km3!$A$2:$CT$249,BL$4,FALSE)</f>
        <v>7.47715</v>
      </c>
      <c r="BM124" s="13">
        <f t="shared" si="60"/>
        <v>7.47715</v>
      </c>
      <c r="BU124" s="7" t="e">
        <v>#N/A</v>
      </c>
      <c r="BV124" s="7">
        <v>1.5249999999999999</v>
      </c>
      <c r="BW124" s="7" t="str">
        <f t="shared" si="61"/>
        <v/>
      </c>
      <c r="BX124" s="7" t="str">
        <f t="shared" si="62"/>
        <v/>
      </c>
    </row>
    <row r="125" spans="2:76" x14ac:dyDescent="0.25">
      <c r="B125" s="12">
        <f>fao_ids_unique!B120</f>
        <v>154</v>
      </c>
      <c r="C125" s="12">
        <f>fao_ids_unique!F120</f>
        <v>125</v>
      </c>
      <c r="D125" s="8" t="str">
        <f>fao_ids_unique!C120</f>
        <v>MKD</v>
      </c>
      <c r="E125" s="7" t="str">
        <f>fao_ids_unique!G120</f>
        <v>Macedonia, FYR</v>
      </c>
      <c r="G125" s="9">
        <f>VLOOKUP($B125,aquastat_more_extensive_table!$D$1013:$AO$1213,G$4,FALSE)</f>
        <v>0</v>
      </c>
      <c r="H125" s="13" t="e">
        <f t="shared" si="63"/>
        <v>#N/A</v>
      </c>
      <c r="I125" s="9">
        <f>VLOOKUP($C125,industry_water_demand_km3!$A$2:$CT$249,I$4,FALSE)</f>
        <v>7.7769359999999996E-2</v>
      </c>
      <c r="J125" s="13">
        <f t="shared" si="48"/>
        <v>7.7769359999999996E-2</v>
      </c>
      <c r="L125" s="9">
        <f>VLOOKUP($B125,aquastat_more_extensive_table!$D$1013:$AO$1213,L$4,FALSE)</f>
        <v>0</v>
      </c>
      <c r="M125" s="13" t="e">
        <f t="shared" si="64"/>
        <v>#N/A</v>
      </c>
      <c r="N125" s="9">
        <f>VLOOKUP($C125,industry_water_demand_km3!$A$2:$CT$249,N$4,FALSE)</f>
        <v>8.1916320000000001E-2</v>
      </c>
      <c r="O125" s="13">
        <f t="shared" si="49"/>
        <v>8.1916320000000001E-2</v>
      </c>
      <c r="Q125" s="9">
        <f>VLOOKUP($B125,aquastat_more_extensive_table!$D$1013:$AO$1213,Q$4,FALSE)</f>
        <v>0</v>
      </c>
      <c r="R125" s="13" t="e">
        <f t="shared" si="65"/>
        <v>#N/A</v>
      </c>
      <c r="S125" s="9">
        <f>VLOOKUP($C125,industry_water_demand_km3!$A$2:$CT$249,S$4,FALSE)</f>
        <v>8.8542339999999997E-2</v>
      </c>
      <c r="T125" s="13">
        <f t="shared" si="50"/>
        <v>8.8542339999999997E-2</v>
      </c>
      <c r="V125" s="9">
        <f>VLOOKUP($B125,aquastat_more_extensive_table!$D$1013:$AO$1213,V$4,FALSE)</f>
        <v>0</v>
      </c>
      <c r="W125" s="13" t="e">
        <f t="shared" si="66"/>
        <v>#N/A</v>
      </c>
      <c r="X125" s="9">
        <f>VLOOKUP($C125,industry_water_demand_km3!$A$2:$CT$249,X$4,FALSE)</f>
        <v>0.10775404</v>
      </c>
      <c r="Y125" s="13">
        <f t="shared" si="51"/>
        <v>0.10775404</v>
      </c>
      <c r="AA125" s="9">
        <f>VLOOKUP($B125,aquastat_more_extensive_table!$D$1013:$AO$1213,AA$4,FALSE)</f>
        <v>0</v>
      </c>
      <c r="AB125" s="13" t="e">
        <f t="shared" si="67"/>
        <v>#N/A</v>
      </c>
      <c r="AC125" s="9">
        <f>VLOOKUP($C125,industry_water_demand_km3!$A$2:$CT$249,AC$4,FALSE)</f>
        <v>0.12540080000000001</v>
      </c>
      <c r="AD125" s="13">
        <f t="shared" si="52"/>
        <v>0.12540080000000001</v>
      </c>
      <c r="AF125" s="9">
        <f>VLOOKUP($B125,aquastat_more_extensive_table!$D$1013:$AO$1213,AF$4,FALSE)</f>
        <v>0</v>
      </c>
      <c r="AG125" s="13" t="e">
        <f t="shared" si="68"/>
        <v>#N/A</v>
      </c>
      <c r="AH125" s="9">
        <f>VLOOKUP($C125,industry_water_demand_km3!$A$2:$CT$249,AH$4,FALSE)</f>
        <v>0.1266834</v>
      </c>
      <c r="AI125" s="13">
        <f t="shared" si="53"/>
        <v>0.1266834</v>
      </c>
      <c r="AK125" s="9">
        <f>VLOOKUP($B125,aquastat_more_extensive_table!$D$1013:$AO$1213,AK$4,FALSE)</f>
        <v>0</v>
      </c>
      <c r="AL125" s="13" t="e">
        <f t="shared" si="69"/>
        <v>#N/A</v>
      </c>
      <c r="AM125" s="9">
        <f>VLOOKUP($C125,industry_water_demand_km3!$A$2:$CT$249,AM$4,FALSE)</f>
        <v>0.13020139999999999</v>
      </c>
      <c r="AN125" s="13">
        <f t="shared" si="54"/>
        <v>0.13020139999999999</v>
      </c>
      <c r="AP125" s="9">
        <f>VLOOKUP($B125,aquastat_more_extensive_table!$D$1013:$AO$1213,AP$4,FALSE)</f>
        <v>0.27400000000000002</v>
      </c>
      <c r="AQ125" s="13">
        <f t="shared" si="70"/>
        <v>0.27400000000000002</v>
      </c>
      <c r="AR125" s="9">
        <f>VLOOKUP($C125,industry_water_demand_km3!$A$2:$CT$249,AR$4,FALSE)</f>
        <v>0.136652</v>
      </c>
      <c r="AS125" s="13">
        <f t="shared" si="55"/>
        <v>0.136652</v>
      </c>
      <c r="AU125" s="9">
        <f>VLOOKUP($B125,aquastat_more_extensive_table!$D$1013:$AO$1213,AU$4,FALSE)</f>
        <v>0.13969999999999999</v>
      </c>
      <c r="AV125" s="13">
        <f t="shared" si="71"/>
        <v>0.13969999999999999</v>
      </c>
      <c r="AW125" s="9">
        <f>VLOOKUP($C125,industry_water_demand_km3!$A$2:$CT$249,AW$4,FALSE)</f>
        <v>0.1455312</v>
      </c>
      <c r="AX125" s="13">
        <f t="shared" si="56"/>
        <v>0.1455312</v>
      </c>
      <c r="AZ125" s="9">
        <f>VLOOKUP($B125,aquastat_more_extensive_table!$D$1013:$AO$1213,AZ$4,FALSE)</f>
        <v>0.1993</v>
      </c>
      <c r="BA125" s="13">
        <f t="shared" si="72"/>
        <v>0.1993</v>
      </c>
      <c r="BB125" s="9">
        <f>VLOOKUP($C125,industry_water_demand_km3!$A$2:$CT$249,BB$4,FALSE)</f>
        <v>0.18140700000000001</v>
      </c>
      <c r="BC125" s="13">
        <f t="shared" si="57"/>
        <v>0.18140700000000001</v>
      </c>
      <c r="BE125" s="9">
        <f>VLOOKUP($B125,aquastat_more_extensive_table!$D$1013:$AO$1213,BE$4,FALSE)</f>
        <v>0</v>
      </c>
      <c r="BF125" s="13" t="e">
        <f t="shared" si="73"/>
        <v>#N/A</v>
      </c>
      <c r="BG125" s="9">
        <f>VLOOKUP($C125,industry_water_demand_km3!$A$2:$CT$249,BG$4,FALSE)</f>
        <v>0.2068506</v>
      </c>
      <c r="BH125" s="13">
        <f t="shared" si="58"/>
        <v>0.2068506</v>
      </c>
      <c r="BJ125" s="9">
        <f>VLOOKUP($B125,aquastat_more_extensive_table!$D$1013:$AO$1213,BJ$4,FALSE)</f>
        <v>0.107</v>
      </c>
      <c r="BK125" s="13">
        <f t="shared" si="59"/>
        <v>0.107</v>
      </c>
      <c r="BL125" s="9">
        <f>VLOOKUP($C125,industry_water_demand_km3!$A$2:$CT$249,BL$4,FALSE)</f>
        <v>0.20413899999999999</v>
      </c>
      <c r="BM125" s="13">
        <f t="shared" si="60"/>
        <v>0.20413899999999999</v>
      </c>
      <c r="BU125" s="7" t="e">
        <v>#N/A</v>
      </c>
      <c r="BV125" s="7">
        <v>7.5999999999999998E-2</v>
      </c>
      <c r="BW125" s="7" t="str">
        <f t="shared" si="61"/>
        <v/>
      </c>
      <c r="BX125" s="7" t="str">
        <f t="shared" si="62"/>
        <v/>
      </c>
    </row>
    <row r="126" spans="2:76" x14ac:dyDescent="0.25">
      <c r="B126" s="12">
        <f>fao_ids_unique!B121</f>
        <v>155</v>
      </c>
      <c r="C126" s="12">
        <f>fao_ids_unique!F121</f>
        <v>204</v>
      </c>
      <c r="D126" s="8" t="str">
        <f>fao_ids_unique!C121</f>
        <v>VUT</v>
      </c>
      <c r="E126" s="7" t="str">
        <f>fao_ids_unique!G121</f>
        <v>Vanuatu</v>
      </c>
      <c r="G126" s="9">
        <f>VLOOKUP($B126,aquastat_more_extensive_table!$D$1013:$AO$1213,G$4,FALSE)</f>
        <v>0</v>
      </c>
      <c r="H126" s="13" t="e">
        <f t="shared" si="63"/>
        <v>#N/A</v>
      </c>
      <c r="I126" s="9">
        <f>VLOOKUP($C126,industry_water_demand_km3!$A$2:$CT$249,I$4,FALSE)</f>
        <v>0</v>
      </c>
      <c r="J126" s="13">
        <f t="shared" si="48"/>
        <v>0</v>
      </c>
      <c r="L126" s="9">
        <f>VLOOKUP($B126,aquastat_more_extensive_table!$D$1013:$AO$1213,L$4,FALSE)</f>
        <v>0</v>
      </c>
      <c r="M126" s="13" t="e">
        <f t="shared" si="64"/>
        <v>#N/A</v>
      </c>
      <c r="N126" s="9">
        <f>VLOOKUP($C126,industry_water_demand_km3!$A$2:$CT$249,N$4,FALSE)</f>
        <v>0</v>
      </c>
      <c r="O126" s="13">
        <f t="shared" si="49"/>
        <v>0</v>
      </c>
      <c r="Q126" s="9">
        <f>VLOOKUP($B126,aquastat_more_extensive_table!$D$1013:$AO$1213,Q$4,FALSE)</f>
        <v>0</v>
      </c>
      <c r="R126" s="13" t="e">
        <f t="shared" si="65"/>
        <v>#N/A</v>
      </c>
      <c r="S126" s="9">
        <f>VLOOKUP($C126,industry_water_demand_km3!$A$2:$CT$249,S$4,FALSE)</f>
        <v>0</v>
      </c>
      <c r="T126" s="13">
        <f t="shared" si="50"/>
        <v>0</v>
      </c>
      <c r="V126" s="9">
        <f>VLOOKUP($B126,aquastat_more_extensive_table!$D$1013:$AO$1213,V$4,FALSE)</f>
        <v>0</v>
      </c>
      <c r="W126" s="13" t="e">
        <f t="shared" si="66"/>
        <v>#N/A</v>
      </c>
      <c r="X126" s="9">
        <f>VLOOKUP($C126,industry_water_demand_km3!$A$2:$CT$249,X$4,FALSE)</f>
        <v>0</v>
      </c>
      <c r="Y126" s="13">
        <f t="shared" si="51"/>
        <v>0</v>
      </c>
      <c r="AA126" s="9">
        <f>VLOOKUP($B126,aquastat_more_extensive_table!$D$1013:$AO$1213,AA$4,FALSE)</f>
        <v>0</v>
      </c>
      <c r="AB126" s="13" t="e">
        <f t="shared" si="67"/>
        <v>#N/A</v>
      </c>
      <c r="AC126" s="9">
        <f>VLOOKUP($C126,industry_water_demand_km3!$A$2:$CT$249,AC$4,FALSE)</f>
        <v>0</v>
      </c>
      <c r="AD126" s="13">
        <f t="shared" si="52"/>
        <v>0</v>
      </c>
      <c r="AF126" s="9">
        <f>VLOOKUP($B126,aquastat_more_extensive_table!$D$1013:$AO$1213,AF$4,FALSE)</f>
        <v>0</v>
      </c>
      <c r="AG126" s="13" t="e">
        <f t="shared" si="68"/>
        <v>#N/A</v>
      </c>
      <c r="AH126" s="9">
        <f>VLOOKUP($C126,industry_water_demand_km3!$A$2:$CT$249,AH$4,FALSE)</f>
        <v>0</v>
      </c>
      <c r="AI126" s="13">
        <f t="shared" si="53"/>
        <v>0</v>
      </c>
      <c r="AK126" s="9">
        <f>VLOOKUP($B126,aquastat_more_extensive_table!$D$1013:$AO$1213,AK$4,FALSE)</f>
        <v>0</v>
      </c>
      <c r="AL126" s="13" t="e">
        <f t="shared" si="69"/>
        <v>#N/A</v>
      </c>
      <c r="AM126" s="9">
        <f>VLOOKUP($C126,industry_water_demand_km3!$A$2:$CT$249,AM$4,FALSE)</f>
        <v>0</v>
      </c>
      <c r="AN126" s="13">
        <f t="shared" si="54"/>
        <v>0</v>
      </c>
      <c r="AP126" s="9">
        <f>VLOOKUP($B126,aquastat_more_extensive_table!$D$1013:$AO$1213,AP$4,FALSE)</f>
        <v>0</v>
      </c>
      <c r="AQ126" s="13" t="e">
        <f t="shared" si="70"/>
        <v>#N/A</v>
      </c>
      <c r="AR126" s="9">
        <f>VLOOKUP($C126,industry_water_demand_km3!$A$2:$CT$249,AR$4,FALSE)</f>
        <v>0</v>
      </c>
      <c r="AS126" s="13">
        <f t="shared" si="55"/>
        <v>0</v>
      </c>
      <c r="AU126" s="9">
        <f>VLOOKUP($B126,aquastat_more_extensive_table!$D$1013:$AO$1213,AU$4,FALSE)</f>
        <v>0</v>
      </c>
      <c r="AV126" s="13" t="e">
        <f t="shared" si="71"/>
        <v>#N/A</v>
      </c>
      <c r="AW126" s="9">
        <f>VLOOKUP($C126,industry_water_demand_km3!$A$2:$CT$249,AW$4,FALSE)</f>
        <v>0</v>
      </c>
      <c r="AX126" s="13">
        <f t="shared" si="56"/>
        <v>0</v>
      </c>
      <c r="AZ126" s="9">
        <f>VLOOKUP($B126,aquastat_more_extensive_table!$D$1013:$AO$1213,AZ$4,FALSE)</f>
        <v>0</v>
      </c>
      <c r="BA126" s="13" t="e">
        <f t="shared" si="72"/>
        <v>#N/A</v>
      </c>
      <c r="BB126" s="9">
        <f>VLOOKUP($C126,industry_water_demand_km3!$A$2:$CT$249,BB$4,FALSE)</f>
        <v>0</v>
      </c>
      <c r="BC126" s="13">
        <f t="shared" si="57"/>
        <v>0</v>
      </c>
      <c r="BE126" s="9">
        <f>VLOOKUP($B126,aquastat_more_extensive_table!$D$1013:$AO$1213,BE$4,FALSE)</f>
        <v>0</v>
      </c>
      <c r="BF126" s="13" t="e">
        <f t="shared" si="73"/>
        <v>#N/A</v>
      </c>
      <c r="BG126" s="9">
        <f>VLOOKUP($C126,industry_water_demand_km3!$A$2:$CT$249,BG$4,FALSE)</f>
        <v>0</v>
      </c>
      <c r="BH126" s="13">
        <f t="shared" si="58"/>
        <v>0</v>
      </c>
      <c r="BJ126" s="9">
        <f>VLOOKUP($B126,aquastat_more_extensive_table!$D$1013:$AO$1213,BJ$4,FALSE)</f>
        <v>0</v>
      </c>
      <c r="BK126" s="13" t="e">
        <f t="shared" si="59"/>
        <v>#N/A</v>
      </c>
      <c r="BL126" s="9">
        <f>VLOOKUP($C126,industry_water_demand_km3!$A$2:$CT$249,BL$4,FALSE)</f>
        <v>0</v>
      </c>
      <c r="BM126" s="13">
        <f t="shared" si="60"/>
        <v>0</v>
      </c>
      <c r="BU126" s="7" t="e">
        <v>#N/A</v>
      </c>
      <c r="BV126" s="7">
        <v>0</v>
      </c>
      <c r="BW126" s="7" t="str">
        <f t="shared" si="61"/>
        <v/>
      </c>
      <c r="BX126" s="7" t="str">
        <f t="shared" si="62"/>
        <v/>
      </c>
    </row>
    <row r="127" spans="2:76" x14ac:dyDescent="0.25">
      <c r="B127" s="12">
        <f>fao_ids_unique!B122</f>
        <v>156</v>
      </c>
      <c r="C127" s="12">
        <f>fao_ids_unique!F122</f>
        <v>147</v>
      </c>
      <c r="D127" s="8" t="str">
        <f>fao_ids_unique!C122</f>
        <v>NZL</v>
      </c>
      <c r="E127" s="7" t="str">
        <f>fao_ids_unique!G122</f>
        <v>New Zealand</v>
      </c>
      <c r="G127" s="9">
        <f>VLOOKUP($B127,aquastat_more_extensive_table!$D$1013:$AO$1213,G$4,FALSE)</f>
        <v>0</v>
      </c>
      <c r="H127" s="13" t="e">
        <f t="shared" si="63"/>
        <v>#N/A</v>
      </c>
      <c r="I127" s="9">
        <f>VLOOKUP($C127,industry_water_demand_km3!$A$2:$CT$249,I$4,FALSE)</f>
        <v>0.13690920000000001</v>
      </c>
      <c r="J127" s="13">
        <f t="shared" si="48"/>
        <v>0.13690920000000001</v>
      </c>
      <c r="L127" s="9">
        <f>VLOOKUP($B127,aquastat_more_extensive_table!$D$1013:$AO$1213,L$4,FALSE)</f>
        <v>0</v>
      </c>
      <c r="M127" s="13" t="e">
        <f t="shared" si="64"/>
        <v>#N/A</v>
      </c>
      <c r="N127" s="9">
        <f>VLOOKUP($C127,industry_water_demand_km3!$A$2:$CT$249,N$4,FALSE)</f>
        <v>0.1390208</v>
      </c>
      <c r="O127" s="13">
        <f t="shared" si="49"/>
        <v>0.1390208</v>
      </c>
      <c r="Q127" s="9">
        <f>VLOOKUP($B127,aquastat_more_extensive_table!$D$1013:$AO$1213,Q$4,FALSE)</f>
        <v>0</v>
      </c>
      <c r="R127" s="13" t="e">
        <f t="shared" si="65"/>
        <v>#N/A</v>
      </c>
      <c r="S127" s="9">
        <f>VLOOKUP($C127,industry_water_demand_km3!$A$2:$CT$249,S$4,FALSE)</f>
        <v>0.14050579999999999</v>
      </c>
      <c r="T127" s="13">
        <f t="shared" si="50"/>
        <v>0.14050579999999999</v>
      </c>
      <c r="V127" s="9">
        <f>VLOOKUP($B127,aquastat_more_extensive_table!$D$1013:$AO$1213,V$4,FALSE)</f>
        <v>0</v>
      </c>
      <c r="W127" s="13" t="e">
        <f t="shared" si="66"/>
        <v>#N/A</v>
      </c>
      <c r="X127" s="9">
        <f>VLOOKUP($C127,industry_water_demand_km3!$A$2:$CT$249,X$4,FALSE)</f>
        <v>0.17002700000000001</v>
      </c>
      <c r="Y127" s="13">
        <f t="shared" si="51"/>
        <v>0.17002700000000001</v>
      </c>
      <c r="AA127" s="9">
        <f>VLOOKUP($B127,aquastat_more_extensive_table!$D$1013:$AO$1213,AA$4,FALSE)</f>
        <v>0</v>
      </c>
      <c r="AB127" s="13" t="e">
        <f t="shared" si="67"/>
        <v>#N/A</v>
      </c>
      <c r="AC127" s="9">
        <f>VLOOKUP($C127,industry_water_demand_km3!$A$2:$CT$249,AC$4,FALSE)</f>
        <v>0.1947352</v>
      </c>
      <c r="AD127" s="13">
        <f t="shared" si="52"/>
        <v>0.1947352</v>
      </c>
      <c r="AF127" s="9">
        <f>VLOOKUP($B127,aquastat_more_extensive_table!$D$1013:$AO$1213,AF$4,FALSE)</f>
        <v>0.19</v>
      </c>
      <c r="AG127" s="13">
        <f t="shared" si="68"/>
        <v>0.19</v>
      </c>
      <c r="AH127" s="9">
        <f>VLOOKUP($C127,industry_water_demand_km3!$A$2:$CT$249,AH$4,FALSE)</f>
        <v>0.2069906</v>
      </c>
      <c r="AI127" s="13">
        <f t="shared" si="53"/>
        <v>0.2069906</v>
      </c>
      <c r="AK127" s="9">
        <f>VLOOKUP($B127,aquastat_more_extensive_table!$D$1013:$AO$1213,AK$4,FALSE)</f>
        <v>0</v>
      </c>
      <c r="AL127" s="13" t="e">
        <f t="shared" si="69"/>
        <v>#N/A</v>
      </c>
      <c r="AM127" s="9">
        <f>VLOOKUP($C127,industry_water_demand_km3!$A$2:$CT$249,AM$4,FALSE)</f>
        <v>0.2344038</v>
      </c>
      <c r="AN127" s="13">
        <f t="shared" si="54"/>
        <v>0.2344038</v>
      </c>
      <c r="AP127" s="9">
        <f>VLOOKUP($B127,aquastat_more_extensive_table!$D$1013:$AO$1213,AP$4,FALSE)</f>
        <v>0</v>
      </c>
      <c r="AQ127" s="13" t="e">
        <f t="shared" si="70"/>
        <v>#N/A</v>
      </c>
      <c r="AR127" s="9">
        <f>VLOOKUP($C127,industry_water_demand_km3!$A$2:$CT$249,AR$4,FALSE)</f>
        <v>0.25377880000000003</v>
      </c>
      <c r="AS127" s="13">
        <f t="shared" si="55"/>
        <v>0.25377880000000003</v>
      </c>
      <c r="AU127" s="9">
        <f>VLOOKUP($B127,aquastat_more_extensive_table!$D$1013:$AO$1213,AU$4,FALSE)</f>
        <v>0.2</v>
      </c>
      <c r="AV127" s="13">
        <f t="shared" si="71"/>
        <v>0.2</v>
      </c>
      <c r="AW127" s="9">
        <f>VLOOKUP($C127,industry_water_demand_km3!$A$2:$CT$249,AW$4,FALSE)</f>
        <v>0.2474962</v>
      </c>
      <c r="AX127" s="13">
        <f t="shared" si="56"/>
        <v>0.2474962</v>
      </c>
      <c r="AZ127" s="9">
        <f>VLOOKUP($B127,aquastat_more_extensive_table!$D$1013:$AO$1213,AZ$4,FALSE)</f>
        <v>0.93899999999999995</v>
      </c>
      <c r="BA127" s="13">
        <f t="shared" si="72"/>
        <v>0.93899999999999995</v>
      </c>
      <c r="BB127" s="9">
        <f>VLOOKUP($C127,industry_water_demand_km3!$A$2:$CT$249,BB$4,FALSE)</f>
        <v>0.29611680000000001</v>
      </c>
      <c r="BC127" s="13">
        <f t="shared" si="57"/>
        <v>0.29611680000000001</v>
      </c>
      <c r="BE127" s="9">
        <f>VLOOKUP($B127,aquastat_more_extensive_table!$D$1013:$AO$1213,BE$4,FALSE)</f>
        <v>1.1839999999999999</v>
      </c>
      <c r="BF127" s="13">
        <f t="shared" si="73"/>
        <v>1.1839999999999999</v>
      </c>
      <c r="BG127" s="9">
        <f>VLOOKUP($C127,industry_water_demand_km3!$A$2:$CT$249,BG$4,FALSE)</f>
        <v>0.3049868</v>
      </c>
      <c r="BH127" s="13">
        <f t="shared" si="58"/>
        <v>0.3049868</v>
      </c>
      <c r="BJ127" s="9">
        <f>VLOOKUP($B127,aquastat_more_extensive_table!$D$1013:$AO$1213,BJ$4,FALSE)</f>
        <v>0</v>
      </c>
      <c r="BK127" s="13" t="e">
        <f t="shared" si="59"/>
        <v>#N/A</v>
      </c>
      <c r="BL127" s="9">
        <f>VLOOKUP($C127,industry_water_demand_km3!$A$2:$CT$249,BL$4,FALSE)</f>
        <v>0.30601099999999998</v>
      </c>
      <c r="BM127" s="13">
        <f t="shared" si="60"/>
        <v>0.30601099999999998</v>
      </c>
      <c r="BU127" s="7" t="e">
        <v>#N/A</v>
      </c>
      <c r="BV127" s="7">
        <v>9.6000000000000002E-2</v>
      </c>
      <c r="BW127" s="7" t="str">
        <f t="shared" si="61"/>
        <v/>
      </c>
      <c r="BX127" s="7" t="str">
        <f t="shared" si="62"/>
        <v/>
      </c>
    </row>
    <row r="128" spans="2:76" x14ac:dyDescent="0.25">
      <c r="B128" s="12">
        <f>fao_ids_unique!B123</f>
        <v>157</v>
      </c>
      <c r="C128" s="12">
        <f>fao_ids_unique!F123</f>
        <v>142</v>
      </c>
      <c r="D128" s="8" t="str">
        <f>fao_ids_unique!C123</f>
        <v>NIC</v>
      </c>
      <c r="E128" s="7" t="str">
        <f>fao_ids_unique!G123</f>
        <v>Nicaragua</v>
      </c>
      <c r="G128" s="9">
        <f>VLOOKUP($B128,aquastat_more_extensive_table!$D$1013:$AO$1213,G$4,FALSE)</f>
        <v>0</v>
      </c>
      <c r="H128" s="13" t="e">
        <f t="shared" si="63"/>
        <v>#N/A</v>
      </c>
      <c r="I128" s="9">
        <f>VLOOKUP($C128,industry_water_demand_km3!$A$2:$CT$249,I$4,FALSE)</f>
        <v>0.1513052</v>
      </c>
      <c r="J128" s="13">
        <f t="shared" si="48"/>
        <v>0.1513052</v>
      </c>
      <c r="L128" s="9">
        <f>VLOOKUP($B128,aquastat_more_extensive_table!$D$1013:$AO$1213,L$4,FALSE)</f>
        <v>0</v>
      </c>
      <c r="M128" s="13" t="e">
        <f t="shared" si="64"/>
        <v>#N/A</v>
      </c>
      <c r="N128" s="9">
        <f>VLOOKUP($C128,industry_water_demand_km3!$A$2:$CT$249,N$4,FALSE)</f>
        <v>0.18142939999999999</v>
      </c>
      <c r="O128" s="13">
        <f t="shared" si="49"/>
        <v>0.18142939999999999</v>
      </c>
      <c r="Q128" s="9">
        <f>VLOOKUP($B128,aquastat_more_extensive_table!$D$1013:$AO$1213,Q$4,FALSE)</f>
        <v>0</v>
      </c>
      <c r="R128" s="13" t="e">
        <f t="shared" si="65"/>
        <v>#N/A</v>
      </c>
      <c r="S128" s="9">
        <f>VLOOKUP($C128,industry_water_demand_km3!$A$2:$CT$249,S$4,FALSE)</f>
        <v>0.20918619999999999</v>
      </c>
      <c r="T128" s="13">
        <f t="shared" si="50"/>
        <v>0.20918619999999999</v>
      </c>
      <c r="V128" s="9">
        <f>VLOOKUP($B128,aquastat_more_extensive_table!$D$1013:$AO$1213,V$4,FALSE)</f>
        <v>0</v>
      </c>
      <c r="W128" s="13" t="e">
        <f t="shared" si="66"/>
        <v>#N/A</v>
      </c>
      <c r="X128" s="9">
        <f>VLOOKUP($C128,industry_water_demand_km3!$A$2:$CT$249,X$4,FALSE)</f>
        <v>0.26282660000000002</v>
      </c>
      <c r="Y128" s="13">
        <f t="shared" si="51"/>
        <v>0.26282660000000002</v>
      </c>
      <c r="AA128" s="9">
        <f>VLOOKUP($B128,aquastat_more_extensive_table!$D$1013:$AO$1213,AA$4,FALSE)</f>
        <v>0</v>
      </c>
      <c r="AB128" s="13" t="e">
        <f t="shared" si="67"/>
        <v>#N/A</v>
      </c>
      <c r="AC128" s="9">
        <f>VLOOKUP($C128,industry_water_demand_km3!$A$2:$CT$249,AC$4,FALSE)</f>
        <v>0.27104339999999999</v>
      </c>
      <c r="AD128" s="13">
        <f t="shared" si="52"/>
        <v>0.27104339999999999</v>
      </c>
      <c r="AF128" s="9">
        <f>VLOOKUP($B128,aquastat_more_extensive_table!$D$1013:$AO$1213,AF$4,FALSE)</f>
        <v>0</v>
      </c>
      <c r="AG128" s="13" t="e">
        <f t="shared" si="68"/>
        <v>#N/A</v>
      </c>
      <c r="AH128" s="9">
        <f>VLOOKUP($C128,industry_water_demand_km3!$A$2:$CT$249,AH$4,FALSE)</f>
        <v>0.2877748</v>
      </c>
      <c r="AI128" s="13">
        <f t="shared" si="53"/>
        <v>0.2877748</v>
      </c>
      <c r="AK128" s="9">
        <f>VLOOKUP($B128,aquastat_more_extensive_table!$D$1013:$AO$1213,AK$4,FALSE)</f>
        <v>0</v>
      </c>
      <c r="AL128" s="13" t="e">
        <f t="shared" si="69"/>
        <v>#N/A</v>
      </c>
      <c r="AM128" s="9">
        <f>VLOOKUP($C128,industry_water_demand_km3!$A$2:$CT$249,AM$4,FALSE)</f>
        <v>0.226301</v>
      </c>
      <c r="AN128" s="13">
        <f t="shared" si="54"/>
        <v>0.226301</v>
      </c>
      <c r="AP128" s="9">
        <f>VLOOKUP($B128,aquastat_more_extensive_table!$D$1013:$AO$1213,AP$4,FALSE)</f>
        <v>0</v>
      </c>
      <c r="AQ128" s="13" t="e">
        <f t="shared" si="70"/>
        <v>#N/A</v>
      </c>
      <c r="AR128" s="9">
        <f>VLOOKUP($C128,industry_water_demand_km3!$A$2:$CT$249,AR$4,FALSE)</f>
        <v>0.264878</v>
      </c>
      <c r="AS128" s="13">
        <f t="shared" si="55"/>
        <v>0.264878</v>
      </c>
      <c r="AU128" s="9">
        <f>VLOOKUP($B128,aquastat_more_extensive_table!$D$1013:$AO$1213,AU$4,FALSE)</f>
        <v>2.7E-2</v>
      </c>
      <c r="AV128" s="13">
        <f t="shared" si="71"/>
        <v>2.7E-2</v>
      </c>
      <c r="AW128" s="9">
        <f>VLOOKUP($C128,industry_water_demand_km3!$A$2:$CT$249,AW$4,FALSE)</f>
        <v>0.28395320000000002</v>
      </c>
      <c r="AX128" s="13">
        <f t="shared" si="56"/>
        <v>0.28395320000000002</v>
      </c>
      <c r="AZ128" s="9">
        <f>VLOOKUP($B128,aquastat_more_extensive_table!$D$1013:$AO$1213,AZ$4,FALSE)</f>
        <v>7.3599999999999999E-2</v>
      </c>
      <c r="BA128" s="13">
        <f t="shared" si="72"/>
        <v>7.3599999999999999E-2</v>
      </c>
      <c r="BB128" s="9">
        <f>VLOOKUP($C128,industry_water_demand_km3!$A$2:$CT$249,BB$4,FALSE)</f>
        <v>0.29981920000000001</v>
      </c>
      <c r="BC128" s="13">
        <f t="shared" si="57"/>
        <v>0.29981920000000001</v>
      </c>
      <c r="BE128" s="9">
        <f>VLOOKUP($B128,aquastat_more_extensive_table!$D$1013:$AO$1213,BE$4,FALSE)</f>
        <v>7.3599999999999999E-2</v>
      </c>
      <c r="BF128" s="13">
        <f t="shared" si="73"/>
        <v>7.3599999999999999E-2</v>
      </c>
      <c r="BG128" s="9">
        <f>VLOOKUP($C128,industry_water_demand_km3!$A$2:$CT$249,BG$4,FALSE)</f>
        <v>0.32215460000000001</v>
      </c>
      <c r="BH128" s="13">
        <f t="shared" si="58"/>
        <v>0.32215460000000001</v>
      </c>
      <c r="BJ128" s="9">
        <f>VLOOKUP($B128,aquastat_more_extensive_table!$D$1013:$AO$1213,BJ$4,FALSE)</f>
        <v>0</v>
      </c>
      <c r="BK128" s="13" t="e">
        <f t="shared" si="59"/>
        <v>#N/A</v>
      </c>
      <c r="BL128" s="9">
        <f>VLOOKUP($C128,industry_water_demand_km3!$A$2:$CT$249,BL$4,FALSE)</f>
        <v>0.322801</v>
      </c>
      <c r="BM128" s="13">
        <f t="shared" si="60"/>
        <v>0.322801</v>
      </c>
      <c r="BU128" s="7" t="e">
        <v>#N/A</v>
      </c>
      <c r="BV128" s="7">
        <v>0.151</v>
      </c>
      <c r="BW128" s="7" t="str">
        <f t="shared" si="61"/>
        <v/>
      </c>
      <c r="BX128" s="7" t="str">
        <f t="shared" si="62"/>
        <v/>
      </c>
    </row>
    <row r="129" spans="2:76" x14ac:dyDescent="0.25">
      <c r="B129" s="12">
        <f>fao_ids_unique!B124</f>
        <v>158</v>
      </c>
      <c r="C129" s="12">
        <f>fao_ids_unique!F124</f>
        <v>140</v>
      </c>
      <c r="D129" s="8" t="str">
        <f>fao_ids_unique!C124</f>
        <v>NER</v>
      </c>
      <c r="E129" s="7" t="str">
        <f>fao_ids_unique!G124</f>
        <v>Niger</v>
      </c>
      <c r="G129" s="9">
        <f>VLOOKUP($B129,aquastat_more_extensive_table!$D$1013:$AO$1213,G$4,FALSE)</f>
        <v>0</v>
      </c>
      <c r="H129" s="13" t="e">
        <f t="shared" si="63"/>
        <v>#N/A</v>
      </c>
      <c r="I129" s="9">
        <f>VLOOKUP($C129,industry_water_demand_km3!$A$2:$CT$249,I$4,FALSE)</f>
        <v>1.584706E-2</v>
      </c>
      <c r="J129" s="13">
        <f t="shared" si="48"/>
        <v>1.584706E-2</v>
      </c>
      <c r="L129" s="9">
        <f>VLOOKUP($B129,aquastat_more_extensive_table!$D$1013:$AO$1213,L$4,FALSE)</f>
        <v>0</v>
      </c>
      <c r="M129" s="13" t="e">
        <f t="shared" si="64"/>
        <v>#N/A</v>
      </c>
      <c r="N129" s="9">
        <f>VLOOKUP($C129,industry_water_demand_km3!$A$2:$CT$249,N$4,FALSE)</f>
        <v>1.6688100000000001E-2</v>
      </c>
      <c r="O129" s="13">
        <f t="shared" si="49"/>
        <v>1.6688100000000001E-2</v>
      </c>
      <c r="Q129" s="9">
        <f>VLOOKUP($B129,aquastat_more_extensive_table!$D$1013:$AO$1213,Q$4,FALSE)</f>
        <v>0</v>
      </c>
      <c r="R129" s="13" t="e">
        <f t="shared" si="65"/>
        <v>#N/A</v>
      </c>
      <c r="S129" s="9">
        <f>VLOOKUP($C129,industry_water_demand_km3!$A$2:$CT$249,S$4,FALSE)</f>
        <v>1.6463439999999999E-2</v>
      </c>
      <c r="T129" s="13">
        <f t="shared" si="50"/>
        <v>1.6463439999999999E-2</v>
      </c>
      <c r="V129" s="9">
        <f>VLOOKUP($B129,aquastat_more_extensive_table!$D$1013:$AO$1213,V$4,FALSE)</f>
        <v>0</v>
      </c>
      <c r="W129" s="13" t="e">
        <f t="shared" si="66"/>
        <v>#N/A</v>
      </c>
      <c r="X129" s="9">
        <f>VLOOKUP($C129,industry_water_demand_km3!$A$2:$CT$249,X$4,FALSE)</f>
        <v>1.8739019999999999E-2</v>
      </c>
      <c r="Y129" s="13">
        <f t="shared" si="51"/>
        <v>1.8739019999999999E-2</v>
      </c>
      <c r="AA129" s="9">
        <f>VLOOKUP($B129,aquastat_more_extensive_table!$D$1013:$AO$1213,AA$4,FALSE)</f>
        <v>0</v>
      </c>
      <c r="AB129" s="13" t="e">
        <f t="shared" si="67"/>
        <v>#N/A</v>
      </c>
      <c r="AC129" s="9">
        <f>VLOOKUP($C129,industry_water_demand_km3!$A$2:$CT$249,AC$4,FALSE)</f>
        <v>2.1960500000000001E-2</v>
      </c>
      <c r="AD129" s="13">
        <f t="shared" si="52"/>
        <v>2.1960500000000001E-2</v>
      </c>
      <c r="AF129" s="9">
        <f>VLOOKUP($B129,aquastat_more_extensive_table!$D$1013:$AO$1213,AF$4,FALSE)</f>
        <v>0</v>
      </c>
      <c r="AG129" s="13" t="e">
        <f t="shared" si="68"/>
        <v>#N/A</v>
      </c>
      <c r="AH129" s="9">
        <f>VLOOKUP($C129,industry_water_demand_km3!$A$2:$CT$249,AH$4,FALSE)</f>
        <v>1.9460640000000001E-2</v>
      </c>
      <c r="AI129" s="13">
        <f t="shared" si="53"/>
        <v>1.9460640000000001E-2</v>
      </c>
      <c r="AK129" s="9">
        <f>VLOOKUP($B129,aquastat_more_extensive_table!$D$1013:$AO$1213,AK$4,FALSE)</f>
        <v>0.01</v>
      </c>
      <c r="AL129" s="13">
        <f t="shared" si="69"/>
        <v>0.01</v>
      </c>
      <c r="AM129" s="9">
        <f>VLOOKUP($C129,industry_water_demand_km3!$A$2:$CT$249,AM$4,FALSE)</f>
        <v>2.0019499999999999E-2</v>
      </c>
      <c r="AN129" s="13">
        <f t="shared" si="54"/>
        <v>2.0019499999999999E-2</v>
      </c>
      <c r="AP129" s="9">
        <f>VLOOKUP($B129,aquastat_more_extensive_table!$D$1013:$AO$1213,AP$4,FALSE)</f>
        <v>0</v>
      </c>
      <c r="AQ129" s="13" t="e">
        <f t="shared" si="70"/>
        <v>#N/A</v>
      </c>
      <c r="AR129" s="9">
        <f>VLOOKUP($C129,industry_water_demand_km3!$A$2:$CT$249,AR$4,FALSE)</f>
        <v>1.7932119999999999E-2</v>
      </c>
      <c r="AS129" s="13">
        <f t="shared" si="55"/>
        <v>1.7932119999999999E-2</v>
      </c>
      <c r="AU129" s="9">
        <f>VLOOKUP($B129,aquastat_more_extensive_table!$D$1013:$AO$1213,AU$4,FALSE)</f>
        <v>2.8400000000000002E-2</v>
      </c>
      <c r="AV129" s="13">
        <f t="shared" si="71"/>
        <v>2.8400000000000002E-2</v>
      </c>
      <c r="AW129" s="9">
        <f>VLOOKUP($C129,industry_water_demand_km3!$A$2:$CT$249,AW$4,FALSE)</f>
        <v>1.7721959999999998E-2</v>
      </c>
      <c r="AX129" s="13">
        <f t="shared" si="56"/>
        <v>1.7721959999999998E-2</v>
      </c>
      <c r="AZ129" s="9">
        <f>VLOOKUP($B129,aquastat_more_extensive_table!$D$1013:$AO$1213,AZ$4,FALSE)</f>
        <v>3.27E-2</v>
      </c>
      <c r="BA129" s="13">
        <f t="shared" si="72"/>
        <v>3.27E-2</v>
      </c>
      <c r="BB129" s="9">
        <f>VLOOKUP($C129,industry_water_demand_km3!$A$2:$CT$249,BB$4,FALSE)</f>
        <v>2.0691959999999999E-2</v>
      </c>
      <c r="BC129" s="13">
        <f t="shared" si="57"/>
        <v>2.0691959999999999E-2</v>
      </c>
      <c r="BE129" s="9">
        <f>VLOOKUP($B129,aquastat_more_extensive_table!$D$1013:$AO$1213,BE$4,FALSE)</f>
        <v>1.37E-2</v>
      </c>
      <c r="BF129" s="13">
        <f t="shared" si="73"/>
        <v>1.37E-2</v>
      </c>
      <c r="BG129" s="9">
        <f>VLOOKUP($C129,industry_water_demand_km3!$A$2:$CT$249,BG$4,FALSE)</f>
        <v>2.2951800000000001E-2</v>
      </c>
      <c r="BH129" s="13">
        <f t="shared" si="58"/>
        <v>2.2951800000000001E-2</v>
      </c>
      <c r="BJ129" s="9">
        <f>VLOOKUP($B129,aquastat_more_extensive_table!$D$1013:$AO$1213,BJ$4,FALSE)</f>
        <v>0</v>
      </c>
      <c r="BK129" s="13" t="e">
        <f t="shared" si="59"/>
        <v>#N/A</v>
      </c>
      <c r="BL129" s="9">
        <f>VLOOKUP($C129,industry_water_demand_km3!$A$2:$CT$249,BL$4,FALSE)</f>
        <v>2.2914E-2</v>
      </c>
      <c r="BM129" s="13">
        <f t="shared" si="60"/>
        <v>2.2914E-2</v>
      </c>
      <c r="BU129" s="7" t="e">
        <v>#N/A</v>
      </c>
      <c r="BV129" s="7">
        <v>7.0000000000000001E-3</v>
      </c>
      <c r="BW129" s="7" t="str">
        <f t="shared" si="61"/>
        <v/>
      </c>
      <c r="BX129" s="7" t="str">
        <f t="shared" si="62"/>
        <v/>
      </c>
    </row>
    <row r="130" spans="2:76" x14ac:dyDescent="0.25">
      <c r="B130" s="12">
        <f>fao_ids_unique!B125</f>
        <v>159</v>
      </c>
      <c r="C130" s="12">
        <f>fao_ids_unique!F125</f>
        <v>141</v>
      </c>
      <c r="D130" s="8" t="str">
        <f>fao_ids_unique!C125</f>
        <v>NGA</v>
      </c>
      <c r="E130" s="7" t="str">
        <f>fao_ids_unique!G125</f>
        <v>Nigeria</v>
      </c>
      <c r="G130" s="9">
        <f>VLOOKUP($B130,aquastat_more_extensive_table!$D$1013:$AO$1213,G$4,FALSE)</f>
        <v>0</v>
      </c>
      <c r="H130" s="13" t="e">
        <f t="shared" si="63"/>
        <v>#N/A</v>
      </c>
      <c r="I130" s="9">
        <f>VLOOKUP($C130,industry_water_demand_km3!$A$2:$CT$249,I$4,FALSE)</f>
        <v>0.48332839999999999</v>
      </c>
      <c r="J130" s="13">
        <f t="shared" si="48"/>
        <v>0.48332839999999999</v>
      </c>
      <c r="L130" s="9">
        <f>VLOOKUP($B130,aquastat_more_extensive_table!$D$1013:$AO$1213,L$4,FALSE)</f>
        <v>0</v>
      </c>
      <c r="M130" s="13" t="e">
        <f t="shared" si="64"/>
        <v>#N/A</v>
      </c>
      <c r="N130" s="9">
        <f>VLOOKUP($C130,industry_water_demand_km3!$A$2:$CT$249,N$4,FALSE)</f>
        <v>0.50651420000000003</v>
      </c>
      <c r="O130" s="13">
        <f t="shared" si="49"/>
        <v>0.50651420000000003</v>
      </c>
      <c r="Q130" s="9">
        <f>VLOOKUP($B130,aquastat_more_extensive_table!$D$1013:$AO$1213,Q$4,FALSE)</f>
        <v>0</v>
      </c>
      <c r="R130" s="13" t="e">
        <f t="shared" si="65"/>
        <v>#N/A</v>
      </c>
      <c r="S130" s="9">
        <f>VLOOKUP($C130,industry_water_demand_km3!$A$2:$CT$249,S$4,FALSE)</f>
        <v>0.54481179999999996</v>
      </c>
      <c r="T130" s="13">
        <f t="shared" si="50"/>
        <v>0.54481179999999996</v>
      </c>
      <c r="V130" s="9">
        <f>VLOOKUP($B130,aquastat_more_extensive_table!$D$1013:$AO$1213,V$4,FALSE)</f>
        <v>0</v>
      </c>
      <c r="W130" s="13" t="e">
        <f t="shared" si="66"/>
        <v>#N/A</v>
      </c>
      <c r="X130" s="9">
        <f>VLOOKUP($C130,industry_water_demand_km3!$A$2:$CT$249,X$4,FALSE)</f>
        <v>0.71313300000000002</v>
      </c>
      <c r="Y130" s="13">
        <f t="shared" si="51"/>
        <v>0.71313300000000002</v>
      </c>
      <c r="AA130" s="9">
        <f>VLOOKUP($B130,aquastat_more_extensive_table!$D$1013:$AO$1213,AA$4,FALSE)</f>
        <v>0</v>
      </c>
      <c r="AB130" s="13" t="e">
        <f t="shared" si="67"/>
        <v>#N/A</v>
      </c>
      <c r="AC130" s="9">
        <f>VLOOKUP($C130,industry_water_demand_km3!$A$2:$CT$249,AC$4,FALSE)</f>
        <v>0.83316860000000004</v>
      </c>
      <c r="AD130" s="13">
        <f t="shared" si="52"/>
        <v>0.83316860000000004</v>
      </c>
      <c r="AF130" s="9">
        <f>VLOOKUP($B130,aquastat_more_extensive_table!$D$1013:$AO$1213,AF$4,FALSE)</f>
        <v>0.54500000000000004</v>
      </c>
      <c r="AG130" s="13">
        <f t="shared" si="68"/>
        <v>0.54500000000000004</v>
      </c>
      <c r="AH130" s="9">
        <f>VLOOKUP($C130,industry_water_demand_km3!$A$2:$CT$249,AH$4,FALSE)</f>
        <v>0.66593720000000001</v>
      </c>
      <c r="AI130" s="13">
        <f t="shared" si="53"/>
        <v>0.66593720000000001</v>
      </c>
      <c r="AK130" s="9">
        <f>VLOOKUP($B130,aquastat_more_extensive_table!$D$1013:$AO$1213,AK$4,FALSE)</f>
        <v>0</v>
      </c>
      <c r="AL130" s="13" t="e">
        <f t="shared" si="69"/>
        <v>#N/A</v>
      </c>
      <c r="AM130" s="9">
        <f>VLOOKUP($C130,industry_water_demand_km3!$A$2:$CT$249,AM$4,FALSE)</f>
        <v>0.64412840000000005</v>
      </c>
      <c r="AN130" s="13">
        <f t="shared" si="54"/>
        <v>0.64412840000000005</v>
      </c>
      <c r="AP130" s="9">
        <f>VLOOKUP($B130,aquastat_more_extensive_table!$D$1013:$AO$1213,AP$4,FALSE)</f>
        <v>0</v>
      </c>
      <c r="AQ130" s="13" t="e">
        <f t="shared" si="70"/>
        <v>#N/A</v>
      </c>
      <c r="AR130" s="9">
        <f>VLOOKUP($C130,industry_water_demand_km3!$A$2:$CT$249,AR$4,FALSE)</f>
        <v>0.63203359999999997</v>
      </c>
      <c r="AS130" s="13">
        <f t="shared" si="55"/>
        <v>0.63203359999999997</v>
      </c>
      <c r="AU130" s="9">
        <f>VLOOKUP($B130,aquastat_more_extensive_table!$D$1013:$AO$1213,AU$4,FALSE)</f>
        <v>1.554</v>
      </c>
      <c r="AV130" s="13">
        <f t="shared" si="71"/>
        <v>1.554</v>
      </c>
      <c r="AW130" s="9">
        <f>VLOOKUP($C130,industry_water_demand_km3!$A$2:$CT$249,AW$4,FALSE)</f>
        <v>0.68927700000000003</v>
      </c>
      <c r="AX130" s="13">
        <f t="shared" si="56"/>
        <v>0.68927700000000003</v>
      </c>
      <c r="AZ130" s="9">
        <f>VLOOKUP($B130,aquastat_more_extensive_table!$D$1013:$AO$1213,AZ$4,FALSE)</f>
        <v>1.9650000000000001</v>
      </c>
      <c r="BA130" s="13">
        <f t="shared" si="72"/>
        <v>1.9650000000000001</v>
      </c>
      <c r="BB130" s="9">
        <f>VLOOKUP($C130,industry_water_demand_km3!$A$2:$CT$249,BB$4,FALSE)</f>
        <v>0.89312119999999995</v>
      </c>
      <c r="BC130" s="13">
        <f t="shared" si="57"/>
        <v>0.89312119999999995</v>
      </c>
      <c r="BE130" s="9">
        <f>VLOOKUP($B130,aquastat_more_extensive_table!$D$1013:$AO$1213,BE$4,FALSE)</f>
        <v>1.9650000000000001</v>
      </c>
      <c r="BF130" s="13">
        <f t="shared" si="73"/>
        <v>1.9650000000000001</v>
      </c>
      <c r="BG130" s="9">
        <f>VLOOKUP($C130,industry_water_demand_km3!$A$2:$CT$249,BG$4,FALSE)</f>
        <v>1.0152585999999999</v>
      </c>
      <c r="BH130" s="13">
        <f t="shared" si="58"/>
        <v>1.0152585999999999</v>
      </c>
      <c r="BJ130" s="9">
        <f>VLOOKUP($B130,aquastat_more_extensive_table!$D$1013:$AO$1213,BJ$4,FALSE)</f>
        <v>0</v>
      </c>
      <c r="BK130" s="13" t="e">
        <f t="shared" si="59"/>
        <v>#N/A</v>
      </c>
      <c r="BL130" s="9">
        <f>VLOOKUP($C130,industry_water_demand_km3!$A$2:$CT$249,BL$4,FALSE)</f>
        <v>1.0137799999999999</v>
      </c>
      <c r="BM130" s="13">
        <f t="shared" si="60"/>
        <v>1.0137799999999999</v>
      </c>
      <c r="BU130" s="7" t="e">
        <v>#N/A</v>
      </c>
      <c r="BV130" s="7">
        <v>0.48199999999999998</v>
      </c>
      <c r="BW130" s="7" t="str">
        <f t="shared" si="61"/>
        <v/>
      </c>
      <c r="BX130" s="7" t="str">
        <f t="shared" si="62"/>
        <v/>
      </c>
    </row>
    <row r="131" spans="2:76" x14ac:dyDescent="0.25">
      <c r="B131" s="12">
        <f>fao_ids_unique!B126</f>
        <v>160</v>
      </c>
      <c r="C131" s="12">
        <f>fao_ids_unique!F126</f>
        <v>231</v>
      </c>
      <c r="D131" s="8" t="str">
        <f>fao_ids_unique!C126</f>
        <v>NIU</v>
      </c>
      <c r="E131" s="7" t="str">
        <f>fao_ids_unique!G126</f>
        <v>Niue (N.Z.)</v>
      </c>
      <c r="G131" s="9">
        <f>VLOOKUP($B131,aquastat_more_extensive_table!$D$1013:$AO$1213,G$4,FALSE)</f>
        <v>0</v>
      </c>
      <c r="H131" s="13" t="e">
        <f t="shared" si="63"/>
        <v>#N/A</v>
      </c>
      <c r="I131" s="9">
        <f>VLOOKUP($C131,industry_water_demand_km3!$A$2:$CT$249,I$4,FALSE)</f>
        <v>0</v>
      </c>
      <c r="J131" s="13">
        <f t="shared" si="48"/>
        <v>0</v>
      </c>
      <c r="L131" s="9">
        <f>VLOOKUP($B131,aquastat_more_extensive_table!$D$1013:$AO$1213,L$4,FALSE)</f>
        <v>0</v>
      </c>
      <c r="M131" s="13" t="e">
        <f t="shared" si="64"/>
        <v>#N/A</v>
      </c>
      <c r="N131" s="9">
        <f>VLOOKUP($C131,industry_water_demand_km3!$A$2:$CT$249,N$4,FALSE)</f>
        <v>0</v>
      </c>
      <c r="O131" s="13">
        <f t="shared" si="49"/>
        <v>0</v>
      </c>
      <c r="Q131" s="9">
        <f>VLOOKUP($B131,aquastat_more_extensive_table!$D$1013:$AO$1213,Q$4,FALSE)</f>
        <v>0</v>
      </c>
      <c r="R131" s="13" t="e">
        <f t="shared" si="65"/>
        <v>#N/A</v>
      </c>
      <c r="S131" s="9">
        <f>VLOOKUP($C131,industry_water_demand_km3!$A$2:$CT$249,S$4,FALSE)</f>
        <v>0</v>
      </c>
      <c r="T131" s="13">
        <f t="shared" si="50"/>
        <v>0</v>
      </c>
      <c r="V131" s="9">
        <f>VLOOKUP($B131,aquastat_more_extensive_table!$D$1013:$AO$1213,V$4,FALSE)</f>
        <v>0</v>
      </c>
      <c r="W131" s="13" t="e">
        <f t="shared" si="66"/>
        <v>#N/A</v>
      </c>
      <c r="X131" s="9">
        <f>VLOOKUP($C131,industry_water_demand_km3!$A$2:$CT$249,X$4,FALSE)</f>
        <v>0</v>
      </c>
      <c r="Y131" s="13">
        <f t="shared" si="51"/>
        <v>0</v>
      </c>
      <c r="AA131" s="9">
        <f>VLOOKUP($B131,aquastat_more_extensive_table!$D$1013:$AO$1213,AA$4,FALSE)</f>
        <v>0</v>
      </c>
      <c r="AB131" s="13" t="e">
        <f t="shared" si="67"/>
        <v>#N/A</v>
      </c>
      <c r="AC131" s="9">
        <f>VLOOKUP($C131,industry_water_demand_km3!$A$2:$CT$249,AC$4,FALSE)</f>
        <v>0</v>
      </c>
      <c r="AD131" s="13">
        <f t="shared" si="52"/>
        <v>0</v>
      </c>
      <c r="AF131" s="9">
        <f>VLOOKUP($B131,aquastat_more_extensive_table!$D$1013:$AO$1213,AF$4,FALSE)</f>
        <v>0</v>
      </c>
      <c r="AG131" s="13" t="e">
        <f t="shared" si="68"/>
        <v>#N/A</v>
      </c>
      <c r="AH131" s="9">
        <f>VLOOKUP($C131,industry_water_demand_km3!$A$2:$CT$249,AH$4,FALSE)</f>
        <v>0</v>
      </c>
      <c r="AI131" s="13">
        <f t="shared" si="53"/>
        <v>0</v>
      </c>
      <c r="AK131" s="9">
        <f>VLOOKUP($B131,aquastat_more_extensive_table!$D$1013:$AO$1213,AK$4,FALSE)</f>
        <v>0</v>
      </c>
      <c r="AL131" s="13" t="e">
        <f t="shared" si="69"/>
        <v>#N/A</v>
      </c>
      <c r="AM131" s="9">
        <f>VLOOKUP($C131,industry_water_demand_km3!$A$2:$CT$249,AM$4,FALSE)</f>
        <v>0</v>
      </c>
      <c r="AN131" s="13">
        <f t="shared" si="54"/>
        <v>0</v>
      </c>
      <c r="AP131" s="9">
        <f>VLOOKUP($B131,aquastat_more_extensive_table!$D$1013:$AO$1213,AP$4,FALSE)</f>
        <v>0</v>
      </c>
      <c r="AQ131" s="13" t="e">
        <f t="shared" si="70"/>
        <v>#N/A</v>
      </c>
      <c r="AR131" s="9">
        <f>VLOOKUP($C131,industry_water_demand_km3!$A$2:$CT$249,AR$4,FALSE)</f>
        <v>0</v>
      </c>
      <c r="AS131" s="13">
        <f t="shared" si="55"/>
        <v>0</v>
      </c>
      <c r="AU131" s="9">
        <f>VLOOKUP($B131,aquastat_more_extensive_table!$D$1013:$AO$1213,AU$4,FALSE)</f>
        <v>0</v>
      </c>
      <c r="AV131" s="13" t="e">
        <f t="shared" si="71"/>
        <v>#N/A</v>
      </c>
      <c r="AW131" s="9">
        <f>VLOOKUP($C131,industry_water_demand_km3!$A$2:$CT$249,AW$4,FALSE)</f>
        <v>0</v>
      </c>
      <c r="AX131" s="13">
        <f t="shared" si="56"/>
        <v>0</v>
      </c>
      <c r="AZ131" s="9">
        <f>VLOOKUP($B131,aquastat_more_extensive_table!$D$1013:$AO$1213,AZ$4,FALSE)</f>
        <v>0</v>
      </c>
      <c r="BA131" s="13" t="e">
        <f t="shared" si="72"/>
        <v>#N/A</v>
      </c>
      <c r="BB131" s="9">
        <f>VLOOKUP($C131,industry_water_demand_km3!$A$2:$CT$249,BB$4,FALSE)</f>
        <v>0</v>
      </c>
      <c r="BC131" s="13">
        <f t="shared" si="57"/>
        <v>0</v>
      </c>
      <c r="BE131" s="9">
        <f>VLOOKUP($B131,aquastat_more_extensive_table!$D$1013:$AO$1213,BE$4,FALSE)</f>
        <v>0</v>
      </c>
      <c r="BF131" s="13" t="e">
        <f t="shared" si="73"/>
        <v>#N/A</v>
      </c>
      <c r="BG131" s="9">
        <f>VLOOKUP($C131,industry_water_demand_km3!$A$2:$CT$249,BG$4,FALSE)</f>
        <v>0</v>
      </c>
      <c r="BH131" s="13">
        <f t="shared" si="58"/>
        <v>0</v>
      </c>
      <c r="BJ131" s="9">
        <f>VLOOKUP($B131,aquastat_more_extensive_table!$D$1013:$AO$1213,BJ$4,FALSE)</f>
        <v>0</v>
      </c>
      <c r="BK131" s="13" t="e">
        <f t="shared" si="59"/>
        <v>#N/A</v>
      </c>
      <c r="BL131" s="9">
        <f>VLOOKUP($C131,industry_water_demand_km3!$A$2:$CT$249,BL$4,FALSE)</f>
        <v>0</v>
      </c>
      <c r="BM131" s="13">
        <f t="shared" si="60"/>
        <v>0</v>
      </c>
      <c r="BU131" s="7" t="e">
        <v>#N/A</v>
      </c>
      <c r="BV131" s="7">
        <v>0</v>
      </c>
      <c r="BW131" s="7" t="str">
        <f t="shared" si="61"/>
        <v/>
      </c>
      <c r="BX131" s="7" t="str">
        <f t="shared" si="62"/>
        <v/>
      </c>
    </row>
    <row r="132" spans="2:76" x14ac:dyDescent="0.25">
      <c r="B132" s="12">
        <f>fao_ids_unique!B127</f>
        <v>162</v>
      </c>
      <c r="C132" s="12">
        <f>fao_ids_unique!F127</f>
        <v>144</v>
      </c>
      <c r="D132" s="8" t="str">
        <f>fao_ids_unique!C127</f>
        <v>NOR</v>
      </c>
      <c r="E132" s="7" t="str">
        <f>fao_ids_unique!G127</f>
        <v>Norway</v>
      </c>
      <c r="G132" s="9">
        <f>VLOOKUP($B132,aquastat_more_extensive_table!$D$1013:$AO$1213,G$4,FALSE)</f>
        <v>0</v>
      </c>
      <c r="H132" s="13" t="e">
        <f t="shared" si="63"/>
        <v>#N/A</v>
      </c>
      <c r="I132" s="9">
        <f>VLOOKUP($C132,industry_water_demand_km3!$A$2:$CT$249,I$4,FALSE)</f>
        <v>0.63488199999999995</v>
      </c>
      <c r="J132" s="13">
        <f t="shared" si="48"/>
        <v>0.63488199999999995</v>
      </c>
      <c r="L132" s="9">
        <f>VLOOKUP($B132,aquastat_more_extensive_table!$D$1013:$AO$1213,L$4,FALSE)</f>
        <v>0</v>
      </c>
      <c r="M132" s="13" t="e">
        <f t="shared" si="64"/>
        <v>#N/A</v>
      </c>
      <c r="N132" s="9">
        <f>VLOOKUP($C132,industry_water_demand_km3!$A$2:$CT$249,N$4,FALSE)</f>
        <v>0.71299199999999996</v>
      </c>
      <c r="O132" s="13">
        <f t="shared" si="49"/>
        <v>0.71299199999999996</v>
      </c>
      <c r="Q132" s="9">
        <f>VLOOKUP($B132,aquastat_more_extensive_table!$D$1013:$AO$1213,Q$4,FALSE)</f>
        <v>0</v>
      </c>
      <c r="R132" s="13" t="e">
        <f t="shared" si="65"/>
        <v>#N/A</v>
      </c>
      <c r="S132" s="9">
        <f>VLOOKUP($C132,industry_water_demand_km3!$A$2:$CT$249,S$4,FALSE)</f>
        <v>0.82469099999999995</v>
      </c>
      <c r="T132" s="13">
        <f t="shared" si="50"/>
        <v>0.82469099999999995</v>
      </c>
      <c r="V132" s="9">
        <f>VLOOKUP($B132,aquastat_more_extensive_table!$D$1013:$AO$1213,V$4,FALSE)</f>
        <v>0</v>
      </c>
      <c r="W132" s="13" t="e">
        <f t="shared" si="66"/>
        <v>#N/A</v>
      </c>
      <c r="X132" s="9">
        <f>VLOOKUP($C132,industry_water_demand_km3!$A$2:$CT$249,X$4,FALSE)</f>
        <v>1.070638</v>
      </c>
      <c r="Y132" s="13">
        <f t="shared" si="51"/>
        <v>1.070638</v>
      </c>
      <c r="AA132" s="9">
        <f>VLOOKUP($B132,aquastat_more_extensive_table!$D$1013:$AO$1213,AA$4,FALSE)</f>
        <v>0</v>
      </c>
      <c r="AB132" s="13" t="e">
        <f t="shared" si="67"/>
        <v>#N/A</v>
      </c>
      <c r="AC132" s="9">
        <f>VLOOKUP($C132,industry_water_demand_km3!$A$2:$CT$249,AC$4,FALSE)</f>
        <v>1.2840240000000001</v>
      </c>
      <c r="AD132" s="13">
        <f t="shared" si="52"/>
        <v>1.2840240000000001</v>
      </c>
      <c r="AF132" s="9">
        <f>VLOOKUP($B132,aquastat_more_extensive_table!$D$1013:$AO$1213,AF$4,FALSE)</f>
        <v>0</v>
      </c>
      <c r="AG132" s="13" t="e">
        <f t="shared" si="68"/>
        <v>#N/A</v>
      </c>
      <c r="AH132" s="9">
        <f>VLOOKUP($C132,industry_water_demand_km3!$A$2:$CT$249,AH$4,FALSE)</f>
        <v>1.3693439999999999</v>
      </c>
      <c r="AI132" s="13">
        <f t="shared" si="53"/>
        <v>1.3693439999999999</v>
      </c>
      <c r="AK132" s="9">
        <f>VLOOKUP($B132,aquastat_more_extensive_table!$D$1013:$AO$1213,AK$4,FALSE)</f>
        <v>0</v>
      </c>
      <c r="AL132" s="13" t="e">
        <f t="shared" si="69"/>
        <v>#N/A</v>
      </c>
      <c r="AM132" s="9">
        <f>VLOOKUP($C132,industry_water_demand_km3!$A$2:$CT$249,AM$4,FALSE)</f>
        <v>1.5707180000000001</v>
      </c>
      <c r="AN132" s="13">
        <f t="shared" si="54"/>
        <v>1.5707180000000001</v>
      </c>
      <c r="AP132" s="9">
        <f>VLOOKUP($B132,aquastat_more_extensive_table!$D$1013:$AO$1213,AP$4,FALSE)</f>
        <v>0.90900000000000003</v>
      </c>
      <c r="AQ132" s="13">
        <f t="shared" si="70"/>
        <v>0.90900000000000003</v>
      </c>
      <c r="AR132" s="9">
        <f>VLOOKUP($C132,industry_water_demand_km3!$A$2:$CT$249,AR$4,FALSE)</f>
        <v>1.6713800000000001</v>
      </c>
      <c r="AS132" s="13">
        <f t="shared" si="55"/>
        <v>1.6713800000000001</v>
      </c>
      <c r="AU132" s="9">
        <f>VLOOKUP($B132,aquastat_more_extensive_table!$D$1013:$AO$1213,AU$4,FALSE)</f>
        <v>0.78300000000000003</v>
      </c>
      <c r="AV132" s="13">
        <f t="shared" si="71"/>
        <v>0.78300000000000003</v>
      </c>
      <c r="AW132" s="9">
        <f>VLOOKUP($C132,industry_water_demand_km3!$A$2:$CT$249,AW$4,FALSE)</f>
        <v>1.7516579999999999</v>
      </c>
      <c r="AX132" s="13">
        <f t="shared" si="56"/>
        <v>1.7516579999999999</v>
      </c>
      <c r="AZ132" s="9">
        <f>VLOOKUP($B132,aquastat_more_extensive_table!$D$1013:$AO$1213,AZ$4,FALSE)</f>
        <v>1.2330000000000001</v>
      </c>
      <c r="BA132" s="13">
        <f t="shared" si="72"/>
        <v>1.2330000000000001</v>
      </c>
      <c r="BB132" s="9">
        <f>VLOOKUP($C132,industry_water_demand_km3!$A$2:$CT$249,BB$4,FALSE)</f>
        <v>2.0667819999999999</v>
      </c>
      <c r="BC132" s="13">
        <f t="shared" si="57"/>
        <v>2.0667819999999999</v>
      </c>
      <c r="BE132" s="9">
        <f>VLOOKUP($B132,aquastat_more_extensive_table!$D$1013:$AO$1213,BE$4,FALSE)</f>
        <v>1.071</v>
      </c>
      <c r="BF132" s="13">
        <f t="shared" si="73"/>
        <v>1.071</v>
      </c>
      <c r="BG132" s="9">
        <f>VLOOKUP($C132,industry_water_demand_km3!$A$2:$CT$249,BG$4,FALSE)</f>
        <v>2.2499660000000001</v>
      </c>
      <c r="BH132" s="13">
        <f t="shared" si="58"/>
        <v>2.2499660000000001</v>
      </c>
      <c r="BJ132" s="9">
        <f>VLOOKUP($B132,aquastat_more_extensive_table!$D$1013:$AO$1213,BJ$4,FALSE)</f>
        <v>0</v>
      </c>
      <c r="BK132" s="13" t="e">
        <f t="shared" si="59"/>
        <v>#N/A</v>
      </c>
      <c r="BL132" s="9">
        <f>VLOOKUP($C132,industry_water_demand_km3!$A$2:$CT$249,BL$4,FALSE)</f>
        <v>2.2482600000000001</v>
      </c>
      <c r="BM132" s="13">
        <f t="shared" si="60"/>
        <v>2.2482600000000001</v>
      </c>
      <c r="BU132" s="7" t="e">
        <v>#N/A</v>
      </c>
      <c r="BV132" s="7">
        <v>0.623</v>
      </c>
      <c r="BW132" s="7" t="str">
        <f t="shared" si="61"/>
        <v/>
      </c>
      <c r="BX132" s="7" t="str">
        <f t="shared" si="62"/>
        <v/>
      </c>
    </row>
    <row r="133" spans="2:76" x14ac:dyDescent="0.25">
      <c r="B133" s="12">
        <f>fao_ids_unique!B128</f>
        <v>165</v>
      </c>
      <c r="C133" s="12">
        <f>fao_ids_unique!F128</f>
        <v>149</v>
      </c>
      <c r="D133" s="8" t="str">
        <f>fao_ids_unique!C128</f>
        <v>PAK</v>
      </c>
      <c r="E133" s="7" t="str">
        <f>fao_ids_unique!G128</f>
        <v>Pakistan</v>
      </c>
      <c r="G133" s="9">
        <f>VLOOKUP($B133,aquastat_more_extensive_table!$D$1013:$AO$1213,G$4,FALSE)</f>
        <v>0</v>
      </c>
      <c r="H133" s="13" t="e">
        <f t="shared" si="63"/>
        <v>#N/A</v>
      </c>
      <c r="I133" s="9">
        <f>VLOOKUP($C133,industry_water_demand_km3!$A$2:$CT$249,I$4,FALSE)</f>
        <v>1.9318599999999999</v>
      </c>
      <c r="J133" s="13">
        <f t="shared" si="48"/>
        <v>1.9318599999999999</v>
      </c>
      <c r="L133" s="9">
        <f>VLOOKUP($B133,aquastat_more_extensive_table!$D$1013:$AO$1213,L$4,FALSE)</f>
        <v>0</v>
      </c>
      <c r="M133" s="13" t="e">
        <f t="shared" si="64"/>
        <v>#N/A</v>
      </c>
      <c r="N133" s="9">
        <f>VLOOKUP($C133,industry_water_demand_km3!$A$2:$CT$249,N$4,FALSE)</f>
        <v>2.1128999999999998</v>
      </c>
      <c r="O133" s="13">
        <f t="shared" si="49"/>
        <v>2.1128999999999998</v>
      </c>
      <c r="Q133" s="9">
        <f>VLOOKUP($B133,aquastat_more_extensive_table!$D$1013:$AO$1213,Q$4,FALSE)</f>
        <v>0</v>
      </c>
      <c r="R133" s="13" t="e">
        <f t="shared" si="65"/>
        <v>#N/A</v>
      </c>
      <c r="S133" s="9">
        <f>VLOOKUP($C133,industry_water_demand_km3!$A$2:$CT$249,S$4,FALSE)</f>
        <v>2.261206</v>
      </c>
      <c r="T133" s="13">
        <f t="shared" si="50"/>
        <v>2.261206</v>
      </c>
      <c r="V133" s="9">
        <f>VLOOKUP($B133,aquastat_more_extensive_table!$D$1013:$AO$1213,V$4,FALSE)</f>
        <v>1.534</v>
      </c>
      <c r="W133" s="13">
        <f t="shared" si="66"/>
        <v>1.534</v>
      </c>
      <c r="X133" s="9">
        <f>VLOOKUP($C133,industry_water_demand_km3!$A$2:$CT$249,X$4,FALSE)</f>
        <v>2.1595</v>
      </c>
      <c r="Y133" s="13">
        <f t="shared" si="51"/>
        <v>2.1595</v>
      </c>
      <c r="AA133" s="9">
        <f>VLOOKUP($B133,aquastat_more_extensive_table!$D$1013:$AO$1213,AA$4,FALSE)</f>
        <v>0</v>
      </c>
      <c r="AB133" s="13" t="e">
        <f t="shared" si="67"/>
        <v>#N/A</v>
      </c>
      <c r="AC133" s="9">
        <f>VLOOKUP($C133,industry_water_demand_km3!$A$2:$CT$249,AC$4,FALSE)</f>
        <v>2.6314359999999999</v>
      </c>
      <c r="AD133" s="13">
        <f t="shared" si="52"/>
        <v>2.6314359999999999</v>
      </c>
      <c r="AF133" s="9">
        <f>VLOOKUP($B133,aquastat_more_extensive_table!$D$1013:$AO$1213,AF$4,FALSE)</f>
        <v>0</v>
      </c>
      <c r="AG133" s="13" t="e">
        <f t="shared" si="68"/>
        <v>#N/A</v>
      </c>
      <c r="AH133" s="9">
        <f>VLOOKUP($C133,industry_water_demand_km3!$A$2:$CT$249,AH$4,FALSE)</f>
        <v>2.795302</v>
      </c>
      <c r="AI133" s="13">
        <f t="shared" si="53"/>
        <v>2.795302</v>
      </c>
      <c r="AK133" s="9">
        <f>VLOOKUP($B133,aquastat_more_extensive_table!$D$1013:$AO$1213,AK$4,FALSE)</f>
        <v>2.5</v>
      </c>
      <c r="AL133" s="13">
        <f t="shared" si="69"/>
        <v>2.5</v>
      </c>
      <c r="AM133" s="9">
        <f>VLOOKUP($C133,industry_water_demand_km3!$A$2:$CT$249,AM$4,FALSE)</f>
        <v>3.0244439999999999</v>
      </c>
      <c r="AN133" s="13">
        <f t="shared" si="54"/>
        <v>3.0244439999999999</v>
      </c>
      <c r="AP133" s="9">
        <f>VLOOKUP($B133,aquastat_more_extensive_table!$D$1013:$AO$1213,AP$4,FALSE)</f>
        <v>0</v>
      </c>
      <c r="AQ133" s="13" t="e">
        <f t="shared" si="70"/>
        <v>#N/A</v>
      </c>
      <c r="AR133" s="9">
        <f>VLOOKUP($C133,industry_water_demand_km3!$A$2:$CT$249,AR$4,FALSE)</f>
        <v>3.2107700000000001</v>
      </c>
      <c r="AS133" s="13">
        <f t="shared" si="55"/>
        <v>3.2107700000000001</v>
      </c>
      <c r="AU133" s="9">
        <f>VLOOKUP($B133,aquastat_more_extensive_table!$D$1013:$AO$1213,AU$4,FALSE)</f>
        <v>3.47</v>
      </c>
      <c r="AV133" s="13">
        <f t="shared" si="71"/>
        <v>3.47</v>
      </c>
      <c r="AW133" s="9">
        <f>VLOOKUP($C133,industry_water_demand_km3!$A$2:$CT$249,AW$4,FALSE)</f>
        <v>3.2670439999999998</v>
      </c>
      <c r="AX133" s="13">
        <f t="shared" si="56"/>
        <v>3.2670439999999998</v>
      </c>
      <c r="AZ133" s="9">
        <f>VLOOKUP($B133,aquastat_more_extensive_table!$D$1013:$AO$1213,AZ$4,FALSE)</f>
        <v>0</v>
      </c>
      <c r="BA133" s="13" t="e">
        <f t="shared" si="72"/>
        <v>#N/A</v>
      </c>
      <c r="BB133" s="9">
        <f>VLOOKUP($C133,industry_water_demand_km3!$A$2:$CT$249,BB$4,FALSE)</f>
        <v>3.6940200000000001</v>
      </c>
      <c r="BC133" s="13">
        <f t="shared" si="57"/>
        <v>3.6940200000000001</v>
      </c>
      <c r="BE133" s="9">
        <f>VLOOKUP($B133,aquastat_more_extensive_table!$D$1013:$AO$1213,BE$4,FALSE)</f>
        <v>1.4</v>
      </c>
      <c r="BF133" s="13">
        <f t="shared" si="73"/>
        <v>1.4</v>
      </c>
      <c r="BG133" s="9">
        <f>VLOOKUP($C133,industry_water_demand_km3!$A$2:$CT$249,BG$4,FALSE)</f>
        <v>4.126932</v>
      </c>
      <c r="BH133" s="13">
        <f t="shared" si="58"/>
        <v>4.126932</v>
      </c>
      <c r="BJ133" s="9">
        <f>VLOOKUP($B133,aquastat_more_extensive_table!$D$1013:$AO$1213,BJ$4,FALSE)</f>
        <v>0</v>
      </c>
      <c r="BK133" s="13" t="e">
        <f t="shared" si="59"/>
        <v>#N/A</v>
      </c>
      <c r="BL133" s="9">
        <f>VLOOKUP($C133,industry_water_demand_km3!$A$2:$CT$249,BL$4,FALSE)</f>
        <v>4.1562999999999999</v>
      </c>
      <c r="BM133" s="13">
        <f t="shared" si="60"/>
        <v>4.1562999999999999</v>
      </c>
      <c r="BU133" s="7" t="e">
        <v>#N/A</v>
      </c>
      <c r="BV133" s="7">
        <v>0.39200000000000002</v>
      </c>
      <c r="BW133" s="7" t="str">
        <f t="shared" si="61"/>
        <v/>
      </c>
      <c r="BX133" s="7" t="str">
        <f t="shared" si="62"/>
        <v/>
      </c>
    </row>
    <row r="134" spans="2:76" x14ac:dyDescent="0.25">
      <c r="B134" s="12">
        <f>fao_ids_unique!B129</f>
        <v>166</v>
      </c>
      <c r="C134" s="12">
        <f>fao_ids_unique!F129</f>
        <v>150</v>
      </c>
      <c r="D134" s="8" t="str">
        <f>fao_ids_unique!C129</f>
        <v>PAN</v>
      </c>
      <c r="E134" s="7" t="str">
        <f>fao_ids_unique!G129</f>
        <v>Panama</v>
      </c>
      <c r="G134" s="9">
        <f>VLOOKUP($B134,aquastat_more_extensive_table!$D$1013:$AO$1213,G$4,FALSE)</f>
        <v>0</v>
      </c>
      <c r="H134" s="13" t="e">
        <f t="shared" si="63"/>
        <v>#N/A</v>
      </c>
      <c r="I134" s="9">
        <f>VLOOKUP($C134,industry_water_demand_km3!$A$2:$CT$249,I$4,FALSE)</f>
        <v>0.10898380000000001</v>
      </c>
      <c r="J134" s="13">
        <f t="shared" si="48"/>
        <v>0.10898380000000001</v>
      </c>
      <c r="L134" s="9">
        <f>VLOOKUP($B134,aquastat_more_extensive_table!$D$1013:$AO$1213,L$4,FALSE)</f>
        <v>0</v>
      </c>
      <c r="M134" s="13" t="e">
        <f t="shared" si="64"/>
        <v>#N/A</v>
      </c>
      <c r="N134" s="9">
        <f>VLOOKUP($C134,industry_water_demand_km3!$A$2:$CT$249,N$4,FALSE)</f>
        <v>0.1181778</v>
      </c>
      <c r="O134" s="13">
        <f t="shared" si="49"/>
        <v>0.1181778</v>
      </c>
      <c r="Q134" s="9">
        <f>VLOOKUP($B134,aquastat_more_extensive_table!$D$1013:$AO$1213,Q$4,FALSE)</f>
        <v>0</v>
      </c>
      <c r="R134" s="13" t="e">
        <f t="shared" si="65"/>
        <v>#N/A</v>
      </c>
      <c r="S134" s="9">
        <f>VLOOKUP($C134,industry_water_demand_km3!$A$2:$CT$249,S$4,FALSE)</f>
        <v>0.12731219999999999</v>
      </c>
      <c r="T134" s="13">
        <f t="shared" si="50"/>
        <v>0.12731219999999999</v>
      </c>
      <c r="V134" s="9">
        <f>VLOOKUP($B134,aquastat_more_extensive_table!$D$1013:$AO$1213,V$4,FALSE)</f>
        <v>0</v>
      </c>
      <c r="W134" s="13" t="e">
        <f t="shared" si="66"/>
        <v>#N/A</v>
      </c>
      <c r="X134" s="9">
        <f>VLOOKUP($C134,industry_water_demand_km3!$A$2:$CT$249,X$4,FALSE)</f>
        <v>0.1409772</v>
      </c>
      <c r="Y134" s="13">
        <f t="shared" si="51"/>
        <v>0.1409772</v>
      </c>
      <c r="AA134" s="9">
        <f>VLOOKUP($B134,aquastat_more_extensive_table!$D$1013:$AO$1213,AA$4,FALSE)</f>
        <v>0</v>
      </c>
      <c r="AB134" s="13" t="e">
        <f t="shared" si="67"/>
        <v>#N/A</v>
      </c>
      <c r="AC134" s="9">
        <f>VLOOKUP($C134,industry_water_demand_km3!$A$2:$CT$249,AC$4,FALSE)</f>
        <v>0.16964940000000001</v>
      </c>
      <c r="AD134" s="13">
        <f t="shared" si="52"/>
        <v>0.16964940000000001</v>
      </c>
      <c r="AF134" s="9">
        <f>VLOOKUP($B134,aquastat_more_extensive_table!$D$1013:$AO$1213,AF$4,FALSE)</f>
        <v>0</v>
      </c>
      <c r="AG134" s="13" t="e">
        <f t="shared" si="68"/>
        <v>#N/A</v>
      </c>
      <c r="AH134" s="9">
        <f>VLOOKUP($C134,industry_water_demand_km3!$A$2:$CT$249,AH$4,FALSE)</f>
        <v>0.18801880000000001</v>
      </c>
      <c r="AI134" s="13">
        <f t="shared" si="53"/>
        <v>0.18801880000000001</v>
      </c>
      <c r="AK134" s="9">
        <f>VLOOKUP($B134,aquastat_more_extensive_table!$D$1013:$AO$1213,AK$4,FALSE)</f>
        <v>0</v>
      </c>
      <c r="AL134" s="13" t="e">
        <f t="shared" si="69"/>
        <v>#N/A</v>
      </c>
      <c r="AM134" s="9">
        <f>VLOOKUP($C134,industry_water_demand_km3!$A$2:$CT$249,AM$4,FALSE)</f>
        <v>0.18446560000000001</v>
      </c>
      <c r="AN134" s="13">
        <f t="shared" si="54"/>
        <v>0.18446560000000001</v>
      </c>
      <c r="AP134" s="9">
        <f>VLOOKUP($B134,aquastat_more_extensive_table!$D$1013:$AO$1213,AP$4,FALSE)</f>
        <v>0</v>
      </c>
      <c r="AQ134" s="13" t="e">
        <f t="shared" si="70"/>
        <v>#N/A</v>
      </c>
      <c r="AR134" s="9">
        <f>VLOOKUP($C134,industry_water_demand_km3!$A$2:$CT$249,AR$4,FALSE)</f>
        <v>0.20512900000000001</v>
      </c>
      <c r="AS134" s="13">
        <f t="shared" si="55"/>
        <v>0.20512900000000001</v>
      </c>
      <c r="AU134" s="9">
        <f>VLOOKUP($B134,aquastat_more_extensive_table!$D$1013:$AO$1213,AU$4,FALSE)</f>
        <v>1.4999999999999999E-2</v>
      </c>
      <c r="AV134" s="13">
        <f t="shared" si="71"/>
        <v>1.4999999999999999E-2</v>
      </c>
      <c r="AW134" s="9">
        <f>VLOOKUP($C134,industry_water_demand_km3!$A$2:$CT$249,AW$4,FALSE)</f>
        <v>0.22118840000000001</v>
      </c>
      <c r="AX134" s="13">
        <f t="shared" si="56"/>
        <v>0.22118840000000001</v>
      </c>
      <c r="AZ134" s="9">
        <f>VLOOKUP($B134,aquastat_more_extensive_table!$D$1013:$AO$1213,AZ$4,FALSE)</f>
        <v>1.9099999999999999E-2</v>
      </c>
      <c r="BA134" s="13">
        <f t="shared" si="72"/>
        <v>1.9099999999999999E-2</v>
      </c>
      <c r="BB134" s="9">
        <f>VLOOKUP($C134,industry_water_demand_km3!$A$2:$CT$249,BB$4,FALSE)</f>
        <v>0.23693839999999999</v>
      </c>
      <c r="BC134" s="13">
        <f t="shared" si="57"/>
        <v>0.23693839999999999</v>
      </c>
      <c r="BE134" s="9">
        <f>VLOOKUP($B134,aquastat_more_extensive_table!$D$1013:$AO$1213,BE$4,FALSE)</f>
        <v>0.01</v>
      </c>
      <c r="BF134" s="13">
        <f t="shared" si="73"/>
        <v>0.01</v>
      </c>
      <c r="BG134" s="9">
        <f>VLOOKUP($C134,industry_water_demand_km3!$A$2:$CT$249,BG$4,FALSE)</f>
        <v>0.27009680000000003</v>
      </c>
      <c r="BH134" s="13">
        <f t="shared" si="58"/>
        <v>0.27009680000000003</v>
      </c>
      <c r="BJ134" s="9">
        <f>VLOOKUP($B134,aquastat_more_extensive_table!$D$1013:$AO$1213,BJ$4,FALSE)</f>
        <v>0</v>
      </c>
      <c r="BK134" s="13" t="e">
        <f t="shared" si="59"/>
        <v>#N/A</v>
      </c>
      <c r="BL134" s="9">
        <f>VLOOKUP($C134,industry_water_demand_km3!$A$2:$CT$249,BL$4,FALSE)</f>
        <v>0.27301700000000001</v>
      </c>
      <c r="BM134" s="13">
        <f t="shared" si="60"/>
        <v>0.27301700000000001</v>
      </c>
      <c r="BU134" s="7" t="e">
        <v>#N/A</v>
      </c>
      <c r="BV134" s="7">
        <v>0.106</v>
      </c>
      <c r="BW134" s="7" t="str">
        <f t="shared" si="61"/>
        <v/>
      </c>
      <c r="BX134" s="7" t="str">
        <f t="shared" si="62"/>
        <v/>
      </c>
    </row>
    <row r="135" spans="2:76" x14ac:dyDescent="0.25">
      <c r="B135" s="12">
        <f>fao_ids_unique!B130</f>
        <v>167</v>
      </c>
      <c r="C135" s="12">
        <f>fao_ids_unique!F130</f>
        <v>47</v>
      </c>
      <c r="D135" s="8" t="str">
        <f>fao_ids_unique!C130</f>
        <v>CZE</v>
      </c>
      <c r="E135" s="7" t="str">
        <f>fao_ids_unique!G130</f>
        <v>Czech Republic</v>
      </c>
      <c r="G135" s="9">
        <f>VLOOKUP($B135,aquastat_more_extensive_table!$D$1013:$AO$1213,G$4,FALSE)</f>
        <v>0</v>
      </c>
      <c r="H135" s="13" t="e">
        <f t="shared" ref="H135:H166" si="74">IF(G135&gt;0,G135,NA())</f>
        <v>#N/A</v>
      </c>
      <c r="I135" s="9">
        <f>VLOOKUP($C135,industry_water_demand_km3!$A$2:$CT$249,I$4,FALSE)</f>
        <v>0.84534640000000005</v>
      </c>
      <c r="J135" s="13">
        <f t="shared" si="48"/>
        <v>0.84534640000000005</v>
      </c>
      <c r="L135" s="9">
        <f>VLOOKUP($B135,aquastat_more_extensive_table!$D$1013:$AO$1213,L$4,FALSE)</f>
        <v>0</v>
      </c>
      <c r="M135" s="13" t="e">
        <f t="shared" ref="M135:M166" si="75">IF(L135&gt;0,L135,NA())</f>
        <v>#N/A</v>
      </c>
      <c r="N135" s="9">
        <f>VLOOKUP($C135,industry_water_demand_km3!$A$2:$CT$249,N$4,FALSE)</f>
        <v>0.88203180000000003</v>
      </c>
      <c r="O135" s="13">
        <f t="shared" si="49"/>
        <v>0.88203180000000003</v>
      </c>
      <c r="Q135" s="9">
        <f>VLOOKUP($B135,aquastat_more_extensive_table!$D$1013:$AO$1213,Q$4,FALSE)</f>
        <v>0</v>
      </c>
      <c r="R135" s="13" t="e">
        <f t="shared" ref="R135:R166" si="76">IF(Q135&gt;0,Q135,NA())</f>
        <v>#N/A</v>
      </c>
      <c r="S135" s="9">
        <f>VLOOKUP($C135,industry_water_demand_km3!$A$2:$CT$249,S$4,FALSE)</f>
        <v>0.96079579999999998</v>
      </c>
      <c r="T135" s="13">
        <f t="shared" si="50"/>
        <v>0.96079579999999998</v>
      </c>
      <c r="V135" s="9">
        <f>VLOOKUP($B135,aquastat_more_extensive_table!$D$1013:$AO$1213,V$4,FALSE)</f>
        <v>0</v>
      </c>
      <c r="W135" s="13" t="e">
        <f t="shared" ref="W135:W166" si="77">IF(V135&gt;0,V135,NA())</f>
        <v>#N/A</v>
      </c>
      <c r="X135" s="9">
        <f>VLOOKUP($C135,industry_water_demand_km3!$A$2:$CT$249,X$4,FALSE)</f>
        <v>1.167756</v>
      </c>
      <c r="Y135" s="13">
        <f t="shared" si="51"/>
        <v>1.167756</v>
      </c>
      <c r="AA135" s="9">
        <f>VLOOKUP($B135,aquastat_more_extensive_table!$D$1013:$AO$1213,AA$4,FALSE)</f>
        <v>0</v>
      </c>
      <c r="AB135" s="13" t="e">
        <f t="shared" ref="AB135:AB166" si="78">IF(AA135&gt;0,AA135,NA())</f>
        <v>#N/A</v>
      </c>
      <c r="AC135" s="9">
        <f>VLOOKUP($C135,industry_water_demand_km3!$A$2:$CT$249,AC$4,FALSE)</f>
        <v>1.37757</v>
      </c>
      <c r="AD135" s="13">
        <f t="shared" si="52"/>
        <v>1.37757</v>
      </c>
      <c r="AF135" s="9">
        <f>VLOOKUP($B135,aquastat_more_extensive_table!$D$1013:$AO$1213,AF$4,FALSE)</f>
        <v>0</v>
      </c>
      <c r="AG135" s="13" t="e">
        <f t="shared" ref="AG135:AG166" si="79">IF(AF135&gt;0,AF135,NA())</f>
        <v>#N/A</v>
      </c>
      <c r="AH135" s="9">
        <f>VLOOKUP($C135,industry_water_demand_km3!$A$2:$CT$249,AH$4,FALSE)</f>
        <v>1.3721159999999999</v>
      </c>
      <c r="AI135" s="13">
        <f t="shared" si="53"/>
        <v>1.3721159999999999</v>
      </c>
      <c r="AK135" s="9">
        <f>VLOOKUP($B135,aquastat_more_extensive_table!$D$1013:$AO$1213,AK$4,FALSE)</f>
        <v>0</v>
      </c>
      <c r="AL135" s="13" t="e">
        <f t="shared" ref="AL135:AL166" si="80">IF(AK135&gt;0,AK135,NA())</f>
        <v>#N/A</v>
      </c>
      <c r="AM135" s="9">
        <f>VLOOKUP($C135,industry_water_demand_km3!$A$2:$CT$249,AM$4,FALSE)</f>
        <v>1.534486</v>
      </c>
      <c r="AN135" s="13">
        <f t="shared" si="54"/>
        <v>1.534486</v>
      </c>
      <c r="AP135" s="9">
        <f>VLOOKUP($B135,aquastat_more_extensive_table!$D$1013:$AO$1213,AP$4,FALSE)</f>
        <v>1.514</v>
      </c>
      <c r="AQ135" s="13">
        <f t="shared" ref="AQ135:AQ166" si="81">IF(AP135&gt;0,AP135,NA())</f>
        <v>1.514</v>
      </c>
      <c r="AR135" s="9">
        <f>VLOOKUP($C135,industry_water_demand_km3!$A$2:$CT$249,AR$4,FALSE)</f>
        <v>1.8271919999999999</v>
      </c>
      <c r="AS135" s="13">
        <f t="shared" si="55"/>
        <v>1.8271919999999999</v>
      </c>
      <c r="AU135" s="9">
        <f>VLOOKUP($B135,aquastat_more_extensive_table!$D$1013:$AO$1213,AU$4,FALSE)</f>
        <v>0</v>
      </c>
      <c r="AV135" s="13" t="e">
        <f t="shared" ref="AV135:AV166" si="82">IF(AU135&gt;0,AU135,NA())</f>
        <v>#N/A</v>
      </c>
      <c r="AW135" s="9">
        <f>VLOOKUP($C135,industry_water_demand_km3!$A$2:$CT$249,AW$4,FALSE)</f>
        <v>1.9645600000000001</v>
      </c>
      <c r="AX135" s="13">
        <f t="shared" si="56"/>
        <v>1.9645600000000001</v>
      </c>
      <c r="AZ135" s="9">
        <f>VLOOKUP($B135,aquastat_more_extensive_table!$D$1013:$AO$1213,AZ$4,FALSE)</f>
        <v>0</v>
      </c>
      <c r="BA135" s="13" t="e">
        <f t="shared" ref="BA135:BA166" si="83">IF(AZ135&gt;0,AZ135,NA())</f>
        <v>#N/A</v>
      </c>
      <c r="BB135" s="9">
        <f>VLOOKUP($C135,industry_water_demand_km3!$A$2:$CT$249,BB$4,FALSE)</f>
        <v>2.4139659999999998</v>
      </c>
      <c r="BC135" s="13">
        <f t="shared" si="57"/>
        <v>2.4139659999999998</v>
      </c>
      <c r="BE135" s="9">
        <f>VLOOKUP($B135,aquastat_more_extensive_table!$D$1013:$AO$1213,BE$4,FALSE)</f>
        <v>0</v>
      </c>
      <c r="BF135" s="13" t="e">
        <f t="shared" ref="BF135:BF166" si="84">IF(BE135&gt;0,BE135,NA())</f>
        <v>#N/A</v>
      </c>
      <c r="BG135" s="9">
        <f>VLOOKUP($C135,industry_water_demand_km3!$A$2:$CT$249,BG$4,FALSE)</f>
        <v>2.7277260000000001</v>
      </c>
      <c r="BH135" s="13">
        <f t="shared" si="58"/>
        <v>2.7277260000000001</v>
      </c>
      <c r="BJ135" s="9">
        <f>VLOOKUP($B135,aquastat_more_extensive_table!$D$1013:$AO$1213,BJ$4,FALSE)</f>
        <v>0</v>
      </c>
      <c r="BK135" s="13" t="e">
        <f t="shared" si="59"/>
        <v>#N/A</v>
      </c>
      <c r="BL135" s="9">
        <f>VLOOKUP($C135,industry_water_demand_km3!$A$2:$CT$249,BL$4,FALSE)</f>
        <v>2.7059600000000001</v>
      </c>
      <c r="BM135" s="13">
        <f t="shared" si="60"/>
        <v>2.7059600000000001</v>
      </c>
      <c r="BU135" s="7" t="e">
        <v>#N/A</v>
      </c>
      <c r="BV135" s="7">
        <v>0.78600000000000003</v>
      </c>
      <c r="BW135" s="7" t="str">
        <f t="shared" si="61"/>
        <v/>
      </c>
      <c r="BX135" s="7" t="str">
        <f t="shared" si="62"/>
        <v/>
      </c>
    </row>
    <row r="136" spans="2:76" x14ac:dyDescent="0.25">
      <c r="B136" s="12">
        <f>fao_ids_unique!B131</f>
        <v>168</v>
      </c>
      <c r="C136" s="12">
        <f>fao_ids_unique!F131</f>
        <v>154</v>
      </c>
      <c r="D136" s="8" t="str">
        <f>fao_ids_unique!C131</f>
        <v>PNG</v>
      </c>
      <c r="E136" s="7" t="str">
        <f>fao_ids_unique!G131</f>
        <v>Papua New Guinea</v>
      </c>
      <c r="G136" s="9">
        <f>VLOOKUP($B136,aquastat_more_extensive_table!$D$1013:$AO$1213,G$4,FALSE)</f>
        <v>0</v>
      </c>
      <c r="H136" s="13" t="e">
        <f t="shared" si="74"/>
        <v>#N/A</v>
      </c>
      <c r="I136" s="9">
        <f>VLOOKUP($C136,industry_water_demand_km3!$A$2:$CT$249,I$4,FALSE)</f>
        <v>1.180518E-2</v>
      </c>
      <c r="J136" s="13">
        <f t="shared" ref="J136:J199" si="85">IF(I136&gt;=0,I136,NA())</f>
        <v>1.180518E-2</v>
      </c>
      <c r="L136" s="9">
        <f>VLOOKUP($B136,aquastat_more_extensive_table!$D$1013:$AO$1213,L$4,FALSE)</f>
        <v>0</v>
      </c>
      <c r="M136" s="13" t="e">
        <f t="shared" si="75"/>
        <v>#N/A</v>
      </c>
      <c r="N136" s="9">
        <f>VLOOKUP($C136,industry_water_demand_km3!$A$2:$CT$249,N$4,FALSE)</f>
        <v>1.21227E-2</v>
      </c>
      <c r="O136" s="13">
        <f t="shared" ref="O136:O199" si="86">IF(N136&gt;=0,N136,NA())</f>
        <v>1.21227E-2</v>
      </c>
      <c r="Q136" s="9">
        <f>VLOOKUP($B136,aquastat_more_extensive_table!$D$1013:$AO$1213,Q$4,FALSE)</f>
        <v>0</v>
      </c>
      <c r="R136" s="13" t="e">
        <f t="shared" si="76"/>
        <v>#N/A</v>
      </c>
      <c r="S136" s="9">
        <f>VLOOKUP($C136,industry_water_demand_km3!$A$2:$CT$249,S$4,FALSE)</f>
        <v>1.41957E-2</v>
      </c>
      <c r="T136" s="13">
        <f t="shared" ref="T136:T199" si="87">IF(S136&gt;=0,S136,NA())</f>
        <v>1.41957E-2</v>
      </c>
      <c r="V136" s="9">
        <f>VLOOKUP($B136,aquastat_more_extensive_table!$D$1013:$AO$1213,V$4,FALSE)</f>
        <v>0</v>
      </c>
      <c r="W136" s="13" t="e">
        <f t="shared" si="77"/>
        <v>#N/A</v>
      </c>
      <c r="X136" s="9">
        <f>VLOOKUP($C136,industry_water_demand_km3!$A$2:$CT$249,X$4,FALSE)</f>
        <v>1.748984E-2</v>
      </c>
      <c r="Y136" s="13">
        <f t="shared" ref="Y136:Y199" si="88">IF(X136&gt;=0,X136,NA())</f>
        <v>1.748984E-2</v>
      </c>
      <c r="AA136" s="9">
        <f>VLOOKUP($B136,aquastat_more_extensive_table!$D$1013:$AO$1213,AA$4,FALSE)</f>
        <v>0</v>
      </c>
      <c r="AB136" s="13" t="e">
        <f t="shared" si="78"/>
        <v>#N/A</v>
      </c>
      <c r="AC136" s="9">
        <f>VLOOKUP($C136,industry_water_demand_km3!$A$2:$CT$249,AC$4,FALSE)</f>
        <v>1.9419200000000001E-2</v>
      </c>
      <c r="AD136" s="13">
        <f t="shared" ref="AD136:AD199" si="89">IF(AC136&gt;=0,AC136,NA())</f>
        <v>1.9419200000000001E-2</v>
      </c>
      <c r="AF136" s="9">
        <f>VLOOKUP($B136,aquastat_more_extensive_table!$D$1013:$AO$1213,AF$4,FALSE)</f>
        <v>2.1999999999999999E-2</v>
      </c>
      <c r="AG136" s="13">
        <f t="shared" si="79"/>
        <v>2.1999999999999999E-2</v>
      </c>
      <c r="AH136" s="9">
        <f>VLOOKUP($C136,industry_water_demand_km3!$A$2:$CT$249,AH$4,FALSE)</f>
        <v>1.9365199999999999E-2</v>
      </c>
      <c r="AI136" s="13">
        <f t="shared" ref="AI136:AI199" si="90">IF(AH136&gt;=0,AH136,NA())</f>
        <v>1.9365199999999999E-2</v>
      </c>
      <c r="AK136" s="9">
        <f>VLOOKUP($B136,aquastat_more_extensive_table!$D$1013:$AO$1213,AK$4,FALSE)</f>
        <v>0</v>
      </c>
      <c r="AL136" s="13" t="e">
        <f t="shared" si="80"/>
        <v>#N/A</v>
      </c>
      <c r="AM136" s="9">
        <f>VLOOKUP($C136,industry_water_demand_km3!$A$2:$CT$249,AM$4,FALSE)</f>
        <v>2.0488099999999999E-2</v>
      </c>
      <c r="AN136" s="13">
        <f t="shared" ref="AN136:AN199" si="91">IF(AM136&gt;=0,AM136,NA())</f>
        <v>2.0488099999999999E-2</v>
      </c>
      <c r="AP136" s="9">
        <f>VLOOKUP($B136,aquastat_more_extensive_table!$D$1013:$AO$1213,AP$4,FALSE)</f>
        <v>0</v>
      </c>
      <c r="AQ136" s="13" t="e">
        <f t="shared" si="81"/>
        <v>#N/A</v>
      </c>
      <c r="AR136" s="9">
        <f>VLOOKUP($C136,industry_water_demand_km3!$A$2:$CT$249,AR$4,FALSE)</f>
        <v>2.168774E-2</v>
      </c>
      <c r="AS136" s="13">
        <f t="shared" ref="AS136:AS199" si="92">IF(AR136&gt;=0,AR136,NA())</f>
        <v>2.168774E-2</v>
      </c>
      <c r="AU136" s="9">
        <f>VLOOKUP($B136,aquastat_more_extensive_table!$D$1013:$AO$1213,AU$4,FALSE)</f>
        <v>0.1159</v>
      </c>
      <c r="AV136" s="13">
        <f t="shared" si="82"/>
        <v>0.1159</v>
      </c>
      <c r="AW136" s="9">
        <f>VLOOKUP($C136,industry_water_demand_km3!$A$2:$CT$249,AW$4,FALSE)</f>
        <v>1.827782E-2</v>
      </c>
      <c r="AX136" s="13">
        <f t="shared" ref="AX136:AX199" si="93">IF(AW136&gt;=0,AW136,NA())</f>
        <v>1.827782E-2</v>
      </c>
      <c r="AZ136" s="9">
        <f>VLOOKUP($B136,aquastat_more_extensive_table!$D$1013:$AO$1213,AZ$4,FALSE)</f>
        <v>0.1676</v>
      </c>
      <c r="BA136" s="13">
        <f t="shared" si="83"/>
        <v>0.1676</v>
      </c>
      <c r="BB136" s="9">
        <f>VLOOKUP($C136,industry_water_demand_km3!$A$2:$CT$249,BB$4,FALSE)</f>
        <v>1.9351380000000001E-2</v>
      </c>
      <c r="BC136" s="13">
        <f t="shared" ref="BC136:BC199" si="94">IF(BB136&gt;=0,BB136,NA())</f>
        <v>1.9351380000000001E-2</v>
      </c>
      <c r="BE136" s="9">
        <f>VLOOKUP($B136,aquastat_more_extensive_table!$D$1013:$AO$1213,BE$4,FALSE)</f>
        <v>0</v>
      </c>
      <c r="BF136" s="13" t="e">
        <f t="shared" si="84"/>
        <v>#N/A</v>
      </c>
      <c r="BG136" s="9">
        <f>VLOOKUP($C136,industry_water_demand_km3!$A$2:$CT$249,BG$4,FALSE)</f>
        <v>2.2750659999999999E-2</v>
      </c>
      <c r="BH136" s="13">
        <f t="shared" ref="BH136:BH199" si="95">IF(BG136&gt;=0,BG136,NA())</f>
        <v>2.2750659999999999E-2</v>
      </c>
      <c r="BJ136" s="9">
        <f>VLOOKUP($B136,aquastat_more_extensive_table!$D$1013:$AO$1213,BJ$4,FALSE)</f>
        <v>0</v>
      </c>
      <c r="BK136" s="13" t="e">
        <f t="shared" ref="BK136:BK199" si="96">IF(BJ136&gt;0,BJ136,NA())</f>
        <v>#N/A</v>
      </c>
      <c r="BL136" s="9">
        <f>VLOOKUP($C136,industry_water_demand_km3!$A$2:$CT$249,BL$4,FALSE)</f>
        <v>2.3127100000000001E-2</v>
      </c>
      <c r="BM136" s="13">
        <f t="shared" ref="BM136:BM199" si="97">IF(BL136&gt;=0,BL136,NA())</f>
        <v>2.3127100000000001E-2</v>
      </c>
      <c r="BU136" s="7" t="e">
        <v>#N/A</v>
      </c>
      <c r="BV136" s="7">
        <v>1.2E-2</v>
      </c>
      <c r="BW136" s="7" t="str">
        <f t="shared" ref="BW136:BW199" si="98">IF(ISNA(BU136),"",BU136)</f>
        <v/>
      </c>
      <c r="BX136" s="7" t="str">
        <f t="shared" ref="BX136:BX199" si="99">IF(BW136="","",BV136)</f>
        <v/>
      </c>
    </row>
    <row r="137" spans="2:76" x14ac:dyDescent="0.25">
      <c r="B137" s="12">
        <f>fao_ids_unique!B132</f>
        <v>169</v>
      </c>
      <c r="C137" s="12">
        <f>fao_ids_unique!F132</f>
        <v>159</v>
      </c>
      <c r="D137" s="8" t="str">
        <f>fao_ids_unique!C132</f>
        <v>PRY</v>
      </c>
      <c r="E137" s="7" t="str">
        <f>fao_ids_unique!G132</f>
        <v>Paraguay</v>
      </c>
      <c r="G137" s="9">
        <f>VLOOKUP($B137,aquastat_more_extensive_table!$D$1013:$AO$1213,G$4,FALSE)</f>
        <v>0</v>
      </c>
      <c r="H137" s="13" t="e">
        <f t="shared" si="74"/>
        <v>#N/A</v>
      </c>
      <c r="I137" s="9">
        <f>VLOOKUP($C137,industry_water_demand_km3!$A$2:$CT$249,I$4,FALSE)</f>
        <v>6.1326039999999998E-2</v>
      </c>
      <c r="J137" s="13">
        <f t="shared" si="85"/>
        <v>6.1326039999999998E-2</v>
      </c>
      <c r="L137" s="9">
        <f>VLOOKUP($B137,aquastat_more_extensive_table!$D$1013:$AO$1213,L$4,FALSE)</f>
        <v>0</v>
      </c>
      <c r="M137" s="13" t="e">
        <f t="shared" si="75"/>
        <v>#N/A</v>
      </c>
      <c r="N137" s="9">
        <f>VLOOKUP($C137,industry_water_demand_km3!$A$2:$CT$249,N$4,FALSE)</f>
        <v>6.50974E-2</v>
      </c>
      <c r="O137" s="13">
        <f t="shared" si="86"/>
        <v>6.50974E-2</v>
      </c>
      <c r="Q137" s="9">
        <f>VLOOKUP($B137,aquastat_more_extensive_table!$D$1013:$AO$1213,Q$4,FALSE)</f>
        <v>0</v>
      </c>
      <c r="R137" s="13" t="e">
        <f t="shared" si="76"/>
        <v>#N/A</v>
      </c>
      <c r="S137" s="9">
        <f>VLOOKUP($C137,industry_water_demand_km3!$A$2:$CT$249,S$4,FALSE)</f>
        <v>7.1514179999999997E-2</v>
      </c>
      <c r="T137" s="13">
        <f t="shared" si="87"/>
        <v>7.1514179999999997E-2</v>
      </c>
      <c r="V137" s="9">
        <f>VLOOKUP($B137,aquastat_more_extensive_table!$D$1013:$AO$1213,V$4,FALSE)</f>
        <v>0</v>
      </c>
      <c r="W137" s="13" t="e">
        <f t="shared" si="77"/>
        <v>#N/A</v>
      </c>
      <c r="X137" s="9">
        <f>VLOOKUP($C137,industry_water_demand_km3!$A$2:$CT$249,X$4,FALSE)</f>
        <v>9.1796559999999999E-2</v>
      </c>
      <c r="Y137" s="13">
        <f t="shared" si="88"/>
        <v>9.1796559999999999E-2</v>
      </c>
      <c r="AA137" s="9">
        <f>VLOOKUP($B137,aquastat_more_extensive_table!$D$1013:$AO$1213,AA$4,FALSE)</f>
        <v>0</v>
      </c>
      <c r="AB137" s="13" t="e">
        <f t="shared" si="78"/>
        <v>#N/A</v>
      </c>
      <c r="AC137" s="9">
        <f>VLOOKUP($C137,industry_water_demand_km3!$A$2:$CT$249,AC$4,FALSE)</f>
        <v>0.11636779999999999</v>
      </c>
      <c r="AD137" s="13">
        <f t="shared" si="89"/>
        <v>0.11636779999999999</v>
      </c>
      <c r="AF137" s="9">
        <f>VLOOKUP($B137,aquastat_more_extensive_table!$D$1013:$AO$1213,AF$4,FALSE)</f>
        <v>3.0099999999999998E-2</v>
      </c>
      <c r="AG137" s="13">
        <f t="shared" si="79"/>
        <v>3.0099999999999998E-2</v>
      </c>
      <c r="AH137" s="9">
        <f>VLOOKUP($C137,industry_water_demand_km3!$A$2:$CT$249,AH$4,FALSE)</f>
        <v>0.1130766</v>
      </c>
      <c r="AI137" s="13">
        <f t="shared" si="90"/>
        <v>0.1130766</v>
      </c>
      <c r="AK137" s="9">
        <f>VLOOKUP($B137,aquastat_more_extensive_table!$D$1013:$AO$1213,AK$4,FALSE)</f>
        <v>0</v>
      </c>
      <c r="AL137" s="13" t="e">
        <f t="shared" si="80"/>
        <v>#N/A</v>
      </c>
      <c r="AM137" s="9">
        <f>VLOOKUP($C137,industry_water_demand_km3!$A$2:$CT$249,AM$4,FALSE)</f>
        <v>0.11956120000000001</v>
      </c>
      <c r="AN137" s="13">
        <f t="shared" si="91"/>
        <v>0.11956120000000001</v>
      </c>
      <c r="AP137" s="9">
        <f>VLOOKUP($B137,aquastat_more_extensive_table!$D$1013:$AO$1213,AP$4,FALSE)</f>
        <v>0</v>
      </c>
      <c r="AQ137" s="13" t="e">
        <f t="shared" si="81"/>
        <v>#N/A</v>
      </c>
      <c r="AR137" s="9">
        <f>VLOOKUP($C137,industry_water_demand_km3!$A$2:$CT$249,AR$4,FALSE)</f>
        <v>0.1351676</v>
      </c>
      <c r="AS137" s="13">
        <f t="shared" si="92"/>
        <v>0.1351676</v>
      </c>
      <c r="AU137" s="9">
        <f>VLOOKUP($B137,aquastat_more_extensive_table!$D$1013:$AO$1213,AU$4,FALSE)</f>
        <v>0.04</v>
      </c>
      <c r="AV137" s="13">
        <f t="shared" si="82"/>
        <v>0.04</v>
      </c>
      <c r="AW137" s="9">
        <f>VLOOKUP($C137,industry_water_demand_km3!$A$2:$CT$249,AW$4,FALSE)</f>
        <v>0.125941</v>
      </c>
      <c r="AX137" s="13">
        <f t="shared" si="93"/>
        <v>0.125941</v>
      </c>
      <c r="AZ137" s="9">
        <f>VLOOKUP($B137,aquastat_more_extensive_table!$D$1013:$AO$1213,AZ$4,FALSE)</f>
        <v>0</v>
      </c>
      <c r="BA137" s="13" t="e">
        <f t="shared" si="83"/>
        <v>#N/A</v>
      </c>
      <c r="BB137" s="9">
        <f>VLOOKUP($C137,industry_water_demand_km3!$A$2:$CT$249,BB$4,FALSE)</f>
        <v>0.12598580000000001</v>
      </c>
      <c r="BC137" s="13">
        <f t="shared" si="94"/>
        <v>0.12598580000000001</v>
      </c>
      <c r="BE137" s="9">
        <f>VLOOKUP($B137,aquastat_more_extensive_table!$D$1013:$AO$1213,BE$4,FALSE)</f>
        <v>0.154</v>
      </c>
      <c r="BF137" s="13">
        <f t="shared" si="84"/>
        <v>0.154</v>
      </c>
      <c r="BG137" s="9">
        <f>VLOOKUP($C137,industry_water_demand_km3!$A$2:$CT$249,BG$4,FALSE)</f>
        <v>0.15446660000000001</v>
      </c>
      <c r="BH137" s="13">
        <f t="shared" si="95"/>
        <v>0.15446660000000001</v>
      </c>
      <c r="BJ137" s="9">
        <f>VLOOKUP($B137,aquastat_more_extensive_table!$D$1013:$AO$1213,BJ$4,FALSE)</f>
        <v>0</v>
      </c>
      <c r="BK137" s="13" t="e">
        <f t="shared" si="96"/>
        <v>#N/A</v>
      </c>
      <c r="BL137" s="9">
        <f>VLOOKUP($C137,industry_water_demand_km3!$A$2:$CT$249,BL$4,FALSE)</f>
        <v>0.15703300000000001</v>
      </c>
      <c r="BM137" s="13">
        <f t="shared" si="97"/>
        <v>0.15703300000000001</v>
      </c>
      <c r="BU137" s="7" t="e">
        <v>#N/A</v>
      </c>
      <c r="BV137" s="7">
        <v>6.0999999999999999E-2</v>
      </c>
      <c r="BW137" s="7" t="str">
        <f t="shared" si="98"/>
        <v/>
      </c>
      <c r="BX137" s="7" t="str">
        <f t="shared" si="99"/>
        <v/>
      </c>
    </row>
    <row r="138" spans="2:76" x14ac:dyDescent="0.25">
      <c r="B138" s="12">
        <f>fao_ids_unique!B133</f>
        <v>170</v>
      </c>
      <c r="C138" s="12">
        <f>fao_ids_unique!F133</f>
        <v>151</v>
      </c>
      <c r="D138" s="8" t="str">
        <f>fao_ids_unique!C133</f>
        <v>PER</v>
      </c>
      <c r="E138" s="7" t="str">
        <f>fao_ids_unique!G133</f>
        <v>Peru</v>
      </c>
      <c r="G138" s="9">
        <f>VLOOKUP($B138,aquastat_more_extensive_table!$D$1013:$AO$1213,G$4,FALSE)</f>
        <v>0</v>
      </c>
      <c r="H138" s="13" t="e">
        <f t="shared" si="74"/>
        <v>#N/A</v>
      </c>
      <c r="I138" s="9">
        <f>VLOOKUP($C138,industry_water_demand_km3!$A$2:$CT$249,I$4,FALSE)</f>
        <v>0.2940912</v>
      </c>
      <c r="J138" s="13">
        <f t="shared" si="85"/>
        <v>0.2940912</v>
      </c>
      <c r="L138" s="9">
        <f>VLOOKUP($B138,aquastat_more_extensive_table!$D$1013:$AO$1213,L$4,FALSE)</f>
        <v>0</v>
      </c>
      <c r="M138" s="13" t="e">
        <f t="shared" si="75"/>
        <v>#N/A</v>
      </c>
      <c r="N138" s="9">
        <f>VLOOKUP($C138,industry_water_demand_km3!$A$2:$CT$249,N$4,FALSE)</f>
        <v>0.34251900000000002</v>
      </c>
      <c r="O138" s="13">
        <f t="shared" si="86"/>
        <v>0.34251900000000002</v>
      </c>
      <c r="Q138" s="9">
        <f>VLOOKUP($B138,aquastat_more_extensive_table!$D$1013:$AO$1213,Q$4,FALSE)</f>
        <v>0</v>
      </c>
      <c r="R138" s="13" t="e">
        <f t="shared" si="76"/>
        <v>#N/A</v>
      </c>
      <c r="S138" s="9">
        <f>VLOOKUP($C138,industry_water_demand_km3!$A$2:$CT$249,S$4,FALSE)</f>
        <v>0.38917560000000001</v>
      </c>
      <c r="T138" s="13">
        <f t="shared" si="87"/>
        <v>0.38917560000000001</v>
      </c>
      <c r="V138" s="9">
        <f>VLOOKUP($B138,aquastat_more_extensive_table!$D$1013:$AO$1213,V$4,FALSE)</f>
        <v>0</v>
      </c>
      <c r="W138" s="13" t="e">
        <f t="shared" si="77"/>
        <v>#N/A</v>
      </c>
      <c r="X138" s="9">
        <f>VLOOKUP($C138,industry_water_demand_km3!$A$2:$CT$249,X$4,FALSE)</f>
        <v>0.4865488</v>
      </c>
      <c r="Y138" s="13">
        <f t="shared" si="88"/>
        <v>0.4865488</v>
      </c>
      <c r="AA138" s="9">
        <f>VLOOKUP($B138,aquastat_more_extensive_table!$D$1013:$AO$1213,AA$4,FALSE)</f>
        <v>0</v>
      </c>
      <c r="AB138" s="13" t="e">
        <f t="shared" si="78"/>
        <v>#N/A</v>
      </c>
      <c r="AC138" s="9">
        <f>VLOOKUP($C138,industry_water_demand_km3!$A$2:$CT$249,AC$4,FALSE)</f>
        <v>0.51358820000000005</v>
      </c>
      <c r="AD138" s="13">
        <f t="shared" si="89"/>
        <v>0.51358820000000005</v>
      </c>
      <c r="AF138" s="9">
        <f>VLOOKUP($B138,aquastat_more_extensive_table!$D$1013:$AO$1213,AF$4,FALSE)</f>
        <v>0</v>
      </c>
      <c r="AG138" s="13" t="e">
        <f t="shared" si="79"/>
        <v>#N/A</v>
      </c>
      <c r="AH138" s="9">
        <f>VLOOKUP($C138,industry_water_demand_km3!$A$2:$CT$249,AH$4,FALSE)</f>
        <v>0.50063179999999996</v>
      </c>
      <c r="AI138" s="13">
        <f t="shared" si="90"/>
        <v>0.50063179999999996</v>
      </c>
      <c r="AK138" s="9">
        <f>VLOOKUP($B138,aquastat_more_extensive_table!$D$1013:$AO$1213,AK$4,FALSE)</f>
        <v>0</v>
      </c>
      <c r="AL138" s="13" t="e">
        <f t="shared" si="80"/>
        <v>#N/A</v>
      </c>
      <c r="AM138" s="9">
        <f>VLOOKUP($C138,industry_water_demand_km3!$A$2:$CT$249,AM$4,FALSE)</f>
        <v>0.51368579999999997</v>
      </c>
      <c r="AN138" s="13">
        <f t="shared" si="91"/>
        <v>0.51368579999999997</v>
      </c>
      <c r="AP138" s="9">
        <f>VLOOKUP($B138,aquastat_more_extensive_table!$D$1013:$AO$1213,AP$4,FALSE)</f>
        <v>0</v>
      </c>
      <c r="AQ138" s="13" t="e">
        <f t="shared" si="81"/>
        <v>#N/A</v>
      </c>
      <c r="AR138" s="9">
        <f>VLOOKUP($C138,industry_water_demand_km3!$A$2:$CT$249,AR$4,FALSE)</f>
        <v>0.61436100000000005</v>
      </c>
      <c r="AS138" s="13">
        <f t="shared" si="92"/>
        <v>0.61436100000000005</v>
      </c>
      <c r="AU138" s="9">
        <f>VLOOKUP($B138,aquastat_more_extensive_table!$D$1013:$AO$1213,AU$4,FALSE)</f>
        <v>0</v>
      </c>
      <c r="AV138" s="13" t="e">
        <f t="shared" si="82"/>
        <v>#N/A</v>
      </c>
      <c r="AW138" s="9">
        <f>VLOOKUP($C138,industry_water_demand_km3!$A$2:$CT$249,AW$4,FALSE)</f>
        <v>0.6212782</v>
      </c>
      <c r="AX138" s="13">
        <f t="shared" si="93"/>
        <v>0.6212782</v>
      </c>
      <c r="AZ138" s="9">
        <f>VLOOKUP($B138,aquastat_more_extensive_table!$D$1013:$AO$1213,AZ$4,FALSE)</f>
        <v>0</v>
      </c>
      <c r="BA138" s="13" t="e">
        <f t="shared" si="83"/>
        <v>#N/A</v>
      </c>
      <c r="BB138" s="9">
        <f>VLOOKUP($C138,industry_water_demand_km3!$A$2:$CT$249,BB$4,FALSE)</f>
        <v>0.69062400000000002</v>
      </c>
      <c r="BC138" s="13">
        <f t="shared" si="94"/>
        <v>0.69062400000000002</v>
      </c>
      <c r="BE138" s="9">
        <f>VLOOKUP($B138,aquastat_more_extensive_table!$D$1013:$AO$1213,BE$4,FALSE)</f>
        <v>0.28899999999999998</v>
      </c>
      <c r="BF138" s="13">
        <f t="shared" si="84"/>
        <v>0.28899999999999998</v>
      </c>
      <c r="BG138" s="9">
        <f>VLOOKUP($C138,industry_water_demand_km3!$A$2:$CT$249,BG$4,FALSE)</f>
        <v>0.81892180000000003</v>
      </c>
      <c r="BH138" s="13">
        <f t="shared" si="95"/>
        <v>0.81892180000000003</v>
      </c>
      <c r="BJ138" s="9">
        <f>VLOOKUP($B138,aquastat_more_extensive_table!$D$1013:$AO$1213,BJ$4,FALSE)</f>
        <v>0</v>
      </c>
      <c r="BK138" s="13" t="e">
        <f t="shared" si="96"/>
        <v>#N/A</v>
      </c>
      <c r="BL138" s="9">
        <f>VLOOKUP($C138,industry_water_demand_km3!$A$2:$CT$249,BL$4,FALSE)</f>
        <v>0.83818099999999995</v>
      </c>
      <c r="BM138" s="13">
        <f t="shared" si="97"/>
        <v>0.83818099999999995</v>
      </c>
      <c r="BU138" s="7" t="e">
        <v>#N/A</v>
      </c>
      <c r="BV138" s="7">
        <v>0.20100000000000001</v>
      </c>
      <c r="BW138" s="7" t="str">
        <f t="shared" si="98"/>
        <v/>
      </c>
      <c r="BX138" s="7" t="str">
        <f t="shared" si="99"/>
        <v/>
      </c>
    </row>
    <row r="139" spans="2:76" x14ac:dyDescent="0.25">
      <c r="B139" s="12">
        <f>fao_ids_unique!B134</f>
        <v>171</v>
      </c>
      <c r="C139" s="12">
        <f>fao_ids_unique!F134</f>
        <v>152</v>
      </c>
      <c r="D139" s="8" t="str">
        <f>fao_ids_unique!C134</f>
        <v>PHL</v>
      </c>
      <c r="E139" s="7" t="str">
        <f>fao_ids_unique!G134</f>
        <v>Philippines</v>
      </c>
      <c r="G139" s="9">
        <f>VLOOKUP($B139,aquastat_more_extensive_table!$D$1013:$AO$1213,G$4,FALSE)</f>
        <v>0</v>
      </c>
      <c r="H139" s="13" t="e">
        <f t="shared" si="74"/>
        <v>#N/A</v>
      </c>
      <c r="I139" s="9">
        <f>VLOOKUP($C139,industry_water_demand_km3!$A$2:$CT$249,I$4,FALSE)</f>
        <v>4.0057700000000001</v>
      </c>
      <c r="J139" s="13">
        <f t="shared" si="85"/>
        <v>4.0057700000000001</v>
      </c>
      <c r="L139" s="9">
        <f>VLOOKUP($B139,aquastat_more_extensive_table!$D$1013:$AO$1213,L$4,FALSE)</f>
        <v>0</v>
      </c>
      <c r="M139" s="13" t="e">
        <f t="shared" si="75"/>
        <v>#N/A</v>
      </c>
      <c r="N139" s="9">
        <f>VLOOKUP($C139,industry_water_demand_km3!$A$2:$CT$249,N$4,FALSE)</f>
        <v>3.765428</v>
      </c>
      <c r="O139" s="13">
        <f t="shared" si="86"/>
        <v>3.765428</v>
      </c>
      <c r="Q139" s="9">
        <f>VLOOKUP($B139,aquastat_more_extensive_table!$D$1013:$AO$1213,Q$4,FALSE)</f>
        <v>0</v>
      </c>
      <c r="R139" s="13" t="e">
        <f t="shared" si="76"/>
        <v>#N/A</v>
      </c>
      <c r="S139" s="9">
        <f>VLOOKUP($C139,industry_water_demand_km3!$A$2:$CT$249,S$4,FALSE)</f>
        <v>4.0973319999999998</v>
      </c>
      <c r="T139" s="13">
        <f t="shared" si="87"/>
        <v>4.0973319999999998</v>
      </c>
      <c r="V139" s="9">
        <f>VLOOKUP($B139,aquastat_more_extensive_table!$D$1013:$AO$1213,V$4,FALSE)</f>
        <v>0</v>
      </c>
      <c r="W139" s="13" t="e">
        <f t="shared" si="77"/>
        <v>#N/A</v>
      </c>
      <c r="X139" s="9">
        <f>VLOOKUP($C139,industry_water_demand_km3!$A$2:$CT$249,X$4,FALSE)</f>
        <v>5.1396280000000001</v>
      </c>
      <c r="Y139" s="13">
        <f t="shared" si="88"/>
        <v>5.1396280000000001</v>
      </c>
      <c r="AA139" s="9">
        <f>VLOOKUP($B139,aquastat_more_extensive_table!$D$1013:$AO$1213,AA$4,FALSE)</f>
        <v>0</v>
      </c>
      <c r="AB139" s="13" t="e">
        <f t="shared" si="78"/>
        <v>#N/A</v>
      </c>
      <c r="AC139" s="9">
        <f>VLOOKUP($C139,industry_water_demand_km3!$A$2:$CT$249,AC$4,FALSE)</f>
        <v>6.1517739999999996</v>
      </c>
      <c r="AD139" s="13">
        <f t="shared" si="89"/>
        <v>6.1517739999999996</v>
      </c>
      <c r="AF139" s="9">
        <f>VLOOKUP($B139,aquastat_more_extensive_table!$D$1013:$AO$1213,AF$4,FALSE)</f>
        <v>0</v>
      </c>
      <c r="AG139" s="13" t="e">
        <f t="shared" si="79"/>
        <v>#N/A</v>
      </c>
      <c r="AH139" s="9">
        <f>VLOOKUP($C139,industry_water_demand_km3!$A$2:$CT$249,AH$4,FALSE)</f>
        <v>5.9462159999999997</v>
      </c>
      <c r="AI139" s="13">
        <f t="shared" si="90"/>
        <v>5.9462159999999997</v>
      </c>
      <c r="AK139" s="9">
        <f>VLOOKUP($B139,aquastat_more_extensive_table!$D$1013:$AO$1213,AK$4,FALSE)</f>
        <v>0</v>
      </c>
      <c r="AL139" s="13" t="e">
        <f t="shared" si="80"/>
        <v>#N/A</v>
      </c>
      <c r="AM139" s="9">
        <f>VLOOKUP($C139,industry_water_demand_km3!$A$2:$CT$249,AM$4,FALSE)</f>
        <v>6.3413760000000003</v>
      </c>
      <c r="AN139" s="13">
        <f t="shared" si="91"/>
        <v>6.3413760000000003</v>
      </c>
      <c r="AP139" s="9">
        <f>VLOOKUP($B139,aquastat_more_extensive_table!$D$1013:$AO$1213,AP$4,FALSE)</f>
        <v>2.2959999999999998</v>
      </c>
      <c r="AQ139" s="13">
        <f t="shared" si="81"/>
        <v>2.2959999999999998</v>
      </c>
      <c r="AR139" s="9">
        <f>VLOOKUP($C139,industry_water_demand_km3!$A$2:$CT$249,AR$4,FALSE)</f>
        <v>7.0726979999999999</v>
      </c>
      <c r="AS139" s="13">
        <f t="shared" si="92"/>
        <v>7.0726979999999999</v>
      </c>
      <c r="AU139" s="9">
        <f>VLOOKUP($B139,aquastat_more_extensive_table!$D$1013:$AO$1213,AU$4,FALSE)</f>
        <v>2.907</v>
      </c>
      <c r="AV139" s="13">
        <f t="shared" si="82"/>
        <v>2.907</v>
      </c>
      <c r="AW139" s="9">
        <f>VLOOKUP($C139,industry_water_demand_km3!$A$2:$CT$249,AW$4,FALSE)</f>
        <v>7.1017640000000002</v>
      </c>
      <c r="AX139" s="13">
        <f t="shared" si="93"/>
        <v>7.1017640000000002</v>
      </c>
      <c r="AZ139" s="9">
        <f>VLOOKUP($B139,aquastat_more_extensive_table!$D$1013:$AO$1213,AZ$4,FALSE)</f>
        <v>7.4580000000000002</v>
      </c>
      <c r="BA139" s="13">
        <f t="shared" si="83"/>
        <v>7.4580000000000002</v>
      </c>
      <c r="BB139" s="9">
        <f>VLOOKUP($C139,industry_water_demand_km3!$A$2:$CT$249,BB$4,FALSE)</f>
        <v>7.6028520000000004</v>
      </c>
      <c r="BC139" s="13">
        <f t="shared" si="94"/>
        <v>7.6028520000000004</v>
      </c>
      <c r="BE139" s="9">
        <f>VLOOKUP($B139,aquastat_more_extensive_table!$D$1013:$AO$1213,BE$4,FALSE)</f>
        <v>8.2539999999999996</v>
      </c>
      <c r="BF139" s="13">
        <f t="shared" si="84"/>
        <v>8.2539999999999996</v>
      </c>
      <c r="BG139" s="9">
        <f>VLOOKUP($C139,industry_water_demand_km3!$A$2:$CT$249,BG$4,FALSE)</f>
        <v>8.7842900000000004</v>
      </c>
      <c r="BH139" s="13">
        <f t="shared" si="95"/>
        <v>8.7842900000000004</v>
      </c>
      <c r="BJ139" s="9">
        <f>VLOOKUP($B139,aquastat_more_extensive_table!$D$1013:$AO$1213,BJ$4,FALSE)</f>
        <v>0</v>
      </c>
      <c r="BK139" s="13" t="e">
        <f t="shared" si="96"/>
        <v>#N/A</v>
      </c>
      <c r="BL139" s="9">
        <f>VLOOKUP($C139,industry_water_demand_km3!$A$2:$CT$249,BL$4,FALSE)</f>
        <v>8.9159799999999994</v>
      </c>
      <c r="BM139" s="13">
        <f t="shared" si="97"/>
        <v>8.9159799999999994</v>
      </c>
      <c r="BU139" s="7" t="e">
        <v>#N/A</v>
      </c>
      <c r="BV139" s="7">
        <v>3.488</v>
      </c>
      <c r="BW139" s="7" t="str">
        <f t="shared" si="98"/>
        <v/>
      </c>
      <c r="BX139" s="7" t="str">
        <f t="shared" si="99"/>
        <v/>
      </c>
    </row>
    <row r="140" spans="2:76" x14ac:dyDescent="0.25">
      <c r="B140" s="12">
        <f>fao_ids_unique!B135</f>
        <v>173</v>
      </c>
      <c r="C140" s="12">
        <f>fao_ids_unique!F135</f>
        <v>155</v>
      </c>
      <c r="D140" s="8" t="str">
        <f>fao_ids_unique!C135</f>
        <v>POL</v>
      </c>
      <c r="E140" s="7" t="str">
        <f>fao_ids_unique!G135</f>
        <v>Poland</v>
      </c>
      <c r="G140" s="9">
        <f>VLOOKUP($B140,aquastat_more_extensive_table!$D$1013:$AO$1213,G$4,FALSE)</f>
        <v>0</v>
      </c>
      <c r="H140" s="13" t="e">
        <f t="shared" si="74"/>
        <v>#N/A</v>
      </c>
      <c r="I140" s="9">
        <f>VLOOKUP($C140,industry_water_demand_km3!$A$2:$CT$249,I$4,FALSE)</f>
        <v>4.678674</v>
      </c>
      <c r="J140" s="13">
        <f t="shared" si="85"/>
        <v>4.678674</v>
      </c>
      <c r="L140" s="9">
        <f>VLOOKUP($B140,aquastat_more_extensive_table!$D$1013:$AO$1213,L$4,FALSE)</f>
        <v>0</v>
      </c>
      <c r="M140" s="13" t="e">
        <f t="shared" si="75"/>
        <v>#N/A</v>
      </c>
      <c r="N140" s="9">
        <f>VLOOKUP($C140,industry_water_demand_km3!$A$2:$CT$249,N$4,FALSE)</f>
        <v>4.9059540000000004</v>
      </c>
      <c r="O140" s="13">
        <f t="shared" si="86"/>
        <v>4.9059540000000004</v>
      </c>
      <c r="Q140" s="9">
        <f>VLOOKUP($B140,aquastat_more_extensive_table!$D$1013:$AO$1213,Q$4,FALSE)</f>
        <v>0</v>
      </c>
      <c r="R140" s="13" t="e">
        <f t="shared" si="76"/>
        <v>#N/A</v>
      </c>
      <c r="S140" s="9">
        <f>VLOOKUP($C140,industry_water_demand_km3!$A$2:$CT$249,S$4,FALSE)</f>
        <v>5.4863559999999998</v>
      </c>
      <c r="T140" s="13">
        <f t="shared" si="87"/>
        <v>5.4863559999999998</v>
      </c>
      <c r="V140" s="9">
        <f>VLOOKUP($B140,aquastat_more_extensive_table!$D$1013:$AO$1213,V$4,FALSE)</f>
        <v>0</v>
      </c>
      <c r="W140" s="13" t="e">
        <f t="shared" si="77"/>
        <v>#N/A</v>
      </c>
      <c r="X140" s="9">
        <f>VLOOKUP($C140,industry_water_demand_km3!$A$2:$CT$249,X$4,FALSE)</f>
        <v>6.8940580000000002</v>
      </c>
      <c r="Y140" s="13">
        <f t="shared" si="88"/>
        <v>6.8940580000000002</v>
      </c>
      <c r="AA140" s="9">
        <f>VLOOKUP($B140,aquastat_more_extensive_table!$D$1013:$AO$1213,AA$4,FALSE)</f>
        <v>0</v>
      </c>
      <c r="AB140" s="13" t="e">
        <f t="shared" si="78"/>
        <v>#N/A</v>
      </c>
      <c r="AC140" s="9">
        <f>VLOOKUP($C140,industry_water_demand_km3!$A$2:$CT$249,AC$4,FALSE)</f>
        <v>8.1563079999999992</v>
      </c>
      <c r="AD140" s="13">
        <f t="shared" si="89"/>
        <v>8.1563079999999992</v>
      </c>
      <c r="AF140" s="9">
        <f>VLOOKUP($B140,aquastat_more_extensive_table!$D$1013:$AO$1213,AF$4,FALSE)</f>
        <v>0</v>
      </c>
      <c r="AG140" s="13" t="e">
        <f t="shared" si="79"/>
        <v>#N/A</v>
      </c>
      <c r="AH140" s="9">
        <f>VLOOKUP($C140,industry_water_demand_km3!$A$2:$CT$249,AH$4,FALSE)</f>
        <v>7.9596640000000001</v>
      </c>
      <c r="AI140" s="13">
        <f t="shared" si="90"/>
        <v>7.9596640000000001</v>
      </c>
      <c r="AK140" s="9">
        <f>VLOOKUP($B140,aquastat_more_extensive_table!$D$1013:$AO$1213,AK$4,FALSE)</f>
        <v>9.18</v>
      </c>
      <c r="AL140" s="13">
        <f t="shared" si="80"/>
        <v>9.18</v>
      </c>
      <c r="AM140" s="9">
        <f>VLOOKUP($C140,industry_water_demand_km3!$A$2:$CT$249,AM$4,FALSE)</f>
        <v>8.2633519999999994</v>
      </c>
      <c r="AN140" s="13">
        <f t="shared" si="91"/>
        <v>8.2633519999999994</v>
      </c>
      <c r="AP140" s="9">
        <f>VLOOKUP($B140,aquastat_more_extensive_table!$D$1013:$AO$1213,AP$4,FALSE)</f>
        <v>9.4250000000000007</v>
      </c>
      <c r="AQ140" s="13">
        <f t="shared" si="81"/>
        <v>9.4250000000000007</v>
      </c>
      <c r="AR140" s="9">
        <f>VLOOKUP($C140,industry_water_demand_km3!$A$2:$CT$249,AR$4,FALSE)</f>
        <v>9.6816619999999993</v>
      </c>
      <c r="AS140" s="13">
        <f t="shared" si="92"/>
        <v>9.6816619999999993</v>
      </c>
      <c r="AU140" s="9">
        <f>VLOOKUP($B140,aquastat_more_extensive_table!$D$1013:$AO$1213,AU$4,FALSE)</f>
        <v>0</v>
      </c>
      <c r="AV140" s="13" t="e">
        <f t="shared" si="82"/>
        <v>#N/A</v>
      </c>
      <c r="AW140" s="9">
        <f>VLOOKUP($C140,industry_water_demand_km3!$A$2:$CT$249,AW$4,FALSE)</f>
        <v>10.716240000000001</v>
      </c>
      <c r="AX140" s="13">
        <f t="shared" si="93"/>
        <v>10.716240000000001</v>
      </c>
      <c r="AZ140" s="9">
        <f>VLOOKUP($B140,aquastat_more_extensive_table!$D$1013:$AO$1213,AZ$4,FALSE)</f>
        <v>0</v>
      </c>
      <c r="BA140" s="13" t="e">
        <f t="shared" si="83"/>
        <v>#N/A</v>
      </c>
      <c r="BB140" s="9">
        <f>VLOOKUP($C140,industry_water_demand_km3!$A$2:$CT$249,BB$4,FALSE)</f>
        <v>12.61848</v>
      </c>
      <c r="BC140" s="13">
        <f t="shared" si="94"/>
        <v>12.61848</v>
      </c>
      <c r="BE140" s="9">
        <f>VLOOKUP($B140,aquastat_more_extensive_table!$D$1013:$AO$1213,BE$4,FALSE)</f>
        <v>0</v>
      </c>
      <c r="BF140" s="13" t="e">
        <f t="shared" si="84"/>
        <v>#N/A</v>
      </c>
      <c r="BG140" s="9">
        <f>VLOOKUP($C140,industry_water_demand_km3!$A$2:$CT$249,BG$4,FALSE)</f>
        <v>14.4922</v>
      </c>
      <c r="BH140" s="13">
        <f t="shared" si="95"/>
        <v>14.4922</v>
      </c>
      <c r="BJ140" s="9">
        <f>VLOOKUP($B140,aquastat_more_extensive_table!$D$1013:$AO$1213,BJ$4,FALSE)</f>
        <v>0</v>
      </c>
      <c r="BK140" s="13" t="e">
        <f t="shared" si="96"/>
        <v>#N/A</v>
      </c>
      <c r="BL140" s="9">
        <f>VLOOKUP($C140,industry_water_demand_km3!$A$2:$CT$249,BL$4,FALSE)</f>
        <v>14.454599999999999</v>
      </c>
      <c r="BM140" s="13">
        <f t="shared" si="97"/>
        <v>14.454599999999999</v>
      </c>
      <c r="BU140" s="7" t="e">
        <v>#N/A</v>
      </c>
      <c r="BV140" s="7">
        <v>3.8250000000000002</v>
      </c>
      <c r="BW140" s="7" t="str">
        <f t="shared" si="98"/>
        <v/>
      </c>
      <c r="BX140" s="7" t="str">
        <f t="shared" si="99"/>
        <v/>
      </c>
    </row>
    <row r="141" spans="2:76" x14ac:dyDescent="0.25">
      <c r="B141" s="12">
        <f>fao_ids_unique!B136</f>
        <v>174</v>
      </c>
      <c r="C141" s="12">
        <f>fao_ids_unique!F136</f>
        <v>158</v>
      </c>
      <c r="D141" s="8" t="str">
        <f>fao_ids_unique!C136</f>
        <v>PRT</v>
      </c>
      <c r="E141" s="7" t="str">
        <f>fao_ids_unique!G136</f>
        <v>Portugal</v>
      </c>
      <c r="G141" s="9">
        <f>VLOOKUP($B141,aquastat_more_extensive_table!$D$1013:$AO$1213,G$4,FALSE)</f>
        <v>0</v>
      </c>
      <c r="H141" s="13" t="e">
        <f t="shared" si="74"/>
        <v>#N/A</v>
      </c>
      <c r="I141" s="9">
        <f>VLOOKUP($C141,industry_water_demand_km3!$A$2:$CT$249,I$4,FALSE)</f>
        <v>0.92758439999999998</v>
      </c>
      <c r="J141" s="13">
        <f t="shared" si="85"/>
        <v>0.92758439999999998</v>
      </c>
      <c r="L141" s="9">
        <f>VLOOKUP($B141,aquastat_more_extensive_table!$D$1013:$AO$1213,L$4,FALSE)</f>
        <v>0</v>
      </c>
      <c r="M141" s="13" t="e">
        <f t="shared" si="75"/>
        <v>#N/A</v>
      </c>
      <c r="N141" s="9">
        <f>VLOOKUP($C141,industry_water_demand_km3!$A$2:$CT$249,N$4,FALSE)</f>
        <v>1.0393836000000001</v>
      </c>
      <c r="O141" s="13">
        <f t="shared" si="86"/>
        <v>1.0393836000000001</v>
      </c>
      <c r="Q141" s="9">
        <f>VLOOKUP($B141,aquastat_more_extensive_table!$D$1013:$AO$1213,Q$4,FALSE)</f>
        <v>0</v>
      </c>
      <c r="R141" s="13" t="e">
        <f t="shared" si="76"/>
        <v>#N/A</v>
      </c>
      <c r="S141" s="9">
        <f>VLOOKUP($C141,industry_water_demand_km3!$A$2:$CT$249,S$4,FALSE)</f>
        <v>1.26152</v>
      </c>
      <c r="T141" s="13">
        <f t="shared" si="87"/>
        <v>1.26152</v>
      </c>
      <c r="V141" s="9">
        <f>VLOOKUP($B141,aquastat_more_extensive_table!$D$1013:$AO$1213,V$4,FALSE)</f>
        <v>0</v>
      </c>
      <c r="W141" s="13" t="e">
        <f t="shared" si="77"/>
        <v>#N/A</v>
      </c>
      <c r="X141" s="9">
        <f>VLOOKUP($C141,industry_water_demand_km3!$A$2:$CT$249,X$4,FALSE)</f>
        <v>1.6252340000000001</v>
      </c>
      <c r="Y141" s="13">
        <f t="shared" si="88"/>
        <v>1.6252340000000001</v>
      </c>
      <c r="AA141" s="9">
        <f>VLOOKUP($B141,aquastat_more_extensive_table!$D$1013:$AO$1213,AA$4,FALSE)</f>
        <v>0</v>
      </c>
      <c r="AB141" s="13" t="e">
        <f t="shared" si="78"/>
        <v>#N/A</v>
      </c>
      <c r="AC141" s="9">
        <f>VLOOKUP($C141,industry_water_demand_km3!$A$2:$CT$249,AC$4,FALSE)</f>
        <v>1.8288219999999999</v>
      </c>
      <c r="AD141" s="13">
        <f t="shared" si="89"/>
        <v>1.8288219999999999</v>
      </c>
      <c r="AF141" s="9">
        <f>VLOOKUP($B141,aquastat_more_extensive_table!$D$1013:$AO$1213,AF$4,FALSE)</f>
        <v>0</v>
      </c>
      <c r="AG141" s="13" t="e">
        <f t="shared" si="79"/>
        <v>#N/A</v>
      </c>
      <c r="AH141" s="9">
        <f>VLOOKUP($C141,industry_water_demand_km3!$A$2:$CT$249,AH$4,FALSE)</f>
        <v>1.8914679999999999</v>
      </c>
      <c r="AI141" s="13">
        <f t="shared" si="90"/>
        <v>1.8914679999999999</v>
      </c>
      <c r="AK141" s="9">
        <f>VLOOKUP($B141,aquastat_more_extensive_table!$D$1013:$AO$1213,AK$4,FALSE)</f>
        <v>3.1</v>
      </c>
      <c r="AL141" s="13">
        <f t="shared" si="80"/>
        <v>3.1</v>
      </c>
      <c r="AM141" s="9">
        <f>VLOOKUP($C141,industry_water_demand_km3!$A$2:$CT$249,AM$4,FALSE)</f>
        <v>2.4870019999999999</v>
      </c>
      <c r="AN141" s="13">
        <f t="shared" si="91"/>
        <v>2.4870019999999999</v>
      </c>
      <c r="AP141" s="9">
        <f>VLOOKUP($B141,aquastat_more_extensive_table!$D$1013:$AO$1213,AP$4,FALSE)</f>
        <v>0</v>
      </c>
      <c r="AQ141" s="13" t="e">
        <f t="shared" si="81"/>
        <v>#N/A</v>
      </c>
      <c r="AR141" s="9">
        <f>VLOOKUP($C141,industry_water_demand_km3!$A$2:$CT$249,AR$4,FALSE)</f>
        <v>2.7828599999999999</v>
      </c>
      <c r="AS141" s="13">
        <f t="shared" si="92"/>
        <v>2.7828599999999999</v>
      </c>
      <c r="AU141" s="9">
        <f>VLOOKUP($B141,aquastat_more_extensive_table!$D$1013:$AO$1213,AU$4,FALSE)</f>
        <v>1.4970000000000001</v>
      </c>
      <c r="AV141" s="13">
        <f t="shared" si="82"/>
        <v>1.4970000000000001</v>
      </c>
      <c r="AW141" s="9">
        <f>VLOOKUP($C141,industry_water_demand_km3!$A$2:$CT$249,AW$4,FALSE)</f>
        <v>2.9039380000000001</v>
      </c>
      <c r="AX141" s="13">
        <f t="shared" si="93"/>
        <v>2.9039380000000001</v>
      </c>
      <c r="AZ141" s="9">
        <f>VLOOKUP($B141,aquastat_more_extensive_table!$D$1013:$AO$1213,AZ$4,FALSE)</f>
        <v>0</v>
      </c>
      <c r="BA141" s="13" t="e">
        <f t="shared" si="83"/>
        <v>#N/A</v>
      </c>
      <c r="BB141" s="9">
        <f>VLOOKUP($C141,industry_water_demand_km3!$A$2:$CT$249,BB$4,FALSE)</f>
        <v>3.3063479999999998</v>
      </c>
      <c r="BC141" s="13">
        <f t="shared" si="94"/>
        <v>3.3063479999999998</v>
      </c>
      <c r="BE141" s="9">
        <f>VLOOKUP($B141,aquastat_more_extensive_table!$D$1013:$AO$1213,BE$4,FALSE)</f>
        <v>0</v>
      </c>
      <c r="BF141" s="13" t="e">
        <f t="shared" si="84"/>
        <v>#N/A</v>
      </c>
      <c r="BG141" s="9">
        <f>VLOOKUP($C141,industry_water_demand_km3!$A$2:$CT$249,BG$4,FALSE)</f>
        <v>3.4965079999999999</v>
      </c>
      <c r="BH141" s="13">
        <f t="shared" si="95"/>
        <v>3.4965079999999999</v>
      </c>
      <c r="BJ141" s="9">
        <f>VLOOKUP($B141,aquastat_more_extensive_table!$D$1013:$AO$1213,BJ$4,FALSE)</f>
        <v>0</v>
      </c>
      <c r="BK141" s="13" t="e">
        <f t="shared" si="96"/>
        <v>#N/A</v>
      </c>
      <c r="BL141" s="9">
        <f>VLOOKUP($C141,industry_water_demand_km3!$A$2:$CT$249,BL$4,FALSE)</f>
        <v>3.4680599999999999</v>
      </c>
      <c r="BM141" s="13">
        <f t="shared" si="97"/>
        <v>3.4680599999999999</v>
      </c>
      <c r="BU141" s="7" t="e">
        <v>#N/A</v>
      </c>
      <c r="BV141" s="7">
        <v>0.874</v>
      </c>
      <c r="BW141" s="7" t="str">
        <f t="shared" si="98"/>
        <v/>
      </c>
      <c r="BX141" s="7" t="str">
        <f t="shared" si="99"/>
        <v/>
      </c>
    </row>
    <row r="142" spans="2:76" x14ac:dyDescent="0.25">
      <c r="B142" s="12">
        <f>fao_ids_unique!B137</f>
        <v>175</v>
      </c>
      <c r="C142" s="12">
        <f>fao_ids_unique!F137</f>
        <v>73</v>
      </c>
      <c r="D142" s="8" t="str">
        <f>fao_ids_unique!C137</f>
        <v>GNB</v>
      </c>
      <c r="E142" s="7" t="str">
        <f>fao_ids_unique!G137</f>
        <v>Guinea-Bissau</v>
      </c>
      <c r="G142" s="9">
        <f>VLOOKUP($B142,aquastat_more_extensive_table!$D$1013:$AO$1213,G$4,FALSE)</f>
        <v>0</v>
      </c>
      <c r="H142" s="13" t="e">
        <f t="shared" si="74"/>
        <v>#N/A</v>
      </c>
      <c r="I142" s="9">
        <f>VLOOKUP($C142,industry_water_demand_km3!$A$2:$CT$249,I$4,FALSE)</f>
        <v>0</v>
      </c>
      <c r="J142" s="13">
        <f t="shared" si="85"/>
        <v>0</v>
      </c>
      <c r="L142" s="9">
        <f>VLOOKUP($B142,aquastat_more_extensive_table!$D$1013:$AO$1213,L$4,FALSE)</f>
        <v>0</v>
      </c>
      <c r="M142" s="13" t="e">
        <f t="shared" si="75"/>
        <v>#N/A</v>
      </c>
      <c r="N142" s="9">
        <f>VLOOKUP($C142,industry_water_demand_km3!$A$2:$CT$249,N$4,FALSE)</f>
        <v>0</v>
      </c>
      <c r="O142" s="13">
        <f t="shared" si="86"/>
        <v>0</v>
      </c>
      <c r="Q142" s="9">
        <f>VLOOKUP($B142,aquastat_more_extensive_table!$D$1013:$AO$1213,Q$4,FALSE)</f>
        <v>0</v>
      </c>
      <c r="R142" s="13" t="e">
        <f t="shared" si="76"/>
        <v>#N/A</v>
      </c>
      <c r="S142" s="9">
        <f>VLOOKUP($C142,industry_water_demand_km3!$A$2:$CT$249,S$4,FALSE)</f>
        <v>0</v>
      </c>
      <c r="T142" s="13">
        <f t="shared" si="87"/>
        <v>0</v>
      </c>
      <c r="V142" s="9">
        <f>VLOOKUP($B142,aquastat_more_extensive_table!$D$1013:$AO$1213,V$4,FALSE)</f>
        <v>0</v>
      </c>
      <c r="W142" s="13" t="e">
        <f t="shared" si="77"/>
        <v>#N/A</v>
      </c>
      <c r="X142" s="9">
        <f>VLOOKUP($C142,industry_water_demand_km3!$A$2:$CT$249,X$4,FALSE)</f>
        <v>0</v>
      </c>
      <c r="Y142" s="13">
        <f t="shared" si="88"/>
        <v>0</v>
      </c>
      <c r="AA142" s="9">
        <f>VLOOKUP($B142,aquastat_more_extensive_table!$D$1013:$AO$1213,AA$4,FALSE)</f>
        <v>0</v>
      </c>
      <c r="AB142" s="13" t="e">
        <f t="shared" si="78"/>
        <v>#N/A</v>
      </c>
      <c r="AC142" s="9">
        <f>VLOOKUP($C142,industry_water_demand_km3!$A$2:$CT$249,AC$4,FALSE)</f>
        <v>0</v>
      </c>
      <c r="AD142" s="13">
        <f t="shared" si="89"/>
        <v>0</v>
      </c>
      <c r="AF142" s="9">
        <f>VLOOKUP($B142,aquastat_more_extensive_table!$D$1013:$AO$1213,AF$4,FALSE)</f>
        <v>0</v>
      </c>
      <c r="AG142" s="13" t="e">
        <f t="shared" si="79"/>
        <v>#N/A</v>
      </c>
      <c r="AH142" s="9">
        <f>VLOOKUP($C142,industry_water_demand_km3!$A$2:$CT$249,AH$4,FALSE)</f>
        <v>0</v>
      </c>
      <c r="AI142" s="13">
        <f t="shared" si="90"/>
        <v>0</v>
      </c>
      <c r="AK142" s="9">
        <f>VLOOKUP($B142,aquastat_more_extensive_table!$D$1013:$AO$1213,AK$4,FALSE)</f>
        <v>5.9999999999999995E-4</v>
      </c>
      <c r="AL142" s="13">
        <f t="shared" si="80"/>
        <v>5.9999999999999995E-4</v>
      </c>
      <c r="AM142" s="9">
        <f>VLOOKUP($C142,industry_water_demand_km3!$A$2:$CT$249,AM$4,FALSE)</f>
        <v>0</v>
      </c>
      <c r="AN142" s="13">
        <f t="shared" si="91"/>
        <v>0</v>
      </c>
      <c r="AP142" s="9">
        <f>VLOOKUP($B142,aquastat_more_extensive_table!$D$1013:$AO$1213,AP$4,FALSE)</f>
        <v>8.0000000000000002E-3</v>
      </c>
      <c r="AQ142" s="13">
        <f t="shared" si="81"/>
        <v>8.0000000000000002E-3</v>
      </c>
      <c r="AR142" s="9">
        <f>VLOOKUP($C142,industry_water_demand_km3!$A$2:$CT$249,AR$4,FALSE)</f>
        <v>0</v>
      </c>
      <c r="AS142" s="13">
        <f t="shared" si="92"/>
        <v>0</v>
      </c>
      <c r="AU142" s="9">
        <f>VLOOKUP($B142,aquastat_more_extensive_table!$D$1013:$AO$1213,AU$4,FALSE)</f>
        <v>8.0000000000000002E-3</v>
      </c>
      <c r="AV142" s="13">
        <f t="shared" si="82"/>
        <v>8.0000000000000002E-3</v>
      </c>
      <c r="AW142" s="9">
        <f>VLOOKUP($C142,industry_water_demand_km3!$A$2:$CT$249,AW$4,FALSE)</f>
        <v>0</v>
      </c>
      <c r="AX142" s="13">
        <f t="shared" si="93"/>
        <v>0</v>
      </c>
      <c r="AZ142" s="9">
        <f>VLOOKUP($B142,aquastat_more_extensive_table!$D$1013:$AO$1213,AZ$4,FALSE)</f>
        <v>1.1900000000000001E-2</v>
      </c>
      <c r="BA142" s="13">
        <f t="shared" si="83"/>
        <v>1.1900000000000001E-2</v>
      </c>
      <c r="BB142" s="9">
        <f>VLOOKUP($C142,industry_water_demand_km3!$A$2:$CT$249,BB$4,FALSE)</f>
        <v>0</v>
      </c>
      <c r="BC142" s="13">
        <f t="shared" si="94"/>
        <v>0</v>
      </c>
      <c r="BE142" s="9">
        <f>VLOOKUP($B142,aquastat_more_extensive_table!$D$1013:$AO$1213,BE$4,FALSE)</f>
        <v>0</v>
      </c>
      <c r="BF142" s="13" t="e">
        <f t="shared" si="84"/>
        <v>#N/A</v>
      </c>
      <c r="BG142" s="9">
        <f>VLOOKUP($C142,industry_water_demand_km3!$A$2:$CT$249,BG$4,FALSE)</f>
        <v>0</v>
      </c>
      <c r="BH142" s="13">
        <f t="shared" si="95"/>
        <v>0</v>
      </c>
      <c r="BJ142" s="9">
        <f>VLOOKUP($B142,aquastat_more_extensive_table!$D$1013:$AO$1213,BJ$4,FALSE)</f>
        <v>0</v>
      </c>
      <c r="BK142" s="13" t="e">
        <f t="shared" si="96"/>
        <v>#N/A</v>
      </c>
      <c r="BL142" s="9">
        <f>VLOOKUP($C142,industry_water_demand_km3!$A$2:$CT$249,BL$4,FALSE)</f>
        <v>0</v>
      </c>
      <c r="BM142" s="13">
        <f t="shared" si="97"/>
        <v>0</v>
      </c>
      <c r="BU142" s="7" t="e">
        <v>#N/A</v>
      </c>
      <c r="BV142" s="7">
        <v>0</v>
      </c>
      <c r="BW142" s="7" t="str">
        <f t="shared" si="98"/>
        <v/>
      </c>
      <c r="BX142" s="7" t="str">
        <f t="shared" si="99"/>
        <v/>
      </c>
    </row>
    <row r="143" spans="2:76" x14ac:dyDescent="0.25">
      <c r="B143" s="12">
        <f>fao_ids_unique!B138</f>
        <v>176</v>
      </c>
      <c r="C143" s="12">
        <f>fao_ids_unique!F138</f>
        <v>243</v>
      </c>
      <c r="D143" s="8" t="str">
        <f>fao_ids_unique!C138</f>
        <v>TLS</v>
      </c>
      <c r="E143" s="7" t="str">
        <f>fao_ids_unique!G138</f>
        <v>Timor-Leste</v>
      </c>
      <c r="G143" s="9">
        <f>VLOOKUP($B143,aquastat_more_extensive_table!$D$1013:$AO$1213,G$4,FALSE)</f>
        <v>0</v>
      </c>
      <c r="H143" s="13" t="e">
        <f t="shared" si="74"/>
        <v>#N/A</v>
      </c>
      <c r="I143" s="9">
        <f>VLOOKUP($C143,industry_water_demand_km3!$A$2:$CT$249,I$4,FALSE)</f>
        <v>3.6818240000000002E-3</v>
      </c>
      <c r="J143" s="13">
        <f t="shared" si="85"/>
        <v>3.6818240000000002E-3</v>
      </c>
      <c r="L143" s="9">
        <f>VLOOKUP($B143,aquastat_more_extensive_table!$D$1013:$AO$1213,L$4,FALSE)</f>
        <v>0</v>
      </c>
      <c r="M143" s="13" t="e">
        <f t="shared" si="75"/>
        <v>#N/A</v>
      </c>
      <c r="N143" s="9">
        <f>VLOOKUP($C143,industry_water_demand_km3!$A$2:$CT$249,N$4,FALSE)</f>
        <v>3.9780639999999999E-3</v>
      </c>
      <c r="O143" s="13">
        <f t="shared" si="86"/>
        <v>3.9780639999999999E-3</v>
      </c>
      <c r="Q143" s="9">
        <f>VLOOKUP($B143,aquastat_more_extensive_table!$D$1013:$AO$1213,Q$4,FALSE)</f>
        <v>0</v>
      </c>
      <c r="R143" s="13" t="e">
        <f t="shared" si="76"/>
        <v>#N/A</v>
      </c>
      <c r="S143" s="9">
        <f>VLOOKUP($C143,industry_water_demand_km3!$A$2:$CT$249,S$4,FALSE)</f>
        <v>4.2565620000000002E-3</v>
      </c>
      <c r="T143" s="13">
        <f t="shared" si="87"/>
        <v>4.2565620000000002E-3</v>
      </c>
      <c r="V143" s="9">
        <f>VLOOKUP($B143,aquastat_more_extensive_table!$D$1013:$AO$1213,V$4,FALSE)</f>
        <v>0</v>
      </c>
      <c r="W143" s="13" t="e">
        <f t="shared" si="77"/>
        <v>#N/A</v>
      </c>
      <c r="X143" s="9">
        <f>VLOOKUP($C143,industry_water_demand_km3!$A$2:$CT$249,X$4,FALSE)</f>
        <v>4.8084240000000004E-3</v>
      </c>
      <c r="Y143" s="13">
        <f t="shared" si="88"/>
        <v>4.8084240000000004E-3</v>
      </c>
      <c r="AA143" s="9">
        <f>VLOOKUP($B143,aquastat_more_extensive_table!$D$1013:$AO$1213,AA$4,FALSE)</f>
        <v>0</v>
      </c>
      <c r="AB143" s="13" t="e">
        <f t="shared" si="78"/>
        <v>#N/A</v>
      </c>
      <c r="AC143" s="9">
        <f>VLOOKUP($C143,industry_water_demand_km3!$A$2:$CT$249,AC$4,FALSE)</f>
        <v>5.2527939999999999E-3</v>
      </c>
      <c r="AD143" s="13">
        <f t="shared" si="89"/>
        <v>5.2527939999999999E-3</v>
      </c>
      <c r="AF143" s="9">
        <f>VLOOKUP($B143,aquastat_more_extensive_table!$D$1013:$AO$1213,AF$4,FALSE)</f>
        <v>0</v>
      </c>
      <c r="AG143" s="13" t="e">
        <f t="shared" si="79"/>
        <v>#N/A</v>
      </c>
      <c r="AH143" s="9">
        <f>VLOOKUP($C143,industry_water_demand_km3!$A$2:$CT$249,AH$4,FALSE)</f>
        <v>5.2666919999999999E-3</v>
      </c>
      <c r="AI143" s="13">
        <f t="shared" si="90"/>
        <v>5.2666919999999999E-3</v>
      </c>
      <c r="AK143" s="9">
        <f>VLOOKUP($B143,aquastat_more_extensive_table!$D$1013:$AO$1213,AK$4,FALSE)</f>
        <v>0</v>
      </c>
      <c r="AL143" s="13" t="e">
        <f t="shared" si="80"/>
        <v>#N/A</v>
      </c>
      <c r="AM143" s="9">
        <f>VLOOKUP($C143,industry_water_demand_km3!$A$2:$CT$249,AM$4,FALSE)</f>
        <v>5.1910560000000003E-3</v>
      </c>
      <c r="AN143" s="13">
        <f t="shared" si="91"/>
        <v>5.1910560000000003E-3</v>
      </c>
      <c r="AP143" s="9">
        <f>VLOOKUP($B143,aquastat_more_extensive_table!$D$1013:$AO$1213,AP$4,FALSE)</f>
        <v>0</v>
      </c>
      <c r="AQ143" s="13" t="e">
        <f t="shared" si="81"/>
        <v>#N/A</v>
      </c>
      <c r="AR143" s="9">
        <f>VLOOKUP($C143,industry_water_demand_km3!$A$2:$CT$249,AR$4,FALSE)</f>
        <v>5.1057979999999999E-3</v>
      </c>
      <c r="AS143" s="13">
        <f t="shared" si="92"/>
        <v>5.1057979999999999E-3</v>
      </c>
      <c r="AU143" s="9">
        <f>VLOOKUP($B143,aquastat_more_extensive_table!$D$1013:$AO$1213,AU$4,FALSE)</f>
        <v>4.4000000000000003E-3</v>
      </c>
      <c r="AV143" s="13">
        <f t="shared" si="82"/>
        <v>4.4000000000000003E-3</v>
      </c>
      <c r="AW143" s="9">
        <f>VLOOKUP($C143,industry_water_demand_km3!$A$2:$CT$249,AW$4,FALSE)</f>
        <v>5.1438439999999998E-3</v>
      </c>
      <c r="AX143" s="13">
        <f t="shared" si="93"/>
        <v>5.1438439999999998E-3</v>
      </c>
      <c r="AZ143" s="9">
        <f>VLOOKUP($B143,aquastat_more_extensive_table!$D$1013:$AO$1213,AZ$4,FALSE)</f>
        <v>2E-3</v>
      </c>
      <c r="BA143" s="13">
        <f t="shared" si="83"/>
        <v>2E-3</v>
      </c>
      <c r="BB143" s="9">
        <f>VLOOKUP($C143,industry_water_demand_km3!$A$2:$CT$249,BB$4,FALSE)</f>
        <v>5.6040400000000002E-3</v>
      </c>
      <c r="BC143" s="13">
        <f t="shared" si="94"/>
        <v>5.6040400000000002E-3</v>
      </c>
      <c r="BE143" s="9">
        <f>VLOOKUP($B143,aquastat_more_extensive_table!$D$1013:$AO$1213,BE$4,FALSE)</f>
        <v>0</v>
      </c>
      <c r="BF143" s="13" t="e">
        <f t="shared" si="84"/>
        <v>#N/A</v>
      </c>
      <c r="BG143" s="9">
        <f>VLOOKUP($C143,industry_water_demand_km3!$A$2:$CT$249,BG$4,FALSE)</f>
        <v>5.6650720000000002E-3</v>
      </c>
      <c r="BH143" s="13">
        <f t="shared" si="95"/>
        <v>5.6650720000000002E-3</v>
      </c>
      <c r="BJ143" s="9">
        <f>VLOOKUP($B143,aquastat_more_extensive_table!$D$1013:$AO$1213,BJ$4,FALSE)</f>
        <v>0</v>
      </c>
      <c r="BK143" s="13" t="e">
        <f t="shared" si="96"/>
        <v>#N/A</v>
      </c>
      <c r="BL143" s="9">
        <f>VLOOKUP($C143,industry_water_demand_km3!$A$2:$CT$249,BL$4,FALSE)</f>
        <v>5.6624099999999997E-3</v>
      </c>
      <c r="BM143" s="13">
        <f t="shared" si="97"/>
        <v>5.6624099999999997E-3</v>
      </c>
      <c r="BU143" s="7" t="e">
        <v>#N/A</v>
      </c>
      <c r="BV143" s="7">
        <v>4.0000000000000001E-3</v>
      </c>
      <c r="BW143" s="7" t="str">
        <f t="shared" si="98"/>
        <v/>
      </c>
      <c r="BX143" s="7" t="str">
        <f t="shared" si="99"/>
        <v/>
      </c>
    </row>
    <row r="144" spans="2:76" x14ac:dyDescent="0.25">
      <c r="B144" s="12">
        <f>fao_ids_unique!B139</f>
        <v>177</v>
      </c>
      <c r="C144" s="12">
        <f>fao_ids_unique!F139</f>
        <v>156</v>
      </c>
      <c r="D144" s="8" t="str">
        <f>fao_ids_unique!C139</f>
        <v>PRI</v>
      </c>
      <c r="E144" s="7" t="str">
        <f>fao_ids_unique!G139</f>
        <v>Puerto Rico (U.S.)</v>
      </c>
      <c r="G144" s="9">
        <f>VLOOKUP($B144,aquastat_more_extensive_table!$D$1013:$AO$1213,G$4,FALSE)</f>
        <v>0</v>
      </c>
      <c r="H144" s="13" t="e">
        <f t="shared" si="74"/>
        <v>#N/A</v>
      </c>
      <c r="I144" s="9">
        <f>VLOOKUP($C144,industry_water_demand_km3!$A$2:$CT$249,I$4,FALSE)</f>
        <v>8.1978019999999999E-2</v>
      </c>
      <c r="J144" s="13">
        <f t="shared" si="85"/>
        <v>8.1978019999999999E-2</v>
      </c>
      <c r="L144" s="9">
        <f>VLOOKUP($B144,aquastat_more_extensive_table!$D$1013:$AO$1213,L$4,FALSE)</f>
        <v>0</v>
      </c>
      <c r="M144" s="13" t="e">
        <f t="shared" si="75"/>
        <v>#N/A</v>
      </c>
      <c r="N144" s="9">
        <f>VLOOKUP($C144,industry_water_demand_km3!$A$2:$CT$249,N$4,FALSE)</f>
        <v>9.2077060000000002E-2</v>
      </c>
      <c r="O144" s="13">
        <f t="shared" si="86"/>
        <v>9.2077060000000002E-2</v>
      </c>
      <c r="Q144" s="9">
        <f>VLOOKUP($B144,aquastat_more_extensive_table!$D$1013:$AO$1213,Q$4,FALSE)</f>
        <v>0</v>
      </c>
      <c r="R144" s="13" t="e">
        <f t="shared" si="76"/>
        <v>#N/A</v>
      </c>
      <c r="S144" s="9">
        <f>VLOOKUP($C144,industry_water_demand_km3!$A$2:$CT$249,S$4,FALSE)</f>
        <v>0.10713739999999999</v>
      </c>
      <c r="T144" s="13">
        <f t="shared" si="87"/>
        <v>0.10713739999999999</v>
      </c>
      <c r="V144" s="9">
        <f>VLOOKUP($B144,aquastat_more_extensive_table!$D$1013:$AO$1213,V$4,FALSE)</f>
        <v>0</v>
      </c>
      <c r="W144" s="13" t="e">
        <f t="shared" si="77"/>
        <v>#N/A</v>
      </c>
      <c r="X144" s="9">
        <f>VLOOKUP($C144,industry_water_demand_km3!$A$2:$CT$249,X$4,FALSE)</f>
        <v>0.121476</v>
      </c>
      <c r="Y144" s="13">
        <f t="shared" si="88"/>
        <v>0.121476</v>
      </c>
      <c r="AA144" s="9">
        <f>VLOOKUP($B144,aquastat_more_extensive_table!$D$1013:$AO$1213,AA$4,FALSE)</f>
        <v>0</v>
      </c>
      <c r="AB144" s="13" t="e">
        <f t="shared" si="78"/>
        <v>#N/A</v>
      </c>
      <c r="AC144" s="9">
        <f>VLOOKUP($C144,industry_water_demand_km3!$A$2:$CT$249,AC$4,FALSE)</f>
        <v>0.13956779999999999</v>
      </c>
      <c r="AD144" s="13">
        <f t="shared" si="89"/>
        <v>0.13956779999999999</v>
      </c>
      <c r="AF144" s="9">
        <f>VLOOKUP($B144,aquastat_more_extensive_table!$D$1013:$AO$1213,AF$4,FALSE)</f>
        <v>0</v>
      </c>
      <c r="AG144" s="13" t="e">
        <f t="shared" si="79"/>
        <v>#N/A</v>
      </c>
      <c r="AH144" s="9">
        <f>VLOOKUP($C144,industry_water_demand_km3!$A$2:$CT$249,AH$4,FALSE)</f>
        <v>0.15386359999999999</v>
      </c>
      <c r="AI144" s="13">
        <f t="shared" si="90"/>
        <v>0.15386359999999999</v>
      </c>
      <c r="AK144" s="9">
        <f>VLOOKUP($B144,aquastat_more_extensive_table!$D$1013:$AO$1213,AK$4,FALSE)</f>
        <v>3.4350000000000001</v>
      </c>
      <c r="AL144" s="13">
        <f t="shared" si="80"/>
        <v>3.4350000000000001</v>
      </c>
      <c r="AM144" s="9">
        <f>VLOOKUP($C144,industry_water_demand_km3!$A$2:$CT$249,AM$4,FALSE)</f>
        <v>0.1710826</v>
      </c>
      <c r="AN144" s="13">
        <f t="shared" si="91"/>
        <v>0.1710826</v>
      </c>
      <c r="AP144" s="9">
        <f>VLOOKUP($B144,aquastat_more_extensive_table!$D$1013:$AO$1213,AP$4,FALSE)</f>
        <v>0</v>
      </c>
      <c r="AQ144" s="13" t="e">
        <f t="shared" si="81"/>
        <v>#N/A</v>
      </c>
      <c r="AR144" s="9">
        <f>VLOOKUP($C144,industry_water_demand_km3!$A$2:$CT$249,AR$4,FALSE)</f>
        <v>0.18694920000000001</v>
      </c>
      <c r="AS144" s="13">
        <f t="shared" si="92"/>
        <v>0.18694920000000001</v>
      </c>
      <c r="AU144" s="9">
        <f>VLOOKUP($B144,aquastat_more_extensive_table!$D$1013:$AO$1213,AU$4,FALSE)</f>
        <v>3.0409999999999999</v>
      </c>
      <c r="AV144" s="13">
        <f t="shared" si="82"/>
        <v>3.0409999999999999</v>
      </c>
      <c r="AW144" s="9">
        <f>VLOOKUP($C144,industry_water_demand_km3!$A$2:$CT$249,AW$4,FALSE)</f>
        <v>0.20396880000000001</v>
      </c>
      <c r="AX144" s="13">
        <f t="shared" si="93"/>
        <v>0.20396880000000001</v>
      </c>
      <c r="AZ144" s="9">
        <f>VLOOKUP($B144,aquastat_more_extensive_table!$D$1013:$AO$1213,AZ$4,FALSE)</f>
        <v>3.1840000000000002</v>
      </c>
      <c r="BA144" s="13">
        <f t="shared" si="83"/>
        <v>3.1840000000000002</v>
      </c>
      <c r="BB144" s="9">
        <f>VLOOKUP($C144,industry_water_demand_km3!$A$2:$CT$249,BB$4,FALSE)</f>
        <v>0.21527959999999999</v>
      </c>
      <c r="BC144" s="13">
        <f t="shared" si="94"/>
        <v>0.21527959999999999</v>
      </c>
      <c r="BE144" s="9">
        <f>VLOOKUP($B144,aquastat_more_extensive_table!$D$1013:$AO$1213,BE$4,FALSE)</f>
        <v>3.15</v>
      </c>
      <c r="BF144" s="13">
        <f t="shared" si="84"/>
        <v>3.15</v>
      </c>
      <c r="BG144" s="9">
        <f>VLOOKUP($C144,industry_water_demand_km3!$A$2:$CT$249,BG$4,FALSE)</f>
        <v>0.23509260000000001</v>
      </c>
      <c r="BH144" s="13">
        <f t="shared" si="95"/>
        <v>0.23509260000000001</v>
      </c>
      <c r="BJ144" s="9">
        <f>VLOOKUP($B144,aquastat_more_extensive_table!$D$1013:$AO$1213,BJ$4,FALSE)</f>
        <v>0</v>
      </c>
      <c r="BK144" s="13" t="e">
        <f t="shared" si="96"/>
        <v>#N/A</v>
      </c>
      <c r="BL144" s="9">
        <f>VLOOKUP($C144,industry_water_demand_km3!$A$2:$CT$249,BL$4,FALSE)</f>
        <v>0.234988</v>
      </c>
      <c r="BM144" s="13">
        <f t="shared" si="97"/>
        <v>0.234988</v>
      </c>
      <c r="BU144" s="7" t="e">
        <v>#N/A</v>
      </c>
      <c r="BV144" s="7">
        <v>0.08</v>
      </c>
      <c r="BW144" s="7" t="str">
        <f t="shared" si="98"/>
        <v/>
      </c>
      <c r="BX144" s="7" t="str">
        <f t="shared" si="99"/>
        <v/>
      </c>
    </row>
    <row r="145" spans="2:76" x14ac:dyDescent="0.25">
      <c r="B145" s="12">
        <f>fao_ids_unique!B140</f>
        <v>178</v>
      </c>
      <c r="C145" s="12">
        <f>fao_ids_unique!F140</f>
        <v>56</v>
      </c>
      <c r="D145" s="8" t="str">
        <f>fao_ids_unique!C140</f>
        <v>ERI</v>
      </c>
      <c r="E145" s="7" t="str">
        <f>fao_ids_unique!G140</f>
        <v>Eritrea</v>
      </c>
      <c r="G145" s="9">
        <f>VLOOKUP($B145,aquastat_more_extensive_table!$D$1013:$AO$1213,G$4,FALSE)</f>
        <v>0</v>
      </c>
      <c r="H145" s="13" t="e">
        <f t="shared" si="74"/>
        <v>#N/A</v>
      </c>
      <c r="I145" s="9">
        <f>VLOOKUP($C145,industry_water_demand_km3!$A$2:$CT$249,I$4,FALSE)</f>
        <v>4.9302579999999999E-3</v>
      </c>
      <c r="J145" s="13">
        <f t="shared" si="85"/>
        <v>4.9302579999999999E-3</v>
      </c>
      <c r="L145" s="9">
        <f>VLOOKUP($B145,aquastat_more_extensive_table!$D$1013:$AO$1213,L$4,FALSE)</f>
        <v>0</v>
      </c>
      <c r="M145" s="13" t="e">
        <f t="shared" si="75"/>
        <v>#N/A</v>
      </c>
      <c r="N145" s="9">
        <f>VLOOKUP($C145,industry_water_demand_km3!$A$2:$CT$249,N$4,FALSE)</f>
        <v>5.3178360000000003E-3</v>
      </c>
      <c r="O145" s="13">
        <f t="shared" si="86"/>
        <v>5.3178360000000003E-3</v>
      </c>
      <c r="Q145" s="9">
        <f>VLOOKUP($B145,aquastat_more_extensive_table!$D$1013:$AO$1213,Q$4,FALSE)</f>
        <v>0</v>
      </c>
      <c r="R145" s="13" t="e">
        <f t="shared" si="76"/>
        <v>#N/A</v>
      </c>
      <c r="S145" s="9">
        <f>VLOOKUP($C145,industry_water_demand_km3!$A$2:$CT$249,S$4,FALSE)</f>
        <v>5.692084E-3</v>
      </c>
      <c r="T145" s="13">
        <f t="shared" si="87"/>
        <v>5.692084E-3</v>
      </c>
      <c r="V145" s="9">
        <f>VLOOKUP($B145,aquastat_more_extensive_table!$D$1013:$AO$1213,V$4,FALSE)</f>
        <v>0</v>
      </c>
      <c r="W145" s="13" t="e">
        <f t="shared" si="77"/>
        <v>#N/A</v>
      </c>
      <c r="X145" s="9">
        <f>VLOOKUP($C145,industry_water_demand_km3!$A$2:$CT$249,X$4,FALSE)</f>
        <v>6.4585800000000002E-3</v>
      </c>
      <c r="Y145" s="13">
        <f t="shared" si="88"/>
        <v>6.4585800000000002E-3</v>
      </c>
      <c r="AA145" s="9">
        <f>VLOOKUP($B145,aquastat_more_extensive_table!$D$1013:$AO$1213,AA$4,FALSE)</f>
        <v>0</v>
      </c>
      <c r="AB145" s="13" t="e">
        <f t="shared" si="78"/>
        <v>#N/A</v>
      </c>
      <c r="AC145" s="9">
        <f>VLOOKUP($C145,industry_water_demand_km3!$A$2:$CT$249,AC$4,FALSE)</f>
        <v>7.0579179999999998E-3</v>
      </c>
      <c r="AD145" s="13">
        <f t="shared" si="89"/>
        <v>7.0579179999999998E-3</v>
      </c>
      <c r="AF145" s="9">
        <f>VLOOKUP($B145,aquastat_more_extensive_table!$D$1013:$AO$1213,AF$4,FALSE)</f>
        <v>0</v>
      </c>
      <c r="AG145" s="13" t="e">
        <f t="shared" si="79"/>
        <v>#N/A</v>
      </c>
      <c r="AH145" s="9">
        <f>VLOOKUP($C145,industry_water_demand_km3!$A$2:$CT$249,AH$4,FALSE)</f>
        <v>7.0398120000000003E-3</v>
      </c>
      <c r="AI145" s="13">
        <f t="shared" si="90"/>
        <v>7.0398120000000003E-3</v>
      </c>
      <c r="AK145" s="9">
        <f>VLOOKUP($B145,aquastat_more_extensive_table!$D$1013:$AO$1213,AK$4,FALSE)</f>
        <v>0</v>
      </c>
      <c r="AL145" s="13" t="e">
        <f t="shared" si="80"/>
        <v>#N/A</v>
      </c>
      <c r="AM145" s="9">
        <f>VLOOKUP($C145,industry_water_demand_km3!$A$2:$CT$249,AM$4,FALSE)</f>
        <v>6.871912E-3</v>
      </c>
      <c r="AN145" s="13">
        <f t="shared" si="91"/>
        <v>6.871912E-3</v>
      </c>
      <c r="AP145" s="9">
        <f>VLOOKUP($B145,aquastat_more_extensive_table!$D$1013:$AO$1213,AP$4,FALSE)</f>
        <v>0</v>
      </c>
      <c r="AQ145" s="13" t="e">
        <f t="shared" si="81"/>
        <v>#N/A</v>
      </c>
      <c r="AR145" s="9">
        <f>VLOOKUP($C145,industry_water_demand_km3!$A$2:$CT$249,AR$4,FALSE)</f>
        <v>6.2420219999999998E-3</v>
      </c>
      <c r="AS145" s="13">
        <f t="shared" si="92"/>
        <v>6.2420219999999998E-3</v>
      </c>
      <c r="AU145" s="9">
        <f>VLOOKUP($B145,aquastat_more_extensive_table!$D$1013:$AO$1213,AU$4,FALSE)</f>
        <v>6.1699999999999998E-2</v>
      </c>
      <c r="AV145" s="13">
        <f t="shared" si="82"/>
        <v>6.1699999999999998E-2</v>
      </c>
      <c r="AW145" s="9">
        <f>VLOOKUP($C145,industry_water_demand_km3!$A$2:$CT$249,AW$4,FALSE)</f>
        <v>6.1899600000000004E-3</v>
      </c>
      <c r="AX145" s="13">
        <f t="shared" si="93"/>
        <v>6.1899600000000004E-3</v>
      </c>
      <c r="AZ145" s="9">
        <f>VLOOKUP($B145,aquastat_more_extensive_table!$D$1013:$AO$1213,AZ$4,FALSE)</f>
        <v>1E-3</v>
      </c>
      <c r="BA145" s="13">
        <f t="shared" si="83"/>
        <v>1E-3</v>
      </c>
      <c r="BB145" s="9">
        <f>VLOOKUP($C145,industry_water_demand_km3!$A$2:$CT$249,BB$4,FALSE)</f>
        <v>6.7595299999999997E-3</v>
      </c>
      <c r="BC145" s="13">
        <f t="shared" si="94"/>
        <v>6.7595299999999997E-3</v>
      </c>
      <c r="BE145" s="9">
        <f>VLOOKUP($B145,aquastat_more_extensive_table!$D$1013:$AO$1213,BE$4,FALSE)</f>
        <v>0</v>
      </c>
      <c r="BF145" s="13" t="e">
        <f t="shared" si="84"/>
        <v>#N/A</v>
      </c>
      <c r="BG145" s="9">
        <f>VLOOKUP($C145,industry_water_demand_km3!$A$2:$CT$249,BG$4,FALSE)</f>
        <v>7.6727999999999996E-3</v>
      </c>
      <c r="BH145" s="13">
        <f t="shared" si="95"/>
        <v>7.6727999999999996E-3</v>
      </c>
      <c r="BJ145" s="9">
        <f>VLOOKUP($B145,aquastat_more_extensive_table!$D$1013:$AO$1213,BJ$4,FALSE)</f>
        <v>0</v>
      </c>
      <c r="BK145" s="13" t="e">
        <f t="shared" si="96"/>
        <v>#N/A</v>
      </c>
      <c r="BL145" s="9">
        <f>VLOOKUP($C145,industry_water_demand_km3!$A$2:$CT$249,BL$4,FALSE)</f>
        <v>7.8661800000000004E-3</v>
      </c>
      <c r="BM145" s="13">
        <f t="shared" si="97"/>
        <v>7.8661800000000004E-3</v>
      </c>
      <c r="BU145" s="7" t="e">
        <v>#N/A</v>
      </c>
      <c r="BV145" s="7">
        <v>4.0000000000000001E-3</v>
      </c>
      <c r="BW145" s="7" t="str">
        <f t="shared" si="98"/>
        <v/>
      </c>
      <c r="BX145" s="7" t="str">
        <f t="shared" si="99"/>
        <v/>
      </c>
    </row>
    <row r="146" spans="2:76" x14ac:dyDescent="0.25">
      <c r="B146" s="12">
        <f>fao_ids_unique!B141</f>
        <v>179</v>
      </c>
      <c r="C146" s="12">
        <f>fao_ids_unique!F141</f>
        <v>161</v>
      </c>
      <c r="D146" s="8" t="str">
        <f>fao_ids_unique!C141</f>
        <v>QAT</v>
      </c>
      <c r="E146" s="7" t="str">
        <f>fao_ids_unique!G141</f>
        <v>Qatar</v>
      </c>
      <c r="G146" s="9">
        <f>VLOOKUP($B146,aquastat_more_extensive_table!$D$1013:$AO$1213,G$4,FALSE)</f>
        <v>0</v>
      </c>
      <c r="H146" s="13" t="e">
        <f t="shared" si="74"/>
        <v>#N/A</v>
      </c>
      <c r="I146" s="9">
        <f>VLOOKUP($C146,industry_water_demand_km3!$A$2:$CT$249,I$4,FALSE)</f>
        <v>2.0039060000000002E-3</v>
      </c>
      <c r="J146" s="13">
        <f t="shared" si="85"/>
        <v>2.0039060000000002E-3</v>
      </c>
      <c r="L146" s="9">
        <f>VLOOKUP($B146,aquastat_more_extensive_table!$D$1013:$AO$1213,L$4,FALSE)</f>
        <v>0</v>
      </c>
      <c r="M146" s="13" t="e">
        <f t="shared" si="75"/>
        <v>#N/A</v>
      </c>
      <c r="N146" s="9">
        <f>VLOOKUP($C146,industry_water_demand_km3!$A$2:$CT$249,N$4,FALSE)</f>
        <v>2.187072E-3</v>
      </c>
      <c r="O146" s="13">
        <f t="shared" si="86"/>
        <v>2.187072E-3</v>
      </c>
      <c r="Q146" s="9">
        <f>VLOOKUP($B146,aquastat_more_extensive_table!$D$1013:$AO$1213,Q$4,FALSE)</f>
        <v>0</v>
      </c>
      <c r="R146" s="13" t="e">
        <f t="shared" si="76"/>
        <v>#N/A</v>
      </c>
      <c r="S146" s="9">
        <f>VLOOKUP($C146,industry_water_demand_km3!$A$2:$CT$249,S$4,FALSE)</f>
        <v>2.3787539999999999E-3</v>
      </c>
      <c r="T146" s="13">
        <f t="shared" si="87"/>
        <v>2.3787539999999999E-3</v>
      </c>
      <c r="V146" s="9">
        <f>VLOOKUP($B146,aquastat_more_extensive_table!$D$1013:$AO$1213,V$4,FALSE)</f>
        <v>0</v>
      </c>
      <c r="W146" s="13" t="e">
        <f t="shared" si="77"/>
        <v>#N/A</v>
      </c>
      <c r="X146" s="9">
        <f>VLOOKUP($C146,industry_water_demand_km3!$A$2:$CT$249,X$4,FALSE)</f>
        <v>3.64423E-3</v>
      </c>
      <c r="Y146" s="13">
        <f t="shared" si="88"/>
        <v>3.64423E-3</v>
      </c>
      <c r="AA146" s="9">
        <f>VLOOKUP($B146,aquastat_more_extensive_table!$D$1013:$AO$1213,AA$4,FALSE)</f>
        <v>0</v>
      </c>
      <c r="AB146" s="13" t="e">
        <f t="shared" si="78"/>
        <v>#N/A</v>
      </c>
      <c r="AC146" s="9">
        <f>VLOOKUP($C146,industry_water_demand_km3!$A$2:$CT$249,AC$4,FALSE)</f>
        <v>4.6423799999999998E-3</v>
      </c>
      <c r="AD146" s="13">
        <f t="shared" si="89"/>
        <v>4.6423799999999998E-3</v>
      </c>
      <c r="AF146" s="9">
        <f>VLOOKUP($B146,aquastat_more_extensive_table!$D$1013:$AO$1213,AF$4,FALSE)</f>
        <v>0</v>
      </c>
      <c r="AG146" s="13" t="e">
        <f t="shared" si="79"/>
        <v>#N/A</v>
      </c>
      <c r="AH146" s="9">
        <f>VLOOKUP($C146,industry_water_demand_km3!$A$2:$CT$249,AH$4,FALSE)</f>
        <v>3.930238E-3</v>
      </c>
      <c r="AI146" s="13">
        <f t="shared" si="90"/>
        <v>3.930238E-3</v>
      </c>
      <c r="AK146" s="9">
        <f>VLOOKUP($B146,aquastat_more_extensive_table!$D$1013:$AO$1213,AK$4,FALSE)</f>
        <v>0</v>
      </c>
      <c r="AL146" s="13" t="e">
        <f t="shared" si="80"/>
        <v>#N/A</v>
      </c>
      <c r="AM146" s="9">
        <f>VLOOKUP($C146,industry_water_demand_km3!$A$2:$CT$249,AM$4,FALSE)</f>
        <v>3.7859E-3</v>
      </c>
      <c r="AN146" s="13">
        <f t="shared" si="91"/>
        <v>3.7859E-3</v>
      </c>
      <c r="AP146" s="9">
        <f>VLOOKUP($B146,aquastat_more_extensive_table!$D$1013:$AO$1213,AP$4,FALSE)</f>
        <v>8.3999999999999995E-3</v>
      </c>
      <c r="AQ146" s="13">
        <f t="shared" si="81"/>
        <v>8.3999999999999995E-3</v>
      </c>
      <c r="AR146" s="9">
        <f>VLOOKUP($C146,industry_water_demand_km3!$A$2:$CT$249,AR$4,FALSE)</f>
        <v>3.9815359999999999E-3</v>
      </c>
      <c r="AS146" s="13">
        <f t="shared" si="92"/>
        <v>3.9815359999999999E-3</v>
      </c>
      <c r="AU146" s="9">
        <f>VLOOKUP($B146,aquastat_more_extensive_table!$D$1013:$AO$1213,AU$4,FALSE)</f>
        <v>1.3899999999999999E-2</v>
      </c>
      <c r="AV146" s="13">
        <f t="shared" si="82"/>
        <v>1.3899999999999999E-2</v>
      </c>
      <c r="AW146" s="9">
        <f>VLOOKUP($C146,industry_water_demand_km3!$A$2:$CT$249,AW$4,FALSE)</f>
        <v>4.5978080000000001E-3</v>
      </c>
      <c r="AX146" s="13">
        <f t="shared" si="93"/>
        <v>4.5978080000000001E-3</v>
      </c>
      <c r="AZ146" s="9">
        <f>VLOOKUP($B146,aquastat_more_extensive_table!$D$1013:$AO$1213,AZ$4,FALSE)</f>
        <v>8.0000000000000002E-3</v>
      </c>
      <c r="BA146" s="13">
        <f t="shared" si="83"/>
        <v>8.0000000000000002E-3</v>
      </c>
      <c r="BB146" s="9">
        <f>VLOOKUP($C146,industry_water_demand_km3!$A$2:$CT$249,BB$4,FALSE)</f>
        <v>5.6315239999999997E-3</v>
      </c>
      <c r="BC146" s="13">
        <f t="shared" si="94"/>
        <v>5.6315239999999997E-3</v>
      </c>
      <c r="BE146" s="9">
        <f>VLOOKUP($B146,aquastat_more_extensive_table!$D$1013:$AO$1213,BE$4,FALSE)</f>
        <v>0</v>
      </c>
      <c r="BF146" s="13" t="e">
        <f t="shared" si="84"/>
        <v>#N/A</v>
      </c>
      <c r="BG146" s="9">
        <f>VLOOKUP($C146,industry_water_demand_km3!$A$2:$CT$249,BG$4,FALSE)</f>
        <v>5.9642779999999999E-3</v>
      </c>
      <c r="BH146" s="13">
        <f t="shared" si="95"/>
        <v>5.9642779999999999E-3</v>
      </c>
      <c r="BJ146" s="9">
        <f>VLOOKUP($B146,aquastat_more_extensive_table!$D$1013:$AO$1213,BJ$4,FALSE)</f>
        <v>0</v>
      </c>
      <c r="BK146" s="13" t="e">
        <f t="shared" si="96"/>
        <v>#N/A</v>
      </c>
      <c r="BL146" s="9">
        <f>VLOOKUP($C146,industry_water_demand_km3!$A$2:$CT$249,BL$4,FALSE)</f>
        <v>5.8680299999999998E-3</v>
      </c>
      <c r="BM146" s="13">
        <f t="shared" si="97"/>
        <v>5.8680299999999998E-3</v>
      </c>
      <c r="BU146" s="7" t="e">
        <v>#N/A</v>
      </c>
      <c r="BV146" s="7">
        <v>0</v>
      </c>
      <c r="BW146" s="7" t="str">
        <f t="shared" si="98"/>
        <v/>
      </c>
      <c r="BX146" s="7" t="str">
        <f t="shared" si="99"/>
        <v/>
      </c>
    </row>
    <row r="147" spans="2:76" x14ac:dyDescent="0.25">
      <c r="B147" s="12">
        <f>fao_ids_unique!B142</f>
        <v>180</v>
      </c>
      <c r="C147" s="12">
        <f>fao_ids_unique!F142</f>
        <v>153</v>
      </c>
      <c r="D147" s="8" t="str">
        <f>fao_ids_unique!C142</f>
        <v>PLW</v>
      </c>
      <c r="E147" s="7" t="str">
        <f>fao_ids_unique!G142</f>
        <v>Palau</v>
      </c>
      <c r="G147" s="9">
        <f>VLOOKUP($B147,aquastat_more_extensive_table!$D$1013:$AO$1213,G$4,FALSE)</f>
        <v>0</v>
      </c>
      <c r="H147" s="13" t="e">
        <f t="shared" si="74"/>
        <v>#N/A</v>
      </c>
      <c r="I147" s="9">
        <f>VLOOKUP($C147,industry_water_demand_km3!$A$2:$CT$249,I$4,FALSE)</f>
        <v>0</v>
      </c>
      <c r="J147" s="13">
        <f t="shared" si="85"/>
        <v>0</v>
      </c>
      <c r="L147" s="9">
        <f>VLOOKUP($B147,aquastat_more_extensive_table!$D$1013:$AO$1213,L$4,FALSE)</f>
        <v>0</v>
      </c>
      <c r="M147" s="13" t="e">
        <f t="shared" si="75"/>
        <v>#N/A</v>
      </c>
      <c r="N147" s="9">
        <f>VLOOKUP($C147,industry_water_demand_km3!$A$2:$CT$249,N$4,FALSE)</f>
        <v>0</v>
      </c>
      <c r="O147" s="13">
        <f t="shared" si="86"/>
        <v>0</v>
      </c>
      <c r="Q147" s="9">
        <f>VLOOKUP($B147,aquastat_more_extensive_table!$D$1013:$AO$1213,Q$4,FALSE)</f>
        <v>0</v>
      </c>
      <c r="R147" s="13" t="e">
        <f t="shared" si="76"/>
        <v>#N/A</v>
      </c>
      <c r="S147" s="9">
        <f>VLOOKUP($C147,industry_water_demand_km3!$A$2:$CT$249,S$4,FALSE)</f>
        <v>0</v>
      </c>
      <c r="T147" s="13">
        <f t="shared" si="87"/>
        <v>0</v>
      </c>
      <c r="V147" s="9">
        <f>VLOOKUP($B147,aquastat_more_extensive_table!$D$1013:$AO$1213,V$4,FALSE)</f>
        <v>0</v>
      </c>
      <c r="W147" s="13" t="e">
        <f t="shared" si="77"/>
        <v>#N/A</v>
      </c>
      <c r="X147" s="9">
        <f>VLOOKUP($C147,industry_water_demand_km3!$A$2:$CT$249,X$4,FALSE)</f>
        <v>0</v>
      </c>
      <c r="Y147" s="13">
        <f t="shared" si="88"/>
        <v>0</v>
      </c>
      <c r="AA147" s="9">
        <f>VLOOKUP($B147,aquastat_more_extensive_table!$D$1013:$AO$1213,AA$4,FALSE)</f>
        <v>0</v>
      </c>
      <c r="AB147" s="13" t="e">
        <f t="shared" si="78"/>
        <v>#N/A</v>
      </c>
      <c r="AC147" s="9">
        <f>VLOOKUP($C147,industry_water_demand_km3!$A$2:$CT$249,AC$4,FALSE)</f>
        <v>0</v>
      </c>
      <c r="AD147" s="13">
        <f t="shared" si="89"/>
        <v>0</v>
      </c>
      <c r="AF147" s="9">
        <f>VLOOKUP($B147,aquastat_more_extensive_table!$D$1013:$AO$1213,AF$4,FALSE)</f>
        <v>0</v>
      </c>
      <c r="AG147" s="13" t="e">
        <f t="shared" si="79"/>
        <v>#N/A</v>
      </c>
      <c r="AH147" s="9">
        <f>VLOOKUP($C147,industry_water_demand_km3!$A$2:$CT$249,AH$4,FALSE)</f>
        <v>0</v>
      </c>
      <c r="AI147" s="13">
        <f t="shared" si="90"/>
        <v>0</v>
      </c>
      <c r="AK147" s="9">
        <f>VLOOKUP($B147,aquastat_more_extensive_table!$D$1013:$AO$1213,AK$4,FALSE)</f>
        <v>0</v>
      </c>
      <c r="AL147" s="13" t="e">
        <f t="shared" si="80"/>
        <v>#N/A</v>
      </c>
      <c r="AM147" s="9">
        <f>VLOOKUP($C147,industry_water_demand_km3!$A$2:$CT$249,AM$4,FALSE)</f>
        <v>0</v>
      </c>
      <c r="AN147" s="13">
        <f t="shared" si="91"/>
        <v>0</v>
      </c>
      <c r="AP147" s="9">
        <f>VLOOKUP($B147,aquastat_more_extensive_table!$D$1013:$AO$1213,AP$4,FALSE)</f>
        <v>0</v>
      </c>
      <c r="AQ147" s="13" t="e">
        <f t="shared" si="81"/>
        <v>#N/A</v>
      </c>
      <c r="AR147" s="9">
        <f>VLOOKUP($C147,industry_water_demand_km3!$A$2:$CT$249,AR$4,FALSE)</f>
        <v>0</v>
      </c>
      <c r="AS147" s="13">
        <f t="shared" si="92"/>
        <v>0</v>
      </c>
      <c r="AU147" s="9">
        <f>VLOOKUP($B147,aquastat_more_extensive_table!$D$1013:$AO$1213,AU$4,FALSE)</f>
        <v>0</v>
      </c>
      <c r="AV147" s="13" t="e">
        <f t="shared" si="82"/>
        <v>#N/A</v>
      </c>
      <c r="AW147" s="9">
        <f>VLOOKUP($C147,industry_water_demand_km3!$A$2:$CT$249,AW$4,FALSE)</f>
        <v>0</v>
      </c>
      <c r="AX147" s="13">
        <f t="shared" si="93"/>
        <v>0</v>
      </c>
      <c r="AZ147" s="9">
        <f>VLOOKUP($B147,aquastat_more_extensive_table!$D$1013:$AO$1213,AZ$4,FALSE)</f>
        <v>0</v>
      </c>
      <c r="BA147" s="13" t="e">
        <f t="shared" si="83"/>
        <v>#N/A</v>
      </c>
      <c r="BB147" s="9">
        <f>VLOOKUP($C147,industry_water_demand_km3!$A$2:$CT$249,BB$4,FALSE)</f>
        <v>0</v>
      </c>
      <c r="BC147" s="13">
        <f t="shared" si="94"/>
        <v>0</v>
      </c>
      <c r="BE147" s="9">
        <f>VLOOKUP($B147,aquastat_more_extensive_table!$D$1013:$AO$1213,BE$4,FALSE)</f>
        <v>0</v>
      </c>
      <c r="BF147" s="13" t="e">
        <f t="shared" si="84"/>
        <v>#N/A</v>
      </c>
      <c r="BG147" s="9">
        <f>VLOOKUP($C147,industry_water_demand_km3!$A$2:$CT$249,BG$4,FALSE)</f>
        <v>0</v>
      </c>
      <c r="BH147" s="13">
        <f t="shared" si="95"/>
        <v>0</v>
      </c>
      <c r="BJ147" s="9">
        <f>VLOOKUP($B147,aquastat_more_extensive_table!$D$1013:$AO$1213,BJ$4,FALSE)</f>
        <v>0</v>
      </c>
      <c r="BK147" s="13" t="e">
        <f t="shared" si="96"/>
        <v>#N/A</v>
      </c>
      <c r="BL147" s="9">
        <f>VLOOKUP($C147,industry_water_demand_km3!$A$2:$CT$249,BL$4,FALSE)</f>
        <v>0</v>
      </c>
      <c r="BM147" s="13">
        <f t="shared" si="97"/>
        <v>0</v>
      </c>
      <c r="BU147" s="7" t="e">
        <v>#N/A</v>
      </c>
      <c r="BV147" s="7">
        <v>0</v>
      </c>
      <c r="BW147" s="7" t="str">
        <f t="shared" si="98"/>
        <v/>
      </c>
      <c r="BX147" s="7" t="str">
        <f t="shared" si="99"/>
        <v/>
      </c>
    </row>
    <row r="148" spans="2:76" x14ac:dyDescent="0.25">
      <c r="B148" s="12">
        <f>fao_ids_unique!B143</f>
        <v>181</v>
      </c>
      <c r="C148" s="12">
        <f>fao_ids_unique!F143</f>
        <v>211</v>
      </c>
      <c r="D148" s="8" t="str">
        <f>fao_ids_unique!C143</f>
        <v>ZWE</v>
      </c>
      <c r="E148" s="7" t="str">
        <f>fao_ids_unique!G143</f>
        <v>Zimbabwe</v>
      </c>
      <c r="G148" s="9">
        <f>VLOOKUP($B148,aquastat_more_extensive_table!$D$1013:$AO$1213,G$4,FALSE)</f>
        <v>0</v>
      </c>
      <c r="H148" s="13" t="e">
        <f t="shared" si="74"/>
        <v>#N/A</v>
      </c>
      <c r="I148" s="9">
        <f>VLOOKUP($C148,industry_water_demand_km3!$A$2:$CT$249,I$4,FALSE)</f>
        <v>8.3246459999999994E-2</v>
      </c>
      <c r="J148" s="13">
        <f t="shared" si="85"/>
        <v>8.3246459999999994E-2</v>
      </c>
      <c r="L148" s="9">
        <f>VLOOKUP($B148,aquastat_more_extensive_table!$D$1013:$AO$1213,L$4,FALSE)</f>
        <v>0</v>
      </c>
      <c r="M148" s="13" t="e">
        <f t="shared" si="75"/>
        <v>#N/A</v>
      </c>
      <c r="N148" s="9">
        <f>VLOOKUP($C148,industry_water_demand_km3!$A$2:$CT$249,N$4,FALSE)</f>
        <v>8.4022620000000006E-2</v>
      </c>
      <c r="O148" s="13">
        <f t="shared" si="86"/>
        <v>8.4022620000000006E-2</v>
      </c>
      <c r="Q148" s="9">
        <f>VLOOKUP($B148,aquastat_more_extensive_table!$D$1013:$AO$1213,Q$4,FALSE)</f>
        <v>0</v>
      </c>
      <c r="R148" s="13" t="e">
        <f t="shared" si="76"/>
        <v>#N/A</v>
      </c>
      <c r="S148" s="9">
        <f>VLOOKUP($C148,industry_water_demand_km3!$A$2:$CT$249,S$4,FALSE)</f>
        <v>8.9805940000000001E-2</v>
      </c>
      <c r="T148" s="13">
        <f t="shared" si="87"/>
        <v>8.9805940000000001E-2</v>
      </c>
      <c r="V148" s="9">
        <f>VLOOKUP($B148,aquastat_more_extensive_table!$D$1013:$AO$1213,V$4,FALSE)</f>
        <v>0</v>
      </c>
      <c r="W148" s="13" t="e">
        <f t="shared" si="77"/>
        <v>#N/A</v>
      </c>
      <c r="X148" s="9">
        <f>VLOOKUP($C148,industry_water_demand_km3!$A$2:$CT$249,X$4,FALSE)</f>
        <v>0.1043322</v>
      </c>
      <c r="Y148" s="13">
        <f t="shared" si="88"/>
        <v>0.1043322</v>
      </c>
      <c r="AA148" s="9">
        <f>VLOOKUP($B148,aquastat_more_extensive_table!$D$1013:$AO$1213,AA$4,FALSE)</f>
        <v>0</v>
      </c>
      <c r="AB148" s="13" t="e">
        <f t="shared" si="78"/>
        <v>#N/A</v>
      </c>
      <c r="AC148" s="9">
        <f>VLOOKUP($C148,industry_water_demand_km3!$A$2:$CT$249,AC$4,FALSE)</f>
        <v>0.113373</v>
      </c>
      <c r="AD148" s="13">
        <f t="shared" si="89"/>
        <v>0.113373</v>
      </c>
      <c r="AF148" s="9">
        <f>VLOOKUP($B148,aquastat_more_extensive_table!$D$1013:$AO$1213,AF$4,FALSE)</f>
        <v>8.5000000000000006E-2</v>
      </c>
      <c r="AG148" s="13">
        <f t="shared" si="79"/>
        <v>8.5000000000000006E-2</v>
      </c>
      <c r="AH148" s="9">
        <f>VLOOKUP($C148,industry_water_demand_km3!$A$2:$CT$249,AH$4,FALSE)</f>
        <v>0.1074806</v>
      </c>
      <c r="AI148" s="13">
        <f t="shared" si="90"/>
        <v>0.1074806</v>
      </c>
      <c r="AK148" s="9">
        <f>VLOOKUP($B148,aquastat_more_extensive_table!$D$1013:$AO$1213,AK$4,FALSE)</f>
        <v>0</v>
      </c>
      <c r="AL148" s="13" t="e">
        <f t="shared" si="80"/>
        <v>#N/A</v>
      </c>
      <c r="AM148" s="9">
        <f>VLOOKUP($C148,industry_water_demand_km3!$A$2:$CT$249,AM$4,FALSE)</f>
        <v>0.1090762</v>
      </c>
      <c r="AN148" s="13">
        <f t="shared" si="91"/>
        <v>0.1090762</v>
      </c>
      <c r="AP148" s="9">
        <f>VLOOKUP($B148,aquastat_more_extensive_table!$D$1013:$AO$1213,AP$4,FALSE)</f>
        <v>0</v>
      </c>
      <c r="AQ148" s="13" t="e">
        <f t="shared" si="81"/>
        <v>#N/A</v>
      </c>
      <c r="AR148" s="9">
        <f>VLOOKUP($C148,industry_water_demand_km3!$A$2:$CT$249,AR$4,FALSE)</f>
        <v>0.1030572</v>
      </c>
      <c r="AS148" s="13">
        <f t="shared" si="92"/>
        <v>0.1030572</v>
      </c>
      <c r="AU148" s="9">
        <f>VLOOKUP($B148,aquastat_more_extensive_table!$D$1013:$AO$1213,AU$4,FALSE)</f>
        <v>0.29799999999999999</v>
      </c>
      <c r="AV148" s="13">
        <f t="shared" si="82"/>
        <v>0.29799999999999999</v>
      </c>
      <c r="AW148" s="9">
        <f>VLOOKUP($C148,industry_water_demand_km3!$A$2:$CT$249,AW$4,FALSE)</f>
        <v>9.7981139999999994E-2</v>
      </c>
      <c r="AX148" s="13">
        <f t="shared" si="93"/>
        <v>9.7981139999999994E-2</v>
      </c>
      <c r="AZ148" s="9">
        <f>VLOOKUP($B148,aquastat_more_extensive_table!$D$1013:$AO$1213,AZ$4,FALSE)</f>
        <v>0.215</v>
      </c>
      <c r="BA148" s="13">
        <f t="shared" si="83"/>
        <v>0.215</v>
      </c>
      <c r="BB148" s="9">
        <f>VLOOKUP($C148,industry_water_demand_km3!$A$2:$CT$249,BB$4,FALSE)</f>
        <v>9.2122579999999996E-2</v>
      </c>
      <c r="BC148" s="13">
        <f t="shared" si="94"/>
        <v>9.2122579999999996E-2</v>
      </c>
      <c r="BE148" s="9">
        <f>VLOOKUP($B148,aquastat_more_extensive_table!$D$1013:$AO$1213,BE$4,FALSE)</f>
        <v>0</v>
      </c>
      <c r="BF148" s="13" t="e">
        <f t="shared" si="84"/>
        <v>#N/A</v>
      </c>
      <c r="BG148" s="9">
        <f>VLOOKUP($C148,industry_water_demand_km3!$A$2:$CT$249,BG$4,FALSE)</f>
        <v>9.7574720000000004E-2</v>
      </c>
      <c r="BH148" s="13">
        <f t="shared" si="95"/>
        <v>9.7574720000000004E-2</v>
      </c>
      <c r="BJ148" s="9">
        <f>VLOOKUP($B148,aquastat_more_extensive_table!$D$1013:$AO$1213,BJ$4,FALSE)</f>
        <v>0</v>
      </c>
      <c r="BK148" s="13" t="e">
        <f t="shared" si="96"/>
        <v>#N/A</v>
      </c>
      <c r="BL148" s="9">
        <f>VLOOKUP($C148,industry_water_demand_km3!$A$2:$CT$249,BL$4,FALSE)</f>
        <v>0.10180500000000001</v>
      </c>
      <c r="BM148" s="13">
        <f t="shared" si="97"/>
        <v>0.10180500000000001</v>
      </c>
      <c r="BU148" s="7" t="e">
        <v>#N/A</v>
      </c>
      <c r="BV148" s="7">
        <v>7.3999999999999996E-2</v>
      </c>
      <c r="BW148" s="7" t="str">
        <f t="shared" si="98"/>
        <v/>
      </c>
      <c r="BX148" s="7" t="str">
        <f t="shared" si="99"/>
        <v/>
      </c>
    </row>
    <row r="149" spans="2:76" x14ac:dyDescent="0.25">
      <c r="B149" s="12">
        <f>fao_ids_unique!B144</f>
        <v>183</v>
      </c>
      <c r="C149" s="12">
        <f>fao_ids_unique!F144</f>
        <v>163</v>
      </c>
      <c r="D149" s="8" t="str">
        <f>fao_ids_unique!C144</f>
        <v>ROU</v>
      </c>
      <c r="E149" s="7" t="str">
        <f>fao_ids_unique!G144</f>
        <v>Romania</v>
      </c>
      <c r="G149" s="9">
        <f>VLOOKUP($B149,aquastat_more_extensive_table!$D$1013:$AO$1213,G$4,FALSE)</f>
        <v>0</v>
      </c>
      <c r="H149" s="13" t="e">
        <f t="shared" si="74"/>
        <v>#N/A</v>
      </c>
      <c r="I149" s="9">
        <f>VLOOKUP($C149,industry_water_demand_km3!$A$2:$CT$249,I$4,FALSE)</f>
        <v>5.8938139999999999</v>
      </c>
      <c r="J149" s="13">
        <f t="shared" si="85"/>
        <v>5.8938139999999999</v>
      </c>
      <c r="L149" s="9">
        <f>VLOOKUP($B149,aquastat_more_extensive_table!$D$1013:$AO$1213,L$4,FALSE)</f>
        <v>0</v>
      </c>
      <c r="M149" s="13" t="e">
        <f t="shared" si="75"/>
        <v>#N/A</v>
      </c>
      <c r="N149" s="9">
        <f>VLOOKUP($C149,industry_water_demand_km3!$A$2:$CT$249,N$4,FALSE)</f>
        <v>6.2429459999999999</v>
      </c>
      <c r="O149" s="13">
        <f t="shared" si="86"/>
        <v>6.2429459999999999</v>
      </c>
      <c r="Q149" s="9">
        <f>VLOOKUP($B149,aquastat_more_extensive_table!$D$1013:$AO$1213,Q$4,FALSE)</f>
        <v>4.72</v>
      </c>
      <c r="R149" s="13">
        <f t="shared" si="76"/>
        <v>4.72</v>
      </c>
      <c r="S149" s="9">
        <f>VLOOKUP($C149,industry_water_demand_km3!$A$2:$CT$249,S$4,FALSE)</f>
        <v>6.6663160000000001</v>
      </c>
      <c r="T149" s="13">
        <f t="shared" si="87"/>
        <v>6.6663160000000001</v>
      </c>
      <c r="V149" s="9">
        <f>VLOOKUP($B149,aquastat_more_extensive_table!$D$1013:$AO$1213,V$4,FALSE)</f>
        <v>6.65</v>
      </c>
      <c r="W149" s="13">
        <f t="shared" si="77"/>
        <v>6.65</v>
      </c>
      <c r="X149" s="9">
        <f>VLOOKUP($C149,industry_water_demand_km3!$A$2:$CT$249,X$4,FALSE)</f>
        <v>8.0395040000000009</v>
      </c>
      <c r="Y149" s="13">
        <f t="shared" si="88"/>
        <v>8.0395040000000009</v>
      </c>
      <c r="AA149" s="9">
        <f>VLOOKUP($B149,aquastat_more_extensive_table!$D$1013:$AO$1213,AA$4,FALSE)</f>
        <v>9.81</v>
      </c>
      <c r="AB149" s="13">
        <f t="shared" si="78"/>
        <v>9.81</v>
      </c>
      <c r="AC149" s="9">
        <f>VLOOKUP($C149,industry_water_demand_km3!$A$2:$CT$249,AC$4,FALSE)</f>
        <v>9.4466219999999996</v>
      </c>
      <c r="AD149" s="13">
        <f t="shared" si="89"/>
        <v>9.4466219999999996</v>
      </c>
      <c r="AF149" s="9">
        <f>VLOOKUP($B149,aquastat_more_extensive_table!$D$1013:$AO$1213,AF$4,FALSE)</f>
        <v>9.34</v>
      </c>
      <c r="AG149" s="13">
        <f t="shared" si="79"/>
        <v>9.34</v>
      </c>
      <c r="AH149" s="9">
        <f>VLOOKUP($C149,industry_water_demand_km3!$A$2:$CT$249,AH$4,FALSE)</f>
        <v>9.211214</v>
      </c>
      <c r="AI149" s="13">
        <f t="shared" si="90"/>
        <v>9.211214</v>
      </c>
      <c r="AK149" s="9">
        <f>VLOOKUP($B149,aquastat_more_extensive_table!$D$1013:$AO$1213,AK$4,FALSE)</f>
        <v>9.06</v>
      </c>
      <c r="AL149" s="13">
        <f t="shared" si="80"/>
        <v>9.06</v>
      </c>
      <c r="AM149" s="9">
        <f>VLOOKUP($C149,industry_water_demand_km3!$A$2:$CT$249,AM$4,FALSE)</f>
        <v>8.934844</v>
      </c>
      <c r="AN149" s="13">
        <f t="shared" si="91"/>
        <v>8.934844</v>
      </c>
      <c r="AP149" s="9">
        <f>VLOOKUP($B149,aquastat_more_extensive_table!$D$1013:$AO$1213,AP$4,FALSE)</f>
        <v>7.43</v>
      </c>
      <c r="AQ149" s="13">
        <f t="shared" si="81"/>
        <v>7.43</v>
      </c>
      <c r="AR149" s="9">
        <f>VLOOKUP($C149,industry_water_demand_km3!$A$2:$CT$249,AR$4,FALSE)</f>
        <v>8.8625799999999995</v>
      </c>
      <c r="AS149" s="13">
        <f t="shared" si="92"/>
        <v>8.8625799999999995</v>
      </c>
      <c r="AU149" s="9">
        <f>VLOOKUP($B149,aquastat_more_extensive_table!$D$1013:$AO$1213,AU$4,FALSE)</f>
        <v>6.17</v>
      </c>
      <c r="AV149" s="13">
        <f t="shared" si="82"/>
        <v>6.17</v>
      </c>
      <c r="AW149" s="9">
        <f>VLOOKUP($C149,industry_water_demand_km3!$A$2:$CT$249,AW$4,FALSE)</f>
        <v>9.4489999999999998</v>
      </c>
      <c r="AX149" s="13">
        <f t="shared" si="93"/>
        <v>9.4489999999999998</v>
      </c>
      <c r="AZ149" s="9">
        <f>VLOOKUP($B149,aquastat_more_extensive_table!$D$1013:$AO$1213,AZ$4,FALSE)</f>
        <v>0</v>
      </c>
      <c r="BA149" s="13" t="e">
        <f t="shared" si="83"/>
        <v>#N/A</v>
      </c>
      <c r="BB149" s="9">
        <f>VLOOKUP($C149,industry_water_demand_km3!$A$2:$CT$249,BB$4,FALSE)</f>
        <v>12.5906</v>
      </c>
      <c r="BC149" s="13">
        <f t="shared" si="94"/>
        <v>12.5906</v>
      </c>
      <c r="BE149" s="9">
        <f>VLOOKUP($B149,aquastat_more_extensive_table!$D$1013:$AO$1213,BE$4,FALSE)</f>
        <v>4.3360000000000003</v>
      </c>
      <c r="BF149" s="13">
        <f t="shared" si="84"/>
        <v>4.3360000000000003</v>
      </c>
      <c r="BG149" s="9">
        <f>VLOOKUP($C149,industry_water_demand_km3!$A$2:$CT$249,BG$4,FALSE)</f>
        <v>14.72894</v>
      </c>
      <c r="BH149" s="13">
        <f t="shared" si="95"/>
        <v>14.72894</v>
      </c>
      <c r="BJ149" s="9">
        <f>VLOOKUP($B149,aquastat_more_extensive_table!$D$1013:$AO$1213,BJ$4,FALSE)</f>
        <v>4.3029999999999999</v>
      </c>
      <c r="BK149" s="13">
        <f t="shared" si="96"/>
        <v>4.3029999999999999</v>
      </c>
      <c r="BL149" s="9">
        <f>VLOOKUP($C149,industry_water_demand_km3!$A$2:$CT$249,BL$4,FALSE)</f>
        <v>14.529199999999999</v>
      </c>
      <c r="BM149" s="13">
        <f t="shared" si="97"/>
        <v>14.529199999999999</v>
      </c>
      <c r="BU149" s="7" t="e">
        <v>#N/A</v>
      </c>
      <c r="BV149" s="7">
        <v>5.6210000000000004</v>
      </c>
      <c r="BW149" s="7" t="str">
        <f t="shared" si="98"/>
        <v/>
      </c>
      <c r="BX149" s="7" t="str">
        <f t="shared" si="99"/>
        <v/>
      </c>
    </row>
    <row r="150" spans="2:76" x14ac:dyDescent="0.25">
      <c r="B150" s="12">
        <f>fao_ids_unique!B145</f>
        <v>184</v>
      </c>
      <c r="C150" s="12">
        <f>fao_ids_unique!F145</f>
        <v>165</v>
      </c>
      <c r="D150" s="8" t="str">
        <f>fao_ids_unique!C145</f>
        <v>RWA</v>
      </c>
      <c r="E150" s="7" t="str">
        <f>fao_ids_unique!G145</f>
        <v>Rwanda</v>
      </c>
      <c r="G150" s="9">
        <f>VLOOKUP($B150,aquastat_more_extensive_table!$D$1013:$AO$1213,G$4,FALSE)</f>
        <v>0</v>
      </c>
      <c r="H150" s="13" t="e">
        <f t="shared" si="74"/>
        <v>#N/A</v>
      </c>
      <c r="I150" s="9">
        <f>VLOOKUP($C150,industry_water_demand_km3!$A$2:$CT$249,I$4,FALSE)</f>
        <v>8.3769540000000007E-3</v>
      </c>
      <c r="J150" s="13">
        <f t="shared" si="85"/>
        <v>8.3769540000000007E-3</v>
      </c>
      <c r="L150" s="9">
        <f>VLOOKUP($B150,aquastat_more_extensive_table!$D$1013:$AO$1213,L$4,FALSE)</f>
        <v>0</v>
      </c>
      <c r="M150" s="13" t="e">
        <f t="shared" si="75"/>
        <v>#N/A</v>
      </c>
      <c r="N150" s="9">
        <f>VLOOKUP($C150,industry_water_demand_km3!$A$2:$CT$249,N$4,FALSE)</f>
        <v>8.4028579999999992E-3</v>
      </c>
      <c r="O150" s="13">
        <f t="shared" si="86"/>
        <v>8.4028579999999992E-3</v>
      </c>
      <c r="Q150" s="9">
        <f>VLOOKUP($B150,aquastat_more_extensive_table!$D$1013:$AO$1213,Q$4,FALSE)</f>
        <v>0</v>
      </c>
      <c r="R150" s="13" t="e">
        <f t="shared" si="76"/>
        <v>#N/A</v>
      </c>
      <c r="S150" s="9">
        <f>VLOOKUP($C150,industry_water_demand_km3!$A$2:$CT$249,S$4,FALSE)</f>
        <v>9.0601680000000004E-3</v>
      </c>
      <c r="T150" s="13">
        <f t="shared" si="87"/>
        <v>9.0601680000000004E-3</v>
      </c>
      <c r="V150" s="9">
        <f>VLOOKUP($B150,aquastat_more_extensive_table!$D$1013:$AO$1213,V$4,FALSE)</f>
        <v>0</v>
      </c>
      <c r="W150" s="13" t="e">
        <f t="shared" si="77"/>
        <v>#N/A</v>
      </c>
      <c r="X150" s="9">
        <f>VLOOKUP($C150,industry_water_demand_km3!$A$2:$CT$249,X$4,FALSE)</f>
        <v>1.1129814E-2</v>
      </c>
      <c r="Y150" s="13">
        <f t="shared" si="88"/>
        <v>1.1129814E-2</v>
      </c>
      <c r="AA150" s="9">
        <f>VLOOKUP($B150,aquastat_more_extensive_table!$D$1013:$AO$1213,AA$4,FALSE)</f>
        <v>0</v>
      </c>
      <c r="AB150" s="13" t="e">
        <f t="shared" si="78"/>
        <v>#N/A</v>
      </c>
      <c r="AC150" s="9">
        <f>VLOOKUP($C150,industry_water_demand_km3!$A$2:$CT$249,AC$4,FALSE)</f>
        <v>1.3528699999999999E-2</v>
      </c>
      <c r="AD150" s="13">
        <f t="shared" si="89"/>
        <v>1.3528699999999999E-2</v>
      </c>
      <c r="AF150" s="9">
        <f>VLOOKUP($B150,aquastat_more_extensive_table!$D$1013:$AO$1213,AF$4,FALSE)</f>
        <v>1.2E-2</v>
      </c>
      <c r="AG150" s="13">
        <f t="shared" si="79"/>
        <v>1.2E-2</v>
      </c>
      <c r="AH150" s="9">
        <f>VLOOKUP($C150,industry_water_demand_km3!$A$2:$CT$249,AH$4,FALSE)</f>
        <v>1.44844E-2</v>
      </c>
      <c r="AI150" s="13">
        <f t="shared" si="90"/>
        <v>1.44844E-2</v>
      </c>
      <c r="AK150" s="9">
        <f>VLOOKUP($B150,aquastat_more_extensive_table!$D$1013:$AO$1213,AK$4,FALSE)</f>
        <v>0</v>
      </c>
      <c r="AL150" s="13" t="e">
        <f t="shared" si="80"/>
        <v>#N/A</v>
      </c>
      <c r="AM150" s="9">
        <f>VLOOKUP($C150,industry_water_demand_km3!$A$2:$CT$249,AM$4,FALSE)</f>
        <v>1.4994739999999999E-2</v>
      </c>
      <c r="AN150" s="13">
        <f t="shared" si="91"/>
        <v>1.4994739999999999E-2</v>
      </c>
      <c r="AP150" s="9">
        <f>VLOOKUP($B150,aquastat_more_extensive_table!$D$1013:$AO$1213,AP$4,FALSE)</f>
        <v>0</v>
      </c>
      <c r="AQ150" s="13" t="e">
        <f t="shared" si="81"/>
        <v>#N/A</v>
      </c>
      <c r="AR150" s="9">
        <f>VLOOKUP($C150,industry_water_demand_km3!$A$2:$CT$249,AR$4,FALSE)</f>
        <v>1.3638819999999999E-2</v>
      </c>
      <c r="AS150" s="13">
        <f t="shared" si="92"/>
        <v>1.3638819999999999E-2</v>
      </c>
      <c r="AU150" s="9">
        <f>VLOOKUP($B150,aquastat_more_extensive_table!$D$1013:$AO$1213,AU$4,FALSE)</f>
        <v>1.2E-2</v>
      </c>
      <c r="AV150" s="13">
        <f t="shared" si="82"/>
        <v>1.2E-2</v>
      </c>
      <c r="AW150" s="9">
        <f>VLOOKUP($C150,industry_water_demand_km3!$A$2:$CT$249,AW$4,FALSE)</f>
        <v>1.31293E-2</v>
      </c>
      <c r="AX150" s="13">
        <f t="shared" si="93"/>
        <v>1.31293E-2</v>
      </c>
      <c r="AZ150" s="9">
        <f>VLOOKUP($B150,aquastat_more_extensive_table!$D$1013:$AO$1213,AZ$4,FALSE)</f>
        <v>2.0500000000000001E-2</v>
      </c>
      <c r="BA150" s="13">
        <f t="shared" si="83"/>
        <v>2.0500000000000001E-2</v>
      </c>
      <c r="BB150" s="9">
        <f>VLOOKUP($C150,industry_water_demand_km3!$A$2:$CT$249,BB$4,FALSE)</f>
        <v>1.42919E-2</v>
      </c>
      <c r="BC150" s="13">
        <f t="shared" si="94"/>
        <v>1.42919E-2</v>
      </c>
      <c r="BE150" s="9">
        <f>VLOOKUP($B150,aquastat_more_extensive_table!$D$1013:$AO$1213,BE$4,FALSE)</f>
        <v>0</v>
      </c>
      <c r="BF150" s="13" t="e">
        <f t="shared" si="84"/>
        <v>#N/A</v>
      </c>
      <c r="BG150" s="9">
        <f>VLOOKUP($C150,industry_water_demand_km3!$A$2:$CT$249,BG$4,FALSE)</f>
        <v>1.708786E-2</v>
      </c>
      <c r="BH150" s="13">
        <f t="shared" si="95"/>
        <v>1.708786E-2</v>
      </c>
      <c r="BJ150" s="9">
        <f>VLOOKUP($B150,aquastat_more_extensive_table!$D$1013:$AO$1213,BJ$4,FALSE)</f>
        <v>0</v>
      </c>
      <c r="BK150" s="13" t="e">
        <f t="shared" si="96"/>
        <v>#N/A</v>
      </c>
      <c r="BL150" s="9">
        <f>VLOOKUP($C150,industry_water_demand_km3!$A$2:$CT$249,BL$4,FALSE)</f>
        <v>1.72386E-2</v>
      </c>
      <c r="BM150" s="13">
        <f t="shared" si="97"/>
        <v>1.72386E-2</v>
      </c>
      <c r="BU150" s="7" t="e">
        <v>#N/A</v>
      </c>
      <c r="BV150" s="7">
        <v>8.0000000000000002E-3</v>
      </c>
      <c r="BW150" s="7" t="str">
        <f t="shared" si="98"/>
        <v/>
      </c>
      <c r="BX150" s="7" t="str">
        <f t="shared" si="99"/>
        <v/>
      </c>
    </row>
    <row r="151" spans="2:76" x14ac:dyDescent="0.25">
      <c r="B151" s="12">
        <f>fao_ids_unique!B146</f>
        <v>185</v>
      </c>
      <c r="C151" s="12">
        <f>fao_ids_unique!F146</f>
        <v>164</v>
      </c>
      <c r="D151" s="8" t="str">
        <f>fao_ids_unique!C146</f>
        <v>RUS</v>
      </c>
      <c r="E151" s="7" t="str">
        <f>fao_ids_unique!G146</f>
        <v>Russian Federation</v>
      </c>
      <c r="G151" s="9">
        <f>VLOOKUP($B151,aquastat_more_extensive_table!$D$1013:$AO$1213,G$4,FALSE)</f>
        <v>0</v>
      </c>
      <c r="H151" s="13" t="e">
        <f t="shared" si="74"/>
        <v>#N/A</v>
      </c>
      <c r="I151" s="9">
        <f>VLOOKUP($C151,industry_water_demand_km3!$A$2:$CT$249,I$4,FALSE)</f>
        <v>45.813920000000003</v>
      </c>
      <c r="J151" s="13">
        <f t="shared" si="85"/>
        <v>45.813920000000003</v>
      </c>
      <c r="L151" s="9">
        <f>VLOOKUP($B151,aquastat_more_extensive_table!$D$1013:$AO$1213,L$4,FALSE)</f>
        <v>0</v>
      </c>
      <c r="M151" s="13" t="e">
        <f t="shared" si="75"/>
        <v>#N/A</v>
      </c>
      <c r="N151" s="9">
        <f>VLOOKUP($C151,industry_water_demand_km3!$A$2:$CT$249,N$4,FALSE)</f>
        <v>49.306420000000003</v>
      </c>
      <c r="O151" s="13">
        <f t="shared" si="86"/>
        <v>49.306420000000003</v>
      </c>
      <c r="Q151" s="9">
        <f>VLOOKUP($B151,aquastat_more_extensive_table!$D$1013:$AO$1213,Q$4,FALSE)</f>
        <v>0</v>
      </c>
      <c r="R151" s="13" t="e">
        <f t="shared" si="76"/>
        <v>#N/A</v>
      </c>
      <c r="S151" s="9">
        <f>VLOOKUP($C151,industry_water_demand_km3!$A$2:$CT$249,S$4,FALSE)</f>
        <v>54.2498</v>
      </c>
      <c r="T151" s="13">
        <f t="shared" si="87"/>
        <v>54.2498</v>
      </c>
      <c r="V151" s="9">
        <f>VLOOKUP($B151,aquastat_more_extensive_table!$D$1013:$AO$1213,V$4,FALSE)</f>
        <v>0</v>
      </c>
      <c r="W151" s="13" t="e">
        <f t="shared" si="77"/>
        <v>#N/A</v>
      </c>
      <c r="X151" s="9">
        <f>VLOOKUP($C151,industry_water_demand_km3!$A$2:$CT$249,X$4,FALSE)</f>
        <v>64.41498</v>
      </c>
      <c r="Y151" s="13">
        <f t="shared" si="88"/>
        <v>64.41498</v>
      </c>
      <c r="AA151" s="9">
        <f>VLOOKUP($B151,aquastat_more_extensive_table!$D$1013:$AO$1213,AA$4,FALSE)</f>
        <v>0</v>
      </c>
      <c r="AB151" s="13" t="e">
        <f t="shared" si="78"/>
        <v>#N/A</v>
      </c>
      <c r="AC151" s="9">
        <f>VLOOKUP($C151,industry_water_demand_km3!$A$2:$CT$249,AC$4,FALSE)</f>
        <v>74.724260000000001</v>
      </c>
      <c r="AD151" s="13">
        <f t="shared" si="89"/>
        <v>74.724260000000001</v>
      </c>
      <c r="AF151" s="9">
        <f>VLOOKUP($B151,aquastat_more_extensive_table!$D$1013:$AO$1213,AF$4,FALSE)</f>
        <v>0</v>
      </c>
      <c r="AG151" s="13" t="e">
        <f t="shared" si="79"/>
        <v>#N/A</v>
      </c>
      <c r="AH151" s="9">
        <f>VLOOKUP($C151,industry_water_demand_km3!$A$2:$CT$249,AH$4,FALSE)</f>
        <v>78.684520000000006</v>
      </c>
      <c r="AI151" s="13">
        <f t="shared" si="90"/>
        <v>78.684520000000006</v>
      </c>
      <c r="AK151" s="9">
        <f>VLOOKUP($B151,aquastat_more_extensive_table!$D$1013:$AO$1213,AK$4,FALSE)</f>
        <v>0</v>
      </c>
      <c r="AL151" s="13" t="e">
        <f t="shared" si="80"/>
        <v>#N/A</v>
      </c>
      <c r="AM151" s="9">
        <f>VLOOKUP($C151,industry_water_demand_km3!$A$2:$CT$249,AM$4,FALSE)</f>
        <v>84.472980000000007</v>
      </c>
      <c r="AN151" s="13">
        <f t="shared" si="91"/>
        <v>84.472980000000007</v>
      </c>
      <c r="AP151" s="9">
        <f>VLOOKUP($B151,aquastat_more_extensive_table!$D$1013:$AO$1213,AP$4,FALSE)</f>
        <v>47.5</v>
      </c>
      <c r="AQ151" s="13">
        <f t="shared" si="81"/>
        <v>47.5</v>
      </c>
      <c r="AR151" s="9">
        <f>VLOOKUP($C151,industry_water_demand_km3!$A$2:$CT$249,AR$4,FALSE)</f>
        <v>78.617140000000006</v>
      </c>
      <c r="AS151" s="13">
        <f t="shared" si="92"/>
        <v>78.617140000000006</v>
      </c>
      <c r="AU151" s="9">
        <f>VLOOKUP($B151,aquastat_more_extensive_table!$D$1013:$AO$1213,AU$4,FALSE)</f>
        <v>39.6</v>
      </c>
      <c r="AV151" s="13">
        <f t="shared" si="82"/>
        <v>39.6</v>
      </c>
      <c r="AW151" s="9">
        <f>VLOOKUP($C151,industry_water_demand_km3!$A$2:$CT$249,AW$4,FALSE)</f>
        <v>70.206860000000006</v>
      </c>
      <c r="AX151" s="13">
        <f t="shared" si="93"/>
        <v>70.206860000000006</v>
      </c>
      <c r="AZ151" s="9">
        <f>VLOOKUP($B151,aquastat_more_extensive_table!$D$1013:$AO$1213,AZ$4,FALSE)</f>
        <v>0</v>
      </c>
      <c r="BA151" s="13" t="e">
        <f t="shared" si="83"/>
        <v>#N/A</v>
      </c>
      <c r="BB151" s="9">
        <f>VLOOKUP($C151,industry_water_demand_km3!$A$2:$CT$249,BB$4,FALSE)</f>
        <v>97.809899999999999</v>
      </c>
      <c r="BC151" s="13">
        <f t="shared" si="94"/>
        <v>97.809899999999999</v>
      </c>
      <c r="BE151" s="9">
        <f>VLOOKUP($B151,aquastat_more_extensive_table!$D$1013:$AO$1213,BE$4,FALSE)</f>
        <v>0</v>
      </c>
      <c r="BF151" s="13" t="e">
        <f t="shared" si="84"/>
        <v>#N/A</v>
      </c>
      <c r="BG151" s="9">
        <f>VLOOKUP($C151,industry_water_demand_km3!$A$2:$CT$249,BG$4,FALSE)</f>
        <v>119.361</v>
      </c>
      <c r="BH151" s="13">
        <f t="shared" si="95"/>
        <v>119.361</v>
      </c>
      <c r="BJ151" s="9">
        <f>VLOOKUP($B151,aquastat_more_extensive_table!$D$1013:$AO$1213,BJ$4,FALSE)</f>
        <v>0</v>
      </c>
      <c r="BK151" s="13" t="e">
        <f t="shared" si="96"/>
        <v>#N/A</v>
      </c>
      <c r="BL151" s="9">
        <f>VLOOKUP($C151,industry_water_demand_km3!$A$2:$CT$249,BL$4,FALSE)</f>
        <v>119.733</v>
      </c>
      <c r="BM151" s="13">
        <f t="shared" si="97"/>
        <v>119.733</v>
      </c>
      <c r="BU151" s="7" t="e">
        <v>#N/A</v>
      </c>
      <c r="BV151" s="7">
        <v>43.348999999999997</v>
      </c>
      <c r="BW151" s="7" t="str">
        <f t="shared" si="98"/>
        <v/>
      </c>
      <c r="BX151" s="7" t="str">
        <f t="shared" si="99"/>
        <v/>
      </c>
    </row>
    <row r="152" spans="2:76" x14ac:dyDescent="0.25">
      <c r="B152" s="12">
        <f>fao_ids_unique!B147</f>
        <v>188</v>
      </c>
      <c r="C152" s="12">
        <f>fao_ids_unique!F147</f>
        <v>103</v>
      </c>
      <c r="D152" s="8" t="str">
        <f>fao_ids_unique!C147</f>
        <v>KNA</v>
      </c>
      <c r="E152" s="7" t="str">
        <f>fao_ids_unique!G147</f>
        <v>Saint Kitts and Nevis</v>
      </c>
      <c r="G152" s="9">
        <f>VLOOKUP($B152,aquastat_more_extensive_table!$D$1013:$AO$1213,G$4,FALSE)</f>
        <v>0</v>
      </c>
      <c r="H152" s="13" t="e">
        <f t="shared" si="74"/>
        <v>#N/A</v>
      </c>
      <c r="I152" s="9">
        <f>VLOOKUP($C152,industry_water_demand_km3!$A$2:$CT$249,I$4,FALSE)</f>
        <v>0</v>
      </c>
      <c r="J152" s="13">
        <f t="shared" si="85"/>
        <v>0</v>
      </c>
      <c r="L152" s="9">
        <f>VLOOKUP($B152,aquastat_more_extensive_table!$D$1013:$AO$1213,L$4,FALSE)</f>
        <v>0</v>
      </c>
      <c r="M152" s="13" t="e">
        <f t="shared" si="75"/>
        <v>#N/A</v>
      </c>
      <c r="N152" s="9">
        <f>VLOOKUP($C152,industry_water_demand_km3!$A$2:$CT$249,N$4,FALSE)</f>
        <v>0</v>
      </c>
      <c r="O152" s="13">
        <f t="shared" si="86"/>
        <v>0</v>
      </c>
      <c r="Q152" s="9">
        <f>VLOOKUP($B152,aquastat_more_extensive_table!$D$1013:$AO$1213,Q$4,FALSE)</f>
        <v>0</v>
      </c>
      <c r="R152" s="13" t="e">
        <f t="shared" si="76"/>
        <v>#N/A</v>
      </c>
      <c r="S152" s="9">
        <f>VLOOKUP($C152,industry_water_demand_km3!$A$2:$CT$249,S$4,FALSE)</f>
        <v>0</v>
      </c>
      <c r="T152" s="13">
        <f t="shared" si="87"/>
        <v>0</v>
      </c>
      <c r="V152" s="9">
        <f>VLOOKUP($B152,aquastat_more_extensive_table!$D$1013:$AO$1213,V$4,FALSE)</f>
        <v>0</v>
      </c>
      <c r="W152" s="13" t="e">
        <f t="shared" si="77"/>
        <v>#N/A</v>
      </c>
      <c r="X152" s="9">
        <f>VLOOKUP($C152,industry_water_demand_km3!$A$2:$CT$249,X$4,FALSE)</f>
        <v>0</v>
      </c>
      <c r="Y152" s="13">
        <f t="shared" si="88"/>
        <v>0</v>
      </c>
      <c r="AA152" s="9">
        <f>VLOOKUP($B152,aquastat_more_extensive_table!$D$1013:$AO$1213,AA$4,FALSE)</f>
        <v>0</v>
      </c>
      <c r="AB152" s="13" t="e">
        <f t="shared" si="78"/>
        <v>#N/A</v>
      </c>
      <c r="AC152" s="9">
        <f>VLOOKUP($C152,industry_water_demand_km3!$A$2:$CT$249,AC$4,FALSE)</f>
        <v>0</v>
      </c>
      <c r="AD152" s="13">
        <f t="shared" si="89"/>
        <v>0</v>
      </c>
      <c r="AF152" s="9">
        <f>VLOOKUP($B152,aquastat_more_extensive_table!$D$1013:$AO$1213,AF$4,FALSE)</f>
        <v>0</v>
      </c>
      <c r="AG152" s="13" t="e">
        <f t="shared" si="79"/>
        <v>#N/A</v>
      </c>
      <c r="AH152" s="9">
        <f>VLOOKUP($C152,industry_water_demand_km3!$A$2:$CT$249,AH$4,FALSE)</f>
        <v>0</v>
      </c>
      <c r="AI152" s="13">
        <f t="shared" si="90"/>
        <v>0</v>
      </c>
      <c r="AK152" s="9">
        <f>VLOOKUP($B152,aquastat_more_extensive_table!$D$1013:$AO$1213,AK$4,FALSE)</f>
        <v>0</v>
      </c>
      <c r="AL152" s="13" t="e">
        <f t="shared" si="80"/>
        <v>#N/A</v>
      </c>
      <c r="AM152" s="9">
        <f>VLOOKUP($C152,industry_water_demand_km3!$A$2:$CT$249,AM$4,FALSE)</f>
        <v>0</v>
      </c>
      <c r="AN152" s="13">
        <f t="shared" si="91"/>
        <v>0</v>
      </c>
      <c r="AP152" s="9">
        <f>VLOOKUP($B152,aquastat_more_extensive_table!$D$1013:$AO$1213,AP$4,FALSE)</f>
        <v>0</v>
      </c>
      <c r="AQ152" s="13" t="e">
        <f t="shared" si="81"/>
        <v>#N/A</v>
      </c>
      <c r="AR152" s="9">
        <f>VLOOKUP($C152,industry_water_demand_km3!$A$2:$CT$249,AR$4,FALSE)</f>
        <v>0</v>
      </c>
      <c r="AS152" s="13">
        <f t="shared" si="92"/>
        <v>0</v>
      </c>
      <c r="AU152" s="9">
        <f>VLOOKUP($B152,aquastat_more_extensive_table!$D$1013:$AO$1213,AU$4,FALSE)</f>
        <v>0</v>
      </c>
      <c r="AV152" s="13" t="e">
        <f t="shared" si="82"/>
        <v>#N/A</v>
      </c>
      <c r="AW152" s="9">
        <f>VLOOKUP($C152,industry_water_demand_km3!$A$2:$CT$249,AW$4,FALSE)</f>
        <v>0</v>
      </c>
      <c r="AX152" s="13">
        <f t="shared" si="93"/>
        <v>0</v>
      </c>
      <c r="AZ152" s="9">
        <f>VLOOKUP($B152,aquastat_more_extensive_table!$D$1013:$AO$1213,AZ$4,FALSE)</f>
        <v>0</v>
      </c>
      <c r="BA152" s="13" t="e">
        <f t="shared" si="83"/>
        <v>#N/A</v>
      </c>
      <c r="BB152" s="9">
        <f>VLOOKUP($C152,industry_water_demand_km3!$A$2:$CT$249,BB$4,FALSE)</f>
        <v>0</v>
      </c>
      <c r="BC152" s="13">
        <f t="shared" si="94"/>
        <v>0</v>
      </c>
      <c r="BE152" s="9">
        <f>VLOOKUP($B152,aquastat_more_extensive_table!$D$1013:$AO$1213,BE$4,FALSE)</f>
        <v>0</v>
      </c>
      <c r="BF152" s="13" t="e">
        <f t="shared" si="84"/>
        <v>#N/A</v>
      </c>
      <c r="BG152" s="9">
        <f>VLOOKUP($C152,industry_water_demand_km3!$A$2:$CT$249,BG$4,FALSE)</f>
        <v>0</v>
      </c>
      <c r="BH152" s="13">
        <f t="shared" si="95"/>
        <v>0</v>
      </c>
      <c r="BJ152" s="9">
        <f>VLOOKUP($B152,aquastat_more_extensive_table!$D$1013:$AO$1213,BJ$4,FALSE)</f>
        <v>0</v>
      </c>
      <c r="BK152" s="13" t="e">
        <f t="shared" si="96"/>
        <v>#N/A</v>
      </c>
      <c r="BL152" s="9">
        <f>VLOOKUP($C152,industry_water_demand_km3!$A$2:$CT$249,BL$4,FALSE)</f>
        <v>0</v>
      </c>
      <c r="BM152" s="13">
        <f t="shared" si="97"/>
        <v>0</v>
      </c>
      <c r="BU152" s="7" t="e">
        <v>#N/A</v>
      </c>
      <c r="BV152" s="7">
        <v>0</v>
      </c>
      <c r="BW152" s="7" t="str">
        <f t="shared" si="98"/>
        <v/>
      </c>
      <c r="BX152" s="7" t="str">
        <f t="shared" si="99"/>
        <v/>
      </c>
    </row>
    <row r="153" spans="2:76" x14ac:dyDescent="0.25">
      <c r="B153" s="12">
        <f>fao_ids_unique!B148</f>
        <v>189</v>
      </c>
      <c r="C153" s="12">
        <f>fao_ids_unique!F148</f>
        <v>110</v>
      </c>
      <c r="D153" s="8" t="str">
        <f>fao_ids_unique!C148</f>
        <v>LCA</v>
      </c>
      <c r="E153" s="7" t="str">
        <f>fao_ids_unique!G148</f>
        <v>Saint Lucia</v>
      </c>
      <c r="G153" s="9">
        <f>VLOOKUP($B153,aquastat_more_extensive_table!$D$1013:$AO$1213,G$4,FALSE)</f>
        <v>0</v>
      </c>
      <c r="H153" s="13" t="e">
        <f t="shared" si="74"/>
        <v>#N/A</v>
      </c>
      <c r="I153" s="9">
        <f>VLOOKUP($C153,industry_water_demand_km3!$A$2:$CT$249,I$4,FALSE)</f>
        <v>0</v>
      </c>
      <c r="J153" s="13">
        <f t="shared" si="85"/>
        <v>0</v>
      </c>
      <c r="L153" s="9">
        <f>VLOOKUP($B153,aquastat_more_extensive_table!$D$1013:$AO$1213,L$4,FALSE)</f>
        <v>0</v>
      </c>
      <c r="M153" s="13" t="e">
        <f t="shared" si="75"/>
        <v>#N/A</v>
      </c>
      <c r="N153" s="9">
        <f>VLOOKUP($C153,industry_water_demand_km3!$A$2:$CT$249,N$4,FALSE)</f>
        <v>0</v>
      </c>
      <c r="O153" s="13">
        <f t="shared" si="86"/>
        <v>0</v>
      </c>
      <c r="Q153" s="9">
        <f>VLOOKUP($B153,aquastat_more_extensive_table!$D$1013:$AO$1213,Q$4,FALSE)</f>
        <v>0</v>
      </c>
      <c r="R153" s="13" t="e">
        <f t="shared" si="76"/>
        <v>#N/A</v>
      </c>
      <c r="S153" s="9">
        <f>VLOOKUP($C153,industry_water_demand_km3!$A$2:$CT$249,S$4,FALSE)</f>
        <v>0</v>
      </c>
      <c r="T153" s="13">
        <f t="shared" si="87"/>
        <v>0</v>
      </c>
      <c r="V153" s="9">
        <f>VLOOKUP($B153,aquastat_more_extensive_table!$D$1013:$AO$1213,V$4,FALSE)</f>
        <v>0</v>
      </c>
      <c r="W153" s="13" t="e">
        <f t="shared" si="77"/>
        <v>#N/A</v>
      </c>
      <c r="X153" s="9">
        <f>VLOOKUP($C153,industry_water_demand_km3!$A$2:$CT$249,X$4,FALSE)</f>
        <v>0</v>
      </c>
      <c r="Y153" s="13">
        <f t="shared" si="88"/>
        <v>0</v>
      </c>
      <c r="AA153" s="9">
        <f>VLOOKUP($B153,aquastat_more_extensive_table!$D$1013:$AO$1213,AA$4,FALSE)</f>
        <v>0</v>
      </c>
      <c r="AB153" s="13" t="e">
        <f t="shared" si="78"/>
        <v>#N/A</v>
      </c>
      <c r="AC153" s="9">
        <f>VLOOKUP($C153,industry_water_demand_km3!$A$2:$CT$249,AC$4,FALSE)</f>
        <v>0</v>
      </c>
      <c r="AD153" s="13">
        <f t="shared" si="89"/>
        <v>0</v>
      </c>
      <c r="AF153" s="9">
        <f>VLOOKUP($B153,aquastat_more_extensive_table!$D$1013:$AO$1213,AF$4,FALSE)</f>
        <v>0</v>
      </c>
      <c r="AG153" s="13" t="e">
        <f t="shared" si="79"/>
        <v>#N/A</v>
      </c>
      <c r="AH153" s="9">
        <f>VLOOKUP($C153,industry_water_demand_km3!$A$2:$CT$249,AH$4,FALSE)</f>
        <v>0</v>
      </c>
      <c r="AI153" s="13">
        <f t="shared" si="90"/>
        <v>0</v>
      </c>
      <c r="AK153" s="9">
        <f>VLOOKUP($B153,aquastat_more_extensive_table!$D$1013:$AO$1213,AK$4,FALSE)</f>
        <v>0</v>
      </c>
      <c r="AL153" s="13" t="e">
        <f t="shared" si="80"/>
        <v>#N/A</v>
      </c>
      <c r="AM153" s="9">
        <f>VLOOKUP($C153,industry_water_demand_km3!$A$2:$CT$249,AM$4,FALSE)</f>
        <v>0</v>
      </c>
      <c r="AN153" s="13">
        <f t="shared" si="91"/>
        <v>0</v>
      </c>
      <c r="AP153" s="9">
        <f>VLOOKUP($B153,aquastat_more_extensive_table!$D$1013:$AO$1213,AP$4,FALSE)</f>
        <v>0</v>
      </c>
      <c r="AQ153" s="13" t="e">
        <f t="shared" si="81"/>
        <v>#N/A</v>
      </c>
      <c r="AR153" s="9">
        <f>VLOOKUP($C153,industry_water_demand_km3!$A$2:$CT$249,AR$4,FALSE)</f>
        <v>0</v>
      </c>
      <c r="AS153" s="13">
        <f t="shared" si="92"/>
        <v>0</v>
      </c>
      <c r="AU153" s="9">
        <f>VLOOKUP($B153,aquastat_more_extensive_table!$D$1013:$AO$1213,AU$4,FALSE)</f>
        <v>0</v>
      </c>
      <c r="AV153" s="13" t="e">
        <f t="shared" si="82"/>
        <v>#N/A</v>
      </c>
      <c r="AW153" s="9">
        <f>VLOOKUP($C153,industry_water_demand_km3!$A$2:$CT$249,AW$4,FALSE)</f>
        <v>0</v>
      </c>
      <c r="AX153" s="13">
        <f t="shared" si="93"/>
        <v>0</v>
      </c>
      <c r="AZ153" s="9">
        <f>VLOOKUP($B153,aquastat_more_extensive_table!$D$1013:$AO$1213,AZ$4,FALSE)</f>
        <v>0</v>
      </c>
      <c r="BA153" s="13" t="e">
        <f t="shared" si="83"/>
        <v>#N/A</v>
      </c>
      <c r="BB153" s="9">
        <f>VLOOKUP($C153,industry_water_demand_km3!$A$2:$CT$249,BB$4,FALSE)</f>
        <v>0</v>
      </c>
      <c r="BC153" s="13">
        <f t="shared" si="94"/>
        <v>0</v>
      </c>
      <c r="BE153" s="9">
        <f>VLOOKUP($B153,aquastat_more_extensive_table!$D$1013:$AO$1213,BE$4,FALSE)</f>
        <v>0</v>
      </c>
      <c r="BF153" s="13" t="e">
        <f t="shared" si="84"/>
        <v>#N/A</v>
      </c>
      <c r="BG153" s="9">
        <f>VLOOKUP($C153,industry_water_demand_km3!$A$2:$CT$249,BG$4,FALSE)</f>
        <v>0</v>
      </c>
      <c r="BH153" s="13">
        <f t="shared" si="95"/>
        <v>0</v>
      </c>
      <c r="BJ153" s="9">
        <f>VLOOKUP($B153,aquastat_more_extensive_table!$D$1013:$AO$1213,BJ$4,FALSE)</f>
        <v>0</v>
      </c>
      <c r="BK153" s="13" t="e">
        <f t="shared" si="96"/>
        <v>#N/A</v>
      </c>
      <c r="BL153" s="9">
        <f>VLOOKUP($C153,industry_water_demand_km3!$A$2:$CT$249,BL$4,FALSE)</f>
        <v>0</v>
      </c>
      <c r="BM153" s="13">
        <f t="shared" si="97"/>
        <v>0</v>
      </c>
      <c r="BU153" s="7" t="e">
        <v>#N/A</v>
      </c>
      <c r="BV153" s="7">
        <v>0</v>
      </c>
      <c r="BW153" s="7" t="str">
        <f t="shared" si="98"/>
        <v/>
      </c>
      <c r="BX153" s="7" t="str">
        <f t="shared" si="99"/>
        <v/>
      </c>
    </row>
    <row r="154" spans="2:76" x14ac:dyDescent="0.25">
      <c r="B154" s="12">
        <f>fao_ids_unique!B149</f>
        <v>191</v>
      </c>
      <c r="C154" s="12">
        <f>fao_ids_unique!F149</f>
        <v>200</v>
      </c>
      <c r="D154" s="8" t="str">
        <f>fao_ids_unique!C149</f>
        <v>VCT</v>
      </c>
      <c r="E154" s="7" t="str">
        <f>fao_ids_unique!G149</f>
        <v>Saint Vincent and the Grenadines</v>
      </c>
      <c r="G154" s="9">
        <f>VLOOKUP($B154,aquastat_more_extensive_table!$D$1013:$AO$1213,G$4,FALSE)</f>
        <v>0</v>
      </c>
      <c r="H154" s="13" t="e">
        <f t="shared" si="74"/>
        <v>#N/A</v>
      </c>
      <c r="I154" s="9">
        <f>VLOOKUP($C154,industry_water_demand_km3!$A$2:$CT$249,I$4,FALSE)</f>
        <v>0</v>
      </c>
      <c r="J154" s="13">
        <f t="shared" si="85"/>
        <v>0</v>
      </c>
      <c r="L154" s="9">
        <f>VLOOKUP($B154,aquastat_more_extensive_table!$D$1013:$AO$1213,L$4,FALSE)</f>
        <v>0</v>
      </c>
      <c r="M154" s="13" t="e">
        <f t="shared" si="75"/>
        <v>#N/A</v>
      </c>
      <c r="N154" s="9">
        <f>VLOOKUP($C154,industry_water_demand_km3!$A$2:$CT$249,N$4,FALSE)</f>
        <v>0</v>
      </c>
      <c r="O154" s="13">
        <f t="shared" si="86"/>
        <v>0</v>
      </c>
      <c r="Q154" s="9">
        <f>VLOOKUP($B154,aquastat_more_extensive_table!$D$1013:$AO$1213,Q$4,FALSE)</f>
        <v>0</v>
      </c>
      <c r="R154" s="13" t="e">
        <f t="shared" si="76"/>
        <v>#N/A</v>
      </c>
      <c r="S154" s="9">
        <f>VLOOKUP($C154,industry_water_demand_km3!$A$2:$CT$249,S$4,FALSE)</f>
        <v>0</v>
      </c>
      <c r="T154" s="13">
        <f t="shared" si="87"/>
        <v>0</v>
      </c>
      <c r="V154" s="9">
        <f>VLOOKUP($B154,aquastat_more_extensive_table!$D$1013:$AO$1213,V$4,FALSE)</f>
        <v>0</v>
      </c>
      <c r="W154" s="13" t="e">
        <f t="shared" si="77"/>
        <v>#N/A</v>
      </c>
      <c r="X154" s="9">
        <f>VLOOKUP($C154,industry_water_demand_km3!$A$2:$CT$249,X$4,FALSE)</f>
        <v>0</v>
      </c>
      <c r="Y154" s="13">
        <f t="shared" si="88"/>
        <v>0</v>
      </c>
      <c r="AA154" s="9">
        <f>VLOOKUP($B154,aquastat_more_extensive_table!$D$1013:$AO$1213,AA$4,FALSE)</f>
        <v>0</v>
      </c>
      <c r="AB154" s="13" t="e">
        <f t="shared" si="78"/>
        <v>#N/A</v>
      </c>
      <c r="AC154" s="9">
        <f>VLOOKUP($C154,industry_water_demand_km3!$A$2:$CT$249,AC$4,FALSE)</f>
        <v>0</v>
      </c>
      <c r="AD154" s="13">
        <f t="shared" si="89"/>
        <v>0</v>
      </c>
      <c r="AF154" s="9">
        <f>VLOOKUP($B154,aquastat_more_extensive_table!$D$1013:$AO$1213,AF$4,FALSE)</f>
        <v>0</v>
      </c>
      <c r="AG154" s="13" t="e">
        <f t="shared" si="79"/>
        <v>#N/A</v>
      </c>
      <c r="AH154" s="9">
        <f>VLOOKUP($C154,industry_water_demand_km3!$A$2:$CT$249,AH$4,FALSE)</f>
        <v>0</v>
      </c>
      <c r="AI154" s="13">
        <f t="shared" si="90"/>
        <v>0</v>
      </c>
      <c r="AK154" s="9">
        <f>VLOOKUP($B154,aquastat_more_extensive_table!$D$1013:$AO$1213,AK$4,FALSE)</f>
        <v>0</v>
      </c>
      <c r="AL154" s="13" t="e">
        <f t="shared" si="80"/>
        <v>#N/A</v>
      </c>
      <c r="AM154" s="9">
        <f>VLOOKUP($C154,industry_water_demand_km3!$A$2:$CT$249,AM$4,FALSE)</f>
        <v>0</v>
      </c>
      <c r="AN154" s="13">
        <f t="shared" si="91"/>
        <v>0</v>
      </c>
      <c r="AP154" s="9">
        <f>VLOOKUP($B154,aquastat_more_extensive_table!$D$1013:$AO$1213,AP$4,FALSE)</f>
        <v>0</v>
      </c>
      <c r="AQ154" s="13" t="e">
        <f t="shared" si="81"/>
        <v>#N/A</v>
      </c>
      <c r="AR154" s="9">
        <f>VLOOKUP($C154,industry_water_demand_km3!$A$2:$CT$249,AR$4,FALSE)</f>
        <v>0</v>
      </c>
      <c r="AS154" s="13">
        <f t="shared" si="92"/>
        <v>0</v>
      </c>
      <c r="AU154" s="9">
        <f>VLOOKUP($B154,aquastat_more_extensive_table!$D$1013:$AO$1213,AU$4,FALSE)</f>
        <v>0</v>
      </c>
      <c r="AV154" s="13" t="e">
        <f t="shared" si="82"/>
        <v>#N/A</v>
      </c>
      <c r="AW154" s="9">
        <f>VLOOKUP($C154,industry_water_demand_km3!$A$2:$CT$249,AW$4,FALSE)</f>
        <v>0</v>
      </c>
      <c r="AX154" s="13">
        <f t="shared" si="93"/>
        <v>0</v>
      </c>
      <c r="AZ154" s="9">
        <f>VLOOKUP($B154,aquastat_more_extensive_table!$D$1013:$AO$1213,AZ$4,FALSE)</f>
        <v>0</v>
      </c>
      <c r="BA154" s="13" t="e">
        <f t="shared" si="83"/>
        <v>#N/A</v>
      </c>
      <c r="BB154" s="9">
        <f>VLOOKUP($C154,industry_water_demand_km3!$A$2:$CT$249,BB$4,FALSE)</f>
        <v>0</v>
      </c>
      <c r="BC154" s="13">
        <f t="shared" si="94"/>
        <v>0</v>
      </c>
      <c r="BE154" s="9">
        <f>VLOOKUP($B154,aquastat_more_extensive_table!$D$1013:$AO$1213,BE$4,FALSE)</f>
        <v>0</v>
      </c>
      <c r="BF154" s="13" t="e">
        <f t="shared" si="84"/>
        <v>#N/A</v>
      </c>
      <c r="BG154" s="9">
        <f>VLOOKUP($C154,industry_water_demand_km3!$A$2:$CT$249,BG$4,FALSE)</f>
        <v>0</v>
      </c>
      <c r="BH154" s="13">
        <f t="shared" si="95"/>
        <v>0</v>
      </c>
      <c r="BJ154" s="9">
        <f>VLOOKUP($B154,aquastat_more_extensive_table!$D$1013:$AO$1213,BJ$4,FALSE)</f>
        <v>1.9999999999999999E-6</v>
      </c>
      <c r="BK154" s="13">
        <f t="shared" si="96"/>
        <v>1.9999999999999999E-6</v>
      </c>
      <c r="BL154" s="9">
        <f>VLOOKUP($C154,industry_water_demand_km3!$A$2:$CT$249,BL$4,FALSE)</f>
        <v>0</v>
      </c>
      <c r="BM154" s="13">
        <f t="shared" si="97"/>
        <v>0</v>
      </c>
      <c r="BU154" s="7" t="e">
        <v>#N/A</v>
      </c>
      <c r="BV154" s="7">
        <v>0</v>
      </c>
      <c r="BW154" s="7" t="str">
        <f t="shared" si="98"/>
        <v/>
      </c>
      <c r="BX154" s="7" t="str">
        <f t="shared" si="99"/>
        <v/>
      </c>
    </row>
    <row r="155" spans="2:76" x14ac:dyDescent="0.25">
      <c r="B155" s="12">
        <f>fao_ids_unique!B150</f>
        <v>192</v>
      </c>
      <c r="C155" s="12">
        <f>fao_ids_unique!F150</f>
        <v>172</v>
      </c>
      <c r="D155" s="8" t="str">
        <f>fao_ids_unique!C150</f>
        <v>SMR</v>
      </c>
      <c r="E155" s="7" t="str">
        <f>fao_ids_unique!G150</f>
        <v>San Marino</v>
      </c>
      <c r="G155" s="9">
        <f>VLOOKUP($B155,aquastat_more_extensive_table!$D$1013:$AO$1213,G$4,FALSE)</f>
        <v>0</v>
      </c>
      <c r="H155" s="13" t="e">
        <f t="shared" si="74"/>
        <v>#N/A</v>
      </c>
      <c r="I155" s="9">
        <f>VLOOKUP($C155,industry_water_demand_km3!$A$2:$CT$249,I$4,FALSE)</f>
        <v>3.3146679999999999E-4</v>
      </c>
      <c r="J155" s="13">
        <f t="shared" si="85"/>
        <v>3.3146679999999999E-4</v>
      </c>
      <c r="L155" s="9">
        <f>VLOOKUP($B155,aquastat_more_extensive_table!$D$1013:$AO$1213,L$4,FALSE)</f>
        <v>0</v>
      </c>
      <c r="M155" s="13" t="e">
        <f t="shared" si="75"/>
        <v>#N/A</v>
      </c>
      <c r="N155" s="9">
        <f>VLOOKUP($C155,industry_water_demand_km3!$A$2:$CT$249,N$4,FALSE)</f>
        <v>3.8386200000000001E-4</v>
      </c>
      <c r="O155" s="13">
        <f t="shared" si="86"/>
        <v>3.8386200000000001E-4</v>
      </c>
      <c r="Q155" s="9">
        <f>VLOOKUP($B155,aquastat_more_extensive_table!$D$1013:$AO$1213,Q$4,FALSE)</f>
        <v>0</v>
      </c>
      <c r="R155" s="13" t="e">
        <f t="shared" si="76"/>
        <v>#N/A</v>
      </c>
      <c r="S155" s="9">
        <f>VLOOKUP($C155,industry_water_demand_km3!$A$2:$CT$249,S$4,FALSE)</f>
        <v>4.4523339999999998E-4</v>
      </c>
      <c r="T155" s="13">
        <f t="shared" si="87"/>
        <v>4.4523339999999998E-4</v>
      </c>
      <c r="V155" s="9">
        <f>VLOOKUP($B155,aquastat_more_extensive_table!$D$1013:$AO$1213,V$4,FALSE)</f>
        <v>0</v>
      </c>
      <c r="W155" s="13" t="e">
        <f t="shared" si="77"/>
        <v>#N/A</v>
      </c>
      <c r="X155" s="9">
        <f>VLOOKUP($C155,industry_water_demand_km3!$A$2:$CT$249,X$4,FALSE)</f>
        <v>5.39139E-4</v>
      </c>
      <c r="Y155" s="13">
        <f t="shared" si="88"/>
        <v>5.39139E-4</v>
      </c>
      <c r="AA155" s="9">
        <f>VLOOKUP($B155,aquastat_more_extensive_table!$D$1013:$AO$1213,AA$4,FALSE)</f>
        <v>0</v>
      </c>
      <c r="AB155" s="13" t="e">
        <f t="shared" si="78"/>
        <v>#N/A</v>
      </c>
      <c r="AC155" s="9">
        <f>VLOOKUP($C155,industry_water_demand_km3!$A$2:$CT$249,AC$4,FALSE)</f>
        <v>6.5215879999999996E-4</v>
      </c>
      <c r="AD155" s="13">
        <f t="shared" si="89"/>
        <v>6.5215879999999996E-4</v>
      </c>
      <c r="AF155" s="9">
        <f>VLOOKUP($B155,aquastat_more_extensive_table!$D$1013:$AO$1213,AF$4,FALSE)</f>
        <v>0</v>
      </c>
      <c r="AG155" s="13" t="e">
        <f t="shared" si="79"/>
        <v>#N/A</v>
      </c>
      <c r="AH155" s="9">
        <f>VLOOKUP($C155,industry_water_demand_km3!$A$2:$CT$249,AH$4,FALSE)</f>
        <v>7.1355880000000004E-4</v>
      </c>
      <c r="AI155" s="13">
        <f t="shared" si="90"/>
        <v>7.1355880000000004E-4</v>
      </c>
      <c r="AK155" s="9">
        <f>VLOOKUP($B155,aquastat_more_extensive_table!$D$1013:$AO$1213,AK$4,FALSE)</f>
        <v>0</v>
      </c>
      <c r="AL155" s="13" t="e">
        <f t="shared" si="80"/>
        <v>#N/A</v>
      </c>
      <c r="AM155" s="9">
        <f>VLOOKUP($C155,industry_water_demand_km3!$A$2:$CT$249,AM$4,FALSE)</f>
        <v>8.8803560000000001E-4</v>
      </c>
      <c r="AN155" s="13">
        <f t="shared" si="91"/>
        <v>8.8803560000000001E-4</v>
      </c>
      <c r="AP155" s="9">
        <f>VLOOKUP($B155,aquastat_more_extensive_table!$D$1013:$AO$1213,AP$4,FALSE)</f>
        <v>0</v>
      </c>
      <c r="AQ155" s="13" t="e">
        <f t="shared" si="81"/>
        <v>#N/A</v>
      </c>
      <c r="AR155" s="9">
        <f>VLOOKUP($C155,industry_water_demand_km3!$A$2:$CT$249,AR$4,FALSE)</f>
        <v>9.0705319999999996E-4</v>
      </c>
      <c r="AS155" s="13">
        <f t="shared" si="92"/>
        <v>9.0705319999999996E-4</v>
      </c>
      <c r="AU155" s="9">
        <f>VLOOKUP($B155,aquastat_more_extensive_table!$D$1013:$AO$1213,AU$4,FALSE)</f>
        <v>0</v>
      </c>
      <c r="AV155" s="13" t="e">
        <f t="shared" si="82"/>
        <v>#N/A</v>
      </c>
      <c r="AW155" s="9">
        <f>VLOOKUP($C155,industry_water_demand_km3!$A$2:$CT$249,AW$4,FALSE)</f>
        <v>9.2150939999999996E-4</v>
      </c>
      <c r="AX155" s="13">
        <f t="shared" si="93"/>
        <v>9.2150939999999996E-4</v>
      </c>
      <c r="AZ155" s="9">
        <f>VLOOKUP($B155,aquastat_more_extensive_table!$D$1013:$AO$1213,AZ$4,FALSE)</f>
        <v>0</v>
      </c>
      <c r="BA155" s="13" t="e">
        <f t="shared" si="83"/>
        <v>#N/A</v>
      </c>
      <c r="BB155" s="9">
        <f>VLOOKUP($C155,industry_water_demand_km3!$A$2:$CT$249,BB$4,FALSE)</f>
        <v>1.0411374000000001E-3</v>
      </c>
      <c r="BC155" s="13">
        <f t="shared" si="94"/>
        <v>1.0411374000000001E-3</v>
      </c>
      <c r="BE155" s="9">
        <f>VLOOKUP($B155,aquastat_more_extensive_table!$D$1013:$AO$1213,BE$4,FALSE)</f>
        <v>0</v>
      </c>
      <c r="BF155" s="13" t="e">
        <f t="shared" si="84"/>
        <v>#N/A</v>
      </c>
      <c r="BG155" s="9">
        <f>VLOOKUP($C155,industry_water_demand_km3!$A$2:$CT$249,BG$4,FALSE)</f>
        <v>1.08136E-3</v>
      </c>
      <c r="BH155" s="13">
        <f t="shared" si="95"/>
        <v>1.08136E-3</v>
      </c>
      <c r="BJ155" s="9">
        <f>VLOOKUP($B155,aquastat_more_extensive_table!$D$1013:$AO$1213,BJ$4,FALSE)</f>
        <v>0</v>
      </c>
      <c r="BK155" s="13" t="e">
        <f t="shared" si="96"/>
        <v>#N/A</v>
      </c>
      <c r="BL155" s="9">
        <f>VLOOKUP($C155,industry_water_demand_km3!$A$2:$CT$249,BL$4,FALSE)</f>
        <v>1.0699399999999999E-3</v>
      </c>
      <c r="BM155" s="13">
        <f t="shared" si="97"/>
        <v>1.0699399999999999E-3</v>
      </c>
      <c r="BU155" s="7" t="e">
        <v>#N/A</v>
      </c>
      <c r="BV155" s="7">
        <v>0</v>
      </c>
      <c r="BW155" s="7" t="str">
        <f t="shared" si="98"/>
        <v/>
      </c>
      <c r="BX155" s="7" t="str">
        <f t="shared" si="99"/>
        <v/>
      </c>
    </row>
    <row r="156" spans="2:76" x14ac:dyDescent="0.25">
      <c r="B156" s="12">
        <f>fao_ids_unique!B151</f>
        <v>193</v>
      </c>
      <c r="C156" s="12">
        <f>fao_ids_unique!F151</f>
        <v>175</v>
      </c>
      <c r="D156" s="8" t="str">
        <f>fao_ids_unique!C151</f>
        <v>STP</v>
      </c>
      <c r="E156" s="7" t="str">
        <f>fao_ids_unique!G151</f>
        <v>Sao Tome and Principe</v>
      </c>
      <c r="G156" s="9">
        <f>VLOOKUP($B156,aquastat_more_extensive_table!$D$1013:$AO$1213,G$4,FALSE)</f>
        <v>0</v>
      </c>
      <c r="H156" s="13" t="e">
        <f t="shared" si="74"/>
        <v>#N/A</v>
      </c>
      <c r="I156" s="9">
        <f>VLOOKUP($C156,industry_water_demand_km3!$A$2:$CT$249,I$4,FALSE)</f>
        <v>0</v>
      </c>
      <c r="J156" s="13">
        <f t="shared" si="85"/>
        <v>0</v>
      </c>
      <c r="L156" s="9">
        <f>VLOOKUP($B156,aquastat_more_extensive_table!$D$1013:$AO$1213,L$4,FALSE)</f>
        <v>0</v>
      </c>
      <c r="M156" s="13" t="e">
        <f t="shared" si="75"/>
        <v>#N/A</v>
      </c>
      <c r="N156" s="9">
        <f>VLOOKUP($C156,industry_water_demand_km3!$A$2:$CT$249,N$4,FALSE)</f>
        <v>0</v>
      </c>
      <c r="O156" s="13">
        <f t="shared" si="86"/>
        <v>0</v>
      </c>
      <c r="Q156" s="9">
        <f>VLOOKUP($B156,aquastat_more_extensive_table!$D$1013:$AO$1213,Q$4,FALSE)</f>
        <v>0</v>
      </c>
      <c r="R156" s="13" t="e">
        <f t="shared" si="76"/>
        <v>#N/A</v>
      </c>
      <c r="S156" s="9">
        <f>VLOOKUP($C156,industry_water_demand_km3!$A$2:$CT$249,S$4,FALSE)</f>
        <v>0</v>
      </c>
      <c r="T156" s="13">
        <f t="shared" si="87"/>
        <v>0</v>
      </c>
      <c r="V156" s="9">
        <f>VLOOKUP($B156,aquastat_more_extensive_table!$D$1013:$AO$1213,V$4,FALSE)</f>
        <v>0</v>
      </c>
      <c r="W156" s="13" t="e">
        <f t="shared" si="77"/>
        <v>#N/A</v>
      </c>
      <c r="X156" s="9">
        <f>VLOOKUP($C156,industry_water_demand_km3!$A$2:$CT$249,X$4,FALSE)</f>
        <v>0</v>
      </c>
      <c r="Y156" s="13">
        <f t="shared" si="88"/>
        <v>0</v>
      </c>
      <c r="AA156" s="9">
        <f>VLOOKUP($B156,aquastat_more_extensive_table!$D$1013:$AO$1213,AA$4,FALSE)</f>
        <v>0</v>
      </c>
      <c r="AB156" s="13" t="e">
        <f t="shared" si="78"/>
        <v>#N/A</v>
      </c>
      <c r="AC156" s="9">
        <f>VLOOKUP($C156,industry_water_demand_km3!$A$2:$CT$249,AC$4,FALSE)</f>
        <v>0</v>
      </c>
      <c r="AD156" s="13">
        <f t="shared" si="89"/>
        <v>0</v>
      </c>
      <c r="AF156" s="9">
        <f>VLOOKUP($B156,aquastat_more_extensive_table!$D$1013:$AO$1213,AF$4,FALSE)</f>
        <v>0</v>
      </c>
      <c r="AG156" s="13" t="e">
        <f t="shared" si="79"/>
        <v>#N/A</v>
      </c>
      <c r="AH156" s="9">
        <f>VLOOKUP($C156,industry_water_demand_km3!$A$2:$CT$249,AH$4,FALSE)</f>
        <v>0</v>
      </c>
      <c r="AI156" s="13">
        <f t="shared" si="90"/>
        <v>0</v>
      </c>
      <c r="AK156" s="9">
        <f>VLOOKUP($B156,aquastat_more_extensive_table!$D$1013:$AO$1213,AK$4,FALSE)</f>
        <v>0</v>
      </c>
      <c r="AL156" s="13" t="e">
        <f t="shared" si="80"/>
        <v>#N/A</v>
      </c>
      <c r="AM156" s="9">
        <f>VLOOKUP($C156,industry_water_demand_km3!$A$2:$CT$249,AM$4,FALSE)</f>
        <v>0</v>
      </c>
      <c r="AN156" s="13">
        <f t="shared" si="91"/>
        <v>0</v>
      </c>
      <c r="AP156" s="9">
        <f>VLOOKUP($B156,aquastat_more_extensive_table!$D$1013:$AO$1213,AP$4,FALSE)</f>
        <v>0</v>
      </c>
      <c r="AQ156" s="13" t="e">
        <f t="shared" si="81"/>
        <v>#N/A</v>
      </c>
      <c r="AR156" s="9">
        <f>VLOOKUP($C156,industry_water_demand_km3!$A$2:$CT$249,AR$4,FALSE)</f>
        <v>0</v>
      </c>
      <c r="AS156" s="13">
        <f t="shared" si="92"/>
        <v>0</v>
      </c>
      <c r="AU156" s="9">
        <f>VLOOKUP($B156,aquastat_more_extensive_table!$D$1013:$AO$1213,AU$4,FALSE)</f>
        <v>0</v>
      </c>
      <c r="AV156" s="13" t="e">
        <f t="shared" si="82"/>
        <v>#N/A</v>
      </c>
      <c r="AW156" s="9">
        <f>VLOOKUP($C156,industry_water_demand_km3!$A$2:$CT$249,AW$4,FALSE)</f>
        <v>0</v>
      </c>
      <c r="AX156" s="13">
        <f t="shared" si="93"/>
        <v>0</v>
      </c>
      <c r="AZ156" s="9">
        <f>VLOOKUP($B156,aquastat_more_extensive_table!$D$1013:$AO$1213,AZ$4,FALSE)</f>
        <v>0</v>
      </c>
      <c r="BA156" s="13" t="e">
        <f t="shared" si="83"/>
        <v>#N/A</v>
      </c>
      <c r="BB156" s="9">
        <f>VLOOKUP($C156,industry_water_demand_km3!$A$2:$CT$249,BB$4,FALSE)</f>
        <v>0</v>
      </c>
      <c r="BC156" s="13">
        <f t="shared" si="94"/>
        <v>0</v>
      </c>
      <c r="BE156" s="9">
        <f>VLOOKUP($B156,aquastat_more_extensive_table!$D$1013:$AO$1213,BE$4,FALSE)</f>
        <v>0</v>
      </c>
      <c r="BF156" s="13" t="e">
        <f t="shared" si="84"/>
        <v>#N/A</v>
      </c>
      <c r="BG156" s="9">
        <f>VLOOKUP($C156,industry_water_demand_km3!$A$2:$CT$249,BG$4,FALSE)</f>
        <v>0</v>
      </c>
      <c r="BH156" s="13">
        <f t="shared" si="95"/>
        <v>0</v>
      </c>
      <c r="BJ156" s="9">
        <f>VLOOKUP($B156,aquastat_more_extensive_table!$D$1013:$AO$1213,BJ$4,FALSE)</f>
        <v>0</v>
      </c>
      <c r="BK156" s="13" t="e">
        <f t="shared" si="96"/>
        <v>#N/A</v>
      </c>
      <c r="BL156" s="9">
        <f>VLOOKUP($C156,industry_water_demand_km3!$A$2:$CT$249,BL$4,FALSE)</f>
        <v>0</v>
      </c>
      <c r="BM156" s="13">
        <f t="shared" si="97"/>
        <v>0</v>
      </c>
      <c r="BU156" s="7" t="e">
        <v>#N/A</v>
      </c>
      <c r="BV156" s="7">
        <v>0</v>
      </c>
      <c r="BW156" s="7" t="str">
        <f t="shared" si="98"/>
        <v/>
      </c>
      <c r="BX156" s="7" t="str">
        <f t="shared" si="99"/>
        <v/>
      </c>
    </row>
    <row r="157" spans="2:76" x14ac:dyDescent="0.25">
      <c r="B157" s="12">
        <f>fao_ids_unique!B152</f>
        <v>194</v>
      </c>
      <c r="C157" s="12">
        <f>fao_ids_unique!F152</f>
        <v>166</v>
      </c>
      <c r="D157" s="8" t="str">
        <f>fao_ids_unique!C152</f>
        <v>SAU</v>
      </c>
      <c r="E157" s="7" t="str">
        <f>fao_ids_unique!G152</f>
        <v>Saudi Arabia</v>
      </c>
      <c r="G157" s="9">
        <f>VLOOKUP($B157,aquastat_more_extensive_table!$D$1013:$AO$1213,G$4,FALSE)</f>
        <v>0</v>
      </c>
      <c r="H157" s="13" t="e">
        <f t="shared" si="74"/>
        <v>#N/A</v>
      </c>
      <c r="I157" s="9">
        <f>VLOOKUP($C157,industry_water_demand_km3!$A$2:$CT$249,I$4,FALSE)</f>
        <v>9.0360319999999994E-2</v>
      </c>
      <c r="J157" s="13">
        <f t="shared" si="85"/>
        <v>9.0360319999999994E-2</v>
      </c>
      <c r="L157" s="9">
        <f>VLOOKUP($B157,aquastat_more_extensive_table!$D$1013:$AO$1213,L$4,FALSE)</f>
        <v>0</v>
      </c>
      <c r="M157" s="13" t="e">
        <f t="shared" si="75"/>
        <v>#N/A</v>
      </c>
      <c r="N157" s="9">
        <f>VLOOKUP($C157,industry_water_demand_km3!$A$2:$CT$249,N$4,FALSE)</f>
        <v>9.6190280000000003E-2</v>
      </c>
      <c r="O157" s="13">
        <f t="shared" si="86"/>
        <v>9.6190280000000003E-2</v>
      </c>
      <c r="Q157" s="9">
        <f>VLOOKUP($B157,aquastat_more_extensive_table!$D$1013:$AO$1213,Q$4,FALSE)</f>
        <v>0</v>
      </c>
      <c r="R157" s="13" t="e">
        <f t="shared" si="76"/>
        <v>#N/A</v>
      </c>
      <c r="S157" s="9">
        <f>VLOOKUP($C157,industry_water_demand_km3!$A$2:$CT$249,S$4,FALSE)</f>
        <v>0.10597040000000001</v>
      </c>
      <c r="T157" s="13">
        <f t="shared" si="87"/>
        <v>0.10597040000000001</v>
      </c>
      <c r="V157" s="9">
        <f>VLOOKUP($B157,aquastat_more_extensive_table!$D$1013:$AO$1213,V$4,FALSE)</f>
        <v>0</v>
      </c>
      <c r="W157" s="13" t="e">
        <f t="shared" si="77"/>
        <v>#N/A</v>
      </c>
      <c r="X157" s="9">
        <f>VLOOKUP($C157,industry_water_demand_km3!$A$2:$CT$249,X$4,FALSE)</f>
        <v>0.1681038</v>
      </c>
      <c r="Y157" s="13">
        <f t="shared" si="88"/>
        <v>0.1681038</v>
      </c>
      <c r="AA157" s="9">
        <f>VLOOKUP($B157,aquastat_more_extensive_table!$D$1013:$AO$1213,AA$4,FALSE)</f>
        <v>0</v>
      </c>
      <c r="AB157" s="13" t="e">
        <f t="shared" si="78"/>
        <v>#N/A</v>
      </c>
      <c r="AC157" s="9">
        <f>VLOOKUP($C157,industry_water_demand_km3!$A$2:$CT$249,AC$4,FALSE)</f>
        <v>0.22509599999999999</v>
      </c>
      <c r="AD157" s="13">
        <f t="shared" si="89"/>
        <v>0.22509599999999999</v>
      </c>
      <c r="AF157" s="9">
        <f>VLOOKUP($B157,aquastat_more_extensive_table!$D$1013:$AO$1213,AF$4,FALSE)</f>
        <v>0</v>
      </c>
      <c r="AG157" s="13" t="e">
        <f t="shared" si="79"/>
        <v>#N/A</v>
      </c>
      <c r="AH157" s="9">
        <f>VLOOKUP($C157,industry_water_demand_km3!$A$2:$CT$249,AH$4,FALSE)</f>
        <v>0.1955046</v>
      </c>
      <c r="AI157" s="13">
        <f t="shared" si="90"/>
        <v>0.1955046</v>
      </c>
      <c r="AK157" s="9">
        <f>VLOOKUP($B157,aquastat_more_extensive_table!$D$1013:$AO$1213,AK$4,FALSE)</f>
        <v>0.193</v>
      </c>
      <c r="AL157" s="13">
        <f t="shared" si="80"/>
        <v>0.193</v>
      </c>
      <c r="AM157" s="9">
        <f>VLOOKUP($C157,industry_water_demand_km3!$A$2:$CT$249,AM$4,FALSE)</f>
        <v>0.18979199999999999</v>
      </c>
      <c r="AN157" s="13">
        <f t="shared" si="91"/>
        <v>0.18979199999999999</v>
      </c>
      <c r="AP157" s="9">
        <f>VLOOKUP($B157,aquastat_more_extensive_table!$D$1013:$AO$1213,AP$4,FALSE)</f>
        <v>0</v>
      </c>
      <c r="AQ157" s="13" t="e">
        <f t="shared" si="81"/>
        <v>#N/A</v>
      </c>
      <c r="AR157" s="9">
        <f>VLOOKUP($C157,industry_water_demand_km3!$A$2:$CT$249,AR$4,FALSE)</f>
        <v>0.20102980000000001</v>
      </c>
      <c r="AS157" s="13">
        <f t="shared" si="92"/>
        <v>0.20102980000000001</v>
      </c>
      <c r="AU157" s="9">
        <f>VLOOKUP($B157,aquastat_more_extensive_table!$D$1013:$AO$1213,AU$4,FALSE)</f>
        <v>0.28970000000000001</v>
      </c>
      <c r="AV157" s="13">
        <f t="shared" si="82"/>
        <v>0.28970000000000001</v>
      </c>
      <c r="AW157" s="9">
        <f>VLOOKUP($C157,industry_water_demand_km3!$A$2:$CT$249,AW$4,FALSE)</f>
        <v>0.2137232</v>
      </c>
      <c r="AX157" s="13">
        <f t="shared" si="93"/>
        <v>0.2137232</v>
      </c>
      <c r="AZ157" s="9">
        <f>VLOOKUP($B157,aquastat_more_extensive_table!$D$1013:$AO$1213,AZ$4,FALSE)</f>
        <v>0.71</v>
      </c>
      <c r="BA157" s="13">
        <f t="shared" si="83"/>
        <v>0.71</v>
      </c>
      <c r="BB157" s="9">
        <f>VLOOKUP($C157,industry_water_demand_km3!$A$2:$CT$249,BB$4,FALSE)</f>
        <v>0.24035960000000001</v>
      </c>
      <c r="BC157" s="13">
        <f t="shared" si="94"/>
        <v>0.24035960000000001</v>
      </c>
      <c r="BE157" s="9">
        <f>VLOOKUP($B157,aquastat_more_extensive_table!$D$1013:$AO$1213,BE$4,FALSE)</f>
        <v>0</v>
      </c>
      <c r="BF157" s="13" t="e">
        <f t="shared" si="84"/>
        <v>#N/A</v>
      </c>
      <c r="BG157" s="9">
        <f>VLOOKUP($C157,industry_water_demand_km3!$A$2:$CT$249,BG$4,FALSE)</f>
        <v>0.25019200000000003</v>
      </c>
      <c r="BH157" s="13">
        <f t="shared" si="95"/>
        <v>0.25019200000000003</v>
      </c>
      <c r="BJ157" s="9">
        <f>VLOOKUP($B157,aquastat_more_extensive_table!$D$1013:$AO$1213,BJ$4,FALSE)</f>
        <v>0</v>
      </c>
      <c r="BK157" s="13" t="e">
        <f t="shared" si="96"/>
        <v>#N/A</v>
      </c>
      <c r="BL157" s="9">
        <f>VLOOKUP($C157,industry_water_demand_km3!$A$2:$CT$249,BL$4,FALSE)</f>
        <v>0.250004</v>
      </c>
      <c r="BM157" s="13">
        <f t="shared" si="97"/>
        <v>0.250004</v>
      </c>
      <c r="BU157" s="7" t="e">
        <v>#N/A</v>
      </c>
      <c r="BV157" s="7">
        <v>2E-3</v>
      </c>
      <c r="BW157" s="7" t="str">
        <f t="shared" si="98"/>
        <v/>
      </c>
      <c r="BX157" s="7" t="str">
        <f t="shared" si="99"/>
        <v/>
      </c>
    </row>
    <row r="158" spans="2:76" x14ac:dyDescent="0.25">
      <c r="B158" s="12">
        <f>fao_ids_unique!B153</f>
        <v>195</v>
      </c>
      <c r="C158" s="12">
        <f>fao_ids_unique!F153</f>
        <v>167</v>
      </c>
      <c r="D158" s="8" t="str">
        <f>fao_ids_unique!C153</f>
        <v>SEN</v>
      </c>
      <c r="E158" s="7" t="str">
        <f>fao_ids_unique!G153</f>
        <v>Senegal</v>
      </c>
      <c r="G158" s="9">
        <f>VLOOKUP($B158,aquastat_more_extensive_table!$D$1013:$AO$1213,G$4,FALSE)</f>
        <v>0</v>
      </c>
      <c r="H158" s="13" t="e">
        <f t="shared" si="74"/>
        <v>#N/A</v>
      </c>
      <c r="I158" s="9">
        <f>VLOOKUP($C158,industry_water_demand_km3!$A$2:$CT$249,I$4,FALSE)</f>
        <v>4.2750320000000001E-2</v>
      </c>
      <c r="J158" s="13">
        <f t="shared" si="85"/>
        <v>4.2750320000000001E-2</v>
      </c>
      <c r="L158" s="9">
        <f>VLOOKUP($B158,aquastat_more_extensive_table!$D$1013:$AO$1213,L$4,FALSE)</f>
        <v>0</v>
      </c>
      <c r="M158" s="13" t="e">
        <f t="shared" si="75"/>
        <v>#N/A</v>
      </c>
      <c r="N158" s="9">
        <f>VLOOKUP($C158,industry_water_demand_km3!$A$2:$CT$249,N$4,FALSE)</f>
        <v>4.3110660000000002E-2</v>
      </c>
      <c r="O158" s="13">
        <f t="shared" si="86"/>
        <v>4.3110660000000002E-2</v>
      </c>
      <c r="Q158" s="9">
        <f>VLOOKUP($B158,aquastat_more_extensive_table!$D$1013:$AO$1213,Q$4,FALSE)</f>
        <v>0</v>
      </c>
      <c r="R158" s="13" t="e">
        <f t="shared" si="76"/>
        <v>#N/A</v>
      </c>
      <c r="S158" s="9">
        <f>VLOOKUP($C158,industry_water_demand_km3!$A$2:$CT$249,S$4,FALSE)</f>
        <v>4.4347739999999997E-2</v>
      </c>
      <c r="T158" s="13">
        <f t="shared" si="87"/>
        <v>4.4347739999999997E-2</v>
      </c>
      <c r="V158" s="9">
        <f>VLOOKUP($B158,aquastat_more_extensive_table!$D$1013:$AO$1213,V$4,FALSE)</f>
        <v>0</v>
      </c>
      <c r="W158" s="13" t="e">
        <f t="shared" si="77"/>
        <v>#N/A</v>
      </c>
      <c r="X158" s="9">
        <f>VLOOKUP($C158,industry_water_demand_km3!$A$2:$CT$249,X$4,FALSE)</f>
        <v>5.4165240000000003E-2</v>
      </c>
      <c r="Y158" s="13">
        <f t="shared" si="88"/>
        <v>5.4165240000000003E-2</v>
      </c>
      <c r="AA158" s="9">
        <f>VLOOKUP($B158,aquastat_more_extensive_table!$D$1013:$AO$1213,AA$4,FALSE)</f>
        <v>0</v>
      </c>
      <c r="AB158" s="13" t="e">
        <f t="shared" si="78"/>
        <v>#N/A</v>
      </c>
      <c r="AC158" s="9">
        <f>VLOOKUP($C158,industry_water_demand_km3!$A$2:$CT$249,AC$4,FALSE)</f>
        <v>6.0029100000000002E-2</v>
      </c>
      <c r="AD158" s="13">
        <f t="shared" si="89"/>
        <v>6.0029100000000002E-2</v>
      </c>
      <c r="AF158" s="9">
        <f>VLOOKUP($B158,aquastat_more_extensive_table!$D$1013:$AO$1213,AF$4,FALSE)</f>
        <v>4.1000000000000002E-2</v>
      </c>
      <c r="AG158" s="13">
        <f t="shared" si="79"/>
        <v>4.1000000000000002E-2</v>
      </c>
      <c r="AH158" s="9">
        <f>VLOOKUP($C158,industry_water_demand_km3!$A$2:$CT$249,AH$4,FALSE)</f>
        <v>5.9340379999999998E-2</v>
      </c>
      <c r="AI158" s="13">
        <f t="shared" si="90"/>
        <v>5.9340379999999998E-2</v>
      </c>
      <c r="AK158" s="9">
        <f>VLOOKUP($B158,aquastat_more_extensive_table!$D$1013:$AO$1213,AK$4,FALSE)</f>
        <v>0</v>
      </c>
      <c r="AL158" s="13" t="e">
        <f t="shared" si="80"/>
        <v>#N/A</v>
      </c>
      <c r="AM158" s="9">
        <f>VLOOKUP($C158,industry_water_demand_km3!$A$2:$CT$249,AM$4,FALSE)</f>
        <v>6.4930119999999994E-2</v>
      </c>
      <c r="AN158" s="13">
        <f t="shared" si="91"/>
        <v>6.4930119999999994E-2</v>
      </c>
      <c r="AP158" s="9">
        <f>VLOOKUP($B158,aquastat_more_extensive_table!$D$1013:$AO$1213,AP$4,FALSE)</f>
        <v>0</v>
      </c>
      <c r="AQ158" s="13" t="e">
        <f t="shared" si="81"/>
        <v>#N/A</v>
      </c>
      <c r="AR158" s="9">
        <f>VLOOKUP($C158,industry_water_demand_km3!$A$2:$CT$249,AR$4,FALSE)</f>
        <v>5.9959499999999999E-2</v>
      </c>
      <c r="AS158" s="13">
        <f t="shared" si="92"/>
        <v>5.9959499999999999E-2</v>
      </c>
      <c r="AU158" s="9">
        <f>VLOOKUP($B158,aquastat_more_extensive_table!$D$1013:$AO$1213,AU$4,FALSE)</f>
        <v>5.8000000000000003E-2</v>
      </c>
      <c r="AV158" s="13">
        <f t="shared" si="82"/>
        <v>5.8000000000000003E-2</v>
      </c>
      <c r="AW158" s="9">
        <f>VLOOKUP($C158,industry_water_demand_km3!$A$2:$CT$249,AW$4,FALSE)</f>
        <v>5.8646240000000002E-2</v>
      </c>
      <c r="AX158" s="13">
        <f t="shared" si="93"/>
        <v>5.8646240000000002E-2</v>
      </c>
      <c r="AZ158" s="9">
        <f>VLOOKUP($B158,aquastat_more_extensive_table!$D$1013:$AO$1213,AZ$4,FALSE)</f>
        <v>0</v>
      </c>
      <c r="BA158" s="13" t="e">
        <f t="shared" si="83"/>
        <v>#N/A</v>
      </c>
      <c r="BB158" s="9">
        <f>VLOOKUP($C158,industry_water_demand_km3!$A$2:$CT$249,BB$4,FALSE)</f>
        <v>6.6955600000000004E-2</v>
      </c>
      <c r="BC158" s="13">
        <f t="shared" si="94"/>
        <v>6.6955600000000004E-2</v>
      </c>
      <c r="BE158" s="9">
        <f>VLOOKUP($B158,aquastat_more_extensive_table!$D$1013:$AO$1213,BE$4,FALSE)</f>
        <v>0</v>
      </c>
      <c r="BF158" s="13" t="e">
        <f t="shared" si="84"/>
        <v>#N/A</v>
      </c>
      <c r="BG158" s="9">
        <f>VLOOKUP($C158,industry_water_demand_km3!$A$2:$CT$249,BG$4,FALSE)</f>
        <v>7.3068519999999998E-2</v>
      </c>
      <c r="BH158" s="13">
        <f t="shared" si="95"/>
        <v>7.3068519999999998E-2</v>
      </c>
      <c r="BJ158" s="9">
        <f>VLOOKUP($B158,aquastat_more_extensive_table!$D$1013:$AO$1213,BJ$4,FALSE)</f>
        <v>0</v>
      </c>
      <c r="BK158" s="13" t="e">
        <f t="shared" si="96"/>
        <v>#N/A</v>
      </c>
      <c r="BL158" s="9">
        <f>VLOOKUP($C158,industry_water_demand_km3!$A$2:$CT$249,BL$4,FALSE)</f>
        <v>7.2690599999999994E-2</v>
      </c>
      <c r="BM158" s="13">
        <f t="shared" si="97"/>
        <v>7.2690599999999994E-2</v>
      </c>
      <c r="BU158" s="7" t="e">
        <v>#N/A</v>
      </c>
      <c r="BV158" s="7">
        <v>3.7999999999999999E-2</v>
      </c>
      <c r="BW158" s="7" t="str">
        <f t="shared" si="98"/>
        <v/>
      </c>
      <c r="BX158" s="7" t="str">
        <f t="shared" si="99"/>
        <v/>
      </c>
    </row>
    <row r="159" spans="2:76" x14ac:dyDescent="0.25">
      <c r="B159" s="12">
        <f>fao_ids_unique!B154</f>
        <v>196</v>
      </c>
      <c r="C159" s="12">
        <f>fao_ids_unique!F154</f>
        <v>181</v>
      </c>
      <c r="D159" s="8" t="str">
        <f>fao_ids_unique!C154</f>
        <v>SYC</v>
      </c>
      <c r="E159" s="7" t="str">
        <f>fao_ids_unique!G154</f>
        <v>Seychelles</v>
      </c>
      <c r="G159" s="9">
        <f>VLOOKUP($B159,aquastat_more_extensive_table!$D$1013:$AO$1213,G$4,FALSE)</f>
        <v>0</v>
      </c>
      <c r="H159" s="13" t="e">
        <f t="shared" si="74"/>
        <v>#N/A</v>
      </c>
      <c r="I159" s="9">
        <f>VLOOKUP($C159,industry_water_demand_km3!$A$2:$CT$249,I$4,FALSE)</f>
        <v>0</v>
      </c>
      <c r="J159" s="13">
        <f t="shared" si="85"/>
        <v>0</v>
      </c>
      <c r="L159" s="9">
        <f>VLOOKUP($B159,aquastat_more_extensive_table!$D$1013:$AO$1213,L$4,FALSE)</f>
        <v>0</v>
      </c>
      <c r="M159" s="13" t="e">
        <f t="shared" si="75"/>
        <v>#N/A</v>
      </c>
      <c r="N159" s="9">
        <f>VLOOKUP($C159,industry_water_demand_km3!$A$2:$CT$249,N$4,FALSE)</f>
        <v>0</v>
      </c>
      <c r="O159" s="13">
        <f t="shared" si="86"/>
        <v>0</v>
      </c>
      <c r="Q159" s="9">
        <f>VLOOKUP($B159,aquastat_more_extensive_table!$D$1013:$AO$1213,Q$4,FALSE)</f>
        <v>0</v>
      </c>
      <c r="R159" s="13" t="e">
        <f t="shared" si="76"/>
        <v>#N/A</v>
      </c>
      <c r="S159" s="9">
        <f>VLOOKUP($C159,industry_water_demand_km3!$A$2:$CT$249,S$4,FALSE)</f>
        <v>0</v>
      </c>
      <c r="T159" s="13">
        <f t="shared" si="87"/>
        <v>0</v>
      </c>
      <c r="V159" s="9">
        <f>VLOOKUP($B159,aquastat_more_extensive_table!$D$1013:$AO$1213,V$4,FALSE)</f>
        <v>0</v>
      </c>
      <c r="W159" s="13" t="e">
        <f t="shared" si="77"/>
        <v>#N/A</v>
      </c>
      <c r="X159" s="9">
        <f>VLOOKUP($C159,industry_water_demand_km3!$A$2:$CT$249,X$4,FALSE)</f>
        <v>0</v>
      </c>
      <c r="Y159" s="13">
        <f t="shared" si="88"/>
        <v>0</v>
      </c>
      <c r="AA159" s="9">
        <f>VLOOKUP($B159,aquastat_more_extensive_table!$D$1013:$AO$1213,AA$4,FALSE)</f>
        <v>0</v>
      </c>
      <c r="AB159" s="13" t="e">
        <f t="shared" si="78"/>
        <v>#N/A</v>
      </c>
      <c r="AC159" s="9">
        <f>VLOOKUP($C159,industry_water_demand_km3!$A$2:$CT$249,AC$4,FALSE)</f>
        <v>0</v>
      </c>
      <c r="AD159" s="13">
        <f t="shared" si="89"/>
        <v>0</v>
      </c>
      <c r="AF159" s="9">
        <f>VLOOKUP($B159,aquastat_more_extensive_table!$D$1013:$AO$1213,AF$4,FALSE)</f>
        <v>0</v>
      </c>
      <c r="AG159" s="13" t="e">
        <f t="shared" si="79"/>
        <v>#N/A</v>
      </c>
      <c r="AH159" s="9">
        <f>VLOOKUP($C159,industry_water_demand_km3!$A$2:$CT$249,AH$4,FALSE)</f>
        <v>0</v>
      </c>
      <c r="AI159" s="13">
        <f t="shared" si="90"/>
        <v>0</v>
      </c>
      <c r="AK159" s="9">
        <f>VLOOKUP($B159,aquastat_more_extensive_table!$D$1013:$AO$1213,AK$4,FALSE)</f>
        <v>1.1000000000000001E-3</v>
      </c>
      <c r="AL159" s="13">
        <f t="shared" si="80"/>
        <v>1.1000000000000001E-3</v>
      </c>
      <c r="AM159" s="9">
        <f>VLOOKUP($C159,industry_water_demand_km3!$A$2:$CT$249,AM$4,FALSE)</f>
        <v>0</v>
      </c>
      <c r="AN159" s="13">
        <f t="shared" si="91"/>
        <v>0</v>
      </c>
      <c r="AP159" s="9">
        <f>VLOOKUP($B159,aquastat_more_extensive_table!$D$1013:$AO$1213,AP$4,FALSE)</f>
        <v>0</v>
      </c>
      <c r="AQ159" s="13" t="e">
        <f t="shared" si="81"/>
        <v>#N/A</v>
      </c>
      <c r="AR159" s="9">
        <f>VLOOKUP($C159,industry_water_demand_km3!$A$2:$CT$249,AR$4,FALSE)</f>
        <v>0</v>
      </c>
      <c r="AS159" s="13">
        <f t="shared" si="92"/>
        <v>0</v>
      </c>
      <c r="AU159" s="9">
        <f>VLOOKUP($B159,aquastat_more_extensive_table!$D$1013:$AO$1213,AU$4,FALSE)</f>
        <v>1.1999999999999999E-3</v>
      </c>
      <c r="AV159" s="13">
        <f t="shared" si="82"/>
        <v>1.1999999999999999E-3</v>
      </c>
      <c r="AW159" s="9">
        <f>VLOOKUP($C159,industry_water_demand_km3!$A$2:$CT$249,AW$4,FALSE)</f>
        <v>0</v>
      </c>
      <c r="AX159" s="13">
        <f t="shared" si="93"/>
        <v>0</v>
      </c>
      <c r="AZ159" s="9">
        <f>VLOOKUP($B159,aquastat_more_extensive_table!$D$1013:$AO$1213,AZ$4,FALSE)</f>
        <v>3.8E-3</v>
      </c>
      <c r="BA159" s="13">
        <f t="shared" si="83"/>
        <v>3.8E-3</v>
      </c>
      <c r="BB159" s="9">
        <f>VLOOKUP($C159,industry_water_demand_km3!$A$2:$CT$249,BB$4,FALSE)</f>
        <v>0</v>
      </c>
      <c r="BC159" s="13">
        <f t="shared" si="94"/>
        <v>0</v>
      </c>
      <c r="BE159" s="9">
        <f>VLOOKUP($B159,aquastat_more_extensive_table!$D$1013:$AO$1213,BE$4,FALSE)</f>
        <v>0</v>
      </c>
      <c r="BF159" s="13" t="e">
        <f t="shared" si="84"/>
        <v>#N/A</v>
      </c>
      <c r="BG159" s="9">
        <f>VLOOKUP($C159,industry_water_demand_km3!$A$2:$CT$249,BG$4,FALSE)</f>
        <v>0</v>
      </c>
      <c r="BH159" s="13">
        <f t="shared" si="95"/>
        <v>0</v>
      </c>
      <c r="BJ159" s="9">
        <f>VLOOKUP($B159,aquastat_more_extensive_table!$D$1013:$AO$1213,BJ$4,FALSE)</f>
        <v>0</v>
      </c>
      <c r="BK159" s="13" t="e">
        <f t="shared" si="96"/>
        <v>#N/A</v>
      </c>
      <c r="BL159" s="9">
        <f>VLOOKUP($C159,industry_water_demand_km3!$A$2:$CT$249,BL$4,FALSE)</f>
        <v>0</v>
      </c>
      <c r="BM159" s="13">
        <f t="shared" si="97"/>
        <v>0</v>
      </c>
      <c r="BU159" s="7" t="e">
        <v>#N/A</v>
      </c>
      <c r="BV159" s="7">
        <v>0</v>
      </c>
      <c r="BW159" s="7" t="str">
        <f t="shared" si="98"/>
        <v/>
      </c>
      <c r="BX159" s="7" t="str">
        <f t="shared" si="99"/>
        <v/>
      </c>
    </row>
    <row r="160" spans="2:76" x14ac:dyDescent="0.25">
      <c r="B160" s="12">
        <f>fao_ids_unique!B155</f>
        <v>197</v>
      </c>
      <c r="C160" s="12">
        <f>fao_ids_unique!F155</f>
        <v>170</v>
      </c>
      <c r="D160" s="8" t="str">
        <f>fao_ids_unique!C155</f>
        <v>SLE</v>
      </c>
      <c r="E160" s="7" t="str">
        <f>fao_ids_unique!G155</f>
        <v>Sierra Leone</v>
      </c>
      <c r="G160" s="9">
        <f>VLOOKUP($B160,aquastat_more_extensive_table!$D$1013:$AO$1213,G$4,FALSE)</f>
        <v>0</v>
      </c>
      <c r="H160" s="13" t="e">
        <f t="shared" si="74"/>
        <v>#N/A</v>
      </c>
      <c r="I160" s="9">
        <f>VLOOKUP($C160,industry_water_demand_km3!$A$2:$CT$249,I$4,FALSE)</f>
        <v>1.9798039999999999E-2</v>
      </c>
      <c r="J160" s="13">
        <f t="shared" si="85"/>
        <v>1.9798039999999999E-2</v>
      </c>
      <c r="L160" s="9">
        <f>VLOOKUP($B160,aquastat_more_extensive_table!$D$1013:$AO$1213,L$4,FALSE)</f>
        <v>0</v>
      </c>
      <c r="M160" s="13" t="e">
        <f t="shared" si="75"/>
        <v>#N/A</v>
      </c>
      <c r="N160" s="9">
        <f>VLOOKUP($C160,industry_water_demand_km3!$A$2:$CT$249,N$4,FALSE)</f>
        <v>1.9971780000000001E-2</v>
      </c>
      <c r="O160" s="13">
        <f t="shared" si="86"/>
        <v>1.9971780000000001E-2</v>
      </c>
      <c r="Q160" s="9">
        <f>VLOOKUP($B160,aquastat_more_extensive_table!$D$1013:$AO$1213,Q$4,FALSE)</f>
        <v>0</v>
      </c>
      <c r="R160" s="13" t="e">
        <f t="shared" si="76"/>
        <v>#N/A</v>
      </c>
      <c r="S160" s="9">
        <f>VLOOKUP($C160,industry_water_demand_km3!$A$2:$CT$249,S$4,FALSE)</f>
        <v>2.020216E-2</v>
      </c>
      <c r="T160" s="13">
        <f t="shared" si="87"/>
        <v>2.020216E-2</v>
      </c>
      <c r="V160" s="9">
        <f>VLOOKUP($B160,aquastat_more_extensive_table!$D$1013:$AO$1213,V$4,FALSE)</f>
        <v>0</v>
      </c>
      <c r="W160" s="13" t="e">
        <f t="shared" si="77"/>
        <v>#N/A</v>
      </c>
      <c r="X160" s="9">
        <f>VLOOKUP($C160,industry_water_demand_km3!$A$2:$CT$249,X$4,FALSE)</f>
        <v>2.242684E-2</v>
      </c>
      <c r="Y160" s="13">
        <f t="shared" si="88"/>
        <v>2.242684E-2</v>
      </c>
      <c r="AA160" s="9">
        <f>VLOOKUP($B160,aquastat_more_extensive_table!$D$1013:$AO$1213,AA$4,FALSE)</f>
        <v>0</v>
      </c>
      <c r="AB160" s="13" t="e">
        <f t="shared" si="78"/>
        <v>#N/A</v>
      </c>
      <c r="AC160" s="9">
        <f>VLOOKUP($C160,industry_water_demand_km3!$A$2:$CT$249,AC$4,FALSE)</f>
        <v>2.5691140000000001E-2</v>
      </c>
      <c r="AD160" s="13">
        <f t="shared" si="89"/>
        <v>2.5691140000000001E-2</v>
      </c>
      <c r="AF160" s="9">
        <f>VLOOKUP($B160,aquastat_more_extensive_table!$D$1013:$AO$1213,AF$4,FALSE)</f>
        <v>1.4999999999999999E-2</v>
      </c>
      <c r="AG160" s="13">
        <f t="shared" si="79"/>
        <v>1.4999999999999999E-2</v>
      </c>
      <c r="AH160" s="9">
        <f>VLOOKUP($C160,industry_water_demand_km3!$A$2:$CT$249,AH$4,FALSE)</f>
        <v>2.254198E-2</v>
      </c>
      <c r="AI160" s="13">
        <f t="shared" si="90"/>
        <v>2.254198E-2</v>
      </c>
      <c r="AK160" s="9">
        <f>VLOOKUP($B160,aquastat_more_extensive_table!$D$1013:$AO$1213,AK$4,FALSE)</f>
        <v>0</v>
      </c>
      <c r="AL160" s="13" t="e">
        <f t="shared" si="80"/>
        <v>#N/A</v>
      </c>
      <c r="AM160" s="9">
        <f>VLOOKUP($C160,industry_water_demand_km3!$A$2:$CT$249,AM$4,FALSE)</f>
        <v>2.1856520000000001E-2</v>
      </c>
      <c r="AN160" s="13">
        <f t="shared" si="91"/>
        <v>2.1856520000000001E-2</v>
      </c>
      <c r="AP160" s="9">
        <f>VLOOKUP($B160,aquastat_more_extensive_table!$D$1013:$AO$1213,AP$4,FALSE)</f>
        <v>0</v>
      </c>
      <c r="AQ160" s="13" t="e">
        <f t="shared" si="81"/>
        <v>#N/A</v>
      </c>
      <c r="AR160" s="9">
        <f>VLOOKUP($C160,industry_water_demand_km3!$A$2:$CT$249,AR$4,FALSE)</f>
        <v>2.2365159999999999E-2</v>
      </c>
      <c r="AS160" s="13">
        <f t="shared" si="92"/>
        <v>2.2365159999999999E-2</v>
      </c>
      <c r="AU160" s="9">
        <f>VLOOKUP($B160,aquastat_more_extensive_table!$D$1013:$AO$1213,AU$4,FALSE)</f>
        <v>4.7699999999999999E-2</v>
      </c>
      <c r="AV160" s="13">
        <f t="shared" si="82"/>
        <v>4.7699999999999999E-2</v>
      </c>
      <c r="AW160" s="9">
        <f>VLOOKUP($C160,industry_water_demand_km3!$A$2:$CT$249,AW$4,FALSE)</f>
        <v>2.0464260000000001E-2</v>
      </c>
      <c r="AX160" s="13">
        <f t="shared" si="93"/>
        <v>2.0464260000000001E-2</v>
      </c>
      <c r="AZ160" s="9">
        <f>VLOOKUP($B160,aquastat_more_extensive_table!$D$1013:$AO$1213,AZ$4,FALSE)</f>
        <v>5.5500000000000001E-2</v>
      </c>
      <c r="BA160" s="13">
        <f t="shared" si="83"/>
        <v>5.5500000000000001E-2</v>
      </c>
      <c r="BB160" s="9">
        <f>VLOOKUP($C160,industry_water_demand_km3!$A$2:$CT$249,BB$4,FALSE)</f>
        <v>2.3101460000000001E-2</v>
      </c>
      <c r="BC160" s="13">
        <f t="shared" si="94"/>
        <v>2.3101460000000001E-2</v>
      </c>
      <c r="BE160" s="9">
        <f>VLOOKUP($B160,aquastat_more_extensive_table!$D$1013:$AO$1213,BE$4,FALSE)</f>
        <v>0</v>
      </c>
      <c r="BF160" s="13" t="e">
        <f t="shared" si="84"/>
        <v>#N/A</v>
      </c>
      <c r="BG160" s="9">
        <f>VLOOKUP($C160,industry_water_demand_km3!$A$2:$CT$249,BG$4,FALSE)</f>
        <v>2.5196340000000001E-2</v>
      </c>
      <c r="BH160" s="13">
        <f t="shared" si="95"/>
        <v>2.5196340000000001E-2</v>
      </c>
      <c r="BJ160" s="9">
        <f>VLOOKUP($B160,aquastat_more_extensive_table!$D$1013:$AO$1213,BJ$4,FALSE)</f>
        <v>0</v>
      </c>
      <c r="BK160" s="13" t="e">
        <f t="shared" si="96"/>
        <v>#N/A</v>
      </c>
      <c r="BL160" s="9">
        <f>VLOOKUP($C160,industry_water_demand_km3!$A$2:$CT$249,BL$4,FALSE)</f>
        <v>2.5083299999999999E-2</v>
      </c>
      <c r="BM160" s="13">
        <f t="shared" si="97"/>
        <v>2.5083299999999999E-2</v>
      </c>
      <c r="BU160" s="7" t="e">
        <v>#N/A</v>
      </c>
      <c r="BV160" s="7">
        <v>0.02</v>
      </c>
      <c r="BW160" s="7" t="str">
        <f t="shared" si="98"/>
        <v/>
      </c>
      <c r="BX160" s="7" t="str">
        <f t="shared" si="99"/>
        <v/>
      </c>
    </row>
    <row r="161" spans="2:76" x14ac:dyDescent="0.25">
      <c r="B161" s="12">
        <f>fao_ids_unique!B156</f>
        <v>198</v>
      </c>
      <c r="C161" s="12">
        <f>fao_ids_unique!F156</f>
        <v>178</v>
      </c>
      <c r="D161" s="8" t="str">
        <f>fao_ids_unique!C156</f>
        <v>SVN</v>
      </c>
      <c r="E161" s="7" t="str">
        <f>fao_ids_unique!G156</f>
        <v>Slovenia</v>
      </c>
      <c r="G161" s="9">
        <f>VLOOKUP($B161,aquastat_more_extensive_table!$D$1013:$AO$1213,G$4,FALSE)</f>
        <v>0</v>
      </c>
      <c r="H161" s="13" t="e">
        <f t="shared" si="74"/>
        <v>#N/A</v>
      </c>
      <c r="I161" s="9">
        <f>VLOOKUP($C161,industry_water_demand_km3!$A$2:$CT$249,I$4,FALSE)</f>
        <v>0.2305334</v>
      </c>
      <c r="J161" s="13">
        <f t="shared" si="85"/>
        <v>0.2305334</v>
      </c>
      <c r="L161" s="9">
        <f>VLOOKUP($B161,aquastat_more_extensive_table!$D$1013:$AO$1213,L$4,FALSE)</f>
        <v>0</v>
      </c>
      <c r="M161" s="13" t="e">
        <f t="shared" si="75"/>
        <v>#N/A</v>
      </c>
      <c r="N161" s="9">
        <f>VLOOKUP($C161,industry_water_demand_km3!$A$2:$CT$249,N$4,FALSE)</f>
        <v>0.24604519999999999</v>
      </c>
      <c r="O161" s="13">
        <f t="shared" si="86"/>
        <v>0.24604519999999999</v>
      </c>
      <c r="Q161" s="9">
        <f>VLOOKUP($B161,aquastat_more_extensive_table!$D$1013:$AO$1213,Q$4,FALSE)</f>
        <v>0</v>
      </c>
      <c r="R161" s="13" t="e">
        <f t="shared" si="76"/>
        <v>#N/A</v>
      </c>
      <c r="S161" s="9">
        <f>VLOOKUP($C161,industry_water_demand_km3!$A$2:$CT$249,S$4,FALSE)</f>
        <v>0.2772654</v>
      </c>
      <c r="T161" s="13">
        <f t="shared" si="87"/>
        <v>0.2772654</v>
      </c>
      <c r="V161" s="9">
        <f>VLOOKUP($B161,aquastat_more_extensive_table!$D$1013:$AO$1213,V$4,FALSE)</f>
        <v>0</v>
      </c>
      <c r="W161" s="13" t="e">
        <f t="shared" si="77"/>
        <v>#N/A</v>
      </c>
      <c r="X161" s="9">
        <f>VLOOKUP($C161,industry_water_demand_km3!$A$2:$CT$249,X$4,FALSE)</f>
        <v>0.38288179999999999</v>
      </c>
      <c r="Y161" s="13">
        <f t="shared" si="88"/>
        <v>0.38288179999999999</v>
      </c>
      <c r="AA161" s="9">
        <f>VLOOKUP($B161,aquastat_more_extensive_table!$D$1013:$AO$1213,AA$4,FALSE)</f>
        <v>0</v>
      </c>
      <c r="AB161" s="13" t="e">
        <f t="shared" si="78"/>
        <v>#N/A</v>
      </c>
      <c r="AC161" s="9">
        <f>VLOOKUP($C161,industry_water_demand_km3!$A$2:$CT$249,AC$4,FALSE)</f>
        <v>0.47711379999999998</v>
      </c>
      <c r="AD161" s="13">
        <f t="shared" si="89"/>
        <v>0.47711379999999998</v>
      </c>
      <c r="AF161" s="9">
        <f>VLOOKUP($B161,aquastat_more_extensive_table!$D$1013:$AO$1213,AF$4,FALSE)</f>
        <v>0</v>
      </c>
      <c r="AG161" s="13" t="e">
        <f t="shared" si="79"/>
        <v>#N/A</v>
      </c>
      <c r="AH161" s="9">
        <f>VLOOKUP($C161,industry_water_demand_km3!$A$2:$CT$249,AH$4,FALSE)</f>
        <v>0.47691860000000003</v>
      </c>
      <c r="AI161" s="13">
        <f t="shared" si="90"/>
        <v>0.47691860000000003</v>
      </c>
      <c r="AK161" s="9">
        <f>VLOOKUP($B161,aquastat_more_extensive_table!$D$1013:$AO$1213,AK$4,FALSE)</f>
        <v>0</v>
      </c>
      <c r="AL161" s="13" t="e">
        <f t="shared" si="80"/>
        <v>#N/A</v>
      </c>
      <c r="AM161" s="9">
        <f>VLOOKUP($C161,industry_water_demand_km3!$A$2:$CT$249,AM$4,FALSE)</f>
        <v>0.50891299999999995</v>
      </c>
      <c r="AN161" s="13">
        <f t="shared" si="91"/>
        <v>0.50891299999999995</v>
      </c>
      <c r="AP161" s="9">
        <f>VLOOKUP($B161,aquastat_more_extensive_table!$D$1013:$AO$1213,AP$4,FALSE)</f>
        <v>0</v>
      </c>
      <c r="AQ161" s="13" t="e">
        <f t="shared" si="81"/>
        <v>#N/A</v>
      </c>
      <c r="AR161" s="9">
        <f>VLOOKUP($C161,industry_water_demand_km3!$A$2:$CT$249,AR$4,FALSE)</f>
        <v>0.54496480000000003</v>
      </c>
      <c r="AS161" s="13">
        <f t="shared" si="92"/>
        <v>0.54496480000000003</v>
      </c>
      <c r="AU161" s="9">
        <f>VLOOKUP($B161,aquastat_more_extensive_table!$D$1013:$AO$1213,AU$4,FALSE)</f>
        <v>0.70550000000000002</v>
      </c>
      <c r="AV161" s="13">
        <f t="shared" si="82"/>
        <v>0.70550000000000002</v>
      </c>
      <c r="AW161" s="9">
        <f>VLOOKUP($C161,industry_water_demand_km3!$A$2:$CT$249,AW$4,FALSE)</f>
        <v>0.5818778</v>
      </c>
      <c r="AX161" s="13">
        <f t="shared" si="93"/>
        <v>0.5818778</v>
      </c>
      <c r="AZ161" s="9">
        <f>VLOOKUP($B161,aquastat_more_extensive_table!$D$1013:$AO$1213,AZ$4,FALSE)</f>
        <v>0.76290000000000002</v>
      </c>
      <c r="BA161" s="13">
        <f t="shared" si="83"/>
        <v>0.76290000000000002</v>
      </c>
      <c r="BB161" s="9">
        <f>VLOOKUP($C161,industry_water_demand_km3!$A$2:$CT$249,BB$4,FALSE)</f>
        <v>0.68749400000000005</v>
      </c>
      <c r="BC161" s="13">
        <f t="shared" si="94"/>
        <v>0.68749400000000005</v>
      </c>
      <c r="BE161" s="9">
        <f>VLOOKUP($B161,aquastat_more_extensive_table!$D$1013:$AO$1213,BE$4,FALSE)</f>
        <v>0.7641</v>
      </c>
      <c r="BF161" s="13">
        <f t="shared" si="84"/>
        <v>0.7641</v>
      </c>
      <c r="BG161" s="9">
        <f>VLOOKUP($C161,industry_water_demand_km3!$A$2:$CT$249,BG$4,FALSE)</f>
        <v>0.74651959999999995</v>
      </c>
      <c r="BH161" s="13">
        <f t="shared" si="95"/>
        <v>0.74651959999999995</v>
      </c>
      <c r="BJ161" s="9">
        <f>VLOOKUP($B161,aquastat_more_extensive_table!$D$1013:$AO$1213,BJ$4,FALSE)</f>
        <v>0.98799999999999999</v>
      </c>
      <c r="BK161" s="13">
        <f t="shared" si="96"/>
        <v>0.98799999999999999</v>
      </c>
      <c r="BL161" s="9">
        <f>VLOOKUP($C161,industry_water_demand_km3!$A$2:$CT$249,BL$4,FALSE)</f>
        <v>0.73645799999999995</v>
      </c>
      <c r="BM161" s="13">
        <f t="shared" si="97"/>
        <v>0.73645799999999995</v>
      </c>
      <c r="BU161" s="7" t="e">
        <v>#N/A</v>
      </c>
      <c r="BV161" s="7">
        <v>0.23</v>
      </c>
      <c r="BW161" s="7" t="str">
        <f t="shared" si="98"/>
        <v/>
      </c>
      <c r="BX161" s="7" t="str">
        <f t="shared" si="99"/>
        <v/>
      </c>
    </row>
    <row r="162" spans="2:76" x14ac:dyDescent="0.25">
      <c r="B162" s="12">
        <f>fao_ids_unique!B157</f>
        <v>199</v>
      </c>
      <c r="C162" s="12">
        <f>fao_ids_unique!F157</f>
        <v>177</v>
      </c>
      <c r="D162" s="8" t="str">
        <f>fao_ids_unique!C157</f>
        <v>SVK</v>
      </c>
      <c r="E162" s="7" t="str">
        <f>fao_ids_unique!G157</f>
        <v>Slovak Republic</v>
      </c>
      <c r="G162" s="9">
        <f>VLOOKUP($B162,aquastat_more_extensive_table!$D$1013:$AO$1213,G$4,FALSE)</f>
        <v>0</v>
      </c>
      <c r="H162" s="13" t="e">
        <f t="shared" si="74"/>
        <v>#N/A</v>
      </c>
      <c r="I162" s="9">
        <f>VLOOKUP($C162,industry_water_demand_km3!$A$2:$CT$249,I$4,FALSE)</f>
        <v>0.47737600000000002</v>
      </c>
      <c r="J162" s="13">
        <f t="shared" si="85"/>
        <v>0.47737600000000002</v>
      </c>
      <c r="L162" s="9">
        <f>VLOOKUP($B162,aquastat_more_extensive_table!$D$1013:$AO$1213,L$4,FALSE)</f>
        <v>0</v>
      </c>
      <c r="M162" s="13" t="e">
        <f t="shared" si="75"/>
        <v>#N/A</v>
      </c>
      <c r="N162" s="9">
        <f>VLOOKUP($C162,industry_water_demand_km3!$A$2:$CT$249,N$4,FALSE)</f>
        <v>0.51420520000000003</v>
      </c>
      <c r="O162" s="13">
        <f t="shared" si="86"/>
        <v>0.51420520000000003</v>
      </c>
      <c r="Q162" s="9">
        <f>VLOOKUP($B162,aquastat_more_extensive_table!$D$1013:$AO$1213,Q$4,FALSE)</f>
        <v>0</v>
      </c>
      <c r="R162" s="13" t="e">
        <f t="shared" si="76"/>
        <v>#N/A</v>
      </c>
      <c r="S162" s="9">
        <f>VLOOKUP($C162,industry_water_demand_km3!$A$2:$CT$249,S$4,FALSE)</f>
        <v>0.55424039999999997</v>
      </c>
      <c r="T162" s="13">
        <f t="shared" si="87"/>
        <v>0.55424039999999997</v>
      </c>
      <c r="V162" s="9">
        <f>VLOOKUP($B162,aquastat_more_extensive_table!$D$1013:$AO$1213,V$4,FALSE)</f>
        <v>0</v>
      </c>
      <c r="W162" s="13" t="e">
        <f t="shared" si="77"/>
        <v>#N/A</v>
      </c>
      <c r="X162" s="9">
        <f>VLOOKUP($C162,industry_water_demand_km3!$A$2:$CT$249,X$4,FALSE)</f>
        <v>0.64272019999999996</v>
      </c>
      <c r="Y162" s="13">
        <f t="shared" si="88"/>
        <v>0.64272019999999996</v>
      </c>
      <c r="AA162" s="9">
        <f>VLOOKUP($B162,aquastat_more_extensive_table!$D$1013:$AO$1213,AA$4,FALSE)</f>
        <v>0</v>
      </c>
      <c r="AB162" s="13" t="e">
        <f t="shared" si="78"/>
        <v>#N/A</v>
      </c>
      <c r="AC162" s="9">
        <f>VLOOKUP($C162,industry_water_demand_km3!$A$2:$CT$249,AC$4,FALSE)</f>
        <v>0.72486119999999998</v>
      </c>
      <c r="AD162" s="13">
        <f t="shared" si="89"/>
        <v>0.72486119999999998</v>
      </c>
      <c r="AF162" s="9">
        <f>VLOOKUP($B162,aquastat_more_extensive_table!$D$1013:$AO$1213,AF$4,FALSE)</f>
        <v>0</v>
      </c>
      <c r="AG162" s="13" t="e">
        <f t="shared" si="79"/>
        <v>#N/A</v>
      </c>
      <c r="AH162" s="9">
        <f>VLOOKUP($C162,industry_water_demand_km3!$A$2:$CT$249,AH$4,FALSE)</f>
        <v>0.64692340000000004</v>
      </c>
      <c r="AI162" s="13">
        <f t="shared" si="90"/>
        <v>0.64692340000000004</v>
      </c>
      <c r="AK162" s="9">
        <f>VLOOKUP($B162,aquastat_more_extensive_table!$D$1013:$AO$1213,AK$4,FALSE)</f>
        <v>0</v>
      </c>
      <c r="AL162" s="13" t="e">
        <f t="shared" si="80"/>
        <v>#N/A</v>
      </c>
      <c r="AM162" s="9">
        <f>VLOOKUP($C162,industry_water_demand_km3!$A$2:$CT$249,AM$4,FALSE)</f>
        <v>0.75225240000000004</v>
      </c>
      <c r="AN162" s="13">
        <f t="shared" si="91"/>
        <v>0.75225240000000004</v>
      </c>
      <c r="AP162" s="9">
        <f>VLOOKUP($B162,aquastat_more_extensive_table!$D$1013:$AO$1213,AP$4,FALSE)</f>
        <v>0.76100000000000001</v>
      </c>
      <c r="AQ162" s="13">
        <f t="shared" si="81"/>
        <v>0.76100000000000001</v>
      </c>
      <c r="AR162" s="9">
        <f>VLOOKUP($C162,industry_water_demand_km3!$A$2:$CT$249,AR$4,FALSE)</f>
        <v>0.93903119999999995</v>
      </c>
      <c r="AS162" s="13">
        <f t="shared" si="92"/>
        <v>0.93903119999999995</v>
      </c>
      <c r="AU162" s="9">
        <f>VLOOKUP($B162,aquastat_more_extensive_table!$D$1013:$AO$1213,AU$4,FALSE)</f>
        <v>0.62250000000000005</v>
      </c>
      <c r="AV162" s="13">
        <f t="shared" si="82"/>
        <v>0.62250000000000005</v>
      </c>
      <c r="AW162" s="9">
        <f>VLOOKUP($C162,industry_water_demand_km3!$A$2:$CT$249,AW$4,FALSE)</f>
        <v>1.026972</v>
      </c>
      <c r="AX162" s="13">
        <f t="shared" si="93"/>
        <v>1.026972</v>
      </c>
      <c r="AZ162" s="9">
        <f>VLOOKUP($B162,aquastat_more_extensive_table!$D$1013:$AO$1213,AZ$4,FALSE)</f>
        <v>0.307</v>
      </c>
      <c r="BA162" s="13">
        <f t="shared" si="83"/>
        <v>0.307</v>
      </c>
      <c r="BB162" s="9">
        <f>VLOOKUP($C162,industry_water_demand_km3!$A$2:$CT$249,BB$4,FALSE)</f>
        <v>1.277434</v>
      </c>
      <c r="BC162" s="13">
        <f t="shared" si="94"/>
        <v>1.277434</v>
      </c>
      <c r="BE162" s="9">
        <f>VLOOKUP($B162,aquastat_more_extensive_table!$D$1013:$AO$1213,BE$4,FALSE)</f>
        <v>0.32879999999999998</v>
      </c>
      <c r="BF162" s="13">
        <f t="shared" si="84"/>
        <v>0.32879999999999998</v>
      </c>
      <c r="BG162" s="9">
        <f>VLOOKUP($C162,industry_water_demand_km3!$A$2:$CT$249,BG$4,FALSE)</f>
        <v>1.423262</v>
      </c>
      <c r="BH162" s="13">
        <f t="shared" si="95"/>
        <v>1.423262</v>
      </c>
      <c r="BJ162" s="9">
        <f>VLOOKUP($B162,aquastat_more_extensive_table!$D$1013:$AO$1213,BJ$4,FALSE)</f>
        <v>0</v>
      </c>
      <c r="BK162" s="13" t="e">
        <f t="shared" si="96"/>
        <v>#N/A</v>
      </c>
      <c r="BL162" s="9">
        <f>VLOOKUP($C162,industry_water_demand_km3!$A$2:$CT$249,BL$4,FALSE)</f>
        <v>1.4116599999999999</v>
      </c>
      <c r="BM162" s="13">
        <f t="shared" si="97"/>
        <v>1.4116599999999999</v>
      </c>
      <c r="BU162" s="7" t="e">
        <v>#N/A</v>
      </c>
      <c r="BV162" s="7">
        <v>0.44400000000000001</v>
      </c>
      <c r="BW162" s="7" t="str">
        <f t="shared" si="98"/>
        <v/>
      </c>
      <c r="BX162" s="7" t="str">
        <f t="shared" si="99"/>
        <v/>
      </c>
    </row>
    <row r="163" spans="2:76" x14ac:dyDescent="0.25">
      <c r="B163" s="12">
        <f>fao_ids_unique!B158</f>
        <v>200</v>
      </c>
      <c r="C163" s="12">
        <f>fao_ids_unique!F158</f>
        <v>168</v>
      </c>
      <c r="D163" s="8" t="str">
        <f>fao_ids_unique!C158</f>
        <v>SGP</v>
      </c>
      <c r="E163" s="7" t="str">
        <f>fao_ids_unique!G158</f>
        <v>Singapore</v>
      </c>
      <c r="G163" s="9">
        <f>VLOOKUP($B163,aquastat_more_extensive_table!$D$1013:$AO$1213,G$4,FALSE)</f>
        <v>0</v>
      </c>
      <c r="H163" s="13" t="e">
        <f t="shared" si="74"/>
        <v>#N/A</v>
      </c>
      <c r="I163" s="9">
        <f>VLOOKUP($C163,industry_water_demand_km3!$A$2:$CT$249,I$4,FALSE)</f>
        <v>2.5487139999999998E-2</v>
      </c>
      <c r="J163" s="13">
        <f t="shared" si="85"/>
        <v>2.5487139999999998E-2</v>
      </c>
      <c r="L163" s="9">
        <f>VLOOKUP($B163,aquastat_more_extensive_table!$D$1013:$AO$1213,L$4,FALSE)</f>
        <v>0</v>
      </c>
      <c r="M163" s="13" t="e">
        <f t="shared" si="75"/>
        <v>#N/A</v>
      </c>
      <c r="N163" s="9">
        <f>VLOOKUP($C163,industry_water_demand_km3!$A$2:$CT$249,N$4,FALSE)</f>
        <v>2.6219880000000001E-2</v>
      </c>
      <c r="O163" s="13">
        <f t="shared" si="86"/>
        <v>2.6219880000000001E-2</v>
      </c>
      <c r="Q163" s="9">
        <f>VLOOKUP($B163,aquastat_more_extensive_table!$D$1013:$AO$1213,Q$4,FALSE)</f>
        <v>0</v>
      </c>
      <c r="R163" s="13" t="e">
        <f t="shared" si="76"/>
        <v>#N/A</v>
      </c>
      <c r="S163" s="9">
        <f>VLOOKUP($C163,industry_water_demand_km3!$A$2:$CT$249,S$4,FALSE)</f>
        <v>2.571406E-2</v>
      </c>
      <c r="T163" s="13">
        <f t="shared" si="87"/>
        <v>2.571406E-2</v>
      </c>
      <c r="V163" s="9">
        <f>VLOOKUP($B163,aquastat_more_extensive_table!$D$1013:$AO$1213,V$4,FALSE)</f>
        <v>9.69E-2</v>
      </c>
      <c r="W163" s="13">
        <f t="shared" si="77"/>
        <v>9.69E-2</v>
      </c>
      <c r="X163" s="9">
        <f>VLOOKUP($C163,industry_water_demand_km3!$A$2:$CT$249,X$4,FALSE)</f>
        <v>3.7915999999999998E-2</v>
      </c>
      <c r="Y163" s="13">
        <f t="shared" si="88"/>
        <v>3.7915999999999998E-2</v>
      </c>
      <c r="AA163" s="9">
        <f>VLOOKUP($B163,aquastat_more_extensive_table!$D$1013:$AO$1213,AA$4,FALSE)</f>
        <v>0</v>
      </c>
      <c r="AB163" s="13" t="e">
        <f t="shared" si="78"/>
        <v>#N/A</v>
      </c>
      <c r="AC163" s="9">
        <f>VLOOKUP($C163,industry_water_demand_km3!$A$2:$CT$249,AC$4,FALSE)</f>
        <v>4.8028380000000002E-2</v>
      </c>
      <c r="AD163" s="13">
        <f t="shared" si="89"/>
        <v>4.8028380000000002E-2</v>
      </c>
      <c r="AF163" s="9">
        <f>VLOOKUP($B163,aquastat_more_extensive_table!$D$1013:$AO$1213,AF$4,FALSE)</f>
        <v>0</v>
      </c>
      <c r="AG163" s="13" t="e">
        <f t="shared" si="79"/>
        <v>#N/A</v>
      </c>
      <c r="AH163" s="9">
        <f>VLOOKUP($C163,industry_water_demand_km3!$A$2:$CT$249,AH$4,FALSE)</f>
        <v>4.8975339999999999E-2</v>
      </c>
      <c r="AI163" s="13">
        <f t="shared" si="90"/>
        <v>4.8975339999999999E-2</v>
      </c>
      <c r="AK163" s="9">
        <f>VLOOKUP($B163,aquastat_more_extensive_table!$D$1013:$AO$1213,AK$4,FALSE)</f>
        <v>0</v>
      </c>
      <c r="AL163" s="13" t="e">
        <f t="shared" si="80"/>
        <v>#N/A</v>
      </c>
      <c r="AM163" s="9">
        <f>VLOOKUP($C163,industry_water_demand_km3!$A$2:$CT$249,AM$4,FALSE)</f>
        <v>5.3014220000000001E-2</v>
      </c>
      <c r="AN163" s="13">
        <f t="shared" si="91"/>
        <v>5.3014220000000001E-2</v>
      </c>
      <c r="AP163" s="9">
        <f>VLOOKUP($B163,aquastat_more_extensive_table!$D$1013:$AO$1213,AP$4,FALSE)</f>
        <v>0</v>
      </c>
      <c r="AQ163" s="13" t="e">
        <f t="shared" si="81"/>
        <v>#N/A</v>
      </c>
      <c r="AR163" s="9">
        <f>VLOOKUP($C163,industry_water_demand_km3!$A$2:$CT$249,AR$4,FALSE)</f>
        <v>6.207766E-2</v>
      </c>
      <c r="AS163" s="13">
        <f t="shared" si="92"/>
        <v>6.207766E-2</v>
      </c>
      <c r="AU163" s="9">
        <f>VLOOKUP($B163,aquastat_more_extensive_table!$D$1013:$AO$1213,AU$4,FALSE)</f>
        <v>0.99399999999999999</v>
      </c>
      <c r="AV163" s="13">
        <f t="shared" si="82"/>
        <v>0.99399999999999999</v>
      </c>
      <c r="AW163" s="9">
        <f>VLOOKUP($C163,industry_water_demand_km3!$A$2:$CT$249,AW$4,FALSE)</f>
        <v>5.6569620000000001E-2</v>
      </c>
      <c r="AX163" s="13">
        <f t="shared" si="93"/>
        <v>5.6569620000000001E-2</v>
      </c>
      <c r="AZ163" s="9">
        <f>VLOOKUP($B163,aquastat_more_extensive_table!$D$1013:$AO$1213,AZ$4,FALSE)</f>
        <v>1.2210000000000001</v>
      </c>
      <c r="BA163" s="13">
        <f t="shared" si="83"/>
        <v>1.2210000000000001</v>
      </c>
      <c r="BB163" s="9">
        <f>VLOOKUP($C163,industry_water_demand_km3!$A$2:$CT$249,BB$4,FALSE)</f>
        <v>6.9721859999999997E-2</v>
      </c>
      <c r="BC163" s="13">
        <f t="shared" si="94"/>
        <v>6.9721859999999997E-2</v>
      </c>
      <c r="BE163" s="9">
        <f>VLOOKUP($B163,aquastat_more_extensive_table!$D$1013:$AO$1213,BE$4,FALSE)</f>
        <v>0</v>
      </c>
      <c r="BF163" s="13" t="e">
        <f t="shared" si="84"/>
        <v>#N/A</v>
      </c>
      <c r="BG163" s="9">
        <f>VLOOKUP($C163,industry_water_demand_km3!$A$2:$CT$249,BG$4,FALSE)</f>
        <v>8.5640140000000003E-2</v>
      </c>
      <c r="BH163" s="13">
        <f t="shared" si="95"/>
        <v>8.5640140000000003E-2</v>
      </c>
      <c r="BJ163" s="9">
        <f>VLOOKUP($B163,aquastat_more_extensive_table!$D$1013:$AO$1213,BJ$4,FALSE)</f>
        <v>0</v>
      </c>
      <c r="BK163" s="13" t="e">
        <f t="shared" si="96"/>
        <v>#N/A</v>
      </c>
      <c r="BL163" s="9">
        <f>VLOOKUP($C163,industry_water_demand_km3!$A$2:$CT$249,BL$4,FALSE)</f>
        <v>8.8496199999999997E-2</v>
      </c>
      <c r="BM163" s="13">
        <f t="shared" si="97"/>
        <v>8.8496199999999997E-2</v>
      </c>
      <c r="BU163" s="7" t="e">
        <v>#N/A</v>
      </c>
      <c r="BV163" s="7">
        <v>7.0000000000000001E-3</v>
      </c>
      <c r="BW163" s="7" t="str">
        <f t="shared" si="98"/>
        <v/>
      </c>
      <c r="BX163" s="7" t="str">
        <f t="shared" si="99"/>
        <v/>
      </c>
    </row>
    <row r="164" spans="2:76" x14ac:dyDescent="0.25">
      <c r="B164" s="12">
        <f>fao_ids_unique!B159</f>
        <v>201</v>
      </c>
      <c r="C164" s="12">
        <f>fao_ids_unique!F159</f>
        <v>174</v>
      </c>
      <c r="D164" s="8" t="str">
        <f>fao_ids_unique!C159</f>
        <v>SOM</v>
      </c>
      <c r="E164" s="7" t="str">
        <f>fao_ids_unique!G159</f>
        <v>Somalia</v>
      </c>
      <c r="G164" s="9">
        <f>VLOOKUP($B164,aquastat_more_extensive_table!$D$1013:$AO$1213,G$4,FALSE)</f>
        <v>0</v>
      </c>
      <c r="H164" s="13" t="e">
        <f t="shared" si="74"/>
        <v>#N/A</v>
      </c>
      <c r="I164" s="9">
        <f>VLOOKUP($C164,industry_water_demand_km3!$A$2:$CT$249,I$4,FALSE)</f>
        <v>0</v>
      </c>
      <c r="J164" s="13">
        <f t="shared" si="85"/>
        <v>0</v>
      </c>
      <c r="L164" s="9">
        <f>VLOOKUP($B164,aquastat_more_extensive_table!$D$1013:$AO$1213,L$4,FALSE)</f>
        <v>0</v>
      </c>
      <c r="M164" s="13" t="e">
        <f t="shared" si="75"/>
        <v>#N/A</v>
      </c>
      <c r="N164" s="9">
        <f>VLOOKUP($C164,industry_water_demand_km3!$A$2:$CT$249,N$4,FALSE)</f>
        <v>0</v>
      </c>
      <c r="O164" s="13">
        <f t="shared" si="86"/>
        <v>0</v>
      </c>
      <c r="Q164" s="9">
        <f>VLOOKUP($B164,aquastat_more_extensive_table!$D$1013:$AO$1213,Q$4,FALSE)</f>
        <v>0</v>
      </c>
      <c r="R164" s="13" t="e">
        <f t="shared" si="76"/>
        <v>#N/A</v>
      </c>
      <c r="S164" s="9">
        <f>VLOOKUP($C164,industry_water_demand_km3!$A$2:$CT$249,S$4,FALSE)</f>
        <v>0</v>
      </c>
      <c r="T164" s="13">
        <f t="shared" si="87"/>
        <v>0</v>
      </c>
      <c r="V164" s="9">
        <f>VLOOKUP($B164,aquastat_more_extensive_table!$D$1013:$AO$1213,V$4,FALSE)</f>
        <v>0</v>
      </c>
      <c r="W164" s="13" t="e">
        <f t="shared" si="77"/>
        <v>#N/A</v>
      </c>
      <c r="X164" s="9">
        <f>VLOOKUP($C164,industry_water_demand_km3!$A$2:$CT$249,X$4,FALSE)</f>
        <v>0</v>
      </c>
      <c r="Y164" s="13">
        <f t="shared" si="88"/>
        <v>0</v>
      </c>
      <c r="AA164" s="9">
        <f>VLOOKUP($B164,aquastat_more_extensive_table!$D$1013:$AO$1213,AA$4,FALSE)</f>
        <v>0</v>
      </c>
      <c r="AB164" s="13" t="e">
        <f t="shared" si="78"/>
        <v>#N/A</v>
      </c>
      <c r="AC164" s="9">
        <f>VLOOKUP($C164,industry_water_demand_km3!$A$2:$CT$249,AC$4,FALSE)</f>
        <v>0</v>
      </c>
      <c r="AD164" s="13">
        <f t="shared" si="89"/>
        <v>0</v>
      </c>
      <c r="AF164" s="9">
        <f>VLOOKUP($B164,aquastat_more_extensive_table!$D$1013:$AO$1213,AF$4,FALSE)</f>
        <v>0</v>
      </c>
      <c r="AG164" s="13" t="e">
        <f t="shared" si="79"/>
        <v>#N/A</v>
      </c>
      <c r="AH164" s="9">
        <f>VLOOKUP($C164,industry_water_demand_km3!$A$2:$CT$249,AH$4,FALSE)</f>
        <v>0</v>
      </c>
      <c r="AI164" s="13">
        <f t="shared" si="90"/>
        <v>0</v>
      </c>
      <c r="AK164" s="9">
        <f>VLOOKUP($B164,aquastat_more_extensive_table!$D$1013:$AO$1213,AK$4,FALSE)</f>
        <v>0</v>
      </c>
      <c r="AL164" s="13" t="e">
        <f t="shared" si="80"/>
        <v>#N/A</v>
      </c>
      <c r="AM164" s="9">
        <f>VLOOKUP($C164,industry_water_demand_km3!$A$2:$CT$249,AM$4,FALSE)</f>
        <v>0</v>
      </c>
      <c r="AN164" s="13">
        <f t="shared" si="91"/>
        <v>0</v>
      </c>
      <c r="AP164" s="9">
        <f>VLOOKUP($B164,aquastat_more_extensive_table!$D$1013:$AO$1213,AP$4,FALSE)</f>
        <v>0</v>
      </c>
      <c r="AQ164" s="13" t="e">
        <f t="shared" si="81"/>
        <v>#N/A</v>
      </c>
      <c r="AR164" s="9">
        <f>VLOOKUP($C164,industry_water_demand_km3!$A$2:$CT$249,AR$4,FALSE)</f>
        <v>0</v>
      </c>
      <c r="AS164" s="13">
        <f t="shared" si="92"/>
        <v>0</v>
      </c>
      <c r="AU164" s="9">
        <f>VLOOKUP($B164,aquastat_more_extensive_table!$D$1013:$AO$1213,AU$4,FALSE)</f>
        <v>0</v>
      </c>
      <c r="AV164" s="13" t="e">
        <f t="shared" si="82"/>
        <v>#N/A</v>
      </c>
      <c r="AW164" s="9">
        <f>VLOOKUP($C164,industry_water_demand_km3!$A$2:$CT$249,AW$4,FALSE)</f>
        <v>0</v>
      </c>
      <c r="AX164" s="13">
        <f t="shared" si="93"/>
        <v>0</v>
      </c>
      <c r="AZ164" s="9">
        <f>VLOOKUP($B164,aquastat_more_extensive_table!$D$1013:$AO$1213,AZ$4,FALSE)</f>
        <v>2E-3</v>
      </c>
      <c r="BA164" s="13">
        <f t="shared" si="83"/>
        <v>2E-3</v>
      </c>
      <c r="BB164" s="9">
        <f>VLOOKUP($C164,industry_water_demand_km3!$A$2:$CT$249,BB$4,FALSE)</f>
        <v>0</v>
      </c>
      <c r="BC164" s="13">
        <f t="shared" si="94"/>
        <v>0</v>
      </c>
      <c r="BE164" s="9">
        <f>VLOOKUP($B164,aquastat_more_extensive_table!$D$1013:$AO$1213,BE$4,FALSE)</f>
        <v>0</v>
      </c>
      <c r="BF164" s="13" t="e">
        <f t="shared" si="84"/>
        <v>#N/A</v>
      </c>
      <c r="BG164" s="9">
        <f>VLOOKUP($C164,industry_water_demand_km3!$A$2:$CT$249,BG$4,FALSE)</f>
        <v>0</v>
      </c>
      <c r="BH164" s="13">
        <f t="shared" si="95"/>
        <v>0</v>
      </c>
      <c r="BJ164" s="9">
        <f>VLOOKUP($B164,aquastat_more_extensive_table!$D$1013:$AO$1213,BJ$4,FALSE)</f>
        <v>0</v>
      </c>
      <c r="BK164" s="13" t="e">
        <f t="shared" si="96"/>
        <v>#N/A</v>
      </c>
      <c r="BL164" s="9">
        <f>VLOOKUP($C164,industry_water_demand_km3!$A$2:$CT$249,BL$4,FALSE)</f>
        <v>0</v>
      </c>
      <c r="BM164" s="13">
        <f t="shared" si="97"/>
        <v>0</v>
      </c>
      <c r="BU164" s="7" t="e">
        <v>#N/A</v>
      </c>
      <c r="BV164" s="7">
        <v>0</v>
      </c>
      <c r="BW164" s="7" t="str">
        <f t="shared" si="98"/>
        <v/>
      </c>
      <c r="BX164" s="7" t="str">
        <f t="shared" si="99"/>
        <v/>
      </c>
    </row>
    <row r="165" spans="2:76" x14ac:dyDescent="0.25">
      <c r="B165" s="12">
        <f>fao_ids_unique!B160</f>
        <v>202</v>
      </c>
      <c r="C165" s="12">
        <f>fao_ids_unique!F160</f>
        <v>208</v>
      </c>
      <c r="D165" s="8" t="str">
        <f>fao_ids_unique!C160</f>
        <v>ZAF</v>
      </c>
      <c r="E165" s="7" t="str">
        <f>fao_ids_unique!G160</f>
        <v>South Africa</v>
      </c>
      <c r="G165" s="9">
        <f>VLOOKUP($B165,aquastat_more_extensive_table!$D$1013:$AO$1213,G$4,FALSE)</f>
        <v>0</v>
      </c>
      <c r="H165" s="13" t="e">
        <f t="shared" si="74"/>
        <v>#N/A</v>
      </c>
      <c r="I165" s="9">
        <f>VLOOKUP($C165,industry_water_demand_km3!$A$2:$CT$249,I$4,FALSE)</f>
        <v>0.81351700000000005</v>
      </c>
      <c r="J165" s="13">
        <f t="shared" si="85"/>
        <v>0.81351700000000005</v>
      </c>
      <c r="L165" s="9">
        <f>VLOOKUP($B165,aquastat_more_extensive_table!$D$1013:$AO$1213,L$4,FALSE)</f>
        <v>0</v>
      </c>
      <c r="M165" s="13" t="e">
        <f t="shared" si="75"/>
        <v>#N/A</v>
      </c>
      <c r="N165" s="9">
        <f>VLOOKUP($C165,industry_water_demand_km3!$A$2:$CT$249,N$4,FALSE)</f>
        <v>0.88530580000000003</v>
      </c>
      <c r="O165" s="13">
        <f t="shared" si="86"/>
        <v>0.88530580000000003</v>
      </c>
      <c r="Q165" s="9">
        <f>VLOOKUP($B165,aquastat_more_extensive_table!$D$1013:$AO$1213,Q$4,FALSE)</f>
        <v>0</v>
      </c>
      <c r="R165" s="13" t="e">
        <f t="shared" si="76"/>
        <v>#N/A</v>
      </c>
      <c r="S165" s="9">
        <f>VLOOKUP($C165,industry_water_demand_km3!$A$2:$CT$249,S$4,FALSE)</f>
        <v>1.0388056000000001</v>
      </c>
      <c r="T165" s="13">
        <f t="shared" si="87"/>
        <v>1.0388056000000001</v>
      </c>
      <c r="V165" s="9">
        <f>VLOOKUP($B165,aquastat_more_extensive_table!$D$1013:$AO$1213,V$4,FALSE)</f>
        <v>0</v>
      </c>
      <c r="W165" s="13" t="e">
        <f t="shared" si="77"/>
        <v>#N/A</v>
      </c>
      <c r="X165" s="9">
        <f>VLOOKUP($C165,industry_water_demand_km3!$A$2:$CT$249,X$4,FALSE)</f>
        <v>1.3171820000000001</v>
      </c>
      <c r="Y165" s="13">
        <f t="shared" si="88"/>
        <v>1.3171820000000001</v>
      </c>
      <c r="AA165" s="9">
        <f>VLOOKUP($B165,aquastat_more_extensive_table!$D$1013:$AO$1213,AA$4,FALSE)</f>
        <v>0</v>
      </c>
      <c r="AB165" s="13" t="e">
        <f t="shared" si="78"/>
        <v>#N/A</v>
      </c>
      <c r="AC165" s="9">
        <f>VLOOKUP($C165,industry_water_demand_km3!$A$2:$CT$249,AC$4,FALSE)</f>
        <v>1.566484</v>
      </c>
      <c r="AD165" s="13">
        <f t="shared" si="89"/>
        <v>1.566484</v>
      </c>
      <c r="AF165" s="9">
        <f>VLOOKUP($B165,aquastat_more_extensive_table!$D$1013:$AO$1213,AF$4,FALSE)</f>
        <v>0</v>
      </c>
      <c r="AG165" s="13" t="e">
        <f t="shared" si="79"/>
        <v>#N/A</v>
      </c>
      <c r="AH165" s="9">
        <f>VLOOKUP($C165,industry_water_demand_km3!$A$2:$CT$249,AH$4,FALSE)</f>
        <v>1.6132219999999999</v>
      </c>
      <c r="AI165" s="13">
        <f t="shared" si="90"/>
        <v>1.6132219999999999</v>
      </c>
      <c r="AK165" s="9">
        <f>VLOOKUP($B165,aquastat_more_extensive_table!$D$1013:$AO$1213,AK$4,FALSE)</f>
        <v>1.448</v>
      </c>
      <c r="AL165" s="13">
        <f t="shared" si="80"/>
        <v>1.448</v>
      </c>
      <c r="AM165" s="9">
        <f>VLOOKUP($C165,industry_water_demand_km3!$A$2:$CT$249,AM$4,FALSE)</f>
        <v>1.735854</v>
      </c>
      <c r="AN165" s="13">
        <f t="shared" si="91"/>
        <v>1.735854</v>
      </c>
      <c r="AP165" s="9">
        <f>VLOOKUP($B165,aquastat_more_extensive_table!$D$1013:$AO$1213,AP$4,FALSE)</f>
        <v>1.1020000000000001</v>
      </c>
      <c r="AQ165" s="13">
        <f t="shared" si="81"/>
        <v>1.1020000000000001</v>
      </c>
      <c r="AR165" s="9">
        <f>VLOOKUP($C165,industry_water_demand_km3!$A$2:$CT$249,AR$4,FALSE)</f>
        <v>1.766912</v>
      </c>
      <c r="AS165" s="13">
        <f t="shared" si="92"/>
        <v>1.766912</v>
      </c>
      <c r="AU165" s="9">
        <f>VLOOKUP($B165,aquastat_more_extensive_table!$D$1013:$AO$1213,AU$4,FALSE)</f>
        <v>1.052</v>
      </c>
      <c r="AV165" s="13">
        <f t="shared" si="82"/>
        <v>1.052</v>
      </c>
      <c r="AW165" s="9">
        <f>VLOOKUP($C165,industry_water_demand_km3!$A$2:$CT$249,AW$4,FALSE)</f>
        <v>1.648482</v>
      </c>
      <c r="AX165" s="13">
        <f t="shared" si="93"/>
        <v>1.648482</v>
      </c>
      <c r="AZ165" s="9">
        <f>VLOOKUP($B165,aquastat_more_extensive_table!$D$1013:$AO$1213,AZ$4,FALSE)</f>
        <v>0.94750000000000001</v>
      </c>
      <c r="BA165" s="13">
        <f t="shared" si="83"/>
        <v>0.94750000000000001</v>
      </c>
      <c r="BB165" s="9">
        <f>VLOOKUP($C165,industry_water_demand_km3!$A$2:$CT$249,BB$4,FALSE)</f>
        <v>1.9503619999999999</v>
      </c>
      <c r="BC165" s="13">
        <f t="shared" si="94"/>
        <v>1.9503619999999999</v>
      </c>
      <c r="BE165" s="9">
        <f>VLOOKUP($B165,aquastat_more_extensive_table!$D$1013:$AO$1213,BE$4,FALSE)</f>
        <v>0</v>
      </c>
      <c r="BF165" s="13" t="e">
        <f t="shared" si="84"/>
        <v>#N/A</v>
      </c>
      <c r="BG165" s="9">
        <f>VLOOKUP($C165,industry_water_demand_km3!$A$2:$CT$249,BG$4,FALSE)</f>
        <v>2.1314959999999998</v>
      </c>
      <c r="BH165" s="13">
        <f t="shared" si="95"/>
        <v>2.1314959999999998</v>
      </c>
      <c r="BJ165" s="9">
        <f>VLOOKUP($B165,aquastat_more_extensive_table!$D$1013:$AO$1213,BJ$4,FALSE)</f>
        <v>1.625</v>
      </c>
      <c r="BK165" s="13">
        <f t="shared" si="96"/>
        <v>1.625</v>
      </c>
      <c r="BL165" s="9">
        <f>VLOOKUP($C165,industry_water_demand_km3!$A$2:$CT$249,BL$4,FALSE)</f>
        <v>2.1915800000000001</v>
      </c>
      <c r="BM165" s="13">
        <f t="shared" si="97"/>
        <v>2.1915800000000001</v>
      </c>
      <c r="BU165" s="7" t="e">
        <v>#N/A</v>
      </c>
      <c r="BV165" s="7">
        <v>0.47799999999999998</v>
      </c>
      <c r="BW165" s="7" t="str">
        <f t="shared" si="98"/>
        <v/>
      </c>
      <c r="BX165" s="7" t="str">
        <f t="shared" si="99"/>
        <v/>
      </c>
    </row>
    <row r="166" spans="2:76" x14ac:dyDescent="0.25">
      <c r="B166" s="12">
        <f>fao_ids_unique!B161</f>
        <v>203</v>
      </c>
      <c r="C166" s="12">
        <f>fao_ids_unique!F161</f>
        <v>57</v>
      </c>
      <c r="D166" s="8" t="str">
        <f>fao_ids_unique!C161</f>
        <v>ESP</v>
      </c>
      <c r="E166" s="7" t="str">
        <f>fao_ids_unique!G161</f>
        <v>Spain</v>
      </c>
      <c r="G166" s="9">
        <f>VLOOKUP($B166,aquastat_more_extensive_table!$D$1013:$AO$1213,G$4,FALSE)</f>
        <v>0</v>
      </c>
      <c r="H166" s="13" t="e">
        <f t="shared" si="74"/>
        <v>#N/A</v>
      </c>
      <c r="I166" s="9">
        <f>VLOOKUP($C166,industry_water_demand_km3!$A$2:$CT$249,I$4,FALSE)</f>
        <v>2.7620580000000001</v>
      </c>
      <c r="J166" s="13">
        <f t="shared" si="85"/>
        <v>2.7620580000000001</v>
      </c>
      <c r="L166" s="9">
        <f>VLOOKUP($B166,aquastat_more_extensive_table!$D$1013:$AO$1213,L$4,FALSE)</f>
        <v>0</v>
      </c>
      <c r="M166" s="13" t="e">
        <f t="shared" si="75"/>
        <v>#N/A</v>
      </c>
      <c r="N166" s="9">
        <f>VLOOKUP($C166,industry_water_demand_km3!$A$2:$CT$249,N$4,FALSE)</f>
        <v>3.3506740000000002</v>
      </c>
      <c r="O166" s="13">
        <f t="shared" si="86"/>
        <v>3.3506740000000002</v>
      </c>
      <c r="Q166" s="9">
        <f>VLOOKUP($B166,aquastat_more_extensive_table!$D$1013:$AO$1213,Q$4,FALSE)</f>
        <v>0</v>
      </c>
      <c r="R166" s="13" t="e">
        <f t="shared" si="76"/>
        <v>#N/A</v>
      </c>
      <c r="S166" s="9">
        <f>VLOOKUP($C166,industry_water_demand_km3!$A$2:$CT$249,S$4,FALSE)</f>
        <v>3.920534</v>
      </c>
      <c r="T166" s="13">
        <f t="shared" si="87"/>
        <v>3.920534</v>
      </c>
      <c r="V166" s="9">
        <f>VLOOKUP($B166,aquastat_more_extensive_table!$D$1013:$AO$1213,V$4,FALSE)</f>
        <v>0</v>
      </c>
      <c r="W166" s="13" t="e">
        <f t="shared" si="77"/>
        <v>#N/A</v>
      </c>
      <c r="X166" s="9">
        <f>VLOOKUP($C166,industry_water_demand_km3!$A$2:$CT$249,X$4,FALSE)</f>
        <v>5.1697259999999998</v>
      </c>
      <c r="Y166" s="13">
        <f t="shared" si="88"/>
        <v>5.1697259999999998</v>
      </c>
      <c r="AA166" s="9">
        <f>VLOOKUP($B166,aquastat_more_extensive_table!$D$1013:$AO$1213,AA$4,FALSE)</f>
        <v>0</v>
      </c>
      <c r="AB166" s="13" t="e">
        <f t="shared" si="78"/>
        <v>#N/A</v>
      </c>
      <c r="AC166" s="9">
        <f>VLOOKUP($C166,industry_water_demand_km3!$A$2:$CT$249,AC$4,FALSE)</f>
        <v>6.1756339999999996</v>
      </c>
      <c r="AD166" s="13">
        <f t="shared" si="89"/>
        <v>6.1756339999999996</v>
      </c>
      <c r="AF166" s="9">
        <f>VLOOKUP($B166,aquastat_more_extensive_table!$D$1013:$AO$1213,AF$4,FALSE)</f>
        <v>11.92</v>
      </c>
      <c r="AG166" s="13">
        <f t="shared" si="79"/>
        <v>11.92</v>
      </c>
      <c r="AH166" s="9">
        <f>VLOOKUP($C166,industry_water_demand_km3!$A$2:$CT$249,AH$4,FALSE)</f>
        <v>6.2687920000000004</v>
      </c>
      <c r="AI166" s="13">
        <f t="shared" si="90"/>
        <v>6.2687920000000004</v>
      </c>
      <c r="AK166" s="9">
        <f>VLOOKUP($B166,aquastat_more_extensive_table!$D$1013:$AO$1213,AK$4,FALSE)</f>
        <v>6.4</v>
      </c>
      <c r="AL166" s="13">
        <f t="shared" si="80"/>
        <v>6.4</v>
      </c>
      <c r="AM166" s="9">
        <f>VLOOKUP($C166,industry_water_demand_km3!$A$2:$CT$249,AM$4,FALSE)</f>
        <v>8.1343479999999992</v>
      </c>
      <c r="AN166" s="13">
        <f t="shared" si="91"/>
        <v>8.1343479999999992</v>
      </c>
      <c r="AP166" s="9">
        <f>VLOOKUP($B166,aquastat_more_extensive_table!$D$1013:$AO$1213,AP$4,FALSE)</f>
        <v>6.68</v>
      </c>
      <c r="AQ166" s="13">
        <f t="shared" si="81"/>
        <v>6.68</v>
      </c>
      <c r="AR166" s="9">
        <f>VLOOKUP($C166,industry_water_demand_km3!$A$2:$CT$249,AR$4,FALSE)</f>
        <v>8.5061199999999992</v>
      </c>
      <c r="AS166" s="13">
        <f t="shared" si="92"/>
        <v>8.5061199999999992</v>
      </c>
      <c r="AU166" s="9">
        <f>VLOOKUP($B166,aquastat_more_extensive_table!$D$1013:$AO$1213,AU$4,FALSE)</f>
        <v>7.4470000000000001</v>
      </c>
      <c r="AV166" s="13">
        <f t="shared" si="82"/>
        <v>7.4470000000000001</v>
      </c>
      <c r="AW166" s="9">
        <f>VLOOKUP($C166,industry_water_demand_km3!$A$2:$CT$249,AW$4,FALSE)</f>
        <v>8.7707840000000008</v>
      </c>
      <c r="AX166" s="13">
        <f t="shared" si="93"/>
        <v>8.7707840000000008</v>
      </c>
      <c r="AZ166" s="9">
        <f>VLOOKUP($B166,aquastat_more_extensive_table!$D$1013:$AO$1213,AZ$4,FALSE)</f>
        <v>6.4950000000000001</v>
      </c>
      <c r="BA166" s="13">
        <f t="shared" si="83"/>
        <v>6.4950000000000001</v>
      </c>
      <c r="BB166" s="9">
        <f>VLOOKUP($C166,industry_water_demand_km3!$A$2:$CT$249,BB$4,FALSE)</f>
        <v>10.358487999999999</v>
      </c>
      <c r="BC166" s="13">
        <f t="shared" si="94"/>
        <v>10.358487999999999</v>
      </c>
      <c r="BE166" s="9">
        <f>VLOOKUP($B166,aquastat_more_extensive_table!$D$1013:$AO$1213,BE$4,FALSE)</f>
        <v>6.5720000000000001</v>
      </c>
      <c r="BF166" s="13">
        <f t="shared" si="84"/>
        <v>6.5720000000000001</v>
      </c>
      <c r="BG166" s="9">
        <f>VLOOKUP($C166,industry_water_demand_km3!$A$2:$CT$249,BG$4,FALSE)</f>
        <v>10.95176</v>
      </c>
      <c r="BH166" s="13">
        <f t="shared" si="95"/>
        <v>10.95176</v>
      </c>
      <c r="BJ166" s="9">
        <f>VLOOKUP($B166,aquastat_more_extensive_table!$D$1013:$AO$1213,BJ$4,FALSE)</f>
        <v>0</v>
      </c>
      <c r="BK166" s="13" t="e">
        <f t="shared" si="96"/>
        <v>#N/A</v>
      </c>
      <c r="BL166" s="9">
        <f>VLOOKUP($C166,industry_water_demand_km3!$A$2:$CT$249,BL$4,FALSE)</f>
        <v>10.8215</v>
      </c>
      <c r="BM166" s="13">
        <f t="shared" si="97"/>
        <v>10.8215</v>
      </c>
      <c r="BU166" s="7" t="e">
        <v>#N/A</v>
      </c>
      <c r="BV166" s="7">
        <v>2.5499999999999998</v>
      </c>
      <c r="BW166" s="7" t="str">
        <f t="shared" si="98"/>
        <v/>
      </c>
      <c r="BX166" s="7" t="str">
        <f t="shared" si="99"/>
        <v/>
      </c>
    </row>
    <row r="167" spans="2:76" x14ac:dyDescent="0.25">
      <c r="B167" s="12">
        <f>fao_ids_unique!B162</f>
        <v>207</v>
      </c>
      <c r="C167" s="12">
        <f>fao_ids_unique!F162</f>
        <v>176</v>
      </c>
      <c r="D167" s="8" t="str">
        <f>fao_ids_unique!C162</f>
        <v>SUR</v>
      </c>
      <c r="E167" s="7" t="str">
        <f>fao_ids_unique!G162</f>
        <v>Suriname</v>
      </c>
      <c r="G167" s="9">
        <f>VLOOKUP($B167,aquastat_more_extensive_table!$D$1013:$AO$1213,G$4,FALSE)</f>
        <v>0</v>
      </c>
      <c r="H167" s="13" t="e">
        <f t="shared" ref="H167:H198" si="100">IF(G167&gt;0,G167,NA())</f>
        <v>#N/A</v>
      </c>
      <c r="I167" s="9">
        <f>VLOOKUP($C167,industry_water_demand_km3!$A$2:$CT$249,I$4,FALSE)</f>
        <v>1.8767140000000002E-2</v>
      </c>
      <c r="J167" s="13">
        <f t="shared" si="85"/>
        <v>1.8767140000000002E-2</v>
      </c>
      <c r="L167" s="9">
        <f>VLOOKUP($B167,aquastat_more_extensive_table!$D$1013:$AO$1213,L$4,FALSE)</f>
        <v>0</v>
      </c>
      <c r="M167" s="13" t="e">
        <f t="shared" ref="M167:M198" si="101">IF(L167&gt;0,L167,NA())</f>
        <v>#N/A</v>
      </c>
      <c r="N167" s="9">
        <f>VLOOKUP($C167,industry_water_demand_km3!$A$2:$CT$249,N$4,FALSE)</f>
        <v>2.0474039999999999E-2</v>
      </c>
      <c r="O167" s="13">
        <f t="shared" si="86"/>
        <v>2.0474039999999999E-2</v>
      </c>
      <c r="Q167" s="9">
        <f>VLOOKUP($B167,aquastat_more_extensive_table!$D$1013:$AO$1213,Q$4,FALSE)</f>
        <v>0</v>
      </c>
      <c r="R167" s="13" t="e">
        <f t="shared" ref="R167:R198" si="102">IF(Q167&gt;0,Q167,NA())</f>
        <v>#N/A</v>
      </c>
      <c r="S167" s="9">
        <f>VLOOKUP($C167,industry_water_demand_km3!$A$2:$CT$249,S$4,FALSE)</f>
        <v>2.34638E-2</v>
      </c>
      <c r="T167" s="13">
        <f t="shared" si="87"/>
        <v>2.34638E-2</v>
      </c>
      <c r="V167" s="9">
        <f>VLOOKUP($B167,aquastat_more_extensive_table!$D$1013:$AO$1213,V$4,FALSE)</f>
        <v>0</v>
      </c>
      <c r="W167" s="13" t="e">
        <f t="shared" ref="W167:W198" si="103">IF(V167&gt;0,V167,NA())</f>
        <v>#N/A</v>
      </c>
      <c r="X167" s="9">
        <f>VLOOKUP($C167,industry_water_demand_km3!$A$2:$CT$249,X$4,FALSE)</f>
        <v>2.8353679999999999E-2</v>
      </c>
      <c r="Y167" s="13">
        <f t="shared" si="88"/>
        <v>2.8353679999999999E-2</v>
      </c>
      <c r="AA167" s="9">
        <f>VLOOKUP($B167,aquastat_more_extensive_table!$D$1013:$AO$1213,AA$4,FALSE)</f>
        <v>0</v>
      </c>
      <c r="AB167" s="13" t="e">
        <f t="shared" ref="AB167:AB198" si="104">IF(AA167&gt;0,AA167,NA())</f>
        <v>#N/A</v>
      </c>
      <c r="AC167" s="9">
        <f>VLOOKUP($C167,industry_water_demand_km3!$A$2:$CT$249,AC$4,FALSE)</f>
        <v>3.4021160000000002E-2</v>
      </c>
      <c r="AD167" s="13">
        <f t="shared" si="89"/>
        <v>3.4021160000000002E-2</v>
      </c>
      <c r="AF167" s="9">
        <f>VLOOKUP($B167,aquastat_more_extensive_table!$D$1013:$AO$1213,AF$4,FALSE)</f>
        <v>2.1999999999999999E-2</v>
      </c>
      <c r="AG167" s="13">
        <f t="shared" ref="AG167:AG198" si="105">IF(AF167&gt;0,AF167,NA())</f>
        <v>2.1999999999999999E-2</v>
      </c>
      <c r="AH167" s="9">
        <f>VLOOKUP($C167,industry_water_demand_km3!$A$2:$CT$249,AH$4,FALSE)</f>
        <v>3.4616019999999997E-2</v>
      </c>
      <c r="AI167" s="13">
        <f t="shared" si="90"/>
        <v>3.4616019999999997E-2</v>
      </c>
      <c r="AK167" s="9">
        <f>VLOOKUP($B167,aquastat_more_extensive_table!$D$1013:$AO$1213,AK$4,FALSE)</f>
        <v>0</v>
      </c>
      <c r="AL167" s="13" t="e">
        <f t="shared" ref="AL167:AL198" si="106">IF(AK167&gt;0,AK167,NA())</f>
        <v>#N/A</v>
      </c>
      <c r="AM167" s="9">
        <f>VLOOKUP($C167,industry_water_demand_km3!$A$2:$CT$249,AM$4,FALSE)</f>
        <v>2.96844E-2</v>
      </c>
      <c r="AN167" s="13">
        <f t="shared" si="91"/>
        <v>2.96844E-2</v>
      </c>
      <c r="AP167" s="9">
        <f>VLOOKUP($B167,aquastat_more_extensive_table!$D$1013:$AO$1213,AP$4,FALSE)</f>
        <v>0</v>
      </c>
      <c r="AQ167" s="13" t="e">
        <f t="shared" ref="AQ167:AQ198" si="107">IF(AP167&gt;0,AP167,NA())</f>
        <v>#N/A</v>
      </c>
      <c r="AR167" s="9">
        <f>VLOOKUP($C167,industry_water_demand_km3!$A$2:$CT$249,AR$4,FALSE)</f>
        <v>2.9568560000000001E-2</v>
      </c>
      <c r="AS167" s="13">
        <f t="shared" si="92"/>
        <v>2.9568560000000001E-2</v>
      </c>
      <c r="AU167" s="9">
        <f>VLOOKUP($B167,aquastat_more_extensive_table!$D$1013:$AO$1213,AU$4,FALSE)</f>
        <v>0.02</v>
      </c>
      <c r="AV167" s="13">
        <f t="shared" ref="AV167:AV198" si="108">IF(AU167&gt;0,AU167,NA())</f>
        <v>0.02</v>
      </c>
      <c r="AW167" s="9">
        <f>VLOOKUP($C167,industry_water_demand_km3!$A$2:$CT$249,AW$4,FALSE)</f>
        <v>3.0852640000000001E-2</v>
      </c>
      <c r="AX167" s="13">
        <f t="shared" si="93"/>
        <v>3.0852640000000001E-2</v>
      </c>
      <c r="AZ167" s="9">
        <f>VLOOKUP($B167,aquastat_more_extensive_table!$D$1013:$AO$1213,AZ$4,FALSE)</f>
        <v>0.13550000000000001</v>
      </c>
      <c r="BA167" s="13">
        <f t="shared" ref="BA167:BA198" si="109">IF(AZ167&gt;0,AZ167,NA())</f>
        <v>0.13550000000000001</v>
      </c>
      <c r="BB167" s="9">
        <f>VLOOKUP($C167,industry_water_demand_km3!$A$2:$CT$249,BB$4,FALSE)</f>
        <v>3.1945260000000003E-2</v>
      </c>
      <c r="BC167" s="13">
        <f t="shared" si="94"/>
        <v>3.1945260000000003E-2</v>
      </c>
      <c r="BE167" s="9">
        <f>VLOOKUP($B167,aquastat_more_extensive_table!$D$1013:$AO$1213,BE$4,FALSE)</f>
        <v>0</v>
      </c>
      <c r="BF167" s="13" t="e">
        <f t="shared" ref="BF167:BF198" si="110">IF(BE167&gt;0,BE167,NA())</f>
        <v>#N/A</v>
      </c>
      <c r="BG167" s="9">
        <f>VLOOKUP($C167,industry_water_demand_km3!$A$2:$CT$249,BG$4,FALSE)</f>
        <v>3.1347819999999998E-2</v>
      </c>
      <c r="BH167" s="13">
        <f t="shared" si="95"/>
        <v>3.1347819999999998E-2</v>
      </c>
      <c r="BJ167" s="9">
        <f>VLOOKUP($B167,aquastat_more_extensive_table!$D$1013:$AO$1213,BJ$4,FALSE)</f>
        <v>0</v>
      </c>
      <c r="BK167" s="13" t="e">
        <f t="shared" si="96"/>
        <v>#N/A</v>
      </c>
      <c r="BL167" s="9">
        <f>VLOOKUP($C167,industry_water_demand_km3!$A$2:$CT$249,BL$4,FALSE)</f>
        <v>3.1333100000000003E-2</v>
      </c>
      <c r="BM167" s="13">
        <f t="shared" si="97"/>
        <v>3.1333100000000003E-2</v>
      </c>
      <c r="BU167" s="7" t="e">
        <v>#N/A</v>
      </c>
      <c r="BV167" s="7">
        <v>1.9E-2</v>
      </c>
      <c r="BW167" s="7" t="str">
        <f t="shared" si="98"/>
        <v/>
      </c>
      <c r="BX167" s="7" t="str">
        <f t="shared" si="99"/>
        <v/>
      </c>
    </row>
    <row r="168" spans="2:76" x14ac:dyDescent="0.25">
      <c r="B168" s="12">
        <f>fao_ids_unique!B163</f>
        <v>208</v>
      </c>
      <c r="C168" s="12">
        <f>fao_ids_unique!F163</f>
        <v>186</v>
      </c>
      <c r="D168" s="8" t="str">
        <f>fao_ids_unique!C163</f>
        <v>TJK</v>
      </c>
      <c r="E168" s="7" t="str">
        <f>fao_ids_unique!G163</f>
        <v>Tajikistan</v>
      </c>
      <c r="G168" s="9">
        <f>VLOOKUP($B168,aquastat_more_extensive_table!$D$1013:$AO$1213,G$4,FALSE)</f>
        <v>0</v>
      </c>
      <c r="H168" s="13" t="e">
        <f t="shared" si="100"/>
        <v>#N/A</v>
      </c>
      <c r="I168" s="9">
        <f>VLOOKUP($C168,industry_water_demand_km3!$A$2:$CT$249,I$4,FALSE)</f>
        <v>0.84174300000000002</v>
      </c>
      <c r="J168" s="13">
        <f t="shared" si="85"/>
        <v>0.84174300000000002</v>
      </c>
      <c r="L168" s="9">
        <f>VLOOKUP($B168,aquastat_more_extensive_table!$D$1013:$AO$1213,L$4,FALSE)</f>
        <v>0</v>
      </c>
      <c r="M168" s="13" t="e">
        <f t="shared" si="101"/>
        <v>#N/A</v>
      </c>
      <c r="N168" s="9">
        <f>VLOOKUP($C168,industry_water_demand_km3!$A$2:$CT$249,N$4,FALSE)</f>
        <v>0.86330560000000001</v>
      </c>
      <c r="O168" s="13">
        <f t="shared" si="86"/>
        <v>0.86330560000000001</v>
      </c>
      <c r="Q168" s="9">
        <f>VLOOKUP($B168,aquastat_more_extensive_table!$D$1013:$AO$1213,Q$4,FALSE)</f>
        <v>0</v>
      </c>
      <c r="R168" s="13" t="e">
        <f t="shared" si="102"/>
        <v>#N/A</v>
      </c>
      <c r="S168" s="9">
        <f>VLOOKUP($C168,industry_water_demand_km3!$A$2:$CT$249,S$4,FALSE)</f>
        <v>0.92155160000000003</v>
      </c>
      <c r="T168" s="13">
        <f t="shared" si="87"/>
        <v>0.92155160000000003</v>
      </c>
      <c r="V168" s="9">
        <f>VLOOKUP($B168,aquastat_more_extensive_table!$D$1013:$AO$1213,V$4,FALSE)</f>
        <v>0</v>
      </c>
      <c r="W168" s="13" t="e">
        <f t="shared" si="103"/>
        <v>#N/A</v>
      </c>
      <c r="X168" s="9">
        <f>VLOOKUP($C168,industry_water_demand_km3!$A$2:$CT$249,X$4,FALSE)</f>
        <v>1.0872379999999999</v>
      </c>
      <c r="Y168" s="13">
        <f t="shared" si="88"/>
        <v>1.0872379999999999</v>
      </c>
      <c r="AA168" s="9">
        <f>VLOOKUP($B168,aquastat_more_extensive_table!$D$1013:$AO$1213,AA$4,FALSE)</f>
        <v>0</v>
      </c>
      <c r="AB168" s="13" t="e">
        <f t="shared" si="104"/>
        <v>#N/A</v>
      </c>
      <c r="AC168" s="9">
        <f>VLOOKUP($C168,industry_water_demand_km3!$A$2:$CT$249,AC$4,FALSE)</f>
        <v>1.2103200000000001</v>
      </c>
      <c r="AD168" s="13">
        <f t="shared" si="89"/>
        <v>1.2103200000000001</v>
      </c>
      <c r="AF168" s="9">
        <f>VLOOKUP($B168,aquastat_more_extensive_table!$D$1013:$AO$1213,AF$4,FALSE)</f>
        <v>0</v>
      </c>
      <c r="AG168" s="13" t="e">
        <f t="shared" si="105"/>
        <v>#N/A</v>
      </c>
      <c r="AH168" s="9">
        <f>VLOOKUP($C168,industry_water_demand_km3!$A$2:$CT$249,AH$4,FALSE)</f>
        <v>1.288856</v>
      </c>
      <c r="AI168" s="13">
        <f t="shared" si="90"/>
        <v>1.288856</v>
      </c>
      <c r="AK168" s="9">
        <f>VLOOKUP($B168,aquastat_more_extensive_table!$D$1013:$AO$1213,AK$4,FALSE)</f>
        <v>0</v>
      </c>
      <c r="AL168" s="13" t="e">
        <f t="shared" si="106"/>
        <v>#N/A</v>
      </c>
      <c r="AM168" s="9">
        <f>VLOOKUP($C168,industry_water_demand_km3!$A$2:$CT$249,AM$4,FALSE)</f>
        <v>1.3759779999999999</v>
      </c>
      <c r="AN168" s="13">
        <f t="shared" si="91"/>
        <v>1.3759779999999999</v>
      </c>
      <c r="AP168" s="9">
        <f>VLOOKUP($B168,aquastat_more_extensive_table!$D$1013:$AO$1213,AP$4,FALSE)</f>
        <v>0.501</v>
      </c>
      <c r="AQ168" s="13">
        <f t="shared" si="107"/>
        <v>0.501</v>
      </c>
      <c r="AR168" s="9">
        <f>VLOOKUP($C168,industry_water_demand_km3!$A$2:$CT$249,AR$4,FALSE)</f>
        <v>1.1276600000000001</v>
      </c>
      <c r="AS168" s="13">
        <f t="shared" si="92"/>
        <v>1.1276600000000001</v>
      </c>
      <c r="AU168" s="9">
        <f>VLOOKUP($B168,aquastat_more_extensive_table!$D$1013:$AO$1213,AU$4,FALSE)</f>
        <v>0.56000000000000005</v>
      </c>
      <c r="AV168" s="13">
        <f t="shared" si="108"/>
        <v>0.56000000000000005</v>
      </c>
      <c r="AW168" s="9">
        <f>VLOOKUP($C168,industry_water_demand_km3!$A$2:$CT$249,AW$4,FALSE)</f>
        <v>1.0751599999999999</v>
      </c>
      <c r="AX168" s="13">
        <f t="shared" si="93"/>
        <v>1.0751599999999999</v>
      </c>
      <c r="AZ168" s="9">
        <f>VLOOKUP($B168,aquastat_more_extensive_table!$D$1013:$AO$1213,AZ$4,FALSE)</f>
        <v>0.4078</v>
      </c>
      <c r="BA168" s="13">
        <f t="shared" si="109"/>
        <v>0.4078</v>
      </c>
      <c r="BB168" s="9">
        <f>VLOOKUP($C168,industry_water_demand_km3!$A$2:$CT$249,BB$4,FALSE)</f>
        <v>1.3008379999999999</v>
      </c>
      <c r="BC168" s="13">
        <f t="shared" si="94"/>
        <v>1.3008379999999999</v>
      </c>
      <c r="BE168" s="9">
        <f>VLOOKUP($B168,aquastat_more_extensive_table!$D$1013:$AO$1213,BE$4,FALSE)</f>
        <v>0</v>
      </c>
      <c r="BF168" s="13" t="e">
        <f t="shared" si="110"/>
        <v>#N/A</v>
      </c>
      <c r="BG168" s="9">
        <f>VLOOKUP($C168,industry_water_demand_km3!$A$2:$CT$249,BG$4,FALSE)</f>
        <v>1.631788</v>
      </c>
      <c r="BH168" s="13">
        <f t="shared" si="95"/>
        <v>1.631788</v>
      </c>
      <c r="BJ168" s="9">
        <f>VLOOKUP($B168,aquastat_more_extensive_table!$D$1013:$AO$1213,BJ$4,FALSE)</f>
        <v>0</v>
      </c>
      <c r="BK168" s="13" t="e">
        <f t="shared" si="96"/>
        <v>#N/A</v>
      </c>
      <c r="BL168" s="9">
        <f>VLOOKUP($C168,industry_water_demand_km3!$A$2:$CT$249,BL$4,FALSE)</f>
        <v>1.6508499999999999</v>
      </c>
      <c r="BM168" s="13">
        <f t="shared" si="97"/>
        <v>1.6508499999999999</v>
      </c>
      <c r="BU168" s="7" t="e">
        <v>#N/A</v>
      </c>
      <c r="BV168" s="7">
        <v>0.44600000000000001</v>
      </c>
      <c r="BW168" s="7" t="str">
        <f t="shared" si="98"/>
        <v/>
      </c>
      <c r="BX168" s="7" t="str">
        <f t="shared" si="99"/>
        <v/>
      </c>
    </row>
    <row r="169" spans="2:76" x14ac:dyDescent="0.25">
      <c r="B169" s="12">
        <f>fao_ids_unique!B164</f>
        <v>209</v>
      </c>
      <c r="C169" s="12">
        <f>fao_ids_unique!F164</f>
        <v>180</v>
      </c>
      <c r="D169" s="8" t="str">
        <f>fao_ids_unique!C164</f>
        <v>SWZ</v>
      </c>
      <c r="E169" s="7" t="str">
        <f>fao_ids_unique!G164</f>
        <v>Swaziland</v>
      </c>
      <c r="G169" s="9">
        <f>VLOOKUP($B169,aquastat_more_extensive_table!$D$1013:$AO$1213,G$4,FALSE)</f>
        <v>0</v>
      </c>
      <c r="H169" s="13" t="e">
        <f t="shared" si="100"/>
        <v>#N/A</v>
      </c>
      <c r="I169" s="9">
        <f>VLOOKUP($C169,industry_water_demand_km3!$A$2:$CT$249,I$4,FALSE)</f>
        <v>8.2826879999999999E-3</v>
      </c>
      <c r="J169" s="13">
        <f t="shared" si="85"/>
        <v>8.2826879999999999E-3</v>
      </c>
      <c r="L169" s="9">
        <f>VLOOKUP($B169,aquastat_more_extensive_table!$D$1013:$AO$1213,L$4,FALSE)</f>
        <v>0</v>
      </c>
      <c r="M169" s="13" t="e">
        <f t="shared" si="101"/>
        <v>#N/A</v>
      </c>
      <c r="N169" s="9">
        <f>VLOOKUP($C169,industry_water_demand_km3!$A$2:$CT$249,N$4,FALSE)</f>
        <v>9.4662180000000002E-3</v>
      </c>
      <c r="O169" s="13">
        <f t="shared" si="86"/>
        <v>9.4662180000000002E-3</v>
      </c>
      <c r="Q169" s="9">
        <f>VLOOKUP($B169,aquastat_more_extensive_table!$D$1013:$AO$1213,Q$4,FALSE)</f>
        <v>0</v>
      </c>
      <c r="R169" s="13" t="e">
        <f t="shared" si="102"/>
        <v>#N/A</v>
      </c>
      <c r="S169" s="9">
        <f>VLOOKUP($C169,industry_water_demand_km3!$A$2:$CT$249,S$4,FALSE)</f>
        <v>1.0687402E-2</v>
      </c>
      <c r="T169" s="13">
        <f t="shared" si="87"/>
        <v>1.0687402E-2</v>
      </c>
      <c r="V169" s="9">
        <f>VLOOKUP($B169,aquastat_more_extensive_table!$D$1013:$AO$1213,V$4,FALSE)</f>
        <v>0</v>
      </c>
      <c r="W169" s="13" t="e">
        <f t="shared" si="103"/>
        <v>#N/A</v>
      </c>
      <c r="X169" s="9">
        <f>VLOOKUP($C169,industry_water_demand_km3!$A$2:$CT$249,X$4,FALSE)</f>
        <v>1.3251779999999999E-2</v>
      </c>
      <c r="Y169" s="13">
        <f t="shared" si="88"/>
        <v>1.3251779999999999E-2</v>
      </c>
      <c r="AA169" s="9">
        <f>VLOOKUP($B169,aquastat_more_extensive_table!$D$1013:$AO$1213,AA$4,FALSE)</f>
        <v>1.6E-2</v>
      </c>
      <c r="AB169" s="13">
        <f t="shared" si="104"/>
        <v>1.6E-2</v>
      </c>
      <c r="AC169" s="9">
        <f>VLOOKUP($C169,industry_water_demand_km3!$A$2:$CT$249,AC$4,FALSE)</f>
        <v>1.4193000000000001E-2</v>
      </c>
      <c r="AD169" s="13">
        <f t="shared" si="89"/>
        <v>1.4193000000000001E-2</v>
      </c>
      <c r="AF169" s="9">
        <f>VLOOKUP($B169,aquastat_more_extensive_table!$D$1013:$AO$1213,AF$4,FALSE)</f>
        <v>0</v>
      </c>
      <c r="AG169" s="13" t="e">
        <f t="shared" si="105"/>
        <v>#N/A</v>
      </c>
      <c r="AH169" s="9">
        <f>VLOOKUP($C169,industry_water_demand_km3!$A$2:$CT$249,AH$4,FALSE)</f>
        <v>1.311828E-2</v>
      </c>
      <c r="AI169" s="13">
        <f t="shared" si="90"/>
        <v>1.311828E-2</v>
      </c>
      <c r="AK169" s="9">
        <f>VLOOKUP($B169,aquastat_more_extensive_table!$D$1013:$AO$1213,AK$4,FALSE)</f>
        <v>0</v>
      </c>
      <c r="AL169" s="13" t="e">
        <f t="shared" si="106"/>
        <v>#N/A</v>
      </c>
      <c r="AM169" s="9">
        <f>VLOOKUP($C169,industry_water_demand_km3!$A$2:$CT$249,AM$4,FALSE)</f>
        <v>1.53183E-2</v>
      </c>
      <c r="AN169" s="13">
        <f t="shared" si="91"/>
        <v>1.53183E-2</v>
      </c>
      <c r="AP169" s="9">
        <f>VLOOKUP($B169,aquastat_more_extensive_table!$D$1013:$AO$1213,AP$4,FALSE)</f>
        <v>0</v>
      </c>
      <c r="AQ169" s="13" t="e">
        <f t="shared" si="107"/>
        <v>#N/A</v>
      </c>
      <c r="AR169" s="9">
        <f>VLOOKUP($C169,industry_water_demand_km3!$A$2:$CT$249,AR$4,FALSE)</f>
        <v>1.6540340000000001E-2</v>
      </c>
      <c r="AS169" s="13">
        <f t="shared" si="92"/>
        <v>1.6540340000000001E-2</v>
      </c>
      <c r="AU169" s="9">
        <f>VLOOKUP($B169,aquastat_more_extensive_table!$D$1013:$AO$1213,AU$4,FALSE)</f>
        <v>1.2E-2</v>
      </c>
      <c r="AV169" s="13">
        <f t="shared" si="108"/>
        <v>1.2E-2</v>
      </c>
      <c r="AW169" s="9">
        <f>VLOOKUP($C169,industry_water_demand_km3!$A$2:$CT$249,AW$4,FALSE)</f>
        <v>1.5804740000000001E-2</v>
      </c>
      <c r="AX169" s="13">
        <f t="shared" si="93"/>
        <v>1.5804740000000001E-2</v>
      </c>
      <c r="AZ169" s="9">
        <f>VLOOKUP($B169,aquastat_more_extensive_table!$D$1013:$AO$1213,AZ$4,FALSE)</f>
        <v>2.07E-2</v>
      </c>
      <c r="BA169" s="13">
        <f t="shared" si="109"/>
        <v>2.07E-2</v>
      </c>
      <c r="BB169" s="9">
        <f>VLOOKUP($C169,industry_water_demand_km3!$A$2:$CT$249,BB$4,FALSE)</f>
        <v>1.786766E-2</v>
      </c>
      <c r="BC169" s="13">
        <f t="shared" si="94"/>
        <v>1.786766E-2</v>
      </c>
      <c r="BE169" s="9">
        <f>VLOOKUP($B169,aquastat_more_extensive_table!$D$1013:$AO$1213,BE$4,FALSE)</f>
        <v>0</v>
      </c>
      <c r="BF169" s="13" t="e">
        <f t="shared" si="110"/>
        <v>#N/A</v>
      </c>
      <c r="BG169" s="9">
        <f>VLOOKUP($C169,industry_water_demand_km3!$A$2:$CT$249,BG$4,FALSE)</f>
        <v>1.8228620000000001E-2</v>
      </c>
      <c r="BH169" s="13">
        <f t="shared" si="95"/>
        <v>1.8228620000000001E-2</v>
      </c>
      <c r="BJ169" s="9">
        <f>VLOOKUP($B169,aquastat_more_extensive_table!$D$1013:$AO$1213,BJ$4,FALSE)</f>
        <v>0</v>
      </c>
      <c r="BK169" s="13" t="e">
        <f t="shared" si="96"/>
        <v>#N/A</v>
      </c>
      <c r="BL169" s="9">
        <f>VLOOKUP($C169,industry_water_demand_km3!$A$2:$CT$249,BL$4,FALSE)</f>
        <v>1.8285099999999999E-2</v>
      </c>
      <c r="BM169" s="13">
        <f t="shared" si="97"/>
        <v>1.8285099999999999E-2</v>
      </c>
      <c r="BU169" s="7" t="e">
        <v>#N/A</v>
      </c>
      <c r="BV169" s="7">
        <v>6.0000000000000001E-3</v>
      </c>
      <c r="BW169" s="7" t="str">
        <f t="shared" si="98"/>
        <v/>
      </c>
      <c r="BX169" s="7" t="str">
        <f t="shared" si="99"/>
        <v/>
      </c>
    </row>
    <row r="170" spans="2:76" x14ac:dyDescent="0.25">
      <c r="B170" s="12">
        <f>fao_ids_unique!B165</f>
        <v>210</v>
      </c>
      <c r="C170" s="12">
        <f>fao_ids_unique!F165</f>
        <v>179</v>
      </c>
      <c r="D170" s="8" t="str">
        <f>fao_ids_unique!C165</f>
        <v>SWE</v>
      </c>
      <c r="E170" s="7" t="str">
        <f>fao_ids_unique!G165</f>
        <v>Sweden</v>
      </c>
      <c r="G170" s="9">
        <f>VLOOKUP($B170,aquastat_more_extensive_table!$D$1013:$AO$1213,G$4,FALSE)</f>
        <v>0</v>
      </c>
      <c r="H170" s="13" t="e">
        <f t="shared" si="100"/>
        <v>#N/A</v>
      </c>
      <c r="I170" s="9">
        <f>VLOOKUP($C170,industry_water_demand_km3!$A$2:$CT$249,I$4,FALSE)</f>
        <v>0.80898859999999995</v>
      </c>
      <c r="J170" s="13">
        <f t="shared" si="85"/>
        <v>0.80898859999999995</v>
      </c>
      <c r="L170" s="9">
        <f>VLOOKUP($B170,aquastat_more_extensive_table!$D$1013:$AO$1213,L$4,FALSE)</f>
        <v>0</v>
      </c>
      <c r="M170" s="13" t="e">
        <f t="shared" si="101"/>
        <v>#N/A</v>
      </c>
      <c r="N170" s="9">
        <f>VLOOKUP($C170,industry_water_demand_km3!$A$2:$CT$249,N$4,FALSE)</f>
        <v>0.91337659999999998</v>
      </c>
      <c r="O170" s="13">
        <f t="shared" si="86"/>
        <v>0.91337659999999998</v>
      </c>
      <c r="Q170" s="9">
        <f>VLOOKUP($B170,aquastat_more_extensive_table!$D$1013:$AO$1213,Q$4,FALSE)</f>
        <v>2.96</v>
      </c>
      <c r="R170" s="13">
        <f t="shared" si="102"/>
        <v>2.96</v>
      </c>
      <c r="S170" s="9">
        <f>VLOOKUP($C170,industry_water_demand_km3!$A$2:$CT$249,S$4,FALSE)</f>
        <v>1.0426196000000001</v>
      </c>
      <c r="T170" s="13">
        <f t="shared" si="87"/>
        <v>1.0426196000000001</v>
      </c>
      <c r="V170" s="9">
        <f>VLOOKUP($B170,aquastat_more_extensive_table!$D$1013:$AO$1213,V$4,FALSE)</f>
        <v>2.96</v>
      </c>
      <c r="W170" s="13">
        <f t="shared" si="103"/>
        <v>2.96</v>
      </c>
      <c r="X170" s="9">
        <f>VLOOKUP($C170,industry_water_demand_km3!$A$2:$CT$249,X$4,FALSE)</f>
        <v>1.2934140000000001</v>
      </c>
      <c r="Y170" s="13">
        <f t="shared" si="88"/>
        <v>1.2934140000000001</v>
      </c>
      <c r="AA170" s="9">
        <f>VLOOKUP($B170,aquastat_more_extensive_table!$D$1013:$AO$1213,AA$4,FALSE)</f>
        <v>2.96</v>
      </c>
      <c r="AB170" s="13">
        <f t="shared" si="104"/>
        <v>2.96</v>
      </c>
      <c r="AC170" s="9">
        <f>VLOOKUP($C170,industry_water_demand_km3!$A$2:$CT$249,AC$4,FALSE)</f>
        <v>1.48445</v>
      </c>
      <c r="AD170" s="13">
        <f t="shared" si="89"/>
        <v>1.48445</v>
      </c>
      <c r="AF170" s="9">
        <f>VLOOKUP($B170,aquastat_more_extensive_table!$D$1013:$AO$1213,AF$4,FALSE)</f>
        <v>0</v>
      </c>
      <c r="AG170" s="13" t="e">
        <f t="shared" si="105"/>
        <v>#N/A</v>
      </c>
      <c r="AH170" s="9">
        <f>VLOOKUP($C170,industry_water_demand_km3!$A$2:$CT$249,AH$4,FALSE)</f>
        <v>1.5259400000000001</v>
      </c>
      <c r="AI170" s="13">
        <f t="shared" si="90"/>
        <v>1.5259400000000001</v>
      </c>
      <c r="AK170" s="9">
        <f>VLOOKUP($B170,aquastat_more_extensive_table!$D$1013:$AO$1213,AK$4,FALSE)</f>
        <v>1.7829999999999999</v>
      </c>
      <c r="AL170" s="13">
        <f t="shared" si="106"/>
        <v>1.7829999999999999</v>
      </c>
      <c r="AM170" s="9">
        <f>VLOOKUP($C170,industry_water_demand_km3!$A$2:$CT$249,AM$4,FALSE)</f>
        <v>1.842482</v>
      </c>
      <c r="AN170" s="13">
        <f t="shared" si="91"/>
        <v>1.842482</v>
      </c>
      <c r="AP170" s="9">
        <f>VLOOKUP($B170,aquastat_more_extensive_table!$D$1013:$AO$1213,AP$4,FALSE)</f>
        <v>1.5089999999999999</v>
      </c>
      <c r="AQ170" s="13">
        <f t="shared" si="107"/>
        <v>1.5089999999999999</v>
      </c>
      <c r="AR170" s="9">
        <f>VLOOKUP($C170,industry_water_demand_km3!$A$2:$CT$249,AR$4,FALSE)</f>
        <v>1.8580620000000001</v>
      </c>
      <c r="AS170" s="13">
        <f t="shared" si="92"/>
        <v>1.8580620000000001</v>
      </c>
      <c r="AU170" s="9">
        <f>VLOOKUP($B170,aquastat_more_extensive_table!$D$1013:$AO$1213,AU$4,FALSE)</f>
        <v>1.5029999999999999</v>
      </c>
      <c r="AV170" s="13">
        <f t="shared" si="108"/>
        <v>1.5029999999999999</v>
      </c>
      <c r="AW170" s="9">
        <f>VLOOKUP($C170,industry_water_demand_km3!$A$2:$CT$249,AW$4,FALSE)</f>
        <v>1.875132</v>
      </c>
      <c r="AX170" s="13">
        <f t="shared" si="93"/>
        <v>1.875132</v>
      </c>
      <c r="AZ170" s="9">
        <f>VLOOKUP($B170,aquastat_more_extensive_table!$D$1013:$AO$1213,AZ$4,FALSE)</f>
        <v>1.5229999999999999</v>
      </c>
      <c r="BA170" s="13">
        <f t="shared" si="109"/>
        <v>1.5229999999999999</v>
      </c>
      <c r="BB170" s="9">
        <f>VLOOKUP($C170,industry_water_demand_km3!$A$2:$CT$249,BB$4,FALSE)</f>
        <v>2.1239520000000001</v>
      </c>
      <c r="BC170" s="13">
        <f t="shared" si="94"/>
        <v>2.1239520000000001</v>
      </c>
      <c r="BE170" s="9">
        <f>VLOOKUP($B170,aquastat_more_extensive_table!$D$1013:$AO$1213,BE$4,FALSE)</f>
        <v>1.5720000000000001</v>
      </c>
      <c r="BF170" s="13">
        <f t="shared" si="110"/>
        <v>1.5720000000000001</v>
      </c>
      <c r="BG170" s="9">
        <f>VLOOKUP($C170,industry_water_demand_km3!$A$2:$CT$249,BG$4,FALSE)</f>
        <v>2.218712</v>
      </c>
      <c r="BH170" s="13">
        <f t="shared" si="95"/>
        <v>2.218712</v>
      </c>
      <c r="BJ170" s="9">
        <f>VLOOKUP($B170,aquastat_more_extensive_table!$D$1013:$AO$1213,BJ$4,FALSE)</f>
        <v>0</v>
      </c>
      <c r="BK170" s="13" t="e">
        <f t="shared" si="96"/>
        <v>#N/A</v>
      </c>
      <c r="BL170" s="9">
        <f>VLOOKUP($C170,industry_water_demand_km3!$A$2:$CT$249,BL$4,FALSE)</f>
        <v>2.2204299999999999</v>
      </c>
      <c r="BM170" s="13">
        <f t="shared" si="97"/>
        <v>2.2204299999999999</v>
      </c>
      <c r="BU170" s="7" t="e">
        <v>#N/A</v>
      </c>
      <c r="BV170" s="7">
        <v>0.77900000000000003</v>
      </c>
      <c r="BW170" s="7" t="str">
        <f t="shared" si="98"/>
        <v/>
      </c>
      <c r="BX170" s="7" t="str">
        <f t="shared" si="99"/>
        <v/>
      </c>
    </row>
    <row r="171" spans="2:76" x14ac:dyDescent="0.25">
      <c r="B171" s="12">
        <f>fao_ids_unique!B166</f>
        <v>211</v>
      </c>
      <c r="C171" s="12">
        <f>fao_ids_unique!F166</f>
        <v>34</v>
      </c>
      <c r="D171" s="8" t="str">
        <f>fao_ids_unique!C166</f>
        <v>CHE</v>
      </c>
      <c r="E171" s="7" t="str">
        <f>fao_ids_unique!G166</f>
        <v>Switzerland</v>
      </c>
      <c r="G171" s="9">
        <f>VLOOKUP($B171,aquastat_more_extensive_table!$D$1013:$AO$1213,G$4,FALSE)</f>
        <v>0</v>
      </c>
      <c r="H171" s="13" t="e">
        <f t="shared" si="100"/>
        <v>#N/A</v>
      </c>
      <c r="I171" s="9">
        <f>VLOOKUP($C171,industry_water_demand_km3!$A$2:$CT$249,I$4,FALSE)</f>
        <v>0.40645219999999999</v>
      </c>
      <c r="J171" s="13">
        <f t="shared" si="85"/>
        <v>0.40645219999999999</v>
      </c>
      <c r="L171" s="9">
        <f>VLOOKUP($B171,aquastat_more_extensive_table!$D$1013:$AO$1213,L$4,FALSE)</f>
        <v>0</v>
      </c>
      <c r="M171" s="13" t="e">
        <f t="shared" si="101"/>
        <v>#N/A</v>
      </c>
      <c r="N171" s="9">
        <f>VLOOKUP($C171,industry_water_demand_km3!$A$2:$CT$249,N$4,FALSE)</f>
        <v>0.454509</v>
      </c>
      <c r="O171" s="13">
        <f t="shared" si="86"/>
        <v>0.454509</v>
      </c>
      <c r="Q171" s="9">
        <f>VLOOKUP($B171,aquastat_more_extensive_table!$D$1013:$AO$1213,Q$4,FALSE)</f>
        <v>0</v>
      </c>
      <c r="R171" s="13" t="e">
        <f t="shared" si="102"/>
        <v>#N/A</v>
      </c>
      <c r="S171" s="9">
        <f>VLOOKUP($C171,industry_water_demand_km3!$A$2:$CT$249,S$4,FALSE)</f>
        <v>0.51865220000000001</v>
      </c>
      <c r="T171" s="13">
        <f t="shared" si="87"/>
        <v>0.51865220000000001</v>
      </c>
      <c r="V171" s="9">
        <f>VLOOKUP($B171,aquastat_more_extensive_table!$D$1013:$AO$1213,V$4,FALSE)</f>
        <v>0</v>
      </c>
      <c r="W171" s="13" t="e">
        <f t="shared" si="103"/>
        <v>#N/A</v>
      </c>
      <c r="X171" s="9">
        <f>VLOOKUP($C171,industry_water_demand_km3!$A$2:$CT$249,X$4,FALSE)</f>
        <v>0.66514459999999997</v>
      </c>
      <c r="Y171" s="13">
        <f t="shared" si="88"/>
        <v>0.66514459999999997</v>
      </c>
      <c r="AA171" s="9">
        <f>VLOOKUP($B171,aquastat_more_extensive_table!$D$1013:$AO$1213,AA$4,FALSE)</f>
        <v>0</v>
      </c>
      <c r="AB171" s="13" t="e">
        <f t="shared" si="104"/>
        <v>#N/A</v>
      </c>
      <c r="AC171" s="9">
        <f>VLOOKUP($C171,industry_water_demand_km3!$A$2:$CT$249,AC$4,FALSE)</f>
        <v>0.79663280000000003</v>
      </c>
      <c r="AD171" s="13">
        <f t="shared" si="89"/>
        <v>0.79663280000000003</v>
      </c>
      <c r="AF171" s="9">
        <f>VLOOKUP($B171,aquastat_more_extensive_table!$D$1013:$AO$1213,AF$4,FALSE)</f>
        <v>0</v>
      </c>
      <c r="AG171" s="13" t="e">
        <f t="shared" si="105"/>
        <v>#N/A</v>
      </c>
      <c r="AH171" s="9">
        <f>VLOOKUP($C171,industry_water_demand_km3!$A$2:$CT$249,AH$4,FALSE)</f>
        <v>0.83561580000000002</v>
      </c>
      <c r="AI171" s="13">
        <f t="shared" si="90"/>
        <v>0.83561580000000002</v>
      </c>
      <c r="AK171" s="9">
        <f>VLOOKUP($B171,aquastat_more_extensive_table!$D$1013:$AO$1213,AK$4,FALSE)</f>
        <v>0</v>
      </c>
      <c r="AL171" s="13" t="e">
        <f t="shared" si="106"/>
        <v>#N/A</v>
      </c>
      <c r="AM171" s="9">
        <f>VLOOKUP($C171,industry_water_demand_km3!$A$2:$CT$249,AM$4,FALSE)</f>
        <v>0.99602520000000005</v>
      </c>
      <c r="AN171" s="13">
        <f t="shared" si="91"/>
        <v>0.99602520000000005</v>
      </c>
      <c r="AP171" s="9">
        <f>VLOOKUP($B171,aquastat_more_extensive_table!$D$1013:$AO$1213,AP$4,FALSE)</f>
        <v>0</v>
      </c>
      <c r="AQ171" s="13" t="e">
        <f t="shared" si="107"/>
        <v>#N/A</v>
      </c>
      <c r="AR171" s="9">
        <f>VLOOKUP($C171,industry_water_demand_km3!$A$2:$CT$249,AR$4,FALSE)</f>
        <v>1.0559639999999999</v>
      </c>
      <c r="AS171" s="13">
        <f t="shared" si="92"/>
        <v>1.0559639999999999</v>
      </c>
      <c r="AU171" s="9">
        <f>VLOOKUP($B171,aquastat_more_extensive_table!$D$1013:$AO$1213,AU$4,FALSE)</f>
        <v>0</v>
      </c>
      <c r="AV171" s="13" t="e">
        <f t="shared" si="108"/>
        <v>#N/A</v>
      </c>
      <c r="AW171" s="9">
        <f>VLOOKUP($C171,industry_water_demand_km3!$A$2:$CT$249,AW$4,FALSE)</f>
        <v>1.036046</v>
      </c>
      <c r="AX171" s="13">
        <f t="shared" si="93"/>
        <v>1.036046</v>
      </c>
      <c r="AZ171" s="9">
        <f>VLOOKUP($B171,aquastat_more_extensive_table!$D$1013:$AO$1213,AZ$4,FALSE)</f>
        <v>0</v>
      </c>
      <c r="BA171" s="13" t="e">
        <f t="shared" si="109"/>
        <v>#N/A</v>
      </c>
      <c r="BB171" s="9">
        <f>VLOOKUP($C171,industry_water_demand_km3!$A$2:$CT$249,BB$4,FALSE)</f>
        <v>1.1453679999999999</v>
      </c>
      <c r="BC171" s="13">
        <f t="shared" si="94"/>
        <v>1.1453679999999999</v>
      </c>
      <c r="BE171" s="9">
        <f>VLOOKUP($B171,aquastat_more_extensive_table!$D$1013:$AO$1213,BE$4,FALSE)</f>
        <v>0.64270000000000005</v>
      </c>
      <c r="BF171" s="13">
        <f t="shared" si="110"/>
        <v>0.64270000000000005</v>
      </c>
      <c r="BG171" s="9">
        <f>VLOOKUP($C171,industry_water_demand_km3!$A$2:$CT$249,BG$4,FALSE)</f>
        <v>1.2333419999999999</v>
      </c>
      <c r="BH171" s="13">
        <f t="shared" si="95"/>
        <v>1.2333419999999999</v>
      </c>
      <c r="BJ171" s="9">
        <f>VLOOKUP($B171,aquastat_more_extensive_table!$D$1013:$AO$1213,BJ$4,FALSE)</f>
        <v>0</v>
      </c>
      <c r="BK171" s="13" t="e">
        <f t="shared" si="96"/>
        <v>#N/A</v>
      </c>
      <c r="BL171" s="9">
        <f>VLOOKUP($C171,industry_water_demand_km3!$A$2:$CT$249,BL$4,FALSE)</f>
        <v>1.23465</v>
      </c>
      <c r="BM171" s="13">
        <f t="shared" si="97"/>
        <v>1.23465</v>
      </c>
      <c r="BU171" s="7" t="e">
        <v>#N/A</v>
      </c>
      <c r="BV171" s="7">
        <v>0.38200000000000001</v>
      </c>
      <c r="BW171" s="7" t="str">
        <f t="shared" si="98"/>
        <v/>
      </c>
      <c r="BX171" s="7" t="str">
        <f t="shared" si="99"/>
        <v/>
      </c>
    </row>
    <row r="172" spans="2:76" x14ac:dyDescent="0.25">
      <c r="B172" s="12">
        <f>fao_ids_unique!B167</f>
        <v>212</v>
      </c>
      <c r="C172" s="12">
        <f>fao_ids_unique!F167</f>
        <v>182</v>
      </c>
      <c r="D172" s="8" t="str">
        <f>fao_ids_unique!C167</f>
        <v>SYR</v>
      </c>
      <c r="E172" s="7" t="str">
        <f>fao_ids_unique!G167</f>
        <v>Syrian Arab Republic</v>
      </c>
      <c r="G172" s="9">
        <f>VLOOKUP($B172,aquastat_more_extensive_table!$D$1013:$AO$1213,G$4,FALSE)</f>
        <v>0</v>
      </c>
      <c r="H172" s="13" t="e">
        <f t="shared" si="100"/>
        <v>#N/A</v>
      </c>
      <c r="I172" s="9">
        <f>VLOOKUP($C172,industry_water_demand_km3!$A$2:$CT$249,I$4,FALSE)</f>
        <v>0.17006540000000001</v>
      </c>
      <c r="J172" s="13">
        <f t="shared" si="85"/>
        <v>0.17006540000000001</v>
      </c>
      <c r="L172" s="9">
        <f>VLOOKUP($B172,aquastat_more_extensive_table!$D$1013:$AO$1213,L$4,FALSE)</f>
        <v>0</v>
      </c>
      <c r="M172" s="13" t="e">
        <f t="shared" si="101"/>
        <v>#N/A</v>
      </c>
      <c r="N172" s="9">
        <f>VLOOKUP($C172,industry_water_demand_km3!$A$2:$CT$249,N$4,FALSE)</f>
        <v>0.18353439999999999</v>
      </c>
      <c r="O172" s="13">
        <f t="shared" si="86"/>
        <v>0.18353439999999999</v>
      </c>
      <c r="Q172" s="9">
        <f>VLOOKUP($B172,aquastat_more_extensive_table!$D$1013:$AO$1213,Q$4,FALSE)</f>
        <v>0</v>
      </c>
      <c r="R172" s="13" t="e">
        <f t="shared" si="102"/>
        <v>#N/A</v>
      </c>
      <c r="S172" s="9">
        <f>VLOOKUP($C172,industry_water_demand_km3!$A$2:$CT$249,S$4,FALSE)</f>
        <v>0.19505980000000001</v>
      </c>
      <c r="T172" s="13">
        <f t="shared" si="87"/>
        <v>0.19505980000000001</v>
      </c>
      <c r="V172" s="9">
        <f>VLOOKUP($B172,aquastat_more_extensive_table!$D$1013:$AO$1213,V$4,FALSE)</f>
        <v>0</v>
      </c>
      <c r="W172" s="13" t="e">
        <f t="shared" si="103"/>
        <v>#N/A</v>
      </c>
      <c r="X172" s="9">
        <f>VLOOKUP($C172,industry_water_demand_km3!$A$2:$CT$249,X$4,FALSE)</f>
        <v>0.241563</v>
      </c>
      <c r="Y172" s="13">
        <f t="shared" si="88"/>
        <v>0.241563</v>
      </c>
      <c r="AA172" s="9">
        <f>VLOOKUP($B172,aquastat_more_extensive_table!$D$1013:$AO$1213,AA$4,FALSE)</f>
        <v>0</v>
      </c>
      <c r="AB172" s="13" t="e">
        <f t="shared" si="104"/>
        <v>#N/A</v>
      </c>
      <c r="AC172" s="9">
        <f>VLOOKUP($C172,industry_water_demand_km3!$A$2:$CT$249,AC$4,FALSE)</f>
        <v>0.29903400000000002</v>
      </c>
      <c r="AD172" s="13">
        <f t="shared" si="89"/>
        <v>0.29903400000000002</v>
      </c>
      <c r="AF172" s="9">
        <f>VLOOKUP($B172,aquastat_more_extensive_table!$D$1013:$AO$1213,AF$4,FALSE)</f>
        <v>0</v>
      </c>
      <c r="AG172" s="13" t="e">
        <f t="shared" si="105"/>
        <v>#N/A</v>
      </c>
      <c r="AH172" s="9">
        <f>VLOOKUP($C172,industry_water_demand_km3!$A$2:$CT$249,AH$4,FALSE)</f>
        <v>0.30261440000000001</v>
      </c>
      <c r="AI172" s="13">
        <f t="shared" si="90"/>
        <v>0.30261440000000001</v>
      </c>
      <c r="AK172" s="9">
        <f>VLOOKUP($B172,aquastat_more_extensive_table!$D$1013:$AO$1213,AK$4,FALSE)</f>
        <v>0</v>
      </c>
      <c r="AL172" s="13" t="e">
        <f t="shared" si="106"/>
        <v>#N/A</v>
      </c>
      <c r="AM172" s="9">
        <f>VLOOKUP($C172,industry_water_demand_km3!$A$2:$CT$249,AM$4,FALSE)</f>
        <v>0.2724994</v>
      </c>
      <c r="AN172" s="13">
        <f t="shared" si="91"/>
        <v>0.2724994</v>
      </c>
      <c r="AP172" s="9">
        <f>VLOOKUP($B172,aquastat_more_extensive_table!$D$1013:$AO$1213,AP$4,FALSE)</f>
        <v>0.41799999999999998</v>
      </c>
      <c r="AQ172" s="13">
        <f t="shared" si="107"/>
        <v>0.41799999999999998</v>
      </c>
      <c r="AR172" s="9">
        <f>VLOOKUP($C172,industry_water_demand_km3!$A$2:$CT$249,AR$4,FALSE)</f>
        <v>0.26871240000000002</v>
      </c>
      <c r="AS172" s="13">
        <f t="shared" si="92"/>
        <v>0.26871240000000002</v>
      </c>
      <c r="AU172" s="9">
        <f>VLOOKUP($B172,aquastat_more_extensive_table!$D$1013:$AO$1213,AU$4,FALSE)</f>
        <v>0.56899999999999995</v>
      </c>
      <c r="AV172" s="13">
        <f t="shared" si="108"/>
        <v>0.56899999999999995</v>
      </c>
      <c r="AW172" s="9">
        <f>VLOOKUP($C172,industry_water_demand_km3!$A$2:$CT$249,AW$4,FALSE)</f>
        <v>0.29097780000000001</v>
      </c>
      <c r="AX172" s="13">
        <f t="shared" si="93"/>
        <v>0.29097780000000001</v>
      </c>
      <c r="AZ172" s="9">
        <f>VLOOKUP($B172,aquastat_more_extensive_table!$D$1013:$AO$1213,AZ$4,FALSE)</f>
        <v>0.61539999999999995</v>
      </c>
      <c r="BA172" s="13">
        <f t="shared" si="109"/>
        <v>0.61539999999999995</v>
      </c>
      <c r="BB172" s="9">
        <f>VLOOKUP($C172,industry_water_demand_km3!$A$2:$CT$249,BB$4,FALSE)</f>
        <v>0.32465539999999998</v>
      </c>
      <c r="BC172" s="13">
        <f t="shared" si="94"/>
        <v>0.32465539999999998</v>
      </c>
      <c r="BE172" s="9">
        <f>VLOOKUP($B172,aquastat_more_extensive_table!$D$1013:$AO$1213,BE$4,FALSE)</f>
        <v>0</v>
      </c>
      <c r="BF172" s="13" t="e">
        <f t="shared" si="110"/>
        <v>#N/A</v>
      </c>
      <c r="BG172" s="9">
        <f>VLOOKUP($C172,industry_water_demand_km3!$A$2:$CT$249,BG$4,FALSE)</f>
        <v>0.38620500000000002</v>
      </c>
      <c r="BH172" s="13">
        <f t="shared" si="95"/>
        <v>0.38620500000000002</v>
      </c>
      <c r="BJ172" s="9">
        <f>VLOOKUP($B172,aquastat_more_extensive_table!$D$1013:$AO$1213,BJ$4,FALSE)</f>
        <v>0</v>
      </c>
      <c r="BK172" s="13" t="e">
        <f t="shared" si="96"/>
        <v>#N/A</v>
      </c>
      <c r="BL172" s="9">
        <f>VLOOKUP($C172,industry_water_demand_km3!$A$2:$CT$249,BL$4,FALSE)</f>
        <v>0.38933400000000001</v>
      </c>
      <c r="BM172" s="13">
        <f t="shared" si="97"/>
        <v>0.38933400000000001</v>
      </c>
      <c r="BU172" s="7" t="e">
        <v>#N/A</v>
      </c>
      <c r="BV172" s="7">
        <v>6.6000000000000003E-2</v>
      </c>
      <c r="BW172" s="7" t="str">
        <f t="shared" si="98"/>
        <v/>
      </c>
      <c r="BX172" s="7" t="str">
        <f t="shared" si="99"/>
        <v/>
      </c>
    </row>
    <row r="173" spans="2:76" x14ac:dyDescent="0.25">
      <c r="B173" s="12">
        <f>fao_ids_unique!B168</f>
        <v>213</v>
      </c>
      <c r="C173" s="12">
        <f>fao_ids_unique!F168</f>
        <v>187</v>
      </c>
      <c r="D173" s="8" t="str">
        <f>fao_ids_unique!C168</f>
        <v>TKM</v>
      </c>
      <c r="E173" s="7" t="str">
        <f>fao_ids_unique!G168</f>
        <v>Turkmenistan</v>
      </c>
      <c r="G173" s="9">
        <f>VLOOKUP($B173,aquastat_more_extensive_table!$D$1013:$AO$1213,G$4,FALSE)</f>
        <v>0</v>
      </c>
      <c r="H173" s="13" t="e">
        <f t="shared" si="100"/>
        <v>#N/A</v>
      </c>
      <c r="I173" s="9">
        <f>VLOOKUP($C173,industry_water_demand_km3!$A$2:$CT$249,I$4,FALSE)</f>
        <v>0.95659640000000001</v>
      </c>
      <c r="J173" s="13">
        <f t="shared" si="85"/>
        <v>0.95659640000000001</v>
      </c>
      <c r="L173" s="9">
        <f>VLOOKUP($B173,aquastat_more_extensive_table!$D$1013:$AO$1213,L$4,FALSE)</f>
        <v>0</v>
      </c>
      <c r="M173" s="13" t="e">
        <f t="shared" si="101"/>
        <v>#N/A</v>
      </c>
      <c r="N173" s="9">
        <f>VLOOKUP($C173,industry_water_demand_km3!$A$2:$CT$249,N$4,FALSE)</f>
        <v>1.0039994000000001</v>
      </c>
      <c r="O173" s="13">
        <f t="shared" si="86"/>
        <v>1.0039994000000001</v>
      </c>
      <c r="Q173" s="9">
        <f>VLOOKUP($B173,aquastat_more_extensive_table!$D$1013:$AO$1213,Q$4,FALSE)</f>
        <v>0</v>
      </c>
      <c r="R173" s="13" t="e">
        <f t="shared" si="102"/>
        <v>#N/A</v>
      </c>
      <c r="S173" s="9">
        <f>VLOOKUP($C173,industry_water_demand_km3!$A$2:$CT$249,S$4,FALSE)</f>
        <v>1.078576</v>
      </c>
      <c r="T173" s="13">
        <f t="shared" si="87"/>
        <v>1.078576</v>
      </c>
      <c r="V173" s="9">
        <f>VLOOKUP($B173,aquastat_more_extensive_table!$D$1013:$AO$1213,V$4,FALSE)</f>
        <v>0</v>
      </c>
      <c r="W173" s="13" t="e">
        <f t="shared" si="103"/>
        <v>#N/A</v>
      </c>
      <c r="X173" s="9">
        <f>VLOOKUP($C173,industry_water_demand_km3!$A$2:$CT$249,X$4,FALSE)</f>
        <v>1.3010820000000001</v>
      </c>
      <c r="Y173" s="13">
        <f t="shared" si="88"/>
        <v>1.3010820000000001</v>
      </c>
      <c r="AA173" s="9">
        <f>VLOOKUP($B173,aquastat_more_extensive_table!$D$1013:$AO$1213,AA$4,FALSE)</f>
        <v>0</v>
      </c>
      <c r="AB173" s="13" t="e">
        <f t="shared" si="104"/>
        <v>#N/A</v>
      </c>
      <c r="AC173" s="9">
        <f>VLOOKUP($C173,industry_water_demand_km3!$A$2:$CT$249,AC$4,FALSE)</f>
        <v>1.4976179999999999</v>
      </c>
      <c r="AD173" s="13">
        <f t="shared" si="89"/>
        <v>1.4976179999999999</v>
      </c>
      <c r="AF173" s="9">
        <f>VLOOKUP($B173,aquastat_more_extensive_table!$D$1013:$AO$1213,AF$4,FALSE)</f>
        <v>0</v>
      </c>
      <c r="AG173" s="13" t="e">
        <f t="shared" si="105"/>
        <v>#N/A</v>
      </c>
      <c r="AH173" s="9">
        <f>VLOOKUP($C173,industry_water_demand_km3!$A$2:$CT$249,AH$4,FALSE)</f>
        <v>1.526678</v>
      </c>
      <c r="AI173" s="13">
        <f t="shared" si="90"/>
        <v>1.526678</v>
      </c>
      <c r="AK173" s="9">
        <f>VLOOKUP($B173,aquastat_more_extensive_table!$D$1013:$AO$1213,AK$4,FALSE)</f>
        <v>0</v>
      </c>
      <c r="AL173" s="13" t="e">
        <f t="shared" si="106"/>
        <v>#N/A</v>
      </c>
      <c r="AM173" s="9">
        <f>VLOOKUP($C173,industry_water_demand_km3!$A$2:$CT$249,AM$4,FALSE)</f>
        <v>1.577942</v>
      </c>
      <c r="AN173" s="13">
        <f t="shared" si="91"/>
        <v>1.577942</v>
      </c>
      <c r="AP173" s="9">
        <f>VLOOKUP($B173,aquastat_more_extensive_table!$D$1013:$AO$1213,AP$4,FALSE)</f>
        <v>0.13900000000000001</v>
      </c>
      <c r="AQ173" s="13">
        <f t="shared" si="107"/>
        <v>0.13900000000000001</v>
      </c>
      <c r="AR173" s="9">
        <f>VLOOKUP($C173,industry_water_demand_km3!$A$2:$CT$249,AR$4,FALSE)</f>
        <v>1.4026019999999999</v>
      </c>
      <c r="AS173" s="13">
        <f t="shared" si="92"/>
        <v>1.4026019999999999</v>
      </c>
      <c r="AU173" s="9">
        <f>VLOOKUP($B173,aquastat_more_extensive_table!$D$1013:$AO$1213,AU$4,FALSE)</f>
        <v>0.27010000000000001</v>
      </c>
      <c r="AV173" s="13">
        <f t="shared" si="108"/>
        <v>0.27010000000000001</v>
      </c>
      <c r="AW173" s="9">
        <f>VLOOKUP($C173,industry_water_demand_km3!$A$2:$CT$249,AW$4,FALSE)</f>
        <v>1.4567619999999999</v>
      </c>
      <c r="AX173" s="13">
        <f t="shared" si="93"/>
        <v>1.4567619999999999</v>
      </c>
      <c r="AZ173" s="9">
        <f>VLOOKUP($B173,aquastat_more_extensive_table!$D$1013:$AO$1213,AZ$4,FALSE)</f>
        <v>0.83899999999999997</v>
      </c>
      <c r="BA173" s="13">
        <f t="shared" si="109"/>
        <v>0.83899999999999997</v>
      </c>
      <c r="BB173" s="9">
        <f>VLOOKUP($C173,industry_water_demand_km3!$A$2:$CT$249,BB$4,FALSE)</f>
        <v>1.902908</v>
      </c>
      <c r="BC173" s="13">
        <f t="shared" si="94"/>
        <v>1.902908</v>
      </c>
      <c r="BE173" s="9">
        <f>VLOOKUP($B173,aquastat_more_extensive_table!$D$1013:$AO$1213,BE$4,FALSE)</f>
        <v>0</v>
      </c>
      <c r="BF173" s="13" t="e">
        <f t="shared" si="110"/>
        <v>#N/A</v>
      </c>
      <c r="BG173" s="9">
        <f>VLOOKUP($C173,industry_water_demand_km3!$A$2:$CT$249,BG$4,FALSE)</f>
        <v>2.4155199999999999</v>
      </c>
      <c r="BH173" s="13">
        <f t="shared" si="95"/>
        <v>2.4155199999999999</v>
      </c>
      <c r="BJ173" s="9">
        <f>VLOOKUP($B173,aquastat_more_extensive_table!$D$1013:$AO$1213,BJ$4,FALSE)</f>
        <v>0</v>
      </c>
      <c r="BK173" s="13" t="e">
        <f t="shared" si="96"/>
        <v>#N/A</v>
      </c>
      <c r="BL173" s="9">
        <f>VLOOKUP($C173,industry_water_demand_km3!$A$2:$CT$249,BL$4,FALSE)</f>
        <v>2.42679</v>
      </c>
      <c r="BM173" s="13">
        <f t="shared" si="97"/>
        <v>2.42679</v>
      </c>
      <c r="BU173" s="7" t="e">
        <v>#N/A</v>
      </c>
      <c r="BV173" s="7">
        <v>0.19500000000000001</v>
      </c>
      <c r="BW173" s="7" t="str">
        <f t="shared" si="98"/>
        <v/>
      </c>
      <c r="BX173" s="7" t="str">
        <f t="shared" si="99"/>
        <v/>
      </c>
    </row>
    <row r="174" spans="2:76" x14ac:dyDescent="0.25">
      <c r="B174" s="12">
        <f>fao_ids_unique!B169</f>
        <v>215</v>
      </c>
      <c r="C174" s="12">
        <f>fao_ids_unique!F169</f>
        <v>194</v>
      </c>
      <c r="D174" s="8" t="str">
        <f>fao_ids_unique!C169</f>
        <v>TZA</v>
      </c>
      <c r="E174" s="7" t="str">
        <f>fao_ids_unique!G169</f>
        <v>Tanzania</v>
      </c>
      <c r="G174" s="9">
        <f>VLOOKUP($B174,aquastat_more_extensive_table!$D$1013:$AO$1213,G$4,FALSE)</f>
        <v>0</v>
      </c>
      <c r="H174" s="13" t="e">
        <f t="shared" si="100"/>
        <v>#N/A</v>
      </c>
      <c r="I174" s="9">
        <f>VLOOKUP($C174,industry_water_demand_km3!$A$2:$CT$249,I$4,FALSE)</f>
        <v>2.461702E-2</v>
      </c>
      <c r="J174" s="13">
        <f t="shared" si="85"/>
        <v>2.461702E-2</v>
      </c>
      <c r="L174" s="9">
        <f>VLOOKUP($B174,aquastat_more_extensive_table!$D$1013:$AO$1213,L$4,FALSE)</f>
        <v>0</v>
      </c>
      <c r="M174" s="13" t="e">
        <f t="shared" si="101"/>
        <v>#N/A</v>
      </c>
      <c r="N174" s="9">
        <f>VLOOKUP($C174,industry_water_demand_km3!$A$2:$CT$249,N$4,FALSE)</f>
        <v>2.6597719999999998E-2</v>
      </c>
      <c r="O174" s="13">
        <f t="shared" si="86"/>
        <v>2.6597719999999998E-2</v>
      </c>
      <c r="Q174" s="9">
        <f>VLOOKUP($B174,aquastat_more_extensive_table!$D$1013:$AO$1213,Q$4,FALSE)</f>
        <v>2.4E-2</v>
      </c>
      <c r="R174" s="13">
        <f t="shared" si="102"/>
        <v>2.4E-2</v>
      </c>
      <c r="S174" s="9">
        <f>VLOOKUP($C174,industry_water_demand_km3!$A$2:$CT$249,S$4,FALSE)</f>
        <v>2.794634E-2</v>
      </c>
      <c r="T174" s="13">
        <f t="shared" si="87"/>
        <v>2.794634E-2</v>
      </c>
      <c r="V174" s="9">
        <f>VLOOKUP($B174,aquastat_more_extensive_table!$D$1013:$AO$1213,V$4,FALSE)</f>
        <v>0</v>
      </c>
      <c r="W174" s="13" t="e">
        <f t="shared" si="103"/>
        <v>#N/A</v>
      </c>
      <c r="X174" s="9">
        <f>VLOOKUP($C174,industry_water_demand_km3!$A$2:$CT$249,X$4,FALSE)</f>
        <v>3.0674239999999998E-2</v>
      </c>
      <c r="Y174" s="13">
        <f t="shared" si="88"/>
        <v>3.0674239999999998E-2</v>
      </c>
      <c r="AA174" s="9">
        <f>VLOOKUP($B174,aquastat_more_extensive_table!$D$1013:$AO$1213,AA$4,FALSE)</f>
        <v>0</v>
      </c>
      <c r="AB174" s="13" t="e">
        <f t="shared" si="104"/>
        <v>#N/A</v>
      </c>
      <c r="AC174" s="9">
        <f>VLOOKUP($C174,industry_water_demand_km3!$A$2:$CT$249,AC$4,FALSE)</f>
        <v>3.343728E-2</v>
      </c>
      <c r="AD174" s="13">
        <f t="shared" si="89"/>
        <v>3.343728E-2</v>
      </c>
      <c r="AF174" s="9">
        <f>VLOOKUP($B174,aquastat_more_extensive_table!$D$1013:$AO$1213,AF$4,FALSE)</f>
        <v>0</v>
      </c>
      <c r="AG174" s="13" t="e">
        <f t="shared" si="105"/>
        <v>#N/A</v>
      </c>
      <c r="AH174" s="9">
        <f>VLOOKUP($C174,industry_water_demand_km3!$A$2:$CT$249,AH$4,FALSE)</f>
        <v>3.3193779999999999E-2</v>
      </c>
      <c r="AI174" s="13">
        <f t="shared" si="90"/>
        <v>3.3193779999999999E-2</v>
      </c>
      <c r="AK174" s="9">
        <f>VLOOKUP($B174,aquastat_more_extensive_table!$D$1013:$AO$1213,AK$4,FALSE)</f>
        <v>0</v>
      </c>
      <c r="AL174" s="13" t="e">
        <f t="shared" si="106"/>
        <v>#N/A</v>
      </c>
      <c r="AM174" s="9">
        <f>VLOOKUP($C174,industry_water_demand_km3!$A$2:$CT$249,AM$4,FALSE)</f>
        <v>2.9963420000000001E-2</v>
      </c>
      <c r="AN174" s="13">
        <f t="shared" si="91"/>
        <v>2.9963420000000001E-2</v>
      </c>
      <c r="AP174" s="9">
        <f>VLOOKUP($B174,aquastat_more_extensive_table!$D$1013:$AO$1213,AP$4,FALSE)</f>
        <v>0</v>
      </c>
      <c r="AQ174" s="13" t="e">
        <f t="shared" si="107"/>
        <v>#N/A</v>
      </c>
      <c r="AR174" s="9">
        <f>VLOOKUP($C174,industry_water_demand_km3!$A$2:$CT$249,AR$4,FALSE)</f>
        <v>3.05618E-2</v>
      </c>
      <c r="AS174" s="13">
        <f t="shared" si="92"/>
        <v>3.05618E-2</v>
      </c>
      <c r="AU174" s="9">
        <f>VLOOKUP($B174,aquastat_more_extensive_table!$D$1013:$AO$1213,AU$4,FALSE)</f>
        <v>2.5000000000000001E-2</v>
      </c>
      <c r="AV174" s="13">
        <f t="shared" si="108"/>
        <v>2.5000000000000001E-2</v>
      </c>
      <c r="AW174" s="9">
        <f>VLOOKUP($C174,industry_water_demand_km3!$A$2:$CT$249,AW$4,FALSE)</f>
        <v>3.5355379999999999E-2</v>
      </c>
      <c r="AX174" s="13">
        <f t="shared" si="93"/>
        <v>3.5355379999999999E-2</v>
      </c>
      <c r="AZ174" s="9">
        <f>VLOOKUP($B174,aquastat_more_extensive_table!$D$1013:$AO$1213,AZ$4,FALSE)</f>
        <v>0</v>
      </c>
      <c r="BA174" s="13" t="e">
        <f t="shared" si="109"/>
        <v>#N/A</v>
      </c>
      <c r="BB174" s="9">
        <f>VLOOKUP($C174,industry_water_demand_km3!$A$2:$CT$249,BB$4,FALSE)</f>
        <v>3.7628000000000002E-2</v>
      </c>
      <c r="BC174" s="13">
        <f t="shared" si="94"/>
        <v>3.7628000000000002E-2</v>
      </c>
      <c r="BE174" s="9">
        <f>VLOOKUP($B174,aquastat_more_extensive_table!$D$1013:$AO$1213,BE$4,FALSE)</f>
        <v>0</v>
      </c>
      <c r="BF174" s="13" t="e">
        <f t="shared" si="110"/>
        <v>#N/A</v>
      </c>
      <c r="BG174" s="9">
        <f>VLOOKUP($C174,industry_water_demand_km3!$A$2:$CT$249,BG$4,FALSE)</f>
        <v>4.2034559999999999E-2</v>
      </c>
      <c r="BH174" s="13">
        <f t="shared" si="95"/>
        <v>4.2034559999999999E-2</v>
      </c>
      <c r="BJ174" s="9">
        <f>VLOOKUP($B174,aquastat_more_extensive_table!$D$1013:$AO$1213,BJ$4,FALSE)</f>
        <v>0</v>
      </c>
      <c r="BK174" s="13" t="e">
        <f t="shared" si="96"/>
        <v>#N/A</v>
      </c>
      <c r="BL174" s="9">
        <f>VLOOKUP($C174,industry_water_demand_km3!$A$2:$CT$249,BL$4,FALSE)</f>
        <v>4.2254600000000003E-2</v>
      </c>
      <c r="BM174" s="13">
        <f t="shared" si="97"/>
        <v>4.2254600000000003E-2</v>
      </c>
      <c r="BU174" s="7" t="e">
        <v>#N/A</v>
      </c>
      <c r="BV174" s="7">
        <v>2.4E-2</v>
      </c>
      <c r="BW174" s="7" t="str">
        <f t="shared" si="98"/>
        <v/>
      </c>
      <c r="BX174" s="7" t="str">
        <f t="shared" si="99"/>
        <v/>
      </c>
    </row>
    <row r="175" spans="2:76" x14ac:dyDescent="0.25">
      <c r="B175" s="12">
        <f>fao_ids_unique!B170</f>
        <v>216</v>
      </c>
      <c r="C175" s="12">
        <f>fao_ids_unique!F170</f>
        <v>185</v>
      </c>
      <c r="D175" s="8" t="str">
        <f>fao_ids_unique!C170</f>
        <v>THA</v>
      </c>
      <c r="E175" s="7" t="str">
        <f>fao_ids_unique!G170</f>
        <v>Thailand</v>
      </c>
      <c r="G175" s="9">
        <f>VLOOKUP($B175,aquastat_more_extensive_table!$D$1013:$AO$1213,G$4,FALSE)</f>
        <v>0</v>
      </c>
      <c r="H175" s="13" t="e">
        <f t="shared" si="100"/>
        <v>#N/A</v>
      </c>
      <c r="I175" s="9">
        <f>VLOOKUP($C175,industry_water_demand_km3!$A$2:$CT$249,I$4,FALSE)</f>
        <v>0.79788420000000004</v>
      </c>
      <c r="J175" s="13">
        <f t="shared" si="85"/>
        <v>0.79788420000000004</v>
      </c>
      <c r="L175" s="9">
        <f>VLOOKUP($B175,aquastat_more_extensive_table!$D$1013:$AO$1213,L$4,FALSE)</f>
        <v>0</v>
      </c>
      <c r="M175" s="13" t="e">
        <f t="shared" si="101"/>
        <v>#N/A</v>
      </c>
      <c r="N175" s="9">
        <f>VLOOKUP($C175,industry_water_demand_km3!$A$2:$CT$249,N$4,FALSE)</f>
        <v>0.87673080000000003</v>
      </c>
      <c r="O175" s="13">
        <f t="shared" si="86"/>
        <v>0.87673080000000003</v>
      </c>
      <c r="Q175" s="9">
        <f>VLOOKUP($B175,aquastat_more_extensive_table!$D$1013:$AO$1213,Q$4,FALSE)</f>
        <v>0</v>
      </c>
      <c r="R175" s="13" t="e">
        <f t="shared" si="102"/>
        <v>#N/A</v>
      </c>
      <c r="S175" s="9">
        <f>VLOOKUP($C175,industry_water_demand_km3!$A$2:$CT$249,S$4,FALSE)</f>
        <v>1.0023062</v>
      </c>
      <c r="T175" s="13">
        <f t="shared" si="87"/>
        <v>1.0023062</v>
      </c>
      <c r="V175" s="9">
        <f>VLOOKUP($B175,aquastat_more_extensive_table!$D$1013:$AO$1213,V$4,FALSE)</f>
        <v>0</v>
      </c>
      <c r="W175" s="13" t="e">
        <f t="shared" si="103"/>
        <v>#N/A</v>
      </c>
      <c r="X175" s="9">
        <f>VLOOKUP($C175,industry_water_demand_km3!$A$2:$CT$249,X$4,FALSE)</f>
        <v>1.2811440000000001</v>
      </c>
      <c r="Y175" s="13">
        <f t="shared" si="88"/>
        <v>1.2811440000000001</v>
      </c>
      <c r="AA175" s="9">
        <f>VLOOKUP($B175,aquastat_more_extensive_table!$D$1013:$AO$1213,AA$4,FALSE)</f>
        <v>1.123</v>
      </c>
      <c r="AB175" s="13">
        <f t="shared" si="104"/>
        <v>1.123</v>
      </c>
      <c r="AC175" s="9">
        <f>VLOOKUP($C175,industry_water_demand_km3!$A$2:$CT$249,AC$4,FALSE)</f>
        <v>1.5503819999999999</v>
      </c>
      <c r="AD175" s="13">
        <f t="shared" si="89"/>
        <v>1.5503819999999999</v>
      </c>
      <c r="AF175" s="9">
        <f>VLOOKUP($B175,aquastat_more_extensive_table!$D$1013:$AO$1213,AF$4,FALSE)</f>
        <v>1.2969999999999999</v>
      </c>
      <c r="AG175" s="13">
        <f t="shared" si="105"/>
        <v>1.2969999999999999</v>
      </c>
      <c r="AH175" s="9">
        <f>VLOOKUP($C175,industry_water_demand_km3!$A$2:$CT$249,AH$4,FALSE)</f>
        <v>1.670944</v>
      </c>
      <c r="AI175" s="13">
        <f t="shared" si="90"/>
        <v>1.670944</v>
      </c>
      <c r="AK175" s="9">
        <f>VLOOKUP($B175,aquastat_more_extensive_table!$D$1013:$AO$1213,AK$4,FALSE)</f>
        <v>1.4359999999999999</v>
      </c>
      <c r="AL175" s="13">
        <f t="shared" si="106"/>
        <v>1.4359999999999999</v>
      </c>
      <c r="AM175" s="9">
        <f>VLOOKUP($C175,industry_water_demand_km3!$A$2:$CT$249,AM$4,FALSE)</f>
        <v>2.0239739999999999</v>
      </c>
      <c r="AN175" s="13">
        <f t="shared" si="91"/>
        <v>2.0239739999999999</v>
      </c>
      <c r="AP175" s="9">
        <f>VLOOKUP($B175,aquastat_more_extensive_table!$D$1013:$AO$1213,AP$4,FALSE)</f>
        <v>0</v>
      </c>
      <c r="AQ175" s="13" t="e">
        <f t="shared" si="107"/>
        <v>#N/A</v>
      </c>
      <c r="AR175" s="9">
        <f>VLOOKUP($C175,industry_water_demand_km3!$A$2:$CT$249,AR$4,FALSE)</f>
        <v>2.4300799999999998</v>
      </c>
      <c r="AS175" s="13">
        <f t="shared" si="92"/>
        <v>2.4300799999999998</v>
      </c>
      <c r="AU175" s="9">
        <f>VLOOKUP($B175,aquastat_more_extensive_table!$D$1013:$AO$1213,AU$4,FALSE)</f>
        <v>0</v>
      </c>
      <c r="AV175" s="13" t="e">
        <f t="shared" si="108"/>
        <v>#N/A</v>
      </c>
      <c r="AW175" s="9">
        <f>VLOOKUP($C175,industry_water_demand_km3!$A$2:$CT$249,AW$4,FALSE)</f>
        <v>2.2332580000000002</v>
      </c>
      <c r="AX175" s="13">
        <f t="shared" si="93"/>
        <v>2.2332580000000002</v>
      </c>
      <c r="AZ175" s="9">
        <f>VLOOKUP($B175,aquastat_more_extensive_table!$D$1013:$AO$1213,AZ$4,FALSE)</f>
        <v>2.7770000000000001</v>
      </c>
      <c r="BA175" s="13">
        <f t="shared" si="109"/>
        <v>2.7770000000000001</v>
      </c>
      <c r="BB175" s="9">
        <f>VLOOKUP($C175,industry_water_demand_km3!$A$2:$CT$249,BB$4,FALSE)</f>
        <v>2.528286</v>
      </c>
      <c r="BC175" s="13">
        <f t="shared" si="94"/>
        <v>2.528286</v>
      </c>
      <c r="BE175" s="9">
        <f>VLOOKUP($B175,aquastat_more_extensive_table!$D$1013:$AO$1213,BE$4,FALSE)</f>
        <v>0</v>
      </c>
      <c r="BF175" s="13" t="e">
        <f t="shared" si="110"/>
        <v>#N/A</v>
      </c>
      <c r="BG175" s="9">
        <f>VLOOKUP($C175,industry_water_demand_km3!$A$2:$CT$249,BG$4,FALSE)</f>
        <v>2.9031660000000001</v>
      </c>
      <c r="BH175" s="13">
        <f t="shared" si="95"/>
        <v>2.9031660000000001</v>
      </c>
      <c r="BJ175" s="9">
        <f>VLOOKUP($B175,aquastat_more_extensive_table!$D$1013:$AO$1213,BJ$4,FALSE)</f>
        <v>0</v>
      </c>
      <c r="BK175" s="13" t="e">
        <f t="shared" si="96"/>
        <v>#N/A</v>
      </c>
      <c r="BL175" s="9">
        <f>VLOOKUP($C175,industry_water_demand_km3!$A$2:$CT$249,BL$4,FALSE)</f>
        <v>2.9575800000000001</v>
      </c>
      <c r="BM175" s="13">
        <f t="shared" si="97"/>
        <v>2.9575800000000001</v>
      </c>
      <c r="BU175" s="7" t="e">
        <v>#N/A</v>
      </c>
      <c r="BV175" s="7">
        <v>0.48399999999999999</v>
      </c>
      <c r="BW175" s="7" t="str">
        <f t="shared" si="98"/>
        <v/>
      </c>
      <c r="BX175" s="7" t="str">
        <f t="shared" si="99"/>
        <v/>
      </c>
    </row>
    <row r="176" spans="2:76" x14ac:dyDescent="0.25">
      <c r="B176" s="12">
        <f>fao_ids_unique!B171</f>
        <v>217</v>
      </c>
      <c r="C176" s="12">
        <f>fao_ids_unique!F171</f>
        <v>184</v>
      </c>
      <c r="D176" s="8" t="str">
        <f>fao_ids_unique!C171</f>
        <v>TGO</v>
      </c>
      <c r="E176" s="7" t="str">
        <f>fao_ids_unique!G171</f>
        <v>Togo</v>
      </c>
      <c r="G176" s="9">
        <f>VLOOKUP($B176,aquastat_more_extensive_table!$D$1013:$AO$1213,G$4,FALSE)</f>
        <v>0</v>
      </c>
      <c r="H176" s="13" t="e">
        <f t="shared" si="100"/>
        <v>#N/A</v>
      </c>
      <c r="I176" s="9">
        <f>VLOOKUP($C176,industry_water_demand_km3!$A$2:$CT$249,I$4,FALSE)</f>
        <v>1.296982E-2</v>
      </c>
      <c r="J176" s="13">
        <f t="shared" si="85"/>
        <v>1.296982E-2</v>
      </c>
      <c r="L176" s="9">
        <f>VLOOKUP($B176,aquastat_more_extensive_table!$D$1013:$AO$1213,L$4,FALSE)</f>
        <v>0</v>
      </c>
      <c r="M176" s="13" t="e">
        <f t="shared" si="101"/>
        <v>#N/A</v>
      </c>
      <c r="N176" s="9">
        <f>VLOOKUP($C176,industry_water_demand_km3!$A$2:$CT$249,N$4,FALSE)</f>
        <v>1.435116E-2</v>
      </c>
      <c r="O176" s="13">
        <f t="shared" si="86"/>
        <v>1.435116E-2</v>
      </c>
      <c r="Q176" s="9">
        <f>VLOOKUP($B176,aquastat_more_extensive_table!$D$1013:$AO$1213,Q$4,FALSE)</f>
        <v>0</v>
      </c>
      <c r="R176" s="13" t="e">
        <f t="shared" si="102"/>
        <v>#N/A</v>
      </c>
      <c r="S176" s="9">
        <f>VLOOKUP($C176,industry_water_demand_km3!$A$2:$CT$249,S$4,FALSE)</f>
        <v>1.58662E-2</v>
      </c>
      <c r="T176" s="13">
        <f t="shared" si="87"/>
        <v>1.58662E-2</v>
      </c>
      <c r="V176" s="9">
        <f>VLOOKUP($B176,aquastat_more_extensive_table!$D$1013:$AO$1213,V$4,FALSE)</f>
        <v>0</v>
      </c>
      <c r="W176" s="13" t="e">
        <f t="shared" si="103"/>
        <v>#N/A</v>
      </c>
      <c r="X176" s="9">
        <f>VLOOKUP($C176,industry_water_demand_km3!$A$2:$CT$249,X$4,FALSE)</f>
        <v>2.02122E-2</v>
      </c>
      <c r="Y176" s="13">
        <f t="shared" si="88"/>
        <v>2.02122E-2</v>
      </c>
      <c r="AA176" s="9">
        <f>VLOOKUP($B176,aquastat_more_extensive_table!$D$1013:$AO$1213,AA$4,FALSE)</f>
        <v>0</v>
      </c>
      <c r="AB176" s="13" t="e">
        <f t="shared" si="104"/>
        <v>#N/A</v>
      </c>
      <c r="AC176" s="9">
        <f>VLOOKUP($C176,industry_water_demand_km3!$A$2:$CT$249,AC$4,FALSE)</f>
        <v>2.2514619999999999E-2</v>
      </c>
      <c r="AD176" s="13">
        <f t="shared" si="89"/>
        <v>2.2514619999999999E-2</v>
      </c>
      <c r="AF176" s="9">
        <f>VLOOKUP($B176,aquastat_more_extensive_table!$D$1013:$AO$1213,AF$4,FALSE)</f>
        <v>1.2E-2</v>
      </c>
      <c r="AG176" s="13">
        <f t="shared" si="105"/>
        <v>1.2E-2</v>
      </c>
      <c r="AH176" s="9">
        <f>VLOOKUP($C176,industry_water_demand_km3!$A$2:$CT$249,AH$4,FALSE)</f>
        <v>2.0994820000000001E-2</v>
      </c>
      <c r="AI176" s="13">
        <f t="shared" si="90"/>
        <v>2.0994820000000001E-2</v>
      </c>
      <c r="AK176" s="9">
        <f>VLOOKUP($B176,aquastat_more_extensive_table!$D$1013:$AO$1213,AK$4,FALSE)</f>
        <v>0</v>
      </c>
      <c r="AL176" s="13" t="e">
        <f t="shared" si="106"/>
        <v>#N/A</v>
      </c>
      <c r="AM176" s="9">
        <f>VLOOKUP($C176,industry_water_demand_km3!$A$2:$CT$249,AM$4,FALSE)</f>
        <v>2.3439580000000002E-2</v>
      </c>
      <c r="AN176" s="13">
        <f t="shared" si="91"/>
        <v>2.3439580000000002E-2</v>
      </c>
      <c r="AP176" s="9">
        <f>VLOOKUP($B176,aquastat_more_extensive_table!$D$1013:$AO$1213,AP$4,FALSE)</f>
        <v>0</v>
      </c>
      <c r="AQ176" s="13" t="e">
        <f t="shared" si="107"/>
        <v>#N/A</v>
      </c>
      <c r="AR176" s="9">
        <f>VLOOKUP($C176,industry_water_demand_km3!$A$2:$CT$249,AR$4,FALSE)</f>
        <v>2.1653080000000002E-2</v>
      </c>
      <c r="AS176" s="13">
        <f t="shared" si="92"/>
        <v>2.1653080000000002E-2</v>
      </c>
      <c r="AU176" s="9">
        <f>VLOOKUP($B176,aquastat_more_extensive_table!$D$1013:$AO$1213,AU$4,FALSE)</f>
        <v>4.0000000000000001E-3</v>
      </c>
      <c r="AV176" s="13">
        <f t="shared" si="108"/>
        <v>4.0000000000000001E-3</v>
      </c>
      <c r="AW176" s="9">
        <f>VLOOKUP($C176,industry_water_demand_km3!$A$2:$CT$249,AW$4,FALSE)</f>
        <v>2.1722979999999999E-2</v>
      </c>
      <c r="AX176" s="13">
        <f t="shared" si="93"/>
        <v>2.1722979999999999E-2</v>
      </c>
      <c r="AZ176" s="9">
        <f>VLOOKUP($B176,aquastat_more_extensive_table!$D$1013:$AO$1213,AZ$4,FALSE)</f>
        <v>6.3E-3</v>
      </c>
      <c r="BA176" s="13">
        <f t="shared" si="109"/>
        <v>6.3E-3</v>
      </c>
      <c r="BB176" s="9">
        <f>VLOOKUP($C176,industry_water_demand_km3!$A$2:$CT$249,BB$4,FALSE)</f>
        <v>2.3753880000000002E-2</v>
      </c>
      <c r="BC176" s="13">
        <f t="shared" si="94"/>
        <v>2.3753880000000002E-2</v>
      </c>
      <c r="BE176" s="9">
        <f>VLOOKUP($B176,aquastat_more_extensive_table!$D$1013:$AO$1213,BE$4,FALSE)</f>
        <v>0</v>
      </c>
      <c r="BF176" s="13" t="e">
        <f t="shared" si="110"/>
        <v>#N/A</v>
      </c>
      <c r="BG176" s="9">
        <f>VLOOKUP($C176,industry_water_demand_km3!$A$2:$CT$249,BG$4,FALSE)</f>
        <v>2.616632E-2</v>
      </c>
      <c r="BH176" s="13">
        <f t="shared" si="95"/>
        <v>2.616632E-2</v>
      </c>
      <c r="BJ176" s="9">
        <f>VLOOKUP($B176,aquastat_more_extensive_table!$D$1013:$AO$1213,BJ$4,FALSE)</f>
        <v>0</v>
      </c>
      <c r="BK176" s="13" t="e">
        <f t="shared" si="96"/>
        <v>#N/A</v>
      </c>
      <c r="BL176" s="9">
        <f>VLOOKUP($C176,industry_water_demand_km3!$A$2:$CT$249,BL$4,FALSE)</f>
        <v>2.60606E-2</v>
      </c>
      <c r="BM176" s="13">
        <f t="shared" si="97"/>
        <v>2.60606E-2</v>
      </c>
      <c r="BU176" s="7" t="e">
        <v>#N/A</v>
      </c>
      <c r="BV176" s="7">
        <v>1.2999999999999999E-2</v>
      </c>
      <c r="BW176" s="7" t="str">
        <f t="shared" si="98"/>
        <v/>
      </c>
      <c r="BX176" s="7" t="str">
        <f t="shared" si="99"/>
        <v/>
      </c>
    </row>
    <row r="177" spans="2:76" x14ac:dyDescent="0.25">
      <c r="B177" s="12">
        <f>fao_ids_unique!B172</f>
        <v>218</v>
      </c>
      <c r="C177" s="12">
        <f>fao_ids_unique!F172</f>
        <v>230</v>
      </c>
      <c r="D177" s="8" t="str">
        <f>fao_ids_unique!C172</f>
        <v>TKL</v>
      </c>
      <c r="E177" s="7" t="str">
        <f>fao_ids_unique!G172</f>
        <v>Tokelau (N.Z.)</v>
      </c>
      <c r="G177" s="9">
        <f>VLOOKUP($B177,aquastat_more_extensive_table!$D$1013:$AO$1213,G$4,FALSE)</f>
        <v>0</v>
      </c>
      <c r="H177" s="13" t="e">
        <f t="shared" si="100"/>
        <v>#N/A</v>
      </c>
      <c r="I177" s="9" t="str">
        <f>VLOOKUP($C177,industry_water_demand_km3!$A$2:$CT$249,I$4,FALSE)</f>
        <v>NA</v>
      </c>
      <c r="J177" s="13" t="str">
        <f t="shared" si="85"/>
        <v>NA</v>
      </c>
      <c r="L177" s="9">
        <f>VLOOKUP($B177,aquastat_more_extensive_table!$D$1013:$AO$1213,L$4,FALSE)</f>
        <v>0</v>
      </c>
      <c r="M177" s="13" t="e">
        <f t="shared" si="101"/>
        <v>#N/A</v>
      </c>
      <c r="N177" s="9" t="str">
        <f>VLOOKUP($C177,industry_water_demand_km3!$A$2:$CT$249,N$4,FALSE)</f>
        <v>NA</v>
      </c>
      <c r="O177" s="13" t="str">
        <f t="shared" si="86"/>
        <v>NA</v>
      </c>
      <c r="Q177" s="9">
        <f>VLOOKUP($B177,aquastat_more_extensive_table!$D$1013:$AO$1213,Q$4,FALSE)</f>
        <v>0</v>
      </c>
      <c r="R177" s="13" t="e">
        <f t="shared" si="102"/>
        <v>#N/A</v>
      </c>
      <c r="S177" s="9" t="str">
        <f>VLOOKUP($C177,industry_water_demand_km3!$A$2:$CT$249,S$4,FALSE)</f>
        <v>NA</v>
      </c>
      <c r="T177" s="13" t="str">
        <f t="shared" si="87"/>
        <v>NA</v>
      </c>
      <c r="V177" s="9">
        <f>VLOOKUP($B177,aquastat_more_extensive_table!$D$1013:$AO$1213,V$4,FALSE)</f>
        <v>0</v>
      </c>
      <c r="W177" s="13" t="e">
        <f t="shared" si="103"/>
        <v>#N/A</v>
      </c>
      <c r="X177" s="9" t="str">
        <f>VLOOKUP($C177,industry_water_demand_km3!$A$2:$CT$249,X$4,FALSE)</f>
        <v>NA</v>
      </c>
      <c r="Y177" s="13" t="str">
        <f t="shared" si="88"/>
        <v>NA</v>
      </c>
      <c r="AA177" s="9">
        <f>VLOOKUP($B177,aquastat_more_extensive_table!$D$1013:$AO$1213,AA$4,FALSE)</f>
        <v>0</v>
      </c>
      <c r="AB177" s="13" t="e">
        <f t="shared" si="104"/>
        <v>#N/A</v>
      </c>
      <c r="AC177" s="9" t="str">
        <f>VLOOKUP($C177,industry_water_demand_km3!$A$2:$CT$249,AC$4,FALSE)</f>
        <v>NA</v>
      </c>
      <c r="AD177" s="13" t="str">
        <f t="shared" si="89"/>
        <v>NA</v>
      </c>
      <c r="AF177" s="9">
        <f>VLOOKUP($B177,aquastat_more_extensive_table!$D$1013:$AO$1213,AF$4,FALSE)</f>
        <v>0</v>
      </c>
      <c r="AG177" s="13" t="e">
        <f t="shared" si="105"/>
        <v>#N/A</v>
      </c>
      <c r="AH177" s="9" t="str">
        <f>VLOOKUP($C177,industry_water_demand_km3!$A$2:$CT$249,AH$4,FALSE)</f>
        <v>NA</v>
      </c>
      <c r="AI177" s="13" t="str">
        <f t="shared" si="90"/>
        <v>NA</v>
      </c>
      <c r="AK177" s="9">
        <f>VLOOKUP($B177,aquastat_more_extensive_table!$D$1013:$AO$1213,AK$4,FALSE)</f>
        <v>0</v>
      </c>
      <c r="AL177" s="13" t="e">
        <f t="shared" si="106"/>
        <v>#N/A</v>
      </c>
      <c r="AM177" s="9" t="str">
        <f>VLOOKUP($C177,industry_water_demand_km3!$A$2:$CT$249,AM$4,FALSE)</f>
        <v>NA</v>
      </c>
      <c r="AN177" s="13" t="str">
        <f t="shared" si="91"/>
        <v>NA</v>
      </c>
      <c r="AP177" s="9">
        <f>VLOOKUP($B177,aquastat_more_extensive_table!$D$1013:$AO$1213,AP$4,FALSE)</f>
        <v>0</v>
      </c>
      <c r="AQ177" s="13" t="e">
        <f t="shared" si="107"/>
        <v>#N/A</v>
      </c>
      <c r="AR177" s="9" t="str">
        <f>VLOOKUP($C177,industry_water_demand_km3!$A$2:$CT$249,AR$4,FALSE)</f>
        <v>NA</v>
      </c>
      <c r="AS177" s="13" t="str">
        <f t="shared" si="92"/>
        <v>NA</v>
      </c>
      <c r="AU177" s="9">
        <f>VLOOKUP($B177,aquastat_more_extensive_table!$D$1013:$AO$1213,AU$4,FALSE)</f>
        <v>0</v>
      </c>
      <c r="AV177" s="13" t="e">
        <f t="shared" si="108"/>
        <v>#N/A</v>
      </c>
      <c r="AW177" s="9" t="str">
        <f>VLOOKUP($C177,industry_water_demand_km3!$A$2:$CT$249,AW$4,FALSE)</f>
        <v>NA</v>
      </c>
      <c r="AX177" s="13" t="str">
        <f t="shared" si="93"/>
        <v>NA</v>
      </c>
      <c r="AZ177" s="9">
        <f>VLOOKUP($B177,aquastat_more_extensive_table!$D$1013:$AO$1213,AZ$4,FALSE)</f>
        <v>0</v>
      </c>
      <c r="BA177" s="13" t="e">
        <f t="shared" si="109"/>
        <v>#N/A</v>
      </c>
      <c r="BB177" s="9" t="str">
        <f>VLOOKUP($C177,industry_water_demand_km3!$A$2:$CT$249,BB$4,FALSE)</f>
        <v>NA</v>
      </c>
      <c r="BC177" s="13" t="str">
        <f t="shared" si="94"/>
        <v>NA</v>
      </c>
      <c r="BE177" s="9">
        <f>VLOOKUP($B177,aquastat_more_extensive_table!$D$1013:$AO$1213,BE$4,FALSE)</f>
        <v>0</v>
      </c>
      <c r="BF177" s="13" t="e">
        <f t="shared" si="110"/>
        <v>#N/A</v>
      </c>
      <c r="BG177" s="9" t="str">
        <f>VLOOKUP($C177,industry_water_demand_km3!$A$2:$CT$249,BG$4,FALSE)</f>
        <v>NA</v>
      </c>
      <c r="BH177" s="13" t="str">
        <f t="shared" si="95"/>
        <v>NA</v>
      </c>
      <c r="BJ177" s="9">
        <f>VLOOKUP($B177,aquastat_more_extensive_table!$D$1013:$AO$1213,BJ$4,FALSE)</f>
        <v>0</v>
      </c>
      <c r="BK177" s="13" t="e">
        <f t="shared" si="96"/>
        <v>#N/A</v>
      </c>
      <c r="BL177" s="9" t="str">
        <f>VLOOKUP($C177,industry_water_demand_km3!$A$2:$CT$249,BL$4,FALSE)</f>
        <v>NA</v>
      </c>
      <c r="BM177" s="13" t="str">
        <f t="shared" si="97"/>
        <v>NA</v>
      </c>
      <c r="BU177" s="7" t="e">
        <v>#N/A</v>
      </c>
      <c r="BV177" s="7" t="s">
        <v>1901</v>
      </c>
      <c r="BW177" s="7" t="str">
        <f t="shared" si="98"/>
        <v/>
      </c>
      <c r="BX177" s="7" t="str">
        <f t="shared" si="99"/>
        <v/>
      </c>
    </row>
    <row r="178" spans="2:76" x14ac:dyDescent="0.25">
      <c r="B178" s="12">
        <f>fao_ids_unique!B173</f>
        <v>219</v>
      </c>
      <c r="C178" s="12">
        <f>fao_ids_unique!F173</f>
        <v>188</v>
      </c>
      <c r="D178" s="8" t="str">
        <f>fao_ids_unique!C173</f>
        <v>TON</v>
      </c>
      <c r="E178" s="7" t="str">
        <f>fao_ids_unique!G173</f>
        <v>Tonga</v>
      </c>
      <c r="G178" s="9">
        <f>VLOOKUP($B178,aquastat_more_extensive_table!$D$1013:$AO$1213,G$4,FALSE)</f>
        <v>0</v>
      </c>
      <c r="H178" s="13" t="e">
        <f t="shared" si="100"/>
        <v>#N/A</v>
      </c>
      <c r="I178" s="9">
        <f>VLOOKUP($C178,industry_water_demand_km3!$A$2:$CT$249,I$4,FALSE)</f>
        <v>0</v>
      </c>
      <c r="J178" s="13">
        <f t="shared" si="85"/>
        <v>0</v>
      </c>
      <c r="L178" s="9">
        <f>VLOOKUP($B178,aquastat_more_extensive_table!$D$1013:$AO$1213,L$4,FALSE)</f>
        <v>0</v>
      </c>
      <c r="M178" s="13" t="e">
        <f t="shared" si="101"/>
        <v>#N/A</v>
      </c>
      <c r="N178" s="9">
        <f>VLOOKUP($C178,industry_water_demand_km3!$A$2:$CT$249,N$4,FALSE)</f>
        <v>0</v>
      </c>
      <c r="O178" s="13">
        <f t="shared" si="86"/>
        <v>0</v>
      </c>
      <c r="Q178" s="9">
        <f>VLOOKUP($B178,aquastat_more_extensive_table!$D$1013:$AO$1213,Q$4,FALSE)</f>
        <v>0</v>
      </c>
      <c r="R178" s="13" t="e">
        <f t="shared" si="102"/>
        <v>#N/A</v>
      </c>
      <c r="S178" s="9">
        <f>VLOOKUP($C178,industry_water_demand_km3!$A$2:$CT$249,S$4,FALSE)</f>
        <v>0</v>
      </c>
      <c r="T178" s="13">
        <f t="shared" si="87"/>
        <v>0</v>
      </c>
      <c r="V178" s="9">
        <f>VLOOKUP($B178,aquastat_more_extensive_table!$D$1013:$AO$1213,V$4,FALSE)</f>
        <v>0</v>
      </c>
      <c r="W178" s="13" t="e">
        <f t="shared" si="103"/>
        <v>#N/A</v>
      </c>
      <c r="X178" s="9">
        <f>VLOOKUP($C178,industry_water_demand_km3!$A$2:$CT$249,X$4,FALSE)</f>
        <v>0</v>
      </c>
      <c r="Y178" s="13">
        <f t="shared" si="88"/>
        <v>0</v>
      </c>
      <c r="AA178" s="9">
        <f>VLOOKUP($B178,aquastat_more_extensive_table!$D$1013:$AO$1213,AA$4,FALSE)</f>
        <v>0</v>
      </c>
      <c r="AB178" s="13" t="e">
        <f t="shared" si="104"/>
        <v>#N/A</v>
      </c>
      <c r="AC178" s="9">
        <f>VLOOKUP($C178,industry_water_demand_km3!$A$2:$CT$249,AC$4,FALSE)</f>
        <v>0</v>
      </c>
      <c r="AD178" s="13">
        <f t="shared" si="89"/>
        <v>0</v>
      </c>
      <c r="AF178" s="9">
        <f>VLOOKUP($B178,aquastat_more_extensive_table!$D$1013:$AO$1213,AF$4,FALSE)</f>
        <v>0</v>
      </c>
      <c r="AG178" s="13" t="e">
        <f t="shared" si="105"/>
        <v>#N/A</v>
      </c>
      <c r="AH178" s="9">
        <f>VLOOKUP($C178,industry_water_demand_km3!$A$2:$CT$249,AH$4,FALSE)</f>
        <v>0</v>
      </c>
      <c r="AI178" s="13">
        <f t="shared" si="90"/>
        <v>0</v>
      </c>
      <c r="AK178" s="9">
        <f>VLOOKUP($B178,aquastat_more_extensive_table!$D$1013:$AO$1213,AK$4,FALSE)</f>
        <v>0</v>
      </c>
      <c r="AL178" s="13" t="e">
        <f t="shared" si="106"/>
        <v>#N/A</v>
      </c>
      <c r="AM178" s="9">
        <f>VLOOKUP($C178,industry_water_demand_km3!$A$2:$CT$249,AM$4,FALSE)</f>
        <v>0</v>
      </c>
      <c r="AN178" s="13">
        <f t="shared" si="91"/>
        <v>0</v>
      </c>
      <c r="AP178" s="9">
        <f>VLOOKUP($B178,aquastat_more_extensive_table!$D$1013:$AO$1213,AP$4,FALSE)</f>
        <v>0</v>
      </c>
      <c r="AQ178" s="13" t="e">
        <f t="shared" si="107"/>
        <v>#N/A</v>
      </c>
      <c r="AR178" s="9">
        <f>VLOOKUP($C178,industry_water_demand_km3!$A$2:$CT$249,AR$4,FALSE)</f>
        <v>0</v>
      </c>
      <c r="AS178" s="13">
        <f t="shared" si="92"/>
        <v>0</v>
      </c>
      <c r="AU178" s="9">
        <f>VLOOKUP($B178,aquastat_more_extensive_table!$D$1013:$AO$1213,AU$4,FALSE)</f>
        <v>0</v>
      </c>
      <c r="AV178" s="13" t="e">
        <f t="shared" si="108"/>
        <v>#N/A</v>
      </c>
      <c r="AW178" s="9">
        <f>VLOOKUP($C178,industry_water_demand_km3!$A$2:$CT$249,AW$4,FALSE)</f>
        <v>0</v>
      </c>
      <c r="AX178" s="13">
        <f t="shared" si="93"/>
        <v>0</v>
      </c>
      <c r="AZ178" s="9">
        <f>VLOOKUP($B178,aquastat_more_extensive_table!$D$1013:$AO$1213,AZ$4,FALSE)</f>
        <v>0</v>
      </c>
      <c r="BA178" s="13" t="e">
        <f t="shared" si="109"/>
        <v>#N/A</v>
      </c>
      <c r="BB178" s="9">
        <f>VLOOKUP($C178,industry_water_demand_km3!$A$2:$CT$249,BB$4,FALSE)</f>
        <v>0</v>
      </c>
      <c r="BC178" s="13">
        <f t="shared" si="94"/>
        <v>0</v>
      </c>
      <c r="BE178" s="9">
        <f>VLOOKUP($B178,aquastat_more_extensive_table!$D$1013:$AO$1213,BE$4,FALSE)</f>
        <v>0</v>
      </c>
      <c r="BF178" s="13" t="e">
        <f t="shared" si="110"/>
        <v>#N/A</v>
      </c>
      <c r="BG178" s="9">
        <f>VLOOKUP($C178,industry_water_demand_km3!$A$2:$CT$249,BG$4,FALSE)</f>
        <v>0</v>
      </c>
      <c r="BH178" s="13">
        <f t="shared" si="95"/>
        <v>0</v>
      </c>
      <c r="BJ178" s="9">
        <f>VLOOKUP($B178,aquastat_more_extensive_table!$D$1013:$AO$1213,BJ$4,FALSE)</f>
        <v>0</v>
      </c>
      <c r="BK178" s="13" t="e">
        <f t="shared" si="96"/>
        <v>#N/A</v>
      </c>
      <c r="BL178" s="9">
        <f>VLOOKUP($C178,industry_water_demand_km3!$A$2:$CT$249,BL$4,FALSE)</f>
        <v>0</v>
      </c>
      <c r="BM178" s="13">
        <f t="shared" si="97"/>
        <v>0</v>
      </c>
      <c r="BU178" s="7" t="e">
        <v>#N/A</v>
      </c>
      <c r="BV178" s="7">
        <v>0</v>
      </c>
      <c r="BW178" s="7" t="str">
        <f t="shared" si="98"/>
        <v/>
      </c>
      <c r="BX178" s="7" t="str">
        <f t="shared" si="99"/>
        <v/>
      </c>
    </row>
    <row r="179" spans="2:76" x14ac:dyDescent="0.25">
      <c r="B179" s="12">
        <f>fao_ids_unique!B174</f>
        <v>220</v>
      </c>
      <c r="C179" s="12">
        <f>fao_ids_unique!F174</f>
        <v>189</v>
      </c>
      <c r="D179" s="8" t="str">
        <f>fao_ids_unique!C174</f>
        <v>TTO</v>
      </c>
      <c r="E179" s="7" t="str">
        <f>fao_ids_unique!G174</f>
        <v>Trinidad and Tobago</v>
      </c>
      <c r="G179" s="9">
        <f>VLOOKUP($B179,aquastat_more_extensive_table!$D$1013:$AO$1213,G$4,FALSE)</f>
        <v>0</v>
      </c>
      <c r="H179" s="13" t="e">
        <f t="shared" si="100"/>
        <v>#N/A</v>
      </c>
      <c r="I179" s="9">
        <f>VLOOKUP($C179,industry_water_demand_km3!$A$2:$CT$249,I$4,FALSE)</f>
        <v>3.5237320000000003E-2</v>
      </c>
      <c r="J179" s="13">
        <f t="shared" si="85"/>
        <v>3.5237320000000003E-2</v>
      </c>
      <c r="L179" s="9">
        <f>VLOOKUP($B179,aquastat_more_extensive_table!$D$1013:$AO$1213,L$4,FALSE)</f>
        <v>0</v>
      </c>
      <c r="M179" s="13" t="e">
        <f t="shared" si="101"/>
        <v>#N/A</v>
      </c>
      <c r="N179" s="9">
        <f>VLOOKUP($C179,industry_water_demand_km3!$A$2:$CT$249,N$4,FALSE)</f>
        <v>3.7849260000000003E-2</v>
      </c>
      <c r="O179" s="13">
        <f t="shared" si="86"/>
        <v>3.7849260000000003E-2</v>
      </c>
      <c r="Q179" s="9">
        <f>VLOOKUP($B179,aquastat_more_extensive_table!$D$1013:$AO$1213,Q$4,FALSE)</f>
        <v>0</v>
      </c>
      <c r="R179" s="13" t="e">
        <f t="shared" si="102"/>
        <v>#N/A</v>
      </c>
      <c r="S179" s="9">
        <f>VLOOKUP($C179,industry_water_demand_km3!$A$2:$CT$249,S$4,FALSE)</f>
        <v>4.0530919999999998E-2</v>
      </c>
      <c r="T179" s="13">
        <f t="shared" si="87"/>
        <v>4.0530919999999998E-2</v>
      </c>
      <c r="V179" s="9">
        <f>VLOOKUP($B179,aquastat_more_extensive_table!$D$1013:$AO$1213,V$4,FALSE)</f>
        <v>0</v>
      </c>
      <c r="W179" s="13" t="e">
        <f t="shared" si="103"/>
        <v>#N/A</v>
      </c>
      <c r="X179" s="9">
        <f>VLOOKUP($C179,industry_water_demand_km3!$A$2:$CT$249,X$4,FALSE)</f>
        <v>5.5865379999999999E-2</v>
      </c>
      <c r="Y179" s="13">
        <f t="shared" si="88"/>
        <v>5.5865379999999999E-2</v>
      </c>
      <c r="AA179" s="9">
        <f>VLOOKUP($B179,aquastat_more_extensive_table!$D$1013:$AO$1213,AA$4,FALSE)</f>
        <v>0</v>
      </c>
      <c r="AB179" s="13" t="e">
        <f t="shared" si="104"/>
        <v>#N/A</v>
      </c>
      <c r="AC179" s="9">
        <f>VLOOKUP($C179,industry_water_demand_km3!$A$2:$CT$249,AC$4,FALSE)</f>
        <v>7.399124E-2</v>
      </c>
      <c r="AD179" s="13">
        <f t="shared" si="89"/>
        <v>7.399124E-2</v>
      </c>
      <c r="AF179" s="9">
        <f>VLOOKUP($B179,aquastat_more_extensive_table!$D$1013:$AO$1213,AF$4,FALSE)</f>
        <v>0</v>
      </c>
      <c r="AG179" s="13" t="e">
        <f t="shared" si="105"/>
        <v>#N/A</v>
      </c>
      <c r="AH179" s="9">
        <f>VLOOKUP($C179,industry_water_demand_km3!$A$2:$CT$249,AH$4,FALSE)</f>
        <v>7.4969320000000006E-2</v>
      </c>
      <c r="AI179" s="13">
        <f t="shared" si="90"/>
        <v>7.4969320000000006E-2</v>
      </c>
      <c r="AK179" s="9">
        <f>VLOOKUP($B179,aquastat_more_extensive_table!$D$1013:$AO$1213,AK$4,FALSE)</f>
        <v>0</v>
      </c>
      <c r="AL179" s="13" t="e">
        <f t="shared" si="106"/>
        <v>#N/A</v>
      </c>
      <c r="AM179" s="9">
        <f>VLOOKUP($C179,industry_water_demand_km3!$A$2:$CT$249,AM$4,FALSE)</f>
        <v>6.8264480000000002E-2</v>
      </c>
      <c r="AN179" s="13">
        <f t="shared" si="91"/>
        <v>6.8264480000000002E-2</v>
      </c>
      <c r="AP179" s="9">
        <f>VLOOKUP($B179,aquastat_more_extensive_table!$D$1013:$AO$1213,AP$4,FALSE)</f>
        <v>9.3799999999999994E-2</v>
      </c>
      <c r="AQ179" s="13">
        <f t="shared" si="107"/>
        <v>9.3799999999999994E-2</v>
      </c>
      <c r="AR179" s="9">
        <f>VLOOKUP($C179,industry_water_demand_km3!$A$2:$CT$249,AR$4,FALSE)</f>
        <v>6.8798860000000003E-2</v>
      </c>
      <c r="AS179" s="13">
        <f t="shared" si="92"/>
        <v>6.8798860000000003E-2</v>
      </c>
      <c r="AU179" s="9">
        <f>VLOOKUP($B179,aquastat_more_extensive_table!$D$1013:$AO$1213,AU$4,FALSE)</f>
        <v>9.9000000000000005E-2</v>
      </c>
      <c r="AV179" s="13">
        <f t="shared" si="108"/>
        <v>9.9000000000000005E-2</v>
      </c>
      <c r="AW179" s="9">
        <f>VLOOKUP($C179,industry_water_demand_km3!$A$2:$CT$249,AW$4,FALSE)</f>
        <v>7.7802079999999996E-2</v>
      </c>
      <c r="AX179" s="13">
        <f t="shared" si="93"/>
        <v>7.7802079999999996E-2</v>
      </c>
      <c r="AZ179" s="9">
        <f>VLOOKUP($B179,aquastat_more_extensive_table!$D$1013:$AO$1213,AZ$4,FALSE)</f>
        <v>0.11600000000000001</v>
      </c>
      <c r="BA179" s="13">
        <f t="shared" si="109"/>
        <v>0.11600000000000001</v>
      </c>
      <c r="BB179" s="9">
        <f>VLOOKUP($C179,industry_water_demand_km3!$A$2:$CT$249,BB$4,FALSE)</f>
        <v>9.7869479999999995E-2</v>
      </c>
      <c r="BC179" s="13">
        <f t="shared" si="94"/>
        <v>9.7869479999999995E-2</v>
      </c>
      <c r="BE179" s="9">
        <f>VLOOKUP($B179,aquastat_more_extensive_table!$D$1013:$AO$1213,BE$4,FALSE)</f>
        <v>0.12889999999999999</v>
      </c>
      <c r="BF179" s="13">
        <f t="shared" si="110"/>
        <v>0.12889999999999999</v>
      </c>
      <c r="BG179" s="9">
        <f>VLOOKUP($C179,industry_water_demand_km3!$A$2:$CT$249,BG$4,FALSE)</f>
        <v>0.1078848</v>
      </c>
      <c r="BH179" s="13">
        <f t="shared" si="95"/>
        <v>0.1078848</v>
      </c>
      <c r="BJ179" s="9">
        <f>VLOOKUP($B179,aquastat_more_extensive_table!$D$1013:$AO$1213,BJ$4,FALSE)</f>
        <v>0</v>
      </c>
      <c r="BK179" s="13" t="e">
        <f t="shared" si="96"/>
        <v>#N/A</v>
      </c>
      <c r="BL179" s="9">
        <f>VLOOKUP($C179,industry_water_demand_km3!$A$2:$CT$249,BL$4,FALSE)</f>
        <v>0.106228</v>
      </c>
      <c r="BM179" s="13">
        <f t="shared" si="97"/>
        <v>0.106228</v>
      </c>
      <c r="BU179" s="7" t="e">
        <v>#N/A</v>
      </c>
      <c r="BV179" s="7">
        <v>3.5000000000000003E-2</v>
      </c>
      <c r="BW179" s="7" t="str">
        <f t="shared" si="98"/>
        <v/>
      </c>
      <c r="BX179" s="7" t="str">
        <f t="shared" si="99"/>
        <v/>
      </c>
    </row>
    <row r="180" spans="2:76" x14ac:dyDescent="0.25">
      <c r="B180" s="12">
        <f>fao_ids_unique!B175</f>
        <v>221</v>
      </c>
      <c r="C180" s="12">
        <f>fao_ids_unique!F175</f>
        <v>148</v>
      </c>
      <c r="D180" s="8" t="str">
        <f>fao_ids_unique!C175</f>
        <v>OMN</v>
      </c>
      <c r="E180" s="7" t="str">
        <f>fao_ids_unique!G175</f>
        <v>Oman</v>
      </c>
      <c r="G180" s="9">
        <f>VLOOKUP($B180,aquastat_more_extensive_table!$D$1013:$AO$1213,G$4,FALSE)</f>
        <v>0</v>
      </c>
      <c r="H180" s="13" t="e">
        <f t="shared" si="100"/>
        <v>#N/A</v>
      </c>
      <c r="I180" s="9">
        <f>VLOOKUP($C180,industry_water_demand_km3!$A$2:$CT$249,I$4,FALSE)</f>
        <v>7.6933419999999997E-3</v>
      </c>
      <c r="J180" s="13">
        <f t="shared" si="85"/>
        <v>7.6933419999999997E-3</v>
      </c>
      <c r="L180" s="9">
        <f>VLOOKUP($B180,aquastat_more_extensive_table!$D$1013:$AO$1213,L$4,FALSE)</f>
        <v>0</v>
      </c>
      <c r="M180" s="13" t="e">
        <f t="shared" si="101"/>
        <v>#N/A</v>
      </c>
      <c r="N180" s="9">
        <f>VLOOKUP($C180,industry_water_demand_km3!$A$2:$CT$249,N$4,FALSE)</f>
        <v>8.4304059999999997E-3</v>
      </c>
      <c r="O180" s="13">
        <f t="shared" si="86"/>
        <v>8.4304059999999997E-3</v>
      </c>
      <c r="Q180" s="9">
        <f>VLOOKUP($B180,aquastat_more_extensive_table!$D$1013:$AO$1213,Q$4,FALSE)</f>
        <v>0</v>
      </c>
      <c r="R180" s="13" t="e">
        <f t="shared" si="102"/>
        <v>#N/A</v>
      </c>
      <c r="S180" s="9">
        <f>VLOOKUP($C180,industry_water_demand_km3!$A$2:$CT$249,S$4,FALSE)</f>
        <v>1.0789144000000001E-2</v>
      </c>
      <c r="T180" s="13">
        <f t="shared" si="87"/>
        <v>1.0789144000000001E-2</v>
      </c>
      <c r="V180" s="9">
        <f>VLOOKUP($B180,aquastat_more_extensive_table!$D$1013:$AO$1213,V$4,FALSE)</f>
        <v>0</v>
      </c>
      <c r="W180" s="13" t="e">
        <f t="shared" si="103"/>
        <v>#N/A</v>
      </c>
      <c r="X180" s="9">
        <f>VLOOKUP($C180,industry_water_demand_km3!$A$2:$CT$249,X$4,FALSE)</f>
        <v>1.6410040000000001E-2</v>
      </c>
      <c r="Y180" s="13">
        <f t="shared" si="88"/>
        <v>1.6410040000000001E-2</v>
      </c>
      <c r="AA180" s="9">
        <f>VLOOKUP($B180,aquastat_more_extensive_table!$D$1013:$AO$1213,AA$4,FALSE)</f>
        <v>0</v>
      </c>
      <c r="AB180" s="13" t="e">
        <f t="shared" si="104"/>
        <v>#N/A</v>
      </c>
      <c r="AC180" s="9">
        <f>VLOOKUP($C180,industry_water_demand_km3!$A$2:$CT$249,AC$4,FALSE)</f>
        <v>2.2120620000000001E-2</v>
      </c>
      <c r="AD180" s="13">
        <f t="shared" si="89"/>
        <v>2.2120620000000001E-2</v>
      </c>
      <c r="AF180" s="9">
        <f>VLOOKUP($B180,aquastat_more_extensive_table!$D$1013:$AO$1213,AF$4,FALSE)</f>
        <v>0</v>
      </c>
      <c r="AG180" s="13" t="e">
        <f t="shared" si="105"/>
        <v>#N/A</v>
      </c>
      <c r="AH180" s="9">
        <f>VLOOKUP($C180,industry_water_demand_km3!$A$2:$CT$249,AH$4,FALSE)</f>
        <v>2.4154419999999999E-2</v>
      </c>
      <c r="AI180" s="13">
        <f t="shared" si="90"/>
        <v>2.4154419999999999E-2</v>
      </c>
      <c r="AK180" s="9">
        <f>VLOOKUP($B180,aquastat_more_extensive_table!$D$1013:$AO$1213,AK$4,FALSE)</f>
        <v>1.9E-2</v>
      </c>
      <c r="AL180" s="13">
        <f t="shared" si="106"/>
        <v>1.9E-2</v>
      </c>
      <c r="AM180" s="9">
        <f>VLOOKUP($C180,industry_water_demand_km3!$A$2:$CT$249,AM$4,FALSE)</f>
        <v>2.5476260000000001E-2</v>
      </c>
      <c r="AN180" s="13">
        <f t="shared" si="91"/>
        <v>2.5476260000000001E-2</v>
      </c>
      <c r="AP180" s="9">
        <f>VLOOKUP($B180,aquastat_more_extensive_table!$D$1013:$AO$1213,AP$4,FALSE)</f>
        <v>0</v>
      </c>
      <c r="AQ180" s="13" t="e">
        <f t="shared" si="107"/>
        <v>#N/A</v>
      </c>
      <c r="AR180" s="9">
        <f>VLOOKUP($C180,industry_water_demand_km3!$A$2:$CT$249,AR$4,FALSE)</f>
        <v>2.720674E-2</v>
      </c>
      <c r="AS180" s="13">
        <f t="shared" si="92"/>
        <v>2.720674E-2</v>
      </c>
      <c r="AU180" s="9">
        <f>VLOOKUP($B180,aquastat_more_extensive_table!$D$1013:$AO$1213,AU$4,FALSE)</f>
        <v>0.03</v>
      </c>
      <c r="AV180" s="13">
        <f t="shared" si="108"/>
        <v>0.03</v>
      </c>
      <c r="AW180" s="9">
        <f>VLOOKUP($C180,industry_water_demand_km3!$A$2:$CT$249,AW$4,FALSE)</f>
        <v>2.9197480000000001E-2</v>
      </c>
      <c r="AX180" s="13">
        <f t="shared" si="93"/>
        <v>2.9197480000000001E-2</v>
      </c>
      <c r="AZ180" s="9">
        <f>VLOOKUP($B180,aquastat_more_extensive_table!$D$1013:$AO$1213,AZ$4,FALSE)</f>
        <v>1.9E-2</v>
      </c>
      <c r="BA180" s="13">
        <f t="shared" si="109"/>
        <v>1.9E-2</v>
      </c>
      <c r="BB180" s="9">
        <f>VLOOKUP($C180,industry_water_demand_km3!$A$2:$CT$249,BB$4,FALSE)</f>
        <v>3.3814539999999997E-2</v>
      </c>
      <c r="BC180" s="13">
        <f t="shared" si="94"/>
        <v>3.3814539999999997E-2</v>
      </c>
      <c r="BE180" s="9">
        <f>VLOOKUP($B180,aquastat_more_extensive_table!$D$1013:$AO$1213,BE$4,FALSE)</f>
        <v>0</v>
      </c>
      <c r="BF180" s="13" t="e">
        <f t="shared" si="110"/>
        <v>#N/A</v>
      </c>
      <c r="BG180" s="9">
        <f>VLOOKUP($C180,industry_water_demand_km3!$A$2:$CT$249,BG$4,FALSE)</f>
        <v>3.7979939999999997E-2</v>
      </c>
      <c r="BH180" s="13">
        <f t="shared" si="95"/>
        <v>3.7979939999999997E-2</v>
      </c>
      <c r="BJ180" s="9">
        <f>VLOOKUP($B180,aquastat_more_extensive_table!$D$1013:$AO$1213,BJ$4,FALSE)</f>
        <v>0</v>
      </c>
      <c r="BK180" s="13" t="e">
        <f t="shared" si="96"/>
        <v>#N/A</v>
      </c>
      <c r="BL180" s="9">
        <f>VLOOKUP($C180,industry_water_demand_km3!$A$2:$CT$249,BL$4,FALSE)</f>
        <v>3.7301899999999999E-2</v>
      </c>
      <c r="BM180" s="13">
        <f t="shared" si="97"/>
        <v>3.7301899999999999E-2</v>
      </c>
      <c r="BU180" s="7" t="e">
        <v>#N/A</v>
      </c>
      <c r="BV180" s="7">
        <v>0</v>
      </c>
      <c r="BW180" s="7" t="str">
        <f t="shared" si="98"/>
        <v/>
      </c>
      <c r="BX180" s="7" t="str">
        <f t="shared" si="99"/>
        <v/>
      </c>
    </row>
    <row r="181" spans="2:76" x14ac:dyDescent="0.25">
      <c r="B181" s="12">
        <f>fao_ids_unique!B176</f>
        <v>222</v>
      </c>
      <c r="C181" s="12">
        <f>fao_ids_unique!F176</f>
        <v>190</v>
      </c>
      <c r="D181" s="8" t="str">
        <f>fao_ids_unique!C176</f>
        <v>TUN</v>
      </c>
      <c r="E181" s="7" t="str">
        <f>fao_ids_unique!G176</f>
        <v>Tunisia</v>
      </c>
      <c r="G181" s="9">
        <f>VLOOKUP($B181,aquastat_more_extensive_table!$D$1013:$AO$1213,G$4,FALSE)</f>
        <v>0</v>
      </c>
      <c r="H181" s="13" t="e">
        <f t="shared" si="100"/>
        <v>#N/A</v>
      </c>
      <c r="I181" s="9">
        <f>VLOOKUP($C181,industry_water_demand_km3!$A$2:$CT$249,I$4,FALSE)</f>
        <v>5.6457939999999998E-2</v>
      </c>
      <c r="J181" s="13">
        <f t="shared" si="85"/>
        <v>5.6457939999999998E-2</v>
      </c>
      <c r="L181" s="9">
        <f>VLOOKUP($B181,aquastat_more_extensive_table!$D$1013:$AO$1213,L$4,FALSE)</f>
        <v>0</v>
      </c>
      <c r="M181" s="13" t="e">
        <f t="shared" si="101"/>
        <v>#N/A</v>
      </c>
      <c r="N181" s="9">
        <f>VLOOKUP($C181,industry_water_demand_km3!$A$2:$CT$249,N$4,FALSE)</f>
        <v>5.4552799999999999E-2</v>
      </c>
      <c r="O181" s="13">
        <f t="shared" si="86"/>
        <v>5.4552799999999999E-2</v>
      </c>
      <c r="Q181" s="9">
        <f>VLOOKUP($B181,aquastat_more_extensive_table!$D$1013:$AO$1213,Q$4,FALSE)</f>
        <v>0</v>
      </c>
      <c r="R181" s="13" t="e">
        <f t="shared" si="102"/>
        <v>#N/A</v>
      </c>
      <c r="S181" s="9">
        <f>VLOOKUP($C181,industry_water_demand_km3!$A$2:$CT$249,S$4,FALSE)</f>
        <v>6.2785439999999998E-2</v>
      </c>
      <c r="T181" s="13">
        <f t="shared" si="87"/>
        <v>6.2785439999999998E-2</v>
      </c>
      <c r="V181" s="9">
        <f>VLOOKUP($B181,aquastat_more_extensive_table!$D$1013:$AO$1213,V$4,FALSE)</f>
        <v>0</v>
      </c>
      <c r="W181" s="13" t="e">
        <f t="shared" si="103"/>
        <v>#N/A</v>
      </c>
      <c r="X181" s="9">
        <f>VLOOKUP($C181,industry_water_demand_km3!$A$2:$CT$249,X$4,FALSE)</f>
        <v>8.7311200000000005E-2</v>
      </c>
      <c r="Y181" s="13">
        <f t="shared" si="88"/>
        <v>8.7311200000000005E-2</v>
      </c>
      <c r="AA181" s="9">
        <f>VLOOKUP($B181,aquastat_more_extensive_table!$D$1013:$AO$1213,AA$4,FALSE)</f>
        <v>0</v>
      </c>
      <c r="AB181" s="13" t="e">
        <f t="shared" si="104"/>
        <v>#N/A</v>
      </c>
      <c r="AC181" s="9">
        <f>VLOOKUP($C181,industry_water_demand_km3!$A$2:$CT$249,AC$4,FALSE)</f>
        <v>0.10428364</v>
      </c>
      <c r="AD181" s="13">
        <f t="shared" si="89"/>
        <v>0.10428364</v>
      </c>
      <c r="AF181" s="9">
        <f>VLOOKUP($B181,aquastat_more_extensive_table!$D$1013:$AO$1213,AF$4,FALSE)</f>
        <v>0</v>
      </c>
      <c r="AG181" s="13" t="e">
        <f t="shared" si="105"/>
        <v>#N/A</v>
      </c>
      <c r="AH181" s="9">
        <f>VLOOKUP($C181,industry_water_demand_km3!$A$2:$CT$249,AH$4,FALSE)</f>
        <v>0.105767</v>
      </c>
      <c r="AI181" s="13">
        <f t="shared" si="90"/>
        <v>0.105767</v>
      </c>
      <c r="AK181" s="9">
        <f>VLOOKUP($B181,aquastat_more_extensive_table!$D$1013:$AO$1213,AK$4,FALSE)</f>
        <v>8.5999999999999993E-2</v>
      </c>
      <c r="AL181" s="13">
        <f t="shared" si="106"/>
        <v>8.5999999999999993E-2</v>
      </c>
      <c r="AM181" s="9">
        <f>VLOOKUP($C181,industry_water_demand_km3!$A$2:$CT$249,AM$4,FALSE)</f>
        <v>0.11235539999999999</v>
      </c>
      <c r="AN181" s="13">
        <f t="shared" si="91"/>
        <v>0.11235539999999999</v>
      </c>
      <c r="AP181" s="9">
        <f>VLOOKUP($B181,aquastat_more_extensive_table!$D$1013:$AO$1213,AP$4,FALSE)</f>
        <v>9.8000000000000004E-2</v>
      </c>
      <c r="AQ181" s="13">
        <f t="shared" si="107"/>
        <v>9.8000000000000004E-2</v>
      </c>
      <c r="AR181" s="9">
        <f>VLOOKUP($C181,industry_water_demand_km3!$A$2:$CT$249,AR$4,FALSE)</f>
        <v>0.1220362</v>
      </c>
      <c r="AS181" s="13">
        <f t="shared" si="92"/>
        <v>0.1220362</v>
      </c>
      <c r="AU181" s="9">
        <f>VLOOKUP($B181,aquastat_more_extensive_table!$D$1013:$AO$1213,AU$4,FALSE)</f>
        <v>0.11</v>
      </c>
      <c r="AV181" s="13">
        <f t="shared" si="108"/>
        <v>0.11</v>
      </c>
      <c r="AW181" s="9">
        <f>VLOOKUP($C181,industry_water_demand_km3!$A$2:$CT$249,AW$4,FALSE)</f>
        <v>0.1293956</v>
      </c>
      <c r="AX181" s="13">
        <f t="shared" si="93"/>
        <v>0.1293956</v>
      </c>
      <c r="AZ181" s="9">
        <f>VLOOKUP($B181,aquastat_more_extensive_table!$D$1013:$AO$1213,AZ$4,FALSE)</f>
        <v>0</v>
      </c>
      <c r="BA181" s="13" t="e">
        <f t="shared" si="109"/>
        <v>#N/A</v>
      </c>
      <c r="BB181" s="9">
        <f>VLOOKUP($C181,industry_water_demand_km3!$A$2:$CT$249,BB$4,FALSE)</f>
        <v>0.14472099999999999</v>
      </c>
      <c r="BC181" s="13">
        <f t="shared" si="94"/>
        <v>0.14472099999999999</v>
      </c>
      <c r="BE181" s="9">
        <f>VLOOKUP($B181,aquastat_more_extensive_table!$D$1013:$AO$1213,BE$4,FALSE)</f>
        <v>0.16500000000000001</v>
      </c>
      <c r="BF181" s="13">
        <f t="shared" si="110"/>
        <v>0.16500000000000001</v>
      </c>
      <c r="BG181" s="9">
        <f>VLOOKUP($C181,industry_water_demand_km3!$A$2:$CT$249,BG$4,FALSE)</f>
        <v>0.15768960000000001</v>
      </c>
      <c r="BH181" s="13">
        <f t="shared" si="95"/>
        <v>0.15768960000000001</v>
      </c>
      <c r="BJ181" s="9">
        <f>VLOOKUP($B181,aquastat_more_extensive_table!$D$1013:$AO$1213,BJ$4,FALSE)</f>
        <v>0</v>
      </c>
      <c r="BK181" s="13" t="e">
        <f t="shared" si="96"/>
        <v>#N/A</v>
      </c>
      <c r="BL181" s="9">
        <f>VLOOKUP($C181,industry_water_demand_km3!$A$2:$CT$249,BL$4,FALSE)</f>
        <v>0.15742900000000001</v>
      </c>
      <c r="BM181" s="13">
        <f t="shared" si="97"/>
        <v>0.15742900000000001</v>
      </c>
      <c r="BU181" s="7" t="e">
        <v>#N/A</v>
      </c>
      <c r="BV181" s="7">
        <v>3.5000000000000003E-2</v>
      </c>
      <c r="BW181" s="7" t="str">
        <f t="shared" si="98"/>
        <v/>
      </c>
      <c r="BX181" s="7" t="str">
        <f t="shared" si="99"/>
        <v/>
      </c>
    </row>
    <row r="182" spans="2:76" x14ac:dyDescent="0.25">
      <c r="B182" s="12">
        <f>fao_ids_unique!B177</f>
        <v>223</v>
      </c>
      <c r="C182" s="12">
        <f>fao_ids_unique!F177</f>
        <v>191</v>
      </c>
      <c r="D182" s="8" t="str">
        <f>fao_ids_unique!C177</f>
        <v>TUR</v>
      </c>
      <c r="E182" s="7" t="str">
        <f>fao_ids_unique!G177</f>
        <v>Turkey</v>
      </c>
      <c r="G182" s="9">
        <f>VLOOKUP($B182,aquastat_more_extensive_table!$D$1013:$AO$1213,G$4,FALSE)</f>
        <v>0</v>
      </c>
      <c r="H182" s="13" t="e">
        <f t="shared" si="100"/>
        <v>#N/A</v>
      </c>
      <c r="I182" s="9">
        <f>VLOOKUP($C182,industry_water_demand_km3!$A$2:$CT$249,I$4,FALSE)</f>
        <v>1.763352</v>
      </c>
      <c r="J182" s="13">
        <f t="shared" si="85"/>
        <v>1.763352</v>
      </c>
      <c r="L182" s="9">
        <f>VLOOKUP($B182,aquastat_more_extensive_table!$D$1013:$AO$1213,L$4,FALSE)</f>
        <v>0</v>
      </c>
      <c r="M182" s="13" t="e">
        <f t="shared" si="101"/>
        <v>#N/A</v>
      </c>
      <c r="N182" s="9">
        <f>VLOOKUP($C182,industry_water_demand_km3!$A$2:$CT$249,N$4,FALSE)</f>
        <v>1.7740100000000001</v>
      </c>
      <c r="O182" s="13">
        <f t="shared" si="86"/>
        <v>1.7740100000000001</v>
      </c>
      <c r="Q182" s="9">
        <f>VLOOKUP($B182,aquastat_more_extensive_table!$D$1013:$AO$1213,Q$4,FALSE)</f>
        <v>0</v>
      </c>
      <c r="R182" s="13" t="e">
        <f t="shared" si="102"/>
        <v>#N/A</v>
      </c>
      <c r="S182" s="9">
        <f>VLOOKUP($C182,industry_water_demand_km3!$A$2:$CT$249,S$4,FALSE)</f>
        <v>1.942342</v>
      </c>
      <c r="T182" s="13">
        <f t="shared" si="87"/>
        <v>1.942342</v>
      </c>
      <c r="V182" s="9">
        <f>VLOOKUP($B182,aquastat_more_extensive_table!$D$1013:$AO$1213,V$4,FALSE)</f>
        <v>0</v>
      </c>
      <c r="W182" s="13" t="e">
        <f t="shared" si="103"/>
        <v>#N/A</v>
      </c>
      <c r="X182" s="9">
        <f>VLOOKUP($C182,industry_water_demand_km3!$A$2:$CT$249,X$4,FALSE)</f>
        <v>2.4604720000000002</v>
      </c>
      <c r="Y182" s="13">
        <f t="shared" si="88"/>
        <v>2.4604720000000002</v>
      </c>
      <c r="AA182" s="9">
        <f>VLOOKUP($B182,aquastat_more_extensive_table!$D$1013:$AO$1213,AA$4,FALSE)</f>
        <v>0</v>
      </c>
      <c r="AB182" s="13" t="e">
        <f t="shared" si="104"/>
        <v>#N/A</v>
      </c>
      <c r="AC182" s="9">
        <f>VLOOKUP($C182,industry_water_demand_km3!$A$2:$CT$249,AC$4,FALSE)</f>
        <v>2.8188360000000001</v>
      </c>
      <c r="AD182" s="13">
        <f t="shared" si="89"/>
        <v>2.8188360000000001</v>
      </c>
      <c r="AF182" s="9">
        <f>VLOOKUP($B182,aquastat_more_extensive_table!$D$1013:$AO$1213,AF$4,FALSE)</f>
        <v>0</v>
      </c>
      <c r="AG182" s="13" t="e">
        <f t="shared" si="105"/>
        <v>#N/A</v>
      </c>
      <c r="AH182" s="9">
        <f>VLOOKUP($C182,industry_water_demand_km3!$A$2:$CT$249,AH$4,FALSE)</f>
        <v>2.7616860000000001</v>
      </c>
      <c r="AI182" s="13">
        <f t="shared" si="90"/>
        <v>2.7616860000000001</v>
      </c>
      <c r="AK182" s="9">
        <f>VLOOKUP($B182,aquastat_more_extensive_table!$D$1013:$AO$1213,AK$4,FALSE)</f>
        <v>3.5</v>
      </c>
      <c r="AL182" s="13">
        <f t="shared" si="106"/>
        <v>3.5</v>
      </c>
      <c r="AM182" s="9">
        <f>VLOOKUP($C182,industry_water_demand_km3!$A$2:$CT$249,AM$4,FALSE)</f>
        <v>3.3606340000000001</v>
      </c>
      <c r="AN182" s="13">
        <f t="shared" si="91"/>
        <v>3.3606340000000001</v>
      </c>
      <c r="AP182" s="9">
        <f>VLOOKUP($B182,aquastat_more_extensive_table!$D$1013:$AO$1213,AP$4,FALSE)</f>
        <v>0</v>
      </c>
      <c r="AQ182" s="13" t="e">
        <f t="shared" si="107"/>
        <v>#N/A</v>
      </c>
      <c r="AR182" s="9">
        <f>VLOOKUP($C182,industry_water_demand_km3!$A$2:$CT$249,AR$4,FALSE)</f>
        <v>3.5702099999999999</v>
      </c>
      <c r="AS182" s="13">
        <f t="shared" si="92"/>
        <v>3.5702099999999999</v>
      </c>
      <c r="AU182" s="9">
        <f>VLOOKUP($B182,aquastat_more_extensive_table!$D$1013:$AO$1213,AU$4,FALSE)</f>
        <v>4.0999999999999996</v>
      </c>
      <c r="AV182" s="13">
        <f t="shared" si="108"/>
        <v>4.0999999999999996</v>
      </c>
      <c r="AW182" s="9">
        <f>VLOOKUP($C182,industry_water_demand_km3!$A$2:$CT$249,AW$4,FALSE)</f>
        <v>3.9068260000000001</v>
      </c>
      <c r="AX182" s="13">
        <f t="shared" si="93"/>
        <v>3.9068260000000001</v>
      </c>
      <c r="AZ182" s="9">
        <f>VLOOKUP($B182,aquastat_more_extensive_table!$D$1013:$AO$1213,AZ$4,FALSE)</f>
        <v>4.3</v>
      </c>
      <c r="BA182" s="13">
        <f t="shared" si="109"/>
        <v>4.3</v>
      </c>
      <c r="BB182" s="9">
        <f>VLOOKUP($C182,industry_water_demand_km3!$A$2:$CT$249,BB$4,FALSE)</f>
        <v>4.6901700000000002</v>
      </c>
      <c r="BC182" s="13">
        <f t="shared" si="94"/>
        <v>4.6901700000000002</v>
      </c>
      <c r="BE182" s="9">
        <f>VLOOKUP($B182,aquastat_more_extensive_table!$D$1013:$AO$1213,BE$4,FALSE)</f>
        <v>0</v>
      </c>
      <c r="BF182" s="13" t="e">
        <f t="shared" si="110"/>
        <v>#N/A</v>
      </c>
      <c r="BG182" s="9">
        <f>VLOOKUP($C182,industry_water_demand_km3!$A$2:$CT$249,BG$4,FALSE)</f>
        <v>5.2813540000000003</v>
      </c>
      <c r="BH182" s="13">
        <f t="shared" si="95"/>
        <v>5.2813540000000003</v>
      </c>
      <c r="BJ182" s="9">
        <f>VLOOKUP($B182,aquastat_more_extensive_table!$D$1013:$AO$1213,BJ$4,FALSE)</f>
        <v>0</v>
      </c>
      <c r="BK182" s="13" t="e">
        <f t="shared" si="96"/>
        <v>#N/A</v>
      </c>
      <c r="BL182" s="9">
        <f>VLOOKUP($C182,industry_water_demand_km3!$A$2:$CT$249,BL$4,FALSE)</f>
        <v>5.32273</v>
      </c>
      <c r="BM182" s="13">
        <f t="shared" si="97"/>
        <v>5.32273</v>
      </c>
      <c r="BU182" s="7" t="e">
        <v>#N/A</v>
      </c>
      <c r="BV182" s="7">
        <v>1.579</v>
      </c>
      <c r="BW182" s="7" t="str">
        <f t="shared" si="98"/>
        <v/>
      </c>
      <c r="BX182" s="7" t="str">
        <f t="shared" si="99"/>
        <v/>
      </c>
    </row>
    <row r="183" spans="2:76" x14ac:dyDescent="0.25">
      <c r="B183" s="12">
        <f>fao_ids_unique!B178</f>
        <v>225</v>
      </c>
      <c r="C183" s="12">
        <f>fao_ids_unique!F178</f>
        <v>6</v>
      </c>
      <c r="D183" s="8" t="str">
        <f>fao_ids_unique!C178</f>
        <v>ARE</v>
      </c>
      <c r="E183" s="7" t="str">
        <f>fao_ids_unique!G178</f>
        <v>United Arab Emirates</v>
      </c>
      <c r="G183" s="9">
        <f>VLOOKUP($B183,aquastat_more_extensive_table!$D$1013:$AO$1213,G$4,FALSE)</f>
        <v>0</v>
      </c>
      <c r="H183" s="13" t="e">
        <f t="shared" si="100"/>
        <v>#N/A</v>
      </c>
      <c r="I183" s="9">
        <f>VLOOKUP($C183,industry_water_demand_km3!$A$2:$CT$249,I$4,FALSE)</f>
        <v>1.07554E-2</v>
      </c>
      <c r="J183" s="13">
        <f t="shared" si="85"/>
        <v>1.07554E-2</v>
      </c>
      <c r="L183" s="9">
        <f>VLOOKUP($B183,aquastat_more_extensive_table!$D$1013:$AO$1213,L$4,FALSE)</f>
        <v>0</v>
      </c>
      <c r="M183" s="13" t="e">
        <f t="shared" si="101"/>
        <v>#N/A</v>
      </c>
      <c r="N183" s="9">
        <f>VLOOKUP($C183,industry_water_demand_km3!$A$2:$CT$249,N$4,FALSE)</f>
        <v>1.1461219999999999E-2</v>
      </c>
      <c r="O183" s="13">
        <f t="shared" si="86"/>
        <v>1.1461219999999999E-2</v>
      </c>
      <c r="Q183" s="9">
        <f>VLOOKUP($B183,aquastat_more_extensive_table!$D$1013:$AO$1213,Q$4,FALSE)</f>
        <v>0</v>
      </c>
      <c r="R183" s="13" t="e">
        <f t="shared" si="102"/>
        <v>#N/A</v>
      </c>
      <c r="S183" s="9">
        <f>VLOOKUP($C183,industry_water_demand_km3!$A$2:$CT$249,S$4,FALSE)</f>
        <v>1.2650979999999999E-2</v>
      </c>
      <c r="T183" s="13">
        <f t="shared" si="87"/>
        <v>1.2650979999999999E-2</v>
      </c>
      <c r="V183" s="9">
        <f>VLOOKUP($B183,aquastat_more_extensive_table!$D$1013:$AO$1213,V$4,FALSE)</f>
        <v>0</v>
      </c>
      <c r="W183" s="13" t="e">
        <f t="shared" si="103"/>
        <v>#N/A</v>
      </c>
      <c r="X183" s="9">
        <f>VLOOKUP($C183,industry_water_demand_km3!$A$2:$CT$249,X$4,FALSE)</f>
        <v>2.098562E-2</v>
      </c>
      <c r="Y183" s="13">
        <f t="shared" si="88"/>
        <v>2.098562E-2</v>
      </c>
      <c r="AA183" s="9">
        <f>VLOOKUP($B183,aquastat_more_extensive_table!$D$1013:$AO$1213,AA$4,FALSE)</f>
        <v>8.1000000000000003E-2</v>
      </c>
      <c r="AB183" s="13">
        <f t="shared" si="104"/>
        <v>8.1000000000000003E-2</v>
      </c>
      <c r="AC183" s="9">
        <f>VLOOKUP($C183,industry_water_demand_km3!$A$2:$CT$249,AC$4,FALSE)</f>
        <v>2.5716659999999999E-2</v>
      </c>
      <c r="AD183" s="13">
        <f t="shared" si="89"/>
        <v>2.5716659999999999E-2</v>
      </c>
      <c r="AF183" s="9">
        <f>VLOOKUP($B183,aquastat_more_extensive_table!$D$1013:$AO$1213,AF$4,FALSE)</f>
        <v>0</v>
      </c>
      <c r="AG183" s="13" t="e">
        <f t="shared" si="105"/>
        <v>#N/A</v>
      </c>
      <c r="AH183" s="9">
        <f>VLOOKUP($C183,industry_water_demand_km3!$A$2:$CT$249,AH$4,FALSE)</f>
        <v>2.504818E-2</v>
      </c>
      <c r="AI183" s="13">
        <f t="shared" si="90"/>
        <v>2.504818E-2</v>
      </c>
      <c r="AK183" s="9">
        <f>VLOOKUP($B183,aquastat_more_extensive_table!$D$1013:$AO$1213,AK$4,FALSE)</f>
        <v>0</v>
      </c>
      <c r="AL183" s="13" t="e">
        <f t="shared" si="106"/>
        <v>#N/A</v>
      </c>
      <c r="AM183" s="9">
        <f>VLOOKUP($C183,industry_water_demand_km3!$A$2:$CT$249,AM$4,FALSE)</f>
        <v>2.3028360000000001E-2</v>
      </c>
      <c r="AN183" s="13">
        <f t="shared" si="91"/>
        <v>2.3028360000000001E-2</v>
      </c>
      <c r="AP183" s="9">
        <f>VLOOKUP($B183,aquastat_more_extensive_table!$D$1013:$AO$1213,AP$4,FALSE)</f>
        <v>0.2</v>
      </c>
      <c r="AQ183" s="13">
        <f t="shared" si="107"/>
        <v>0.2</v>
      </c>
      <c r="AR183" s="9">
        <f>VLOOKUP($C183,industry_water_demand_km3!$A$2:$CT$249,AR$4,FALSE)</f>
        <v>2.4056040000000001E-2</v>
      </c>
      <c r="AS183" s="13">
        <f t="shared" si="92"/>
        <v>2.4056040000000001E-2</v>
      </c>
      <c r="AU183" s="9">
        <f>VLOOKUP($B183,aquastat_more_extensive_table!$D$1013:$AO$1213,AU$4,FALSE)</f>
        <v>0.1113</v>
      </c>
      <c r="AV183" s="13">
        <f t="shared" si="108"/>
        <v>0.1113</v>
      </c>
      <c r="AW183" s="9">
        <f>VLOOKUP($C183,industry_water_demand_km3!$A$2:$CT$249,AW$4,FALSE)</f>
        <v>2.5244820000000001E-2</v>
      </c>
      <c r="AX183" s="13">
        <f t="shared" si="93"/>
        <v>2.5244820000000001E-2</v>
      </c>
      <c r="AZ183" s="9">
        <f>VLOOKUP($B183,aquastat_more_extensive_table!$D$1013:$AO$1213,AZ$4,FALSE)</f>
        <v>6.9000000000000006E-2</v>
      </c>
      <c r="BA183" s="13">
        <f t="shared" si="109"/>
        <v>6.9000000000000006E-2</v>
      </c>
      <c r="BB183" s="9">
        <f>VLOOKUP($C183,industry_water_demand_km3!$A$2:$CT$249,BB$4,FALSE)</f>
        <v>2.8520360000000002E-2</v>
      </c>
      <c r="BC183" s="13">
        <f t="shared" si="94"/>
        <v>2.8520360000000002E-2</v>
      </c>
      <c r="BE183" s="9">
        <f>VLOOKUP($B183,aquastat_more_extensive_table!$D$1013:$AO$1213,BE$4,FALSE)</f>
        <v>0</v>
      </c>
      <c r="BF183" s="13" t="e">
        <f t="shared" si="110"/>
        <v>#N/A</v>
      </c>
      <c r="BG183" s="9">
        <f>VLOOKUP($C183,industry_water_demand_km3!$A$2:$CT$249,BG$4,FALSE)</f>
        <v>2.9437580000000001E-2</v>
      </c>
      <c r="BH183" s="13">
        <f t="shared" si="95"/>
        <v>2.9437580000000001E-2</v>
      </c>
      <c r="BJ183" s="9">
        <f>VLOOKUP($B183,aquastat_more_extensive_table!$D$1013:$AO$1213,BJ$4,FALSE)</f>
        <v>0</v>
      </c>
      <c r="BK183" s="13" t="e">
        <f t="shared" si="96"/>
        <v>#N/A</v>
      </c>
      <c r="BL183" s="9">
        <f>VLOOKUP($C183,industry_water_demand_km3!$A$2:$CT$249,BL$4,FALSE)</f>
        <v>2.9174200000000001E-2</v>
      </c>
      <c r="BM183" s="13">
        <f t="shared" si="97"/>
        <v>2.9174200000000001E-2</v>
      </c>
      <c r="BU183" s="7" t="e">
        <v>#N/A</v>
      </c>
      <c r="BV183" s="7">
        <v>0</v>
      </c>
      <c r="BW183" s="7" t="str">
        <f t="shared" si="98"/>
        <v/>
      </c>
      <c r="BX183" s="7" t="str">
        <f t="shared" si="99"/>
        <v/>
      </c>
    </row>
    <row r="184" spans="2:76" x14ac:dyDescent="0.25">
      <c r="B184" s="12">
        <f>fao_ids_unique!B179</f>
        <v>226</v>
      </c>
      <c r="C184" s="12">
        <f>fao_ids_unique!F179</f>
        <v>195</v>
      </c>
      <c r="D184" s="8" t="str">
        <f>fao_ids_unique!C179</f>
        <v>UGA</v>
      </c>
      <c r="E184" s="7" t="str">
        <f>fao_ids_unique!G179</f>
        <v>Uganda</v>
      </c>
      <c r="G184" s="9">
        <f>VLOOKUP($B184,aquastat_more_extensive_table!$D$1013:$AO$1213,G$4,FALSE)</f>
        <v>0</v>
      </c>
      <c r="H184" s="13" t="e">
        <f t="shared" si="100"/>
        <v>#N/A</v>
      </c>
      <c r="I184" s="9">
        <f>VLOOKUP($C184,industry_water_demand_km3!$A$2:$CT$249,I$4,FALSE)</f>
        <v>4.786518E-2</v>
      </c>
      <c r="J184" s="13">
        <f t="shared" si="85"/>
        <v>4.786518E-2</v>
      </c>
      <c r="L184" s="9">
        <f>VLOOKUP($B184,aquastat_more_extensive_table!$D$1013:$AO$1213,L$4,FALSE)</f>
        <v>0</v>
      </c>
      <c r="M184" s="13" t="e">
        <f t="shared" si="101"/>
        <v>#N/A</v>
      </c>
      <c r="N184" s="9">
        <f>VLOOKUP($C184,industry_water_demand_km3!$A$2:$CT$249,N$4,FALSE)</f>
        <v>5.4262600000000001E-2</v>
      </c>
      <c r="O184" s="13">
        <f t="shared" si="86"/>
        <v>5.4262600000000001E-2</v>
      </c>
      <c r="Q184" s="9">
        <f>VLOOKUP($B184,aquastat_more_extensive_table!$D$1013:$AO$1213,Q$4,FALSE)</f>
        <v>1.6E-2</v>
      </c>
      <c r="R184" s="13">
        <f t="shared" si="102"/>
        <v>1.6E-2</v>
      </c>
      <c r="S184" s="9">
        <f>VLOOKUP($C184,industry_water_demand_km3!$A$2:$CT$249,S$4,FALSE)</f>
        <v>6.0273559999999997E-2</v>
      </c>
      <c r="T184" s="13">
        <f t="shared" si="87"/>
        <v>6.0273559999999997E-2</v>
      </c>
      <c r="V184" s="9">
        <f>VLOOKUP($B184,aquastat_more_extensive_table!$D$1013:$AO$1213,V$4,FALSE)</f>
        <v>0</v>
      </c>
      <c r="W184" s="13" t="e">
        <f t="shared" si="103"/>
        <v>#N/A</v>
      </c>
      <c r="X184" s="9">
        <f>VLOOKUP($C184,industry_water_demand_km3!$A$2:$CT$249,X$4,FALSE)</f>
        <v>6.887588E-2</v>
      </c>
      <c r="Y184" s="13">
        <f t="shared" si="88"/>
        <v>6.887588E-2</v>
      </c>
      <c r="AA184" s="9">
        <f>VLOOKUP($B184,aquastat_more_extensive_table!$D$1013:$AO$1213,AA$4,FALSE)</f>
        <v>0</v>
      </c>
      <c r="AB184" s="13" t="e">
        <f t="shared" si="104"/>
        <v>#N/A</v>
      </c>
      <c r="AC184" s="9">
        <f>VLOOKUP($C184,industry_water_demand_km3!$A$2:$CT$249,AC$4,FALSE)</f>
        <v>6.0172980000000001E-2</v>
      </c>
      <c r="AD184" s="13">
        <f t="shared" si="89"/>
        <v>6.0172980000000001E-2</v>
      </c>
      <c r="AF184" s="9">
        <f>VLOOKUP($B184,aquastat_more_extensive_table!$D$1013:$AO$1213,AF$4,FALSE)</f>
        <v>0</v>
      </c>
      <c r="AG184" s="13" t="e">
        <f t="shared" si="105"/>
        <v>#N/A</v>
      </c>
      <c r="AH184" s="9">
        <f>VLOOKUP($C184,industry_water_demand_km3!$A$2:$CT$249,AH$4,FALSE)</f>
        <v>6.4436939999999998E-2</v>
      </c>
      <c r="AI184" s="13">
        <f t="shared" si="90"/>
        <v>6.4436939999999998E-2</v>
      </c>
      <c r="AK184" s="9">
        <f>VLOOKUP($B184,aquastat_more_extensive_table!$D$1013:$AO$1213,AK$4,FALSE)</f>
        <v>0</v>
      </c>
      <c r="AL184" s="13" t="e">
        <f t="shared" si="106"/>
        <v>#N/A</v>
      </c>
      <c r="AM184" s="9">
        <f>VLOOKUP($C184,industry_water_demand_km3!$A$2:$CT$249,AM$4,FALSE)</f>
        <v>6.3886999999999999E-2</v>
      </c>
      <c r="AN184" s="13">
        <f t="shared" si="91"/>
        <v>6.3886999999999999E-2</v>
      </c>
      <c r="AP184" s="9">
        <f>VLOOKUP($B184,aquastat_more_extensive_table!$D$1013:$AO$1213,AP$4,FALSE)</f>
        <v>0</v>
      </c>
      <c r="AQ184" s="13" t="e">
        <f t="shared" si="107"/>
        <v>#N/A</v>
      </c>
      <c r="AR184" s="9">
        <f>VLOOKUP($C184,industry_water_demand_km3!$A$2:$CT$249,AR$4,FALSE)</f>
        <v>6.3679360000000004E-2</v>
      </c>
      <c r="AS184" s="13">
        <f t="shared" si="92"/>
        <v>6.3679360000000004E-2</v>
      </c>
      <c r="AU184" s="9">
        <f>VLOOKUP($B184,aquastat_more_extensive_table!$D$1013:$AO$1213,AU$4,FALSE)</f>
        <v>4.5999999999999999E-2</v>
      </c>
      <c r="AV184" s="13">
        <f t="shared" si="108"/>
        <v>4.5999999999999999E-2</v>
      </c>
      <c r="AW184" s="9">
        <f>VLOOKUP($C184,industry_water_demand_km3!$A$2:$CT$249,AW$4,FALSE)</f>
        <v>6.5502080000000004E-2</v>
      </c>
      <c r="AX184" s="13">
        <f t="shared" si="93"/>
        <v>6.5502080000000004E-2</v>
      </c>
      <c r="AZ184" s="9">
        <f>VLOOKUP($B184,aquastat_more_extensive_table!$D$1013:$AO$1213,AZ$4,FALSE)</f>
        <v>0</v>
      </c>
      <c r="BA184" s="13" t="e">
        <f t="shared" si="109"/>
        <v>#N/A</v>
      </c>
      <c r="BB184" s="9">
        <f>VLOOKUP($C184,industry_water_demand_km3!$A$2:$CT$249,BB$4,FALSE)</f>
        <v>6.8545079999999994E-2</v>
      </c>
      <c r="BC184" s="13">
        <f t="shared" si="94"/>
        <v>6.8545079999999994E-2</v>
      </c>
      <c r="BE184" s="9">
        <f>VLOOKUP($B184,aquastat_more_extensive_table!$D$1013:$AO$1213,BE$4,FALSE)</f>
        <v>0.05</v>
      </c>
      <c r="BF184" s="13">
        <f t="shared" si="110"/>
        <v>0.05</v>
      </c>
      <c r="BG184" s="9">
        <f>VLOOKUP($C184,industry_water_demand_km3!$A$2:$CT$249,BG$4,FALSE)</f>
        <v>8.0957379999999995E-2</v>
      </c>
      <c r="BH184" s="13">
        <f t="shared" si="95"/>
        <v>8.0957379999999995E-2</v>
      </c>
      <c r="BJ184" s="9">
        <f>VLOOKUP($B184,aquastat_more_extensive_table!$D$1013:$AO$1213,BJ$4,FALSE)</f>
        <v>0</v>
      </c>
      <c r="BK184" s="13" t="e">
        <f t="shared" si="96"/>
        <v>#N/A</v>
      </c>
      <c r="BL184" s="9">
        <f>VLOOKUP($C184,industry_water_demand_km3!$A$2:$CT$249,BL$4,FALSE)</f>
        <v>8.1640500000000005E-2</v>
      </c>
      <c r="BM184" s="13">
        <f t="shared" si="97"/>
        <v>8.1640500000000005E-2</v>
      </c>
      <c r="BU184" s="7" t="e">
        <v>#N/A</v>
      </c>
      <c r="BV184" s="7">
        <v>0.04</v>
      </c>
      <c r="BW184" s="7" t="str">
        <f t="shared" si="98"/>
        <v/>
      </c>
      <c r="BX184" s="7" t="str">
        <f t="shared" si="99"/>
        <v/>
      </c>
    </row>
    <row r="185" spans="2:76" x14ac:dyDescent="0.25">
      <c r="B185" s="12">
        <f>fao_ids_unique!B180</f>
        <v>227</v>
      </c>
      <c r="C185" s="12">
        <f>fao_ids_unique!F180</f>
        <v>192</v>
      </c>
      <c r="D185" s="8" t="str">
        <f>fao_ids_unique!C180</f>
        <v>TUV</v>
      </c>
      <c r="E185" s="7" t="str">
        <f>fao_ids_unique!G180</f>
        <v>Tuvalu</v>
      </c>
      <c r="G185" s="9">
        <f>VLOOKUP($B185,aquastat_more_extensive_table!$D$1013:$AO$1213,G$4,FALSE)</f>
        <v>0</v>
      </c>
      <c r="H185" s="13" t="e">
        <f t="shared" si="100"/>
        <v>#N/A</v>
      </c>
      <c r="I185" s="9" t="str">
        <f>VLOOKUP($C185,industry_water_demand_km3!$A$2:$CT$249,I$4,FALSE)</f>
        <v>NA</v>
      </c>
      <c r="J185" s="13" t="str">
        <f t="shared" si="85"/>
        <v>NA</v>
      </c>
      <c r="L185" s="9">
        <f>VLOOKUP($B185,aquastat_more_extensive_table!$D$1013:$AO$1213,L$4,FALSE)</f>
        <v>0</v>
      </c>
      <c r="M185" s="13" t="e">
        <f t="shared" si="101"/>
        <v>#N/A</v>
      </c>
      <c r="N185" s="9" t="str">
        <f>VLOOKUP($C185,industry_water_demand_km3!$A$2:$CT$249,N$4,FALSE)</f>
        <v>NA</v>
      </c>
      <c r="O185" s="13" t="str">
        <f t="shared" si="86"/>
        <v>NA</v>
      </c>
      <c r="Q185" s="9">
        <f>VLOOKUP($B185,aquastat_more_extensive_table!$D$1013:$AO$1213,Q$4,FALSE)</f>
        <v>0</v>
      </c>
      <c r="R185" s="13" t="e">
        <f t="shared" si="102"/>
        <v>#N/A</v>
      </c>
      <c r="S185" s="9" t="str">
        <f>VLOOKUP($C185,industry_water_demand_km3!$A$2:$CT$249,S$4,FALSE)</f>
        <v>NA</v>
      </c>
      <c r="T185" s="13" t="str">
        <f t="shared" si="87"/>
        <v>NA</v>
      </c>
      <c r="V185" s="9">
        <f>VLOOKUP($B185,aquastat_more_extensive_table!$D$1013:$AO$1213,V$4,FALSE)</f>
        <v>0</v>
      </c>
      <c r="W185" s="13" t="e">
        <f t="shared" si="103"/>
        <v>#N/A</v>
      </c>
      <c r="X185" s="9" t="str">
        <f>VLOOKUP($C185,industry_water_demand_km3!$A$2:$CT$249,X$4,FALSE)</f>
        <v>NA</v>
      </c>
      <c r="Y185" s="13" t="str">
        <f t="shared" si="88"/>
        <v>NA</v>
      </c>
      <c r="AA185" s="9">
        <f>VLOOKUP($B185,aquastat_more_extensive_table!$D$1013:$AO$1213,AA$4,FALSE)</f>
        <v>0</v>
      </c>
      <c r="AB185" s="13" t="e">
        <f t="shared" si="104"/>
        <v>#N/A</v>
      </c>
      <c r="AC185" s="9" t="str">
        <f>VLOOKUP($C185,industry_water_demand_km3!$A$2:$CT$249,AC$4,FALSE)</f>
        <v>NA</v>
      </c>
      <c r="AD185" s="13" t="str">
        <f t="shared" si="89"/>
        <v>NA</v>
      </c>
      <c r="AF185" s="9">
        <f>VLOOKUP($B185,aquastat_more_extensive_table!$D$1013:$AO$1213,AF$4,FALSE)</f>
        <v>0</v>
      </c>
      <c r="AG185" s="13" t="e">
        <f t="shared" si="105"/>
        <v>#N/A</v>
      </c>
      <c r="AH185" s="9" t="str">
        <f>VLOOKUP($C185,industry_water_demand_km3!$A$2:$CT$249,AH$4,FALSE)</f>
        <v>NA</v>
      </c>
      <c r="AI185" s="13" t="str">
        <f t="shared" si="90"/>
        <v>NA</v>
      </c>
      <c r="AK185" s="9">
        <f>VLOOKUP($B185,aquastat_more_extensive_table!$D$1013:$AO$1213,AK$4,FALSE)</f>
        <v>0</v>
      </c>
      <c r="AL185" s="13" t="e">
        <f t="shared" si="106"/>
        <v>#N/A</v>
      </c>
      <c r="AM185" s="9" t="str">
        <f>VLOOKUP($C185,industry_water_demand_km3!$A$2:$CT$249,AM$4,FALSE)</f>
        <v>NA</v>
      </c>
      <c r="AN185" s="13" t="str">
        <f t="shared" si="91"/>
        <v>NA</v>
      </c>
      <c r="AP185" s="9">
        <f>VLOOKUP($B185,aquastat_more_extensive_table!$D$1013:$AO$1213,AP$4,FALSE)</f>
        <v>0</v>
      </c>
      <c r="AQ185" s="13" t="e">
        <f t="shared" si="107"/>
        <v>#N/A</v>
      </c>
      <c r="AR185" s="9" t="str">
        <f>VLOOKUP($C185,industry_water_demand_km3!$A$2:$CT$249,AR$4,FALSE)</f>
        <v>NA</v>
      </c>
      <c r="AS185" s="13" t="str">
        <f t="shared" si="92"/>
        <v>NA</v>
      </c>
      <c r="AU185" s="9">
        <f>VLOOKUP($B185,aquastat_more_extensive_table!$D$1013:$AO$1213,AU$4,FALSE)</f>
        <v>0</v>
      </c>
      <c r="AV185" s="13" t="e">
        <f t="shared" si="108"/>
        <v>#N/A</v>
      </c>
      <c r="AW185" s="9" t="str">
        <f>VLOOKUP($C185,industry_water_demand_km3!$A$2:$CT$249,AW$4,FALSE)</f>
        <v>NA</v>
      </c>
      <c r="AX185" s="13" t="str">
        <f t="shared" si="93"/>
        <v>NA</v>
      </c>
      <c r="AZ185" s="9">
        <f>VLOOKUP($B185,aquastat_more_extensive_table!$D$1013:$AO$1213,AZ$4,FALSE)</f>
        <v>0</v>
      </c>
      <c r="BA185" s="13" t="e">
        <f t="shared" si="109"/>
        <v>#N/A</v>
      </c>
      <c r="BB185" s="9" t="str">
        <f>VLOOKUP($C185,industry_water_demand_km3!$A$2:$CT$249,BB$4,FALSE)</f>
        <v>NA</v>
      </c>
      <c r="BC185" s="13" t="str">
        <f t="shared" si="94"/>
        <v>NA</v>
      </c>
      <c r="BE185" s="9">
        <f>VLOOKUP($B185,aquastat_more_extensive_table!$D$1013:$AO$1213,BE$4,FALSE)</f>
        <v>0</v>
      </c>
      <c r="BF185" s="13" t="e">
        <f t="shared" si="110"/>
        <v>#N/A</v>
      </c>
      <c r="BG185" s="9" t="str">
        <f>VLOOKUP($C185,industry_water_demand_km3!$A$2:$CT$249,BG$4,FALSE)</f>
        <v>NA</v>
      </c>
      <c r="BH185" s="13" t="str">
        <f t="shared" si="95"/>
        <v>NA</v>
      </c>
      <c r="BJ185" s="9">
        <f>VLOOKUP($B185,aquastat_more_extensive_table!$D$1013:$AO$1213,BJ$4,FALSE)</f>
        <v>0</v>
      </c>
      <c r="BK185" s="13" t="e">
        <f t="shared" si="96"/>
        <v>#N/A</v>
      </c>
      <c r="BL185" s="9" t="str">
        <f>VLOOKUP($C185,industry_water_demand_km3!$A$2:$CT$249,BL$4,FALSE)</f>
        <v>NA</v>
      </c>
      <c r="BM185" s="13" t="str">
        <f t="shared" si="97"/>
        <v>NA</v>
      </c>
      <c r="BU185" s="7" t="e">
        <v>#N/A</v>
      </c>
      <c r="BV185" s="7" t="s">
        <v>1901</v>
      </c>
      <c r="BW185" s="7" t="str">
        <f t="shared" si="98"/>
        <v/>
      </c>
      <c r="BX185" s="7" t="str">
        <f t="shared" si="99"/>
        <v/>
      </c>
    </row>
    <row r="186" spans="2:76" x14ac:dyDescent="0.25">
      <c r="B186" s="12">
        <f>fao_ids_unique!B181</f>
        <v>229</v>
      </c>
      <c r="C186" s="12">
        <f>fao_ids_unique!F181</f>
        <v>66</v>
      </c>
      <c r="D186" s="8" t="str">
        <f>fao_ids_unique!C181</f>
        <v>GBR</v>
      </c>
      <c r="E186" s="7" t="str">
        <f>fao_ids_unique!G181</f>
        <v>United Kingdom</v>
      </c>
      <c r="G186" s="9">
        <f>VLOOKUP($B186,aquastat_more_extensive_table!$D$1013:$AO$1213,G$4,FALSE)</f>
        <v>0</v>
      </c>
      <c r="H186" s="13" t="e">
        <f t="shared" si="100"/>
        <v>#N/A</v>
      </c>
      <c r="I186" s="9">
        <f>VLOOKUP($C186,industry_water_demand_km3!$A$2:$CT$249,I$4,FALSE)</f>
        <v>4.1289499999999997</v>
      </c>
      <c r="J186" s="13">
        <f t="shared" si="85"/>
        <v>4.1289499999999997</v>
      </c>
      <c r="L186" s="9">
        <f>VLOOKUP($B186,aquastat_more_extensive_table!$D$1013:$AO$1213,L$4,FALSE)</f>
        <v>0</v>
      </c>
      <c r="M186" s="13" t="e">
        <f t="shared" si="101"/>
        <v>#N/A</v>
      </c>
      <c r="N186" s="9">
        <f>VLOOKUP($C186,industry_water_demand_km3!$A$2:$CT$249,N$4,FALSE)</f>
        <v>4.4884199999999996</v>
      </c>
      <c r="O186" s="13">
        <f t="shared" si="86"/>
        <v>4.4884199999999996</v>
      </c>
      <c r="Q186" s="9">
        <f>VLOOKUP($B186,aquastat_more_extensive_table!$D$1013:$AO$1213,Q$4,FALSE)</f>
        <v>0</v>
      </c>
      <c r="R186" s="13" t="e">
        <f t="shared" si="102"/>
        <v>#N/A</v>
      </c>
      <c r="S186" s="9">
        <f>VLOOKUP($C186,industry_water_demand_km3!$A$2:$CT$249,S$4,FALSE)</f>
        <v>4.8416139999999999</v>
      </c>
      <c r="T186" s="13">
        <f t="shared" si="87"/>
        <v>4.8416139999999999</v>
      </c>
      <c r="V186" s="9">
        <f>VLOOKUP($B186,aquastat_more_extensive_table!$D$1013:$AO$1213,V$4,FALSE)</f>
        <v>0</v>
      </c>
      <c r="W186" s="13" t="e">
        <f t="shared" si="103"/>
        <v>#N/A</v>
      </c>
      <c r="X186" s="9">
        <f>VLOOKUP($C186,industry_water_demand_km3!$A$2:$CT$249,X$4,FALSE)</f>
        <v>5.6926600000000001</v>
      </c>
      <c r="Y186" s="13">
        <f t="shared" si="88"/>
        <v>5.6926600000000001</v>
      </c>
      <c r="AA186" s="9">
        <f>VLOOKUP($B186,aquastat_more_extensive_table!$D$1013:$AO$1213,AA$4,FALSE)</f>
        <v>0</v>
      </c>
      <c r="AB186" s="13" t="e">
        <f t="shared" si="104"/>
        <v>#N/A</v>
      </c>
      <c r="AC186" s="9">
        <f>VLOOKUP($C186,industry_water_demand_km3!$A$2:$CT$249,AC$4,FALSE)</f>
        <v>7.0876060000000001</v>
      </c>
      <c r="AD186" s="13">
        <f t="shared" si="89"/>
        <v>7.0876060000000001</v>
      </c>
      <c r="AF186" s="9">
        <f>VLOOKUP($B186,aquastat_more_extensive_table!$D$1013:$AO$1213,AF$4,FALSE)</f>
        <v>0</v>
      </c>
      <c r="AG186" s="13" t="e">
        <f t="shared" si="105"/>
        <v>#N/A</v>
      </c>
      <c r="AH186" s="9">
        <f>VLOOKUP($C186,industry_water_demand_km3!$A$2:$CT$249,AH$4,FALSE)</f>
        <v>7.3966180000000001</v>
      </c>
      <c r="AI186" s="13">
        <f t="shared" si="90"/>
        <v>7.3966180000000001</v>
      </c>
      <c r="AK186" s="9">
        <f>VLOOKUP($B186,aquastat_more_extensive_table!$D$1013:$AO$1213,AK$4,FALSE)</f>
        <v>0</v>
      </c>
      <c r="AL186" s="13" t="e">
        <f t="shared" si="106"/>
        <v>#N/A</v>
      </c>
      <c r="AM186" s="9">
        <f>VLOOKUP($C186,industry_water_demand_km3!$A$2:$CT$249,AM$4,FALSE)</f>
        <v>8.9243579999999998</v>
      </c>
      <c r="AN186" s="13">
        <f t="shared" si="91"/>
        <v>8.9243579999999998</v>
      </c>
      <c r="AP186" s="9">
        <f>VLOOKUP($B186,aquastat_more_extensive_table!$D$1013:$AO$1213,AP$4,FALSE)</f>
        <v>0</v>
      </c>
      <c r="AQ186" s="13" t="e">
        <f t="shared" si="107"/>
        <v>#N/A</v>
      </c>
      <c r="AR186" s="9">
        <f>VLOOKUP($C186,industry_water_demand_km3!$A$2:$CT$249,AR$4,FALSE)</f>
        <v>9.3789859999999994</v>
      </c>
      <c r="AS186" s="13">
        <f t="shared" si="92"/>
        <v>9.3789859999999994</v>
      </c>
      <c r="AU186" s="9">
        <f>VLOOKUP($B186,aquastat_more_extensive_table!$D$1013:$AO$1213,AU$4,FALSE)</f>
        <v>7.19</v>
      </c>
      <c r="AV186" s="13">
        <f t="shared" si="108"/>
        <v>7.19</v>
      </c>
      <c r="AW186" s="9">
        <f>VLOOKUP($C186,industry_water_demand_km3!$A$2:$CT$249,AW$4,FALSE)</f>
        <v>10.159879999999999</v>
      </c>
      <c r="AX186" s="13">
        <f t="shared" si="93"/>
        <v>10.159879999999999</v>
      </c>
      <c r="AZ186" s="9">
        <f>VLOOKUP($B186,aquastat_more_extensive_table!$D$1013:$AO$1213,AZ$4,FALSE)</f>
        <v>1.1930000000000001</v>
      </c>
      <c r="BA186" s="13">
        <f t="shared" si="109"/>
        <v>1.1930000000000001</v>
      </c>
      <c r="BB186" s="9">
        <f>VLOOKUP($C186,industry_water_demand_km3!$A$2:$CT$249,BB$4,FALSE)</f>
        <v>11.49488</v>
      </c>
      <c r="BC186" s="13">
        <f t="shared" si="94"/>
        <v>11.49488</v>
      </c>
      <c r="BE186" s="9">
        <f>VLOOKUP($B186,aquastat_more_extensive_table!$D$1013:$AO$1213,BE$4,FALSE)</f>
        <v>0</v>
      </c>
      <c r="BF186" s="13" t="e">
        <f t="shared" si="110"/>
        <v>#N/A</v>
      </c>
      <c r="BG186" s="9">
        <f>VLOOKUP($C186,industry_water_demand_km3!$A$2:$CT$249,BG$4,FALSE)</f>
        <v>11.379960000000001</v>
      </c>
      <c r="BH186" s="13">
        <f t="shared" si="95"/>
        <v>11.379960000000001</v>
      </c>
      <c r="BJ186" s="9">
        <f>VLOOKUP($B186,aquastat_more_extensive_table!$D$1013:$AO$1213,BJ$4,FALSE)</f>
        <v>0</v>
      </c>
      <c r="BK186" s="13" t="e">
        <f t="shared" si="96"/>
        <v>#N/A</v>
      </c>
      <c r="BL186" s="9">
        <f>VLOOKUP($C186,industry_water_demand_km3!$A$2:$CT$249,BL$4,FALSE)</f>
        <v>11.261900000000001</v>
      </c>
      <c r="BM186" s="13">
        <f t="shared" si="97"/>
        <v>11.261900000000001</v>
      </c>
      <c r="BU186" s="7" t="e">
        <v>#N/A</v>
      </c>
      <c r="BV186" s="7">
        <v>2.706</v>
      </c>
      <c r="BW186" s="7" t="str">
        <f t="shared" si="98"/>
        <v/>
      </c>
      <c r="BX186" s="7" t="str">
        <f t="shared" si="99"/>
        <v/>
      </c>
    </row>
    <row r="187" spans="2:76" x14ac:dyDescent="0.25">
      <c r="B187" s="12">
        <f>fao_ids_unique!B182</f>
        <v>230</v>
      </c>
      <c r="C187" s="12">
        <f>fao_ids_unique!F182</f>
        <v>196</v>
      </c>
      <c r="D187" s="8" t="str">
        <f>fao_ids_unique!C182</f>
        <v>UKR</v>
      </c>
      <c r="E187" s="7" t="str">
        <f>fao_ids_unique!G182</f>
        <v>Ukraine</v>
      </c>
      <c r="G187" s="9">
        <f>VLOOKUP($B187,aquastat_more_extensive_table!$D$1013:$AO$1213,G$4,FALSE)</f>
        <v>0</v>
      </c>
      <c r="H187" s="13" t="e">
        <f t="shared" si="100"/>
        <v>#N/A</v>
      </c>
      <c r="I187" s="9">
        <f>VLOOKUP($C187,industry_water_demand_km3!$A$2:$CT$249,I$4,FALSE)</f>
        <v>12.89584</v>
      </c>
      <c r="J187" s="13">
        <f t="shared" si="85"/>
        <v>12.89584</v>
      </c>
      <c r="L187" s="9">
        <f>VLOOKUP($B187,aquastat_more_extensive_table!$D$1013:$AO$1213,L$4,FALSE)</f>
        <v>0</v>
      </c>
      <c r="M187" s="13" t="e">
        <f t="shared" si="101"/>
        <v>#N/A</v>
      </c>
      <c r="N187" s="9">
        <f>VLOOKUP($C187,industry_water_demand_km3!$A$2:$CT$249,N$4,FALSE)</f>
        <v>12.97214</v>
      </c>
      <c r="O187" s="13">
        <f t="shared" si="86"/>
        <v>12.97214</v>
      </c>
      <c r="Q187" s="9">
        <f>VLOOKUP($B187,aquastat_more_extensive_table!$D$1013:$AO$1213,Q$4,FALSE)</f>
        <v>0</v>
      </c>
      <c r="R187" s="13" t="e">
        <f t="shared" si="102"/>
        <v>#N/A</v>
      </c>
      <c r="S187" s="9">
        <f>VLOOKUP($C187,industry_water_demand_km3!$A$2:$CT$249,S$4,FALSE)</f>
        <v>14.204420000000001</v>
      </c>
      <c r="T187" s="13">
        <f t="shared" si="87"/>
        <v>14.204420000000001</v>
      </c>
      <c r="V187" s="9">
        <f>VLOOKUP($B187,aquastat_more_extensive_table!$D$1013:$AO$1213,V$4,FALSE)</f>
        <v>0</v>
      </c>
      <c r="W187" s="13" t="e">
        <f t="shared" si="103"/>
        <v>#N/A</v>
      </c>
      <c r="X187" s="9">
        <f>VLOOKUP($C187,industry_water_demand_km3!$A$2:$CT$249,X$4,FALSE)</f>
        <v>18.95804</v>
      </c>
      <c r="Y187" s="13">
        <f t="shared" si="88"/>
        <v>18.95804</v>
      </c>
      <c r="AA187" s="9">
        <f>VLOOKUP($B187,aquastat_more_extensive_table!$D$1013:$AO$1213,AA$4,FALSE)</f>
        <v>0</v>
      </c>
      <c r="AB187" s="13" t="e">
        <f t="shared" si="104"/>
        <v>#N/A</v>
      </c>
      <c r="AC187" s="9">
        <f>VLOOKUP($C187,industry_water_demand_km3!$A$2:$CT$249,AC$4,FALSE)</f>
        <v>22.519819999999999</v>
      </c>
      <c r="AD187" s="13">
        <f t="shared" si="89"/>
        <v>22.519819999999999</v>
      </c>
      <c r="AF187" s="9">
        <f>VLOOKUP($B187,aquastat_more_extensive_table!$D$1013:$AO$1213,AF$4,FALSE)</f>
        <v>0</v>
      </c>
      <c r="AG187" s="13" t="e">
        <f t="shared" si="105"/>
        <v>#N/A</v>
      </c>
      <c r="AH187" s="9">
        <f>VLOOKUP($C187,industry_water_demand_km3!$A$2:$CT$249,AH$4,FALSE)</f>
        <v>24.15868</v>
      </c>
      <c r="AI187" s="13">
        <f t="shared" si="90"/>
        <v>24.15868</v>
      </c>
      <c r="AK187" s="9">
        <f>VLOOKUP($B187,aquastat_more_extensive_table!$D$1013:$AO$1213,AK$4,FALSE)</f>
        <v>13.5</v>
      </c>
      <c r="AL187" s="13">
        <f t="shared" si="106"/>
        <v>13.5</v>
      </c>
      <c r="AM187" s="9">
        <f>VLOOKUP($C187,industry_water_demand_km3!$A$2:$CT$249,AM$4,FALSE)</f>
        <v>25.10754</v>
      </c>
      <c r="AN187" s="13">
        <f t="shared" si="91"/>
        <v>25.10754</v>
      </c>
      <c r="AP187" s="9">
        <f>VLOOKUP($B187,aquastat_more_extensive_table!$D$1013:$AO$1213,AP$4,FALSE)</f>
        <v>0</v>
      </c>
      <c r="AQ187" s="13" t="e">
        <f t="shared" si="107"/>
        <v>#N/A</v>
      </c>
      <c r="AR187" s="9">
        <f>VLOOKUP($C187,industry_water_demand_km3!$A$2:$CT$249,AR$4,FALSE)</f>
        <v>22.11552</v>
      </c>
      <c r="AS187" s="13">
        <f t="shared" si="92"/>
        <v>22.11552</v>
      </c>
      <c r="AU187" s="9">
        <f>VLOOKUP($B187,aquastat_more_extensive_table!$D$1013:$AO$1213,AU$4,FALSE)</f>
        <v>9.4860000000000007</v>
      </c>
      <c r="AV187" s="13">
        <f t="shared" si="108"/>
        <v>9.4860000000000007</v>
      </c>
      <c r="AW187" s="9">
        <f>VLOOKUP($C187,industry_water_demand_km3!$A$2:$CT$249,AW$4,FALSE)</f>
        <v>20.148260000000001</v>
      </c>
      <c r="AX187" s="13">
        <f t="shared" si="93"/>
        <v>20.148260000000001</v>
      </c>
      <c r="AZ187" s="9">
        <f>VLOOKUP($B187,aquastat_more_extensive_table!$D$1013:$AO$1213,AZ$4,FALSE)</f>
        <v>7.24</v>
      </c>
      <c r="BA187" s="13">
        <f t="shared" si="109"/>
        <v>7.24</v>
      </c>
      <c r="BB187" s="9">
        <f>VLOOKUP($C187,industry_water_demand_km3!$A$2:$CT$249,BB$4,FALSE)</f>
        <v>26.703240000000001</v>
      </c>
      <c r="BC187" s="13">
        <f t="shared" si="94"/>
        <v>26.703240000000001</v>
      </c>
      <c r="BE187" s="9">
        <f>VLOOKUP($B187,aquastat_more_extensive_table!$D$1013:$AO$1213,BE$4,FALSE)</f>
        <v>7.1260000000000003</v>
      </c>
      <c r="BF187" s="13">
        <f t="shared" si="110"/>
        <v>7.1260000000000003</v>
      </c>
      <c r="BG187" s="9">
        <f>VLOOKUP($C187,industry_water_demand_km3!$A$2:$CT$249,BG$4,FALSE)</f>
        <v>31.302199999999999</v>
      </c>
      <c r="BH187" s="13">
        <f t="shared" si="95"/>
        <v>31.302199999999999</v>
      </c>
      <c r="BJ187" s="9">
        <f>VLOOKUP($B187,aquastat_more_extensive_table!$D$1013:$AO$1213,BJ$4,FALSE)</f>
        <v>0</v>
      </c>
      <c r="BK187" s="13" t="e">
        <f t="shared" si="96"/>
        <v>#N/A</v>
      </c>
      <c r="BL187" s="9">
        <f>VLOOKUP($C187,industry_water_demand_km3!$A$2:$CT$249,BL$4,FALSE)</f>
        <v>31.052900000000001</v>
      </c>
      <c r="BM187" s="13">
        <f t="shared" si="97"/>
        <v>31.052900000000001</v>
      </c>
      <c r="BU187" s="7" t="e">
        <v>#N/A</v>
      </c>
      <c r="BV187" s="7">
        <v>12.314</v>
      </c>
      <c r="BW187" s="7" t="str">
        <f t="shared" si="98"/>
        <v/>
      </c>
      <c r="BX187" s="7" t="str">
        <f t="shared" si="99"/>
        <v/>
      </c>
    </row>
    <row r="188" spans="2:76" x14ac:dyDescent="0.25">
      <c r="B188" s="12">
        <f>fao_ids_unique!B183</f>
        <v>231</v>
      </c>
      <c r="C188" s="12">
        <f>fao_ids_unique!F183</f>
        <v>198</v>
      </c>
      <c r="D188" s="8" t="str">
        <f>fao_ids_unique!C183</f>
        <v>USA</v>
      </c>
      <c r="E188" s="7" t="str">
        <f>fao_ids_unique!G183</f>
        <v>United States</v>
      </c>
      <c r="G188" s="9">
        <f>VLOOKUP($B188,aquastat_more_extensive_table!$D$1013:$AO$1213,G$4,FALSE)</f>
        <v>0</v>
      </c>
      <c r="H188" s="13" t="e">
        <f t="shared" si="100"/>
        <v>#N/A</v>
      </c>
      <c r="I188" s="9">
        <f>VLOOKUP($C188,industry_water_demand_km3!$A$2:$CT$249,I$4,FALSE)</f>
        <v>100.82559999999999</v>
      </c>
      <c r="J188" s="13">
        <f t="shared" si="85"/>
        <v>100.82559999999999</v>
      </c>
      <c r="L188" s="9">
        <f>VLOOKUP($B188,aquastat_more_extensive_table!$D$1013:$AO$1213,L$4,FALSE)</f>
        <v>0</v>
      </c>
      <c r="M188" s="13" t="e">
        <f t="shared" si="101"/>
        <v>#N/A</v>
      </c>
      <c r="N188" s="9">
        <f>VLOOKUP($C188,industry_water_demand_km3!$A$2:$CT$249,N$4,FALSE)</f>
        <v>108.9098</v>
      </c>
      <c r="O188" s="13">
        <f t="shared" si="86"/>
        <v>108.9098</v>
      </c>
      <c r="Q188" s="9">
        <f>VLOOKUP($B188,aquastat_more_extensive_table!$D$1013:$AO$1213,Q$4,FALSE)</f>
        <v>0</v>
      </c>
      <c r="R188" s="13" t="e">
        <f t="shared" si="102"/>
        <v>#N/A</v>
      </c>
      <c r="S188" s="9">
        <f>VLOOKUP($C188,industry_water_demand_km3!$A$2:$CT$249,S$4,FALSE)</f>
        <v>124.0026</v>
      </c>
      <c r="T188" s="13">
        <f t="shared" si="87"/>
        <v>124.0026</v>
      </c>
      <c r="V188" s="9">
        <f>VLOOKUP($B188,aquastat_more_extensive_table!$D$1013:$AO$1213,V$4,FALSE)</f>
        <v>0</v>
      </c>
      <c r="W188" s="13" t="e">
        <f t="shared" si="103"/>
        <v>#N/A</v>
      </c>
      <c r="X188" s="9">
        <f>VLOOKUP($C188,industry_water_demand_km3!$A$2:$CT$249,X$4,FALSE)</f>
        <v>142.90719999999999</v>
      </c>
      <c r="Y188" s="13">
        <f t="shared" si="88"/>
        <v>142.90719999999999</v>
      </c>
      <c r="AA188" s="9">
        <f>VLOOKUP($B188,aquastat_more_extensive_table!$D$1013:$AO$1213,AA$4,FALSE)</f>
        <v>0</v>
      </c>
      <c r="AB188" s="13" t="e">
        <f t="shared" si="104"/>
        <v>#N/A</v>
      </c>
      <c r="AC188" s="9">
        <f>VLOOKUP($C188,industry_water_demand_km3!$A$2:$CT$249,AC$4,FALSE)</f>
        <v>164.86080000000001</v>
      </c>
      <c r="AD188" s="13">
        <f t="shared" si="89"/>
        <v>164.86080000000001</v>
      </c>
      <c r="AF188" s="9">
        <f>VLOOKUP($B188,aquastat_more_extensive_table!$D$1013:$AO$1213,AF$4,FALSE)</f>
        <v>0</v>
      </c>
      <c r="AG188" s="13" t="e">
        <f t="shared" si="105"/>
        <v>#N/A</v>
      </c>
      <c r="AH188" s="9">
        <f>VLOOKUP($C188,industry_water_demand_km3!$A$2:$CT$249,AH$4,FALSE)</f>
        <v>183.60339999999999</v>
      </c>
      <c r="AI188" s="13">
        <f t="shared" si="90"/>
        <v>183.60339999999999</v>
      </c>
      <c r="AK188" s="9">
        <f>VLOOKUP($B188,aquastat_more_extensive_table!$D$1013:$AO$1213,AK$4,FALSE)</f>
        <v>303.89999999999998</v>
      </c>
      <c r="AL188" s="13">
        <f t="shared" si="106"/>
        <v>303.89999999999998</v>
      </c>
      <c r="AM188" s="9">
        <f>VLOOKUP($C188,industry_water_demand_km3!$A$2:$CT$249,AM$4,FALSE)</f>
        <v>199.9316</v>
      </c>
      <c r="AN188" s="13">
        <f t="shared" si="91"/>
        <v>199.9316</v>
      </c>
      <c r="AP188" s="9">
        <f>VLOOKUP($B188,aquastat_more_extensive_table!$D$1013:$AO$1213,AP$4,FALSE)</f>
        <v>0</v>
      </c>
      <c r="AQ188" s="13" t="e">
        <f t="shared" si="107"/>
        <v>#N/A</v>
      </c>
      <c r="AR188" s="9">
        <f>VLOOKUP($C188,industry_water_demand_km3!$A$2:$CT$249,AR$4,FALSE)</f>
        <v>212.71979999999999</v>
      </c>
      <c r="AS188" s="13">
        <f t="shared" si="92"/>
        <v>212.71979999999999</v>
      </c>
      <c r="AU188" s="9">
        <f>VLOOKUP($B188,aquastat_more_extensive_table!$D$1013:$AO$1213,AU$4,FALSE)</f>
        <v>298.8</v>
      </c>
      <c r="AV188" s="13">
        <f t="shared" si="108"/>
        <v>298.8</v>
      </c>
      <c r="AW188" s="9">
        <f>VLOOKUP($C188,industry_water_demand_km3!$A$2:$CT$249,AW$4,FALSE)</f>
        <v>228.12459999999999</v>
      </c>
      <c r="AX188" s="13">
        <f t="shared" si="93"/>
        <v>228.12459999999999</v>
      </c>
      <c r="AZ188" s="9">
        <f>VLOOKUP($B188,aquastat_more_extensive_table!$D$1013:$AO$1213,AZ$4,FALSE)</f>
        <v>305.10000000000002</v>
      </c>
      <c r="BA188" s="13">
        <f t="shared" si="109"/>
        <v>305.10000000000002</v>
      </c>
      <c r="BB188" s="9">
        <f>VLOOKUP($C188,industry_water_demand_km3!$A$2:$CT$249,BB$4,FALSE)</f>
        <v>243.02680000000001</v>
      </c>
      <c r="BC188" s="13">
        <f t="shared" si="94"/>
        <v>243.02680000000001</v>
      </c>
      <c r="BE188" s="9">
        <f>VLOOKUP($B188,aquastat_more_extensive_table!$D$1013:$AO$1213,BE$4,FALSE)</f>
        <v>248.4</v>
      </c>
      <c r="BF188" s="13">
        <f t="shared" si="110"/>
        <v>248.4</v>
      </c>
      <c r="BG188" s="9">
        <f>VLOOKUP($C188,industry_water_demand_km3!$A$2:$CT$249,BG$4,FALSE)</f>
        <v>250.2534</v>
      </c>
      <c r="BH188" s="13">
        <f t="shared" si="95"/>
        <v>250.2534</v>
      </c>
      <c r="BJ188" s="9">
        <f>VLOOKUP($B188,aquastat_more_extensive_table!$D$1013:$AO$1213,BJ$4,FALSE)</f>
        <v>0</v>
      </c>
      <c r="BK188" s="13" t="e">
        <f t="shared" si="96"/>
        <v>#N/A</v>
      </c>
      <c r="BL188" s="9">
        <f>VLOOKUP($C188,industry_water_demand_km3!$A$2:$CT$249,BL$4,FALSE)</f>
        <v>250.59399999999999</v>
      </c>
      <c r="BM188" s="13">
        <f t="shared" si="97"/>
        <v>250.59399999999999</v>
      </c>
      <c r="BU188" s="7" t="e">
        <v>#N/A</v>
      </c>
      <c r="BV188" s="7">
        <v>82.221000000000004</v>
      </c>
      <c r="BW188" s="7" t="str">
        <f t="shared" si="98"/>
        <v/>
      </c>
      <c r="BX188" s="7" t="str">
        <f t="shared" si="99"/>
        <v/>
      </c>
    </row>
    <row r="189" spans="2:76" x14ac:dyDescent="0.25">
      <c r="B189" s="12">
        <f>fao_ids_unique!B184</f>
        <v>233</v>
      </c>
      <c r="C189" s="12">
        <f>fao_ids_unique!F184</f>
        <v>17</v>
      </c>
      <c r="D189" s="8" t="str">
        <f>fao_ids_unique!C184</f>
        <v>BFA</v>
      </c>
      <c r="E189" s="7" t="str">
        <f>fao_ids_unique!G184</f>
        <v>Burkina Faso</v>
      </c>
      <c r="G189" s="9">
        <f>VLOOKUP($B189,aquastat_more_extensive_table!$D$1013:$AO$1213,G$4,FALSE)</f>
        <v>0</v>
      </c>
      <c r="H189" s="13" t="e">
        <f t="shared" si="100"/>
        <v>#N/A</v>
      </c>
      <c r="I189" s="9">
        <f>VLOOKUP($C189,industry_water_demand_km3!$A$2:$CT$249,I$4,FALSE)</f>
        <v>1.0173560000000001E-3</v>
      </c>
      <c r="J189" s="13">
        <f t="shared" si="85"/>
        <v>1.0173560000000001E-3</v>
      </c>
      <c r="L189" s="9">
        <f>VLOOKUP($B189,aquastat_more_extensive_table!$D$1013:$AO$1213,L$4,FALSE)</f>
        <v>0</v>
      </c>
      <c r="M189" s="13" t="e">
        <f t="shared" si="101"/>
        <v>#N/A</v>
      </c>
      <c r="N189" s="9">
        <f>VLOOKUP($C189,industry_water_demand_km3!$A$2:$CT$249,N$4,FALSE)</f>
        <v>1.0228876000000001E-3</v>
      </c>
      <c r="O189" s="13">
        <f t="shared" si="86"/>
        <v>1.0228876000000001E-3</v>
      </c>
      <c r="Q189" s="9">
        <f>VLOOKUP($B189,aquastat_more_extensive_table!$D$1013:$AO$1213,Q$4,FALSE)</f>
        <v>0</v>
      </c>
      <c r="R189" s="13" t="e">
        <f t="shared" si="102"/>
        <v>#N/A</v>
      </c>
      <c r="S189" s="9">
        <f>VLOOKUP($C189,industry_water_demand_km3!$A$2:$CT$249,S$4,FALSE)</f>
        <v>9.9897219999999995E-4</v>
      </c>
      <c r="T189" s="13">
        <f t="shared" si="87"/>
        <v>9.9897219999999995E-4</v>
      </c>
      <c r="V189" s="9">
        <f>VLOOKUP($B189,aquastat_more_extensive_table!$D$1013:$AO$1213,V$4,FALSE)</f>
        <v>0</v>
      </c>
      <c r="W189" s="13" t="e">
        <f t="shared" si="103"/>
        <v>#N/A</v>
      </c>
      <c r="X189" s="9">
        <f>VLOOKUP($C189,industry_water_demand_km3!$A$2:$CT$249,X$4,FALSE)</f>
        <v>1.1167099999999999E-3</v>
      </c>
      <c r="Y189" s="13">
        <f t="shared" si="88"/>
        <v>1.1167099999999999E-3</v>
      </c>
      <c r="AA189" s="9">
        <f>VLOOKUP($B189,aquastat_more_extensive_table!$D$1013:$AO$1213,AA$4,FALSE)</f>
        <v>0</v>
      </c>
      <c r="AB189" s="13" t="e">
        <f t="shared" si="104"/>
        <v>#N/A</v>
      </c>
      <c r="AC189" s="9">
        <f>VLOOKUP($C189,industry_water_demand_km3!$A$2:$CT$249,AC$4,FALSE)</f>
        <v>1.290406E-3</v>
      </c>
      <c r="AD189" s="13">
        <f t="shared" si="89"/>
        <v>1.290406E-3</v>
      </c>
      <c r="AF189" s="9">
        <f>VLOOKUP($B189,aquastat_more_extensive_table!$D$1013:$AO$1213,AF$4,FALSE)</f>
        <v>0</v>
      </c>
      <c r="AG189" s="13" t="e">
        <f t="shared" si="105"/>
        <v>#N/A</v>
      </c>
      <c r="AH189" s="9">
        <f>VLOOKUP($C189,industry_water_demand_km3!$A$2:$CT$249,AH$4,FALSE)</f>
        <v>1.2523320000000001E-3</v>
      </c>
      <c r="AI189" s="13">
        <f t="shared" si="90"/>
        <v>1.2523320000000001E-3</v>
      </c>
      <c r="AK189" s="9">
        <f>VLOOKUP($B189,aquastat_more_extensive_table!$D$1013:$AO$1213,AK$4,FALSE)</f>
        <v>0</v>
      </c>
      <c r="AL189" s="13" t="e">
        <f t="shared" si="106"/>
        <v>#N/A</v>
      </c>
      <c r="AM189" s="9">
        <f>VLOOKUP($C189,industry_water_demand_km3!$A$2:$CT$249,AM$4,FALSE)</f>
        <v>1.343262E-3</v>
      </c>
      <c r="AN189" s="13">
        <f t="shared" si="91"/>
        <v>1.343262E-3</v>
      </c>
      <c r="AP189" s="9">
        <f>VLOOKUP($B189,aquastat_more_extensive_table!$D$1013:$AO$1213,AP$4,FALSE)</f>
        <v>3.0000000000000001E-3</v>
      </c>
      <c r="AQ189" s="13">
        <f t="shared" si="107"/>
        <v>3.0000000000000001E-3</v>
      </c>
      <c r="AR189" s="9">
        <f>VLOOKUP($C189,industry_water_demand_km3!$A$2:$CT$249,AR$4,FALSE)</f>
        <v>1.2550300000000001E-3</v>
      </c>
      <c r="AS189" s="13">
        <f t="shared" si="92"/>
        <v>1.2550300000000001E-3</v>
      </c>
      <c r="AU189" s="9">
        <f>VLOOKUP($B189,aquastat_more_extensive_table!$D$1013:$AO$1213,AU$4,FALSE)</f>
        <v>1.61E-2</v>
      </c>
      <c r="AV189" s="13">
        <f t="shared" si="108"/>
        <v>1.61E-2</v>
      </c>
      <c r="AW189" s="9">
        <f>VLOOKUP($C189,industry_water_demand_km3!$A$2:$CT$249,AW$4,FALSE)</f>
        <v>1.27429E-3</v>
      </c>
      <c r="AX189" s="13">
        <f t="shared" si="93"/>
        <v>1.27429E-3</v>
      </c>
      <c r="AZ189" s="9">
        <f>VLOOKUP($B189,aquastat_more_extensive_table!$D$1013:$AO$1213,AZ$4,FALSE)</f>
        <v>2.1700000000000001E-2</v>
      </c>
      <c r="BA189" s="13">
        <f t="shared" si="109"/>
        <v>2.1700000000000001E-2</v>
      </c>
      <c r="BB189" s="9">
        <f>VLOOKUP($C189,industry_water_demand_km3!$A$2:$CT$249,BB$4,FALSE)</f>
        <v>1.51059E-3</v>
      </c>
      <c r="BC189" s="13">
        <f t="shared" si="94"/>
        <v>1.51059E-3</v>
      </c>
      <c r="BE189" s="9">
        <f>VLOOKUP($B189,aquastat_more_extensive_table!$D$1013:$AO$1213,BE$4,FALSE)</f>
        <v>0</v>
      </c>
      <c r="BF189" s="13" t="e">
        <f t="shared" si="110"/>
        <v>#N/A</v>
      </c>
      <c r="BG189" s="9">
        <f>VLOOKUP($C189,industry_water_demand_km3!$A$2:$CT$249,BG$4,FALSE)</f>
        <v>1.8238639999999999E-3</v>
      </c>
      <c r="BH189" s="13">
        <f t="shared" si="95"/>
        <v>1.8238639999999999E-3</v>
      </c>
      <c r="BJ189" s="9">
        <f>VLOOKUP($B189,aquastat_more_extensive_table!$D$1013:$AO$1213,BJ$4,FALSE)</f>
        <v>0</v>
      </c>
      <c r="BK189" s="13" t="e">
        <f t="shared" si="96"/>
        <v>#N/A</v>
      </c>
      <c r="BL189" s="9">
        <f>VLOOKUP($C189,industry_water_demand_km3!$A$2:$CT$249,BL$4,FALSE)</f>
        <v>1.83541E-3</v>
      </c>
      <c r="BM189" s="13">
        <f t="shared" si="97"/>
        <v>1.83541E-3</v>
      </c>
      <c r="BU189" s="7" t="e">
        <v>#N/A</v>
      </c>
      <c r="BV189" s="7">
        <v>1E-3</v>
      </c>
      <c r="BW189" s="7" t="str">
        <f t="shared" si="98"/>
        <v/>
      </c>
      <c r="BX189" s="7" t="str">
        <f t="shared" si="99"/>
        <v/>
      </c>
    </row>
    <row r="190" spans="2:76" x14ac:dyDescent="0.25">
      <c r="B190" s="12">
        <f>fao_ids_unique!B185</f>
        <v>234</v>
      </c>
      <c r="C190" s="12">
        <f>fao_ids_unique!F185</f>
        <v>197</v>
      </c>
      <c r="D190" s="8" t="str">
        <f>fao_ids_unique!C185</f>
        <v>URY</v>
      </c>
      <c r="E190" s="7" t="str">
        <f>fao_ids_unique!G185</f>
        <v>Uruguay</v>
      </c>
      <c r="G190" s="9">
        <f>VLOOKUP($B190,aquastat_more_extensive_table!$D$1013:$AO$1213,G$4,FALSE)</f>
        <v>0</v>
      </c>
      <c r="H190" s="13" t="e">
        <f t="shared" si="100"/>
        <v>#N/A</v>
      </c>
      <c r="I190" s="9">
        <f>VLOOKUP($C190,industry_water_demand_km3!$A$2:$CT$249,I$4,FALSE)</f>
        <v>3.0873580000000001E-2</v>
      </c>
      <c r="J190" s="13">
        <f t="shared" si="85"/>
        <v>3.0873580000000001E-2</v>
      </c>
      <c r="L190" s="9">
        <f>VLOOKUP($B190,aquastat_more_extensive_table!$D$1013:$AO$1213,L$4,FALSE)</f>
        <v>1.95E-2</v>
      </c>
      <c r="M190" s="13">
        <f t="shared" si="101"/>
        <v>1.95E-2</v>
      </c>
      <c r="N190" s="9">
        <f>VLOOKUP($C190,industry_water_demand_km3!$A$2:$CT$249,N$4,FALSE)</f>
        <v>3.2459099999999998E-2</v>
      </c>
      <c r="O190" s="13">
        <f t="shared" si="86"/>
        <v>3.2459099999999998E-2</v>
      </c>
      <c r="Q190" s="9">
        <f>VLOOKUP($B190,aquastat_more_extensive_table!$D$1013:$AO$1213,Q$4,FALSE)</f>
        <v>0</v>
      </c>
      <c r="R190" s="13" t="e">
        <f t="shared" si="102"/>
        <v>#N/A</v>
      </c>
      <c r="S190" s="9">
        <f>VLOOKUP($C190,industry_water_demand_km3!$A$2:$CT$249,S$4,FALSE)</f>
        <v>3.5242860000000001E-2</v>
      </c>
      <c r="T190" s="13">
        <f t="shared" si="87"/>
        <v>3.5242860000000001E-2</v>
      </c>
      <c r="V190" s="9">
        <f>VLOOKUP($B190,aquastat_more_extensive_table!$D$1013:$AO$1213,V$4,FALSE)</f>
        <v>0</v>
      </c>
      <c r="W190" s="13" t="e">
        <f t="shared" si="103"/>
        <v>#N/A</v>
      </c>
      <c r="X190" s="9">
        <f>VLOOKUP($C190,industry_water_demand_km3!$A$2:$CT$249,X$4,FALSE)</f>
        <v>4.4012320000000001E-2</v>
      </c>
      <c r="Y190" s="13">
        <f t="shared" si="88"/>
        <v>4.4012320000000001E-2</v>
      </c>
      <c r="AA190" s="9">
        <f>VLOOKUP($B190,aquastat_more_extensive_table!$D$1013:$AO$1213,AA$4,FALSE)</f>
        <v>0</v>
      </c>
      <c r="AB190" s="13" t="e">
        <f t="shared" si="104"/>
        <v>#N/A</v>
      </c>
      <c r="AC190" s="9">
        <f>VLOOKUP($C190,industry_water_demand_km3!$A$2:$CT$249,AC$4,FALSE)</f>
        <v>5.3771939999999997E-2</v>
      </c>
      <c r="AD190" s="13">
        <f t="shared" si="89"/>
        <v>5.3771939999999997E-2</v>
      </c>
      <c r="AF190" s="9">
        <f>VLOOKUP($B190,aquastat_more_extensive_table!$D$1013:$AO$1213,AF$4,FALSE)</f>
        <v>0</v>
      </c>
      <c r="AG190" s="13" t="e">
        <f t="shared" si="105"/>
        <v>#N/A</v>
      </c>
      <c r="AH190" s="9">
        <f>VLOOKUP($C190,industry_water_demand_km3!$A$2:$CT$249,AH$4,FALSE)</f>
        <v>4.8374239999999999E-2</v>
      </c>
      <c r="AI190" s="13">
        <f t="shared" si="90"/>
        <v>4.8374239999999999E-2</v>
      </c>
      <c r="AK190" s="9">
        <f>VLOOKUP($B190,aquastat_more_extensive_table!$D$1013:$AO$1213,AK$4,FALSE)</f>
        <v>0</v>
      </c>
      <c r="AL190" s="13" t="e">
        <f t="shared" si="106"/>
        <v>#N/A</v>
      </c>
      <c r="AM190" s="9">
        <f>VLOOKUP($C190,industry_water_demand_km3!$A$2:$CT$249,AM$4,FALSE)</f>
        <v>5.682218E-2</v>
      </c>
      <c r="AN190" s="13">
        <f t="shared" si="91"/>
        <v>5.682218E-2</v>
      </c>
      <c r="AP190" s="9">
        <f>VLOOKUP($B190,aquastat_more_extensive_table!$D$1013:$AO$1213,AP$4,FALSE)</f>
        <v>0</v>
      </c>
      <c r="AQ190" s="13" t="e">
        <f t="shared" si="107"/>
        <v>#N/A</v>
      </c>
      <c r="AR190" s="9">
        <f>VLOOKUP($C190,industry_water_demand_km3!$A$2:$CT$249,AR$4,FALSE)</f>
        <v>6.9102860000000002E-2</v>
      </c>
      <c r="AS190" s="13">
        <f t="shared" si="92"/>
        <v>6.9102860000000002E-2</v>
      </c>
      <c r="AU190" s="9">
        <f>VLOOKUP($B190,aquastat_more_extensive_table!$D$1013:$AO$1213,AU$4,FALSE)</f>
        <v>0.08</v>
      </c>
      <c r="AV190" s="13">
        <f t="shared" si="108"/>
        <v>0.08</v>
      </c>
      <c r="AW190" s="9">
        <f>VLOOKUP($C190,industry_water_demand_km3!$A$2:$CT$249,AW$4,FALSE)</f>
        <v>7.0264560000000004E-2</v>
      </c>
      <c r="AX190" s="13">
        <f t="shared" si="93"/>
        <v>7.0264560000000004E-2</v>
      </c>
      <c r="AZ190" s="9">
        <f>VLOOKUP($B190,aquastat_more_extensive_table!$D$1013:$AO$1213,AZ$4,FALSE)</f>
        <v>0</v>
      </c>
      <c r="BA190" s="13" t="e">
        <f t="shared" si="109"/>
        <v>#N/A</v>
      </c>
      <c r="BB190" s="9">
        <f>VLOOKUP($C190,industry_water_demand_km3!$A$2:$CT$249,BB$4,FALSE)</f>
        <v>6.5858600000000003E-2</v>
      </c>
      <c r="BC190" s="13">
        <f t="shared" si="94"/>
        <v>6.5858600000000003E-2</v>
      </c>
      <c r="BE190" s="9">
        <f>VLOOKUP($B190,aquastat_more_extensive_table!$D$1013:$AO$1213,BE$4,FALSE)</f>
        <v>0</v>
      </c>
      <c r="BF190" s="13" t="e">
        <f t="shared" si="110"/>
        <v>#N/A</v>
      </c>
      <c r="BG190" s="9">
        <f>VLOOKUP($C190,industry_water_demand_km3!$A$2:$CT$249,BG$4,FALSE)</f>
        <v>8.3020620000000003E-2</v>
      </c>
      <c r="BH190" s="13">
        <f t="shared" si="95"/>
        <v>8.3020620000000003E-2</v>
      </c>
      <c r="BJ190" s="9">
        <f>VLOOKUP($B190,aquastat_more_extensive_table!$D$1013:$AO$1213,BJ$4,FALSE)</f>
        <v>0</v>
      </c>
      <c r="BK190" s="13" t="e">
        <f t="shared" si="96"/>
        <v>#N/A</v>
      </c>
      <c r="BL190" s="9">
        <f>VLOOKUP($C190,industry_water_demand_km3!$A$2:$CT$249,BL$4,FALSE)</f>
        <v>8.5301000000000002E-2</v>
      </c>
      <c r="BM190" s="13">
        <f t="shared" si="97"/>
        <v>8.5301000000000002E-2</v>
      </c>
      <c r="BU190" s="7" t="e">
        <v>#N/A</v>
      </c>
      <c r="BV190" s="7">
        <v>2.3E-2</v>
      </c>
      <c r="BW190" s="7" t="str">
        <f t="shared" si="98"/>
        <v/>
      </c>
      <c r="BX190" s="7" t="str">
        <f t="shared" si="99"/>
        <v/>
      </c>
    </row>
    <row r="191" spans="2:76" x14ac:dyDescent="0.25">
      <c r="B191" s="12">
        <f>fao_ids_unique!B186</f>
        <v>235</v>
      </c>
      <c r="C191" s="12">
        <f>fao_ids_unique!F186</f>
        <v>199</v>
      </c>
      <c r="D191" s="8" t="str">
        <f>fao_ids_unique!C186</f>
        <v>UZB</v>
      </c>
      <c r="E191" s="7" t="str">
        <f>fao_ids_unique!G186</f>
        <v>Uzbekistan</v>
      </c>
      <c r="G191" s="9">
        <f>VLOOKUP($B191,aquastat_more_extensive_table!$D$1013:$AO$1213,G$4,FALSE)</f>
        <v>0</v>
      </c>
      <c r="H191" s="13" t="e">
        <f t="shared" si="100"/>
        <v>#N/A</v>
      </c>
      <c r="I191" s="9">
        <f>VLOOKUP($C191,industry_water_demand_km3!$A$2:$CT$249,I$4,FALSE)</f>
        <v>5.7386119999999998</v>
      </c>
      <c r="J191" s="13">
        <f t="shared" si="85"/>
        <v>5.7386119999999998</v>
      </c>
      <c r="L191" s="9">
        <f>VLOOKUP($B191,aquastat_more_extensive_table!$D$1013:$AO$1213,L$4,FALSE)</f>
        <v>0</v>
      </c>
      <c r="M191" s="13" t="e">
        <f t="shared" si="101"/>
        <v>#N/A</v>
      </c>
      <c r="N191" s="9">
        <f>VLOOKUP($C191,industry_water_demand_km3!$A$2:$CT$249,N$4,FALSE)</f>
        <v>6.0194559999999999</v>
      </c>
      <c r="O191" s="13">
        <f t="shared" si="86"/>
        <v>6.0194559999999999</v>
      </c>
      <c r="Q191" s="9">
        <f>VLOOKUP($B191,aquastat_more_extensive_table!$D$1013:$AO$1213,Q$4,FALSE)</f>
        <v>0</v>
      </c>
      <c r="R191" s="13" t="e">
        <f t="shared" si="102"/>
        <v>#N/A</v>
      </c>
      <c r="S191" s="9">
        <f>VLOOKUP($C191,industry_water_demand_km3!$A$2:$CT$249,S$4,FALSE)</f>
        <v>6.4786260000000002</v>
      </c>
      <c r="T191" s="13">
        <f t="shared" si="87"/>
        <v>6.4786260000000002</v>
      </c>
      <c r="V191" s="9">
        <f>VLOOKUP($B191,aquastat_more_extensive_table!$D$1013:$AO$1213,V$4,FALSE)</f>
        <v>0</v>
      </c>
      <c r="W191" s="13" t="e">
        <f t="shared" si="103"/>
        <v>#N/A</v>
      </c>
      <c r="X191" s="9">
        <f>VLOOKUP($C191,industry_water_demand_km3!$A$2:$CT$249,X$4,FALSE)</f>
        <v>7.8514720000000002</v>
      </c>
      <c r="Y191" s="13">
        <f t="shared" si="88"/>
        <v>7.8514720000000002</v>
      </c>
      <c r="AA191" s="9">
        <f>VLOOKUP($B191,aquastat_more_extensive_table!$D$1013:$AO$1213,AA$4,FALSE)</f>
        <v>0</v>
      </c>
      <c r="AB191" s="13" t="e">
        <f t="shared" si="104"/>
        <v>#N/A</v>
      </c>
      <c r="AC191" s="9">
        <f>VLOOKUP($C191,industry_water_demand_km3!$A$2:$CT$249,AC$4,FALSE)</f>
        <v>9.0625900000000001</v>
      </c>
      <c r="AD191" s="13">
        <f t="shared" si="89"/>
        <v>9.0625900000000001</v>
      </c>
      <c r="AF191" s="9">
        <f>VLOOKUP($B191,aquastat_more_extensive_table!$D$1013:$AO$1213,AF$4,FALSE)</f>
        <v>0</v>
      </c>
      <c r="AG191" s="13" t="e">
        <f t="shared" si="105"/>
        <v>#N/A</v>
      </c>
      <c r="AH191" s="9">
        <f>VLOOKUP($C191,industry_water_demand_km3!$A$2:$CT$249,AH$4,FALSE)</f>
        <v>9.2884759999999993</v>
      </c>
      <c r="AI191" s="13">
        <f t="shared" si="90"/>
        <v>9.2884759999999993</v>
      </c>
      <c r="AK191" s="9">
        <f>VLOOKUP($B191,aquastat_more_extensive_table!$D$1013:$AO$1213,AK$4,FALSE)</f>
        <v>0</v>
      </c>
      <c r="AL191" s="13" t="e">
        <f t="shared" si="106"/>
        <v>#N/A</v>
      </c>
      <c r="AM191" s="9">
        <f>VLOOKUP($C191,industry_water_demand_km3!$A$2:$CT$249,AM$4,FALSE)</f>
        <v>8.9525740000000003</v>
      </c>
      <c r="AN191" s="13">
        <f t="shared" si="91"/>
        <v>8.9525740000000003</v>
      </c>
      <c r="AP191" s="9">
        <f>VLOOKUP($B191,aquastat_more_extensive_table!$D$1013:$AO$1213,AP$4,FALSE)</f>
        <v>1.103</v>
      </c>
      <c r="AQ191" s="13">
        <f t="shared" si="107"/>
        <v>1.103</v>
      </c>
      <c r="AR191" s="9">
        <f>VLOOKUP($C191,industry_water_demand_km3!$A$2:$CT$249,AR$4,FALSE)</f>
        <v>8.240774</v>
      </c>
      <c r="AS191" s="13">
        <f t="shared" si="92"/>
        <v>8.240774</v>
      </c>
      <c r="AU191" s="9">
        <f>VLOOKUP($B191,aquastat_more_extensive_table!$D$1013:$AO$1213,AU$4,FALSE)</f>
        <v>2.35</v>
      </c>
      <c r="AV191" s="13">
        <f t="shared" si="108"/>
        <v>2.35</v>
      </c>
      <c r="AW191" s="9">
        <f>VLOOKUP($C191,industry_water_demand_km3!$A$2:$CT$249,AW$4,FALSE)</f>
        <v>8.0353580000000004</v>
      </c>
      <c r="AX191" s="13">
        <f t="shared" si="93"/>
        <v>8.0353580000000004</v>
      </c>
      <c r="AZ191" s="9">
        <f>VLOOKUP($B191,aquastat_more_extensive_table!$D$1013:$AO$1213,AZ$4,FALSE)</f>
        <v>1.5</v>
      </c>
      <c r="BA191" s="13">
        <f t="shared" si="109"/>
        <v>1.5</v>
      </c>
      <c r="BB191" s="9">
        <f>VLOOKUP($C191,industry_water_demand_km3!$A$2:$CT$249,BB$4,FALSE)</f>
        <v>8.13171</v>
      </c>
      <c r="BC191" s="13">
        <f t="shared" si="94"/>
        <v>8.13171</v>
      </c>
      <c r="BE191" s="9">
        <f>VLOOKUP($B191,aquastat_more_extensive_table!$D$1013:$AO$1213,BE$4,FALSE)</f>
        <v>0</v>
      </c>
      <c r="BF191" s="13" t="e">
        <f t="shared" si="110"/>
        <v>#N/A</v>
      </c>
      <c r="BG191" s="9">
        <f>VLOOKUP($C191,industry_water_demand_km3!$A$2:$CT$249,BG$4,FALSE)</f>
        <v>10.33324</v>
      </c>
      <c r="BH191" s="13">
        <f t="shared" si="95"/>
        <v>10.33324</v>
      </c>
      <c r="BJ191" s="9">
        <f>VLOOKUP($B191,aquastat_more_extensive_table!$D$1013:$AO$1213,BJ$4,FALSE)</f>
        <v>0</v>
      </c>
      <c r="BK191" s="13" t="e">
        <f t="shared" si="96"/>
        <v>#N/A</v>
      </c>
      <c r="BL191" s="9">
        <f>VLOOKUP($C191,industry_water_demand_km3!$A$2:$CT$249,BL$4,FALSE)</f>
        <v>10.5991</v>
      </c>
      <c r="BM191" s="13">
        <f t="shared" si="97"/>
        <v>10.5991</v>
      </c>
      <c r="BU191" s="7" t="e">
        <v>#N/A</v>
      </c>
      <c r="BV191" s="7">
        <v>2.1139999999999999</v>
      </c>
      <c r="BW191" s="7" t="str">
        <f t="shared" si="98"/>
        <v/>
      </c>
      <c r="BX191" s="7" t="str">
        <f t="shared" si="99"/>
        <v/>
      </c>
    </row>
    <row r="192" spans="2:76" x14ac:dyDescent="0.25">
      <c r="B192" s="12">
        <f>fao_ids_unique!B187</f>
        <v>236</v>
      </c>
      <c r="C192" s="12">
        <f>fao_ids_unique!F187</f>
        <v>201</v>
      </c>
      <c r="D192" s="8" t="str">
        <f>fao_ids_unique!C187</f>
        <v>VEN</v>
      </c>
      <c r="E192" s="7" t="str">
        <f>fao_ids_unique!G187</f>
        <v>Venezuela, Republica Bolivariana de</v>
      </c>
      <c r="G192" s="9">
        <f>VLOOKUP($B192,aquastat_more_extensive_table!$D$1013:$AO$1213,G$4,FALSE)</f>
        <v>0</v>
      </c>
      <c r="H192" s="13" t="e">
        <f t="shared" si="100"/>
        <v>#N/A</v>
      </c>
      <c r="I192" s="9">
        <f>VLOOKUP($C192,industry_water_demand_km3!$A$2:$CT$249,I$4,FALSE)</f>
        <v>0.71748800000000001</v>
      </c>
      <c r="J192" s="13">
        <f t="shared" si="85"/>
        <v>0.71748800000000001</v>
      </c>
      <c r="L192" s="9">
        <f>VLOOKUP($B192,aquastat_more_extensive_table!$D$1013:$AO$1213,L$4,FALSE)</f>
        <v>0</v>
      </c>
      <c r="M192" s="13" t="e">
        <f t="shared" si="101"/>
        <v>#N/A</v>
      </c>
      <c r="N192" s="9">
        <f>VLOOKUP($C192,industry_water_demand_km3!$A$2:$CT$249,N$4,FALSE)</f>
        <v>0.70898640000000002</v>
      </c>
      <c r="O192" s="13">
        <f t="shared" si="86"/>
        <v>0.70898640000000002</v>
      </c>
      <c r="Q192" s="9">
        <f>VLOOKUP($B192,aquastat_more_extensive_table!$D$1013:$AO$1213,Q$4,FALSE)</f>
        <v>0.45100000000000001</v>
      </c>
      <c r="R192" s="13">
        <f t="shared" si="102"/>
        <v>0.45100000000000001</v>
      </c>
      <c r="S192" s="9">
        <f>VLOOKUP($C192,industry_water_demand_km3!$A$2:$CT$249,S$4,FALSE)</f>
        <v>0.71519560000000004</v>
      </c>
      <c r="T192" s="13">
        <f t="shared" si="87"/>
        <v>0.71519560000000004</v>
      </c>
      <c r="V192" s="9">
        <f>VLOOKUP($B192,aquastat_more_extensive_table!$D$1013:$AO$1213,V$4,FALSE)</f>
        <v>0</v>
      </c>
      <c r="W192" s="13" t="e">
        <f t="shared" si="103"/>
        <v>#N/A</v>
      </c>
      <c r="X192" s="9">
        <f>VLOOKUP($C192,industry_water_demand_km3!$A$2:$CT$249,X$4,FALSE)</f>
        <v>0.87988940000000004</v>
      </c>
      <c r="Y192" s="13">
        <f t="shared" si="88"/>
        <v>0.87988940000000004</v>
      </c>
      <c r="AA192" s="9">
        <f>VLOOKUP($B192,aquastat_more_extensive_table!$D$1013:$AO$1213,AA$4,FALSE)</f>
        <v>0</v>
      </c>
      <c r="AB192" s="13" t="e">
        <f t="shared" si="104"/>
        <v>#N/A</v>
      </c>
      <c r="AC192" s="9">
        <f>VLOOKUP($C192,industry_water_demand_km3!$A$2:$CT$249,AC$4,FALSE)</f>
        <v>1.0593129999999999</v>
      </c>
      <c r="AD192" s="13">
        <f t="shared" si="89"/>
        <v>1.0593129999999999</v>
      </c>
      <c r="AF192" s="9">
        <f>VLOOKUP($B192,aquastat_more_extensive_table!$D$1013:$AO$1213,AF$4,FALSE)</f>
        <v>0</v>
      </c>
      <c r="AG192" s="13" t="e">
        <f t="shared" si="105"/>
        <v>#N/A</v>
      </c>
      <c r="AH192" s="9">
        <f>VLOOKUP($C192,industry_water_demand_km3!$A$2:$CT$249,AH$4,FALSE)</f>
        <v>0.99281580000000003</v>
      </c>
      <c r="AI192" s="13">
        <f t="shared" si="90"/>
        <v>0.99281580000000003</v>
      </c>
      <c r="AK192" s="9">
        <f>VLOOKUP($B192,aquastat_more_extensive_table!$D$1013:$AO$1213,AK$4,FALSE)</f>
        <v>0</v>
      </c>
      <c r="AL192" s="13" t="e">
        <f t="shared" si="106"/>
        <v>#N/A</v>
      </c>
      <c r="AM192" s="9">
        <f>VLOOKUP($C192,industry_water_demand_km3!$A$2:$CT$249,AM$4,FALSE)</f>
        <v>0.91898380000000002</v>
      </c>
      <c r="AN192" s="13">
        <f t="shared" si="91"/>
        <v>0.91898380000000002</v>
      </c>
      <c r="AP192" s="9">
        <f>VLOOKUP($B192,aquastat_more_extensive_table!$D$1013:$AO$1213,AP$4,FALSE)</f>
        <v>0</v>
      </c>
      <c r="AQ192" s="13" t="e">
        <f t="shared" si="107"/>
        <v>#N/A</v>
      </c>
      <c r="AR192" s="9">
        <f>VLOOKUP($C192,industry_water_demand_km3!$A$2:$CT$249,AR$4,FALSE)</f>
        <v>0.97001599999999999</v>
      </c>
      <c r="AS192" s="13">
        <f t="shared" si="92"/>
        <v>0.97001599999999999</v>
      </c>
      <c r="AU192" s="9">
        <f>VLOOKUP($B192,aquastat_more_extensive_table!$D$1013:$AO$1213,AU$4,FALSE)</f>
        <v>0.68310000000000004</v>
      </c>
      <c r="AV192" s="13">
        <f t="shared" si="108"/>
        <v>0.68310000000000004</v>
      </c>
      <c r="AW192" s="9">
        <f>VLOOKUP($C192,industry_water_demand_km3!$A$2:$CT$249,AW$4,FALSE)</f>
        <v>1.0669979999999999</v>
      </c>
      <c r="AX192" s="13">
        <f t="shared" si="93"/>
        <v>1.0669979999999999</v>
      </c>
      <c r="AZ192" s="9">
        <f>VLOOKUP($B192,aquastat_more_extensive_table!$D$1013:$AO$1213,AZ$4,FALSE)</f>
        <v>0.79330000000000001</v>
      </c>
      <c r="BA192" s="13">
        <f t="shared" si="109"/>
        <v>0.79330000000000001</v>
      </c>
      <c r="BB192" s="9">
        <f>VLOOKUP($C192,industry_water_demand_km3!$A$2:$CT$249,BB$4,FALSE)</f>
        <v>1.1505711999999999</v>
      </c>
      <c r="BC192" s="13">
        <f t="shared" si="94"/>
        <v>1.1505711999999999</v>
      </c>
      <c r="BE192" s="9">
        <f>VLOOKUP($B192,aquastat_more_extensive_table!$D$1013:$AO$1213,BE$4,FALSE)</f>
        <v>0</v>
      </c>
      <c r="BF192" s="13" t="e">
        <f t="shared" si="110"/>
        <v>#N/A</v>
      </c>
      <c r="BG192" s="9">
        <f>VLOOKUP($C192,industry_water_demand_km3!$A$2:$CT$249,BG$4,FALSE)</f>
        <v>1.4933259999999999</v>
      </c>
      <c r="BH192" s="13">
        <f t="shared" si="95"/>
        <v>1.4933259999999999</v>
      </c>
      <c r="BJ192" s="9">
        <f>VLOOKUP($B192,aquastat_more_extensive_table!$D$1013:$AO$1213,BJ$4,FALSE)</f>
        <v>0</v>
      </c>
      <c r="BK192" s="13" t="e">
        <f t="shared" si="96"/>
        <v>#N/A</v>
      </c>
      <c r="BL192" s="9">
        <f>VLOOKUP($C192,industry_water_demand_km3!$A$2:$CT$249,BL$4,FALSE)</f>
        <v>1.5249600000000001</v>
      </c>
      <c r="BM192" s="13">
        <f t="shared" si="97"/>
        <v>1.5249600000000001</v>
      </c>
      <c r="BU192" s="7" t="e">
        <v>#N/A</v>
      </c>
      <c r="BV192" s="7">
        <v>0.70699999999999996</v>
      </c>
      <c r="BW192" s="7" t="str">
        <f t="shared" si="98"/>
        <v/>
      </c>
      <c r="BX192" s="7" t="str">
        <f t="shared" si="99"/>
        <v/>
      </c>
    </row>
    <row r="193" spans="2:76" x14ac:dyDescent="0.25">
      <c r="B193" s="12">
        <f>fao_ids_unique!B188</f>
        <v>237</v>
      </c>
      <c r="C193" s="12">
        <f>fao_ids_unique!F188</f>
        <v>203</v>
      </c>
      <c r="D193" s="8" t="str">
        <f>fao_ids_unique!C188</f>
        <v>VNM</v>
      </c>
      <c r="E193" s="7" t="str">
        <f>fao_ids_unique!G188</f>
        <v>Vietnam</v>
      </c>
      <c r="G193" s="9">
        <f>VLOOKUP($B193,aquastat_more_extensive_table!$D$1013:$AO$1213,G$4,FALSE)</f>
        <v>0</v>
      </c>
      <c r="H193" s="13" t="e">
        <f t="shared" si="100"/>
        <v>#N/A</v>
      </c>
      <c r="I193" s="9">
        <f>VLOOKUP($C193,industry_water_demand_km3!$A$2:$CT$249,I$4,FALSE)</f>
        <v>1.7374400000000001</v>
      </c>
      <c r="J193" s="13">
        <f t="shared" si="85"/>
        <v>1.7374400000000001</v>
      </c>
      <c r="L193" s="9">
        <f>VLOOKUP($B193,aquastat_more_extensive_table!$D$1013:$AO$1213,L$4,FALSE)</f>
        <v>0</v>
      </c>
      <c r="M193" s="13" t="e">
        <f t="shared" si="101"/>
        <v>#N/A</v>
      </c>
      <c r="N193" s="9">
        <f>VLOOKUP($C193,industry_water_demand_km3!$A$2:$CT$249,N$4,FALSE)</f>
        <v>1.8516680000000001</v>
      </c>
      <c r="O193" s="13">
        <f t="shared" si="86"/>
        <v>1.8516680000000001</v>
      </c>
      <c r="Q193" s="9">
        <f>VLOOKUP($B193,aquastat_more_extensive_table!$D$1013:$AO$1213,Q$4,FALSE)</f>
        <v>0</v>
      </c>
      <c r="R193" s="13" t="e">
        <f t="shared" si="102"/>
        <v>#N/A</v>
      </c>
      <c r="S193" s="9">
        <f>VLOOKUP($C193,industry_water_demand_km3!$A$2:$CT$249,S$4,FALSE)</f>
        <v>1.846274</v>
      </c>
      <c r="T193" s="13">
        <f t="shared" si="87"/>
        <v>1.846274</v>
      </c>
      <c r="V193" s="9">
        <f>VLOOKUP($B193,aquastat_more_extensive_table!$D$1013:$AO$1213,V$4,FALSE)</f>
        <v>0</v>
      </c>
      <c r="W193" s="13" t="e">
        <f t="shared" si="103"/>
        <v>#N/A</v>
      </c>
      <c r="X193" s="9">
        <f>VLOOKUP($C193,industry_water_demand_km3!$A$2:$CT$249,X$4,FALSE)</f>
        <v>1.930256</v>
      </c>
      <c r="Y193" s="13">
        <f t="shared" si="88"/>
        <v>1.930256</v>
      </c>
      <c r="AA193" s="9">
        <f>VLOOKUP($B193,aquastat_more_extensive_table!$D$1013:$AO$1213,AA$4,FALSE)</f>
        <v>1.5</v>
      </c>
      <c r="AB193" s="13">
        <f t="shared" si="104"/>
        <v>1.5</v>
      </c>
      <c r="AC193" s="9">
        <f>VLOOKUP($C193,industry_water_demand_km3!$A$2:$CT$249,AC$4,FALSE)</f>
        <v>2.1898140000000001</v>
      </c>
      <c r="AD193" s="13">
        <f t="shared" si="89"/>
        <v>2.1898140000000001</v>
      </c>
      <c r="AF193" s="9">
        <f>VLOOKUP($B193,aquastat_more_extensive_table!$D$1013:$AO$1213,AF$4,FALSE)</f>
        <v>2.87</v>
      </c>
      <c r="AG193" s="13">
        <f t="shared" si="105"/>
        <v>2.87</v>
      </c>
      <c r="AH193" s="9">
        <f>VLOOKUP($C193,industry_water_demand_km3!$A$2:$CT$249,AH$4,FALSE)</f>
        <v>2.4588380000000001</v>
      </c>
      <c r="AI193" s="13">
        <f t="shared" si="90"/>
        <v>2.4588380000000001</v>
      </c>
      <c r="AK193" s="9">
        <f>VLOOKUP($B193,aquastat_more_extensive_table!$D$1013:$AO$1213,AK$4,FALSE)</f>
        <v>0</v>
      </c>
      <c r="AL193" s="13" t="e">
        <f t="shared" si="106"/>
        <v>#N/A</v>
      </c>
      <c r="AM193" s="9">
        <f>VLOOKUP($C193,industry_water_demand_km3!$A$2:$CT$249,AM$4,FALSE)</f>
        <v>1.948912</v>
      </c>
      <c r="AN193" s="13">
        <f t="shared" si="91"/>
        <v>1.948912</v>
      </c>
      <c r="AP193" s="9">
        <f>VLOOKUP($B193,aquastat_more_extensive_table!$D$1013:$AO$1213,AP$4,FALSE)</f>
        <v>0</v>
      </c>
      <c r="AQ193" s="13" t="e">
        <f t="shared" si="107"/>
        <v>#N/A</v>
      </c>
      <c r="AR193" s="9">
        <f>VLOOKUP($C193,industry_water_demand_km3!$A$2:$CT$249,AR$4,FALSE)</f>
        <v>2.42333</v>
      </c>
      <c r="AS193" s="13">
        <f t="shared" si="92"/>
        <v>2.42333</v>
      </c>
      <c r="AU193" s="9">
        <f>VLOOKUP($B193,aquastat_more_extensive_table!$D$1013:$AO$1213,AU$4,FALSE)</f>
        <v>3.2629999999999999</v>
      </c>
      <c r="AV193" s="13">
        <f t="shared" si="108"/>
        <v>3.2629999999999999</v>
      </c>
      <c r="AW193" s="9">
        <f>VLOOKUP($C193,industry_water_demand_km3!$A$2:$CT$249,AW$4,FALSE)</f>
        <v>2.768516</v>
      </c>
      <c r="AX193" s="13">
        <f t="shared" si="93"/>
        <v>2.768516</v>
      </c>
      <c r="AZ193" s="9">
        <f>VLOOKUP($B193,aquastat_more_extensive_table!$D$1013:$AO$1213,AZ$4,FALSE)</f>
        <v>3.0739999999999998</v>
      </c>
      <c r="BA193" s="13">
        <f t="shared" si="109"/>
        <v>3.0739999999999998</v>
      </c>
      <c r="BB193" s="9">
        <f>VLOOKUP($C193,industry_water_demand_km3!$A$2:$CT$249,BB$4,FALSE)</f>
        <v>3.2641800000000001</v>
      </c>
      <c r="BC193" s="13">
        <f t="shared" si="94"/>
        <v>3.2641800000000001</v>
      </c>
      <c r="BE193" s="9">
        <f>VLOOKUP($B193,aquastat_more_extensive_table!$D$1013:$AO$1213,BE$4,FALSE)</f>
        <v>0</v>
      </c>
      <c r="BF193" s="13" t="e">
        <f t="shared" si="110"/>
        <v>#N/A</v>
      </c>
      <c r="BG193" s="9">
        <f>VLOOKUP($C193,industry_water_demand_km3!$A$2:$CT$249,BG$4,FALSE)</f>
        <v>3.9675720000000001</v>
      </c>
      <c r="BH193" s="13">
        <f t="shared" si="95"/>
        <v>3.9675720000000001</v>
      </c>
      <c r="BJ193" s="9">
        <f>VLOOKUP($B193,aquastat_more_extensive_table!$D$1013:$AO$1213,BJ$4,FALSE)</f>
        <v>0</v>
      </c>
      <c r="BK193" s="13" t="e">
        <f t="shared" si="96"/>
        <v>#N/A</v>
      </c>
      <c r="BL193" s="9">
        <f>VLOOKUP($C193,industry_water_demand_km3!$A$2:$CT$249,BL$4,FALSE)</f>
        <v>4.0199100000000003</v>
      </c>
      <c r="BM193" s="13">
        <f t="shared" si="97"/>
        <v>4.0199100000000003</v>
      </c>
      <c r="BU193" s="7" t="e">
        <v>#N/A</v>
      </c>
      <c r="BV193" s="7">
        <v>0.93300000000000005</v>
      </c>
      <c r="BW193" s="7" t="str">
        <f t="shared" si="98"/>
        <v/>
      </c>
      <c r="BX193" s="7" t="str">
        <f t="shared" si="99"/>
        <v/>
      </c>
    </row>
    <row r="194" spans="2:76" x14ac:dyDescent="0.25">
      <c r="B194" s="12">
        <f>fao_ids_unique!B189</f>
        <v>238</v>
      </c>
      <c r="C194" s="12">
        <f>fao_ids_unique!F189</f>
        <v>59</v>
      </c>
      <c r="D194" s="8" t="str">
        <f>fao_ids_unique!C189</f>
        <v>ETH</v>
      </c>
      <c r="E194" s="7" t="str">
        <f>fao_ids_unique!G189</f>
        <v>Ethiopia</v>
      </c>
      <c r="G194" s="9">
        <f>VLOOKUP($B194,aquastat_more_extensive_table!$D$1013:$AO$1213,G$4,FALSE)</f>
        <v>0</v>
      </c>
      <c r="H194" s="13" t="e">
        <f t="shared" si="100"/>
        <v>#N/A</v>
      </c>
      <c r="I194" s="9">
        <f>VLOOKUP($C194,industry_water_demand_km3!$A$2:$CT$249,I$4,FALSE)</f>
        <v>9.1447059999999997E-2</v>
      </c>
      <c r="J194" s="13">
        <f t="shared" si="85"/>
        <v>9.1447059999999997E-2</v>
      </c>
      <c r="L194" s="9">
        <f>VLOOKUP($B194,aquastat_more_extensive_table!$D$1013:$AO$1213,L$4,FALSE)</f>
        <v>0</v>
      </c>
      <c r="M194" s="13" t="e">
        <f t="shared" si="101"/>
        <v>#N/A</v>
      </c>
      <c r="N194" s="9">
        <f>VLOOKUP($C194,industry_water_demand_km3!$A$2:$CT$249,N$4,FALSE)</f>
        <v>9.8802520000000005E-2</v>
      </c>
      <c r="O194" s="13">
        <f t="shared" si="86"/>
        <v>9.8802520000000005E-2</v>
      </c>
      <c r="Q194" s="9">
        <f>VLOOKUP($B194,aquastat_more_extensive_table!$D$1013:$AO$1213,Q$4,FALSE)</f>
        <v>0</v>
      </c>
      <c r="R194" s="13" t="e">
        <f t="shared" si="102"/>
        <v>#N/A</v>
      </c>
      <c r="S194" s="9">
        <f>VLOOKUP($C194,industry_water_demand_km3!$A$2:$CT$249,S$4,FALSE)</f>
        <v>0.1038292</v>
      </c>
      <c r="T194" s="13">
        <f t="shared" si="87"/>
        <v>0.1038292</v>
      </c>
      <c r="V194" s="9">
        <f>VLOOKUP($B194,aquastat_more_extensive_table!$D$1013:$AO$1213,V$4,FALSE)</f>
        <v>0</v>
      </c>
      <c r="W194" s="13" t="e">
        <f t="shared" si="103"/>
        <v>#N/A</v>
      </c>
      <c r="X194" s="9">
        <f>VLOOKUP($C194,industry_water_demand_km3!$A$2:$CT$249,X$4,FALSE)</f>
        <v>0.11378580000000001</v>
      </c>
      <c r="Y194" s="13">
        <f t="shared" si="88"/>
        <v>0.11378580000000001</v>
      </c>
      <c r="AA194" s="9">
        <f>VLOOKUP($B194,aquastat_more_extensive_table!$D$1013:$AO$1213,AA$4,FALSE)</f>
        <v>0</v>
      </c>
      <c r="AB194" s="13" t="e">
        <f t="shared" si="104"/>
        <v>#N/A</v>
      </c>
      <c r="AC194" s="9">
        <f>VLOOKUP($C194,industry_water_demand_km3!$A$2:$CT$249,AC$4,FALSE)</f>
        <v>0.1213042</v>
      </c>
      <c r="AD194" s="13">
        <f t="shared" si="89"/>
        <v>0.1213042</v>
      </c>
      <c r="AF194" s="9">
        <f>VLOOKUP($B194,aquastat_more_extensive_table!$D$1013:$AO$1213,AF$4,FALSE)</f>
        <v>0</v>
      </c>
      <c r="AG194" s="13" t="e">
        <f t="shared" si="105"/>
        <v>#N/A</v>
      </c>
      <c r="AH194" s="9">
        <f>VLOOKUP($C194,industry_water_demand_km3!$A$2:$CT$249,AH$4,FALSE)</f>
        <v>0.12019639999999999</v>
      </c>
      <c r="AI194" s="13">
        <f t="shared" si="90"/>
        <v>0.12019639999999999</v>
      </c>
      <c r="AK194" s="9">
        <f>VLOOKUP($B194,aquastat_more_extensive_table!$D$1013:$AO$1213,AK$4,FALSE)</f>
        <v>0</v>
      </c>
      <c r="AL194" s="13" t="e">
        <f t="shared" si="106"/>
        <v>#N/A</v>
      </c>
      <c r="AM194" s="9">
        <f>VLOOKUP($C194,industry_water_demand_km3!$A$2:$CT$249,AM$4,FALSE)</f>
        <v>0.12459340000000001</v>
      </c>
      <c r="AN194" s="13">
        <f t="shared" si="91"/>
        <v>0.12459340000000001</v>
      </c>
      <c r="AP194" s="9">
        <f>VLOOKUP($B194,aquastat_more_extensive_table!$D$1013:$AO$1213,AP$4,FALSE)</f>
        <v>0</v>
      </c>
      <c r="AQ194" s="13" t="e">
        <f t="shared" si="107"/>
        <v>#N/A</v>
      </c>
      <c r="AR194" s="9">
        <f>VLOOKUP($C194,industry_water_demand_km3!$A$2:$CT$249,AR$4,FALSE)</f>
        <v>0.1048272</v>
      </c>
      <c r="AS194" s="13">
        <f t="shared" si="92"/>
        <v>0.1048272</v>
      </c>
      <c r="AU194" s="9">
        <f>VLOOKUP($B194,aquastat_more_extensive_table!$D$1013:$AO$1213,AU$4,FALSE)</f>
        <v>2.1000000000000001E-2</v>
      </c>
      <c r="AV194" s="13">
        <f t="shared" si="108"/>
        <v>2.1000000000000001E-2</v>
      </c>
      <c r="AW194" s="9">
        <f>VLOOKUP($C194,industry_water_demand_km3!$A$2:$CT$249,AW$4,FALSE)</f>
        <v>0.10023907999999999</v>
      </c>
      <c r="AX194" s="13">
        <f t="shared" si="93"/>
        <v>0.10023907999999999</v>
      </c>
      <c r="AZ194" s="9">
        <f>VLOOKUP($B194,aquastat_more_extensive_table!$D$1013:$AO$1213,AZ$4,FALSE)</f>
        <v>5.11E-2</v>
      </c>
      <c r="BA194" s="13">
        <f t="shared" si="109"/>
        <v>5.11E-2</v>
      </c>
      <c r="BB194" s="9">
        <f>VLOOKUP($C194,industry_water_demand_km3!$A$2:$CT$249,BB$4,FALSE)</f>
        <v>0.1121992</v>
      </c>
      <c r="BC194" s="13">
        <f t="shared" si="94"/>
        <v>0.1121992</v>
      </c>
      <c r="BE194" s="9">
        <f>VLOOKUP($B194,aquastat_more_extensive_table!$D$1013:$AO$1213,BE$4,FALSE)</f>
        <v>0</v>
      </c>
      <c r="BF194" s="13" t="e">
        <f t="shared" si="110"/>
        <v>#N/A</v>
      </c>
      <c r="BG194" s="9">
        <f>VLOOKUP($C194,industry_water_demand_km3!$A$2:$CT$249,BG$4,FALSE)</f>
        <v>0.14239280000000001</v>
      </c>
      <c r="BH194" s="13">
        <f t="shared" si="95"/>
        <v>0.14239280000000001</v>
      </c>
      <c r="BJ194" s="9">
        <f>VLOOKUP($B194,aquastat_more_extensive_table!$D$1013:$AO$1213,BJ$4,FALSE)</f>
        <v>0</v>
      </c>
      <c r="BK194" s="13" t="e">
        <f t="shared" si="96"/>
        <v>#N/A</v>
      </c>
      <c r="BL194" s="9">
        <f>VLOOKUP($C194,industry_water_demand_km3!$A$2:$CT$249,BL$4,FALSE)</f>
        <v>0.142127</v>
      </c>
      <c r="BM194" s="13">
        <f t="shared" si="97"/>
        <v>0.142127</v>
      </c>
      <c r="BU194" s="7" t="e">
        <v>#N/A</v>
      </c>
      <c r="BV194" s="7">
        <v>8.5999999999999993E-2</v>
      </c>
      <c r="BW194" s="7" t="str">
        <f t="shared" si="98"/>
        <v/>
      </c>
      <c r="BX194" s="7" t="str">
        <f t="shared" si="99"/>
        <v/>
      </c>
    </row>
    <row r="195" spans="2:76" x14ac:dyDescent="0.25">
      <c r="B195" s="12">
        <f>fao_ids_unique!B190</f>
        <v>244</v>
      </c>
      <c r="C195" s="12">
        <f>fao_ids_unique!F190</f>
        <v>206</v>
      </c>
      <c r="D195" s="8" t="str">
        <f>fao_ids_unique!C190</f>
        <v>WSM</v>
      </c>
      <c r="E195" s="7" t="str">
        <f>fao_ids_unique!G190</f>
        <v>Samoa</v>
      </c>
      <c r="G195" s="9">
        <f>VLOOKUP($B195,aquastat_more_extensive_table!$D$1013:$AO$1213,G$4,FALSE)</f>
        <v>0</v>
      </c>
      <c r="H195" s="13" t="e">
        <f t="shared" si="100"/>
        <v>#N/A</v>
      </c>
      <c r="I195" s="9">
        <f>VLOOKUP($C195,industry_water_demand_km3!$A$2:$CT$249,I$4,FALSE)</f>
        <v>0</v>
      </c>
      <c r="J195" s="13">
        <f t="shared" si="85"/>
        <v>0</v>
      </c>
      <c r="L195" s="9">
        <f>VLOOKUP($B195,aquastat_more_extensive_table!$D$1013:$AO$1213,L$4,FALSE)</f>
        <v>0</v>
      </c>
      <c r="M195" s="13" t="e">
        <f t="shared" si="101"/>
        <v>#N/A</v>
      </c>
      <c r="N195" s="9">
        <f>VLOOKUP($C195,industry_water_demand_km3!$A$2:$CT$249,N$4,FALSE)</f>
        <v>0</v>
      </c>
      <c r="O195" s="13">
        <f t="shared" si="86"/>
        <v>0</v>
      </c>
      <c r="Q195" s="9">
        <f>VLOOKUP($B195,aquastat_more_extensive_table!$D$1013:$AO$1213,Q$4,FALSE)</f>
        <v>0</v>
      </c>
      <c r="R195" s="13" t="e">
        <f t="shared" si="102"/>
        <v>#N/A</v>
      </c>
      <c r="S195" s="9">
        <f>VLOOKUP($C195,industry_water_demand_km3!$A$2:$CT$249,S$4,FALSE)</f>
        <v>0</v>
      </c>
      <c r="T195" s="13">
        <f t="shared" si="87"/>
        <v>0</v>
      </c>
      <c r="V195" s="9">
        <f>VLOOKUP($B195,aquastat_more_extensive_table!$D$1013:$AO$1213,V$4,FALSE)</f>
        <v>0</v>
      </c>
      <c r="W195" s="13" t="e">
        <f t="shared" si="103"/>
        <v>#N/A</v>
      </c>
      <c r="X195" s="9">
        <f>VLOOKUP($C195,industry_water_demand_km3!$A$2:$CT$249,X$4,FALSE)</f>
        <v>0</v>
      </c>
      <c r="Y195" s="13">
        <f t="shared" si="88"/>
        <v>0</v>
      </c>
      <c r="AA195" s="9">
        <f>VLOOKUP($B195,aquastat_more_extensive_table!$D$1013:$AO$1213,AA$4,FALSE)</f>
        <v>0</v>
      </c>
      <c r="AB195" s="13" t="e">
        <f t="shared" si="104"/>
        <v>#N/A</v>
      </c>
      <c r="AC195" s="9">
        <f>VLOOKUP($C195,industry_water_demand_km3!$A$2:$CT$249,AC$4,FALSE)</f>
        <v>0</v>
      </c>
      <c r="AD195" s="13">
        <f t="shared" si="89"/>
        <v>0</v>
      </c>
      <c r="AF195" s="9">
        <f>VLOOKUP($B195,aquastat_more_extensive_table!$D$1013:$AO$1213,AF$4,FALSE)</f>
        <v>0</v>
      </c>
      <c r="AG195" s="13" t="e">
        <f t="shared" si="105"/>
        <v>#N/A</v>
      </c>
      <c r="AH195" s="9">
        <f>VLOOKUP($C195,industry_water_demand_km3!$A$2:$CT$249,AH$4,FALSE)</f>
        <v>0</v>
      </c>
      <c r="AI195" s="13">
        <f t="shared" si="90"/>
        <v>0</v>
      </c>
      <c r="AK195" s="9">
        <f>VLOOKUP($B195,aquastat_more_extensive_table!$D$1013:$AO$1213,AK$4,FALSE)</f>
        <v>0</v>
      </c>
      <c r="AL195" s="13" t="e">
        <f t="shared" si="106"/>
        <v>#N/A</v>
      </c>
      <c r="AM195" s="9">
        <f>VLOOKUP($C195,industry_water_demand_km3!$A$2:$CT$249,AM$4,FALSE)</f>
        <v>0</v>
      </c>
      <c r="AN195" s="13">
        <f t="shared" si="91"/>
        <v>0</v>
      </c>
      <c r="AP195" s="9">
        <f>VLOOKUP($B195,aquastat_more_extensive_table!$D$1013:$AO$1213,AP$4,FALSE)</f>
        <v>0</v>
      </c>
      <c r="AQ195" s="13" t="e">
        <f t="shared" si="107"/>
        <v>#N/A</v>
      </c>
      <c r="AR195" s="9">
        <f>VLOOKUP($C195,industry_water_demand_km3!$A$2:$CT$249,AR$4,FALSE)</f>
        <v>0</v>
      </c>
      <c r="AS195" s="13">
        <f t="shared" si="92"/>
        <v>0</v>
      </c>
      <c r="AU195" s="9">
        <f>VLOOKUP($B195,aquastat_more_extensive_table!$D$1013:$AO$1213,AU$4,FALSE)</f>
        <v>0</v>
      </c>
      <c r="AV195" s="13" t="e">
        <f t="shared" si="108"/>
        <v>#N/A</v>
      </c>
      <c r="AW195" s="9">
        <f>VLOOKUP($C195,industry_water_demand_km3!$A$2:$CT$249,AW$4,FALSE)</f>
        <v>0</v>
      </c>
      <c r="AX195" s="13">
        <f t="shared" si="93"/>
        <v>0</v>
      </c>
      <c r="AZ195" s="9">
        <f>VLOOKUP($B195,aquastat_more_extensive_table!$D$1013:$AO$1213,AZ$4,FALSE)</f>
        <v>0</v>
      </c>
      <c r="BA195" s="13" t="e">
        <f t="shared" si="109"/>
        <v>#N/A</v>
      </c>
      <c r="BB195" s="9">
        <f>VLOOKUP($C195,industry_water_demand_km3!$A$2:$CT$249,BB$4,FALSE)</f>
        <v>0</v>
      </c>
      <c r="BC195" s="13">
        <f t="shared" si="94"/>
        <v>0</v>
      </c>
      <c r="BE195" s="9">
        <f>VLOOKUP($B195,aquastat_more_extensive_table!$D$1013:$AO$1213,BE$4,FALSE)</f>
        <v>0</v>
      </c>
      <c r="BF195" s="13" t="e">
        <f t="shared" si="110"/>
        <v>#N/A</v>
      </c>
      <c r="BG195" s="9">
        <f>VLOOKUP($C195,industry_water_demand_km3!$A$2:$CT$249,BG$4,FALSE)</f>
        <v>0</v>
      </c>
      <c r="BH195" s="13">
        <f t="shared" si="95"/>
        <v>0</v>
      </c>
      <c r="BJ195" s="9">
        <f>VLOOKUP($B195,aquastat_more_extensive_table!$D$1013:$AO$1213,BJ$4,FALSE)</f>
        <v>0</v>
      </c>
      <c r="BK195" s="13" t="e">
        <f t="shared" si="96"/>
        <v>#N/A</v>
      </c>
      <c r="BL195" s="9">
        <f>VLOOKUP($C195,industry_water_demand_km3!$A$2:$CT$249,BL$4,FALSE)</f>
        <v>0</v>
      </c>
      <c r="BM195" s="13">
        <f t="shared" si="97"/>
        <v>0</v>
      </c>
      <c r="BU195" s="7" t="e">
        <v>#N/A</v>
      </c>
      <c r="BV195" s="7">
        <v>0</v>
      </c>
      <c r="BW195" s="7" t="str">
        <f t="shared" si="98"/>
        <v/>
      </c>
      <c r="BX195" s="7" t="str">
        <f t="shared" si="99"/>
        <v/>
      </c>
    </row>
    <row r="196" spans="2:76" x14ac:dyDescent="0.25">
      <c r="B196" s="12">
        <f>fao_ids_unique!B191</f>
        <v>249</v>
      </c>
      <c r="C196" s="12">
        <f>fao_ids_unique!F191</f>
        <v>207</v>
      </c>
      <c r="D196" s="8" t="str">
        <f>fao_ids_unique!C191</f>
        <v>YEM</v>
      </c>
      <c r="E196" s="7" t="str">
        <f>fao_ids_unique!G191</f>
        <v>Yemen, Republic of</v>
      </c>
      <c r="G196" s="9">
        <f>VLOOKUP($B196,aquastat_more_extensive_table!$D$1013:$AO$1213,G$4,FALSE)</f>
        <v>0</v>
      </c>
      <c r="H196" s="13" t="e">
        <f t="shared" si="100"/>
        <v>#N/A</v>
      </c>
      <c r="I196" s="9">
        <f>VLOOKUP($C196,industry_water_demand_km3!$A$2:$CT$249,I$4,FALSE)</f>
        <v>2.6657299999999998E-2</v>
      </c>
      <c r="J196" s="13">
        <f t="shared" si="85"/>
        <v>2.6657299999999998E-2</v>
      </c>
      <c r="L196" s="9">
        <f>VLOOKUP($B196,aquastat_more_extensive_table!$D$1013:$AO$1213,L$4,FALSE)</f>
        <v>0</v>
      </c>
      <c r="M196" s="13" t="e">
        <f t="shared" si="101"/>
        <v>#N/A</v>
      </c>
      <c r="N196" s="9">
        <f>VLOOKUP($C196,industry_water_demand_km3!$A$2:$CT$249,N$4,FALSE)</f>
        <v>2.7931839999999999E-2</v>
      </c>
      <c r="O196" s="13">
        <f t="shared" si="86"/>
        <v>2.7931839999999999E-2</v>
      </c>
      <c r="Q196" s="9">
        <f>VLOOKUP($B196,aquastat_more_extensive_table!$D$1013:$AO$1213,Q$4,FALSE)</f>
        <v>0</v>
      </c>
      <c r="R196" s="13" t="e">
        <f t="shared" si="102"/>
        <v>#N/A</v>
      </c>
      <c r="S196" s="9">
        <f>VLOOKUP($C196,industry_water_demand_km3!$A$2:$CT$249,S$4,FALSE)</f>
        <v>2.807422E-2</v>
      </c>
      <c r="T196" s="13">
        <f t="shared" si="87"/>
        <v>2.807422E-2</v>
      </c>
      <c r="V196" s="9">
        <f>VLOOKUP($B196,aquastat_more_extensive_table!$D$1013:$AO$1213,V$4,FALSE)</f>
        <v>0</v>
      </c>
      <c r="W196" s="13" t="e">
        <f t="shared" si="103"/>
        <v>#N/A</v>
      </c>
      <c r="X196" s="9">
        <f>VLOOKUP($C196,industry_water_demand_km3!$A$2:$CT$249,X$4,FALSE)</f>
        <v>3.0995399999999999E-2</v>
      </c>
      <c r="Y196" s="13">
        <f t="shared" si="88"/>
        <v>3.0995399999999999E-2</v>
      </c>
      <c r="AA196" s="9">
        <f>VLOOKUP($B196,aquastat_more_extensive_table!$D$1013:$AO$1213,AA$4,FALSE)</f>
        <v>0</v>
      </c>
      <c r="AB196" s="13" t="e">
        <f t="shared" si="104"/>
        <v>#N/A</v>
      </c>
      <c r="AC196" s="9">
        <f>VLOOKUP($C196,industry_water_demand_km3!$A$2:$CT$249,AC$4,FALSE)</f>
        <v>3.5300119999999997E-2</v>
      </c>
      <c r="AD196" s="13">
        <f t="shared" si="89"/>
        <v>3.5300119999999997E-2</v>
      </c>
      <c r="AF196" s="9">
        <f>VLOOKUP($B196,aquastat_more_extensive_table!$D$1013:$AO$1213,AF$4,FALSE)</f>
        <v>0</v>
      </c>
      <c r="AG196" s="13" t="e">
        <f t="shared" si="105"/>
        <v>#N/A</v>
      </c>
      <c r="AH196" s="9">
        <f>VLOOKUP($C196,industry_water_demand_km3!$A$2:$CT$249,AH$4,FALSE)</f>
        <v>3.555154E-2</v>
      </c>
      <c r="AI196" s="13">
        <f t="shared" si="90"/>
        <v>3.555154E-2</v>
      </c>
      <c r="AK196" s="9">
        <f>VLOOKUP($B196,aquastat_more_extensive_table!$D$1013:$AO$1213,AK$4,FALSE)</f>
        <v>3.1E-2</v>
      </c>
      <c r="AL196" s="13">
        <f t="shared" si="106"/>
        <v>3.1E-2</v>
      </c>
      <c r="AM196" s="9">
        <f>VLOOKUP($C196,industry_water_demand_km3!$A$2:$CT$249,AM$4,FALSE)</f>
        <v>3.7557699999999999E-2</v>
      </c>
      <c r="AN196" s="13">
        <f t="shared" si="91"/>
        <v>3.7557699999999999E-2</v>
      </c>
      <c r="AP196" s="9">
        <f>VLOOKUP($B196,aquastat_more_extensive_table!$D$1013:$AO$1213,AP$4,FALSE)</f>
        <v>0</v>
      </c>
      <c r="AQ196" s="13" t="e">
        <f t="shared" si="107"/>
        <v>#N/A</v>
      </c>
      <c r="AR196" s="9">
        <f>VLOOKUP($C196,industry_water_demand_km3!$A$2:$CT$249,AR$4,FALSE)</f>
        <v>3.628572E-2</v>
      </c>
      <c r="AS196" s="13">
        <f t="shared" si="92"/>
        <v>3.628572E-2</v>
      </c>
      <c r="AU196" s="9">
        <f>VLOOKUP($B196,aquastat_more_extensive_table!$D$1013:$AO$1213,AU$4,FALSE)</f>
        <v>6.8000000000000005E-2</v>
      </c>
      <c r="AV196" s="13">
        <f t="shared" si="108"/>
        <v>6.8000000000000005E-2</v>
      </c>
      <c r="AW196" s="9">
        <f>VLOOKUP($C196,industry_water_demand_km3!$A$2:$CT$249,AW$4,FALSE)</f>
        <v>4.0448640000000001E-2</v>
      </c>
      <c r="AX196" s="13">
        <f t="shared" si="93"/>
        <v>4.0448640000000001E-2</v>
      </c>
      <c r="AZ196" s="9">
        <f>VLOOKUP($B196,aquastat_more_extensive_table!$D$1013:$AO$1213,AZ$4,FALSE)</f>
        <v>6.5000000000000002E-2</v>
      </c>
      <c r="BA196" s="13">
        <f t="shared" si="109"/>
        <v>6.5000000000000002E-2</v>
      </c>
      <c r="BB196" s="9">
        <f>VLOOKUP($C196,industry_water_demand_km3!$A$2:$CT$249,BB$4,FALSE)</f>
        <v>4.731026E-2</v>
      </c>
      <c r="BC196" s="13">
        <f t="shared" si="94"/>
        <v>4.731026E-2</v>
      </c>
      <c r="BE196" s="9">
        <f>VLOOKUP($B196,aquastat_more_extensive_table!$D$1013:$AO$1213,BE$4,FALSE)</f>
        <v>0</v>
      </c>
      <c r="BF196" s="13" t="e">
        <f t="shared" si="110"/>
        <v>#N/A</v>
      </c>
      <c r="BG196" s="9">
        <f>VLOOKUP($C196,industry_water_demand_km3!$A$2:$CT$249,BG$4,FALSE)</f>
        <v>5.3348359999999997E-2</v>
      </c>
      <c r="BH196" s="13">
        <f t="shared" si="95"/>
        <v>5.3348359999999997E-2</v>
      </c>
      <c r="BJ196" s="9">
        <f>VLOOKUP($B196,aquastat_more_extensive_table!$D$1013:$AO$1213,BJ$4,FALSE)</f>
        <v>0</v>
      </c>
      <c r="BK196" s="13" t="e">
        <f t="shared" si="96"/>
        <v>#N/A</v>
      </c>
      <c r="BL196" s="9">
        <f>VLOOKUP($C196,industry_water_demand_km3!$A$2:$CT$249,BL$4,FALSE)</f>
        <v>5.3161399999999998E-2</v>
      </c>
      <c r="BM196" s="13">
        <f t="shared" si="97"/>
        <v>5.3161399999999998E-2</v>
      </c>
      <c r="BU196" s="7" t="e">
        <v>#N/A</v>
      </c>
      <c r="BV196" s="7">
        <v>1E-3</v>
      </c>
      <c r="BW196" s="7" t="str">
        <f t="shared" si="98"/>
        <v/>
      </c>
      <c r="BX196" s="7" t="str">
        <f t="shared" si="99"/>
        <v/>
      </c>
    </row>
    <row r="197" spans="2:76" x14ac:dyDescent="0.25">
      <c r="B197" s="12">
        <f>fao_ids_unique!B192</f>
        <v>250</v>
      </c>
      <c r="C197" s="12">
        <f>fao_ids_unique!F192</f>
        <v>209</v>
      </c>
      <c r="D197" s="8" t="str">
        <f>fao_ids_unique!C192</f>
        <v>COD</v>
      </c>
      <c r="E197" s="7" t="str">
        <f>fao_ids_unique!G192</f>
        <v>Congo, Dem. Rep.</v>
      </c>
      <c r="G197" s="9">
        <f>VLOOKUP($B197,aquastat_more_extensive_table!$D$1013:$AO$1213,G$4,FALSE)</f>
        <v>0</v>
      </c>
      <c r="H197" s="13" t="e">
        <f t="shared" si="100"/>
        <v>#N/A</v>
      </c>
      <c r="I197" s="9">
        <f>VLOOKUP($C197,industry_water_demand_km3!$A$2:$CT$249,I$4,FALSE)</f>
        <v>8.8990040000000006E-2</v>
      </c>
      <c r="J197" s="13">
        <f t="shared" si="85"/>
        <v>8.8990040000000006E-2</v>
      </c>
      <c r="L197" s="9">
        <f>VLOOKUP($B197,aquastat_more_extensive_table!$D$1013:$AO$1213,L$4,FALSE)</f>
        <v>0</v>
      </c>
      <c r="M197" s="13" t="e">
        <f t="shared" si="101"/>
        <v>#N/A</v>
      </c>
      <c r="N197" s="9">
        <f>VLOOKUP($C197,industry_water_demand_km3!$A$2:$CT$249,N$4,FALSE)</f>
        <v>9.1170840000000003E-2</v>
      </c>
      <c r="O197" s="13">
        <f t="shared" si="86"/>
        <v>9.1170840000000003E-2</v>
      </c>
      <c r="Q197" s="9">
        <f>VLOOKUP($B197,aquastat_more_extensive_table!$D$1013:$AO$1213,Q$4,FALSE)</f>
        <v>0</v>
      </c>
      <c r="R197" s="13" t="e">
        <f t="shared" si="102"/>
        <v>#N/A</v>
      </c>
      <c r="S197" s="9">
        <f>VLOOKUP($C197,industry_water_demand_km3!$A$2:$CT$249,S$4,FALSE)</f>
        <v>9.2683420000000002E-2</v>
      </c>
      <c r="T197" s="13">
        <f t="shared" si="87"/>
        <v>9.2683420000000002E-2</v>
      </c>
      <c r="V197" s="9">
        <f>VLOOKUP($B197,aquastat_more_extensive_table!$D$1013:$AO$1213,V$4,FALSE)</f>
        <v>0</v>
      </c>
      <c r="W197" s="13" t="e">
        <f t="shared" si="103"/>
        <v>#N/A</v>
      </c>
      <c r="X197" s="9">
        <f>VLOOKUP($C197,industry_water_demand_km3!$A$2:$CT$249,X$4,FALSE)</f>
        <v>0.10717359999999999</v>
      </c>
      <c r="Y197" s="13">
        <f t="shared" si="88"/>
        <v>0.10717359999999999</v>
      </c>
      <c r="AA197" s="9">
        <f>VLOOKUP($B197,aquastat_more_extensive_table!$D$1013:$AO$1213,AA$4,FALSE)</f>
        <v>0</v>
      </c>
      <c r="AB197" s="13" t="e">
        <f t="shared" si="104"/>
        <v>#N/A</v>
      </c>
      <c r="AC197" s="9">
        <f>VLOOKUP($C197,industry_water_demand_km3!$A$2:$CT$249,AC$4,FALSE)</f>
        <v>0.11529780000000001</v>
      </c>
      <c r="AD197" s="13">
        <f t="shared" si="89"/>
        <v>0.11529780000000001</v>
      </c>
      <c r="AF197" s="9">
        <f>VLOOKUP($B197,aquastat_more_extensive_table!$D$1013:$AO$1213,AF$4,FALSE)</f>
        <v>0</v>
      </c>
      <c r="AG197" s="13" t="e">
        <f t="shared" si="105"/>
        <v>#N/A</v>
      </c>
      <c r="AH197" s="9">
        <f>VLOOKUP($C197,industry_water_demand_km3!$A$2:$CT$249,AH$4,FALSE)</f>
        <v>9.7582719999999998E-2</v>
      </c>
      <c r="AI197" s="13">
        <f t="shared" si="90"/>
        <v>9.7582719999999998E-2</v>
      </c>
      <c r="AK197" s="9">
        <f>VLOOKUP($B197,aquastat_more_extensive_table!$D$1013:$AO$1213,AK$4,FALSE)</f>
        <v>5.8000000000000003E-2</v>
      </c>
      <c r="AL197" s="13">
        <f t="shared" si="106"/>
        <v>5.8000000000000003E-2</v>
      </c>
      <c r="AM197" s="9">
        <f>VLOOKUP($C197,industry_water_demand_km3!$A$2:$CT$249,AM$4,FALSE)</f>
        <v>9.5543100000000006E-2</v>
      </c>
      <c r="AN197" s="13">
        <f t="shared" si="91"/>
        <v>9.5543100000000006E-2</v>
      </c>
      <c r="AP197" s="9">
        <f>VLOOKUP($B197,aquastat_more_extensive_table!$D$1013:$AO$1213,AP$4,FALSE)</f>
        <v>0</v>
      </c>
      <c r="AQ197" s="13" t="e">
        <f t="shared" si="107"/>
        <v>#N/A</v>
      </c>
      <c r="AR197" s="9">
        <f>VLOOKUP($C197,industry_water_demand_km3!$A$2:$CT$249,AR$4,FALSE)</f>
        <v>8.6028279999999999E-2</v>
      </c>
      <c r="AS197" s="13">
        <f t="shared" si="92"/>
        <v>8.6028279999999999E-2</v>
      </c>
      <c r="AU197" s="9">
        <f>VLOOKUP($B197,aquastat_more_extensive_table!$D$1013:$AO$1213,AU$4,FALSE)</f>
        <v>0.1229</v>
      </c>
      <c r="AV197" s="13">
        <f t="shared" si="108"/>
        <v>0.1229</v>
      </c>
      <c r="AW197" s="9">
        <f>VLOOKUP($C197,industry_water_demand_km3!$A$2:$CT$249,AW$4,FALSE)</f>
        <v>7.7721059999999995E-2</v>
      </c>
      <c r="AX197" s="13">
        <f t="shared" si="93"/>
        <v>7.7721059999999995E-2</v>
      </c>
      <c r="AZ197" s="9">
        <f>VLOOKUP($B197,aquastat_more_extensive_table!$D$1013:$AO$1213,AZ$4,FALSE)</f>
        <v>0.14680000000000001</v>
      </c>
      <c r="BA197" s="13">
        <f t="shared" si="109"/>
        <v>0.14680000000000001</v>
      </c>
      <c r="BB197" s="9">
        <f>VLOOKUP($C197,industry_water_demand_km3!$A$2:$CT$249,BB$4,FALSE)</f>
        <v>8.2375779999999996E-2</v>
      </c>
      <c r="BC197" s="13">
        <f t="shared" si="94"/>
        <v>8.2375779999999996E-2</v>
      </c>
      <c r="BE197" s="9">
        <f>VLOOKUP($B197,aquastat_more_extensive_table!$D$1013:$AO$1213,BE$4,FALSE)</f>
        <v>0</v>
      </c>
      <c r="BF197" s="13" t="e">
        <f t="shared" si="110"/>
        <v>#N/A</v>
      </c>
      <c r="BG197" s="9">
        <f>VLOOKUP($C197,industry_water_demand_km3!$A$2:$CT$249,BG$4,FALSE)</f>
        <v>9.3973680000000004E-2</v>
      </c>
      <c r="BH197" s="13">
        <f t="shared" si="95"/>
        <v>9.3973680000000004E-2</v>
      </c>
      <c r="BJ197" s="9">
        <f>VLOOKUP($B197,aquastat_more_extensive_table!$D$1013:$AO$1213,BJ$4,FALSE)</f>
        <v>0</v>
      </c>
      <c r="BK197" s="13" t="e">
        <f t="shared" si="96"/>
        <v>#N/A</v>
      </c>
      <c r="BL197" s="9">
        <f>VLOOKUP($C197,industry_water_demand_km3!$A$2:$CT$249,BL$4,FALSE)</f>
        <v>9.5028299999999996E-2</v>
      </c>
      <c r="BM197" s="13">
        <f t="shared" si="97"/>
        <v>9.5028299999999996E-2</v>
      </c>
      <c r="BU197" s="7" t="e">
        <v>#N/A</v>
      </c>
      <c r="BV197" s="7">
        <v>8.7999999999999995E-2</v>
      </c>
      <c r="BW197" s="7" t="str">
        <f t="shared" si="98"/>
        <v/>
      </c>
      <c r="BX197" s="7" t="str">
        <f t="shared" si="99"/>
        <v/>
      </c>
    </row>
    <row r="198" spans="2:76" x14ac:dyDescent="0.25">
      <c r="B198" s="12">
        <f>fao_ids_unique!B193</f>
        <v>251</v>
      </c>
      <c r="C198" s="12">
        <f>fao_ids_unique!F193</f>
        <v>210</v>
      </c>
      <c r="D198" s="8" t="str">
        <f>fao_ids_unique!C193</f>
        <v>ZMB</v>
      </c>
      <c r="E198" s="7" t="str">
        <f>fao_ids_unique!G193</f>
        <v>Zambia</v>
      </c>
      <c r="G198" s="9">
        <f>VLOOKUP($B198,aquastat_more_extensive_table!$D$1013:$AO$1213,G$4,FALSE)</f>
        <v>0</v>
      </c>
      <c r="H198" s="13" t="e">
        <f t="shared" si="100"/>
        <v>#N/A</v>
      </c>
      <c r="I198" s="9">
        <f>VLOOKUP($C198,industry_water_demand_km3!$A$2:$CT$249,I$4,FALSE)</f>
        <v>9.7219979999999998E-2</v>
      </c>
      <c r="J198" s="13">
        <f t="shared" si="85"/>
        <v>9.7219979999999998E-2</v>
      </c>
      <c r="L198" s="9">
        <f>VLOOKUP($B198,aquastat_more_extensive_table!$D$1013:$AO$1213,L$4,FALSE)</f>
        <v>0</v>
      </c>
      <c r="M198" s="13" t="e">
        <f t="shared" si="101"/>
        <v>#N/A</v>
      </c>
      <c r="N198" s="9">
        <f>VLOOKUP($C198,industry_water_demand_km3!$A$2:$CT$249,N$4,FALSE)</f>
        <v>0.10501592</v>
      </c>
      <c r="O198" s="13">
        <f t="shared" si="86"/>
        <v>0.10501592</v>
      </c>
      <c r="Q198" s="9">
        <f>VLOOKUP($B198,aquastat_more_extensive_table!$D$1013:$AO$1213,Q$4,FALSE)</f>
        <v>0</v>
      </c>
      <c r="R198" s="13" t="e">
        <f t="shared" si="102"/>
        <v>#N/A</v>
      </c>
      <c r="S198" s="9">
        <f>VLOOKUP($C198,industry_water_demand_km3!$A$2:$CT$249,S$4,FALSE)</f>
        <v>0.1219866</v>
      </c>
      <c r="T198" s="13">
        <f t="shared" si="87"/>
        <v>0.1219866</v>
      </c>
      <c r="V198" s="9">
        <f>VLOOKUP($B198,aquastat_more_extensive_table!$D$1013:$AO$1213,V$4,FALSE)</f>
        <v>0</v>
      </c>
      <c r="W198" s="13" t="e">
        <f t="shared" si="103"/>
        <v>#N/A</v>
      </c>
      <c r="X198" s="9">
        <f>VLOOKUP($C198,industry_water_demand_km3!$A$2:$CT$249,X$4,FALSE)</f>
        <v>0.1384504</v>
      </c>
      <c r="Y198" s="13">
        <f t="shared" si="88"/>
        <v>0.1384504</v>
      </c>
      <c r="AA198" s="9">
        <f>VLOOKUP($B198,aquastat_more_extensive_table!$D$1013:$AO$1213,AA$4,FALSE)</f>
        <v>0</v>
      </c>
      <c r="AB198" s="13" t="e">
        <f t="shared" si="104"/>
        <v>#N/A</v>
      </c>
      <c r="AC198" s="9">
        <f>VLOOKUP($C198,industry_water_demand_km3!$A$2:$CT$249,AC$4,FALSE)</f>
        <v>0.1446894</v>
      </c>
      <c r="AD198" s="13">
        <f t="shared" si="89"/>
        <v>0.1446894</v>
      </c>
      <c r="AF198" s="9">
        <f>VLOOKUP($B198,aquastat_more_extensive_table!$D$1013:$AO$1213,AF$4,FALSE)</f>
        <v>0</v>
      </c>
      <c r="AG198" s="13" t="e">
        <f t="shared" si="105"/>
        <v>#N/A</v>
      </c>
      <c r="AH198" s="9">
        <f>VLOOKUP($C198,industry_water_demand_km3!$A$2:$CT$249,AH$4,FALSE)</f>
        <v>0.1219302</v>
      </c>
      <c r="AI198" s="13">
        <f t="shared" si="90"/>
        <v>0.1219302</v>
      </c>
      <c r="AK198" s="9">
        <f>VLOOKUP($B198,aquastat_more_extensive_table!$D$1013:$AO$1213,AK$4,FALSE)</f>
        <v>0.107</v>
      </c>
      <c r="AL198" s="13">
        <f t="shared" si="106"/>
        <v>0.107</v>
      </c>
      <c r="AM198" s="9">
        <f>VLOOKUP($C198,industry_water_demand_km3!$A$2:$CT$249,AM$4,FALSE)</f>
        <v>0.12884419999999999</v>
      </c>
      <c r="AN198" s="13">
        <f t="shared" si="91"/>
        <v>0.12884419999999999</v>
      </c>
      <c r="AP198" s="9">
        <f>VLOOKUP($B198,aquastat_more_extensive_table!$D$1013:$AO$1213,AP$4,FALSE)</f>
        <v>0.11799999999999999</v>
      </c>
      <c r="AQ198" s="13">
        <f t="shared" si="107"/>
        <v>0.11799999999999999</v>
      </c>
      <c r="AR198" s="9">
        <f>VLOOKUP($C198,industry_water_demand_km3!$A$2:$CT$249,AR$4,FALSE)</f>
        <v>0.12170060000000001</v>
      </c>
      <c r="AS198" s="13">
        <f t="shared" si="92"/>
        <v>0.12170060000000001</v>
      </c>
      <c r="AU198" s="9">
        <f>VLOOKUP($B198,aquastat_more_extensive_table!$D$1013:$AO$1213,AU$4,FALSE)</f>
        <v>0.13</v>
      </c>
      <c r="AV198" s="13">
        <f t="shared" si="108"/>
        <v>0.13</v>
      </c>
      <c r="AW198" s="9">
        <f>VLOOKUP($C198,industry_water_demand_km3!$A$2:$CT$249,AW$4,FALSE)</f>
        <v>0.11572259999999999</v>
      </c>
      <c r="AX198" s="13">
        <f t="shared" si="93"/>
        <v>0.11572259999999999</v>
      </c>
      <c r="AZ198" s="9">
        <f>VLOOKUP($B198,aquastat_more_extensive_table!$D$1013:$AO$1213,AZ$4,FALSE)</f>
        <v>0</v>
      </c>
      <c r="BA198" s="13" t="e">
        <f t="shared" si="109"/>
        <v>#N/A</v>
      </c>
      <c r="BB198" s="9">
        <f>VLOOKUP($C198,industry_water_demand_km3!$A$2:$CT$249,BB$4,FALSE)</f>
        <v>0.14030480000000001</v>
      </c>
      <c r="BC198" s="13">
        <f t="shared" si="94"/>
        <v>0.14030480000000001</v>
      </c>
      <c r="BE198" s="9">
        <f>VLOOKUP($B198,aquastat_more_extensive_table!$D$1013:$AO$1213,BE$4,FALSE)</f>
        <v>0</v>
      </c>
      <c r="BF198" s="13" t="e">
        <f t="shared" si="110"/>
        <v>#N/A</v>
      </c>
      <c r="BG198" s="9">
        <f>VLOOKUP($C198,industry_water_demand_km3!$A$2:$CT$249,BG$4,FALSE)</f>
        <v>0.1673808</v>
      </c>
      <c r="BH198" s="13">
        <f t="shared" si="95"/>
        <v>0.1673808</v>
      </c>
      <c r="BJ198" s="9">
        <f>VLOOKUP($B198,aquastat_more_extensive_table!$D$1013:$AO$1213,BJ$4,FALSE)</f>
        <v>0</v>
      </c>
      <c r="BK198" s="13" t="e">
        <f t="shared" si="96"/>
        <v>#N/A</v>
      </c>
      <c r="BL198" s="9">
        <f>VLOOKUP($C198,industry_water_demand_km3!$A$2:$CT$249,BL$4,FALSE)</f>
        <v>0.17005300000000001</v>
      </c>
      <c r="BM198" s="13">
        <f t="shared" si="97"/>
        <v>0.17005300000000001</v>
      </c>
      <c r="BU198" s="7" t="e">
        <v>#N/A</v>
      </c>
      <c r="BV198" s="7">
        <v>9.6000000000000002E-2</v>
      </c>
      <c r="BW198" s="7" t="str">
        <f t="shared" si="98"/>
        <v/>
      </c>
      <c r="BX198" s="7" t="str">
        <f t="shared" si="99"/>
        <v/>
      </c>
    </row>
    <row r="199" spans="2:76" x14ac:dyDescent="0.25">
      <c r="B199" s="12">
        <f>fao_ids_unique!B194</f>
        <v>255</v>
      </c>
      <c r="C199" s="12">
        <f>fao_ids_unique!F194</f>
        <v>15</v>
      </c>
      <c r="D199" s="8" t="str">
        <f>fao_ids_unique!C194</f>
        <v>BEL</v>
      </c>
      <c r="E199" s="7" t="str">
        <f>fao_ids_unique!G194</f>
        <v>Belgium</v>
      </c>
      <c r="G199" s="9">
        <f>VLOOKUP($B199,aquastat_more_extensive_table!$D$1013:$AO$1213,G$4,FALSE)</f>
        <v>0</v>
      </c>
      <c r="H199" s="13" t="e">
        <f t="shared" ref="H199:H206" si="111">IF(G199&gt;0,G199,NA())</f>
        <v>#N/A</v>
      </c>
      <c r="I199" s="9">
        <f>VLOOKUP($C199,industry_water_demand_km3!$A$2:$CT$249,I$4,FALSE)</f>
        <v>3.5884239999999998</v>
      </c>
      <c r="J199" s="13">
        <f t="shared" si="85"/>
        <v>3.5884239999999998</v>
      </c>
      <c r="L199" s="9">
        <f>VLOOKUP($B199,aquastat_more_extensive_table!$D$1013:$AO$1213,L$4,FALSE)</f>
        <v>0</v>
      </c>
      <c r="M199" s="13" t="e">
        <f t="shared" ref="M199:M206" si="112">IF(L199&gt;0,L199,NA())</f>
        <v>#N/A</v>
      </c>
      <c r="N199" s="9">
        <f>VLOOKUP($C199,industry_water_demand_km3!$A$2:$CT$249,N$4,FALSE)</f>
        <v>3.9896919999999998</v>
      </c>
      <c r="O199" s="13">
        <f t="shared" si="86"/>
        <v>3.9896919999999998</v>
      </c>
      <c r="Q199" s="9">
        <f>VLOOKUP($B199,aquastat_more_extensive_table!$D$1013:$AO$1213,Q$4,FALSE)</f>
        <v>0</v>
      </c>
      <c r="R199" s="13" t="e">
        <f t="shared" ref="R199:R206" si="113">IF(Q199&gt;0,Q199,NA())</f>
        <v>#N/A</v>
      </c>
      <c r="S199" s="9">
        <f>VLOOKUP($C199,industry_water_demand_km3!$A$2:$CT$249,S$4,FALSE)</f>
        <v>4.6105419999999997</v>
      </c>
      <c r="T199" s="13">
        <f t="shared" si="87"/>
        <v>4.6105419999999997</v>
      </c>
      <c r="V199" s="9">
        <f>VLOOKUP($B199,aquastat_more_extensive_table!$D$1013:$AO$1213,V$4,FALSE)</f>
        <v>0</v>
      </c>
      <c r="W199" s="13" t="e">
        <f t="shared" ref="W199:W206" si="114">IF(V199&gt;0,V199,NA())</f>
        <v>#N/A</v>
      </c>
      <c r="X199" s="9">
        <f>VLOOKUP($C199,industry_water_demand_km3!$A$2:$CT$249,X$4,FALSE)</f>
        <v>5.96652</v>
      </c>
      <c r="Y199" s="13">
        <f t="shared" si="88"/>
        <v>5.96652</v>
      </c>
      <c r="AA199" s="9">
        <f>VLOOKUP($B199,aquastat_more_extensive_table!$D$1013:$AO$1213,AA$4,FALSE)</f>
        <v>7.6760000000000002</v>
      </c>
      <c r="AB199" s="13">
        <f t="shared" ref="AB199:AB206" si="115">IF(AA199&gt;0,AA199,NA())</f>
        <v>7.6760000000000002</v>
      </c>
      <c r="AC199" s="9">
        <f>VLOOKUP($C199,industry_water_demand_km3!$A$2:$CT$249,AC$4,FALSE)</f>
        <v>7.0029640000000004</v>
      </c>
      <c r="AD199" s="13">
        <f t="shared" si="89"/>
        <v>7.0029640000000004</v>
      </c>
      <c r="AF199" s="9">
        <f>VLOOKUP($B199,aquastat_more_extensive_table!$D$1013:$AO$1213,AF$4,FALSE)</f>
        <v>0</v>
      </c>
      <c r="AG199" s="13" t="e">
        <f t="shared" ref="AG199:AG206" si="116">IF(AF199&gt;0,AF199,NA())</f>
        <v>#N/A</v>
      </c>
      <c r="AH199" s="9">
        <f>VLOOKUP($C199,industry_water_demand_km3!$A$2:$CT$249,AH$4,FALSE)</f>
        <v>6.9323819999999996</v>
      </c>
      <c r="AI199" s="13">
        <f t="shared" si="90"/>
        <v>6.9323819999999996</v>
      </c>
      <c r="AK199" s="9">
        <f>VLOOKUP($B199,aquastat_more_extensive_table!$D$1013:$AO$1213,AK$4,FALSE)</f>
        <v>0</v>
      </c>
      <c r="AL199" s="13" t="e">
        <f t="shared" ref="AL199:AL206" si="117">IF(AK199&gt;0,AK199,NA())</f>
        <v>#N/A</v>
      </c>
      <c r="AM199" s="9">
        <f>VLOOKUP($C199,industry_water_demand_km3!$A$2:$CT$249,AM$4,FALSE)</f>
        <v>8.3966619999999992</v>
      </c>
      <c r="AN199" s="13">
        <f t="shared" si="91"/>
        <v>8.3966619999999992</v>
      </c>
      <c r="AP199" s="9">
        <f>VLOOKUP($B199,aquastat_more_extensive_table!$D$1013:$AO$1213,AP$4,FALSE)</f>
        <v>6.8</v>
      </c>
      <c r="AQ199" s="13">
        <f t="shared" ref="AQ199:AQ206" si="118">IF(AP199&gt;0,AP199,NA())</f>
        <v>6.8</v>
      </c>
      <c r="AR199" s="9">
        <f>VLOOKUP($C199,industry_water_demand_km3!$A$2:$CT$249,AR$4,FALSE)</f>
        <v>9.1335379999999997</v>
      </c>
      <c r="AS199" s="13">
        <f t="shared" si="92"/>
        <v>9.1335379999999997</v>
      </c>
      <c r="AU199" s="9">
        <f>VLOOKUP($B199,aquastat_more_extensive_table!$D$1013:$AO$1213,AU$4,FALSE)</f>
        <v>5.9640000000000004</v>
      </c>
      <c r="AV199" s="13">
        <f t="shared" ref="AV199:AV206" si="119">IF(AU199&gt;0,AU199,NA())</f>
        <v>5.9640000000000004</v>
      </c>
      <c r="AW199" s="9">
        <f>VLOOKUP($C199,industry_water_demand_km3!$A$2:$CT$249,AW$4,FALSE)</f>
        <v>9.0426160000000007</v>
      </c>
      <c r="AX199" s="13">
        <f t="shared" si="93"/>
        <v>9.0426160000000007</v>
      </c>
      <c r="AZ199" s="9">
        <f>VLOOKUP($B199,aquastat_more_extensive_table!$D$1013:$AO$1213,AZ$4,FALSE)</f>
        <v>5.45</v>
      </c>
      <c r="BA199" s="13">
        <f t="shared" ref="BA199:BA206" si="120">IF(AZ199&gt;0,AZ199,NA())</f>
        <v>5.45</v>
      </c>
      <c r="BB199" s="9">
        <f>VLOOKUP($C199,industry_water_demand_km3!$A$2:$CT$249,BB$4,FALSE)</f>
        <v>10.249586000000001</v>
      </c>
      <c r="BC199" s="13">
        <f t="shared" si="94"/>
        <v>10.249586000000001</v>
      </c>
      <c r="BE199" s="9">
        <f>VLOOKUP($B199,aquastat_more_extensive_table!$D$1013:$AO$1213,BE$4,FALSE)</f>
        <v>5.2560000000000002</v>
      </c>
      <c r="BF199" s="13">
        <f t="shared" ref="BF199:BF206" si="121">IF(BE199&gt;0,BE199,NA())</f>
        <v>5.2560000000000002</v>
      </c>
      <c r="BG199" s="9">
        <f>VLOOKUP($C199,industry_water_demand_km3!$A$2:$CT$249,BG$4,FALSE)</f>
        <v>10.863899999999999</v>
      </c>
      <c r="BH199" s="13">
        <f t="shared" si="95"/>
        <v>10.863899999999999</v>
      </c>
      <c r="BJ199" s="9">
        <f>VLOOKUP($B199,aquastat_more_extensive_table!$D$1013:$AO$1213,BJ$4,FALSE)</f>
        <v>0</v>
      </c>
      <c r="BK199" s="13" t="e">
        <f t="shared" si="96"/>
        <v>#N/A</v>
      </c>
      <c r="BL199" s="9">
        <f>VLOOKUP($C199,industry_water_demand_km3!$A$2:$CT$249,BL$4,FALSE)</f>
        <v>10.7835</v>
      </c>
      <c r="BM199" s="13">
        <f t="shared" si="97"/>
        <v>10.7835</v>
      </c>
      <c r="BU199" s="7" t="e">
        <v>#N/A</v>
      </c>
      <c r="BV199" s="7">
        <v>2.0059999999999998</v>
      </c>
      <c r="BW199" s="7" t="str">
        <f t="shared" si="98"/>
        <v/>
      </c>
      <c r="BX199" s="7" t="str">
        <f t="shared" si="99"/>
        <v/>
      </c>
    </row>
    <row r="200" spans="2:76" x14ac:dyDescent="0.25">
      <c r="B200" s="12">
        <f>fao_ids_unique!B195</f>
        <v>256</v>
      </c>
      <c r="C200" s="12">
        <f>fao_ids_unique!F195</f>
        <v>115</v>
      </c>
      <c r="D200" s="8" t="str">
        <f>fao_ids_unique!C195</f>
        <v>LUX</v>
      </c>
      <c r="E200" s="7" t="str">
        <f>fao_ids_unique!G195</f>
        <v>Luxembourg</v>
      </c>
      <c r="G200" s="9">
        <f>VLOOKUP($B200,aquastat_more_extensive_table!$D$1013:$AO$1213,G$4,FALSE)</f>
        <v>0</v>
      </c>
      <c r="H200" s="13" t="e">
        <f t="shared" si="111"/>
        <v>#N/A</v>
      </c>
      <c r="I200" s="9">
        <f>VLOOKUP($C200,industry_water_demand_km3!$A$2:$CT$249,I$4,FALSE)</f>
        <v>7.7012880000000006E-2</v>
      </c>
      <c r="J200" s="13">
        <f t="shared" ref="J200:J206" si="122">IF(I200&gt;=0,I200,NA())</f>
        <v>7.7012880000000006E-2</v>
      </c>
      <c r="L200" s="9">
        <f>VLOOKUP($B200,aquastat_more_extensive_table!$D$1013:$AO$1213,L$4,FALSE)</f>
        <v>0</v>
      </c>
      <c r="M200" s="13" t="e">
        <f t="shared" si="112"/>
        <v>#N/A</v>
      </c>
      <c r="N200" s="9">
        <f>VLOOKUP($C200,industry_water_demand_km3!$A$2:$CT$249,N$4,FALSE)</f>
        <v>8.4258780000000005E-2</v>
      </c>
      <c r="O200" s="13">
        <f t="shared" ref="O200:O206" si="123">IF(N200&gt;=0,N200,NA())</f>
        <v>8.4258780000000005E-2</v>
      </c>
      <c r="Q200" s="9">
        <f>VLOOKUP($B200,aquastat_more_extensive_table!$D$1013:$AO$1213,Q$4,FALSE)</f>
        <v>0</v>
      </c>
      <c r="R200" s="13" t="e">
        <f t="shared" si="113"/>
        <v>#N/A</v>
      </c>
      <c r="S200" s="9">
        <f>VLOOKUP($C200,industry_water_demand_km3!$A$2:$CT$249,S$4,FALSE)</f>
        <v>9.6618880000000004E-2</v>
      </c>
      <c r="T200" s="13">
        <f t="shared" ref="T200:T206" si="124">IF(S200&gt;=0,S200,NA())</f>
        <v>9.6618880000000004E-2</v>
      </c>
      <c r="V200" s="9">
        <f>VLOOKUP($B200,aquastat_more_extensive_table!$D$1013:$AO$1213,V$4,FALSE)</f>
        <v>0</v>
      </c>
      <c r="W200" s="13" t="e">
        <f t="shared" si="114"/>
        <v>#N/A</v>
      </c>
      <c r="X200" s="9">
        <f>VLOOKUP($C200,industry_water_demand_km3!$A$2:$CT$249,X$4,FALSE)</f>
        <v>0.123378</v>
      </c>
      <c r="Y200" s="13">
        <f t="shared" ref="Y200:Y206" si="125">IF(X200&gt;=0,X200,NA())</f>
        <v>0.123378</v>
      </c>
      <c r="AA200" s="9">
        <f>VLOOKUP($B200,aquastat_more_extensive_table!$D$1013:$AO$1213,AA$4,FALSE)</f>
        <v>0</v>
      </c>
      <c r="AB200" s="13" t="e">
        <f t="shared" si="115"/>
        <v>#N/A</v>
      </c>
      <c r="AC200" s="9">
        <f>VLOOKUP($C200,industry_water_demand_km3!$A$2:$CT$249,AC$4,FALSE)</f>
        <v>0.1432042</v>
      </c>
      <c r="AD200" s="13">
        <f t="shared" ref="AD200:AD206" si="126">IF(AC200&gt;=0,AC200,NA())</f>
        <v>0.1432042</v>
      </c>
      <c r="AF200" s="9">
        <f>VLOOKUP($B200,aquastat_more_extensive_table!$D$1013:$AO$1213,AF$4,FALSE)</f>
        <v>0</v>
      </c>
      <c r="AG200" s="13" t="e">
        <f t="shared" si="116"/>
        <v>#N/A</v>
      </c>
      <c r="AH200" s="9">
        <f>VLOOKUP($C200,industry_water_demand_km3!$A$2:$CT$249,AH$4,FALSE)</f>
        <v>0.143954</v>
      </c>
      <c r="AI200" s="13">
        <f t="shared" ref="AI200:AI206" si="127">IF(AH200&gt;=0,AH200,NA())</f>
        <v>0.143954</v>
      </c>
      <c r="AK200" s="9">
        <f>VLOOKUP($B200,aquastat_more_extensive_table!$D$1013:$AO$1213,AK$4,FALSE)</f>
        <v>0</v>
      </c>
      <c r="AL200" s="13" t="e">
        <f t="shared" si="117"/>
        <v>#N/A</v>
      </c>
      <c r="AM200" s="9">
        <f>VLOOKUP($C200,industry_water_demand_km3!$A$2:$CT$249,AM$4,FALSE)</f>
        <v>0.17746139999999999</v>
      </c>
      <c r="AN200" s="13">
        <f t="shared" ref="AN200:AN206" si="128">IF(AM200&gt;=0,AM200,NA())</f>
        <v>0.17746139999999999</v>
      </c>
      <c r="AP200" s="9">
        <f>VLOOKUP($B200,aquastat_more_extensive_table!$D$1013:$AO$1213,AP$4,FALSE)</f>
        <v>1.44E-2</v>
      </c>
      <c r="AQ200" s="13">
        <f t="shared" si="118"/>
        <v>1.44E-2</v>
      </c>
      <c r="AR200" s="9">
        <f>VLOOKUP($C200,industry_water_demand_km3!$A$2:$CT$249,AR$4,FALSE)</f>
        <v>0.1953462</v>
      </c>
      <c r="AS200" s="13">
        <f t="shared" ref="AS200:AS206" si="129">IF(AR200&gt;=0,AR200,NA())</f>
        <v>0.1953462</v>
      </c>
      <c r="AU200" s="9">
        <f>VLOOKUP($B200,aquastat_more_extensive_table!$D$1013:$AO$1213,AU$4,FALSE)</f>
        <v>1.4200000000000001E-2</v>
      </c>
      <c r="AV200" s="13">
        <f t="shared" si="119"/>
        <v>1.4200000000000001E-2</v>
      </c>
      <c r="AW200" s="9">
        <f>VLOOKUP($C200,industry_water_demand_km3!$A$2:$CT$249,AW$4,FALSE)</f>
        <v>0.19579179999999999</v>
      </c>
      <c r="AX200" s="13">
        <f t="shared" ref="AX200:AX206" si="130">IF(AW200&gt;=0,AW200,NA())</f>
        <v>0.19579179999999999</v>
      </c>
      <c r="AZ200" s="9">
        <f>VLOOKUP($B200,aquastat_more_extensive_table!$D$1013:$AO$1213,AZ$4,FALSE)</f>
        <v>0</v>
      </c>
      <c r="BA200" s="13" t="e">
        <f t="shared" si="120"/>
        <v>#N/A</v>
      </c>
      <c r="BB200" s="9">
        <f>VLOOKUP($C200,industry_water_demand_km3!$A$2:$CT$249,BB$4,FALSE)</f>
        <v>0.22690959999999999</v>
      </c>
      <c r="BC200" s="13">
        <f t="shared" ref="BC200:BC206" si="131">IF(BB200&gt;=0,BB200,NA())</f>
        <v>0.22690959999999999</v>
      </c>
      <c r="BE200" s="9">
        <f>VLOOKUP($B200,aquastat_more_extensive_table!$D$1013:$AO$1213,BE$4,FALSE)</f>
        <v>3.7000000000000002E-3</v>
      </c>
      <c r="BF200" s="13">
        <f t="shared" si="121"/>
        <v>3.7000000000000002E-3</v>
      </c>
      <c r="BG200" s="9">
        <f>VLOOKUP($C200,industry_water_demand_km3!$A$2:$CT$249,BG$4,FALSE)</f>
        <v>0.2429878</v>
      </c>
      <c r="BH200" s="13">
        <f t="shared" ref="BH200:BH206" si="132">IF(BG200&gt;=0,BG200,NA())</f>
        <v>0.2429878</v>
      </c>
      <c r="BJ200" s="9">
        <f>VLOOKUP($B200,aquastat_more_extensive_table!$D$1013:$AO$1213,BJ$4,FALSE)</f>
        <v>2E-3</v>
      </c>
      <c r="BK200" s="13">
        <f t="shared" ref="BK200:BK206" si="133">IF(BJ200&gt;0,BJ200,NA())</f>
        <v>2E-3</v>
      </c>
      <c r="BL200" s="9">
        <f>VLOOKUP($C200,industry_water_demand_km3!$A$2:$CT$249,BL$4,FALSE)</f>
        <v>0.241231</v>
      </c>
      <c r="BM200" s="13">
        <f t="shared" ref="BM200:BM206" si="134">IF(BL200&gt;=0,BL200,NA())</f>
        <v>0.241231</v>
      </c>
      <c r="BU200" s="7" t="e">
        <v>#N/A</v>
      </c>
      <c r="BV200" s="7">
        <v>5.1999999999999998E-2</v>
      </c>
      <c r="BW200" s="7" t="str">
        <f t="shared" ref="BW200:BW263" si="135">IF(ISNA(BU200),"",BU200)</f>
        <v/>
      </c>
      <c r="BX200" s="7" t="str">
        <f t="shared" ref="BX200:BX263" si="136">IF(BW200="","",BV200)</f>
        <v/>
      </c>
    </row>
    <row r="201" spans="2:76" x14ac:dyDescent="0.25">
      <c r="B201" s="12">
        <f>fao_ids_unique!B196</f>
        <v>272</v>
      </c>
      <c r="C201" s="12">
        <f>fao_ids_unique!F196</f>
        <v>212</v>
      </c>
      <c r="D201" s="8" t="str">
        <f>fao_ids_unique!C196</f>
        <v>SRB</v>
      </c>
      <c r="E201" s="7" t="str">
        <f>fao_ids_unique!G196</f>
        <v>Serbia</v>
      </c>
      <c r="G201" s="9">
        <f>VLOOKUP($B201,aquastat_more_extensive_table!$D$1013:$AO$1213,G$4,FALSE)</f>
        <v>0</v>
      </c>
      <c r="H201" s="13" t="e">
        <f t="shared" si="111"/>
        <v>#N/A</v>
      </c>
      <c r="I201" s="9">
        <f>VLOOKUP($C201,industry_water_demand_km3!$A$2:$CT$249,I$4,FALSE)</f>
        <v>2.8067519999999999</v>
      </c>
      <c r="J201" s="13">
        <f t="shared" si="122"/>
        <v>2.8067519999999999</v>
      </c>
      <c r="L201" s="9">
        <f>VLOOKUP($B201,aquastat_more_extensive_table!$D$1013:$AO$1213,L$4,FALSE)</f>
        <v>0</v>
      </c>
      <c r="M201" s="13" t="e">
        <f t="shared" si="112"/>
        <v>#N/A</v>
      </c>
      <c r="N201" s="9">
        <f>VLOOKUP($C201,industry_water_demand_km3!$A$2:$CT$249,N$4,FALSE)</f>
        <v>2.9497360000000001</v>
      </c>
      <c r="O201" s="13">
        <f t="shared" si="123"/>
        <v>2.9497360000000001</v>
      </c>
      <c r="Q201" s="9">
        <f>VLOOKUP($B201,aquastat_more_extensive_table!$D$1013:$AO$1213,Q$4,FALSE)</f>
        <v>0</v>
      </c>
      <c r="R201" s="13" t="e">
        <f t="shared" si="113"/>
        <v>#N/A</v>
      </c>
      <c r="S201" s="9">
        <f>VLOOKUP($C201,industry_water_demand_km3!$A$2:$CT$249,S$4,FALSE)</f>
        <v>3.178388</v>
      </c>
      <c r="T201" s="13">
        <f t="shared" si="124"/>
        <v>3.178388</v>
      </c>
      <c r="V201" s="9">
        <f>VLOOKUP($B201,aquastat_more_extensive_table!$D$1013:$AO$1213,V$4,FALSE)</f>
        <v>0</v>
      </c>
      <c r="W201" s="13" t="e">
        <f t="shared" si="114"/>
        <v>#N/A</v>
      </c>
      <c r="X201" s="9">
        <f>VLOOKUP($C201,industry_water_demand_km3!$A$2:$CT$249,X$4,FALSE)</f>
        <v>3.8537340000000002</v>
      </c>
      <c r="Y201" s="13">
        <f t="shared" si="125"/>
        <v>3.8537340000000002</v>
      </c>
      <c r="AA201" s="9">
        <f>VLOOKUP($B201,aquastat_more_extensive_table!$D$1013:$AO$1213,AA$4,FALSE)</f>
        <v>0</v>
      </c>
      <c r="AB201" s="13" t="e">
        <f t="shared" si="115"/>
        <v>#N/A</v>
      </c>
      <c r="AC201" s="9">
        <f>VLOOKUP($C201,industry_water_demand_km3!$A$2:$CT$249,AC$4,FALSE)</f>
        <v>4.4577419999999996</v>
      </c>
      <c r="AD201" s="13">
        <f t="shared" si="126"/>
        <v>4.4577419999999996</v>
      </c>
      <c r="AF201" s="9">
        <f>VLOOKUP($B201,aquastat_more_extensive_table!$D$1013:$AO$1213,AF$4,FALSE)</f>
        <v>0</v>
      </c>
      <c r="AG201" s="13" t="e">
        <f t="shared" si="116"/>
        <v>#N/A</v>
      </c>
      <c r="AH201" s="9">
        <f>VLOOKUP($C201,industry_water_demand_km3!$A$2:$CT$249,AH$4,FALSE)</f>
        <v>4.5593539999999999</v>
      </c>
      <c r="AI201" s="13">
        <f t="shared" si="127"/>
        <v>4.5593539999999999</v>
      </c>
      <c r="AK201" s="9">
        <f>VLOOKUP($B201,aquastat_more_extensive_table!$D$1013:$AO$1213,AK$4,FALSE)</f>
        <v>0</v>
      </c>
      <c r="AL201" s="13" t="e">
        <f t="shared" si="117"/>
        <v>#N/A</v>
      </c>
      <c r="AM201" s="9">
        <f>VLOOKUP($C201,industry_water_demand_km3!$A$2:$CT$249,AM$4,FALSE)</f>
        <v>4.7120660000000001</v>
      </c>
      <c r="AN201" s="13">
        <f t="shared" si="128"/>
        <v>4.7120660000000001</v>
      </c>
      <c r="AP201" s="9">
        <f>VLOOKUP($B201,aquastat_more_extensive_table!$D$1013:$AO$1213,AP$4,FALSE)</f>
        <v>0</v>
      </c>
      <c r="AQ201" s="13" t="e">
        <f t="shared" si="118"/>
        <v>#N/A</v>
      </c>
      <c r="AR201" s="9">
        <f>VLOOKUP($C201,industry_water_demand_km3!$A$2:$CT$249,AR$4,FALSE)</f>
        <v>5.2062119999999998</v>
      </c>
      <c r="AS201" s="13">
        <f t="shared" si="129"/>
        <v>5.2062119999999998</v>
      </c>
      <c r="AU201" s="9">
        <f>VLOOKUP($B201,aquastat_more_extensive_table!$D$1013:$AO$1213,AU$4,FALSE)</f>
        <v>0</v>
      </c>
      <c r="AV201" s="13" t="e">
        <f t="shared" si="119"/>
        <v>#N/A</v>
      </c>
      <c r="AW201" s="9">
        <f>VLOOKUP($C201,industry_water_demand_km3!$A$2:$CT$249,AW$4,FALSE)</f>
        <v>5.6876340000000001</v>
      </c>
      <c r="AX201" s="13">
        <f t="shared" si="130"/>
        <v>5.6876340000000001</v>
      </c>
      <c r="AZ201" s="9">
        <f>VLOOKUP($B201,aquastat_more_extensive_table!$D$1013:$AO$1213,AZ$4,FALSE)</f>
        <v>0</v>
      </c>
      <c r="BA201" s="13" t="e">
        <f t="shared" si="120"/>
        <v>#N/A</v>
      </c>
      <c r="BB201" s="9">
        <f>VLOOKUP($C201,industry_water_demand_km3!$A$2:$CT$249,BB$4,FALSE)</f>
        <v>7.2142600000000003</v>
      </c>
      <c r="BC201" s="13">
        <f t="shared" si="131"/>
        <v>7.2142600000000003</v>
      </c>
      <c r="BE201" s="9">
        <f>VLOOKUP($B201,aquastat_more_extensive_table!$D$1013:$AO$1213,BE$4,FALSE)</f>
        <v>0</v>
      </c>
      <c r="BF201" s="13" t="e">
        <f t="shared" si="121"/>
        <v>#N/A</v>
      </c>
      <c r="BG201" s="9">
        <f>VLOOKUP($C201,industry_water_demand_km3!$A$2:$CT$249,BG$4,FALSE)</f>
        <v>8.1927079999999997</v>
      </c>
      <c r="BH201" s="13">
        <f t="shared" si="132"/>
        <v>8.1927079999999997</v>
      </c>
      <c r="BJ201" s="9">
        <f>VLOOKUP($B201,aquastat_more_extensive_table!$D$1013:$AO$1213,BJ$4,FALSE)</f>
        <v>0</v>
      </c>
      <c r="BK201" s="13" t="e">
        <f t="shared" si="133"/>
        <v>#N/A</v>
      </c>
      <c r="BL201" s="9">
        <f>VLOOKUP($C201,industry_water_demand_km3!$A$2:$CT$249,BL$4,FALSE)</f>
        <v>8.0621100000000006</v>
      </c>
      <c r="BM201" s="13">
        <f t="shared" si="134"/>
        <v>8.0621100000000006</v>
      </c>
      <c r="BU201" s="7" t="e">
        <v>#N/A</v>
      </c>
      <c r="BV201" s="7">
        <v>2.6019999999999999</v>
      </c>
      <c r="BW201" s="7" t="str">
        <f t="shared" si="135"/>
        <v/>
      </c>
      <c r="BX201" s="7" t="str">
        <f t="shared" si="136"/>
        <v/>
      </c>
    </row>
    <row r="202" spans="2:76" x14ac:dyDescent="0.25">
      <c r="B202" s="12">
        <f>fao_ids_unique!B197</f>
        <v>273</v>
      </c>
      <c r="C202" s="12">
        <f>fao_ids_unique!F197</f>
        <v>130</v>
      </c>
      <c r="D202" s="8" t="str">
        <f>fao_ids_unique!C197</f>
        <v>MNE</v>
      </c>
      <c r="E202" s="7" t="str">
        <f>fao_ids_unique!G197</f>
        <v>Montenegro</v>
      </c>
      <c r="G202" s="9">
        <f>VLOOKUP($B202,aquastat_more_extensive_table!$D$1013:$AO$1213,G$4,FALSE)</f>
        <v>0</v>
      </c>
      <c r="H202" s="13" t="e">
        <f t="shared" si="111"/>
        <v>#N/A</v>
      </c>
      <c r="I202" s="9">
        <f>VLOOKUP($C202,industry_water_demand_km3!$A$2:$CT$249,I$4,FALSE)</f>
        <v>0.167209</v>
      </c>
      <c r="J202" s="13">
        <f t="shared" si="122"/>
        <v>0.167209</v>
      </c>
      <c r="L202" s="9">
        <f>VLOOKUP($B202,aquastat_more_extensive_table!$D$1013:$AO$1213,L$4,FALSE)</f>
        <v>0</v>
      </c>
      <c r="M202" s="13" t="e">
        <f t="shared" si="112"/>
        <v>#N/A</v>
      </c>
      <c r="N202" s="9">
        <f>VLOOKUP($C202,industry_water_demand_km3!$A$2:$CT$249,N$4,FALSE)</f>
        <v>0.17552480000000001</v>
      </c>
      <c r="O202" s="13">
        <f t="shared" si="123"/>
        <v>0.17552480000000001</v>
      </c>
      <c r="Q202" s="9">
        <f>VLOOKUP($B202,aquastat_more_extensive_table!$D$1013:$AO$1213,Q$4,FALSE)</f>
        <v>0</v>
      </c>
      <c r="R202" s="13" t="e">
        <f t="shared" si="113"/>
        <v>#N/A</v>
      </c>
      <c r="S202" s="9">
        <f>VLOOKUP($C202,industry_water_demand_km3!$A$2:$CT$249,S$4,FALSE)</f>
        <v>0.18880160000000001</v>
      </c>
      <c r="T202" s="13">
        <f t="shared" si="124"/>
        <v>0.18880160000000001</v>
      </c>
      <c r="V202" s="9">
        <f>VLOOKUP($B202,aquastat_more_extensive_table!$D$1013:$AO$1213,V$4,FALSE)</f>
        <v>0</v>
      </c>
      <c r="W202" s="13" t="e">
        <f t="shared" si="114"/>
        <v>#N/A</v>
      </c>
      <c r="X202" s="9">
        <f>VLOOKUP($C202,industry_water_demand_km3!$A$2:$CT$249,X$4,FALSE)</f>
        <v>0.22848280000000001</v>
      </c>
      <c r="Y202" s="13">
        <f t="shared" si="125"/>
        <v>0.22848280000000001</v>
      </c>
      <c r="AA202" s="9">
        <f>VLOOKUP($B202,aquastat_more_extensive_table!$D$1013:$AO$1213,AA$4,FALSE)</f>
        <v>0</v>
      </c>
      <c r="AB202" s="13" t="e">
        <f t="shared" si="115"/>
        <v>#N/A</v>
      </c>
      <c r="AC202" s="9">
        <f>VLOOKUP($C202,industry_water_demand_km3!$A$2:$CT$249,AC$4,FALSE)</f>
        <v>0.26379999999999998</v>
      </c>
      <c r="AD202" s="13">
        <f t="shared" si="126"/>
        <v>0.26379999999999998</v>
      </c>
      <c r="AF202" s="9">
        <f>VLOOKUP($B202,aquastat_more_extensive_table!$D$1013:$AO$1213,AF$4,FALSE)</f>
        <v>0</v>
      </c>
      <c r="AG202" s="13" t="e">
        <f t="shared" si="116"/>
        <v>#N/A</v>
      </c>
      <c r="AH202" s="9">
        <f>VLOOKUP($C202,industry_water_demand_km3!$A$2:$CT$249,AH$4,FALSE)</f>
        <v>0.27017140000000001</v>
      </c>
      <c r="AI202" s="13">
        <f t="shared" si="127"/>
        <v>0.27017140000000001</v>
      </c>
      <c r="AK202" s="9">
        <f>VLOOKUP($B202,aquastat_more_extensive_table!$D$1013:$AO$1213,AK$4,FALSE)</f>
        <v>0</v>
      </c>
      <c r="AL202" s="13" t="e">
        <f t="shared" si="117"/>
        <v>#N/A</v>
      </c>
      <c r="AM202" s="9">
        <f>VLOOKUP($C202,industry_water_demand_km3!$A$2:$CT$249,AM$4,FALSE)</f>
        <v>0.26851019999999998</v>
      </c>
      <c r="AN202" s="13">
        <f t="shared" si="128"/>
        <v>0.26851019999999998</v>
      </c>
      <c r="AP202" s="9">
        <f>VLOOKUP($B202,aquastat_more_extensive_table!$D$1013:$AO$1213,AP$4,FALSE)</f>
        <v>0</v>
      </c>
      <c r="AQ202" s="13" t="e">
        <f t="shared" si="118"/>
        <v>#N/A</v>
      </c>
      <c r="AR202" s="9">
        <f>VLOOKUP($C202,industry_water_demand_km3!$A$2:$CT$249,AR$4,FALSE)</f>
        <v>0.29008099999999998</v>
      </c>
      <c r="AS202" s="13">
        <f t="shared" si="129"/>
        <v>0.29008099999999998</v>
      </c>
      <c r="AU202" s="9">
        <f>VLOOKUP($B202,aquastat_more_extensive_table!$D$1013:$AO$1213,AU$4,FALSE)</f>
        <v>0</v>
      </c>
      <c r="AV202" s="13" t="e">
        <f t="shared" si="119"/>
        <v>#N/A</v>
      </c>
      <c r="AW202" s="9">
        <f>VLOOKUP($C202,industry_water_demand_km3!$A$2:$CT$249,AW$4,FALSE)</f>
        <v>0.31324819999999998</v>
      </c>
      <c r="AX202" s="13">
        <f t="shared" si="130"/>
        <v>0.31324819999999998</v>
      </c>
      <c r="AZ202" s="9">
        <f>VLOOKUP($B202,aquastat_more_extensive_table!$D$1013:$AO$1213,AZ$4,FALSE)</f>
        <v>6.7299999999999999E-2</v>
      </c>
      <c r="BA202" s="13">
        <f t="shared" si="120"/>
        <v>6.7299999999999999E-2</v>
      </c>
      <c r="BB202" s="9">
        <f>VLOOKUP($C202,industry_water_demand_km3!$A$2:$CT$249,BB$4,FALSE)</f>
        <v>0.32209759999999998</v>
      </c>
      <c r="BC202" s="13">
        <f t="shared" si="131"/>
        <v>0.32209759999999998</v>
      </c>
      <c r="BE202" s="9">
        <f>VLOOKUP($B202,aquastat_more_extensive_table!$D$1013:$AO$1213,BE$4,FALSE)</f>
        <v>6.2799999999999995E-2</v>
      </c>
      <c r="BF202" s="13">
        <f t="shared" si="121"/>
        <v>6.2799999999999995E-2</v>
      </c>
      <c r="BG202" s="9">
        <f>VLOOKUP($C202,industry_water_demand_km3!$A$2:$CT$249,BG$4,FALSE)</f>
        <v>0.29873339999999998</v>
      </c>
      <c r="BH202" s="13">
        <f t="shared" si="132"/>
        <v>0.29873339999999998</v>
      </c>
      <c r="BJ202" s="9">
        <f>VLOOKUP($B202,aquastat_more_extensive_table!$D$1013:$AO$1213,BJ$4,FALSE)</f>
        <v>0</v>
      </c>
      <c r="BK202" s="13" t="e">
        <f t="shared" si="133"/>
        <v>#N/A</v>
      </c>
      <c r="BL202" s="9">
        <f>VLOOKUP($C202,industry_water_demand_km3!$A$2:$CT$249,BL$4,FALSE)</f>
        <v>0.29779600000000001</v>
      </c>
      <c r="BM202" s="13">
        <f t="shared" si="134"/>
        <v>0.29779600000000001</v>
      </c>
      <c r="BU202" s="7" t="e">
        <v>#N/A</v>
      </c>
      <c r="BV202" s="7">
        <v>0.16700000000000001</v>
      </c>
      <c r="BW202" s="7" t="str">
        <f t="shared" si="135"/>
        <v/>
      </c>
      <c r="BX202" s="7" t="str">
        <f t="shared" si="136"/>
        <v/>
      </c>
    </row>
    <row r="203" spans="2:76" x14ac:dyDescent="0.25">
      <c r="B203" s="12">
        <f>fao_ids_unique!B198</f>
        <v>276</v>
      </c>
      <c r="C203" s="12">
        <f>fao_ids_unique!F198</f>
        <v>245</v>
      </c>
      <c r="D203" s="8" t="str">
        <f>fao_ids_unique!C198</f>
        <v>SDN</v>
      </c>
      <c r="E203" s="7" t="str">
        <f>fao_ids_unique!G198</f>
        <v>Sudan</v>
      </c>
      <c r="G203" s="9">
        <f>VLOOKUP($B203,aquastat_more_extensive_table!$D$1013:$AO$1213,G$4,FALSE)</f>
        <v>0</v>
      </c>
      <c r="H203" s="13" t="e">
        <f t="shared" si="111"/>
        <v>#N/A</v>
      </c>
      <c r="I203" s="9">
        <f>VLOOKUP($C203,industry_water_demand_km3!$A$2:$CT$249,I$4,FALSE)</f>
        <v>0.125337</v>
      </c>
      <c r="J203" s="13">
        <f t="shared" si="122"/>
        <v>0.125337</v>
      </c>
      <c r="L203" s="9">
        <f>VLOOKUP($B203,aquastat_more_extensive_table!$D$1013:$AO$1213,L$4,FALSE)</f>
        <v>0</v>
      </c>
      <c r="M203" s="13" t="e">
        <f t="shared" si="112"/>
        <v>#N/A</v>
      </c>
      <c r="N203" s="9">
        <f>VLOOKUP($C203,industry_water_demand_km3!$A$2:$CT$249,N$4,FALSE)</f>
        <v>0.12842919999999999</v>
      </c>
      <c r="O203" s="13">
        <f t="shared" si="123"/>
        <v>0.12842919999999999</v>
      </c>
      <c r="Q203" s="9">
        <f>VLOOKUP($B203,aquastat_more_extensive_table!$D$1013:$AO$1213,Q$4,FALSE)</f>
        <v>0</v>
      </c>
      <c r="R203" s="13" t="e">
        <f t="shared" si="113"/>
        <v>#N/A</v>
      </c>
      <c r="S203" s="9">
        <f>VLOOKUP($C203,industry_water_demand_km3!$A$2:$CT$249,S$4,FALSE)</f>
        <v>0.14231940000000001</v>
      </c>
      <c r="T203" s="13">
        <f t="shared" si="124"/>
        <v>0.14231940000000001</v>
      </c>
      <c r="V203" s="9">
        <f>VLOOKUP($B203,aquastat_more_extensive_table!$D$1013:$AO$1213,V$4,FALSE)</f>
        <v>0</v>
      </c>
      <c r="W203" s="13" t="e">
        <f t="shared" si="114"/>
        <v>#N/A</v>
      </c>
      <c r="X203" s="9">
        <f>VLOOKUP($C203,industry_water_demand_km3!$A$2:$CT$249,X$4,FALSE)</f>
        <v>0.188967</v>
      </c>
      <c r="Y203" s="13">
        <f t="shared" si="125"/>
        <v>0.188967</v>
      </c>
      <c r="AA203" s="9">
        <f>VLOOKUP($B203,aquastat_more_extensive_table!$D$1013:$AO$1213,AA$4,FALSE)</f>
        <v>0</v>
      </c>
      <c r="AB203" s="13" t="e">
        <f t="shared" si="115"/>
        <v>#N/A</v>
      </c>
      <c r="AC203" s="9">
        <f>VLOOKUP($C203,industry_water_demand_km3!$A$2:$CT$249,AC$4,FALSE)</f>
        <v>0.213722</v>
      </c>
      <c r="AD203" s="13">
        <f t="shared" si="126"/>
        <v>0.213722</v>
      </c>
      <c r="AF203" s="9">
        <f>VLOOKUP($B203,aquastat_more_extensive_table!$D$1013:$AO$1213,AF$4,FALSE)</f>
        <v>0</v>
      </c>
      <c r="AG203" s="13" t="e">
        <f t="shared" si="116"/>
        <v>#N/A</v>
      </c>
      <c r="AH203" s="9">
        <f>VLOOKUP($C203,industry_water_demand_km3!$A$2:$CT$249,AH$4,FALSE)</f>
        <v>0.23137640000000001</v>
      </c>
      <c r="AI203" s="13">
        <f t="shared" si="127"/>
        <v>0.23137640000000001</v>
      </c>
      <c r="AK203" s="9">
        <f>VLOOKUP($B203,aquastat_more_extensive_table!$D$1013:$AO$1213,AK$4,FALSE)</f>
        <v>0</v>
      </c>
      <c r="AL203" s="13" t="e">
        <f t="shared" si="117"/>
        <v>#N/A</v>
      </c>
      <c r="AM203" s="9">
        <f>VLOOKUP($C203,industry_water_demand_km3!$A$2:$CT$249,AM$4,FALSE)</f>
        <v>0.21780959999999999</v>
      </c>
      <c r="AN203" s="13">
        <f t="shared" si="128"/>
        <v>0.21780959999999999</v>
      </c>
      <c r="AP203" s="9">
        <f>VLOOKUP($B203,aquastat_more_extensive_table!$D$1013:$AO$1213,AP$4,FALSE)</f>
        <v>0</v>
      </c>
      <c r="AQ203" s="13" t="e">
        <f t="shared" si="118"/>
        <v>#N/A</v>
      </c>
      <c r="AR203" s="9">
        <f>VLOOKUP($C203,industry_water_demand_km3!$A$2:$CT$249,AR$4,FALSE)</f>
        <v>0.20496120000000001</v>
      </c>
      <c r="AS203" s="13">
        <f t="shared" si="129"/>
        <v>0.20496120000000001</v>
      </c>
      <c r="AU203" s="9">
        <f>VLOOKUP($B203,aquastat_more_extensive_table!$D$1013:$AO$1213,AU$4,FALSE)</f>
        <v>0</v>
      </c>
      <c r="AV203" s="13" t="e">
        <f t="shared" si="119"/>
        <v>#N/A</v>
      </c>
      <c r="AW203" s="9">
        <f>VLOOKUP($C203,industry_water_demand_km3!$A$2:$CT$249,AW$4,FALSE)</f>
        <v>0.2052128</v>
      </c>
      <c r="AX203" s="13">
        <f t="shared" si="130"/>
        <v>0.2052128</v>
      </c>
      <c r="AZ203" s="9">
        <f>VLOOKUP($B203,aquastat_more_extensive_table!$D$1013:$AO$1213,AZ$4,FALSE)</f>
        <v>0</v>
      </c>
      <c r="BA203" s="13" t="e">
        <f t="shared" si="120"/>
        <v>#N/A</v>
      </c>
      <c r="BB203" s="9">
        <f>VLOOKUP($C203,industry_water_demand_km3!$A$2:$CT$249,BB$4,FALSE)</f>
        <v>0.25636320000000001</v>
      </c>
      <c r="BC203" s="13">
        <f t="shared" si="131"/>
        <v>0.25636320000000001</v>
      </c>
      <c r="BE203" s="9">
        <f>VLOOKUP($B203,aquastat_more_extensive_table!$D$1013:$AO$1213,BE$4,FALSE)</f>
        <v>7.4999999999999997E-2</v>
      </c>
      <c r="BF203" s="13">
        <f t="shared" si="121"/>
        <v>7.4999999999999997E-2</v>
      </c>
      <c r="BG203" s="9">
        <f>VLOOKUP($C203,industry_water_demand_km3!$A$2:$CT$249,BG$4,FALSE)</f>
        <v>0.31138339999999998</v>
      </c>
      <c r="BH203" s="13">
        <f t="shared" si="132"/>
        <v>0.31138339999999998</v>
      </c>
      <c r="BJ203" s="9">
        <f>VLOOKUP($B203,aquastat_more_extensive_table!$D$1013:$AO$1213,BJ$4,FALSE)</f>
        <v>0</v>
      </c>
      <c r="BK203" s="13" t="e">
        <f t="shared" si="133"/>
        <v>#N/A</v>
      </c>
      <c r="BL203" s="9">
        <f>VLOOKUP($C203,industry_water_demand_km3!$A$2:$CT$249,BL$4,FALSE)</f>
        <v>0.31362699999999999</v>
      </c>
      <c r="BM203" s="13">
        <f t="shared" si="134"/>
        <v>0.31362699999999999</v>
      </c>
      <c r="BU203" s="7" t="e">
        <v>#N/A</v>
      </c>
      <c r="BV203" s="7">
        <v>7.0999999999999994E-2</v>
      </c>
      <c r="BW203" s="7" t="str">
        <f t="shared" si="135"/>
        <v/>
      </c>
      <c r="BX203" s="7" t="str">
        <f t="shared" si="136"/>
        <v/>
      </c>
    </row>
    <row r="204" spans="2:76" x14ac:dyDescent="0.25">
      <c r="B204" s="12">
        <f>fao_ids_unique!B199</f>
        <v>277</v>
      </c>
      <c r="C204" s="12">
        <f>fao_ids_unique!F199</f>
        <v>246</v>
      </c>
      <c r="D204" s="8" t="str">
        <f>fao_ids_unique!C199</f>
        <v>SSD</v>
      </c>
      <c r="E204" s="7" t="str">
        <f>fao_ids_unique!G199</f>
        <v>South Sudan</v>
      </c>
      <c r="G204" s="9">
        <f>VLOOKUP($B204,aquastat_more_extensive_table!$D$1013:$AO$1213,G$4,FALSE)</f>
        <v>0</v>
      </c>
      <c r="H204" s="13" t="e">
        <f t="shared" si="111"/>
        <v>#N/A</v>
      </c>
      <c r="I204" s="9">
        <f>VLOOKUP($C204,industry_water_demand_km3!$A$2:$CT$249,I$4,FALSE)</f>
        <v>1.7017880000000001E-3</v>
      </c>
      <c r="J204" s="13">
        <f t="shared" si="122"/>
        <v>1.7017880000000001E-3</v>
      </c>
      <c r="L204" s="9">
        <f>VLOOKUP($B204,aquastat_more_extensive_table!$D$1013:$AO$1213,L$4,FALSE)</f>
        <v>0</v>
      </c>
      <c r="M204" s="13" t="e">
        <f t="shared" si="112"/>
        <v>#N/A</v>
      </c>
      <c r="N204" s="9">
        <f>VLOOKUP($C204,industry_water_demand_km3!$A$2:$CT$249,N$4,FALSE)</f>
        <v>1.7441939999999999E-3</v>
      </c>
      <c r="O204" s="13">
        <f t="shared" si="123"/>
        <v>1.7441939999999999E-3</v>
      </c>
      <c r="Q204" s="9">
        <f>VLOOKUP($B204,aquastat_more_extensive_table!$D$1013:$AO$1213,Q$4,FALSE)</f>
        <v>0</v>
      </c>
      <c r="R204" s="13" t="e">
        <f t="shared" si="113"/>
        <v>#N/A</v>
      </c>
      <c r="S204" s="9">
        <f>VLOOKUP($C204,industry_water_demand_km3!$A$2:$CT$249,S$4,FALSE)</f>
        <v>1.9334160000000001E-3</v>
      </c>
      <c r="T204" s="13">
        <f t="shared" si="124"/>
        <v>1.9334160000000001E-3</v>
      </c>
      <c r="V204" s="9">
        <f>VLOOKUP($B204,aquastat_more_extensive_table!$D$1013:$AO$1213,V$4,FALSE)</f>
        <v>0</v>
      </c>
      <c r="W204" s="13" t="e">
        <f t="shared" si="114"/>
        <v>#N/A</v>
      </c>
      <c r="X204" s="9">
        <f>VLOOKUP($C204,industry_water_demand_km3!$A$2:$CT$249,X$4,FALSE)</f>
        <v>2.5652560000000001E-3</v>
      </c>
      <c r="Y204" s="13">
        <f t="shared" si="125"/>
        <v>2.5652560000000001E-3</v>
      </c>
      <c r="AA204" s="9">
        <f>VLOOKUP($B204,aquastat_more_extensive_table!$D$1013:$AO$1213,AA$4,FALSE)</f>
        <v>0</v>
      </c>
      <c r="AB204" s="13" t="e">
        <f t="shared" si="115"/>
        <v>#N/A</v>
      </c>
      <c r="AC204" s="9">
        <f>VLOOKUP($C204,industry_water_demand_km3!$A$2:$CT$249,AC$4,FALSE)</f>
        <v>2.9021059999999998E-3</v>
      </c>
      <c r="AD204" s="13">
        <f t="shared" si="126"/>
        <v>2.9021059999999998E-3</v>
      </c>
      <c r="AF204" s="9">
        <f>VLOOKUP($B204,aquastat_more_extensive_table!$D$1013:$AO$1213,AF$4,FALSE)</f>
        <v>0</v>
      </c>
      <c r="AG204" s="13" t="e">
        <f t="shared" si="116"/>
        <v>#N/A</v>
      </c>
      <c r="AH204" s="9">
        <f>VLOOKUP($C204,industry_water_demand_km3!$A$2:$CT$249,AH$4,FALSE)</f>
        <v>3.1373640000000001E-3</v>
      </c>
      <c r="AI204" s="13">
        <f t="shared" si="127"/>
        <v>3.1373640000000001E-3</v>
      </c>
      <c r="AK204" s="9">
        <f>VLOOKUP($B204,aquastat_more_extensive_table!$D$1013:$AO$1213,AK$4,FALSE)</f>
        <v>0</v>
      </c>
      <c r="AL204" s="13" t="e">
        <f t="shared" si="117"/>
        <v>#N/A</v>
      </c>
      <c r="AM204" s="9">
        <f>VLOOKUP($C204,industry_water_demand_km3!$A$2:$CT$249,AM$4,FALSE)</f>
        <v>2.9559819999999998E-3</v>
      </c>
      <c r="AN204" s="13">
        <f t="shared" si="128"/>
        <v>2.9559819999999998E-3</v>
      </c>
      <c r="AP204" s="9">
        <f>VLOOKUP($B204,aquastat_more_extensive_table!$D$1013:$AO$1213,AP$4,FALSE)</f>
        <v>0</v>
      </c>
      <c r="AQ204" s="13" t="e">
        <f t="shared" si="118"/>
        <v>#N/A</v>
      </c>
      <c r="AR204" s="9">
        <f>VLOOKUP($C204,industry_water_demand_km3!$A$2:$CT$249,AR$4,FALSE)</f>
        <v>2.7829479999999999E-3</v>
      </c>
      <c r="AS204" s="13">
        <f t="shared" si="129"/>
        <v>2.7829479999999999E-3</v>
      </c>
      <c r="AU204" s="9">
        <f>VLOOKUP($B204,aquastat_more_extensive_table!$D$1013:$AO$1213,AU$4,FALSE)</f>
        <v>0</v>
      </c>
      <c r="AV204" s="13" t="e">
        <f t="shared" si="119"/>
        <v>#N/A</v>
      </c>
      <c r="AW204" s="9">
        <f>VLOOKUP($C204,industry_water_demand_km3!$A$2:$CT$249,AW$4,FALSE)</f>
        <v>2.788806E-3</v>
      </c>
      <c r="AX204" s="13">
        <f t="shared" si="130"/>
        <v>2.788806E-3</v>
      </c>
      <c r="AZ204" s="9">
        <f>VLOOKUP($B204,aquastat_more_extensive_table!$D$1013:$AO$1213,AZ$4,FALSE)</f>
        <v>0</v>
      </c>
      <c r="BA204" s="13" t="e">
        <f t="shared" si="120"/>
        <v>#N/A</v>
      </c>
      <c r="BB204" s="9">
        <f>VLOOKUP($C204,industry_water_demand_km3!$A$2:$CT$249,BB$4,FALSE)</f>
        <v>3.4779860000000002E-3</v>
      </c>
      <c r="BC204" s="13">
        <f t="shared" si="131"/>
        <v>3.4779860000000002E-3</v>
      </c>
      <c r="BE204" s="9">
        <f>VLOOKUP($B204,aquastat_more_extensive_table!$D$1013:$AO$1213,BE$4,FALSE)</f>
        <v>0.22500000000000001</v>
      </c>
      <c r="BF204" s="13">
        <f t="shared" si="121"/>
        <v>0.22500000000000001</v>
      </c>
      <c r="BG204" s="9">
        <f>VLOOKUP($C204,industry_water_demand_km3!$A$2:$CT$249,BG$4,FALSE)</f>
        <v>4.2203400000000004E-3</v>
      </c>
      <c r="BH204" s="13">
        <f t="shared" si="132"/>
        <v>4.2203400000000004E-3</v>
      </c>
      <c r="BJ204" s="9">
        <f>VLOOKUP($B204,aquastat_more_extensive_table!$D$1013:$AO$1213,BJ$4,FALSE)</f>
        <v>0</v>
      </c>
      <c r="BK204" s="13" t="e">
        <f t="shared" si="133"/>
        <v>#N/A</v>
      </c>
      <c r="BL204" s="9">
        <f>VLOOKUP($C204,industry_water_demand_km3!$A$2:$CT$249,BL$4,FALSE)</f>
        <v>4.2505099999999999E-3</v>
      </c>
      <c r="BM204" s="13">
        <f t="shared" si="134"/>
        <v>4.2505099999999999E-3</v>
      </c>
      <c r="BU204" s="7" t="e">
        <v>#N/A</v>
      </c>
      <c r="BV204" s="7">
        <v>2E-3</v>
      </c>
      <c r="BW204" s="7" t="str">
        <f t="shared" si="135"/>
        <v/>
      </c>
      <c r="BX204" s="7" t="str">
        <f t="shared" si="136"/>
        <v/>
      </c>
    </row>
    <row r="205" spans="2:76" x14ac:dyDescent="0.25">
      <c r="B205" s="12">
        <f>fao_ids_unique!B200</f>
        <v>299</v>
      </c>
      <c r="C205" s="12">
        <f>fao_ids_unique!F200</f>
        <v>205</v>
      </c>
      <c r="D205" s="8" t="str">
        <f>fao_ids_unique!C200</f>
        <v>PSE</v>
      </c>
      <c r="E205" s="7" t="str">
        <f>fao_ids_unique!G200</f>
        <v>West Bank and Gaza</v>
      </c>
      <c r="G205" s="9">
        <f>VLOOKUP($B205,aquastat_more_extensive_table!$D$1013:$AO$1213,G$4,FALSE)</f>
        <v>0</v>
      </c>
      <c r="H205" s="13" t="e">
        <f t="shared" si="111"/>
        <v>#N/A</v>
      </c>
      <c r="I205" s="9">
        <f>VLOOKUP($C205,industry_water_demand_km3!$A$2:$CT$249,I$4,FALSE)</f>
        <v>1.81884E-2</v>
      </c>
      <c r="J205" s="13">
        <f t="shared" si="122"/>
        <v>1.81884E-2</v>
      </c>
      <c r="L205" s="9">
        <f>VLOOKUP($B205,aquastat_more_extensive_table!$D$1013:$AO$1213,L$4,FALSE)</f>
        <v>0</v>
      </c>
      <c r="M205" s="13" t="e">
        <f t="shared" si="112"/>
        <v>#N/A</v>
      </c>
      <c r="N205" s="9">
        <f>VLOOKUP($C205,industry_water_demand_km3!$A$2:$CT$249,N$4,FALSE)</f>
        <v>1.89001E-2</v>
      </c>
      <c r="O205" s="13">
        <f t="shared" si="123"/>
        <v>1.89001E-2</v>
      </c>
      <c r="Q205" s="9">
        <f>VLOOKUP($B205,aquastat_more_extensive_table!$D$1013:$AO$1213,Q$4,FALSE)</f>
        <v>0</v>
      </c>
      <c r="R205" s="13" t="e">
        <f t="shared" si="113"/>
        <v>#N/A</v>
      </c>
      <c r="S205" s="9">
        <f>VLOOKUP($C205,industry_water_demand_km3!$A$2:$CT$249,S$4,FALSE)</f>
        <v>2.0088040000000001E-2</v>
      </c>
      <c r="T205" s="13">
        <f t="shared" si="124"/>
        <v>2.0088040000000001E-2</v>
      </c>
      <c r="V205" s="9">
        <f>VLOOKUP($B205,aquastat_more_extensive_table!$D$1013:$AO$1213,V$4,FALSE)</f>
        <v>0</v>
      </c>
      <c r="W205" s="13" t="e">
        <f t="shared" si="114"/>
        <v>#N/A</v>
      </c>
      <c r="X205" s="9">
        <f>VLOOKUP($C205,industry_water_demand_km3!$A$2:$CT$249,X$4,FALSE)</f>
        <v>2.413152E-2</v>
      </c>
      <c r="Y205" s="13">
        <f t="shared" si="125"/>
        <v>2.413152E-2</v>
      </c>
      <c r="AA205" s="9">
        <f>VLOOKUP($B205,aquastat_more_extensive_table!$D$1013:$AO$1213,AA$4,FALSE)</f>
        <v>0</v>
      </c>
      <c r="AB205" s="13" t="e">
        <f t="shared" si="115"/>
        <v>#N/A</v>
      </c>
      <c r="AC205" s="9">
        <f>VLOOKUP($C205,industry_water_demand_km3!$A$2:$CT$249,AC$4,FALSE)</f>
        <v>2.7804840000000001E-2</v>
      </c>
      <c r="AD205" s="13">
        <f t="shared" si="126"/>
        <v>2.7804840000000001E-2</v>
      </c>
      <c r="AF205" s="9">
        <f>VLOOKUP($B205,aquastat_more_extensive_table!$D$1013:$AO$1213,AF$4,FALSE)</f>
        <v>0</v>
      </c>
      <c r="AG205" s="13" t="e">
        <f t="shared" si="116"/>
        <v>#N/A</v>
      </c>
      <c r="AH205" s="9">
        <f>VLOOKUP($C205,industry_water_demand_km3!$A$2:$CT$249,AH$4,FALSE)</f>
        <v>2.8946779999999998E-2</v>
      </c>
      <c r="AI205" s="13">
        <f t="shared" si="127"/>
        <v>2.8946779999999998E-2</v>
      </c>
      <c r="AK205" s="9">
        <f>VLOOKUP($B205,aquastat_more_extensive_table!$D$1013:$AO$1213,AK$4,FALSE)</f>
        <v>0</v>
      </c>
      <c r="AL205" s="13" t="e">
        <f t="shared" si="117"/>
        <v>#N/A</v>
      </c>
      <c r="AM205" s="9">
        <f>VLOOKUP($C205,industry_water_demand_km3!$A$2:$CT$249,AM$4,FALSE)</f>
        <v>3.1304760000000001E-2</v>
      </c>
      <c r="AN205" s="13">
        <f t="shared" si="128"/>
        <v>3.1304760000000001E-2</v>
      </c>
      <c r="AP205" s="9">
        <f>VLOOKUP($B205,aquastat_more_extensive_table!$D$1013:$AO$1213,AP$4,FALSE)</f>
        <v>0</v>
      </c>
      <c r="AQ205" s="13" t="e">
        <f t="shared" si="118"/>
        <v>#N/A</v>
      </c>
      <c r="AR205" s="9">
        <f>VLOOKUP($C205,industry_water_demand_km3!$A$2:$CT$249,AR$4,FALSE)</f>
        <v>3.2546239999999997E-2</v>
      </c>
      <c r="AS205" s="13">
        <f t="shared" si="129"/>
        <v>3.2546239999999997E-2</v>
      </c>
      <c r="AU205" s="9">
        <f>VLOOKUP($B205,aquastat_more_extensive_table!$D$1013:$AO$1213,AU$4,FALSE)</f>
        <v>1.46E-2</v>
      </c>
      <c r="AV205" s="13">
        <f t="shared" si="119"/>
        <v>1.46E-2</v>
      </c>
      <c r="AW205" s="9">
        <f>VLOOKUP($C205,industry_water_demand_km3!$A$2:$CT$249,AW$4,FALSE)</f>
        <v>3.2681200000000001E-2</v>
      </c>
      <c r="AX205" s="13">
        <f t="shared" si="130"/>
        <v>3.2681200000000001E-2</v>
      </c>
      <c r="AZ205" s="9">
        <f>VLOOKUP($B205,aquastat_more_extensive_table!$D$1013:$AO$1213,AZ$4,FALSE)</f>
        <v>2.9000000000000001E-2</v>
      </c>
      <c r="BA205" s="13">
        <f t="shared" si="120"/>
        <v>2.9000000000000001E-2</v>
      </c>
      <c r="BB205" s="9">
        <f>VLOOKUP($C205,industry_water_demand_km3!$A$2:$CT$249,BB$4,FALSE)</f>
        <v>3.1356380000000003E-2</v>
      </c>
      <c r="BC205" s="13">
        <f t="shared" si="131"/>
        <v>3.1356380000000003E-2</v>
      </c>
      <c r="BE205" s="9">
        <f>VLOOKUP($B205,aquastat_more_extensive_table!$D$1013:$AO$1213,BE$4,FALSE)</f>
        <v>0</v>
      </c>
      <c r="BF205" s="13" t="e">
        <f t="shared" si="121"/>
        <v>#N/A</v>
      </c>
      <c r="BG205" s="9">
        <f>VLOOKUP($C205,industry_water_demand_km3!$A$2:$CT$249,BG$4,FALSE)</f>
        <v>3.253238E-2</v>
      </c>
      <c r="BH205" s="13">
        <f t="shared" si="132"/>
        <v>3.253238E-2</v>
      </c>
      <c r="BJ205" s="9">
        <f>VLOOKUP($B205,aquastat_more_extensive_table!$D$1013:$AO$1213,BJ$4,FALSE)</f>
        <v>0</v>
      </c>
      <c r="BK205" s="13" t="e">
        <f t="shared" si="133"/>
        <v>#N/A</v>
      </c>
      <c r="BL205" s="9">
        <f>VLOOKUP($C205,industry_water_demand_km3!$A$2:$CT$249,BL$4,FALSE)</f>
        <v>3.2507300000000003E-2</v>
      </c>
      <c r="BM205" s="13">
        <f t="shared" si="134"/>
        <v>3.2507300000000003E-2</v>
      </c>
      <c r="BU205" s="7" t="e">
        <v>#N/A</v>
      </c>
      <c r="BV205" s="7">
        <v>8.0000000000000002E-3</v>
      </c>
      <c r="BW205" s="7" t="str">
        <f t="shared" si="135"/>
        <v/>
      </c>
      <c r="BX205" s="7" t="str">
        <f t="shared" si="136"/>
        <v/>
      </c>
    </row>
    <row r="206" spans="2:76" x14ac:dyDescent="0.25">
      <c r="B206" s="12">
        <f>fao_ids_unique!B201</f>
        <v>351</v>
      </c>
      <c r="C206" s="12">
        <f>fao_ids_unique!F201</f>
        <v>36</v>
      </c>
      <c r="D206" s="8" t="str">
        <f>fao_ids_unique!C201</f>
        <v>CHN</v>
      </c>
      <c r="E206" s="7" t="str">
        <f>fao_ids_unique!G201</f>
        <v>China</v>
      </c>
      <c r="G206" s="9">
        <f>VLOOKUP($B206,aquastat_more_extensive_table!$D$1013:$AO$1213,G$4,FALSE)</f>
        <v>0</v>
      </c>
      <c r="H206" s="13" t="e">
        <f t="shared" si="111"/>
        <v>#N/A</v>
      </c>
      <c r="I206" s="9">
        <f>VLOOKUP($C206,industry_water_demand_km3!$A$2:$CT$249,I$4,FALSE)</f>
        <v>14.74394</v>
      </c>
      <c r="J206" s="13">
        <f t="shared" si="122"/>
        <v>14.74394</v>
      </c>
      <c r="L206" s="9">
        <f>VLOOKUP($B206,aquastat_more_extensive_table!$D$1013:$AO$1213,L$4,FALSE)</f>
        <v>0</v>
      </c>
      <c r="M206" s="13" t="e">
        <f t="shared" si="112"/>
        <v>#N/A</v>
      </c>
      <c r="N206" s="9">
        <f>VLOOKUP($C206,industry_water_demand_km3!$A$2:$CT$249,N$4,FALSE)</f>
        <v>15.15146</v>
      </c>
      <c r="O206" s="13">
        <f t="shared" si="123"/>
        <v>15.15146</v>
      </c>
      <c r="Q206" s="9">
        <f>VLOOKUP($B206,aquastat_more_extensive_table!$D$1013:$AO$1213,Q$4,FALSE)</f>
        <v>0</v>
      </c>
      <c r="R206" s="13" t="e">
        <f t="shared" si="113"/>
        <v>#N/A</v>
      </c>
      <c r="S206" s="9">
        <f>VLOOKUP($C206,industry_water_demand_km3!$A$2:$CT$249,S$4,FALSE)</f>
        <v>17.079239999999999</v>
      </c>
      <c r="T206" s="13">
        <f t="shared" si="124"/>
        <v>17.079239999999999</v>
      </c>
      <c r="V206" s="9">
        <f>VLOOKUP($B206,aquastat_more_extensive_table!$D$1013:$AO$1213,V$4,FALSE)</f>
        <v>0</v>
      </c>
      <c r="W206" s="13" t="e">
        <f t="shared" si="114"/>
        <v>#N/A</v>
      </c>
      <c r="X206" s="9">
        <f>VLOOKUP($C206,industry_water_demand_km3!$A$2:$CT$249,X$4,FALSE)</f>
        <v>21.058</v>
      </c>
      <c r="Y206" s="13">
        <f t="shared" si="125"/>
        <v>21.058</v>
      </c>
      <c r="AA206" s="9">
        <f>VLOOKUP($B206,aquastat_more_extensive_table!$D$1013:$AO$1213,AA$4,FALSE)</f>
        <v>45.73</v>
      </c>
      <c r="AB206" s="13">
        <f t="shared" si="115"/>
        <v>45.73</v>
      </c>
      <c r="AC206" s="9">
        <f>VLOOKUP($C206,industry_water_demand_km3!$A$2:$CT$249,AC$4,FALSE)</f>
        <v>21.986799999999999</v>
      </c>
      <c r="AD206" s="13">
        <f t="shared" si="126"/>
        <v>21.986799999999999</v>
      </c>
      <c r="AF206" s="9">
        <f>VLOOKUP($B206,aquastat_more_extensive_table!$D$1013:$AO$1213,AF$4,FALSE)</f>
        <v>36.17</v>
      </c>
      <c r="AG206" s="13">
        <f t="shared" si="116"/>
        <v>36.17</v>
      </c>
      <c r="AH206" s="9">
        <f>VLOOKUP($C206,industry_water_demand_km3!$A$2:$CT$249,AH$4,FALSE)</f>
        <v>24.56474</v>
      </c>
      <c r="AI206" s="13">
        <f t="shared" si="127"/>
        <v>24.56474</v>
      </c>
      <c r="AK206" s="9">
        <f>VLOOKUP($B206,aquastat_more_extensive_table!$D$1013:$AO$1213,AK$4,FALSE)</f>
        <v>50</v>
      </c>
      <c r="AL206" s="13">
        <f t="shared" si="117"/>
        <v>50</v>
      </c>
      <c r="AM206" s="9">
        <f>VLOOKUP($C206,industry_water_demand_km3!$A$2:$CT$249,AM$4,FALSE)</f>
        <v>26.4862</v>
      </c>
      <c r="AN206" s="13">
        <f t="shared" si="128"/>
        <v>26.4862</v>
      </c>
      <c r="AP206" s="9">
        <f>VLOOKUP($B206,aquastat_more_extensive_table!$D$1013:$AO$1213,AP$4,FALSE)</f>
        <v>92.55</v>
      </c>
      <c r="AQ206" s="13">
        <f t="shared" si="118"/>
        <v>92.55</v>
      </c>
      <c r="AR206" s="9">
        <f>VLOOKUP($C206,industry_water_demand_km3!$A$2:$CT$249,AR$4,FALSE)</f>
        <v>32.001359999999998</v>
      </c>
      <c r="AS206" s="13">
        <f t="shared" si="129"/>
        <v>32.001359999999998</v>
      </c>
      <c r="AU206" s="9">
        <f>VLOOKUP($B206,aquastat_more_extensive_table!$D$1013:$AO$1213,AU$4,FALSE)</f>
        <v>127.7</v>
      </c>
      <c r="AV206" s="13">
        <f t="shared" si="119"/>
        <v>127.7</v>
      </c>
      <c r="AW206" s="9">
        <f>VLOOKUP($C206,industry_water_demand_km3!$A$2:$CT$249,AW$4,FALSE)</f>
        <v>37.696680000000001</v>
      </c>
      <c r="AX206" s="13">
        <f t="shared" si="130"/>
        <v>37.696680000000001</v>
      </c>
      <c r="AZ206" s="9">
        <f>VLOOKUP($B206,aquastat_more_extensive_table!$D$1013:$AO$1213,AZ$4,FALSE)</f>
        <v>128.6</v>
      </c>
      <c r="BA206" s="13">
        <f t="shared" si="120"/>
        <v>128.6</v>
      </c>
      <c r="BB206" s="9">
        <f>VLOOKUP($C206,industry_water_demand_km3!$A$2:$CT$249,BB$4,FALSE)</f>
        <v>46.56926</v>
      </c>
      <c r="BC206" s="13">
        <f t="shared" si="131"/>
        <v>46.56926</v>
      </c>
      <c r="BE206" s="9">
        <f>VLOOKUP($B206,aquastat_more_extensive_table!$D$1013:$AO$1213,BE$4,FALSE)</f>
        <v>144.69999999999999</v>
      </c>
      <c r="BF206" s="13">
        <f t="shared" si="121"/>
        <v>144.69999999999999</v>
      </c>
      <c r="BG206" s="9">
        <f>VLOOKUP($C206,industry_water_demand_km3!$A$2:$CT$249,BG$4,FALSE)</f>
        <v>60.40842</v>
      </c>
      <c r="BH206" s="13">
        <f t="shared" si="132"/>
        <v>60.40842</v>
      </c>
      <c r="BJ206" s="9">
        <f>VLOOKUP($B206,aquastat_more_extensive_table!$D$1013:$AO$1213,BJ$4,FALSE)</f>
        <v>140.6</v>
      </c>
      <c r="BK206" s="13">
        <f t="shared" si="133"/>
        <v>140.6</v>
      </c>
      <c r="BL206" s="9">
        <f>VLOOKUP($C206,industry_water_demand_km3!$A$2:$CT$249,BL$4,FALSE)</f>
        <v>61.945900000000002</v>
      </c>
      <c r="BM206" s="13">
        <f t="shared" si="134"/>
        <v>61.945900000000002</v>
      </c>
      <c r="BU206" s="7" t="e">
        <v>#N/A</v>
      </c>
      <c r="BV206" s="7">
        <v>8.3849999999999998</v>
      </c>
      <c r="BW206" s="7" t="str">
        <f t="shared" si="135"/>
        <v/>
      </c>
      <c r="BX206" s="7" t="str">
        <f t="shared" si="136"/>
        <v/>
      </c>
    </row>
    <row r="207" spans="2:76" x14ac:dyDescent="0.25">
      <c r="B207" s="12"/>
      <c r="C207" s="12"/>
      <c r="BU207" s="7" t="e">
        <v>#N/A</v>
      </c>
      <c r="BV207" s="7">
        <v>0.308</v>
      </c>
      <c r="BW207" s="7" t="str">
        <f t="shared" si="135"/>
        <v/>
      </c>
      <c r="BX207" s="7" t="str">
        <f t="shared" si="136"/>
        <v/>
      </c>
    </row>
    <row r="208" spans="2:76" x14ac:dyDescent="0.25">
      <c r="B208" s="12"/>
      <c r="C208" s="12"/>
      <c r="BU208" s="7" t="e">
        <v>#N/A</v>
      </c>
      <c r="BV208" s="7">
        <v>0.02</v>
      </c>
      <c r="BW208" s="7" t="str">
        <f t="shared" si="135"/>
        <v/>
      </c>
      <c r="BX208" s="7" t="str">
        <f t="shared" si="136"/>
        <v/>
      </c>
    </row>
    <row r="209" spans="2:76" x14ac:dyDescent="0.25">
      <c r="B209" s="12"/>
      <c r="C209" s="12"/>
      <c r="BU209" s="7" t="e">
        <v>#N/A</v>
      </c>
      <c r="BV209" s="7">
        <v>8.3000000000000004E-2</v>
      </c>
      <c r="BW209" s="7" t="str">
        <f t="shared" si="135"/>
        <v/>
      </c>
      <c r="BX209" s="7" t="str">
        <f t="shared" si="136"/>
        <v/>
      </c>
    </row>
    <row r="210" spans="2:76" x14ac:dyDescent="0.25">
      <c r="B210" s="12"/>
      <c r="C210" s="12"/>
      <c r="BU210" s="7" t="e">
        <v>#N/A</v>
      </c>
      <c r="BV210" s="7">
        <v>0.27400000000000002</v>
      </c>
      <c r="BW210" s="7" t="str">
        <f t="shared" si="135"/>
        <v/>
      </c>
      <c r="BX210" s="7" t="str">
        <f t="shared" si="136"/>
        <v/>
      </c>
    </row>
    <row r="211" spans="2:76" x14ac:dyDescent="0.25">
      <c r="B211" s="12"/>
      <c r="C211" s="12"/>
      <c r="BU211" s="7" t="e">
        <v>#N/A</v>
      </c>
      <c r="BV211" s="7">
        <v>4.0000000000000001E-3</v>
      </c>
      <c r="BW211" s="7" t="str">
        <f t="shared" si="135"/>
        <v/>
      </c>
      <c r="BX211" s="7" t="str">
        <f t="shared" si="136"/>
        <v/>
      </c>
    </row>
    <row r="212" spans="2:76" x14ac:dyDescent="0.25">
      <c r="B212" s="12"/>
      <c r="C212" s="12"/>
      <c r="BU212" s="7" t="e">
        <v>#N/A</v>
      </c>
      <c r="BV212" s="7">
        <v>3.1E-2</v>
      </c>
      <c r="BW212" s="7" t="str">
        <f t="shared" si="135"/>
        <v/>
      </c>
      <c r="BX212" s="7" t="str">
        <f t="shared" si="136"/>
        <v/>
      </c>
    </row>
    <row r="213" spans="2:76" x14ac:dyDescent="0.25">
      <c r="B213" s="12"/>
      <c r="C213" s="12"/>
      <c r="BU213" s="7" t="e">
        <v>#N/A</v>
      </c>
      <c r="BV213" s="7">
        <v>0</v>
      </c>
      <c r="BW213" s="7" t="str">
        <f t="shared" si="135"/>
        <v/>
      </c>
      <c r="BX213" s="7" t="str">
        <f t="shared" si="136"/>
        <v/>
      </c>
    </row>
    <row r="214" spans="2:76" x14ac:dyDescent="0.25">
      <c r="B214" s="12"/>
      <c r="C214" s="12"/>
      <c r="BU214" s="7" t="e">
        <v>#N/A</v>
      </c>
      <c r="BV214" s="7">
        <v>3.04</v>
      </c>
      <c r="BW214" s="7" t="str">
        <f t="shared" si="135"/>
        <v/>
      </c>
      <c r="BX214" s="7" t="str">
        <f t="shared" si="136"/>
        <v/>
      </c>
    </row>
    <row r="215" spans="2:76" x14ac:dyDescent="0.25">
      <c r="B215" s="12"/>
      <c r="C215" s="12"/>
      <c r="BU215" s="7" t="e">
        <v>#N/A</v>
      </c>
      <c r="BV215" s="7">
        <v>0.13200000000000001</v>
      </c>
      <c r="BW215" s="7" t="str">
        <f t="shared" si="135"/>
        <v/>
      </c>
      <c r="BX215" s="7" t="str">
        <f t="shared" si="136"/>
        <v/>
      </c>
    </row>
    <row r="216" spans="2:76" x14ac:dyDescent="0.25">
      <c r="B216" s="12"/>
      <c r="C216" s="12"/>
      <c r="BU216" s="7" t="e">
        <v>#N/A</v>
      </c>
      <c r="BV216" s="7">
        <v>0.7</v>
      </c>
      <c r="BW216" s="7" t="str">
        <f t="shared" si="135"/>
        <v/>
      </c>
      <c r="BX216" s="7" t="str">
        <f t="shared" si="136"/>
        <v/>
      </c>
    </row>
    <row r="217" spans="2:76" x14ac:dyDescent="0.25">
      <c r="B217" s="12"/>
      <c r="C217" s="12"/>
      <c r="BU217" s="7" t="e">
        <v>#N/A</v>
      </c>
      <c r="BV217" s="7">
        <v>0</v>
      </c>
      <c r="BW217" s="7" t="str">
        <f t="shared" si="135"/>
        <v/>
      </c>
      <c r="BX217" s="7" t="str">
        <f t="shared" si="136"/>
        <v/>
      </c>
    </row>
    <row r="218" spans="2:76" x14ac:dyDescent="0.25">
      <c r="B218" s="12"/>
      <c r="C218" s="12"/>
      <c r="BU218" s="7" t="e">
        <v>#N/A</v>
      </c>
      <c r="BV218" s="7">
        <v>0</v>
      </c>
      <c r="BW218" s="7" t="str">
        <f t="shared" si="135"/>
        <v/>
      </c>
      <c r="BX218" s="7" t="str">
        <f t="shared" si="136"/>
        <v/>
      </c>
    </row>
    <row r="219" spans="2:76" x14ac:dyDescent="0.25">
      <c r="B219" s="12"/>
      <c r="C219" s="12"/>
      <c r="BU219" s="7" t="e">
        <v>#N/A</v>
      </c>
      <c r="BV219" s="7">
        <v>0</v>
      </c>
      <c r="BW219" s="7" t="str">
        <f t="shared" si="135"/>
        <v/>
      </c>
      <c r="BX219" s="7" t="str">
        <f t="shared" si="136"/>
        <v/>
      </c>
    </row>
    <row r="220" spans="2:76" x14ac:dyDescent="0.25">
      <c r="B220" s="12"/>
      <c r="C220" s="12"/>
      <c r="BU220" s="7" t="e">
        <v>#N/A</v>
      </c>
      <c r="BV220" s="7">
        <v>0.108</v>
      </c>
      <c r="BW220" s="7" t="str">
        <f t="shared" si="135"/>
        <v/>
      </c>
      <c r="BX220" s="7" t="str">
        <f t="shared" si="136"/>
        <v/>
      </c>
    </row>
    <row r="221" spans="2:76" x14ac:dyDescent="0.25">
      <c r="B221" s="12"/>
      <c r="C221" s="12"/>
      <c r="BU221" s="7" t="e">
        <v>#N/A</v>
      </c>
      <c r="BV221" s="7">
        <v>8.0000000000000002E-3</v>
      </c>
      <c r="BW221" s="7" t="str">
        <f t="shared" si="135"/>
        <v/>
      </c>
      <c r="BX221" s="7" t="str">
        <f t="shared" si="136"/>
        <v/>
      </c>
    </row>
    <row r="222" spans="2:76" x14ac:dyDescent="0.25">
      <c r="B222" s="12"/>
      <c r="C222" s="12"/>
      <c r="BU222" s="7" t="e">
        <v>#N/A</v>
      </c>
      <c r="BV222" s="7">
        <v>4.2000000000000003E-2</v>
      </c>
      <c r="BW222" s="7" t="str">
        <f t="shared" si="135"/>
        <v/>
      </c>
      <c r="BX222" s="7" t="str">
        <f t="shared" si="136"/>
        <v/>
      </c>
    </row>
    <row r="223" spans="2:76" x14ac:dyDescent="0.25">
      <c r="B223" s="12"/>
      <c r="C223" s="12"/>
      <c r="BU223" s="7" t="e">
        <v>#N/A</v>
      </c>
      <c r="BV223" s="7">
        <v>3.0000000000000001E-3</v>
      </c>
      <c r="BW223" s="7" t="str">
        <f t="shared" si="135"/>
        <v/>
      </c>
      <c r="BX223" s="7" t="str">
        <f t="shared" si="136"/>
        <v/>
      </c>
    </row>
    <row r="224" spans="2:76" x14ac:dyDescent="0.25">
      <c r="B224" s="12"/>
      <c r="C224" s="12"/>
      <c r="BU224" s="7" t="e">
        <v>#N/A</v>
      </c>
      <c r="BV224" s="7">
        <v>3.3639999999999999</v>
      </c>
      <c r="BW224" s="7" t="str">
        <f t="shared" si="135"/>
        <v/>
      </c>
      <c r="BX224" s="7" t="str">
        <f t="shared" si="136"/>
        <v/>
      </c>
    </row>
    <row r="225" spans="2:76" x14ac:dyDescent="0.25">
      <c r="B225" s="12"/>
      <c r="C225" s="12"/>
      <c r="BU225" s="7" t="e">
        <v>#N/A</v>
      </c>
      <c r="BV225" s="7">
        <v>2E-3</v>
      </c>
      <c r="BW225" s="7" t="str">
        <f t="shared" si="135"/>
        <v/>
      </c>
      <c r="BX225" s="7" t="str">
        <f t="shared" si="136"/>
        <v/>
      </c>
    </row>
    <row r="226" spans="2:76" x14ac:dyDescent="0.25">
      <c r="B226" s="12"/>
      <c r="C226" s="12"/>
      <c r="BU226" s="7" t="e">
        <v>#N/A</v>
      </c>
      <c r="BV226" s="7">
        <v>2E-3</v>
      </c>
      <c r="BW226" s="7" t="str">
        <f t="shared" si="135"/>
        <v/>
      </c>
      <c r="BX226" s="7" t="str">
        <f t="shared" si="136"/>
        <v/>
      </c>
    </row>
    <row r="227" spans="2:76" x14ac:dyDescent="0.25">
      <c r="B227" s="12"/>
      <c r="C227" s="12"/>
      <c r="BU227" s="7" t="e">
        <v>#N/A</v>
      </c>
      <c r="BV227" s="7">
        <v>0.01</v>
      </c>
      <c r="BW227" s="7" t="str">
        <f t="shared" si="135"/>
        <v/>
      </c>
      <c r="BX227" s="7" t="str">
        <f t="shared" si="136"/>
        <v/>
      </c>
    </row>
    <row r="228" spans="2:76" x14ac:dyDescent="0.25">
      <c r="B228" s="12"/>
      <c r="C228" s="12"/>
      <c r="BU228" s="7" t="e">
        <v>#N/A</v>
      </c>
      <c r="BV228" s="7">
        <v>7.4349999999999996</v>
      </c>
      <c r="BW228" s="7" t="str">
        <f t="shared" si="135"/>
        <v/>
      </c>
      <c r="BX228" s="7" t="str">
        <f t="shared" si="136"/>
        <v/>
      </c>
    </row>
    <row r="229" spans="2:76" x14ac:dyDescent="0.25">
      <c r="B229" s="12"/>
      <c r="C229" s="12"/>
      <c r="BU229" s="7" t="e">
        <v>#N/A</v>
      </c>
      <c r="BV229" s="7">
        <v>7.1999999999999995E-2</v>
      </c>
      <c r="BW229" s="7" t="str">
        <f t="shared" si="135"/>
        <v/>
      </c>
      <c r="BX229" s="7" t="str">
        <f t="shared" si="136"/>
        <v/>
      </c>
    </row>
    <row r="230" spans="2:76" x14ac:dyDescent="0.25">
      <c r="B230" s="12"/>
      <c r="C230" s="12"/>
      <c r="BU230" s="7" t="e">
        <v>#N/A</v>
      </c>
      <c r="BV230" s="7">
        <v>0</v>
      </c>
      <c r="BW230" s="7" t="str">
        <f t="shared" si="135"/>
        <v/>
      </c>
      <c r="BX230" s="7" t="str">
        <f t="shared" si="136"/>
        <v/>
      </c>
    </row>
    <row r="231" spans="2:76" x14ac:dyDescent="0.25">
      <c r="B231" s="12"/>
      <c r="C231" s="12"/>
      <c r="BU231" s="7" t="e">
        <v>#N/A</v>
      </c>
      <c r="BV231" s="7">
        <v>5.8000000000000003E-2</v>
      </c>
      <c r="BW231" s="7" t="str">
        <f t="shared" si="135"/>
        <v/>
      </c>
      <c r="BX231" s="7" t="str">
        <f t="shared" si="136"/>
        <v/>
      </c>
    </row>
    <row r="232" spans="2:76" x14ac:dyDescent="0.25">
      <c r="B232" s="12"/>
      <c r="C232" s="12"/>
      <c r="BU232" s="7" t="e">
        <v>#N/A</v>
      </c>
      <c r="BV232" s="7">
        <v>15.785</v>
      </c>
      <c r="BW232" s="7" t="str">
        <f t="shared" si="135"/>
        <v/>
      </c>
      <c r="BX232" s="7" t="str">
        <f t="shared" si="136"/>
        <v/>
      </c>
    </row>
    <row r="233" spans="2:76" x14ac:dyDescent="0.25">
      <c r="B233" s="12"/>
      <c r="C233" s="12"/>
      <c r="BU233" s="7" t="e">
        <v>#N/A</v>
      </c>
      <c r="BV233" s="7">
        <v>0</v>
      </c>
      <c r="BW233" s="7" t="str">
        <f t="shared" si="135"/>
        <v/>
      </c>
      <c r="BX233" s="7" t="str">
        <f t="shared" si="136"/>
        <v/>
      </c>
    </row>
    <row r="234" spans="2:76" x14ac:dyDescent="0.25">
      <c r="B234" s="12"/>
      <c r="C234" s="12"/>
      <c r="BU234" s="7" t="e">
        <v>#N/A</v>
      </c>
      <c r="BV234" s="7">
        <v>5.0000000000000001E-3</v>
      </c>
      <c r="BW234" s="7" t="str">
        <f t="shared" si="135"/>
        <v/>
      </c>
      <c r="BX234" s="7" t="str">
        <f t="shared" si="136"/>
        <v/>
      </c>
    </row>
    <row r="235" spans="2:76" x14ac:dyDescent="0.25">
      <c r="B235" s="12"/>
      <c r="C235" s="12"/>
      <c r="BU235" s="7" t="e">
        <v>#N/A</v>
      </c>
      <c r="BV235" s="7">
        <v>9.4E-2</v>
      </c>
      <c r="BW235" s="7" t="str">
        <f t="shared" si="135"/>
        <v/>
      </c>
      <c r="BX235" s="7" t="str">
        <f t="shared" si="136"/>
        <v/>
      </c>
    </row>
    <row r="236" spans="2:76" x14ac:dyDescent="0.25">
      <c r="B236" s="12"/>
      <c r="C236" s="12"/>
      <c r="BU236" s="7" t="e">
        <v>#N/A</v>
      </c>
      <c r="BV236" s="7">
        <v>5.0000000000000001E-3</v>
      </c>
      <c r="BW236" s="7" t="str">
        <f t="shared" si="135"/>
        <v/>
      </c>
      <c r="BX236" s="7" t="str">
        <f t="shared" si="136"/>
        <v/>
      </c>
    </row>
    <row r="237" spans="2:76" x14ac:dyDescent="0.25">
      <c r="B237" s="12"/>
      <c r="C237" s="12"/>
      <c r="BU237" s="7" t="e">
        <v>#N/A</v>
      </c>
      <c r="BV237" s="7">
        <v>0.36399999999999999</v>
      </c>
      <c r="BW237" s="7" t="str">
        <f t="shared" si="135"/>
        <v/>
      </c>
      <c r="BX237" s="7" t="str">
        <f t="shared" si="136"/>
        <v/>
      </c>
    </row>
    <row r="238" spans="2:76" x14ac:dyDescent="0.25">
      <c r="B238" s="12"/>
      <c r="C238" s="12"/>
      <c r="BU238" s="7" t="e">
        <v>#N/A</v>
      </c>
      <c r="BV238" s="7">
        <v>0.51300000000000001</v>
      </c>
      <c r="BW238" s="7" t="str">
        <f t="shared" si="135"/>
        <v/>
      </c>
      <c r="BX238" s="7" t="str">
        <f t="shared" si="136"/>
        <v/>
      </c>
    </row>
    <row r="239" spans="2:76" x14ac:dyDescent="0.25">
      <c r="B239" s="12"/>
      <c r="C239" s="12"/>
      <c r="BU239" s="7" t="e">
        <v>#N/A</v>
      </c>
      <c r="BV239" s="7">
        <v>0</v>
      </c>
      <c r="BW239" s="7" t="str">
        <f t="shared" si="135"/>
        <v/>
      </c>
      <c r="BX239" s="7" t="str">
        <f t="shared" si="136"/>
        <v/>
      </c>
    </row>
    <row r="240" spans="2:76" x14ac:dyDescent="0.25">
      <c r="B240" s="12"/>
      <c r="C240" s="12"/>
      <c r="BU240" s="7" t="e">
        <v>#N/A</v>
      </c>
      <c r="BV240" s="7">
        <v>1.7000000000000001E-2</v>
      </c>
      <c r="BW240" s="7" t="str">
        <f t="shared" si="135"/>
        <v/>
      </c>
      <c r="BX240" s="7" t="str">
        <f t="shared" si="136"/>
        <v/>
      </c>
    </row>
    <row r="241" spans="2:76" x14ac:dyDescent="0.25">
      <c r="B241" s="12"/>
      <c r="C241" s="12"/>
      <c r="BU241" s="7" t="e">
        <v>#N/A</v>
      </c>
      <c r="BV241" s="7">
        <v>0</v>
      </c>
      <c r="BW241" s="7" t="str">
        <f t="shared" si="135"/>
        <v/>
      </c>
      <c r="BX241" s="7" t="str">
        <f t="shared" si="136"/>
        <v/>
      </c>
    </row>
    <row r="242" spans="2:76" x14ac:dyDescent="0.25">
      <c r="B242" s="12"/>
      <c r="C242" s="12"/>
      <c r="BU242" s="7" t="e">
        <v>#N/A</v>
      </c>
      <c r="BV242" s="7">
        <v>7.3999999999999996E-2</v>
      </c>
      <c r="BW242" s="7" t="str">
        <f t="shared" si="135"/>
        <v/>
      </c>
      <c r="BX242" s="7" t="str">
        <f t="shared" si="136"/>
        <v/>
      </c>
    </row>
    <row r="243" spans="2:76" x14ac:dyDescent="0.25">
      <c r="B243" s="12"/>
      <c r="C243" s="12"/>
      <c r="BU243" s="7" t="e">
        <v>#N/A</v>
      </c>
      <c r="BV243" s="7">
        <v>8.5999999999999993E-2</v>
      </c>
      <c r="BW243" s="7" t="str">
        <f t="shared" si="135"/>
        <v/>
      </c>
      <c r="BX243" s="7" t="str">
        <f t="shared" si="136"/>
        <v/>
      </c>
    </row>
    <row r="244" spans="2:76" x14ac:dyDescent="0.25">
      <c r="B244" s="12"/>
      <c r="C244" s="12"/>
      <c r="BU244" s="7" t="e">
        <v>#N/A</v>
      </c>
      <c r="BV244" s="7">
        <v>3.0000000000000001E-3</v>
      </c>
      <c r="BW244" s="7" t="str">
        <f t="shared" si="135"/>
        <v/>
      </c>
      <c r="BX244" s="7" t="str">
        <f t="shared" si="136"/>
        <v/>
      </c>
    </row>
    <row r="245" spans="2:76" x14ac:dyDescent="0.25">
      <c r="B245" s="12"/>
      <c r="C245" s="12"/>
      <c r="BU245" s="7" t="e">
        <v>#N/A</v>
      </c>
      <c r="BV245" s="7">
        <v>1.1040000000000001</v>
      </c>
      <c r="BW245" s="7" t="str">
        <f t="shared" si="135"/>
        <v/>
      </c>
      <c r="BX245" s="7" t="str">
        <f t="shared" si="136"/>
        <v/>
      </c>
    </row>
    <row r="246" spans="2:76" x14ac:dyDescent="0.25">
      <c r="B246" s="12"/>
      <c r="C246" s="12"/>
      <c r="BU246" s="7" t="e">
        <v>#N/A</v>
      </c>
      <c r="BV246" s="7">
        <v>6.0000000000000001E-3</v>
      </c>
      <c r="BW246" s="7" t="str">
        <f t="shared" si="135"/>
        <v/>
      </c>
      <c r="BX246" s="7" t="str">
        <f t="shared" si="136"/>
        <v/>
      </c>
    </row>
    <row r="247" spans="2:76" x14ac:dyDescent="0.25">
      <c r="B247" s="12"/>
      <c r="C247" s="12"/>
      <c r="BU247" s="7" t="e">
        <v>#N/A</v>
      </c>
      <c r="BV247" s="7">
        <v>0.108</v>
      </c>
      <c r="BW247" s="7" t="str">
        <f t="shared" si="135"/>
        <v/>
      </c>
      <c r="BX247" s="7" t="str">
        <f t="shared" si="136"/>
        <v/>
      </c>
    </row>
    <row r="248" spans="2:76" x14ac:dyDescent="0.25">
      <c r="B248" s="12"/>
      <c r="C248" s="12"/>
      <c r="BU248" s="7" t="e">
        <v>#N/A</v>
      </c>
      <c r="BV248" s="7">
        <v>0</v>
      </c>
      <c r="BW248" s="7" t="str">
        <f t="shared" si="135"/>
        <v/>
      </c>
      <c r="BX248" s="7" t="str">
        <f t="shared" si="136"/>
        <v/>
      </c>
    </row>
    <row r="249" spans="2:76" x14ac:dyDescent="0.25">
      <c r="B249" s="12"/>
      <c r="C249" s="12"/>
      <c r="BU249" s="7" t="e">
        <v>#N/A</v>
      </c>
      <c r="BV249" s="7">
        <v>5.8000000000000003E-2</v>
      </c>
      <c r="BW249" s="7" t="str">
        <f t="shared" si="135"/>
        <v/>
      </c>
      <c r="BX249" s="7" t="str">
        <f t="shared" si="136"/>
        <v/>
      </c>
    </row>
    <row r="250" spans="2:76" x14ac:dyDescent="0.25">
      <c r="B250" s="12"/>
      <c r="C250" s="12"/>
      <c r="BU250" s="7" t="e">
        <v>#N/A</v>
      </c>
      <c r="BV250" s="7">
        <v>0.81799999999999995</v>
      </c>
      <c r="BW250" s="7" t="str">
        <f t="shared" si="135"/>
        <v/>
      </c>
      <c r="BX250" s="7" t="str">
        <f t="shared" si="136"/>
        <v/>
      </c>
    </row>
    <row r="251" spans="2:76" x14ac:dyDescent="0.25">
      <c r="B251" s="12"/>
      <c r="C251" s="12"/>
      <c r="BU251" s="7" t="e">
        <v>#N/A</v>
      </c>
      <c r="BV251" s="7">
        <v>9.8000000000000004E-2</v>
      </c>
      <c r="BW251" s="7" t="str">
        <f t="shared" si="135"/>
        <v/>
      </c>
      <c r="BX251" s="7" t="str">
        <f t="shared" si="136"/>
        <v/>
      </c>
    </row>
    <row r="252" spans="2:76" x14ac:dyDescent="0.25">
      <c r="B252" s="12"/>
      <c r="C252" s="12"/>
      <c r="BU252" s="7" t="e">
        <v>#N/A</v>
      </c>
      <c r="BV252" s="7">
        <v>0.92900000000000005</v>
      </c>
      <c r="BW252" s="7" t="str">
        <f t="shared" si="135"/>
        <v/>
      </c>
      <c r="BX252" s="7" t="str">
        <f t="shared" si="136"/>
        <v/>
      </c>
    </row>
    <row r="253" spans="2:76" x14ac:dyDescent="0.25">
      <c r="B253" s="12"/>
      <c r="C253" s="12"/>
      <c r="BU253" s="7" t="e">
        <v>#N/A</v>
      </c>
      <c r="BV253" s="7">
        <v>1.6E-2</v>
      </c>
      <c r="BW253" s="7" t="str">
        <f t="shared" si="135"/>
        <v/>
      </c>
      <c r="BX253" s="7" t="str">
        <f t="shared" si="136"/>
        <v/>
      </c>
    </row>
    <row r="254" spans="2:76" x14ac:dyDescent="0.25">
      <c r="B254" s="12"/>
      <c r="C254" s="12"/>
      <c r="BU254" s="7" t="e">
        <v>#N/A</v>
      </c>
      <c r="BV254" s="7">
        <v>1E-3</v>
      </c>
      <c r="BW254" s="7" t="str">
        <f t="shared" si="135"/>
        <v/>
      </c>
      <c r="BX254" s="7" t="str">
        <f t="shared" si="136"/>
        <v/>
      </c>
    </row>
    <row r="255" spans="2:76" x14ac:dyDescent="0.25">
      <c r="B255" s="12"/>
      <c r="C255" s="12"/>
      <c r="BU255" s="7" t="e">
        <v>#N/A</v>
      </c>
      <c r="BV255" s="7">
        <v>1.365</v>
      </c>
      <c r="BW255" s="7" t="str">
        <f t="shared" si="135"/>
        <v/>
      </c>
      <c r="BX255" s="7" t="str">
        <f t="shared" si="136"/>
        <v/>
      </c>
    </row>
    <row r="256" spans="2:76" x14ac:dyDescent="0.25">
      <c r="B256" s="12"/>
      <c r="C256" s="12"/>
      <c r="BU256" s="7" t="e">
        <v>#N/A</v>
      </c>
      <c r="BV256" s="7">
        <v>0</v>
      </c>
      <c r="BW256" s="7" t="str">
        <f t="shared" si="135"/>
        <v/>
      </c>
      <c r="BX256" s="7" t="str">
        <f t="shared" si="136"/>
        <v/>
      </c>
    </row>
    <row r="257" spans="2:76" x14ac:dyDescent="0.25">
      <c r="B257" s="12"/>
      <c r="C257" s="12"/>
      <c r="BU257" s="7" t="e">
        <v>#N/A</v>
      </c>
      <c r="BV257" s="7">
        <v>4.0000000000000001E-3</v>
      </c>
      <c r="BW257" s="7" t="str">
        <f t="shared" si="135"/>
        <v/>
      </c>
      <c r="BX257" s="7" t="str">
        <f t="shared" si="136"/>
        <v/>
      </c>
    </row>
    <row r="258" spans="2:76" x14ac:dyDescent="0.25">
      <c r="B258" s="12"/>
      <c r="C258" s="12"/>
      <c r="BU258" s="7" t="e">
        <v>#N/A</v>
      </c>
      <c r="BV258" s="7">
        <v>0.89900000000000002</v>
      </c>
      <c r="BW258" s="7" t="str">
        <f t="shared" si="135"/>
        <v/>
      </c>
      <c r="BX258" s="7" t="str">
        <f t="shared" si="136"/>
        <v/>
      </c>
    </row>
    <row r="259" spans="2:76" x14ac:dyDescent="0.25">
      <c r="B259" s="12"/>
      <c r="C259" s="12"/>
      <c r="BU259" s="7" t="e">
        <v>#N/A</v>
      </c>
      <c r="BV259" s="7">
        <v>11.287000000000001</v>
      </c>
      <c r="BW259" s="7" t="str">
        <f t="shared" si="135"/>
        <v/>
      </c>
      <c r="BX259" s="7" t="str">
        <f t="shared" si="136"/>
        <v/>
      </c>
    </row>
    <row r="260" spans="2:76" x14ac:dyDescent="0.25">
      <c r="B260" s="12"/>
      <c r="C260" s="12"/>
      <c r="BU260" s="7" t="e">
        <v>#N/A</v>
      </c>
      <c r="BV260" s="7">
        <v>0</v>
      </c>
      <c r="BW260" s="7" t="str">
        <f t="shared" si="135"/>
        <v/>
      </c>
      <c r="BX260" s="7" t="str">
        <f t="shared" si="136"/>
        <v/>
      </c>
    </row>
    <row r="261" spans="2:76" x14ac:dyDescent="0.25">
      <c r="B261" s="12"/>
      <c r="C261" s="12"/>
      <c r="BU261" s="7" t="e">
        <v>#N/A</v>
      </c>
      <c r="BV261" s="7">
        <v>0.80700000000000005</v>
      </c>
      <c r="BW261" s="7" t="str">
        <f t="shared" si="135"/>
        <v/>
      </c>
      <c r="BX261" s="7" t="str">
        <f t="shared" si="136"/>
        <v/>
      </c>
    </row>
    <row r="262" spans="2:76" x14ac:dyDescent="0.25">
      <c r="B262" s="12"/>
      <c r="C262" s="12"/>
      <c r="BU262" s="7" t="e">
        <v>#N/A</v>
      </c>
      <c r="BV262" s="7">
        <v>8.0000000000000002E-3</v>
      </c>
      <c r="BW262" s="7" t="str">
        <f t="shared" si="135"/>
        <v/>
      </c>
      <c r="BX262" s="7" t="str">
        <f t="shared" si="136"/>
        <v/>
      </c>
    </row>
    <row r="263" spans="2:76" x14ac:dyDescent="0.25">
      <c r="B263" s="12"/>
      <c r="C263" s="12"/>
      <c r="BU263" s="7" t="e">
        <v>#N/A</v>
      </c>
      <c r="BV263" s="7">
        <v>0</v>
      </c>
      <c r="BW263" s="7" t="str">
        <f t="shared" si="135"/>
        <v/>
      </c>
      <c r="BX263" s="7" t="str">
        <f t="shared" si="136"/>
        <v/>
      </c>
    </row>
    <row r="264" spans="2:76" x14ac:dyDescent="0.25">
      <c r="B264" s="12"/>
      <c r="C264" s="12"/>
      <c r="BU264" s="7" t="e">
        <v>#N/A</v>
      </c>
      <c r="BV264" s="7">
        <v>12.521000000000001</v>
      </c>
      <c r="BW264" s="7" t="str">
        <f t="shared" ref="BW264:BW327" si="137">IF(ISNA(BU264),"",BU264)</f>
        <v/>
      </c>
      <c r="BX264" s="7" t="str">
        <f t="shared" ref="BX264:BX327" si="138">IF(BW264="","",BV264)</f>
        <v/>
      </c>
    </row>
    <row r="265" spans="2:76" x14ac:dyDescent="0.25">
      <c r="B265" s="12"/>
      <c r="C265" s="12"/>
      <c r="BU265" s="7" t="e">
        <v>#N/A</v>
      </c>
      <c r="BV265" s="7">
        <v>1.2549999999999999</v>
      </c>
      <c r="BW265" s="7" t="str">
        <f t="shared" si="137"/>
        <v/>
      </c>
      <c r="BX265" s="7" t="str">
        <f t="shared" si="138"/>
        <v/>
      </c>
    </row>
    <row r="266" spans="2:76" x14ac:dyDescent="0.25">
      <c r="B266" s="12"/>
      <c r="C266" s="12"/>
      <c r="BU266" s="7" t="e">
        <v>#N/A</v>
      </c>
      <c r="BV266" s="7">
        <v>0.13400000000000001</v>
      </c>
      <c r="BW266" s="7" t="str">
        <f t="shared" si="137"/>
        <v/>
      </c>
      <c r="BX266" s="7" t="str">
        <f t="shared" si="138"/>
        <v/>
      </c>
    </row>
    <row r="267" spans="2:76" x14ac:dyDescent="0.25">
      <c r="B267" s="12"/>
      <c r="C267" s="12"/>
      <c r="BU267" s="7" t="e">
        <v>#N/A</v>
      </c>
      <c r="BV267" s="7">
        <v>0</v>
      </c>
      <c r="BW267" s="7" t="str">
        <f t="shared" si="137"/>
        <v/>
      </c>
      <c r="BX267" s="7" t="str">
        <f t="shared" si="138"/>
        <v/>
      </c>
    </row>
    <row r="268" spans="2:76" x14ac:dyDescent="0.25">
      <c r="B268" s="12"/>
      <c r="C268" s="12"/>
      <c r="BU268" s="7" t="e">
        <v>#N/A</v>
      </c>
      <c r="BV268" s="7">
        <v>0.51800000000000002</v>
      </c>
      <c r="BW268" s="7" t="str">
        <f t="shared" si="137"/>
        <v/>
      </c>
      <c r="BX268" s="7" t="str">
        <f t="shared" si="138"/>
        <v/>
      </c>
    </row>
    <row r="269" spans="2:76" x14ac:dyDescent="0.25">
      <c r="B269" s="12"/>
      <c r="C269" s="12"/>
      <c r="BU269" s="7" t="e">
        <v>#N/A</v>
      </c>
      <c r="BV269" s="7">
        <v>0</v>
      </c>
      <c r="BW269" s="7" t="str">
        <f t="shared" si="137"/>
        <v/>
      </c>
      <c r="BX269" s="7" t="str">
        <f t="shared" si="138"/>
        <v/>
      </c>
    </row>
    <row r="270" spans="2:76" x14ac:dyDescent="0.25">
      <c r="B270" s="12"/>
      <c r="C270" s="12"/>
      <c r="BU270" s="7" t="e">
        <v>#N/A</v>
      </c>
      <c r="BV270" s="7">
        <v>0.124</v>
      </c>
      <c r="BW270" s="7" t="str">
        <f t="shared" si="137"/>
        <v/>
      </c>
      <c r="BX270" s="7" t="str">
        <f t="shared" si="138"/>
        <v/>
      </c>
    </row>
    <row r="271" spans="2:76" x14ac:dyDescent="0.25">
      <c r="B271" s="12"/>
      <c r="C271" s="12"/>
      <c r="BU271" s="7" t="e">
        <v>#N/A</v>
      </c>
      <c r="BV271" s="7">
        <v>2.3E-2</v>
      </c>
      <c r="BW271" s="7" t="str">
        <f t="shared" si="137"/>
        <v/>
      </c>
      <c r="BX271" s="7" t="str">
        <f t="shared" si="138"/>
        <v/>
      </c>
    </row>
    <row r="272" spans="2:76" x14ac:dyDescent="0.25">
      <c r="B272" s="12"/>
      <c r="C272" s="12"/>
      <c r="BU272" s="7" t="e">
        <v>#N/A</v>
      </c>
      <c r="BV272" s="7">
        <v>0</v>
      </c>
      <c r="BW272" s="7" t="str">
        <f t="shared" si="137"/>
        <v/>
      </c>
      <c r="BX272" s="7" t="str">
        <f t="shared" si="138"/>
        <v/>
      </c>
    </row>
    <row r="273" spans="2:76" x14ac:dyDescent="0.25">
      <c r="B273" s="12"/>
      <c r="C273" s="12"/>
      <c r="BU273" s="7" t="e">
        <v>#N/A</v>
      </c>
      <c r="BV273" s="7">
        <v>2E-3</v>
      </c>
      <c r="BW273" s="7" t="str">
        <f t="shared" si="137"/>
        <v/>
      </c>
      <c r="BX273" s="7" t="str">
        <f t="shared" si="138"/>
        <v/>
      </c>
    </row>
    <row r="274" spans="2:76" x14ac:dyDescent="0.25">
      <c r="B274" s="12"/>
      <c r="C274" s="12"/>
      <c r="BU274" s="7" t="e">
        <v>#N/A</v>
      </c>
      <c r="BV274" s="7" t="e">
        <v>#N/A</v>
      </c>
      <c r="BW274" s="7" t="str">
        <f t="shared" si="137"/>
        <v/>
      </c>
      <c r="BX274" s="7" t="str">
        <f t="shared" si="138"/>
        <v/>
      </c>
    </row>
    <row r="275" spans="2:76" x14ac:dyDescent="0.25">
      <c r="B275" s="12"/>
      <c r="C275" s="12"/>
      <c r="BU275" s="7" t="e">
        <v>#N/A</v>
      </c>
      <c r="BV275" s="7">
        <v>4.9000000000000002E-2</v>
      </c>
      <c r="BW275" s="7" t="str">
        <f t="shared" si="137"/>
        <v/>
      </c>
      <c r="BX275" s="7" t="str">
        <f t="shared" si="138"/>
        <v/>
      </c>
    </row>
    <row r="276" spans="2:76" x14ac:dyDescent="0.25">
      <c r="B276" s="12"/>
      <c r="C276" s="12"/>
      <c r="BU276" s="7" t="e">
        <v>#N/A</v>
      </c>
      <c r="BV276" s="7">
        <v>1.8140000000000001</v>
      </c>
      <c r="BW276" s="7" t="str">
        <f t="shared" si="137"/>
        <v/>
      </c>
      <c r="BX276" s="7" t="str">
        <f t="shared" si="138"/>
        <v/>
      </c>
    </row>
    <row r="277" spans="2:76" x14ac:dyDescent="0.25">
      <c r="B277" s="12"/>
      <c r="C277" s="12"/>
      <c r="BU277" s="7" t="e">
        <v>#N/A</v>
      </c>
      <c r="BV277" s="7">
        <v>0.80900000000000005</v>
      </c>
      <c r="BW277" s="7" t="str">
        <f t="shared" si="137"/>
        <v/>
      </c>
      <c r="BX277" s="7" t="str">
        <f t="shared" si="138"/>
        <v/>
      </c>
    </row>
    <row r="278" spans="2:76" x14ac:dyDescent="0.25">
      <c r="B278" s="12"/>
      <c r="C278" s="12"/>
      <c r="BU278" s="7" t="e">
        <v>#N/A</v>
      </c>
      <c r="BV278" s="7">
        <v>4.5999999999999999E-2</v>
      </c>
      <c r="BW278" s="7" t="str">
        <f t="shared" si="137"/>
        <v/>
      </c>
      <c r="BX278" s="7" t="str">
        <f t="shared" si="138"/>
        <v/>
      </c>
    </row>
    <row r="279" spans="2:76" x14ac:dyDescent="0.25">
      <c r="B279" s="12"/>
      <c r="C279" s="12"/>
      <c r="BU279" s="7" t="e">
        <v>#N/A</v>
      </c>
      <c r="BV279" s="7">
        <v>8.0920000000000005</v>
      </c>
      <c r="BW279" s="7" t="str">
        <f t="shared" si="137"/>
        <v/>
      </c>
      <c r="BX279" s="7" t="str">
        <f t="shared" si="138"/>
        <v/>
      </c>
    </row>
    <row r="280" spans="2:76" x14ac:dyDescent="0.25">
      <c r="B280" s="12"/>
      <c r="C280" s="12"/>
      <c r="BU280" s="7" t="e">
        <v>#N/A</v>
      </c>
      <c r="BV280" s="7">
        <v>0.88400000000000001</v>
      </c>
      <c r="BW280" s="7" t="str">
        <f t="shared" si="137"/>
        <v/>
      </c>
      <c r="BX280" s="7" t="str">
        <f t="shared" si="138"/>
        <v/>
      </c>
    </row>
    <row r="281" spans="2:76" x14ac:dyDescent="0.25">
      <c r="B281" s="12"/>
      <c r="C281" s="12"/>
      <c r="BU281" s="7" t="e">
        <v>#N/A</v>
      </c>
      <c r="BV281" s="7">
        <v>0.32500000000000001</v>
      </c>
      <c r="BW281" s="7" t="str">
        <f t="shared" si="137"/>
        <v/>
      </c>
      <c r="BX281" s="7" t="str">
        <f t="shared" si="138"/>
        <v/>
      </c>
    </row>
    <row r="282" spans="2:76" x14ac:dyDescent="0.25">
      <c r="B282" s="12"/>
      <c r="C282" s="12"/>
      <c r="BU282" s="7" t="e">
        <v>#N/A</v>
      </c>
      <c r="BV282" s="7">
        <v>0.73</v>
      </c>
      <c r="BW282" s="7" t="str">
        <f t="shared" si="137"/>
        <v/>
      </c>
      <c r="BX282" s="7" t="str">
        <f t="shared" si="138"/>
        <v/>
      </c>
    </row>
    <row r="283" spans="2:76" x14ac:dyDescent="0.25">
      <c r="B283" s="12"/>
      <c r="C283" s="12"/>
      <c r="BU283" s="7" t="e">
        <v>#N/A</v>
      </c>
      <c r="BV283" s="7">
        <v>0.26500000000000001</v>
      </c>
      <c r="BW283" s="7" t="str">
        <f t="shared" si="137"/>
        <v/>
      </c>
      <c r="BX283" s="7" t="str">
        <f t="shared" si="138"/>
        <v/>
      </c>
    </row>
    <row r="284" spans="2:76" x14ac:dyDescent="0.25">
      <c r="B284" s="12"/>
      <c r="C284" s="12"/>
      <c r="BU284" s="7" t="e">
        <v>#N/A</v>
      </c>
      <c r="BV284" s="7">
        <v>1.7000000000000001E-2</v>
      </c>
      <c r="BW284" s="7" t="str">
        <f t="shared" si="137"/>
        <v/>
      </c>
      <c r="BX284" s="7" t="str">
        <f t="shared" si="138"/>
        <v/>
      </c>
    </row>
    <row r="285" spans="2:76" x14ac:dyDescent="0.25">
      <c r="B285" s="12"/>
      <c r="C285" s="12"/>
      <c r="BU285" s="7" t="e">
        <v>#N/A</v>
      </c>
      <c r="BV285" s="7">
        <v>6.4530000000000003</v>
      </c>
      <c r="BW285" s="7" t="str">
        <f t="shared" si="137"/>
        <v/>
      </c>
      <c r="BX285" s="7" t="str">
        <f t="shared" si="138"/>
        <v/>
      </c>
    </row>
    <row r="286" spans="2:76" x14ac:dyDescent="0.25">
      <c r="B286" s="12"/>
      <c r="C286" s="12"/>
      <c r="BU286" s="7" t="e">
        <v>#N/A</v>
      </c>
      <c r="BV286" s="7">
        <v>6.8000000000000005E-2</v>
      </c>
      <c r="BW286" s="7" t="str">
        <f t="shared" si="137"/>
        <v/>
      </c>
      <c r="BX286" s="7" t="str">
        <f t="shared" si="138"/>
        <v/>
      </c>
    </row>
    <row r="287" spans="2:76" x14ac:dyDescent="0.25">
      <c r="B287" s="12"/>
      <c r="C287" s="12"/>
      <c r="BU287" s="7" t="e">
        <v>#N/A</v>
      </c>
      <c r="BV287" s="7">
        <v>2.1429999999999998</v>
      </c>
      <c r="BW287" s="7" t="str">
        <f t="shared" si="137"/>
        <v/>
      </c>
      <c r="BX287" s="7" t="str">
        <f t="shared" si="138"/>
        <v/>
      </c>
    </row>
    <row r="288" spans="2:76" x14ac:dyDescent="0.25">
      <c r="B288" s="12"/>
      <c r="C288" s="12"/>
      <c r="BU288" s="7" t="e">
        <v>#N/A</v>
      </c>
      <c r="BV288" s="7">
        <v>0.01</v>
      </c>
      <c r="BW288" s="7" t="str">
        <f t="shared" si="137"/>
        <v/>
      </c>
      <c r="BX288" s="7" t="str">
        <f t="shared" si="138"/>
        <v/>
      </c>
    </row>
    <row r="289" spans="2:76" x14ac:dyDescent="0.25">
      <c r="B289" s="12"/>
      <c r="C289" s="12"/>
      <c r="BU289" s="7" t="e">
        <v>#N/A</v>
      </c>
      <c r="BV289" s="7">
        <v>9.0500000000000007</v>
      </c>
      <c r="BW289" s="7" t="str">
        <f t="shared" si="137"/>
        <v/>
      </c>
      <c r="BX289" s="7" t="str">
        <f t="shared" si="138"/>
        <v/>
      </c>
    </row>
    <row r="290" spans="2:76" x14ac:dyDescent="0.25">
      <c r="B290" s="12"/>
      <c r="C290" s="12"/>
      <c r="BU290" s="7" t="e">
        <v>#N/A</v>
      </c>
      <c r="BV290" s="7">
        <v>4.0000000000000001E-3</v>
      </c>
      <c r="BW290" s="7" t="str">
        <f t="shared" si="137"/>
        <v/>
      </c>
      <c r="BX290" s="7" t="str">
        <f t="shared" si="138"/>
        <v/>
      </c>
    </row>
    <row r="291" spans="2:76" x14ac:dyDescent="0.25">
      <c r="B291" s="12"/>
      <c r="C291" s="12"/>
      <c r="BU291" s="7" t="e">
        <v>#N/A</v>
      </c>
      <c r="BV291" s="7">
        <v>0.35799999999999998</v>
      </c>
      <c r="BW291" s="7" t="str">
        <f t="shared" si="137"/>
        <v/>
      </c>
      <c r="BX291" s="7" t="str">
        <f t="shared" si="138"/>
        <v/>
      </c>
    </row>
    <row r="292" spans="2:76" x14ac:dyDescent="0.25">
      <c r="B292" s="12"/>
      <c r="C292" s="12"/>
      <c r="BU292" s="7" t="e">
        <v>#N/A</v>
      </c>
      <c r="BV292" s="7">
        <v>5.5E-2</v>
      </c>
      <c r="BW292" s="7" t="str">
        <f t="shared" si="137"/>
        <v/>
      </c>
      <c r="BX292" s="7" t="str">
        <f t="shared" si="138"/>
        <v/>
      </c>
    </row>
    <row r="293" spans="2:76" x14ac:dyDescent="0.25">
      <c r="B293" s="12"/>
      <c r="C293" s="12"/>
      <c r="BU293" s="7" t="e">
        <v>#N/A</v>
      </c>
      <c r="BV293" s="7">
        <v>2.7E-2</v>
      </c>
      <c r="BW293" s="7" t="str">
        <f t="shared" si="137"/>
        <v/>
      </c>
      <c r="BX293" s="7" t="str">
        <f t="shared" si="138"/>
        <v/>
      </c>
    </row>
    <row r="294" spans="2:76" x14ac:dyDescent="0.25">
      <c r="B294" s="12"/>
      <c r="C294" s="12"/>
      <c r="BU294" s="7" t="e">
        <v>#N/A</v>
      </c>
      <c r="BV294" s="7">
        <v>1.002</v>
      </c>
      <c r="BW294" s="7" t="str">
        <f t="shared" si="137"/>
        <v/>
      </c>
      <c r="BX294" s="7" t="str">
        <f t="shared" si="138"/>
        <v/>
      </c>
    </row>
    <row r="295" spans="2:76" x14ac:dyDescent="0.25">
      <c r="B295" s="12"/>
      <c r="C295" s="12"/>
      <c r="BU295" s="7" t="e">
        <v>#N/A</v>
      </c>
      <c r="BV295" s="7">
        <v>2.5099999999999998</v>
      </c>
      <c r="BW295" s="7" t="str">
        <f t="shared" si="137"/>
        <v/>
      </c>
      <c r="BX295" s="7" t="str">
        <f t="shared" si="138"/>
        <v/>
      </c>
    </row>
    <row r="296" spans="2:76" x14ac:dyDescent="0.25">
      <c r="B296" s="12"/>
      <c r="C296" s="12"/>
      <c r="BU296" s="7" t="e">
        <v>#N/A</v>
      </c>
      <c r="BV296" s="7">
        <v>0</v>
      </c>
      <c r="BW296" s="7" t="str">
        <f t="shared" si="137"/>
        <v/>
      </c>
      <c r="BX296" s="7" t="str">
        <f t="shared" si="138"/>
        <v/>
      </c>
    </row>
    <row r="297" spans="2:76" x14ac:dyDescent="0.25">
      <c r="B297" s="12"/>
      <c r="C297" s="12"/>
      <c r="BU297" s="7" t="e">
        <v>#N/A</v>
      </c>
      <c r="BV297" s="7">
        <v>0.20399999999999999</v>
      </c>
      <c r="BW297" s="7" t="str">
        <f t="shared" si="137"/>
        <v/>
      </c>
      <c r="BX297" s="7" t="str">
        <f t="shared" si="138"/>
        <v/>
      </c>
    </row>
    <row r="298" spans="2:76" x14ac:dyDescent="0.25">
      <c r="B298" s="12"/>
      <c r="C298" s="12"/>
      <c r="BU298" s="7" t="e">
        <v>#N/A</v>
      </c>
      <c r="BV298" s="7">
        <v>5.0999999999999997E-2</v>
      </c>
      <c r="BW298" s="7" t="str">
        <f t="shared" si="137"/>
        <v/>
      </c>
      <c r="BX298" s="7" t="str">
        <f t="shared" si="138"/>
        <v/>
      </c>
    </row>
    <row r="299" spans="2:76" x14ac:dyDescent="0.25">
      <c r="B299" s="12"/>
      <c r="C299" s="12"/>
      <c r="BU299" s="7" t="e">
        <v>#N/A</v>
      </c>
      <c r="BV299" s="7">
        <v>2.9000000000000001E-2</v>
      </c>
      <c r="BW299" s="7" t="str">
        <f t="shared" si="137"/>
        <v/>
      </c>
      <c r="BX299" s="7" t="str">
        <f t="shared" si="138"/>
        <v/>
      </c>
    </row>
    <row r="300" spans="2:76" x14ac:dyDescent="0.25">
      <c r="B300" s="12"/>
      <c r="C300" s="12"/>
      <c r="BU300" s="7" t="e">
        <v>#N/A</v>
      </c>
      <c r="BV300" s="7">
        <v>4.0000000000000001E-3</v>
      </c>
      <c r="BW300" s="7" t="str">
        <f t="shared" si="137"/>
        <v/>
      </c>
      <c r="BX300" s="7" t="str">
        <f t="shared" si="138"/>
        <v/>
      </c>
    </row>
    <row r="301" spans="2:76" x14ac:dyDescent="0.25">
      <c r="B301" s="12"/>
      <c r="C301" s="12"/>
      <c r="BU301" s="7" t="e">
        <v>#N/A</v>
      </c>
      <c r="BV301" s="7">
        <v>0</v>
      </c>
      <c r="BW301" s="7" t="str">
        <f t="shared" si="137"/>
        <v/>
      </c>
      <c r="BX301" s="7" t="str">
        <f t="shared" si="138"/>
        <v/>
      </c>
    </row>
    <row r="302" spans="2:76" x14ac:dyDescent="0.25">
      <c r="B302" s="12"/>
      <c r="C302" s="12"/>
      <c r="BU302" s="7" t="e">
        <v>#N/A</v>
      </c>
      <c r="BV302" s="7">
        <v>2.5000000000000001E-2</v>
      </c>
      <c r="BW302" s="7" t="str">
        <f t="shared" si="137"/>
        <v/>
      </c>
      <c r="BX302" s="7" t="str">
        <f t="shared" si="138"/>
        <v/>
      </c>
    </row>
    <row r="303" spans="2:76" x14ac:dyDescent="0.25">
      <c r="B303" s="12"/>
      <c r="C303" s="12"/>
      <c r="BU303" s="7" t="e">
        <v>#N/A</v>
      </c>
      <c r="BV303" s="7">
        <v>1E-3</v>
      </c>
      <c r="BW303" s="7" t="str">
        <f t="shared" si="137"/>
        <v/>
      </c>
      <c r="BX303" s="7" t="str">
        <f t="shared" si="138"/>
        <v/>
      </c>
    </row>
    <row r="304" spans="2:76" x14ac:dyDescent="0.25">
      <c r="B304" s="12"/>
      <c r="C304" s="12"/>
      <c r="BU304" s="7" t="e">
        <v>#N/A</v>
      </c>
      <c r="BV304" s="7">
        <v>1.946</v>
      </c>
      <c r="BW304" s="7" t="str">
        <f t="shared" si="137"/>
        <v/>
      </c>
      <c r="BX304" s="7" t="str">
        <f t="shared" si="138"/>
        <v/>
      </c>
    </row>
    <row r="305" spans="2:76" x14ac:dyDescent="0.25">
      <c r="B305" s="12"/>
      <c r="C305" s="12"/>
      <c r="BU305" s="7" t="e">
        <v>#N/A</v>
      </c>
      <c r="BV305" s="7">
        <v>0</v>
      </c>
      <c r="BW305" s="7" t="str">
        <f t="shared" si="137"/>
        <v/>
      </c>
      <c r="BX305" s="7" t="str">
        <f t="shared" si="138"/>
        <v/>
      </c>
    </row>
    <row r="306" spans="2:76" x14ac:dyDescent="0.25">
      <c r="B306" s="12"/>
      <c r="C306" s="12"/>
      <c r="BU306" s="7" t="e">
        <v>#N/A</v>
      </c>
      <c r="BV306" s="7">
        <v>0</v>
      </c>
      <c r="BW306" s="7" t="str">
        <f t="shared" si="137"/>
        <v/>
      </c>
      <c r="BX306" s="7" t="str">
        <f t="shared" si="138"/>
        <v/>
      </c>
    </row>
    <row r="307" spans="2:76" x14ac:dyDescent="0.25">
      <c r="B307" s="12"/>
      <c r="C307" s="12"/>
      <c r="BU307" s="7" t="e">
        <v>#N/A</v>
      </c>
      <c r="BV307" s="7">
        <v>2.1999999999999999E-2</v>
      </c>
      <c r="BW307" s="7" t="str">
        <f t="shared" si="137"/>
        <v/>
      </c>
      <c r="BX307" s="7" t="str">
        <f t="shared" si="138"/>
        <v/>
      </c>
    </row>
    <row r="308" spans="2:76" x14ac:dyDescent="0.25">
      <c r="B308" s="12"/>
      <c r="C308" s="12"/>
      <c r="BU308" s="7" t="e">
        <v>#N/A</v>
      </c>
      <c r="BV308" s="7">
        <v>1.163</v>
      </c>
      <c r="BW308" s="7" t="str">
        <f t="shared" si="137"/>
        <v/>
      </c>
      <c r="BX308" s="7" t="str">
        <f t="shared" si="138"/>
        <v/>
      </c>
    </row>
    <row r="309" spans="2:76" x14ac:dyDescent="0.25">
      <c r="B309" s="12"/>
      <c r="C309" s="12"/>
      <c r="BU309" s="7" t="e">
        <v>#N/A</v>
      </c>
      <c r="BV309" s="7" t="s">
        <v>1901</v>
      </c>
      <c r="BW309" s="7" t="str">
        <f t="shared" si="137"/>
        <v/>
      </c>
      <c r="BX309" s="7" t="str">
        <f t="shared" si="138"/>
        <v/>
      </c>
    </row>
    <row r="310" spans="2:76" x14ac:dyDescent="0.25">
      <c r="B310" s="12"/>
      <c r="C310" s="12"/>
      <c r="BU310" s="7" t="e">
        <v>#N/A</v>
      </c>
      <c r="BV310" s="7">
        <v>1.2999999999999999E-2</v>
      </c>
      <c r="BW310" s="7" t="str">
        <f t="shared" si="137"/>
        <v/>
      </c>
      <c r="BX310" s="7" t="str">
        <f t="shared" si="138"/>
        <v/>
      </c>
    </row>
    <row r="311" spans="2:76" x14ac:dyDescent="0.25">
      <c r="B311" s="12"/>
      <c r="C311" s="12"/>
      <c r="BU311" s="7" t="e">
        <v>#N/A</v>
      </c>
      <c r="BV311" s="7">
        <v>0</v>
      </c>
      <c r="BW311" s="7" t="str">
        <f t="shared" si="137"/>
        <v/>
      </c>
      <c r="BX311" s="7" t="str">
        <f t="shared" si="138"/>
        <v/>
      </c>
    </row>
    <row r="312" spans="2:76" x14ac:dyDescent="0.25">
      <c r="B312" s="12"/>
      <c r="C312" s="12"/>
      <c r="BU312" s="7" t="e">
        <v>#N/A</v>
      </c>
      <c r="BV312" s="7">
        <v>1E-3</v>
      </c>
      <c r="BW312" s="7" t="str">
        <f t="shared" si="137"/>
        <v/>
      </c>
      <c r="BX312" s="7" t="str">
        <f t="shared" si="138"/>
        <v/>
      </c>
    </row>
    <row r="313" spans="2:76" x14ac:dyDescent="0.25">
      <c r="B313" s="12"/>
      <c r="C313" s="12"/>
      <c r="BU313" s="7" t="e">
        <v>#N/A</v>
      </c>
      <c r="BV313" s="7">
        <v>0</v>
      </c>
      <c r="BW313" s="7" t="str">
        <f t="shared" si="137"/>
        <v/>
      </c>
      <c r="BX313" s="7" t="str">
        <f t="shared" si="138"/>
        <v/>
      </c>
    </row>
    <row r="314" spans="2:76" x14ac:dyDescent="0.25">
      <c r="B314" s="12"/>
      <c r="C314" s="12"/>
      <c r="BU314" s="7" t="e">
        <v>#N/A</v>
      </c>
      <c r="BV314" s="7">
        <v>2.8109999999999999</v>
      </c>
      <c r="BW314" s="7" t="str">
        <f t="shared" si="137"/>
        <v/>
      </c>
      <c r="BX314" s="7" t="str">
        <f t="shared" si="138"/>
        <v/>
      </c>
    </row>
    <row r="315" spans="2:76" x14ac:dyDescent="0.25">
      <c r="B315" s="12"/>
      <c r="C315" s="12"/>
      <c r="BU315" s="7" t="e">
        <v>#N/A</v>
      </c>
      <c r="BV315" s="7" t="s">
        <v>1901</v>
      </c>
      <c r="BW315" s="7" t="str">
        <f t="shared" si="137"/>
        <v/>
      </c>
      <c r="BX315" s="7" t="str">
        <f t="shared" si="138"/>
        <v/>
      </c>
    </row>
    <row r="316" spans="2:76" x14ac:dyDescent="0.25">
      <c r="B316" s="12"/>
      <c r="C316" s="12"/>
      <c r="BU316" s="7" t="e">
        <v>#N/A</v>
      </c>
      <c r="BV316" s="7">
        <v>4.7E-2</v>
      </c>
      <c r="BW316" s="7" t="str">
        <f t="shared" si="137"/>
        <v/>
      </c>
      <c r="BX316" s="7" t="str">
        <f t="shared" si="138"/>
        <v/>
      </c>
    </row>
    <row r="317" spans="2:76" x14ac:dyDescent="0.25">
      <c r="B317" s="12"/>
      <c r="C317" s="12"/>
      <c r="BU317" s="7" t="e">
        <v>#N/A</v>
      </c>
      <c r="BV317" s="7">
        <v>0.109</v>
      </c>
      <c r="BW317" s="7" t="str">
        <f t="shared" si="137"/>
        <v/>
      </c>
      <c r="BX317" s="7" t="str">
        <f t="shared" si="138"/>
        <v/>
      </c>
    </row>
    <row r="318" spans="2:76" x14ac:dyDescent="0.25">
      <c r="B318" s="12"/>
      <c r="C318" s="12"/>
      <c r="BU318" s="7" t="e">
        <v>#N/A</v>
      </c>
      <c r="BV318" s="7">
        <v>1.2E-2</v>
      </c>
      <c r="BW318" s="7" t="str">
        <f t="shared" si="137"/>
        <v/>
      </c>
      <c r="BX318" s="7" t="str">
        <f t="shared" si="138"/>
        <v/>
      </c>
    </row>
    <row r="319" spans="2:76" x14ac:dyDescent="0.25">
      <c r="B319" s="12"/>
      <c r="C319" s="12"/>
      <c r="BU319" s="7" t="e">
        <v>#N/A</v>
      </c>
      <c r="BV319" s="7">
        <v>0</v>
      </c>
      <c r="BW319" s="7" t="str">
        <f t="shared" si="137"/>
        <v/>
      </c>
      <c r="BX319" s="7" t="str">
        <f t="shared" si="138"/>
        <v/>
      </c>
    </row>
    <row r="320" spans="2:76" x14ac:dyDescent="0.25">
      <c r="B320" s="12"/>
      <c r="C320" s="12"/>
      <c r="BU320" s="7" t="e">
        <v>#N/A</v>
      </c>
      <c r="BV320" s="7">
        <v>2.444</v>
      </c>
      <c r="BW320" s="7" t="str">
        <f t="shared" si="137"/>
        <v/>
      </c>
      <c r="BX320" s="7" t="str">
        <f t="shared" si="138"/>
        <v/>
      </c>
    </row>
    <row r="321" spans="2:76" x14ac:dyDescent="0.25">
      <c r="B321" s="12"/>
      <c r="C321" s="12"/>
      <c r="BU321" s="7" t="e">
        <v>#N/A</v>
      </c>
      <c r="BV321" s="7">
        <v>1E-3</v>
      </c>
      <c r="BW321" s="7" t="str">
        <f t="shared" si="137"/>
        <v/>
      </c>
      <c r="BX321" s="7" t="str">
        <f t="shared" si="138"/>
        <v/>
      </c>
    </row>
    <row r="322" spans="2:76" x14ac:dyDescent="0.25">
      <c r="BU322" s="7" t="e">
        <v>#N/A</v>
      </c>
      <c r="BV322" s="7" t="s">
        <v>1901</v>
      </c>
      <c r="BW322" s="7" t="str">
        <f t="shared" si="137"/>
        <v/>
      </c>
      <c r="BX322" s="7" t="str">
        <f t="shared" si="138"/>
        <v/>
      </c>
    </row>
    <row r="323" spans="2:76" x14ac:dyDescent="0.25">
      <c r="BU323" s="7" t="e">
        <v>#N/A</v>
      </c>
      <c r="BV323" s="7">
        <v>3.9E-2</v>
      </c>
      <c r="BW323" s="7" t="str">
        <f t="shared" si="137"/>
        <v/>
      </c>
      <c r="BX323" s="7" t="str">
        <f t="shared" si="138"/>
        <v/>
      </c>
    </row>
    <row r="324" spans="2:76" x14ac:dyDescent="0.25">
      <c r="BU324" s="7" t="e">
        <v>#N/A</v>
      </c>
      <c r="BV324" s="7">
        <v>1.7130000000000001</v>
      </c>
      <c r="BW324" s="7" t="str">
        <f t="shared" si="137"/>
        <v/>
      </c>
      <c r="BX324" s="7" t="str">
        <f t="shared" si="138"/>
        <v/>
      </c>
    </row>
    <row r="325" spans="2:76" x14ac:dyDescent="0.25">
      <c r="BU325" s="7" t="e">
        <v>#N/A</v>
      </c>
      <c r="BV325" s="7">
        <v>0.08</v>
      </c>
      <c r="BW325" s="7" t="str">
        <f t="shared" si="137"/>
        <v/>
      </c>
      <c r="BX325" s="7" t="str">
        <f t="shared" si="138"/>
        <v/>
      </c>
    </row>
    <row r="326" spans="2:76" x14ac:dyDescent="0.25">
      <c r="BU326" s="7" t="e">
        <v>#N/A</v>
      </c>
      <c r="BV326" s="7">
        <v>0</v>
      </c>
      <c r="BW326" s="7" t="str">
        <f t="shared" si="137"/>
        <v/>
      </c>
      <c r="BX326" s="7" t="str">
        <f t="shared" si="138"/>
        <v/>
      </c>
    </row>
    <row r="327" spans="2:76" x14ac:dyDescent="0.25">
      <c r="BU327" s="7" t="e">
        <v>#N/A</v>
      </c>
      <c r="BV327" s="7">
        <v>9.8000000000000004E-2</v>
      </c>
      <c r="BW327" s="7" t="str">
        <f t="shared" si="137"/>
        <v/>
      </c>
      <c r="BX327" s="7" t="str">
        <f t="shared" si="138"/>
        <v/>
      </c>
    </row>
    <row r="328" spans="2:76" x14ac:dyDescent="0.25">
      <c r="BU328" s="7" t="e">
        <v>#N/A</v>
      </c>
      <c r="BV328" s="7">
        <v>0.18099999999999999</v>
      </c>
      <c r="BW328" s="7" t="str">
        <f t="shared" ref="BW328:BW391" si="139">IF(ISNA(BU328),"",BU328)</f>
        <v/>
      </c>
      <c r="BX328" s="7" t="str">
        <f t="shared" ref="BX328:BX391" si="140">IF(BW328="","",BV328)</f>
        <v/>
      </c>
    </row>
    <row r="329" spans="2:76" x14ac:dyDescent="0.25">
      <c r="BU329" s="7" t="e">
        <v>#N/A</v>
      </c>
      <c r="BV329" s="7">
        <v>8.0000000000000002E-3</v>
      </c>
      <c r="BW329" s="7" t="str">
        <f t="shared" si="139"/>
        <v/>
      </c>
      <c r="BX329" s="7" t="str">
        <f t="shared" si="140"/>
        <v/>
      </c>
    </row>
    <row r="330" spans="2:76" x14ac:dyDescent="0.25">
      <c r="BU330" s="7" t="e">
        <v>#N/A</v>
      </c>
      <c r="BV330" s="7">
        <v>0.505</v>
      </c>
      <c r="BW330" s="7" t="str">
        <f t="shared" si="139"/>
        <v/>
      </c>
      <c r="BX330" s="7" t="str">
        <f t="shared" si="140"/>
        <v/>
      </c>
    </row>
    <row r="331" spans="2:76" x14ac:dyDescent="0.25">
      <c r="BU331" s="7" t="e">
        <v>#N/A</v>
      </c>
      <c r="BV331" s="7">
        <v>0</v>
      </c>
      <c r="BW331" s="7" t="str">
        <f t="shared" si="139"/>
        <v/>
      </c>
      <c r="BX331" s="7" t="str">
        <f t="shared" si="140"/>
        <v/>
      </c>
    </row>
    <row r="332" spans="2:76" x14ac:dyDescent="0.25">
      <c r="BU332" s="7" t="e">
        <v>#N/A</v>
      </c>
      <c r="BV332" s="7">
        <v>0.69899999999999995</v>
      </c>
      <c r="BW332" s="7" t="str">
        <f t="shared" si="139"/>
        <v/>
      </c>
      <c r="BX332" s="7" t="str">
        <f t="shared" si="140"/>
        <v/>
      </c>
    </row>
    <row r="333" spans="2:76" x14ac:dyDescent="0.25">
      <c r="BU333" s="7" t="e">
        <v>#N/A</v>
      </c>
      <c r="BV333" s="7">
        <v>0.42499999999999999</v>
      </c>
      <c r="BW333" s="7" t="str">
        <f t="shared" si="139"/>
        <v/>
      </c>
      <c r="BX333" s="7" t="str">
        <f t="shared" si="140"/>
        <v/>
      </c>
    </row>
    <row r="334" spans="2:76" x14ac:dyDescent="0.25">
      <c r="BU334" s="7" t="e">
        <v>#N/A</v>
      </c>
      <c r="BV334" s="7">
        <v>0.115</v>
      </c>
      <c r="BW334" s="7" t="str">
        <f t="shared" si="139"/>
        <v/>
      </c>
      <c r="BX334" s="7" t="str">
        <f t="shared" si="140"/>
        <v/>
      </c>
    </row>
    <row r="335" spans="2:76" x14ac:dyDescent="0.25">
      <c r="BU335" s="7" t="e">
        <v>#N/A</v>
      </c>
      <c r="BV335" s="7">
        <v>0.82</v>
      </c>
      <c r="BW335" s="7" t="str">
        <f t="shared" si="139"/>
        <v/>
      </c>
      <c r="BX335" s="7" t="str">
        <f t="shared" si="140"/>
        <v/>
      </c>
    </row>
    <row r="336" spans="2:76" x14ac:dyDescent="0.25">
      <c r="BU336" s="7" t="e">
        <v>#N/A</v>
      </c>
      <c r="BV336" s="7">
        <v>1.2E-2</v>
      </c>
      <c r="BW336" s="7" t="str">
        <f t="shared" si="139"/>
        <v/>
      </c>
      <c r="BX336" s="7" t="str">
        <f t="shared" si="140"/>
        <v/>
      </c>
    </row>
    <row r="337" spans="73:76" x14ac:dyDescent="0.25">
      <c r="BU337" s="7" t="e">
        <v>#N/A</v>
      </c>
      <c r="BV337" s="7">
        <v>6.5000000000000002E-2</v>
      </c>
      <c r="BW337" s="7" t="str">
        <f t="shared" si="139"/>
        <v/>
      </c>
      <c r="BX337" s="7" t="str">
        <f t="shared" si="140"/>
        <v/>
      </c>
    </row>
    <row r="338" spans="73:76" x14ac:dyDescent="0.25">
      <c r="BU338" s="7" t="e">
        <v>#N/A</v>
      </c>
      <c r="BV338" s="7">
        <v>0.23599999999999999</v>
      </c>
      <c r="BW338" s="7" t="str">
        <f t="shared" si="139"/>
        <v/>
      </c>
      <c r="BX338" s="7" t="str">
        <f t="shared" si="140"/>
        <v/>
      </c>
    </row>
    <row r="339" spans="73:76" x14ac:dyDescent="0.25">
      <c r="BU339" s="7" t="e">
        <v>#N/A</v>
      </c>
      <c r="BV339" s="7">
        <v>3.2879999999999998</v>
      </c>
      <c r="BW339" s="7" t="str">
        <f t="shared" si="139"/>
        <v/>
      </c>
      <c r="BX339" s="7" t="str">
        <f t="shared" si="140"/>
        <v/>
      </c>
    </row>
    <row r="340" spans="73:76" x14ac:dyDescent="0.25">
      <c r="BU340" s="7" t="e">
        <v>#N/A</v>
      </c>
      <c r="BV340" s="7">
        <v>4.0119999999999996</v>
      </c>
      <c r="BW340" s="7" t="str">
        <f t="shared" si="139"/>
        <v/>
      </c>
      <c r="BX340" s="7" t="str">
        <f t="shared" si="140"/>
        <v/>
      </c>
    </row>
    <row r="341" spans="73:76" x14ac:dyDescent="0.25">
      <c r="BU341" s="7" t="e">
        <v>#N/A</v>
      </c>
      <c r="BV341" s="7">
        <v>0.97799999999999998</v>
      </c>
      <c r="BW341" s="7" t="str">
        <f t="shared" si="139"/>
        <v/>
      </c>
      <c r="BX341" s="7" t="str">
        <f t="shared" si="140"/>
        <v/>
      </c>
    </row>
    <row r="342" spans="73:76" x14ac:dyDescent="0.25">
      <c r="BU342" s="7" t="e">
        <v>#N/A</v>
      </c>
      <c r="BV342" s="7">
        <v>0</v>
      </c>
      <c r="BW342" s="7" t="str">
        <f t="shared" si="139"/>
        <v/>
      </c>
      <c r="BX342" s="7" t="str">
        <f t="shared" si="140"/>
        <v/>
      </c>
    </row>
    <row r="343" spans="73:76" x14ac:dyDescent="0.25">
      <c r="BU343" s="7" t="e">
        <v>#N/A</v>
      </c>
      <c r="BV343" s="7">
        <v>4.0000000000000001E-3</v>
      </c>
      <c r="BW343" s="7" t="str">
        <f t="shared" si="139"/>
        <v/>
      </c>
      <c r="BX343" s="7" t="str">
        <f t="shared" si="140"/>
        <v/>
      </c>
    </row>
    <row r="344" spans="73:76" x14ac:dyDescent="0.25">
      <c r="BU344" s="7" t="e">
        <v>#N/A</v>
      </c>
      <c r="BV344" s="7">
        <v>0.09</v>
      </c>
      <c r="BW344" s="7" t="str">
        <f t="shared" si="139"/>
        <v/>
      </c>
      <c r="BX344" s="7" t="str">
        <f t="shared" si="140"/>
        <v/>
      </c>
    </row>
    <row r="345" spans="73:76" x14ac:dyDescent="0.25">
      <c r="BU345" s="7" t="e">
        <v>#N/A</v>
      </c>
      <c r="BV345" s="7">
        <v>5.0000000000000001E-3</v>
      </c>
      <c r="BW345" s="7" t="str">
        <f t="shared" si="139"/>
        <v/>
      </c>
      <c r="BX345" s="7" t="str">
        <f t="shared" si="140"/>
        <v/>
      </c>
    </row>
    <row r="346" spans="73:76" x14ac:dyDescent="0.25">
      <c r="BU346" s="7" t="e">
        <v>#N/A</v>
      </c>
      <c r="BV346" s="7">
        <v>0</v>
      </c>
      <c r="BW346" s="7" t="str">
        <f t="shared" si="139"/>
        <v/>
      </c>
      <c r="BX346" s="7" t="str">
        <f t="shared" si="140"/>
        <v/>
      </c>
    </row>
    <row r="347" spans="73:76" x14ac:dyDescent="0.25">
      <c r="BU347" s="7" t="e">
        <v>#N/A</v>
      </c>
      <c r="BV347" s="7">
        <v>0</v>
      </c>
      <c r="BW347" s="7" t="str">
        <f t="shared" si="139"/>
        <v/>
      </c>
      <c r="BX347" s="7" t="str">
        <f t="shared" si="140"/>
        <v/>
      </c>
    </row>
    <row r="348" spans="73:76" x14ac:dyDescent="0.25">
      <c r="BU348" s="7" t="e">
        <v>#N/A</v>
      </c>
      <c r="BV348" s="7">
        <v>7.4999999999999997E-2</v>
      </c>
      <c r="BW348" s="7" t="str">
        <f t="shared" si="139"/>
        <v/>
      </c>
      <c r="BX348" s="7" t="str">
        <f t="shared" si="140"/>
        <v/>
      </c>
    </row>
    <row r="349" spans="73:76" x14ac:dyDescent="0.25">
      <c r="BU349" s="7" t="e">
        <v>#N/A</v>
      </c>
      <c r="BV349" s="7">
        <v>5.9359999999999999</v>
      </c>
      <c r="BW349" s="7" t="str">
        <f t="shared" si="139"/>
        <v/>
      </c>
      <c r="BX349" s="7" t="str">
        <f t="shared" si="140"/>
        <v/>
      </c>
    </row>
    <row r="350" spans="73:76" x14ac:dyDescent="0.25">
      <c r="BU350" s="7" t="e">
        <v>#N/A</v>
      </c>
      <c r="BV350" s="7">
        <v>8.0000000000000002E-3</v>
      </c>
      <c r="BW350" s="7" t="str">
        <f t="shared" si="139"/>
        <v/>
      </c>
      <c r="BX350" s="7" t="str">
        <f t="shared" si="140"/>
        <v/>
      </c>
    </row>
    <row r="351" spans="73:76" x14ac:dyDescent="0.25">
      <c r="BU351" s="7" t="e">
        <v>#N/A</v>
      </c>
      <c r="BV351" s="7">
        <v>46.52</v>
      </c>
      <c r="BW351" s="7" t="str">
        <f t="shared" si="139"/>
        <v/>
      </c>
      <c r="BX351" s="7" t="str">
        <f t="shared" si="140"/>
        <v/>
      </c>
    </row>
    <row r="352" spans="73:76" x14ac:dyDescent="0.25">
      <c r="BU352" s="7" t="e">
        <v>#N/A</v>
      </c>
      <c r="BV352" s="7">
        <v>0</v>
      </c>
      <c r="BW352" s="7" t="str">
        <f t="shared" si="139"/>
        <v/>
      </c>
      <c r="BX352" s="7" t="str">
        <f t="shared" si="140"/>
        <v/>
      </c>
    </row>
    <row r="353" spans="73:76" x14ac:dyDescent="0.25">
      <c r="BU353" s="7" t="e">
        <v>#N/A</v>
      </c>
      <c r="BV353" s="7">
        <v>0</v>
      </c>
      <c r="BW353" s="7" t="str">
        <f t="shared" si="139"/>
        <v/>
      </c>
      <c r="BX353" s="7" t="str">
        <f t="shared" si="140"/>
        <v/>
      </c>
    </row>
    <row r="354" spans="73:76" x14ac:dyDescent="0.25">
      <c r="BU354" s="7" t="e">
        <v>#N/A</v>
      </c>
      <c r="BV354" s="7">
        <v>0</v>
      </c>
      <c r="BW354" s="7" t="str">
        <f t="shared" si="139"/>
        <v/>
      </c>
      <c r="BX354" s="7" t="str">
        <f t="shared" si="140"/>
        <v/>
      </c>
    </row>
    <row r="355" spans="73:76" x14ac:dyDescent="0.25">
      <c r="BU355" s="7" t="e">
        <v>#N/A</v>
      </c>
      <c r="BV355" s="7">
        <v>0</v>
      </c>
      <c r="BW355" s="7" t="str">
        <f t="shared" si="139"/>
        <v/>
      </c>
      <c r="BX355" s="7" t="str">
        <f t="shared" si="140"/>
        <v/>
      </c>
    </row>
    <row r="356" spans="73:76" x14ac:dyDescent="0.25">
      <c r="BU356" s="7" t="e">
        <v>#N/A</v>
      </c>
      <c r="BV356" s="7">
        <v>0</v>
      </c>
      <c r="BW356" s="7" t="str">
        <f t="shared" si="139"/>
        <v/>
      </c>
      <c r="BX356" s="7" t="str">
        <f t="shared" si="140"/>
        <v/>
      </c>
    </row>
    <row r="357" spans="73:76" x14ac:dyDescent="0.25">
      <c r="BU357" s="7" t="e">
        <v>#N/A</v>
      </c>
      <c r="BV357" s="7">
        <v>2E-3</v>
      </c>
      <c r="BW357" s="7" t="str">
        <f t="shared" si="139"/>
        <v/>
      </c>
      <c r="BX357" s="7" t="str">
        <f t="shared" si="140"/>
        <v/>
      </c>
    </row>
    <row r="358" spans="73:76" x14ac:dyDescent="0.25">
      <c r="BU358" s="7" t="e">
        <v>#N/A</v>
      </c>
      <c r="BV358" s="7">
        <v>3.9E-2</v>
      </c>
      <c r="BW358" s="7" t="str">
        <f t="shared" si="139"/>
        <v/>
      </c>
      <c r="BX358" s="7" t="str">
        <f t="shared" si="140"/>
        <v/>
      </c>
    </row>
    <row r="359" spans="73:76" x14ac:dyDescent="0.25">
      <c r="BU359" s="7" t="e">
        <v>#N/A</v>
      </c>
      <c r="BV359" s="7">
        <v>0</v>
      </c>
      <c r="BW359" s="7" t="str">
        <f t="shared" si="139"/>
        <v/>
      </c>
      <c r="BX359" s="7" t="str">
        <f t="shared" si="140"/>
        <v/>
      </c>
    </row>
    <row r="360" spans="73:76" x14ac:dyDescent="0.25">
      <c r="BU360" s="7" t="e">
        <v>#N/A</v>
      </c>
      <c r="BV360" s="7">
        <v>0.02</v>
      </c>
      <c r="BW360" s="7" t="str">
        <f t="shared" si="139"/>
        <v/>
      </c>
      <c r="BX360" s="7" t="str">
        <f t="shared" si="140"/>
        <v/>
      </c>
    </row>
    <row r="361" spans="73:76" x14ac:dyDescent="0.25">
      <c r="BU361" s="7" t="e">
        <v>#N/A</v>
      </c>
      <c r="BV361" s="7">
        <v>0.245</v>
      </c>
      <c r="BW361" s="7" t="str">
        <f t="shared" si="139"/>
        <v/>
      </c>
      <c r="BX361" s="7" t="str">
        <f t="shared" si="140"/>
        <v/>
      </c>
    </row>
    <row r="362" spans="73:76" x14ac:dyDescent="0.25">
      <c r="BU362" s="7" t="e">
        <v>#N/A</v>
      </c>
      <c r="BV362" s="7">
        <v>0.47699999999999998</v>
      </c>
      <c r="BW362" s="7" t="str">
        <f t="shared" si="139"/>
        <v/>
      </c>
      <c r="BX362" s="7" t="str">
        <f t="shared" si="140"/>
        <v/>
      </c>
    </row>
    <row r="363" spans="73:76" x14ac:dyDescent="0.25">
      <c r="BU363" s="7" t="e">
        <v>#N/A</v>
      </c>
      <c r="BV363" s="7">
        <v>7.0000000000000001E-3</v>
      </c>
      <c r="BW363" s="7" t="str">
        <f t="shared" si="139"/>
        <v/>
      </c>
      <c r="BX363" s="7" t="str">
        <f t="shared" si="140"/>
        <v/>
      </c>
    </row>
    <row r="364" spans="73:76" x14ac:dyDescent="0.25">
      <c r="BU364" s="7" t="e">
        <v>#N/A</v>
      </c>
      <c r="BV364" s="7">
        <v>0</v>
      </c>
      <c r="BW364" s="7" t="str">
        <f t="shared" si="139"/>
        <v/>
      </c>
      <c r="BX364" s="7" t="str">
        <f t="shared" si="140"/>
        <v/>
      </c>
    </row>
    <row r="365" spans="73:76" x14ac:dyDescent="0.25">
      <c r="BU365" s="7" t="e">
        <v>#N/A</v>
      </c>
      <c r="BV365" s="7">
        <v>0.51500000000000001</v>
      </c>
      <c r="BW365" s="7" t="str">
        <f t="shared" si="139"/>
        <v/>
      </c>
      <c r="BX365" s="7" t="str">
        <f t="shared" si="140"/>
        <v/>
      </c>
    </row>
    <row r="366" spans="73:76" x14ac:dyDescent="0.25">
      <c r="BU366" s="7" t="e">
        <v>#N/A</v>
      </c>
      <c r="BV366" s="7">
        <v>3.0630000000000002</v>
      </c>
      <c r="BW366" s="7" t="str">
        <f t="shared" si="139"/>
        <v/>
      </c>
      <c r="BX366" s="7" t="str">
        <f t="shared" si="140"/>
        <v/>
      </c>
    </row>
    <row r="367" spans="73:76" x14ac:dyDescent="0.25">
      <c r="BU367" s="7" t="e">
        <v>#N/A</v>
      </c>
      <c r="BV367" s="7">
        <v>0.02</v>
      </c>
      <c r="BW367" s="7" t="str">
        <f t="shared" si="139"/>
        <v/>
      </c>
      <c r="BX367" s="7" t="str">
        <f t="shared" si="140"/>
        <v/>
      </c>
    </row>
    <row r="368" spans="73:76" x14ac:dyDescent="0.25">
      <c r="BU368" s="7" t="e">
        <v>#N/A</v>
      </c>
      <c r="BV368" s="7">
        <v>0.46200000000000002</v>
      </c>
      <c r="BW368" s="7" t="str">
        <f t="shared" si="139"/>
        <v/>
      </c>
      <c r="BX368" s="7" t="str">
        <f t="shared" si="140"/>
        <v/>
      </c>
    </row>
    <row r="369" spans="73:76" x14ac:dyDescent="0.25">
      <c r="BU369" s="7" t="e">
        <v>#N/A</v>
      </c>
      <c r="BV369" s="7">
        <v>7.0000000000000001E-3</v>
      </c>
      <c r="BW369" s="7" t="str">
        <f t="shared" si="139"/>
        <v/>
      </c>
      <c r="BX369" s="7" t="str">
        <f t="shared" si="140"/>
        <v/>
      </c>
    </row>
    <row r="370" spans="73:76" x14ac:dyDescent="0.25">
      <c r="BU370" s="7" t="e">
        <v>#N/A</v>
      </c>
      <c r="BV370" s="7">
        <v>0.879</v>
      </c>
      <c r="BW370" s="7" t="str">
        <f t="shared" si="139"/>
        <v/>
      </c>
      <c r="BX370" s="7" t="str">
        <f t="shared" si="140"/>
        <v/>
      </c>
    </row>
    <row r="371" spans="73:76" x14ac:dyDescent="0.25">
      <c r="BU371" s="7" t="e">
        <v>#N/A</v>
      </c>
      <c r="BV371" s="7">
        <v>0.42699999999999999</v>
      </c>
      <c r="BW371" s="7" t="str">
        <f t="shared" si="139"/>
        <v/>
      </c>
      <c r="BX371" s="7" t="str">
        <f t="shared" si="140"/>
        <v/>
      </c>
    </row>
    <row r="372" spans="73:76" x14ac:dyDescent="0.25">
      <c r="BU372" s="7" t="e">
        <v>#N/A</v>
      </c>
      <c r="BV372" s="7">
        <v>7.0999999999999994E-2</v>
      </c>
      <c r="BW372" s="7" t="str">
        <f t="shared" si="139"/>
        <v/>
      </c>
      <c r="BX372" s="7" t="str">
        <f t="shared" si="140"/>
        <v/>
      </c>
    </row>
    <row r="373" spans="73:76" x14ac:dyDescent="0.25">
      <c r="BU373" s="7" t="e">
        <v>#N/A</v>
      </c>
      <c r="BV373" s="7">
        <v>0.223</v>
      </c>
      <c r="BW373" s="7" t="str">
        <f t="shared" si="139"/>
        <v/>
      </c>
      <c r="BX373" s="7" t="str">
        <f t="shared" si="140"/>
        <v/>
      </c>
    </row>
    <row r="374" spans="73:76" x14ac:dyDescent="0.25">
      <c r="BU374" s="7" t="e">
        <v>#N/A</v>
      </c>
      <c r="BV374" s="7">
        <v>2.5999999999999999E-2</v>
      </c>
      <c r="BW374" s="7" t="str">
        <f t="shared" si="139"/>
        <v/>
      </c>
      <c r="BX374" s="7" t="str">
        <f t="shared" si="140"/>
        <v/>
      </c>
    </row>
    <row r="375" spans="73:76" x14ac:dyDescent="0.25">
      <c r="BU375" s="7" t="e">
        <v>#N/A</v>
      </c>
      <c r="BV375" s="7">
        <v>0.53100000000000003</v>
      </c>
      <c r="BW375" s="7" t="str">
        <f t="shared" si="139"/>
        <v/>
      </c>
      <c r="BX375" s="7" t="str">
        <f t="shared" si="140"/>
        <v/>
      </c>
    </row>
    <row r="376" spans="73:76" x14ac:dyDescent="0.25">
      <c r="BU376" s="7" t="e">
        <v>#N/A</v>
      </c>
      <c r="BV376" s="7">
        <v>1.4E-2</v>
      </c>
      <c r="BW376" s="7" t="str">
        <f t="shared" si="139"/>
        <v/>
      </c>
      <c r="BX376" s="7" t="str">
        <f t="shared" si="140"/>
        <v/>
      </c>
    </row>
    <row r="377" spans="73:76" x14ac:dyDescent="0.25">
      <c r="BU377" s="7" t="e">
        <v>#N/A</v>
      </c>
      <c r="BV377" s="7" t="s">
        <v>1901</v>
      </c>
      <c r="BW377" s="7" t="str">
        <f t="shared" si="139"/>
        <v/>
      </c>
      <c r="BX377" s="7" t="str">
        <f t="shared" si="140"/>
        <v/>
      </c>
    </row>
    <row r="378" spans="73:76" x14ac:dyDescent="0.25">
      <c r="BU378" s="7" t="e">
        <v>#N/A</v>
      </c>
      <c r="BV378" s="7">
        <v>0</v>
      </c>
      <c r="BW378" s="7" t="str">
        <f t="shared" si="139"/>
        <v/>
      </c>
      <c r="BX378" s="7" t="str">
        <f t="shared" si="140"/>
        <v/>
      </c>
    </row>
    <row r="379" spans="73:76" x14ac:dyDescent="0.25">
      <c r="BU379" s="7" t="e">
        <v>#N/A</v>
      </c>
      <c r="BV379" s="7">
        <v>3.7999999999999999E-2</v>
      </c>
      <c r="BW379" s="7" t="str">
        <f t="shared" si="139"/>
        <v/>
      </c>
      <c r="BX379" s="7" t="str">
        <f t="shared" si="140"/>
        <v/>
      </c>
    </row>
    <row r="380" spans="73:76" x14ac:dyDescent="0.25">
      <c r="BU380" s="7" t="e">
        <v>#N/A</v>
      </c>
      <c r="BV380" s="7">
        <v>0</v>
      </c>
      <c r="BW380" s="7" t="str">
        <f t="shared" si="139"/>
        <v/>
      </c>
      <c r="BX380" s="7" t="str">
        <f t="shared" si="140"/>
        <v/>
      </c>
    </row>
    <row r="381" spans="73:76" x14ac:dyDescent="0.25">
      <c r="BU381" s="7" t="e">
        <v>#N/A</v>
      </c>
      <c r="BV381" s="7">
        <v>3.4000000000000002E-2</v>
      </c>
      <c r="BW381" s="7" t="str">
        <f t="shared" si="139"/>
        <v/>
      </c>
      <c r="BX381" s="7" t="str">
        <f t="shared" si="140"/>
        <v/>
      </c>
    </row>
    <row r="382" spans="73:76" x14ac:dyDescent="0.25">
      <c r="BU382" s="7" t="e">
        <v>#N/A</v>
      </c>
      <c r="BV382" s="7">
        <v>1.595</v>
      </c>
      <c r="BW382" s="7" t="str">
        <f t="shared" si="139"/>
        <v/>
      </c>
      <c r="BX382" s="7" t="str">
        <f t="shared" si="140"/>
        <v/>
      </c>
    </row>
    <row r="383" spans="73:76" x14ac:dyDescent="0.25">
      <c r="BU383" s="7" t="e">
        <v>#N/A</v>
      </c>
      <c r="BV383" s="7">
        <v>0</v>
      </c>
      <c r="BW383" s="7" t="str">
        <f t="shared" si="139"/>
        <v/>
      </c>
      <c r="BX383" s="7" t="str">
        <f t="shared" si="140"/>
        <v/>
      </c>
    </row>
    <row r="384" spans="73:76" x14ac:dyDescent="0.25">
      <c r="BU384" s="7" t="e">
        <v>#N/A</v>
      </c>
      <c r="BV384" s="7">
        <v>4.5999999999999999E-2</v>
      </c>
      <c r="BW384" s="7" t="str">
        <f t="shared" si="139"/>
        <v/>
      </c>
      <c r="BX384" s="7" t="str">
        <f t="shared" si="140"/>
        <v/>
      </c>
    </row>
    <row r="385" spans="73:76" x14ac:dyDescent="0.25">
      <c r="BU385" s="7" t="e">
        <v>#N/A</v>
      </c>
      <c r="BV385" s="7" t="s">
        <v>1901</v>
      </c>
      <c r="BW385" s="7" t="str">
        <f t="shared" si="139"/>
        <v/>
      </c>
      <c r="BX385" s="7" t="str">
        <f t="shared" si="140"/>
        <v/>
      </c>
    </row>
    <row r="386" spans="73:76" x14ac:dyDescent="0.25">
      <c r="BU386" s="7" t="e">
        <v>#N/A</v>
      </c>
      <c r="BV386" s="7">
        <v>2.9420000000000002</v>
      </c>
      <c r="BW386" s="7" t="str">
        <f t="shared" si="139"/>
        <v/>
      </c>
      <c r="BX386" s="7" t="str">
        <f t="shared" si="140"/>
        <v/>
      </c>
    </row>
    <row r="387" spans="73:76" x14ac:dyDescent="0.25">
      <c r="BU387" s="7" t="e">
        <v>#N/A</v>
      </c>
      <c r="BV387" s="7">
        <v>12.366</v>
      </c>
      <c r="BW387" s="7" t="str">
        <f t="shared" si="139"/>
        <v/>
      </c>
      <c r="BX387" s="7" t="str">
        <f t="shared" si="140"/>
        <v/>
      </c>
    </row>
    <row r="388" spans="73:76" x14ac:dyDescent="0.25">
      <c r="BU388" s="7" t="e">
        <v>#N/A</v>
      </c>
      <c r="BV388" s="7">
        <v>89.013000000000005</v>
      </c>
      <c r="BW388" s="7" t="str">
        <f t="shared" si="139"/>
        <v/>
      </c>
      <c r="BX388" s="7" t="str">
        <f t="shared" si="140"/>
        <v/>
      </c>
    </row>
    <row r="389" spans="73:76" x14ac:dyDescent="0.25">
      <c r="BU389" s="7" t="e">
        <v>#N/A</v>
      </c>
      <c r="BV389" s="7">
        <v>1E-3</v>
      </c>
      <c r="BW389" s="7" t="str">
        <f t="shared" si="139"/>
        <v/>
      </c>
      <c r="BX389" s="7" t="str">
        <f t="shared" si="140"/>
        <v/>
      </c>
    </row>
    <row r="390" spans="73:76" x14ac:dyDescent="0.25">
      <c r="BU390" s="7">
        <v>0.02</v>
      </c>
      <c r="BV390" s="7">
        <v>2.4E-2</v>
      </c>
      <c r="BW390" s="7">
        <f t="shared" si="139"/>
        <v>0.02</v>
      </c>
      <c r="BX390" s="7">
        <f t="shared" si="140"/>
        <v>2.4E-2</v>
      </c>
    </row>
    <row r="391" spans="73:76" x14ac:dyDescent="0.25">
      <c r="BU391" s="7" t="e">
        <v>#N/A</v>
      </c>
      <c r="BV391" s="7">
        <v>2.226</v>
      </c>
      <c r="BW391" s="7" t="str">
        <f t="shared" si="139"/>
        <v/>
      </c>
      <c r="BX391" s="7" t="str">
        <f t="shared" si="140"/>
        <v/>
      </c>
    </row>
    <row r="392" spans="73:76" x14ac:dyDescent="0.25">
      <c r="BU392" s="7" t="e">
        <v>#N/A</v>
      </c>
      <c r="BV392" s="7">
        <v>0.69799999999999995</v>
      </c>
      <c r="BW392" s="7" t="str">
        <f t="shared" ref="BW392:BW455" si="141">IF(ISNA(BU392),"",BU392)</f>
        <v/>
      </c>
      <c r="BX392" s="7" t="str">
        <f t="shared" ref="BX392:BX455" si="142">IF(BW392="","",BV392)</f>
        <v/>
      </c>
    </row>
    <row r="393" spans="73:76" x14ac:dyDescent="0.25">
      <c r="BU393" s="7" t="e">
        <v>#N/A</v>
      </c>
      <c r="BV393" s="7">
        <v>0.995</v>
      </c>
      <c r="BW393" s="7" t="str">
        <f t="shared" si="141"/>
        <v/>
      </c>
      <c r="BX393" s="7" t="str">
        <f t="shared" si="142"/>
        <v/>
      </c>
    </row>
    <row r="394" spans="73:76" x14ac:dyDescent="0.25">
      <c r="BU394" s="7" t="e">
        <v>#N/A</v>
      </c>
      <c r="BV394" s="7">
        <v>9.2999999999999999E-2</v>
      </c>
      <c r="BW394" s="7" t="str">
        <f t="shared" si="141"/>
        <v/>
      </c>
      <c r="BX394" s="7" t="str">
        <f t="shared" si="142"/>
        <v/>
      </c>
    </row>
    <row r="395" spans="73:76" x14ac:dyDescent="0.25">
      <c r="BU395" s="7" t="e">
        <v>#N/A</v>
      </c>
      <c r="BV395" s="7">
        <v>0</v>
      </c>
      <c r="BW395" s="7" t="str">
        <f t="shared" si="141"/>
        <v/>
      </c>
      <c r="BX395" s="7" t="str">
        <f t="shared" si="142"/>
        <v/>
      </c>
    </row>
    <row r="396" spans="73:76" x14ac:dyDescent="0.25">
      <c r="BU396" s="7" t="e">
        <v>#N/A</v>
      </c>
      <c r="BV396" s="7">
        <v>1E-3</v>
      </c>
      <c r="BW396" s="7" t="str">
        <f t="shared" si="141"/>
        <v/>
      </c>
      <c r="BX396" s="7" t="str">
        <f t="shared" si="142"/>
        <v/>
      </c>
    </row>
    <row r="397" spans="73:76" x14ac:dyDescent="0.25">
      <c r="BU397" s="7" t="e">
        <v>#N/A</v>
      </c>
      <c r="BV397" s="7">
        <v>0.09</v>
      </c>
      <c r="BW397" s="7" t="str">
        <f t="shared" si="141"/>
        <v/>
      </c>
      <c r="BX397" s="7" t="str">
        <f t="shared" si="142"/>
        <v/>
      </c>
    </row>
    <row r="398" spans="73:76" x14ac:dyDescent="0.25">
      <c r="BU398" s="7" t="e">
        <v>#N/A</v>
      </c>
      <c r="BV398" s="7">
        <v>0.104</v>
      </c>
      <c r="BW398" s="7" t="str">
        <f t="shared" si="141"/>
        <v/>
      </c>
      <c r="BX398" s="7" t="str">
        <f t="shared" si="142"/>
        <v/>
      </c>
    </row>
    <row r="399" spans="73:76" x14ac:dyDescent="0.25">
      <c r="BU399" s="7" t="e">
        <v>#N/A</v>
      </c>
      <c r="BV399" s="7">
        <v>2.2589999999999999</v>
      </c>
      <c r="BW399" s="7" t="str">
        <f t="shared" si="141"/>
        <v/>
      </c>
      <c r="BX399" s="7" t="str">
        <f t="shared" si="142"/>
        <v/>
      </c>
    </row>
    <row r="400" spans="73:76" x14ac:dyDescent="0.25">
      <c r="BU400" s="7" t="e">
        <v>#N/A</v>
      </c>
      <c r="BV400" s="7">
        <v>5.7000000000000002E-2</v>
      </c>
      <c r="BW400" s="7" t="str">
        <f t="shared" si="141"/>
        <v/>
      </c>
      <c r="BX400" s="7" t="str">
        <f t="shared" si="142"/>
        <v/>
      </c>
    </row>
    <row r="401" spans="73:76" x14ac:dyDescent="0.25">
      <c r="BU401" s="7" t="e">
        <v>#N/A</v>
      </c>
      <c r="BV401" s="7">
        <v>2.7440000000000002</v>
      </c>
      <c r="BW401" s="7" t="str">
        <f t="shared" si="141"/>
        <v/>
      </c>
      <c r="BX401" s="7" t="str">
        <f t="shared" si="142"/>
        <v/>
      </c>
    </row>
    <row r="402" spans="73:76" x14ac:dyDescent="0.25">
      <c r="BU402" s="7" t="e">
        <v>#N/A</v>
      </c>
      <c r="BV402" s="7">
        <v>0.17499999999999999</v>
      </c>
      <c r="BW402" s="7" t="str">
        <f t="shared" si="141"/>
        <v/>
      </c>
      <c r="BX402" s="7" t="str">
        <f t="shared" si="142"/>
        <v/>
      </c>
    </row>
    <row r="403" spans="73:76" x14ac:dyDescent="0.25">
      <c r="BU403" s="7" t="e">
        <v>#N/A</v>
      </c>
      <c r="BV403" s="7">
        <v>7.1999999999999995E-2</v>
      </c>
      <c r="BW403" s="7" t="str">
        <f t="shared" si="141"/>
        <v/>
      </c>
      <c r="BX403" s="7" t="str">
        <f t="shared" si="142"/>
        <v/>
      </c>
    </row>
    <row r="404" spans="73:76" x14ac:dyDescent="0.25">
      <c r="BU404" s="7" t="e">
        <v>#N/A</v>
      </c>
      <c r="BV404" s="7">
        <v>2E-3</v>
      </c>
      <c r="BW404" s="7" t="str">
        <f t="shared" si="141"/>
        <v/>
      </c>
      <c r="BX404" s="7" t="str">
        <f t="shared" si="142"/>
        <v/>
      </c>
    </row>
    <row r="405" spans="73:76" x14ac:dyDescent="0.25">
      <c r="BU405" s="7" t="e">
        <v>#N/A</v>
      </c>
      <c r="BV405" s="7">
        <v>8.9999999999999993E-3</v>
      </c>
      <c r="BW405" s="7" t="str">
        <f t="shared" si="141"/>
        <v/>
      </c>
      <c r="BX405" s="7" t="str">
        <f t="shared" si="142"/>
        <v/>
      </c>
    </row>
    <row r="406" spans="73:76" x14ac:dyDescent="0.25">
      <c r="BU406" s="7" t="e">
        <v>#N/A</v>
      </c>
      <c r="BV406" s="7">
        <v>8.6159999999999997</v>
      </c>
      <c r="BW406" s="7" t="str">
        <f t="shared" si="141"/>
        <v/>
      </c>
      <c r="BX406" s="7" t="str">
        <f t="shared" si="142"/>
        <v/>
      </c>
    </row>
    <row r="407" spans="73:76" x14ac:dyDescent="0.25">
      <c r="BU407" s="7" t="e">
        <v>#N/A</v>
      </c>
      <c r="BV407" s="7">
        <v>0.311</v>
      </c>
      <c r="BW407" s="7" t="str">
        <f t="shared" si="141"/>
        <v/>
      </c>
      <c r="BX407" s="7" t="str">
        <f t="shared" si="142"/>
        <v/>
      </c>
    </row>
    <row r="408" spans="73:76" x14ac:dyDescent="0.25">
      <c r="BU408" s="7" t="e">
        <v>#N/A</v>
      </c>
      <c r="BV408" s="7">
        <v>2.1999999999999999E-2</v>
      </c>
      <c r="BW408" s="7" t="str">
        <f t="shared" si="141"/>
        <v/>
      </c>
      <c r="BX408" s="7" t="str">
        <f t="shared" si="142"/>
        <v/>
      </c>
    </row>
    <row r="409" spans="73:76" x14ac:dyDescent="0.25">
      <c r="BU409" s="7" t="e">
        <v>#N/A</v>
      </c>
      <c r="BV409" s="7">
        <v>8.5000000000000006E-2</v>
      </c>
      <c r="BW409" s="7" t="str">
        <f t="shared" si="141"/>
        <v/>
      </c>
      <c r="BX409" s="7" t="str">
        <f t="shared" si="142"/>
        <v/>
      </c>
    </row>
    <row r="410" spans="73:76" x14ac:dyDescent="0.25">
      <c r="BU410" s="7" t="e">
        <v>#N/A</v>
      </c>
      <c r="BV410" s="7">
        <v>0.313</v>
      </c>
      <c r="BW410" s="7" t="str">
        <f t="shared" si="141"/>
        <v/>
      </c>
      <c r="BX410" s="7" t="str">
        <f t="shared" si="142"/>
        <v/>
      </c>
    </row>
    <row r="411" spans="73:76" x14ac:dyDescent="0.25">
      <c r="BU411" s="7" t="e">
        <v>#N/A</v>
      </c>
      <c r="BV411" s="7">
        <v>4.0000000000000001E-3</v>
      </c>
      <c r="BW411" s="7" t="str">
        <f t="shared" si="141"/>
        <v/>
      </c>
      <c r="BX411" s="7" t="str">
        <f t="shared" si="142"/>
        <v/>
      </c>
    </row>
    <row r="412" spans="73:76" x14ac:dyDescent="0.25">
      <c r="BU412" s="7" t="e">
        <v>#N/A</v>
      </c>
      <c r="BV412" s="7">
        <v>3.2000000000000001E-2</v>
      </c>
      <c r="BW412" s="7" t="str">
        <f t="shared" si="141"/>
        <v/>
      </c>
      <c r="BX412" s="7" t="str">
        <f t="shared" si="142"/>
        <v/>
      </c>
    </row>
    <row r="413" spans="73:76" x14ac:dyDescent="0.25">
      <c r="BU413" s="7" t="e">
        <v>#N/A</v>
      </c>
      <c r="BV413" s="7">
        <v>0</v>
      </c>
      <c r="BW413" s="7" t="str">
        <f t="shared" si="141"/>
        <v/>
      </c>
      <c r="BX413" s="7" t="str">
        <f t="shared" si="142"/>
        <v/>
      </c>
    </row>
    <row r="414" spans="73:76" x14ac:dyDescent="0.25">
      <c r="BU414" s="7" t="e">
        <v>#N/A</v>
      </c>
      <c r="BV414" s="7">
        <v>3.093</v>
      </c>
      <c r="BW414" s="7" t="str">
        <f t="shared" si="141"/>
        <v/>
      </c>
      <c r="BX414" s="7" t="str">
        <f t="shared" si="142"/>
        <v/>
      </c>
    </row>
    <row r="415" spans="73:76" x14ac:dyDescent="0.25">
      <c r="BU415" s="7" t="e">
        <v>#N/A</v>
      </c>
      <c r="BV415" s="7">
        <v>0.153</v>
      </c>
      <c r="BW415" s="7" t="str">
        <f t="shared" si="141"/>
        <v/>
      </c>
      <c r="BX415" s="7" t="str">
        <f t="shared" si="142"/>
        <v/>
      </c>
    </row>
    <row r="416" spans="73:76" x14ac:dyDescent="0.25">
      <c r="BU416" s="7" t="e">
        <v>#N/A</v>
      </c>
      <c r="BV416" s="7">
        <v>0.80900000000000005</v>
      </c>
      <c r="BW416" s="7" t="str">
        <f t="shared" si="141"/>
        <v/>
      </c>
      <c r="BX416" s="7" t="str">
        <f t="shared" si="142"/>
        <v/>
      </c>
    </row>
    <row r="417" spans="73:76" x14ac:dyDescent="0.25">
      <c r="BU417" s="7" t="e">
        <v>#N/A</v>
      </c>
      <c r="BV417" s="7">
        <v>0</v>
      </c>
      <c r="BW417" s="7" t="str">
        <f t="shared" si="141"/>
        <v/>
      </c>
      <c r="BX417" s="7" t="str">
        <f t="shared" si="142"/>
        <v/>
      </c>
    </row>
    <row r="418" spans="73:76" x14ac:dyDescent="0.25">
      <c r="BU418" s="7" t="e">
        <v>#N/A</v>
      </c>
      <c r="BV418" s="7">
        <v>0</v>
      </c>
      <c r="BW418" s="7" t="str">
        <f t="shared" si="141"/>
        <v/>
      </c>
      <c r="BX418" s="7" t="str">
        <f t="shared" si="142"/>
        <v/>
      </c>
    </row>
    <row r="419" spans="73:76" x14ac:dyDescent="0.25">
      <c r="BU419" s="7" t="e">
        <v>#N/A</v>
      </c>
      <c r="BV419" s="7">
        <v>0</v>
      </c>
      <c r="BW419" s="7" t="str">
        <f t="shared" si="141"/>
        <v/>
      </c>
      <c r="BX419" s="7" t="str">
        <f t="shared" si="142"/>
        <v/>
      </c>
    </row>
    <row r="420" spans="73:76" x14ac:dyDescent="0.25">
      <c r="BU420" s="7" t="e">
        <v>#N/A</v>
      </c>
      <c r="BV420" s="7">
        <v>0.113</v>
      </c>
      <c r="BW420" s="7" t="str">
        <f t="shared" si="141"/>
        <v/>
      </c>
      <c r="BX420" s="7" t="str">
        <f t="shared" si="142"/>
        <v/>
      </c>
    </row>
    <row r="421" spans="73:76" x14ac:dyDescent="0.25">
      <c r="BU421" s="7" t="e">
        <v>#N/A</v>
      </c>
      <c r="BV421" s="7">
        <v>0.01</v>
      </c>
      <c r="BW421" s="7" t="str">
        <f t="shared" si="141"/>
        <v/>
      </c>
      <c r="BX421" s="7" t="str">
        <f t="shared" si="142"/>
        <v/>
      </c>
    </row>
    <row r="422" spans="73:76" x14ac:dyDescent="0.25">
      <c r="BU422" s="7" t="e">
        <v>#N/A</v>
      </c>
      <c r="BV422" s="7">
        <v>4.1000000000000002E-2</v>
      </c>
      <c r="BW422" s="7" t="str">
        <f t="shared" si="141"/>
        <v/>
      </c>
      <c r="BX422" s="7" t="str">
        <f t="shared" si="142"/>
        <v/>
      </c>
    </row>
    <row r="423" spans="73:76" x14ac:dyDescent="0.25">
      <c r="BU423" s="7" t="e">
        <v>#N/A</v>
      </c>
      <c r="BV423" s="7">
        <v>3.0000000000000001E-3</v>
      </c>
      <c r="BW423" s="7" t="str">
        <f t="shared" si="141"/>
        <v/>
      </c>
      <c r="BX423" s="7" t="str">
        <f t="shared" si="142"/>
        <v/>
      </c>
    </row>
    <row r="424" spans="73:76" x14ac:dyDescent="0.25">
      <c r="BU424" s="7" t="e">
        <v>#N/A</v>
      </c>
      <c r="BV424" s="7">
        <v>4.0590000000000002</v>
      </c>
      <c r="BW424" s="7" t="str">
        <f t="shared" si="141"/>
        <v/>
      </c>
      <c r="BX424" s="7" t="str">
        <f t="shared" si="142"/>
        <v/>
      </c>
    </row>
    <row r="425" spans="73:76" x14ac:dyDescent="0.25">
      <c r="BU425" s="7" t="e">
        <v>#N/A</v>
      </c>
      <c r="BV425" s="7">
        <v>2E-3</v>
      </c>
      <c r="BW425" s="7" t="str">
        <f t="shared" si="141"/>
        <v/>
      </c>
      <c r="BX425" s="7" t="str">
        <f t="shared" si="142"/>
        <v/>
      </c>
    </row>
    <row r="426" spans="73:76" x14ac:dyDescent="0.25">
      <c r="BU426" s="7" t="e">
        <v>#N/A</v>
      </c>
      <c r="BV426" s="7">
        <v>2E-3</v>
      </c>
      <c r="BW426" s="7" t="str">
        <f t="shared" si="141"/>
        <v/>
      </c>
      <c r="BX426" s="7" t="str">
        <f t="shared" si="142"/>
        <v/>
      </c>
    </row>
    <row r="427" spans="73:76" x14ac:dyDescent="0.25">
      <c r="BU427" s="7" t="e">
        <v>#N/A</v>
      </c>
      <c r="BV427" s="7">
        <v>1.0999999999999999E-2</v>
      </c>
      <c r="BW427" s="7" t="str">
        <f t="shared" si="141"/>
        <v/>
      </c>
      <c r="BX427" s="7" t="str">
        <f t="shared" si="142"/>
        <v/>
      </c>
    </row>
    <row r="428" spans="73:76" x14ac:dyDescent="0.25">
      <c r="BU428" s="7" t="e">
        <v>#N/A</v>
      </c>
      <c r="BV428" s="7">
        <v>8.0239999999999991</v>
      </c>
      <c r="BW428" s="7" t="str">
        <f t="shared" si="141"/>
        <v/>
      </c>
      <c r="BX428" s="7" t="str">
        <f t="shared" si="142"/>
        <v/>
      </c>
    </row>
    <row r="429" spans="73:76" x14ac:dyDescent="0.25">
      <c r="BU429" s="7" t="e">
        <v>#N/A</v>
      </c>
      <c r="BV429" s="7">
        <v>7.5999999999999998E-2</v>
      </c>
      <c r="BW429" s="7" t="str">
        <f t="shared" si="141"/>
        <v/>
      </c>
      <c r="BX429" s="7" t="str">
        <f t="shared" si="142"/>
        <v/>
      </c>
    </row>
    <row r="430" spans="73:76" x14ac:dyDescent="0.25">
      <c r="BU430" s="7" t="e">
        <v>#N/A</v>
      </c>
      <c r="BV430" s="7">
        <v>0</v>
      </c>
      <c r="BW430" s="7" t="str">
        <f t="shared" si="141"/>
        <v/>
      </c>
      <c r="BX430" s="7" t="str">
        <f t="shared" si="142"/>
        <v/>
      </c>
    </row>
    <row r="431" spans="73:76" x14ac:dyDescent="0.25">
      <c r="BU431" s="7" t="e">
        <v>#N/A</v>
      </c>
      <c r="BV431" s="7">
        <v>6.5000000000000002E-2</v>
      </c>
      <c r="BW431" s="7" t="str">
        <f t="shared" si="141"/>
        <v/>
      </c>
      <c r="BX431" s="7" t="str">
        <f t="shared" si="142"/>
        <v/>
      </c>
    </row>
    <row r="432" spans="73:76" x14ac:dyDescent="0.25">
      <c r="BU432" s="7" t="e">
        <v>#N/A</v>
      </c>
      <c r="BV432" s="7">
        <v>17.983000000000001</v>
      </c>
      <c r="BW432" s="7" t="str">
        <f t="shared" si="141"/>
        <v/>
      </c>
      <c r="BX432" s="7" t="str">
        <f t="shared" si="142"/>
        <v/>
      </c>
    </row>
    <row r="433" spans="73:76" x14ac:dyDescent="0.25">
      <c r="BU433" s="7" t="e">
        <v>#N/A</v>
      </c>
      <c r="BV433" s="7">
        <v>0</v>
      </c>
      <c r="BW433" s="7" t="str">
        <f t="shared" si="141"/>
        <v/>
      </c>
      <c r="BX433" s="7" t="str">
        <f t="shared" si="142"/>
        <v/>
      </c>
    </row>
    <row r="434" spans="73:76" x14ac:dyDescent="0.25">
      <c r="BU434" s="7" t="e">
        <v>#N/A</v>
      </c>
      <c r="BV434" s="7">
        <v>5.0000000000000001E-3</v>
      </c>
      <c r="BW434" s="7" t="str">
        <f t="shared" si="141"/>
        <v/>
      </c>
      <c r="BX434" s="7" t="str">
        <f t="shared" si="142"/>
        <v/>
      </c>
    </row>
    <row r="435" spans="73:76" x14ac:dyDescent="0.25">
      <c r="BU435" s="7" t="e">
        <v>#N/A</v>
      </c>
      <c r="BV435" s="7">
        <v>9.6000000000000002E-2</v>
      </c>
      <c r="BW435" s="7" t="str">
        <f t="shared" si="141"/>
        <v/>
      </c>
      <c r="BX435" s="7" t="str">
        <f t="shared" si="142"/>
        <v/>
      </c>
    </row>
    <row r="436" spans="73:76" x14ac:dyDescent="0.25">
      <c r="BU436" s="7" t="e">
        <v>#N/A</v>
      </c>
      <c r="BV436" s="7">
        <v>5.0000000000000001E-3</v>
      </c>
      <c r="BW436" s="7" t="str">
        <f t="shared" si="141"/>
        <v/>
      </c>
      <c r="BX436" s="7" t="str">
        <f t="shared" si="142"/>
        <v/>
      </c>
    </row>
    <row r="437" spans="73:76" x14ac:dyDescent="0.25">
      <c r="BU437" s="7" t="e">
        <v>#N/A</v>
      </c>
      <c r="BV437" s="7">
        <v>0.41299999999999998</v>
      </c>
      <c r="BW437" s="7" t="str">
        <f t="shared" si="141"/>
        <v/>
      </c>
      <c r="BX437" s="7" t="str">
        <f t="shared" si="142"/>
        <v/>
      </c>
    </row>
    <row r="438" spans="73:76" x14ac:dyDescent="0.25">
      <c r="BU438" s="7" t="e">
        <v>#N/A</v>
      </c>
      <c r="BV438" s="7">
        <v>0.56000000000000005</v>
      </c>
      <c r="BW438" s="7" t="str">
        <f t="shared" si="141"/>
        <v/>
      </c>
      <c r="BX438" s="7" t="str">
        <f t="shared" si="142"/>
        <v/>
      </c>
    </row>
    <row r="439" spans="73:76" x14ac:dyDescent="0.25">
      <c r="BU439" s="7" t="e">
        <v>#N/A</v>
      </c>
      <c r="BV439" s="7">
        <v>0</v>
      </c>
      <c r="BW439" s="7" t="str">
        <f t="shared" si="141"/>
        <v/>
      </c>
      <c r="BX439" s="7" t="str">
        <f t="shared" si="142"/>
        <v/>
      </c>
    </row>
    <row r="440" spans="73:76" x14ac:dyDescent="0.25">
      <c r="BU440" s="7" t="e">
        <v>#N/A</v>
      </c>
      <c r="BV440" s="7">
        <v>1.7999999999999999E-2</v>
      </c>
      <c r="BW440" s="7" t="str">
        <f t="shared" si="141"/>
        <v/>
      </c>
      <c r="BX440" s="7" t="str">
        <f t="shared" si="142"/>
        <v/>
      </c>
    </row>
    <row r="441" spans="73:76" x14ac:dyDescent="0.25">
      <c r="BU441" s="7" t="e">
        <v>#N/A</v>
      </c>
      <c r="BV441" s="7">
        <v>0</v>
      </c>
      <c r="BW441" s="7" t="str">
        <f t="shared" si="141"/>
        <v/>
      </c>
      <c r="BX441" s="7" t="str">
        <f t="shared" si="142"/>
        <v/>
      </c>
    </row>
    <row r="442" spans="73:76" x14ac:dyDescent="0.25">
      <c r="BU442" s="7" t="e">
        <v>#N/A</v>
      </c>
      <c r="BV442" s="7">
        <v>8.5999999999999993E-2</v>
      </c>
      <c r="BW442" s="7" t="str">
        <f t="shared" si="141"/>
        <v/>
      </c>
      <c r="BX442" s="7" t="str">
        <f t="shared" si="142"/>
        <v/>
      </c>
    </row>
    <row r="443" spans="73:76" x14ac:dyDescent="0.25">
      <c r="BU443" s="7" t="e">
        <v>#N/A</v>
      </c>
      <c r="BV443" s="7">
        <v>9.4E-2</v>
      </c>
      <c r="BW443" s="7" t="str">
        <f t="shared" si="141"/>
        <v/>
      </c>
      <c r="BX443" s="7" t="str">
        <f t="shared" si="142"/>
        <v/>
      </c>
    </row>
    <row r="444" spans="73:76" x14ac:dyDescent="0.25">
      <c r="BU444" s="7" t="e">
        <v>#N/A</v>
      </c>
      <c r="BV444" s="7">
        <v>3.0000000000000001E-3</v>
      </c>
      <c r="BW444" s="7" t="str">
        <f t="shared" si="141"/>
        <v/>
      </c>
      <c r="BX444" s="7" t="str">
        <f t="shared" si="142"/>
        <v/>
      </c>
    </row>
    <row r="445" spans="73:76" x14ac:dyDescent="0.25">
      <c r="BU445" s="7" t="e">
        <v>#N/A</v>
      </c>
      <c r="BV445" s="7">
        <v>1.1930000000000001</v>
      </c>
      <c r="BW445" s="7" t="str">
        <f t="shared" si="141"/>
        <v/>
      </c>
      <c r="BX445" s="7" t="str">
        <f t="shared" si="142"/>
        <v/>
      </c>
    </row>
    <row r="446" spans="73:76" x14ac:dyDescent="0.25">
      <c r="BU446" s="7" t="e">
        <v>#N/A</v>
      </c>
      <c r="BV446" s="7">
        <v>6.0000000000000001E-3</v>
      </c>
      <c r="BW446" s="7" t="str">
        <f t="shared" si="141"/>
        <v/>
      </c>
      <c r="BX446" s="7" t="str">
        <f t="shared" si="142"/>
        <v/>
      </c>
    </row>
    <row r="447" spans="73:76" x14ac:dyDescent="0.25">
      <c r="BU447" s="7">
        <v>0.08</v>
      </c>
      <c r="BV447" s="7">
        <v>0.124</v>
      </c>
      <c r="BW447" s="7">
        <f t="shared" si="141"/>
        <v>0.08</v>
      </c>
      <c r="BX447" s="7">
        <f t="shared" si="142"/>
        <v>0.124</v>
      </c>
    </row>
    <row r="448" spans="73:76" x14ac:dyDescent="0.25">
      <c r="BU448" s="7" t="e">
        <v>#N/A</v>
      </c>
      <c r="BV448" s="7">
        <v>0</v>
      </c>
      <c r="BW448" s="7" t="str">
        <f t="shared" si="141"/>
        <v/>
      </c>
      <c r="BX448" s="7" t="str">
        <f t="shared" si="142"/>
        <v/>
      </c>
    </row>
    <row r="449" spans="73:76" x14ac:dyDescent="0.25">
      <c r="BU449" s="7" t="e">
        <v>#N/A</v>
      </c>
      <c r="BV449" s="7">
        <v>6.6000000000000003E-2</v>
      </c>
      <c r="BW449" s="7" t="str">
        <f t="shared" si="141"/>
        <v/>
      </c>
      <c r="BX449" s="7" t="str">
        <f t="shared" si="142"/>
        <v/>
      </c>
    </row>
    <row r="450" spans="73:76" x14ac:dyDescent="0.25">
      <c r="BU450" s="7" t="e">
        <v>#N/A</v>
      </c>
      <c r="BV450" s="7">
        <v>0.89700000000000002</v>
      </c>
      <c r="BW450" s="7" t="str">
        <f t="shared" si="141"/>
        <v/>
      </c>
      <c r="BX450" s="7" t="str">
        <f t="shared" si="142"/>
        <v/>
      </c>
    </row>
    <row r="451" spans="73:76" x14ac:dyDescent="0.25">
      <c r="BU451" s="7" t="e">
        <v>#N/A</v>
      </c>
      <c r="BV451" s="7">
        <v>0.108</v>
      </c>
      <c r="BW451" s="7" t="str">
        <f t="shared" si="141"/>
        <v/>
      </c>
      <c r="BX451" s="7" t="str">
        <f t="shared" si="142"/>
        <v/>
      </c>
    </row>
    <row r="452" spans="73:76" x14ac:dyDescent="0.25">
      <c r="BU452" s="7" t="e">
        <v>#N/A</v>
      </c>
      <c r="BV452" s="7">
        <v>0.92500000000000004</v>
      </c>
      <c r="BW452" s="7" t="str">
        <f t="shared" si="141"/>
        <v/>
      </c>
      <c r="BX452" s="7" t="str">
        <f t="shared" si="142"/>
        <v/>
      </c>
    </row>
    <row r="453" spans="73:76" x14ac:dyDescent="0.25">
      <c r="BU453" s="7" t="e">
        <v>#N/A</v>
      </c>
      <c r="BV453" s="7">
        <v>1.7999999999999999E-2</v>
      </c>
      <c r="BW453" s="7" t="str">
        <f t="shared" si="141"/>
        <v/>
      </c>
      <c r="BX453" s="7" t="str">
        <f t="shared" si="142"/>
        <v/>
      </c>
    </row>
    <row r="454" spans="73:76" x14ac:dyDescent="0.25">
      <c r="BU454" s="7" t="e">
        <v>#N/A</v>
      </c>
      <c r="BV454" s="7">
        <v>1E-3</v>
      </c>
      <c r="BW454" s="7" t="str">
        <f t="shared" si="141"/>
        <v/>
      </c>
      <c r="BX454" s="7" t="str">
        <f t="shared" si="142"/>
        <v/>
      </c>
    </row>
    <row r="455" spans="73:76" x14ac:dyDescent="0.25">
      <c r="BU455" s="7" t="e">
        <v>#N/A</v>
      </c>
      <c r="BV455" s="7">
        <v>1.4850000000000001</v>
      </c>
      <c r="BW455" s="7" t="str">
        <f t="shared" si="141"/>
        <v/>
      </c>
      <c r="BX455" s="7" t="str">
        <f t="shared" si="142"/>
        <v/>
      </c>
    </row>
    <row r="456" spans="73:76" x14ac:dyDescent="0.25">
      <c r="BU456" s="7" t="e">
        <v>#N/A</v>
      </c>
      <c r="BV456" s="7">
        <v>0</v>
      </c>
      <c r="BW456" s="7" t="str">
        <f t="shared" ref="BW456:BW519" si="143">IF(ISNA(BU456),"",BU456)</f>
        <v/>
      </c>
      <c r="BX456" s="7" t="str">
        <f t="shared" ref="BX456:BX519" si="144">IF(BW456="","",BV456)</f>
        <v/>
      </c>
    </row>
    <row r="457" spans="73:76" x14ac:dyDescent="0.25">
      <c r="BU457" s="7" t="e">
        <v>#N/A</v>
      </c>
      <c r="BV457" s="7">
        <v>4.0000000000000001E-3</v>
      </c>
      <c r="BW457" s="7" t="str">
        <f t="shared" si="143"/>
        <v/>
      </c>
      <c r="BX457" s="7" t="str">
        <f t="shared" si="144"/>
        <v/>
      </c>
    </row>
    <row r="458" spans="73:76" x14ac:dyDescent="0.25">
      <c r="BU458" s="7" t="e">
        <v>#N/A</v>
      </c>
      <c r="BV458" s="7">
        <v>0.996</v>
      </c>
      <c r="BW458" s="7" t="str">
        <f t="shared" si="143"/>
        <v/>
      </c>
      <c r="BX458" s="7" t="str">
        <f t="shared" si="144"/>
        <v/>
      </c>
    </row>
    <row r="459" spans="73:76" x14ac:dyDescent="0.25">
      <c r="BU459" s="7" t="e">
        <v>#N/A</v>
      </c>
      <c r="BV459" s="7">
        <v>12.76</v>
      </c>
      <c r="BW459" s="7" t="str">
        <f t="shared" si="143"/>
        <v/>
      </c>
      <c r="BX459" s="7" t="str">
        <f t="shared" si="144"/>
        <v/>
      </c>
    </row>
    <row r="460" spans="73:76" x14ac:dyDescent="0.25">
      <c r="BU460" s="7" t="e">
        <v>#N/A</v>
      </c>
      <c r="BV460" s="7">
        <v>1E-3</v>
      </c>
      <c r="BW460" s="7" t="str">
        <f t="shared" si="143"/>
        <v/>
      </c>
      <c r="BX460" s="7" t="str">
        <f t="shared" si="144"/>
        <v/>
      </c>
    </row>
    <row r="461" spans="73:76" x14ac:dyDescent="0.25">
      <c r="BU461" s="7" t="e">
        <v>#N/A</v>
      </c>
      <c r="BV461" s="7">
        <v>0.876</v>
      </c>
      <c r="BW461" s="7" t="str">
        <f t="shared" si="143"/>
        <v/>
      </c>
      <c r="BX461" s="7" t="str">
        <f t="shared" si="144"/>
        <v/>
      </c>
    </row>
    <row r="462" spans="73:76" x14ac:dyDescent="0.25">
      <c r="BU462" s="7" t="e">
        <v>#N/A</v>
      </c>
      <c r="BV462" s="7">
        <v>0.01</v>
      </c>
      <c r="BW462" s="7" t="str">
        <f t="shared" si="143"/>
        <v/>
      </c>
      <c r="BX462" s="7" t="str">
        <f t="shared" si="144"/>
        <v/>
      </c>
    </row>
    <row r="463" spans="73:76" x14ac:dyDescent="0.25">
      <c r="BU463" s="7" t="e">
        <v>#N/A</v>
      </c>
      <c r="BV463" s="7">
        <v>0</v>
      </c>
      <c r="BW463" s="7" t="str">
        <f t="shared" si="143"/>
        <v/>
      </c>
      <c r="BX463" s="7" t="str">
        <f t="shared" si="144"/>
        <v/>
      </c>
    </row>
    <row r="464" spans="73:76" x14ac:dyDescent="0.25">
      <c r="BU464" s="7" t="e">
        <v>#N/A</v>
      </c>
      <c r="BV464" s="7">
        <v>14.624000000000001</v>
      </c>
      <c r="BW464" s="7" t="str">
        <f t="shared" si="143"/>
        <v/>
      </c>
      <c r="BX464" s="7" t="str">
        <f t="shared" si="144"/>
        <v/>
      </c>
    </row>
    <row r="465" spans="73:76" x14ac:dyDescent="0.25">
      <c r="BU465" s="7" t="e">
        <v>#N/A</v>
      </c>
      <c r="BV465" s="7">
        <v>1.3</v>
      </c>
      <c r="BW465" s="7" t="str">
        <f t="shared" si="143"/>
        <v/>
      </c>
      <c r="BX465" s="7" t="str">
        <f t="shared" si="144"/>
        <v/>
      </c>
    </row>
    <row r="466" spans="73:76" x14ac:dyDescent="0.25">
      <c r="BU466" s="7">
        <v>0.04</v>
      </c>
      <c r="BV466" s="7">
        <v>0.13200000000000001</v>
      </c>
      <c r="BW466" s="7">
        <f t="shared" si="143"/>
        <v>0.04</v>
      </c>
      <c r="BX466" s="7">
        <f t="shared" si="144"/>
        <v>0.13200000000000001</v>
      </c>
    </row>
    <row r="467" spans="73:76" x14ac:dyDescent="0.25">
      <c r="BU467" s="7" t="e">
        <v>#N/A</v>
      </c>
      <c r="BV467" s="7">
        <v>0</v>
      </c>
      <c r="BW467" s="7" t="str">
        <f t="shared" si="143"/>
        <v/>
      </c>
      <c r="BX467" s="7" t="str">
        <f t="shared" si="144"/>
        <v/>
      </c>
    </row>
    <row r="468" spans="73:76" x14ac:dyDescent="0.25">
      <c r="BU468" s="7" t="e">
        <v>#N/A</v>
      </c>
      <c r="BV468" s="7">
        <v>0.61299999999999999</v>
      </c>
      <c r="BW468" s="7" t="str">
        <f t="shared" si="143"/>
        <v/>
      </c>
      <c r="BX468" s="7" t="str">
        <f t="shared" si="144"/>
        <v/>
      </c>
    </row>
    <row r="469" spans="73:76" x14ac:dyDescent="0.25">
      <c r="BU469" s="7" t="e">
        <v>#N/A</v>
      </c>
      <c r="BV469" s="7">
        <v>0</v>
      </c>
      <c r="BW469" s="7" t="str">
        <f t="shared" si="143"/>
        <v/>
      </c>
      <c r="BX469" s="7" t="str">
        <f t="shared" si="144"/>
        <v/>
      </c>
    </row>
    <row r="470" spans="73:76" x14ac:dyDescent="0.25">
      <c r="BU470" s="7" t="e">
        <v>#N/A</v>
      </c>
      <c r="BV470" s="7">
        <v>0.13900000000000001</v>
      </c>
      <c r="BW470" s="7" t="str">
        <f t="shared" si="143"/>
        <v/>
      </c>
      <c r="BX470" s="7" t="str">
        <f t="shared" si="144"/>
        <v/>
      </c>
    </row>
    <row r="471" spans="73:76" x14ac:dyDescent="0.25">
      <c r="BU471" s="7" t="e">
        <v>#N/A</v>
      </c>
      <c r="BV471" s="7">
        <v>2.5999999999999999E-2</v>
      </c>
      <c r="BW471" s="7" t="str">
        <f t="shared" si="143"/>
        <v/>
      </c>
      <c r="BX471" s="7" t="str">
        <f t="shared" si="144"/>
        <v/>
      </c>
    </row>
    <row r="472" spans="73:76" x14ac:dyDescent="0.25">
      <c r="BU472" s="7" t="e">
        <v>#N/A</v>
      </c>
      <c r="BV472" s="7">
        <v>0</v>
      </c>
      <c r="BW472" s="7" t="str">
        <f t="shared" si="143"/>
        <v/>
      </c>
      <c r="BX472" s="7" t="str">
        <f t="shared" si="144"/>
        <v/>
      </c>
    </row>
    <row r="473" spans="73:76" x14ac:dyDescent="0.25">
      <c r="BU473" s="7" t="e">
        <v>#N/A</v>
      </c>
      <c r="BV473" s="7">
        <v>2E-3</v>
      </c>
      <c r="BW473" s="7" t="str">
        <f t="shared" si="143"/>
        <v/>
      </c>
      <c r="BX473" s="7" t="str">
        <f t="shared" si="144"/>
        <v/>
      </c>
    </row>
    <row r="474" spans="73:76" x14ac:dyDescent="0.25">
      <c r="BU474" s="7" t="e">
        <v>#N/A</v>
      </c>
      <c r="BV474" s="7" t="e">
        <v>#N/A</v>
      </c>
      <c r="BW474" s="7" t="str">
        <f t="shared" si="143"/>
        <v/>
      </c>
      <c r="BX474" s="7" t="str">
        <f t="shared" si="144"/>
        <v/>
      </c>
    </row>
    <row r="475" spans="73:76" x14ac:dyDescent="0.25">
      <c r="BU475" s="7" t="e">
        <v>#N/A</v>
      </c>
      <c r="BV475" s="7">
        <v>5.5E-2</v>
      </c>
      <c r="BW475" s="7" t="str">
        <f t="shared" si="143"/>
        <v/>
      </c>
      <c r="BX475" s="7" t="str">
        <f t="shared" si="144"/>
        <v/>
      </c>
    </row>
    <row r="476" spans="73:76" x14ac:dyDescent="0.25">
      <c r="BU476" s="7">
        <v>1.67</v>
      </c>
      <c r="BV476" s="7">
        <v>2.0489999999999999</v>
      </c>
      <c r="BW476" s="7">
        <f t="shared" si="143"/>
        <v>1.67</v>
      </c>
      <c r="BX476" s="7">
        <f t="shared" si="144"/>
        <v>2.0489999999999999</v>
      </c>
    </row>
    <row r="477" spans="73:76" x14ac:dyDescent="0.25">
      <c r="BU477" s="7" t="e">
        <v>#N/A</v>
      </c>
      <c r="BV477" s="7">
        <v>0.874</v>
      </c>
      <c r="BW477" s="7" t="str">
        <f t="shared" si="143"/>
        <v/>
      </c>
      <c r="BX477" s="7" t="str">
        <f t="shared" si="144"/>
        <v/>
      </c>
    </row>
    <row r="478" spans="73:76" x14ac:dyDescent="0.25">
      <c r="BU478" s="7" t="e">
        <v>#N/A</v>
      </c>
      <c r="BV478" s="7">
        <v>4.9000000000000002E-2</v>
      </c>
      <c r="BW478" s="7" t="str">
        <f t="shared" si="143"/>
        <v/>
      </c>
      <c r="BX478" s="7" t="str">
        <f t="shared" si="144"/>
        <v/>
      </c>
    </row>
    <row r="479" spans="73:76" x14ac:dyDescent="0.25">
      <c r="BU479" s="7" t="e">
        <v>#N/A</v>
      </c>
      <c r="BV479" s="7">
        <v>8.6120000000000001</v>
      </c>
      <c r="BW479" s="7" t="str">
        <f t="shared" si="143"/>
        <v/>
      </c>
      <c r="BX479" s="7" t="str">
        <f t="shared" si="144"/>
        <v/>
      </c>
    </row>
    <row r="480" spans="73:76" x14ac:dyDescent="0.25">
      <c r="BU480" s="7" t="e">
        <v>#N/A</v>
      </c>
      <c r="BV480" s="7">
        <v>0.86799999999999999</v>
      </c>
      <c r="BW480" s="7" t="str">
        <f t="shared" si="143"/>
        <v/>
      </c>
      <c r="BX480" s="7" t="str">
        <f t="shared" si="144"/>
        <v/>
      </c>
    </row>
    <row r="481" spans="73:76" x14ac:dyDescent="0.25">
      <c r="BU481" s="7" t="e">
        <v>#N/A</v>
      </c>
      <c r="BV481" s="7">
        <v>0.38400000000000001</v>
      </c>
      <c r="BW481" s="7" t="str">
        <f t="shared" si="143"/>
        <v/>
      </c>
      <c r="BX481" s="7" t="str">
        <f t="shared" si="144"/>
        <v/>
      </c>
    </row>
    <row r="482" spans="73:76" x14ac:dyDescent="0.25">
      <c r="BU482" s="7" t="e">
        <v>#N/A</v>
      </c>
      <c r="BV482" s="7">
        <v>0.76200000000000001</v>
      </c>
      <c r="BW482" s="7" t="str">
        <f t="shared" si="143"/>
        <v/>
      </c>
      <c r="BX482" s="7" t="str">
        <f t="shared" si="144"/>
        <v/>
      </c>
    </row>
    <row r="483" spans="73:76" x14ac:dyDescent="0.25">
      <c r="BU483" s="7" t="e">
        <v>#N/A</v>
      </c>
      <c r="BV483" s="7">
        <v>0.3</v>
      </c>
      <c r="BW483" s="7" t="str">
        <f t="shared" si="143"/>
        <v/>
      </c>
      <c r="BX483" s="7" t="str">
        <f t="shared" si="144"/>
        <v/>
      </c>
    </row>
    <row r="484" spans="73:76" x14ac:dyDescent="0.25">
      <c r="BU484" s="7">
        <v>0.08</v>
      </c>
      <c r="BV484" s="7">
        <v>1.7000000000000001E-2</v>
      </c>
      <c r="BW484" s="7">
        <f t="shared" si="143"/>
        <v>0.08</v>
      </c>
      <c r="BX484" s="7">
        <f t="shared" si="144"/>
        <v>1.7000000000000001E-2</v>
      </c>
    </row>
    <row r="485" spans="73:76" x14ac:dyDescent="0.25">
      <c r="BU485" s="7">
        <v>9</v>
      </c>
      <c r="BV485" s="7">
        <v>7.431</v>
      </c>
      <c r="BW485" s="7">
        <f t="shared" si="143"/>
        <v>9</v>
      </c>
      <c r="BX485" s="7">
        <f t="shared" si="144"/>
        <v>7.431</v>
      </c>
    </row>
    <row r="486" spans="73:76" x14ac:dyDescent="0.25">
      <c r="BU486" s="7" t="e">
        <v>#N/A</v>
      </c>
      <c r="BV486" s="7">
        <v>7.6999999999999999E-2</v>
      </c>
      <c r="BW486" s="7" t="str">
        <f t="shared" si="143"/>
        <v/>
      </c>
      <c r="BX486" s="7" t="str">
        <f t="shared" si="144"/>
        <v/>
      </c>
    </row>
    <row r="487" spans="73:76" x14ac:dyDescent="0.25">
      <c r="BU487" s="7" t="e">
        <v>#N/A</v>
      </c>
      <c r="BV487" s="7">
        <v>2.3439999999999999</v>
      </c>
      <c r="BW487" s="7" t="str">
        <f t="shared" si="143"/>
        <v/>
      </c>
      <c r="BX487" s="7" t="str">
        <f t="shared" si="144"/>
        <v/>
      </c>
    </row>
    <row r="488" spans="73:76" x14ac:dyDescent="0.25">
      <c r="BU488" s="7" t="e">
        <v>#N/A</v>
      </c>
      <c r="BV488" s="7">
        <v>1.0999999999999999E-2</v>
      </c>
      <c r="BW488" s="7" t="str">
        <f t="shared" si="143"/>
        <v/>
      </c>
      <c r="BX488" s="7" t="str">
        <f t="shared" si="144"/>
        <v/>
      </c>
    </row>
    <row r="489" spans="73:76" x14ac:dyDescent="0.25">
      <c r="BU489" s="7" t="e">
        <v>#N/A</v>
      </c>
      <c r="BV489" s="7">
        <v>11.605</v>
      </c>
      <c r="BW489" s="7" t="str">
        <f t="shared" si="143"/>
        <v/>
      </c>
      <c r="BX489" s="7" t="str">
        <f t="shared" si="144"/>
        <v/>
      </c>
    </row>
    <row r="490" spans="73:76" x14ac:dyDescent="0.25">
      <c r="BU490" s="7" t="e">
        <v>#N/A</v>
      </c>
      <c r="BV490" s="7">
        <v>4.0000000000000001E-3</v>
      </c>
      <c r="BW490" s="7" t="str">
        <f t="shared" si="143"/>
        <v/>
      </c>
      <c r="BX490" s="7" t="str">
        <f t="shared" si="144"/>
        <v/>
      </c>
    </row>
    <row r="491" spans="73:76" x14ac:dyDescent="0.25">
      <c r="BU491" s="7" t="e">
        <v>#N/A</v>
      </c>
      <c r="BV491" s="7">
        <v>0.38400000000000001</v>
      </c>
      <c r="BW491" s="7" t="str">
        <f t="shared" si="143"/>
        <v/>
      </c>
      <c r="BX491" s="7" t="str">
        <f t="shared" si="144"/>
        <v/>
      </c>
    </row>
    <row r="492" spans="73:76" x14ac:dyDescent="0.25">
      <c r="BU492" s="7" t="e">
        <v>#N/A</v>
      </c>
      <c r="BV492" s="7">
        <v>6.2E-2</v>
      </c>
      <c r="BW492" s="7" t="str">
        <f t="shared" si="143"/>
        <v/>
      </c>
      <c r="BX492" s="7" t="str">
        <f t="shared" si="144"/>
        <v/>
      </c>
    </row>
    <row r="493" spans="73:76" x14ac:dyDescent="0.25">
      <c r="BU493" s="7" t="e">
        <v>#N/A</v>
      </c>
      <c r="BV493" s="7">
        <v>2.7E-2</v>
      </c>
      <c r="BW493" s="7" t="str">
        <f t="shared" si="143"/>
        <v/>
      </c>
      <c r="BX493" s="7" t="str">
        <f t="shared" si="144"/>
        <v/>
      </c>
    </row>
    <row r="494" spans="73:76" x14ac:dyDescent="0.25">
      <c r="BU494" s="7" t="e">
        <v>#N/A</v>
      </c>
      <c r="BV494" s="7">
        <v>1.077</v>
      </c>
      <c r="BW494" s="7" t="str">
        <f t="shared" si="143"/>
        <v/>
      </c>
      <c r="BX494" s="7" t="str">
        <f t="shared" si="144"/>
        <v/>
      </c>
    </row>
    <row r="495" spans="73:76" x14ac:dyDescent="0.25">
      <c r="BU495" s="7" t="e">
        <v>#N/A</v>
      </c>
      <c r="BV495" s="7">
        <v>3.26</v>
      </c>
      <c r="BW495" s="7" t="str">
        <f t="shared" si="143"/>
        <v/>
      </c>
      <c r="BX495" s="7" t="str">
        <f t="shared" si="144"/>
        <v/>
      </c>
    </row>
    <row r="496" spans="73:76" x14ac:dyDescent="0.25">
      <c r="BU496" s="7" t="e">
        <v>#N/A</v>
      </c>
      <c r="BV496" s="7">
        <v>0</v>
      </c>
      <c r="BW496" s="7" t="str">
        <f t="shared" si="143"/>
        <v/>
      </c>
      <c r="BX496" s="7" t="str">
        <f t="shared" si="144"/>
        <v/>
      </c>
    </row>
    <row r="497" spans="73:76" x14ac:dyDescent="0.25">
      <c r="BU497" s="7" t="e">
        <v>#N/A</v>
      </c>
      <c r="BV497" s="7">
        <v>0.224</v>
      </c>
      <c r="BW497" s="7" t="str">
        <f t="shared" si="143"/>
        <v/>
      </c>
      <c r="BX497" s="7" t="str">
        <f t="shared" si="144"/>
        <v/>
      </c>
    </row>
    <row r="498" spans="73:76" x14ac:dyDescent="0.25">
      <c r="BU498" s="7" t="e">
        <v>#N/A</v>
      </c>
      <c r="BV498" s="7">
        <v>5.3999999999999999E-2</v>
      </c>
      <c r="BW498" s="7" t="str">
        <f t="shared" si="143"/>
        <v/>
      </c>
      <c r="BX498" s="7" t="str">
        <f t="shared" si="144"/>
        <v/>
      </c>
    </row>
    <row r="499" spans="73:76" x14ac:dyDescent="0.25">
      <c r="BU499" s="7" t="e">
        <v>#N/A</v>
      </c>
      <c r="BV499" s="7">
        <v>2.9000000000000001E-2</v>
      </c>
      <c r="BW499" s="7" t="str">
        <f t="shared" si="143"/>
        <v/>
      </c>
      <c r="BX499" s="7" t="str">
        <f t="shared" si="144"/>
        <v/>
      </c>
    </row>
    <row r="500" spans="73:76" x14ac:dyDescent="0.25">
      <c r="BU500" s="7" t="e">
        <v>#N/A</v>
      </c>
      <c r="BV500" s="7">
        <v>5.0000000000000001E-3</v>
      </c>
      <c r="BW500" s="7" t="str">
        <f t="shared" si="143"/>
        <v/>
      </c>
      <c r="BX500" s="7" t="str">
        <f t="shared" si="144"/>
        <v/>
      </c>
    </row>
    <row r="501" spans="73:76" x14ac:dyDescent="0.25">
      <c r="BU501" s="7" t="e">
        <v>#N/A</v>
      </c>
      <c r="BV501" s="7">
        <v>0</v>
      </c>
      <c r="BW501" s="7" t="str">
        <f t="shared" si="143"/>
        <v/>
      </c>
      <c r="BX501" s="7" t="str">
        <f t="shared" si="144"/>
        <v/>
      </c>
    </row>
    <row r="502" spans="73:76" x14ac:dyDescent="0.25">
      <c r="BU502" s="7" t="e">
        <v>#N/A</v>
      </c>
      <c r="BV502" s="7">
        <v>2.5000000000000001E-2</v>
      </c>
      <c r="BW502" s="7" t="str">
        <f t="shared" si="143"/>
        <v/>
      </c>
      <c r="BX502" s="7" t="str">
        <f t="shared" si="144"/>
        <v/>
      </c>
    </row>
    <row r="503" spans="73:76" x14ac:dyDescent="0.25">
      <c r="BU503" s="7" t="e">
        <v>#N/A</v>
      </c>
      <c r="BV503" s="7">
        <v>2E-3</v>
      </c>
      <c r="BW503" s="7" t="str">
        <f t="shared" si="143"/>
        <v/>
      </c>
      <c r="BX503" s="7" t="str">
        <f t="shared" si="144"/>
        <v/>
      </c>
    </row>
    <row r="504" spans="73:76" x14ac:dyDescent="0.25">
      <c r="BU504" s="7" t="e">
        <v>#N/A</v>
      </c>
      <c r="BV504" s="7">
        <v>2.113</v>
      </c>
      <c r="BW504" s="7" t="str">
        <f t="shared" si="143"/>
        <v/>
      </c>
      <c r="BX504" s="7" t="str">
        <f t="shared" si="144"/>
        <v/>
      </c>
    </row>
    <row r="505" spans="73:76" x14ac:dyDescent="0.25">
      <c r="BU505" s="7" t="e">
        <v>#N/A</v>
      </c>
      <c r="BV505" s="7">
        <v>0</v>
      </c>
      <c r="BW505" s="7" t="str">
        <f t="shared" si="143"/>
        <v/>
      </c>
      <c r="BX505" s="7" t="str">
        <f t="shared" si="144"/>
        <v/>
      </c>
    </row>
    <row r="506" spans="73:76" x14ac:dyDescent="0.25">
      <c r="BU506" s="7" t="e">
        <v>#N/A</v>
      </c>
      <c r="BV506" s="7">
        <v>0</v>
      </c>
      <c r="BW506" s="7" t="str">
        <f t="shared" si="143"/>
        <v/>
      </c>
      <c r="BX506" s="7" t="str">
        <f t="shared" si="144"/>
        <v/>
      </c>
    </row>
    <row r="507" spans="73:76" x14ac:dyDescent="0.25">
      <c r="BU507" s="7" t="e">
        <v>#N/A</v>
      </c>
      <c r="BV507" s="7">
        <v>2.3E-2</v>
      </c>
      <c r="BW507" s="7" t="str">
        <f t="shared" si="143"/>
        <v/>
      </c>
      <c r="BX507" s="7" t="str">
        <f t="shared" si="144"/>
        <v/>
      </c>
    </row>
    <row r="508" spans="73:76" x14ac:dyDescent="0.25">
      <c r="BU508" s="7" t="e">
        <v>#N/A</v>
      </c>
      <c r="BV508" s="7">
        <v>1.2669999999999999</v>
      </c>
      <c r="BW508" s="7" t="str">
        <f t="shared" si="143"/>
        <v/>
      </c>
      <c r="BX508" s="7" t="str">
        <f t="shared" si="144"/>
        <v/>
      </c>
    </row>
    <row r="509" spans="73:76" x14ac:dyDescent="0.25">
      <c r="BU509" s="7" t="e">
        <v>#N/A</v>
      </c>
      <c r="BV509" s="7" t="s">
        <v>1901</v>
      </c>
      <c r="BW509" s="7" t="str">
        <f t="shared" si="143"/>
        <v/>
      </c>
      <c r="BX509" s="7" t="str">
        <f t="shared" si="144"/>
        <v/>
      </c>
    </row>
    <row r="510" spans="73:76" x14ac:dyDescent="0.25">
      <c r="BU510" s="7" t="e">
        <v>#N/A</v>
      </c>
      <c r="BV510" s="7">
        <v>0.01</v>
      </c>
      <c r="BW510" s="7" t="str">
        <f t="shared" si="143"/>
        <v/>
      </c>
      <c r="BX510" s="7" t="str">
        <f t="shared" si="144"/>
        <v/>
      </c>
    </row>
    <row r="511" spans="73:76" x14ac:dyDescent="0.25">
      <c r="BU511" s="7" t="e">
        <v>#N/A</v>
      </c>
      <c r="BV511" s="7">
        <v>0</v>
      </c>
      <c r="BW511" s="7" t="str">
        <f t="shared" si="143"/>
        <v/>
      </c>
      <c r="BX511" s="7" t="str">
        <f t="shared" si="144"/>
        <v/>
      </c>
    </row>
    <row r="512" spans="73:76" x14ac:dyDescent="0.25">
      <c r="BU512" s="7" t="e">
        <v>#N/A</v>
      </c>
      <c r="BV512" s="7">
        <v>1E-3</v>
      </c>
      <c r="BW512" s="7" t="str">
        <f t="shared" si="143"/>
        <v/>
      </c>
      <c r="BX512" s="7" t="str">
        <f t="shared" si="144"/>
        <v/>
      </c>
    </row>
    <row r="513" spans="73:76" x14ac:dyDescent="0.25">
      <c r="BU513" s="7" t="e">
        <v>#N/A</v>
      </c>
      <c r="BV513" s="7">
        <v>0</v>
      </c>
      <c r="BW513" s="7" t="str">
        <f t="shared" si="143"/>
        <v/>
      </c>
      <c r="BX513" s="7" t="str">
        <f t="shared" si="144"/>
        <v/>
      </c>
    </row>
    <row r="514" spans="73:76" x14ac:dyDescent="0.25">
      <c r="BU514" s="7" t="e">
        <v>#N/A</v>
      </c>
      <c r="BV514" s="7">
        <v>3.2789999999999999</v>
      </c>
      <c r="BW514" s="7" t="str">
        <f t="shared" si="143"/>
        <v/>
      </c>
      <c r="BX514" s="7" t="str">
        <f t="shared" si="144"/>
        <v/>
      </c>
    </row>
    <row r="515" spans="73:76" x14ac:dyDescent="0.25">
      <c r="BU515" s="7" t="e">
        <v>#N/A</v>
      </c>
      <c r="BV515" s="7" t="s">
        <v>1901</v>
      </c>
      <c r="BW515" s="7" t="str">
        <f t="shared" si="143"/>
        <v/>
      </c>
      <c r="BX515" s="7" t="str">
        <f t="shared" si="144"/>
        <v/>
      </c>
    </row>
    <row r="516" spans="73:76" x14ac:dyDescent="0.25">
      <c r="BU516" s="7" t="e">
        <v>#N/A</v>
      </c>
      <c r="BV516" s="7">
        <v>5.0999999999999997E-2</v>
      </c>
      <c r="BW516" s="7" t="str">
        <f t="shared" si="143"/>
        <v/>
      </c>
      <c r="BX516" s="7" t="str">
        <f t="shared" si="144"/>
        <v/>
      </c>
    </row>
    <row r="517" spans="73:76" x14ac:dyDescent="0.25">
      <c r="BU517" s="7" t="e">
        <v>#N/A</v>
      </c>
      <c r="BV517" s="7">
        <v>0.121</v>
      </c>
      <c r="BW517" s="7" t="str">
        <f t="shared" si="143"/>
        <v/>
      </c>
      <c r="BX517" s="7" t="str">
        <f t="shared" si="144"/>
        <v/>
      </c>
    </row>
    <row r="518" spans="73:76" x14ac:dyDescent="0.25">
      <c r="BU518" s="7" t="e">
        <v>#N/A</v>
      </c>
      <c r="BV518" s="7">
        <v>1.2E-2</v>
      </c>
      <c r="BW518" s="7" t="str">
        <f t="shared" si="143"/>
        <v/>
      </c>
      <c r="BX518" s="7" t="str">
        <f t="shared" si="144"/>
        <v/>
      </c>
    </row>
    <row r="519" spans="73:76" x14ac:dyDescent="0.25">
      <c r="BU519" s="7" t="e">
        <v>#N/A</v>
      </c>
      <c r="BV519" s="7">
        <v>0</v>
      </c>
      <c r="BW519" s="7" t="str">
        <f t="shared" si="143"/>
        <v/>
      </c>
      <c r="BX519" s="7" t="str">
        <f t="shared" si="144"/>
        <v/>
      </c>
    </row>
    <row r="520" spans="73:76" x14ac:dyDescent="0.25">
      <c r="BU520" s="7" t="e">
        <v>#N/A</v>
      </c>
      <c r="BV520" s="7">
        <v>2.4340000000000002</v>
      </c>
      <c r="BW520" s="7" t="str">
        <f t="shared" ref="BW520:BW583" si="145">IF(ISNA(BU520),"",BU520)</f>
        <v/>
      </c>
      <c r="BX520" s="7" t="str">
        <f t="shared" ref="BX520:BX583" si="146">IF(BW520="","",BV520)</f>
        <v/>
      </c>
    </row>
    <row r="521" spans="73:76" x14ac:dyDescent="0.25">
      <c r="BU521" s="7" t="e">
        <v>#N/A</v>
      </c>
      <c r="BV521" s="7">
        <v>1E-3</v>
      </c>
      <c r="BW521" s="7" t="str">
        <f t="shared" si="145"/>
        <v/>
      </c>
      <c r="BX521" s="7" t="str">
        <f t="shared" si="146"/>
        <v/>
      </c>
    </row>
    <row r="522" spans="73:76" x14ac:dyDescent="0.25">
      <c r="BU522" s="7" t="e">
        <v>#N/A</v>
      </c>
      <c r="BV522" s="7" t="s">
        <v>1901</v>
      </c>
      <c r="BW522" s="7" t="str">
        <f t="shared" si="145"/>
        <v/>
      </c>
      <c r="BX522" s="7" t="str">
        <f t="shared" si="146"/>
        <v/>
      </c>
    </row>
    <row r="523" spans="73:76" x14ac:dyDescent="0.25">
      <c r="BU523" s="7" t="e">
        <v>#N/A</v>
      </c>
      <c r="BV523" s="7">
        <v>3.9E-2</v>
      </c>
      <c r="BW523" s="7" t="str">
        <f t="shared" si="145"/>
        <v/>
      </c>
      <c r="BX523" s="7" t="str">
        <f t="shared" si="146"/>
        <v/>
      </c>
    </row>
    <row r="524" spans="73:76" x14ac:dyDescent="0.25">
      <c r="BU524" s="7" t="e">
        <v>#N/A</v>
      </c>
      <c r="BV524" s="7">
        <v>1.9910000000000001</v>
      </c>
      <c r="BW524" s="7" t="str">
        <f t="shared" si="145"/>
        <v/>
      </c>
      <c r="BX524" s="7" t="str">
        <f t="shared" si="146"/>
        <v/>
      </c>
    </row>
    <row r="525" spans="73:76" x14ac:dyDescent="0.25">
      <c r="BU525" s="7" t="e">
        <v>#N/A</v>
      </c>
      <c r="BV525" s="7">
        <v>8.6999999999999994E-2</v>
      </c>
      <c r="BW525" s="7" t="str">
        <f t="shared" si="145"/>
        <v/>
      </c>
      <c r="BX525" s="7" t="str">
        <f t="shared" si="146"/>
        <v/>
      </c>
    </row>
    <row r="526" spans="73:76" x14ac:dyDescent="0.25">
      <c r="BU526" s="7" t="e">
        <v>#N/A</v>
      </c>
      <c r="BV526" s="7">
        <v>0</v>
      </c>
      <c r="BW526" s="7" t="str">
        <f t="shared" si="145"/>
        <v/>
      </c>
      <c r="BX526" s="7" t="str">
        <f t="shared" si="146"/>
        <v/>
      </c>
    </row>
    <row r="527" spans="73:76" x14ac:dyDescent="0.25">
      <c r="BU527" s="7" t="e">
        <v>#N/A</v>
      </c>
      <c r="BV527" s="7">
        <v>9.9000000000000005E-2</v>
      </c>
      <c r="BW527" s="7" t="str">
        <f t="shared" si="145"/>
        <v/>
      </c>
      <c r="BX527" s="7" t="str">
        <f t="shared" si="146"/>
        <v/>
      </c>
    </row>
    <row r="528" spans="73:76" x14ac:dyDescent="0.25">
      <c r="BU528" s="7" t="e">
        <v>#N/A</v>
      </c>
      <c r="BV528" s="7">
        <v>0.20799999999999999</v>
      </c>
      <c r="BW528" s="7" t="str">
        <f t="shared" si="145"/>
        <v/>
      </c>
      <c r="BX528" s="7" t="str">
        <f t="shared" si="146"/>
        <v/>
      </c>
    </row>
    <row r="529" spans="73:76" x14ac:dyDescent="0.25">
      <c r="BU529" s="7" t="e">
        <v>#N/A</v>
      </c>
      <c r="BV529" s="7">
        <v>8.0000000000000002E-3</v>
      </c>
      <c r="BW529" s="7" t="str">
        <f t="shared" si="145"/>
        <v/>
      </c>
      <c r="BX529" s="7" t="str">
        <f t="shared" si="146"/>
        <v/>
      </c>
    </row>
    <row r="530" spans="73:76" x14ac:dyDescent="0.25">
      <c r="BU530" s="7" t="e">
        <v>#N/A</v>
      </c>
      <c r="BV530" s="7">
        <v>0.54300000000000004</v>
      </c>
      <c r="BW530" s="7" t="str">
        <f t="shared" si="145"/>
        <v/>
      </c>
      <c r="BX530" s="7" t="str">
        <f t="shared" si="146"/>
        <v/>
      </c>
    </row>
    <row r="531" spans="73:76" x14ac:dyDescent="0.25">
      <c r="BU531" s="7" t="e">
        <v>#N/A</v>
      </c>
      <c r="BV531" s="7">
        <v>0</v>
      </c>
      <c r="BW531" s="7" t="str">
        <f t="shared" si="145"/>
        <v/>
      </c>
      <c r="BX531" s="7" t="str">
        <f t="shared" si="146"/>
        <v/>
      </c>
    </row>
    <row r="532" spans="73:76" x14ac:dyDescent="0.25">
      <c r="BU532" s="7" t="e">
        <v>#N/A</v>
      </c>
      <c r="BV532" s="7">
        <v>0.80800000000000005</v>
      </c>
      <c r="BW532" s="7" t="str">
        <f t="shared" si="145"/>
        <v/>
      </c>
      <c r="BX532" s="7" t="str">
        <f t="shared" si="146"/>
        <v/>
      </c>
    </row>
    <row r="533" spans="73:76" x14ac:dyDescent="0.25">
      <c r="BU533" s="7" t="e">
        <v>#N/A</v>
      </c>
      <c r="BV533" s="7">
        <v>0.45200000000000001</v>
      </c>
      <c r="BW533" s="7" t="str">
        <f t="shared" si="145"/>
        <v/>
      </c>
      <c r="BX533" s="7" t="str">
        <f t="shared" si="146"/>
        <v/>
      </c>
    </row>
    <row r="534" spans="73:76" x14ac:dyDescent="0.25">
      <c r="BU534" s="7" t="e">
        <v>#N/A</v>
      </c>
      <c r="BV534" s="7">
        <v>0.124</v>
      </c>
      <c r="BW534" s="7" t="str">
        <f t="shared" si="145"/>
        <v/>
      </c>
      <c r="BX534" s="7" t="str">
        <f t="shared" si="146"/>
        <v/>
      </c>
    </row>
    <row r="535" spans="73:76" x14ac:dyDescent="0.25">
      <c r="BU535" s="7" t="e">
        <v>#N/A</v>
      </c>
      <c r="BV535" s="7">
        <v>0.89400000000000002</v>
      </c>
      <c r="BW535" s="7" t="str">
        <f t="shared" si="145"/>
        <v/>
      </c>
      <c r="BX535" s="7" t="str">
        <f t="shared" si="146"/>
        <v/>
      </c>
    </row>
    <row r="536" spans="73:76" x14ac:dyDescent="0.25">
      <c r="BU536" s="7" t="e">
        <v>#N/A</v>
      </c>
      <c r="BV536" s="7">
        <v>1.4E-2</v>
      </c>
      <c r="BW536" s="7" t="str">
        <f t="shared" si="145"/>
        <v/>
      </c>
      <c r="BX536" s="7" t="str">
        <f t="shared" si="146"/>
        <v/>
      </c>
    </row>
    <row r="537" spans="73:76" x14ac:dyDescent="0.25">
      <c r="BU537" s="7" t="e">
        <v>#N/A</v>
      </c>
      <c r="BV537" s="7">
        <v>7.0999999999999994E-2</v>
      </c>
      <c r="BW537" s="7" t="str">
        <f t="shared" si="145"/>
        <v/>
      </c>
      <c r="BX537" s="7" t="str">
        <f t="shared" si="146"/>
        <v/>
      </c>
    </row>
    <row r="538" spans="73:76" x14ac:dyDescent="0.25">
      <c r="BU538" s="7" t="e">
        <v>#N/A</v>
      </c>
      <c r="BV538" s="7">
        <v>0.26700000000000002</v>
      </c>
      <c r="BW538" s="7" t="str">
        <f t="shared" si="145"/>
        <v/>
      </c>
      <c r="BX538" s="7" t="str">
        <f t="shared" si="146"/>
        <v/>
      </c>
    </row>
    <row r="539" spans="73:76" x14ac:dyDescent="0.25">
      <c r="BU539" s="7" t="e">
        <v>#N/A</v>
      </c>
      <c r="BV539" s="7">
        <v>3.5459999999999998</v>
      </c>
      <c r="BW539" s="7" t="str">
        <f t="shared" si="145"/>
        <v/>
      </c>
      <c r="BX539" s="7" t="str">
        <f t="shared" si="146"/>
        <v/>
      </c>
    </row>
    <row r="540" spans="73:76" x14ac:dyDescent="0.25">
      <c r="BU540" s="7" t="e">
        <v>#N/A</v>
      </c>
      <c r="BV540" s="7">
        <v>4.4939999999999998</v>
      </c>
      <c r="BW540" s="7" t="str">
        <f t="shared" si="145"/>
        <v/>
      </c>
      <c r="BX540" s="7" t="str">
        <f t="shared" si="146"/>
        <v/>
      </c>
    </row>
    <row r="541" spans="73:76" x14ac:dyDescent="0.25">
      <c r="BU541" s="7" t="e">
        <v>#N/A</v>
      </c>
      <c r="BV541" s="7">
        <v>1.1850000000000001</v>
      </c>
      <c r="BW541" s="7" t="str">
        <f t="shared" si="145"/>
        <v/>
      </c>
      <c r="BX541" s="7" t="str">
        <f t="shared" si="146"/>
        <v/>
      </c>
    </row>
    <row r="542" spans="73:76" x14ac:dyDescent="0.25">
      <c r="BU542" s="7" t="e">
        <v>#N/A</v>
      </c>
      <c r="BV542" s="7">
        <v>0</v>
      </c>
      <c r="BW542" s="7" t="str">
        <f t="shared" si="145"/>
        <v/>
      </c>
      <c r="BX542" s="7" t="str">
        <f t="shared" si="146"/>
        <v/>
      </c>
    </row>
    <row r="543" spans="73:76" x14ac:dyDescent="0.25">
      <c r="BU543" s="7" t="e">
        <v>#N/A</v>
      </c>
      <c r="BV543" s="7">
        <v>4.0000000000000001E-3</v>
      </c>
      <c r="BW543" s="7" t="str">
        <f t="shared" si="145"/>
        <v/>
      </c>
      <c r="BX543" s="7" t="str">
        <f t="shared" si="146"/>
        <v/>
      </c>
    </row>
    <row r="544" spans="73:76" x14ac:dyDescent="0.25">
      <c r="BU544" s="7" t="e">
        <v>#N/A</v>
      </c>
      <c r="BV544" s="7">
        <v>0.104</v>
      </c>
      <c r="BW544" s="7" t="str">
        <f t="shared" si="145"/>
        <v/>
      </c>
      <c r="BX544" s="7" t="str">
        <f t="shared" si="146"/>
        <v/>
      </c>
    </row>
    <row r="545" spans="73:76" x14ac:dyDescent="0.25">
      <c r="BU545" s="7" t="e">
        <v>#N/A</v>
      </c>
      <c r="BV545" s="7">
        <v>5.0000000000000001E-3</v>
      </c>
      <c r="BW545" s="7" t="str">
        <f t="shared" si="145"/>
        <v/>
      </c>
      <c r="BX545" s="7" t="str">
        <f t="shared" si="146"/>
        <v/>
      </c>
    </row>
    <row r="546" spans="73:76" x14ac:dyDescent="0.25">
      <c r="BU546" s="7" t="e">
        <v>#N/A</v>
      </c>
      <c r="BV546" s="7">
        <v>0</v>
      </c>
      <c r="BW546" s="7" t="str">
        <f t="shared" si="145"/>
        <v/>
      </c>
      <c r="BX546" s="7" t="str">
        <f t="shared" si="146"/>
        <v/>
      </c>
    </row>
    <row r="547" spans="73:76" x14ac:dyDescent="0.25">
      <c r="BU547" s="7" t="e">
        <v>#N/A</v>
      </c>
      <c r="BV547" s="7">
        <v>0</v>
      </c>
      <c r="BW547" s="7" t="str">
        <f t="shared" si="145"/>
        <v/>
      </c>
      <c r="BX547" s="7" t="str">
        <f t="shared" si="146"/>
        <v/>
      </c>
    </row>
    <row r="548" spans="73:76" x14ac:dyDescent="0.25">
      <c r="BU548" s="7" t="e">
        <v>#N/A</v>
      </c>
      <c r="BV548" s="7">
        <v>0.08</v>
      </c>
      <c r="BW548" s="7" t="str">
        <f t="shared" si="145"/>
        <v/>
      </c>
      <c r="BX548" s="7" t="str">
        <f t="shared" si="146"/>
        <v/>
      </c>
    </row>
    <row r="549" spans="73:76" x14ac:dyDescent="0.25">
      <c r="BU549" s="7">
        <v>4.72</v>
      </c>
      <c r="BV549" s="7">
        <v>6.2169999999999996</v>
      </c>
      <c r="BW549" s="7">
        <f t="shared" si="145"/>
        <v>4.72</v>
      </c>
      <c r="BX549" s="7">
        <f t="shared" si="146"/>
        <v>6.2169999999999996</v>
      </c>
    </row>
    <row r="550" spans="73:76" x14ac:dyDescent="0.25">
      <c r="BU550" s="7" t="e">
        <v>#N/A</v>
      </c>
      <c r="BV550" s="7">
        <v>8.9999999999999993E-3</v>
      </c>
      <c r="BW550" s="7" t="str">
        <f t="shared" si="145"/>
        <v/>
      </c>
      <c r="BX550" s="7" t="str">
        <f t="shared" si="146"/>
        <v/>
      </c>
    </row>
    <row r="551" spans="73:76" x14ac:dyDescent="0.25">
      <c r="BU551" s="7" t="e">
        <v>#N/A</v>
      </c>
      <c r="BV551" s="7">
        <v>51.046999999999997</v>
      </c>
      <c r="BW551" s="7" t="str">
        <f t="shared" si="145"/>
        <v/>
      </c>
      <c r="BX551" s="7" t="str">
        <f t="shared" si="146"/>
        <v/>
      </c>
    </row>
    <row r="552" spans="73:76" x14ac:dyDescent="0.25">
      <c r="BU552" s="7" t="e">
        <v>#N/A</v>
      </c>
      <c r="BV552" s="7">
        <v>0</v>
      </c>
      <c r="BW552" s="7" t="str">
        <f t="shared" si="145"/>
        <v/>
      </c>
      <c r="BX552" s="7" t="str">
        <f t="shared" si="146"/>
        <v/>
      </c>
    </row>
    <row r="553" spans="73:76" x14ac:dyDescent="0.25">
      <c r="BU553" s="7" t="e">
        <v>#N/A</v>
      </c>
      <c r="BV553" s="7">
        <v>0</v>
      </c>
      <c r="BW553" s="7" t="str">
        <f t="shared" si="145"/>
        <v/>
      </c>
      <c r="BX553" s="7" t="str">
        <f t="shared" si="146"/>
        <v/>
      </c>
    </row>
    <row r="554" spans="73:76" x14ac:dyDescent="0.25">
      <c r="BU554" s="7" t="e">
        <v>#N/A</v>
      </c>
      <c r="BV554" s="7">
        <v>0</v>
      </c>
      <c r="BW554" s="7" t="str">
        <f t="shared" si="145"/>
        <v/>
      </c>
      <c r="BX554" s="7" t="str">
        <f t="shared" si="146"/>
        <v/>
      </c>
    </row>
    <row r="555" spans="73:76" x14ac:dyDescent="0.25">
      <c r="BU555" s="7" t="e">
        <v>#N/A</v>
      </c>
      <c r="BV555" s="7">
        <v>0</v>
      </c>
      <c r="BW555" s="7" t="str">
        <f t="shared" si="145"/>
        <v/>
      </c>
      <c r="BX555" s="7" t="str">
        <f t="shared" si="146"/>
        <v/>
      </c>
    </row>
    <row r="556" spans="73:76" x14ac:dyDescent="0.25">
      <c r="BU556" s="7" t="e">
        <v>#N/A</v>
      </c>
      <c r="BV556" s="7">
        <v>0</v>
      </c>
      <c r="BW556" s="7" t="str">
        <f t="shared" si="145"/>
        <v/>
      </c>
      <c r="BX556" s="7" t="str">
        <f t="shared" si="146"/>
        <v/>
      </c>
    </row>
    <row r="557" spans="73:76" x14ac:dyDescent="0.25">
      <c r="BU557" s="7" t="e">
        <v>#N/A</v>
      </c>
      <c r="BV557" s="7">
        <v>3.0000000000000001E-3</v>
      </c>
      <c r="BW557" s="7" t="str">
        <f t="shared" si="145"/>
        <v/>
      </c>
      <c r="BX557" s="7" t="str">
        <f t="shared" si="146"/>
        <v/>
      </c>
    </row>
    <row r="558" spans="73:76" x14ac:dyDescent="0.25">
      <c r="BU558" s="7" t="e">
        <v>#N/A</v>
      </c>
      <c r="BV558" s="7">
        <v>0.04</v>
      </c>
      <c r="BW558" s="7" t="str">
        <f t="shared" si="145"/>
        <v/>
      </c>
      <c r="BX558" s="7" t="str">
        <f t="shared" si="146"/>
        <v/>
      </c>
    </row>
    <row r="559" spans="73:76" x14ac:dyDescent="0.25">
      <c r="BU559" s="7" t="e">
        <v>#N/A</v>
      </c>
      <c r="BV559" s="7">
        <v>0</v>
      </c>
      <c r="BW559" s="7" t="str">
        <f t="shared" si="145"/>
        <v/>
      </c>
      <c r="BX559" s="7" t="str">
        <f t="shared" si="146"/>
        <v/>
      </c>
    </row>
    <row r="560" spans="73:76" x14ac:dyDescent="0.25">
      <c r="BU560" s="7" t="e">
        <v>#N/A</v>
      </c>
      <c r="BV560" s="7">
        <v>0.02</v>
      </c>
      <c r="BW560" s="7" t="str">
        <f t="shared" si="145"/>
        <v/>
      </c>
      <c r="BX560" s="7" t="str">
        <f t="shared" si="146"/>
        <v/>
      </c>
    </row>
    <row r="561" spans="73:76" x14ac:dyDescent="0.25">
      <c r="BU561" s="7" t="e">
        <v>#N/A</v>
      </c>
      <c r="BV561" s="7">
        <v>0.27600000000000002</v>
      </c>
      <c r="BW561" s="7" t="str">
        <f t="shared" si="145"/>
        <v/>
      </c>
      <c r="BX561" s="7" t="str">
        <f t="shared" si="146"/>
        <v/>
      </c>
    </row>
    <row r="562" spans="73:76" x14ac:dyDescent="0.25">
      <c r="BU562" s="7" t="e">
        <v>#N/A</v>
      </c>
      <c r="BV562" s="7">
        <v>0.51200000000000001</v>
      </c>
      <c r="BW562" s="7" t="str">
        <f t="shared" si="145"/>
        <v/>
      </c>
      <c r="BX562" s="7" t="str">
        <f t="shared" si="146"/>
        <v/>
      </c>
    </row>
    <row r="563" spans="73:76" x14ac:dyDescent="0.25">
      <c r="BU563" s="7" t="e">
        <v>#N/A</v>
      </c>
      <c r="BV563" s="7">
        <v>7.0000000000000001E-3</v>
      </c>
      <c r="BW563" s="7" t="str">
        <f t="shared" si="145"/>
        <v/>
      </c>
      <c r="BX563" s="7" t="str">
        <f t="shared" si="146"/>
        <v/>
      </c>
    </row>
    <row r="564" spans="73:76" x14ac:dyDescent="0.25">
      <c r="BU564" s="7" t="e">
        <v>#N/A</v>
      </c>
      <c r="BV564" s="7">
        <v>0</v>
      </c>
      <c r="BW564" s="7" t="str">
        <f t="shared" si="145"/>
        <v/>
      </c>
      <c r="BX564" s="7" t="str">
        <f t="shared" si="146"/>
        <v/>
      </c>
    </row>
    <row r="565" spans="73:76" x14ac:dyDescent="0.25">
      <c r="BU565" s="7" t="e">
        <v>#N/A</v>
      </c>
      <c r="BV565" s="7">
        <v>0.60599999999999998</v>
      </c>
      <c r="BW565" s="7" t="str">
        <f t="shared" si="145"/>
        <v/>
      </c>
      <c r="BX565" s="7" t="str">
        <f t="shared" si="146"/>
        <v/>
      </c>
    </row>
    <row r="566" spans="73:76" x14ac:dyDescent="0.25">
      <c r="BU566" s="7" t="e">
        <v>#N/A</v>
      </c>
      <c r="BV566" s="7">
        <v>3.6080000000000001</v>
      </c>
      <c r="BW566" s="7" t="str">
        <f t="shared" si="145"/>
        <v/>
      </c>
      <c r="BX566" s="7" t="str">
        <f t="shared" si="146"/>
        <v/>
      </c>
    </row>
    <row r="567" spans="73:76" x14ac:dyDescent="0.25">
      <c r="BU567" s="7" t="e">
        <v>#N/A</v>
      </c>
      <c r="BV567" s="7">
        <v>2.3E-2</v>
      </c>
      <c r="BW567" s="7" t="str">
        <f t="shared" si="145"/>
        <v/>
      </c>
      <c r="BX567" s="7" t="str">
        <f t="shared" si="146"/>
        <v/>
      </c>
    </row>
    <row r="568" spans="73:76" x14ac:dyDescent="0.25">
      <c r="BU568" s="7" t="e">
        <v>#N/A</v>
      </c>
      <c r="BV568" s="7">
        <v>0.5</v>
      </c>
      <c r="BW568" s="7" t="str">
        <f t="shared" si="145"/>
        <v/>
      </c>
      <c r="BX568" s="7" t="str">
        <f t="shared" si="146"/>
        <v/>
      </c>
    </row>
    <row r="569" spans="73:76" x14ac:dyDescent="0.25">
      <c r="BU569" s="7" t="e">
        <v>#N/A</v>
      </c>
      <c r="BV569" s="7">
        <v>8.0000000000000002E-3</v>
      </c>
      <c r="BW569" s="7" t="str">
        <f t="shared" si="145"/>
        <v/>
      </c>
      <c r="BX569" s="7" t="str">
        <f t="shared" si="146"/>
        <v/>
      </c>
    </row>
    <row r="570" spans="73:76" x14ac:dyDescent="0.25">
      <c r="BU570" s="7">
        <v>2.96</v>
      </c>
      <c r="BV570" s="7">
        <v>1.0029999999999999</v>
      </c>
      <c r="BW570" s="7">
        <f t="shared" si="145"/>
        <v>2.96</v>
      </c>
      <c r="BX570" s="7">
        <f t="shared" si="146"/>
        <v>1.0029999999999999</v>
      </c>
    </row>
    <row r="571" spans="73:76" x14ac:dyDescent="0.25">
      <c r="BU571" s="7" t="e">
        <v>#N/A</v>
      </c>
      <c r="BV571" s="7">
        <v>0.48699999999999999</v>
      </c>
      <c r="BW571" s="7" t="str">
        <f t="shared" si="145"/>
        <v/>
      </c>
      <c r="BX571" s="7" t="str">
        <f t="shared" si="146"/>
        <v/>
      </c>
    </row>
    <row r="572" spans="73:76" x14ac:dyDescent="0.25">
      <c r="BU572" s="7" t="e">
        <v>#N/A</v>
      </c>
      <c r="BV572" s="7">
        <v>7.5999999999999998E-2</v>
      </c>
      <c r="BW572" s="7" t="str">
        <f t="shared" si="145"/>
        <v/>
      </c>
      <c r="BX572" s="7" t="str">
        <f t="shared" si="146"/>
        <v/>
      </c>
    </row>
    <row r="573" spans="73:76" x14ac:dyDescent="0.25">
      <c r="BU573" s="7" t="e">
        <v>#N/A</v>
      </c>
      <c r="BV573" s="7">
        <v>0.24</v>
      </c>
      <c r="BW573" s="7" t="str">
        <f t="shared" si="145"/>
        <v/>
      </c>
      <c r="BX573" s="7" t="str">
        <f t="shared" si="146"/>
        <v/>
      </c>
    </row>
    <row r="574" spans="73:76" x14ac:dyDescent="0.25">
      <c r="BU574" s="7">
        <v>0.02</v>
      </c>
      <c r="BV574" s="7">
        <v>2.8000000000000001E-2</v>
      </c>
      <c r="BW574" s="7">
        <f t="shared" si="145"/>
        <v>0.02</v>
      </c>
      <c r="BX574" s="7">
        <f t="shared" si="146"/>
        <v>2.8000000000000001E-2</v>
      </c>
    </row>
    <row r="575" spans="73:76" x14ac:dyDescent="0.25">
      <c r="BU575" s="7" t="e">
        <v>#N/A</v>
      </c>
      <c r="BV575" s="7">
        <v>0.60699999999999998</v>
      </c>
      <c r="BW575" s="7" t="str">
        <f t="shared" si="145"/>
        <v/>
      </c>
      <c r="BX575" s="7" t="str">
        <f t="shared" si="146"/>
        <v/>
      </c>
    </row>
    <row r="576" spans="73:76" x14ac:dyDescent="0.25">
      <c r="BU576" s="7" t="e">
        <v>#N/A</v>
      </c>
      <c r="BV576" s="7">
        <v>1.6E-2</v>
      </c>
      <c r="BW576" s="7" t="str">
        <f t="shared" si="145"/>
        <v/>
      </c>
      <c r="BX576" s="7" t="str">
        <f t="shared" si="146"/>
        <v/>
      </c>
    </row>
    <row r="577" spans="73:76" x14ac:dyDescent="0.25">
      <c r="BU577" s="7" t="e">
        <v>#N/A</v>
      </c>
      <c r="BV577" s="7" t="s">
        <v>1901</v>
      </c>
      <c r="BW577" s="7" t="str">
        <f t="shared" si="145"/>
        <v/>
      </c>
      <c r="BX577" s="7" t="str">
        <f t="shared" si="146"/>
        <v/>
      </c>
    </row>
    <row r="578" spans="73:76" x14ac:dyDescent="0.25">
      <c r="BU578" s="7" t="e">
        <v>#N/A</v>
      </c>
      <c r="BV578" s="7">
        <v>0</v>
      </c>
      <c r="BW578" s="7" t="str">
        <f t="shared" si="145"/>
        <v/>
      </c>
      <c r="BX578" s="7" t="str">
        <f t="shared" si="146"/>
        <v/>
      </c>
    </row>
    <row r="579" spans="73:76" x14ac:dyDescent="0.25">
      <c r="BU579" s="7" t="e">
        <v>#N/A</v>
      </c>
      <c r="BV579" s="7">
        <v>0.04</v>
      </c>
      <c r="BW579" s="7" t="str">
        <f t="shared" si="145"/>
        <v/>
      </c>
      <c r="BX579" s="7" t="str">
        <f t="shared" si="146"/>
        <v/>
      </c>
    </row>
    <row r="580" spans="73:76" x14ac:dyDescent="0.25">
      <c r="BU580" s="7" t="e">
        <v>#N/A</v>
      </c>
      <c r="BV580" s="7">
        <v>0</v>
      </c>
      <c r="BW580" s="7" t="str">
        <f t="shared" si="145"/>
        <v/>
      </c>
      <c r="BX580" s="7" t="str">
        <f t="shared" si="146"/>
        <v/>
      </c>
    </row>
    <row r="581" spans="73:76" x14ac:dyDescent="0.25">
      <c r="BU581" s="7" t="e">
        <v>#N/A</v>
      </c>
      <c r="BV581" s="7">
        <v>3.9E-2</v>
      </c>
      <c r="BW581" s="7" t="str">
        <f t="shared" si="145"/>
        <v/>
      </c>
      <c r="BX581" s="7" t="str">
        <f t="shared" si="146"/>
        <v/>
      </c>
    </row>
    <row r="582" spans="73:76" x14ac:dyDescent="0.25">
      <c r="BU582" s="7" t="e">
        <v>#N/A</v>
      </c>
      <c r="BV582" s="7">
        <v>1.746</v>
      </c>
      <c r="BW582" s="7" t="str">
        <f t="shared" si="145"/>
        <v/>
      </c>
      <c r="BX582" s="7" t="str">
        <f t="shared" si="146"/>
        <v/>
      </c>
    </row>
    <row r="583" spans="73:76" x14ac:dyDescent="0.25">
      <c r="BU583" s="7" t="e">
        <v>#N/A</v>
      </c>
      <c r="BV583" s="7">
        <v>0</v>
      </c>
      <c r="BW583" s="7" t="str">
        <f t="shared" si="145"/>
        <v/>
      </c>
      <c r="BX583" s="7" t="str">
        <f t="shared" si="146"/>
        <v/>
      </c>
    </row>
    <row r="584" spans="73:76" x14ac:dyDescent="0.25">
      <c r="BU584" s="7">
        <v>0.02</v>
      </c>
      <c r="BV584" s="7">
        <v>5.0999999999999997E-2</v>
      </c>
      <c r="BW584" s="7">
        <f t="shared" ref="BW584:BW647" si="147">IF(ISNA(BU584),"",BU584)</f>
        <v>0.02</v>
      </c>
      <c r="BX584" s="7">
        <f t="shared" ref="BX584:BX647" si="148">IF(BW584="","",BV584)</f>
        <v>5.0999999999999997E-2</v>
      </c>
    </row>
    <row r="585" spans="73:76" x14ac:dyDescent="0.25">
      <c r="BU585" s="7" t="e">
        <v>#N/A</v>
      </c>
      <c r="BV585" s="7" t="s">
        <v>1901</v>
      </c>
      <c r="BW585" s="7" t="str">
        <f t="shared" si="147"/>
        <v/>
      </c>
      <c r="BX585" s="7" t="str">
        <f t="shared" si="148"/>
        <v/>
      </c>
    </row>
    <row r="586" spans="73:76" x14ac:dyDescent="0.25">
      <c r="BU586" s="7" t="e">
        <v>#N/A</v>
      </c>
      <c r="BV586" s="7">
        <v>3.1749999999999998</v>
      </c>
      <c r="BW586" s="7" t="str">
        <f t="shared" si="147"/>
        <v/>
      </c>
      <c r="BX586" s="7" t="str">
        <f t="shared" si="148"/>
        <v/>
      </c>
    </row>
    <row r="587" spans="73:76" x14ac:dyDescent="0.25">
      <c r="BU587" s="7" t="e">
        <v>#N/A</v>
      </c>
      <c r="BV587" s="7">
        <v>13.545</v>
      </c>
      <c r="BW587" s="7" t="str">
        <f t="shared" si="147"/>
        <v/>
      </c>
      <c r="BX587" s="7" t="str">
        <f t="shared" si="148"/>
        <v/>
      </c>
    </row>
    <row r="588" spans="73:76" x14ac:dyDescent="0.25">
      <c r="BU588" s="7" t="e">
        <v>#N/A</v>
      </c>
      <c r="BV588" s="7">
        <v>101.074</v>
      </c>
      <c r="BW588" s="7" t="str">
        <f t="shared" si="147"/>
        <v/>
      </c>
      <c r="BX588" s="7" t="str">
        <f t="shared" si="148"/>
        <v/>
      </c>
    </row>
    <row r="589" spans="73:76" x14ac:dyDescent="0.25">
      <c r="BU589" s="7" t="e">
        <v>#N/A</v>
      </c>
      <c r="BV589" s="7">
        <v>1E-3</v>
      </c>
      <c r="BW589" s="7" t="str">
        <f t="shared" si="147"/>
        <v/>
      </c>
      <c r="BX589" s="7" t="str">
        <f t="shared" si="148"/>
        <v/>
      </c>
    </row>
    <row r="590" spans="73:76" x14ac:dyDescent="0.25">
      <c r="BU590" s="7" t="e">
        <v>#N/A</v>
      </c>
      <c r="BV590" s="7">
        <v>2.5999999999999999E-2</v>
      </c>
      <c r="BW590" s="7" t="str">
        <f t="shared" si="147"/>
        <v/>
      </c>
      <c r="BX590" s="7" t="str">
        <f t="shared" si="148"/>
        <v/>
      </c>
    </row>
    <row r="591" spans="73:76" x14ac:dyDescent="0.25">
      <c r="BU591" s="7" t="e">
        <v>#N/A</v>
      </c>
      <c r="BV591" s="7">
        <v>2.4119999999999999</v>
      </c>
      <c r="BW591" s="7" t="str">
        <f t="shared" si="147"/>
        <v/>
      </c>
      <c r="BX591" s="7" t="str">
        <f t="shared" si="148"/>
        <v/>
      </c>
    </row>
    <row r="592" spans="73:76" x14ac:dyDescent="0.25">
      <c r="BU592" s="7">
        <v>0.45</v>
      </c>
      <c r="BV592" s="7">
        <v>0.70299999999999996</v>
      </c>
      <c r="BW592" s="7">
        <f t="shared" si="147"/>
        <v>0.45</v>
      </c>
      <c r="BX592" s="7">
        <f t="shared" si="148"/>
        <v>0.70299999999999996</v>
      </c>
    </row>
    <row r="593" spans="73:76" x14ac:dyDescent="0.25">
      <c r="BU593" s="7" t="e">
        <v>#N/A</v>
      </c>
      <c r="BV593" s="7">
        <v>0.99199999999999999</v>
      </c>
      <c r="BW593" s="7" t="str">
        <f t="shared" si="147"/>
        <v/>
      </c>
      <c r="BX593" s="7" t="str">
        <f t="shared" si="148"/>
        <v/>
      </c>
    </row>
    <row r="594" spans="73:76" x14ac:dyDescent="0.25">
      <c r="BU594" s="7" t="e">
        <v>#N/A</v>
      </c>
      <c r="BV594" s="7">
        <v>9.8000000000000004E-2</v>
      </c>
      <c r="BW594" s="7" t="str">
        <f t="shared" si="147"/>
        <v/>
      </c>
      <c r="BX594" s="7" t="str">
        <f t="shared" si="148"/>
        <v/>
      </c>
    </row>
    <row r="595" spans="73:76" x14ac:dyDescent="0.25">
      <c r="BU595" s="7" t="e">
        <v>#N/A</v>
      </c>
      <c r="BV595" s="7">
        <v>0</v>
      </c>
      <c r="BW595" s="7" t="str">
        <f t="shared" si="147"/>
        <v/>
      </c>
      <c r="BX595" s="7" t="str">
        <f t="shared" si="148"/>
        <v/>
      </c>
    </row>
    <row r="596" spans="73:76" x14ac:dyDescent="0.25">
      <c r="BU596" s="7" t="e">
        <v>#N/A</v>
      </c>
      <c r="BV596" s="7">
        <v>1E-3</v>
      </c>
      <c r="BW596" s="7" t="str">
        <f t="shared" si="147"/>
        <v/>
      </c>
      <c r="BX596" s="7" t="str">
        <f t="shared" si="148"/>
        <v/>
      </c>
    </row>
    <row r="597" spans="73:76" x14ac:dyDescent="0.25">
      <c r="BU597" s="7" t="e">
        <v>#N/A</v>
      </c>
      <c r="BV597" s="7">
        <v>9.1999999999999998E-2</v>
      </c>
      <c r="BW597" s="7" t="str">
        <f t="shared" si="147"/>
        <v/>
      </c>
      <c r="BX597" s="7" t="str">
        <f t="shared" si="148"/>
        <v/>
      </c>
    </row>
    <row r="598" spans="73:76" x14ac:dyDescent="0.25">
      <c r="BU598" s="7" t="e">
        <v>#N/A</v>
      </c>
      <c r="BV598" s="7">
        <v>0.121</v>
      </c>
      <c r="BW598" s="7" t="str">
        <f t="shared" si="147"/>
        <v/>
      </c>
      <c r="BX598" s="7" t="str">
        <f t="shared" si="148"/>
        <v/>
      </c>
    </row>
    <row r="599" spans="73:76" x14ac:dyDescent="0.25">
      <c r="BU599" s="7" t="e">
        <v>#N/A</v>
      </c>
      <c r="BV599" s="7">
        <v>2.5680000000000001</v>
      </c>
      <c r="BW599" s="7" t="str">
        <f t="shared" si="147"/>
        <v/>
      </c>
      <c r="BX599" s="7" t="str">
        <f t="shared" si="148"/>
        <v/>
      </c>
    </row>
    <row r="600" spans="73:76" x14ac:dyDescent="0.25">
      <c r="BU600" s="7" t="e">
        <v>#N/A</v>
      </c>
      <c r="BV600" s="7">
        <v>6.6000000000000003E-2</v>
      </c>
      <c r="BW600" s="7" t="str">
        <f t="shared" si="147"/>
        <v/>
      </c>
      <c r="BX600" s="7" t="str">
        <f t="shared" si="148"/>
        <v/>
      </c>
    </row>
    <row r="601" spans="73:76" x14ac:dyDescent="0.25">
      <c r="BU601" s="7" t="e">
        <v>#N/A</v>
      </c>
      <c r="BV601" s="7">
        <v>2.9609999999999999</v>
      </c>
      <c r="BW601" s="7" t="str">
        <f t="shared" si="147"/>
        <v/>
      </c>
      <c r="BX601" s="7" t="str">
        <f t="shared" si="148"/>
        <v/>
      </c>
    </row>
    <row r="602" spans="73:76" x14ac:dyDescent="0.25">
      <c r="BU602" s="7" t="e">
        <v>#N/A</v>
      </c>
      <c r="BV602" s="7">
        <v>0.189</v>
      </c>
      <c r="BW602" s="7" t="str">
        <f t="shared" si="147"/>
        <v/>
      </c>
      <c r="BX602" s="7" t="str">
        <f t="shared" si="148"/>
        <v/>
      </c>
    </row>
    <row r="603" spans="73:76" x14ac:dyDescent="0.25">
      <c r="BU603" s="7" t="e">
        <v>#N/A</v>
      </c>
      <c r="BV603" s="7">
        <v>0.08</v>
      </c>
      <c r="BW603" s="7" t="str">
        <f t="shared" si="147"/>
        <v/>
      </c>
      <c r="BX603" s="7" t="str">
        <f t="shared" si="148"/>
        <v/>
      </c>
    </row>
    <row r="604" spans="73:76" x14ac:dyDescent="0.25">
      <c r="BU604" s="7" t="e">
        <v>#N/A</v>
      </c>
      <c r="BV604" s="7">
        <v>2E-3</v>
      </c>
      <c r="BW604" s="7" t="str">
        <f t="shared" si="147"/>
        <v/>
      </c>
      <c r="BX604" s="7" t="str">
        <f t="shared" si="148"/>
        <v/>
      </c>
    </row>
    <row r="605" spans="73:76" x14ac:dyDescent="0.25">
      <c r="BU605" s="7" t="e">
        <v>#N/A</v>
      </c>
      <c r="BV605" s="7">
        <v>8.9999999999999993E-3</v>
      </c>
      <c r="BW605" s="7" t="str">
        <f t="shared" si="147"/>
        <v/>
      </c>
      <c r="BX605" s="7" t="str">
        <f t="shared" si="148"/>
        <v/>
      </c>
    </row>
    <row r="606" spans="73:76" x14ac:dyDescent="0.25">
      <c r="BU606" s="7" t="e">
        <v>#N/A</v>
      </c>
      <c r="BV606" s="7">
        <v>9.7070000000000007</v>
      </c>
      <c r="BW606" s="7" t="str">
        <f t="shared" si="147"/>
        <v/>
      </c>
      <c r="BX606" s="7" t="str">
        <f t="shared" si="148"/>
        <v/>
      </c>
    </row>
    <row r="607" spans="73:76" x14ac:dyDescent="0.25">
      <c r="BU607" s="7" t="e">
        <v>#N/A</v>
      </c>
      <c r="BV607" s="7">
        <v>0.34100000000000003</v>
      </c>
      <c r="BW607" s="7" t="str">
        <f t="shared" si="147"/>
        <v/>
      </c>
      <c r="BX607" s="7" t="str">
        <f t="shared" si="148"/>
        <v/>
      </c>
    </row>
    <row r="608" spans="73:76" x14ac:dyDescent="0.25">
      <c r="BU608" s="7" t="e">
        <v>#N/A</v>
      </c>
      <c r="BV608" s="7">
        <v>2.5000000000000001E-2</v>
      </c>
      <c r="BW608" s="7" t="str">
        <f t="shared" si="147"/>
        <v/>
      </c>
      <c r="BX608" s="7" t="str">
        <f t="shared" si="148"/>
        <v/>
      </c>
    </row>
    <row r="609" spans="73:76" x14ac:dyDescent="0.25">
      <c r="BU609" s="7" t="e">
        <v>#N/A</v>
      </c>
      <c r="BV609" s="7">
        <v>9.8000000000000004E-2</v>
      </c>
      <c r="BW609" s="7" t="str">
        <f t="shared" si="147"/>
        <v/>
      </c>
      <c r="BX609" s="7" t="str">
        <f t="shared" si="148"/>
        <v/>
      </c>
    </row>
    <row r="610" spans="73:76" x14ac:dyDescent="0.25">
      <c r="BU610" s="7" t="e">
        <v>#N/A</v>
      </c>
      <c r="BV610" s="7">
        <v>0.439</v>
      </c>
      <c r="BW610" s="7" t="str">
        <f t="shared" si="147"/>
        <v/>
      </c>
      <c r="BX610" s="7" t="str">
        <f t="shared" si="148"/>
        <v/>
      </c>
    </row>
    <row r="611" spans="73:76" x14ac:dyDescent="0.25">
      <c r="BU611" s="7" t="e">
        <v>#N/A</v>
      </c>
      <c r="BV611" s="7">
        <v>5.0000000000000001E-3</v>
      </c>
      <c r="BW611" s="7" t="str">
        <f t="shared" si="147"/>
        <v/>
      </c>
      <c r="BX611" s="7" t="str">
        <f t="shared" si="148"/>
        <v/>
      </c>
    </row>
    <row r="612" spans="73:76" x14ac:dyDescent="0.25">
      <c r="BU612" s="7" t="e">
        <v>#N/A</v>
      </c>
      <c r="BV612" s="7">
        <v>3.7999999999999999E-2</v>
      </c>
      <c r="BW612" s="7" t="str">
        <f t="shared" si="147"/>
        <v/>
      </c>
      <c r="BX612" s="7" t="str">
        <f t="shared" si="148"/>
        <v/>
      </c>
    </row>
    <row r="613" spans="73:76" x14ac:dyDescent="0.25">
      <c r="BU613" s="7" t="e">
        <v>#N/A</v>
      </c>
      <c r="BV613" s="7">
        <v>0</v>
      </c>
      <c r="BW613" s="7" t="str">
        <f t="shared" si="147"/>
        <v/>
      </c>
      <c r="BX613" s="7" t="str">
        <f t="shared" si="148"/>
        <v/>
      </c>
    </row>
    <row r="614" spans="73:76" x14ac:dyDescent="0.25">
      <c r="BU614" s="7" t="e">
        <v>#N/A</v>
      </c>
      <c r="BV614" s="7">
        <v>3.49</v>
      </c>
      <c r="BW614" s="7" t="str">
        <f t="shared" si="147"/>
        <v/>
      </c>
      <c r="BX614" s="7" t="str">
        <f t="shared" si="148"/>
        <v/>
      </c>
    </row>
    <row r="615" spans="73:76" x14ac:dyDescent="0.25">
      <c r="BU615" s="7" t="e">
        <v>#N/A</v>
      </c>
      <c r="BV615" s="7">
        <v>0.191</v>
      </c>
      <c r="BW615" s="7" t="str">
        <f t="shared" si="147"/>
        <v/>
      </c>
      <c r="BX615" s="7" t="str">
        <f t="shared" si="148"/>
        <v/>
      </c>
    </row>
    <row r="616" spans="73:76" x14ac:dyDescent="0.25">
      <c r="BU616" s="7" t="e">
        <v>#N/A</v>
      </c>
      <c r="BV616" s="7">
        <v>1.0589999999999999</v>
      </c>
      <c r="BW616" s="7" t="str">
        <f t="shared" si="147"/>
        <v/>
      </c>
      <c r="BX616" s="7" t="str">
        <f t="shared" si="148"/>
        <v/>
      </c>
    </row>
    <row r="617" spans="73:76" x14ac:dyDescent="0.25">
      <c r="BU617" s="7" t="e">
        <v>#N/A</v>
      </c>
      <c r="BV617" s="7">
        <v>0</v>
      </c>
      <c r="BW617" s="7" t="str">
        <f t="shared" si="147"/>
        <v/>
      </c>
      <c r="BX617" s="7" t="str">
        <f t="shared" si="148"/>
        <v/>
      </c>
    </row>
    <row r="618" spans="73:76" x14ac:dyDescent="0.25">
      <c r="BU618" s="7" t="e">
        <v>#N/A</v>
      </c>
      <c r="BV618" s="7">
        <v>0</v>
      </c>
      <c r="BW618" s="7" t="str">
        <f t="shared" si="147"/>
        <v/>
      </c>
      <c r="BX618" s="7" t="str">
        <f t="shared" si="148"/>
        <v/>
      </c>
    </row>
    <row r="619" spans="73:76" x14ac:dyDescent="0.25">
      <c r="BU619" s="7" t="e">
        <v>#N/A</v>
      </c>
      <c r="BV619" s="7">
        <v>0</v>
      </c>
      <c r="BW619" s="7" t="str">
        <f t="shared" si="147"/>
        <v/>
      </c>
      <c r="BX619" s="7" t="str">
        <f t="shared" si="148"/>
        <v/>
      </c>
    </row>
    <row r="620" spans="73:76" x14ac:dyDescent="0.25">
      <c r="BU620" s="7" t="e">
        <v>#N/A</v>
      </c>
      <c r="BV620" s="7">
        <v>0.129</v>
      </c>
      <c r="BW620" s="7" t="str">
        <f t="shared" si="147"/>
        <v/>
      </c>
      <c r="BX620" s="7" t="str">
        <f t="shared" si="148"/>
        <v/>
      </c>
    </row>
    <row r="621" spans="73:76" x14ac:dyDescent="0.25">
      <c r="BU621" s="7" t="e">
        <v>#N/A</v>
      </c>
      <c r="BV621" s="7">
        <v>1.2E-2</v>
      </c>
      <c r="BW621" s="7" t="str">
        <f t="shared" si="147"/>
        <v/>
      </c>
      <c r="BX621" s="7" t="str">
        <f t="shared" si="148"/>
        <v/>
      </c>
    </row>
    <row r="622" spans="73:76" x14ac:dyDescent="0.25">
      <c r="BU622" s="7" t="e">
        <v>#N/A</v>
      </c>
      <c r="BV622" s="7">
        <v>5.0999999999999997E-2</v>
      </c>
      <c r="BW622" s="7" t="str">
        <f t="shared" si="147"/>
        <v/>
      </c>
      <c r="BX622" s="7" t="str">
        <f t="shared" si="148"/>
        <v/>
      </c>
    </row>
    <row r="623" spans="73:76" x14ac:dyDescent="0.25">
      <c r="BU623" s="7" t="e">
        <v>#N/A</v>
      </c>
      <c r="BV623" s="7">
        <v>4.0000000000000001E-3</v>
      </c>
      <c r="BW623" s="7" t="str">
        <f t="shared" si="147"/>
        <v/>
      </c>
      <c r="BX623" s="7" t="str">
        <f t="shared" si="148"/>
        <v/>
      </c>
    </row>
    <row r="624" spans="73:76" x14ac:dyDescent="0.25">
      <c r="BU624" s="7" t="e">
        <v>#N/A</v>
      </c>
      <c r="BV624" s="7">
        <v>5.758</v>
      </c>
      <c r="BW624" s="7" t="str">
        <f t="shared" si="147"/>
        <v/>
      </c>
      <c r="BX624" s="7" t="str">
        <f t="shared" si="148"/>
        <v/>
      </c>
    </row>
    <row r="625" spans="73:76" x14ac:dyDescent="0.25">
      <c r="BU625" s="7" t="e">
        <v>#N/A</v>
      </c>
      <c r="BV625" s="7">
        <v>3.0000000000000001E-3</v>
      </c>
      <c r="BW625" s="7" t="str">
        <f t="shared" si="147"/>
        <v/>
      </c>
      <c r="BX625" s="7" t="str">
        <f t="shared" si="148"/>
        <v/>
      </c>
    </row>
    <row r="626" spans="73:76" x14ac:dyDescent="0.25">
      <c r="BU626" s="7" t="e">
        <v>#N/A</v>
      </c>
      <c r="BV626" s="7">
        <v>3.0000000000000001E-3</v>
      </c>
      <c r="BW626" s="7" t="str">
        <f t="shared" si="147"/>
        <v/>
      </c>
      <c r="BX626" s="7" t="str">
        <f t="shared" si="148"/>
        <v/>
      </c>
    </row>
    <row r="627" spans="73:76" x14ac:dyDescent="0.25">
      <c r="BU627" s="7" t="e">
        <v>#N/A</v>
      </c>
      <c r="BV627" s="7">
        <v>1.4E-2</v>
      </c>
      <c r="BW627" s="7" t="str">
        <f t="shared" si="147"/>
        <v/>
      </c>
      <c r="BX627" s="7" t="str">
        <f t="shared" si="148"/>
        <v/>
      </c>
    </row>
    <row r="628" spans="73:76" x14ac:dyDescent="0.25">
      <c r="BU628" s="7" t="e">
        <v>#N/A</v>
      </c>
      <c r="BV628" s="7">
        <v>9.7349999999999994</v>
      </c>
      <c r="BW628" s="7" t="str">
        <f t="shared" si="147"/>
        <v/>
      </c>
      <c r="BX628" s="7" t="str">
        <f t="shared" si="148"/>
        <v/>
      </c>
    </row>
    <row r="629" spans="73:76" x14ac:dyDescent="0.25">
      <c r="BU629" s="7" t="e">
        <v>#N/A</v>
      </c>
      <c r="BV629" s="7">
        <v>8.5000000000000006E-2</v>
      </c>
      <c r="BW629" s="7" t="str">
        <f t="shared" si="147"/>
        <v/>
      </c>
      <c r="BX629" s="7" t="str">
        <f t="shared" si="148"/>
        <v/>
      </c>
    </row>
    <row r="630" spans="73:76" x14ac:dyDescent="0.25">
      <c r="BU630" s="7" t="e">
        <v>#N/A</v>
      </c>
      <c r="BV630" s="7">
        <v>1E-3</v>
      </c>
      <c r="BW630" s="7" t="str">
        <f t="shared" si="147"/>
        <v/>
      </c>
      <c r="BX630" s="7" t="str">
        <f t="shared" si="148"/>
        <v/>
      </c>
    </row>
    <row r="631" spans="73:76" x14ac:dyDescent="0.25">
      <c r="BU631" s="7" t="e">
        <v>#N/A</v>
      </c>
      <c r="BV631" s="7">
        <v>8.4000000000000005E-2</v>
      </c>
      <c r="BW631" s="7" t="str">
        <f t="shared" si="147"/>
        <v/>
      </c>
      <c r="BX631" s="7" t="str">
        <f t="shared" si="148"/>
        <v/>
      </c>
    </row>
    <row r="632" spans="73:76" x14ac:dyDescent="0.25">
      <c r="BU632" s="7" t="e">
        <v>#N/A</v>
      </c>
      <c r="BV632" s="7">
        <v>21.603999999999999</v>
      </c>
      <c r="BW632" s="7" t="str">
        <f t="shared" si="147"/>
        <v/>
      </c>
      <c r="BX632" s="7" t="str">
        <f t="shared" si="148"/>
        <v/>
      </c>
    </row>
    <row r="633" spans="73:76" x14ac:dyDescent="0.25">
      <c r="BU633" s="7" t="e">
        <v>#N/A</v>
      </c>
      <c r="BV633" s="7">
        <v>0</v>
      </c>
      <c r="BW633" s="7" t="str">
        <f t="shared" si="147"/>
        <v/>
      </c>
      <c r="BX633" s="7" t="str">
        <f t="shared" si="148"/>
        <v/>
      </c>
    </row>
    <row r="634" spans="73:76" x14ac:dyDescent="0.25">
      <c r="BU634" s="7" t="e">
        <v>#N/A</v>
      </c>
      <c r="BV634" s="7">
        <v>5.0000000000000001E-3</v>
      </c>
      <c r="BW634" s="7" t="str">
        <f t="shared" si="147"/>
        <v/>
      </c>
      <c r="BX634" s="7" t="str">
        <f t="shared" si="148"/>
        <v/>
      </c>
    </row>
    <row r="635" spans="73:76" x14ac:dyDescent="0.25">
      <c r="BU635" s="7" t="e">
        <v>#N/A</v>
      </c>
      <c r="BV635" s="7">
        <v>0.10299999999999999</v>
      </c>
      <c r="BW635" s="7" t="str">
        <f t="shared" si="147"/>
        <v/>
      </c>
      <c r="BX635" s="7" t="str">
        <f t="shared" si="148"/>
        <v/>
      </c>
    </row>
    <row r="636" spans="73:76" x14ac:dyDescent="0.25">
      <c r="BU636" s="7" t="e">
        <v>#N/A</v>
      </c>
      <c r="BV636" s="7">
        <v>6.0000000000000001E-3</v>
      </c>
      <c r="BW636" s="7" t="str">
        <f t="shared" si="147"/>
        <v/>
      </c>
      <c r="BX636" s="7" t="str">
        <f t="shared" si="148"/>
        <v/>
      </c>
    </row>
    <row r="637" spans="73:76" x14ac:dyDescent="0.25">
      <c r="BU637" s="7">
        <v>0.84</v>
      </c>
      <c r="BV637" s="7">
        <v>0.47</v>
      </c>
      <c r="BW637" s="7">
        <f t="shared" si="147"/>
        <v>0.84</v>
      </c>
      <c r="BX637" s="7">
        <f t="shared" si="148"/>
        <v>0.47</v>
      </c>
    </row>
    <row r="638" spans="73:76" x14ac:dyDescent="0.25">
      <c r="BU638" s="7" t="e">
        <v>#N/A</v>
      </c>
      <c r="BV638" s="7">
        <v>0.70699999999999996</v>
      </c>
      <c r="BW638" s="7" t="str">
        <f t="shared" si="147"/>
        <v/>
      </c>
      <c r="BX638" s="7" t="str">
        <f t="shared" si="148"/>
        <v/>
      </c>
    </row>
    <row r="639" spans="73:76" x14ac:dyDescent="0.25">
      <c r="BU639" s="7" t="e">
        <v>#N/A</v>
      </c>
      <c r="BV639" s="7">
        <v>0</v>
      </c>
      <c r="BW639" s="7" t="str">
        <f t="shared" si="147"/>
        <v/>
      </c>
      <c r="BX639" s="7" t="str">
        <f t="shared" si="148"/>
        <v/>
      </c>
    </row>
    <row r="640" spans="73:76" x14ac:dyDescent="0.25">
      <c r="BU640" s="7" t="e">
        <v>#N/A</v>
      </c>
      <c r="BV640" s="7">
        <v>2.1000000000000001E-2</v>
      </c>
      <c r="BW640" s="7" t="str">
        <f t="shared" si="147"/>
        <v/>
      </c>
      <c r="BX640" s="7" t="str">
        <f t="shared" si="148"/>
        <v/>
      </c>
    </row>
    <row r="641" spans="73:76" x14ac:dyDescent="0.25">
      <c r="BU641" s="7" t="e">
        <v>#N/A</v>
      </c>
      <c r="BV641" s="7">
        <v>0</v>
      </c>
      <c r="BW641" s="7" t="str">
        <f t="shared" si="147"/>
        <v/>
      </c>
      <c r="BX641" s="7" t="str">
        <f t="shared" si="148"/>
        <v/>
      </c>
    </row>
    <row r="642" spans="73:76" x14ac:dyDescent="0.25">
      <c r="BU642" s="7" t="e">
        <v>#N/A</v>
      </c>
      <c r="BV642" s="7">
        <v>0.111</v>
      </c>
      <c r="BW642" s="7" t="str">
        <f t="shared" si="147"/>
        <v/>
      </c>
      <c r="BX642" s="7" t="str">
        <f t="shared" si="148"/>
        <v/>
      </c>
    </row>
    <row r="643" spans="73:76" x14ac:dyDescent="0.25">
      <c r="BU643" s="7">
        <v>0.16</v>
      </c>
      <c r="BV643" s="7">
        <v>0.11700000000000001</v>
      </c>
      <c r="BW643" s="7">
        <f t="shared" si="147"/>
        <v>0.16</v>
      </c>
      <c r="BX643" s="7">
        <f t="shared" si="148"/>
        <v>0.11700000000000001</v>
      </c>
    </row>
    <row r="644" spans="73:76" x14ac:dyDescent="0.25">
      <c r="BU644" s="7" t="e">
        <v>#N/A</v>
      </c>
      <c r="BV644" s="7">
        <v>3.0000000000000001E-3</v>
      </c>
      <c r="BW644" s="7" t="str">
        <f t="shared" si="147"/>
        <v/>
      </c>
      <c r="BX644" s="7" t="str">
        <f t="shared" si="148"/>
        <v/>
      </c>
    </row>
    <row r="645" spans="73:76" x14ac:dyDescent="0.25">
      <c r="BU645" s="7" t="e">
        <v>#N/A</v>
      </c>
      <c r="BV645" s="7">
        <v>1.5960000000000001</v>
      </c>
      <c r="BW645" s="7" t="str">
        <f t="shared" si="147"/>
        <v/>
      </c>
      <c r="BX645" s="7" t="str">
        <f t="shared" si="148"/>
        <v/>
      </c>
    </row>
    <row r="646" spans="73:76" x14ac:dyDescent="0.25">
      <c r="BU646" s="7" t="e">
        <v>#N/A</v>
      </c>
      <c r="BV646" s="7">
        <v>8.0000000000000002E-3</v>
      </c>
      <c r="BW646" s="7" t="str">
        <f t="shared" si="147"/>
        <v/>
      </c>
      <c r="BX646" s="7" t="str">
        <f t="shared" si="148"/>
        <v/>
      </c>
    </row>
    <row r="647" spans="73:76" x14ac:dyDescent="0.25">
      <c r="BU647" s="7">
        <v>0.05</v>
      </c>
      <c r="BV647" s="7">
        <v>0.156</v>
      </c>
      <c r="BW647" s="7">
        <f t="shared" si="147"/>
        <v>0.05</v>
      </c>
      <c r="BX647" s="7">
        <f t="shared" si="148"/>
        <v>0.156</v>
      </c>
    </row>
    <row r="648" spans="73:76" x14ac:dyDescent="0.25">
      <c r="BU648" s="7" t="e">
        <v>#N/A</v>
      </c>
      <c r="BV648" s="7">
        <v>0</v>
      </c>
      <c r="BW648" s="7" t="str">
        <f t="shared" ref="BW648:BW711" si="149">IF(ISNA(BU648),"",BU648)</f>
        <v/>
      </c>
      <c r="BX648" s="7" t="str">
        <f t="shared" ref="BX648:BX711" si="150">IF(BW648="","",BV648)</f>
        <v/>
      </c>
    </row>
    <row r="649" spans="73:76" x14ac:dyDescent="0.25">
      <c r="BU649" s="7" t="e">
        <v>#N/A</v>
      </c>
      <c r="BV649" s="7">
        <v>8.5000000000000006E-2</v>
      </c>
      <c r="BW649" s="7" t="str">
        <f t="shared" si="149"/>
        <v/>
      </c>
      <c r="BX649" s="7" t="str">
        <f t="shared" si="150"/>
        <v/>
      </c>
    </row>
    <row r="650" spans="73:76" x14ac:dyDescent="0.25">
      <c r="BU650" s="7" t="e">
        <v>#N/A</v>
      </c>
      <c r="BV650" s="7">
        <v>1.198</v>
      </c>
      <c r="BW650" s="7" t="str">
        <f t="shared" si="149"/>
        <v/>
      </c>
      <c r="BX650" s="7" t="str">
        <f t="shared" si="150"/>
        <v/>
      </c>
    </row>
    <row r="651" spans="73:76" x14ac:dyDescent="0.25">
      <c r="BU651" s="7" t="e">
        <v>#N/A</v>
      </c>
      <c r="BV651" s="7">
        <v>0.14599999999999999</v>
      </c>
      <c r="BW651" s="7" t="str">
        <f t="shared" si="149"/>
        <v/>
      </c>
      <c r="BX651" s="7" t="str">
        <f t="shared" si="150"/>
        <v/>
      </c>
    </row>
    <row r="652" spans="73:76" x14ac:dyDescent="0.25">
      <c r="BU652" s="7" t="e">
        <v>#N/A</v>
      </c>
      <c r="BV652" s="7">
        <v>1.044</v>
      </c>
      <c r="BW652" s="7" t="str">
        <f t="shared" si="149"/>
        <v/>
      </c>
      <c r="BX652" s="7" t="str">
        <f t="shared" si="150"/>
        <v/>
      </c>
    </row>
    <row r="653" spans="73:76" x14ac:dyDescent="0.25">
      <c r="BU653" s="7" t="e">
        <v>#N/A</v>
      </c>
      <c r="BV653" s="7">
        <v>2.1999999999999999E-2</v>
      </c>
      <c r="BW653" s="7" t="str">
        <f t="shared" si="149"/>
        <v/>
      </c>
      <c r="BX653" s="7" t="str">
        <f t="shared" si="150"/>
        <v/>
      </c>
    </row>
    <row r="654" spans="73:76" x14ac:dyDescent="0.25">
      <c r="BU654" s="7" t="e">
        <v>#N/A</v>
      </c>
      <c r="BV654" s="7">
        <v>1E-3</v>
      </c>
      <c r="BW654" s="7" t="str">
        <f t="shared" si="149"/>
        <v/>
      </c>
      <c r="BX654" s="7" t="str">
        <f t="shared" si="150"/>
        <v/>
      </c>
    </row>
    <row r="655" spans="73:76" x14ac:dyDescent="0.25">
      <c r="BU655" s="7" t="e">
        <v>#N/A</v>
      </c>
      <c r="BV655" s="7">
        <v>1.788</v>
      </c>
      <c r="BW655" s="7" t="str">
        <f t="shared" si="149"/>
        <v/>
      </c>
      <c r="BX655" s="7" t="str">
        <f t="shared" si="150"/>
        <v/>
      </c>
    </row>
    <row r="656" spans="73:76" x14ac:dyDescent="0.25">
      <c r="BU656" s="7" t="e">
        <v>#N/A</v>
      </c>
      <c r="BV656" s="7">
        <v>0</v>
      </c>
      <c r="BW656" s="7" t="str">
        <f t="shared" si="149"/>
        <v/>
      </c>
      <c r="BX656" s="7" t="str">
        <f t="shared" si="150"/>
        <v/>
      </c>
    </row>
    <row r="657" spans="73:76" x14ac:dyDescent="0.25">
      <c r="BU657" s="7" t="e">
        <v>#N/A</v>
      </c>
      <c r="BV657" s="7">
        <v>6.0000000000000001E-3</v>
      </c>
      <c r="BW657" s="7" t="str">
        <f t="shared" si="149"/>
        <v/>
      </c>
      <c r="BX657" s="7" t="str">
        <f t="shared" si="150"/>
        <v/>
      </c>
    </row>
    <row r="658" spans="73:76" x14ac:dyDescent="0.25">
      <c r="BU658" s="7" t="e">
        <v>#N/A</v>
      </c>
      <c r="BV658" s="7">
        <v>1.3</v>
      </c>
      <c r="BW658" s="7" t="str">
        <f t="shared" si="149"/>
        <v/>
      </c>
      <c r="BX658" s="7" t="str">
        <f t="shared" si="150"/>
        <v/>
      </c>
    </row>
    <row r="659" spans="73:76" x14ac:dyDescent="0.25">
      <c r="BU659" s="7" t="e">
        <v>#N/A</v>
      </c>
      <c r="BV659" s="7">
        <v>15.763999999999999</v>
      </c>
      <c r="BW659" s="7" t="str">
        <f t="shared" si="149"/>
        <v/>
      </c>
      <c r="BX659" s="7" t="str">
        <f t="shared" si="150"/>
        <v/>
      </c>
    </row>
    <row r="660" spans="73:76" x14ac:dyDescent="0.25">
      <c r="BU660" s="7" t="e">
        <v>#N/A</v>
      </c>
      <c r="BV660" s="7">
        <v>1E-3</v>
      </c>
      <c r="BW660" s="7" t="str">
        <f t="shared" si="149"/>
        <v/>
      </c>
      <c r="BX660" s="7" t="str">
        <f t="shared" si="150"/>
        <v/>
      </c>
    </row>
    <row r="661" spans="73:76" x14ac:dyDescent="0.25">
      <c r="BU661" s="7" t="e">
        <v>#N/A</v>
      </c>
      <c r="BV661" s="7">
        <v>1.1419999999999999</v>
      </c>
      <c r="BW661" s="7" t="str">
        <f t="shared" si="149"/>
        <v/>
      </c>
      <c r="BX661" s="7" t="str">
        <f t="shared" si="150"/>
        <v/>
      </c>
    </row>
    <row r="662" spans="73:76" x14ac:dyDescent="0.25">
      <c r="BU662" s="7" t="e">
        <v>#N/A</v>
      </c>
      <c r="BV662" s="7">
        <v>1.6E-2</v>
      </c>
      <c r="BW662" s="7" t="str">
        <f t="shared" si="149"/>
        <v/>
      </c>
      <c r="BX662" s="7" t="str">
        <f t="shared" si="150"/>
        <v/>
      </c>
    </row>
    <row r="663" spans="73:76" x14ac:dyDescent="0.25">
      <c r="BU663" s="7" t="e">
        <v>#N/A</v>
      </c>
      <c r="BV663" s="7">
        <v>0</v>
      </c>
      <c r="BW663" s="7" t="str">
        <f t="shared" si="149"/>
        <v/>
      </c>
      <c r="BX663" s="7" t="str">
        <f t="shared" si="150"/>
        <v/>
      </c>
    </row>
    <row r="664" spans="73:76" x14ac:dyDescent="0.25">
      <c r="BU664" s="7" t="e">
        <v>#N/A</v>
      </c>
      <c r="BV664" s="7">
        <v>18.699000000000002</v>
      </c>
      <c r="BW664" s="7" t="str">
        <f t="shared" si="149"/>
        <v/>
      </c>
      <c r="BX664" s="7" t="str">
        <f t="shared" si="150"/>
        <v/>
      </c>
    </row>
    <row r="665" spans="73:76" x14ac:dyDescent="0.25">
      <c r="BU665" s="7" t="e">
        <v>#N/A</v>
      </c>
      <c r="BV665" s="7">
        <v>1.4419999999999999</v>
      </c>
      <c r="BW665" s="7" t="str">
        <f t="shared" si="149"/>
        <v/>
      </c>
      <c r="BX665" s="7" t="str">
        <f t="shared" si="150"/>
        <v/>
      </c>
    </row>
    <row r="666" spans="73:76" x14ac:dyDescent="0.25">
      <c r="BU666" s="7" t="e">
        <v>#N/A</v>
      </c>
      <c r="BV666" s="7">
        <v>0.13800000000000001</v>
      </c>
      <c r="BW666" s="7" t="str">
        <f t="shared" si="149"/>
        <v/>
      </c>
      <c r="BX666" s="7" t="str">
        <f t="shared" si="150"/>
        <v/>
      </c>
    </row>
    <row r="667" spans="73:76" x14ac:dyDescent="0.25">
      <c r="BU667" s="7" t="e">
        <v>#N/A</v>
      </c>
      <c r="BV667" s="7">
        <v>0</v>
      </c>
      <c r="BW667" s="7" t="str">
        <f t="shared" si="149"/>
        <v/>
      </c>
      <c r="BX667" s="7" t="str">
        <f t="shared" si="150"/>
        <v/>
      </c>
    </row>
    <row r="668" spans="73:76" x14ac:dyDescent="0.25">
      <c r="BU668" s="7">
        <v>0.11</v>
      </c>
      <c r="BV668" s="7">
        <v>0.76500000000000001</v>
      </c>
      <c r="BW668" s="7">
        <f t="shared" si="149"/>
        <v>0.11</v>
      </c>
      <c r="BX668" s="7">
        <f t="shared" si="150"/>
        <v>0.76500000000000001</v>
      </c>
    </row>
    <row r="669" spans="73:76" x14ac:dyDescent="0.25">
      <c r="BU669" s="7" t="e">
        <v>#N/A</v>
      </c>
      <c r="BV669" s="7">
        <v>0</v>
      </c>
      <c r="BW669" s="7" t="str">
        <f t="shared" si="149"/>
        <v/>
      </c>
      <c r="BX669" s="7" t="str">
        <f t="shared" si="150"/>
        <v/>
      </c>
    </row>
    <row r="670" spans="73:76" x14ac:dyDescent="0.25">
      <c r="BU670" s="7" t="e">
        <v>#N/A</v>
      </c>
      <c r="BV670" s="7">
        <v>0.17599999999999999</v>
      </c>
      <c r="BW670" s="7" t="str">
        <f t="shared" si="149"/>
        <v/>
      </c>
      <c r="BX670" s="7" t="str">
        <f t="shared" si="150"/>
        <v/>
      </c>
    </row>
    <row r="671" spans="73:76" x14ac:dyDescent="0.25">
      <c r="BU671" s="7" t="e">
        <v>#N/A</v>
      </c>
      <c r="BV671" s="7">
        <v>3.4000000000000002E-2</v>
      </c>
      <c r="BW671" s="7" t="str">
        <f t="shared" si="149"/>
        <v/>
      </c>
      <c r="BX671" s="7" t="str">
        <f t="shared" si="150"/>
        <v/>
      </c>
    </row>
    <row r="672" spans="73:76" x14ac:dyDescent="0.25">
      <c r="BU672" s="7" t="e">
        <v>#N/A</v>
      </c>
      <c r="BV672" s="7">
        <v>0</v>
      </c>
      <c r="BW672" s="7" t="str">
        <f t="shared" si="149"/>
        <v/>
      </c>
      <c r="BX672" s="7" t="str">
        <f t="shared" si="150"/>
        <v/>
      </c>
    </row>
    <row r="673" spans="73:76" x14ac:dyDescent="0.25">
      <c r="BU673" s="7" t="e">
        <v>#N/A</v>
      </c>
      <c r="BV673" s="7">
        <v>2E-3</v>
      </c>
      <c r="BW673" s="7" t="str">
        <f t="shared" si="149"/>
        <v/>
      </c>
      <c r="BX673" s="7" t="str">
        <f t="shared" si="150"/>
        <v/>
      </c>
    </row>
    <row r="674" spans="73:76" x14ac:dyDescent="0.25">
      <c r="BU674" s="7" t="e">
        <v>#N/A</v>
      </c>
      <c r="BV674" s="7" t="e">
        <v>#N/A</v>
      </c>
      <c r="BW674" s="7" t="str">
        <f t="shared" si="149"/>
        <v/>
      </c>
      <c r="BX674" s="7" t="str">
        <f t="shared" si="150"/>
        <v/>
      </c>
    </row>
    <row r="675" spans="73:76" x14ac:dyDescent="0.25">
      <c r="BU675" s="7" t="e">
        <v>#N/A</v>
      </c>
      <c r="BV675" s="7">
        <v>6.6000000000000003E-2</v>
      </c>
      <c r="BW675" s="7" t="str">
        <f t="shared" si="149"/>
        <v/>
      </c>
      <c r="BX675" s="7" t="str">
        <f t="shared" si="150"/>
        <v/>
      </c>
    </row>
    <row r="676" spans="73:76" x14ac:dyDescent="0.25">
      <c r="BU676" s="7">
        <v>2.31</v>
      </c>
      <c r="BV676" s="7">
        <v>2.512</v>
      </c>
      <c r="BW676" s="7">
        <f t="shared" si="149"/>
        <v>2.31</v>
      </c>
      <c r="BX676" s="7">
        <f t="shared" si="150"/>
        <v>2.512</v>
      </c>
    </row>
    <row r="677" spans="73:76" x14ac:dyDescent="0.25">
      <c r="BU677" s="7" t="e">
        <v>#N/A</v>
      </c>
      <c r="BV677" s="7">
        <v>1.0580000000000001</v>
      </c>
      <c r="BW677" s="7" t="str">
        <f t="shared" si="149"/>
        <v/>
      </c>
      <c r="BX677" s="7" t="str">
        <f t="shared" si="150"/>
        <v/>
      </c>
    </row>
    <row r="678" spans="73:76" x14ac:dyDescent="0.25">
      <c r="BU678" s="7" t="e">
        <v>#N/A</v>
      </c>
      <c r="BV678" s="7">
        <v>6.8000000000000005E-2</v>
      </c>
      <c r="BW678" s="7" t="str">
        <f t="shared" si="149"/>
        <v/>
      </c>
      <c r="BX678" s="7" t="str">
        <f t="shared" si="150"/>
        <v/>
      </c>
    </row>
    <row r="679" spans="73:76" x14ac:dyDescent="0.25">
      <c r="BU679" s="7">
        <v>15.2</v>
      </c>
      <c r="BV679" s="7">
        <v>10.207000000000001</v>
      </c>
      <c r="BW679" s="7">
        <f t="shared" si="149"/>
        <v>15.2</v>
      </c>
      <c r="BX679" s="7">
        <f t="shared" si="150"/>
        <v>10.207000000000001</v>
      </c>
    </row>
    <row r="680" spans="73:76" x14ac:dyDescent="0.25">
      <c r="BU680" s="7" t="e">
        <v>#N/A</v>
      </c>
      <c r="BV680" s="7">
        <v>1.278</v>
      </c>
      <c r="BW680" s="7" t="str">
        <f t="shared" si="149"/>
        <v/>
      </c>
      <c r="BX680" s="7" t="str">
        <f t="shared" si="150"/>
        <v/>
      </c>
    </row>
    <row r="681" spans="73:76" x14ac:dyDescent="0.25">
      <c r="BU681" s="7" t="e">
        <v>#N/A</v>
      </c>
      <c r="BV681" s="7">
        <v>0.59599999999999997</v>
      </c>
      <c r="BW681" s="7" t="str">
        <f t="shared" si="149"/>
        <v/>
      </c>
      <c r="BX681" s="7" t="str">
        <f t="shared" si="150"/>
        <v/>
      </c>
    </row>
    <row r="682" spans="73:76" x14ac:dyDescent="0.25">
      <c r="BU682" s="7">
        <v>0.45</v>
      </c>
      <c r="BV682" s="7">
        <v>1.008</v>
      </c>
      <c r="BW682" s="7">
        <f t="shared" si="149"/>
        <v>0.45</v>
      </c>
      <c r="BX682" s="7">
        <f t="shared" si="150"/>
        <v>1.008</v>
      </c>
    </row>
    <row r="683" spans="73:76" x14ac:dyDescent="0.25">
      <c r="BU683" s="7" t="e">
        <v>#N/A</v>
      </c>
      <c r="BV683" s="7">
        <v>0.36299999999999999</v>
      </c>
      <c r="BW683" s="7" t="str">
        <f t="shared" si="149"/>
        <v/>
      </c>
      <c r="BX683" s="7" t="str">
        <f t="shared" si="150"/>
        <v/>
      </c>
    </row>
    <row r="684" spans="73:76" x14ac:dyDescent="0.25">
      <c r="BU684" s="7">
        <v>0.08</v>
      </c>
      <c r="BV684" s="7">
        <v>0.02</v>
      </c>
      <c r="BW684" s="7">
        <f t="shared" si="149"/>
        <v>0.08</v>
      </c>
      <c r="BX684" s="7">
        <f t="shared" si="150"/>
        <v>0.02</v>
      </c>
    </row>
    <row r="685" spans="73:76" x14ac:dyDescent="0.25">
      <c r="BU685" s="7">
        <v>12.09</v>
      </c>
      <c r="BV685" s="7">
        <v>8.968</v>
      </c>
      <c r="BW685" s="7">
        <f t="shared" si="149"/>
        <v>12.09</v>
      </c>
      <c r="BX685" s="7">
        <f t="shared" si="150"/>
        <v>8.968</v>
      </c>
    </row>
    <row r="686" spans="73:76" x14ac:dyDescent="0.25">
      <c r="BU686" s="7" t="e">
        <v>#N/A</v>
      </c>
      <c r="BV686" s="7">
        <v>0.10199999999999999</v>
      </c>
      <c r="BW686" s="7" t="str">
        <f t="shared" si="149"/>
        <v/>
      </c>
      <c r="BX686" s="7" t="str">
        <f t="shared" si="150"/>
        <v/>
      </c>
    </row>
    <row r="687" spans="73:76" x14ac:dyDescent="0.25">
      <c r="BU687" s="7" t="e">
        <v>#N/A</v>
      </c>
      <c r="BV687" s="7">
        <v>2.9420000000000002</v>
      </c>
      <c r="BW687" s="7" t="str">
        <f t="shared" si="149"/>
        <v/>
      </c>
      <c r="BX687" s="7" t="str">
        <f t="shared" si="150"/>
        <v/>
      </c>
    </row>
    <row r="688" spans="73:76" x14ac:dyDescent="0.25">
      <c r="BU688" s="7" t="e">
        <v>#N/A</v>
      </c>
      <c r="BV688" s="7">
        <v>1.2E-2</v>
      </c>
      <c r="BW688" s="7" t="str">
        <f t="shared" si="149"/>
        <v/>
      </c>
      <c r="BX688" s="7" t="str">
        <f t="shared" si="150"/>
        <v/>
      </c>
    </row>
    <row r="689" spans="73:76" x14ac:dyDescent="0.25">
      <c r="BU689" s="7" t="e">
        <v>#N/A</v>
      </c>
      <c r="BV689" s="7">
        <v>15.201000000000001</v>
      </c>
      <c r="BW689" s="7" t="str">
        <f t="shared" si="149"/>
        <v/>
      </c>
      <c r="BX689" s="7" t="str">
        <f t="shared" si="150"/>
        <v/>
      </c>
    </row>
    <row r="690" spans="73:76" x14ac:dyDescent="0.25">
      <c r="BU690" s="7">
        <v>0.03</v>
      </c>
      <c r="BV690" s="7">
        <v>5.0000000000000001E-3</v>
      </c>
      <c r="BW690" s="7">
        <f t="shared" si="149"/>
        <v>0.03</v>
      </c>
      <c r="BX690" s="7">
        <f t="shared" si="150"/>
        <v>5.0000000000000001E-3</v>
      </c>
    </row>
    <row r="691" spans="73:76" x14ac:dyDescent="0.25">
      <c r="BU691" s="7" t="e">
        <v>#N/A</v>
      </c>
      <c r="BV691" s="7">
        <v>0.46</v>
      </c>
      <c r="BW691" s="7" t="str">
        <f t="shared" si="149"/>
        <v/>
      </c>
      <c r="BX691" s="7" t="str">
        <f t="shared" si="150"/>
        <v/>
      </c>
    </row>
    <row r="692" spans="73:76" x14ac:dyDescent="0.25">
      <c r="BU692" s="7" t="e">
        <v>#N/A</v>
      </c>
      <c r="BV692" s="7">
        <v>7.8E-2</v>
      </c>
      <c r="BW692" s="7" t="str">
        <f t="shared" si="149"/>
        <v/>
      </c>
      <c r="BX692" s="7" t="str">
        <f t="shared" si="150"/>
        <v/>
      </c>
    </row>
    <row r="693" spans="73:76" x14ac:dyDescent="0.25">
      <c r="BU693" s="7" t="e">
        <v>#N/A</v>
      </c>
      <c r="BV693" s="7">
        <v>2.8000000000000001E-2</v>
      </c>
      <c r="BW693" s="7" t="str">
        <f t="shared" si="149"/>
        <v/>
      </c>
      <c r="BX693" s="7" t="str">
        <f t="shared" si="150"/>
        <v/>
      </c>
    </row>
    <row r="694" spans="73:76" x14ac:dyDescent="0.25">
      <c r="BU694" s="7" t="e">
        <v>#N/A</v>
      </c>
      <c r="BV694" s="7">
        <v>1.2929999999999999</v>
      </c>
      <c r="BW694" s="7" t="str">
        <f t="shared" si="149"/>
        <v/>
      </c>
      <c r="BX694" s="7" t="str">
        <f t="shared" si="150"/>
        <v/>
      </c>
    </row>
    <row r="695" spans="73:76" x14ac:dyDescent="0.25">
      <c r="BU695" s="7" t="e">
        <v>#N/A</v>
      </c>
      <c r="BV695" s="7">
        <v>4.5229999999999997</v>
      </c>
      <c r="BW695" s="7" t="str">
        <f t="shared" si="149"/>
        <v/>
      </c>
      <c r="BX695" s="7" t="str">
        <f t="shared" si="150"/>
        <v/>
      </c>
    </row>
    <row r="696" spans="73:76" x14ac:dyDescent="0.25">
      <c r="BU696" s="7" t="e">
        <v>#N/A</v>
      </c>
      <c r="BV696" s="7">
        <v>0</v>
      </c>
      <c r="BW696" s="7" t="str">
        <f t="shared" si="149"/>
        <v/>
      </c>
      <c r="BX696" s="7" t="str">
        <f t="shared" si="150"/>
        <v/>
      </c>
    </row>
    <row r="697" spans="73:76" x14ac:dyDescent="0.25">
      <c r="BU697" s="7" t="e">
        <v>#N/A</v>
      </c>
      <c r="BV697" s="7">
        <v>0.27800000000000002</v>
      </c>
      <c r="BW697" s="7" t="str">
        <f t="shared" si="149"/>
        <v/>
      </c>
      <c r="BX697" s="7" t="str">
        <f t="shared" si="150"/>
        <v/>
      </c>
    </row>
    <row r="698" spans="73:76" x14ac:dyDescent="0.25">
      <c r="BU698" s="7" t="e">
        <v>#N/A</v>
      </c>
      <c r="BV698" s="7">
        <v>6.3E-2</v>
      </c>
      <c r="BW698" s="7" t="str">
        <f t="shared" si="149"/>
        <v/>
      </c>
      <c r="BX698" s="7" t="str">
        <f t="shared" si="150"/>
        <v/>
      </c>
    </row>
    <row r="699" spans="73:76" x14ac:dyDescent="0.25">
      <c r="BU699" s="7">
        <v>0.03</v>
      </c>
      <c r="BV699" s="7">
        <v>3.4000000000000002E-2</v>
      </c>
      <c r="BW699" s="7">
        <f t="shared" si="149"/>
        <v>0.03</v>
      </c>
      <c r="BX699" s="7">
        <f t="shared" si="150"/>
        <v>3.4000000000000002E-2</v>
      </c>
    </row>
    <row r="700" spans="73:76" x14ac:dyDescent="0.25">
      <c r="BU700" s="7" t="e">
        <v>#N/A</v>
      </c>
      <c r="BV700" s="7">
        <v>6.0000000000000001E-3</v>
      </c>
      <c r="BW700" s="7" t="str">
        <f t="shared" si="149"/>
        <v/>
      </c>
      <c r="BX700" s="7" t="str">
        <f t="shared" si="150"/>
        <v/>
      </c>
    </row>
    <row r="701" spans="73:76" x14ac:dyDescent="0.25">
      <c r="BU701" s="7" t="e">
        <v>#N/A</v>
      </c>
      <c r="BV701" s="7">
        <v>0</v>
      </c>
      <c r="BW701" s="7" t="str">
        <f t="shared" si="149"/>
        <v/>
      </c>
      <c r="BX701" s="7" t="str">
        <f t="shared" si="150"/>
        <v/>
      </c>
    </row>
    <row r="702" spans="73:76" x14ac:dyDescent="0.25">
      <c r="BU702" s="7" t="e">
        <v>#N/A</v>
      </c>
      <c r="BV702" s="7">
        <v>2.8000000000000001E-2</v>
      </c>
      <c r="BW702" s="7" t="str">
        <f t="shared" si="149"/>
        <v/>
      </c>
      <c r="BX702" s="7" t="str">
        <f t="shared" si="150"/>
        <v/>
      </c>
    </row>
    <row r="703" spans="73:76" x14ac:dyDescent="0.25">
      <c r="BU703" s="7" t="e">
        <v>#N/A</v>
      </c>
      <c r="BV703" s="7">
        <v>2E-3</v>
      </c>
      <c r="BW703" s="7" t="str">
        <f t="shared" si="149"/>
        <v/>
      </c>
      <c r="BX703" s="7" t="str">
        <f t="shared" si="150"/>
        <v/>
      </c>
    </row>
    <row r="704" spans="73:76" x14ac:dyDescent="0.25">
      <c r="BU704" s="7" t="e">
        <v>#N/A</v>
      </c>
      <c r="BV704" s="7">
        <v>2.581</v>
      </c>
      <c r="BW704" s="7" t="str">
        <f t="shared" si="149"/>
        <v/>
      </c>
      <c r="BX704" s="7" t="str">
        <f t="shared" si="150"/>
        <v/>
      </c>
    </row>
    <row r="705" spans="73:76" x14ac:dyDescent="0.25">
      <c r="BU705" s="7" t="e">
        <v>#N/A</v>
      </c>
      <c r="BV705" s="7">
        <v>0</v>
      </c>
      <c r="BW705" s="7" t="str">
        <f t="shared" si="149"/>
        <v/>
      </c>
      <c r="BX705" s="7" t="str">
        <f t="shared" si="150"/>
        <v/>
      </c>
    </row>
    <row r="706" spans="73:76" x14ac:dyDescent="0.25">
      <c r="BU706" s="7" t="e">
        <v>#N/A</v>
      </c>
      <c r="BV706" s="7">
        <v>0</v>
      </c>
      <c r="BW706" s="7" t="str">
        <f t="shared" si="149"/>
        <v/>
      </c>
      <c r="BX706" s="7" t="str">
        <f t="shared" si="150"/>
        <v/>
      </c>
    </row>
    <row r="707" spans="73:76" x14ac:dyDescent="0.25">
      <c r="BU707" s="7" t="e">
        <v>#N/A</v>
      </c>
      <c r="BV707" s="7">
        <v>2.7E-2</v>
      </c>
      <c r="BW707" s="7" t="str">
        <f t="shared" si="149"/>
        <v/>
      </c>
      <c r="BX707" s="7" t="str">
        <f t="shared" si="150"/>
        <v/>
      </c>
    </row>
    <row r="708" spans="73:76" x14ac:dyDescent="0.25">
      <c r="BU708" s="7" t="e">
        <v>#N/A</v>
      </c>
      <c r="BV708" s="7">
        <v>1.708</v>
      </c>
      <c r="BW708" s="7" t="str">
        <f t="shared" si="149"/>
        <v/>
      </c>
      <c r="BX708" s="7" t="str">
        <f t="shared" si="150"/>
        <v/>
      </c>
    </row>
    <row r="709" spans="73:76" x14ac:dyDescent="0.25">
      <c r="BU709" s="7" t="e">
        <v>#N/A</v>
      </c>
      <c r="BV709" s="7" t="s">
        <v>1901</v>
      </c>
      <c r="BW709" s="7" t="str">
        <f t="shared" si="149"/>
        <v/>
      </c>
      <c r="BX709" s="7" t="str">
        <f t="shared" si="150"/>
        <v/>
      </c>
    </row>
    <row r="710" spans="73:76" x14ac:dyDescent="0.25">
      <c r="BU710" s="7" t="e">
        <v>#N/A</v>
      </c>
      <c r="BV710" s="7">
        <v>1.2E-2</v>
      </c>
      <c r="BW710" s="7" t="str">
        <f t="shared" si="149"/>
        <v/>
      </c>
      <c r="BX710" s="7" t="str">
        <f t="shared" si="150"/>
        <v/>
      </c>
    </row>
    <row r="711" spans="73:76" x14ac:dyDescent="0.25">
      <c r="BU711" s="7" t="e">
        <v>#N/A</v>
      </c>
      <c r="BV711" s="7">
        <v>0</v>
      </c>
      <c r="BW711" s="7" t="str">
        <f t="shared" si="149"/>
        <v/>
      </c>
      <c r="BX711" s="7" t="str">
        <f t="shared" si="150"/>
        <v/>
      </c>
    </row>
    <row r="712" spans="73:76" x14ac:dyDescent="0.25">
      <c r="BU712" s="7" t="e">
        <v>#N/A</v>
      </c>
      <c r="BV712" s="7">
        <v>1E-3</v>
      </c>
      <c r="BW712" s="7" t="str">
        <f t="shared" ref="BW712:BW775" si="151">IF(ISNA(BU712),"",BU712)</f>
        <v/>
      </c>
      <c r="BX712" s="7" t="str">
        <f t="shared" ref="BX712:BX775" si="152">IF(BW712="","",BV712)</f>
        <v/>
      </c>
    </row>
    <row r="713" spans="73:76" x14ac:dyDescent="0.25">
      <c r="BU713" s="7">
        <v>0.02</v>
      </c>
      <c r="BV713" s="7">
        <v>0</v>
      </c>
      <c r="BW713" s="7">
        <f t="shared" si="151"/>
        <v>0.02</v>
      </c>
      <c r="BX713" s="7">
        <f t="shared" si="152"/>
        <v>0</v>
      </c>
    </row>
    <row r="714" spans="73:76" x14ac:dyDescent="0.25">
      <c r="BU714" s="7" t="e">
        <v>#N/A</v>
      </c>
      <c r="BV714" s="7">
        <v>4.1349999999999998</v>
      </c>
      <c r="BW714" s="7" t="str">
        <f t="shared" si="151"/>
        <v/>
      </c>
      <c r="BX714" s="7" t="str">
        <f t="shared" si="152"/>
        <v/>
      </c>
    </row>
    <row r="715" spans="73:76" x14ac:dyDescent="0.25">
      <c r="BU715" s="7" t="e">
        <v>#N/A</v>
      </c>
      <c r="BV715" s="7" t="s">
        <v>1901</v>
      </c>
      <c r="BW715" s="7" t="str">
        <f t="shared" si="151"/>
        <v/>
      </c>
      <c r="BX715" s="7" t="str">
        <f t="shared" si="152"/>
        <v/>
      </c>
    </row>
    <row r="716" spans="73:76" x14ac:dyDescent="0.25">
      <c r="BU716" s="7" t="e">
        <v>#N/A</v>
      </c>
      <c r="BV716" s="7">
        <v>6.9000000000000006E-2</v>
      </c>
      <c r="BW716" s="7" t="str">
        <f t="shared" si="151"/>
        <v/>
      </c>
      <c r="BX716" s="7" t="str">
        <f t="shared" si="152"/>
        <v/>
      </c>
    </row>
    <row r="717" spans="73:76" x14ac:dyDescent="0.25">
      <c r="BU717" s="7" t="e">
        <v>#N/A</v>
      </c>
      <c r="BV717" s="7">
        <v>0.156</v>
      </c>
      <c r="BW717" s="7" t="str">
        <f t="shared" si="151"/>
        <v/>
      </c>
      <c r="BX717" s="7" t="str">
        <f t="shared" si="152"/>
        <v/>
      </c>
    </row>
    <row r="718" spans="73:76" x14ac:dyDescent="0.25">
      <c r="BU718" s="7" t="e">
        <v>#N/A</v>
      </c>
      <c r="BV718" s="7">
        <v>1.4E-2</v>
      </c>
      <c r="BW718" s="7" t="str">
        <f t="shared" si="151"/>
        <v/>
      </c>
      <c r="BX718" s="7" t="str">
        <f t="shared" si="152"/>
        <v/>
      </c>
    </row>
    <row r="719" spans="73:76" x14ac:dyDescent="0.25">
      <c r="BU719" s="7" t="e">
        <v>#N/A</v>
      </c>
      <c r="BV719" s="7">
        <v>0</v>
      </c>
      <c r="BW719" s="7" t="str">
        <f t="shared" si="151"/>
        <v/>
      </c>
      <c r="BX719" s="7" t="str">
        <f t="shared" si="152"/>
        <v/>
      </c>
    </row>
    <row r="720" spans="73:76" x14ac:dyDescent="0.25">
      <c r="BU720" s="7" t="e">
        <v>#N/A</v>
      </c>
      <c r="BV720" s="7">
        <v>2.4039999999999999</v>
      </c>
      <c r="BW720" s="7" t="str">
        <f t="shared" si="151"/>
        <v/>
      </c>
      <c r="BX720" s="7" t="str">
        <f t="shared" si="152"/>
        <v/>
      </c>
    </row>
    <row r="721" spans="73:76" x14ac:dyDescent="0.25">
      <c r="BU721" s="7" t="e">
        <v>#N/A</v>
      </c>
      <c r="BV721" s="7">
        <v>1E-3</v>
      </c>
      <c r="BW721" s="7" t="str">
        <f t="shared" si="151"/>
        <v/>
      </c>
      <c r="BX721" s="7" t="str">
        <f t="shared" si="152"/>
        <v/>
      </c>
    </row>
    <row r="722" spans="73:76" x14ac:dyDescent="0.25">
      <c r="BU722" s="7" t="e">
        <v>#N/A</v>
      </c>
      <c r="BV722" s="7" t="s">
        <v>1901</v>
      </c>
      <c r="BW722" s="7" t="str">
        <f t="shared" si="151"/>
        <v/>
      </c>
      <c r="BX722" s="7" t="str">
        <f t="shared" si="152"/>
        <v/>
      </c>
    </row>
    <row r="723" spans="73:76" x14ac:dyDescent="0.25">
      <c r="BU723" s="7" t="e">
        <v>#N/A</v>
      </c>
      <c r="BV723" s="7">
        <v>4.2000000000000003E-2</v>
      </c>
      <c r="BW723" s="7" t="str">
        <f t="shared" si="151"/>
        <v/>
      </c>
      <c r="BX723" s="7" t="str">
        <f t="shared" si="152"/>
        <v/>
      </c>
    </row>
    <row r="724" spans="73:76" x14ac:dyDescent="0.25">
      <c r="BU724" s="7" t="e">
        <v>#N/A</v>
      </c>
      <c r="BV724" s="7">
        <v>2.5019999999999998</v>
      </c>
      <c r="BW724" s="7" t="str">
        <f t="shared" si="151"/>
        <v/>
      </c>
      <c r="BX724" s="7" t="str">
        <f t="shared" si="152"/>
        <v/>
      </c>
    </row>
    <row r="725" spans="73:76" x14ac:dyDescent="0.25">
      <c r="BU725" s="7" t="e">
        <v>#N/A</v>
      </c>
      <c r="BV725" s="7">
        <v>0.106</v>
      </c>
      <c r="BW725" s="7" t="str">
        <f t="shared" si="151"/>
        <v/>
      </c>
      <c r="BX725" s="7" t="str">
        <f t="shared" si="152"/>
        <v/>
      </c>
    </row>
    <row r="726" spans="73:76" x14ac:dyDescent="0.25">
      <c r="BU726" s="7" t="e">
        <v>#N/A</v>
      </c>
      <c r="BV726" s="7">
        <v>0</v>
      </c>
      <c r="BW726" s="7" t="str">
        <f t="shared" si="151"/>
        <v/>
      </c>
      <c r="BX726" s="7" t="str">
        <f t="shared" si="152"/>
        <v/>
      </c>
    </row>
    <row r="727" spans="73:76" x14ac:dyDescent="0.25">
      <c r="BU727" s="7" t="e">
        <v>#N/A</v>
      </c>
      <c r="BV727" s="7">
        <v>0.11899999999999999</v>
      </c>
      <c r="BW727" s="7" t="str">
        <f t="shared" si="151"/>
        <v/>
      </c>
      <c r="BX727" s="7" t="str">
        <f t="shared" si="152"/>
        <v/>
      </c>
    </row>
    <row r="728" spans="73:76" x14ac:dyDescent="0.25">
      <c r="BU728" s="7" t="e">
        <v>#N/A</v>
      </c>
      <c r="BV728" s="7">
        <v>0.25800000000000001</v>
      </c>
      <c r="BW728" s="7" t="str">
        <f t="shared" si="151"/>
        <v/>
      </c>
      <c r="BX728" s="7" t="str">
        <f t="shared" si="152"/>
        <v/>
      </c>
    </row>
    <row r="729" spans="73:76" x14ac:dyDescent="0.25">
      <c r="BU729" s="7" t="e">
        <v>#N/A</v>
      </c>
      <c r="BV729" s="7">
        <v>8.9999999999999993E-3</v>
      </c>
      <c r="BW729" s="7" t="str">
        <f t="shared" si="151"/>
        <v/>
      </c>
      <c r="BX729" s="7" t="str">
        <f t="shared" si="152"/>
        <v/>
      </c>
    </row>
    <row r="730" spans="73:76" x14ac:dyDescent="0.25">
      <c r="BU730" s="7" t="e">
        <v>#N/A</v>
      </c>
      <c r="BV730" s="7">
        <v>0.70699999999999996</v>
      </c>
      <c r="BW730" s="7" t="str">
        <f t="shared" si="151"/>
        <v/>
      </c>
      <c r="BX730" s="7" t="str">
        <f t="shared" si="152"/>
        <v/>
      </c>
    </row>
    <row r="731" spans="73:76" x14ac:dyDescent="0.25">
      <c r="BU731" s="7" t="e">
        <v>#N/A</v>
      </c>
      <c r="BV731" s="7">
        <v>0</v>
      </c>
      <c r="BW731" s="7" t="str">
        <f t="shared" si="151"/>
        <v/>
      </c>
      <c r="BX731" s="7" t="str">
        <f t="shared" si="152"/>
        <v/>
      </c>
    </row>
    <row r="732" spans="73:76" x14ac:dyDescent="0.25">
      <c r="BU732" s="7" t="e">
        <v>#N/A</v>
      </c>
      <c r="BV732" s="7">
        <v>1.048</v>
      </c>
      <c r="BW732" s="7" t="str">
        <f t="shared" si="151"/>
        <v/>
      </c>
      <c r="BX732" s="7" t="str">
        <f t="shared" si="152"/>
        <v/>
      </c>
    </row>
    <row r="733" spans="73:76" x14ac:dyDescent="0.25">
      <c r="BU733" s="7">
        <v>1.53</v>
      </c>
      <c r="BV733" s="7">
        <v>0.435</v>
      </c>
      <c r="BW733" s="7">
        <f t="shared" si="151"/>
        <v>1.53</v>
      </c>
      <c r="BX733" s="7">
        <f t="shared" si="152"/>
        <v>0.435</v>
      </c>
    </row>
    <row r="734" spans="73:76" x14ac:dyDescent="0.25">
      <c r="BU734" s="7" t="e">
        <v>#N/A</v>
      </c>
      <c r="BV734" s="7">
        <v>0.13700000000000001</v>
      </c>
      <c r="BW734" s="7" t="str">
        <f t="shared" si="151"/>
        <v/>
      </c>
      <c r="BX734" s="7" t="str">
        <f t="shared" si="152"/>
        <v/>
      </c>
    </row>
    <row r="735" spans="73:76" x14ac:dyDescent="0.25">
      <c r="BU735" s="7" t="e">
        <v>#N/A</v>
      </c>
      <c r="BV735" s="7">
        <v>1.087</v>
      </c>
      <c r="BW735" s="7" t="str">
        <f t="shared" si="151"/>
        <v/>
      </c>
      <c r="BX735" s="7" t="str">
        <f t="shared" si="152"/>
        <v/>
      </c>
    </row>
    <row r="736" spans="73:76" x14ac:dyDescent="0.25">
      <c r="BU736" s="7" t="e">
        <v>#N/A</v>
      </c>
      <c r="BV736" s="7">
        <v>1.7000000000000001E-2</v>
      </c>
      <c r="BW736" s="7" t="str">
        <f t="shared" si="151"/>
        <v/>
      </c>
      <c r="BX736" s="7" t="str">
        <f t="shared" si="152"/>
        <v/>
      </c>
    </row>
    <row r="737" spans="73:76" x14ac:dyDescent="0.25">
      <c r="BU737" s="7" t="e">
        <v>#N/A</v>
      </c>
      <c r="BV737" s="7">
        <v>9.0999999999999998E-2</v>
      </c>
      <c r="BW737" s="7" t="str">
        <f t="shared" si="151"/>
        <v/>
      </c>
      <c r="BX737" s="7" t="str">
        <f t="shared" si="152"/>
        <v/>
      </c>
    </row>
    <row r="738" spans="73:76" x14ac:dyDescent="0.25">
      <c r="BU738" s="7" t="e">
        <v>#N/A</v>
      </c>
      <c r="BV738" s="7">
        <v>0.33600000000000002</v>
      </c>
      <c r="BW738" s="7" t="str">
        <f t="shared" si="151"/>
        <v/>
      </c>
      <c r="BX738" s="7" t="str">
        <f t="shared" si="152"/>
        <v/>
      </c>
    </row>
    <row r="739" spans="73:76" x14ac:dyDescent="0.25">
      <c r="BU739" s="7" t="e">
        <v>#N/A</v>
      </c>
      <c r="BV739" s="7">
        <v>4.47</v>
      </c>
      <c r="BW739" s="7" t="str">
        <f t="shared" si="151"/>
        <v/>
      </c>
      <c r="BX739" s="7" t="str">
        <f t="shared" si="152"/>
        <v/>
      </c>
    </row>
    <row r="740" spans="73:76" x14ac:dyDescent="0.25">
      <c r="BU740" s="7" t="e">
        <v>#N/A</v>
      </c>
      <c r="BV740" s="7">
        <v>5.65</v>
      </c>
      <c r="BW740" s="7" t="str">
        <f t="shared" si="151"/>
        <v/>
      </c>
      <c r="BX740" s="7" t="str">
        <f t="shared" si="152"/>
        <v/>
      </c>
    </row>
    <row r="741" spans="73:76" x14ac:dyDescent="0.25">
      <c r="BU741" s="7" t="e">
        <v>#N/A</v>
      </c>
      <c r="BV741" s="7">
        <v>1.5049999999999999</v>
      </c>
      <c r="BW741" s="7" t="str">
        <f t="shared" si="151"/>
        <v/>
      </c>
      <c r="BX741" s="7" t="str">
        <f t="shared" si="152"/>
        <v/>
      </c>
    </row>
    <row r="742" spans="73:76" x14ac:dyDescent="0.25">
      <c r="BU742" s="7" t="e">
        <v>#N/A</v>
      </c>
      <c r="BV742" s="7">
        <v>0</v>
      </c>
      <c r="BW742" s="7" t="str">
        <f t="shared" si="151"/>
        <v/>
      </c>
      <c r="BX742" s="7" t="str">
        <f t="shared" si="152"/>
        <v/>
      </c>
    </row>
    <row r="743" spans="73:76" x14ac:dyDescent="0.25">
      <c r="BU743" s="7" t="e">
        <v>#N/A</v>
      </c>
      <c r="BV743" s="7">
        <v>5.0000000000000001E-3</v>
      </c>
      <c r="BW743" s="7" t="str">
        <f t="shared" si="151"/>
        <v/>
      </c>
      <c r="BX743" s="7" t="str">
        <f t="shared" si="152"/>
        <v/>
      </c>
    </row>
    <row r="744" spans="73:76" x14ac:dyDescent="0.25">
      <c r="BU744" s="7" t="e">
        <v>#N/A</v>
      </c>
      <c r="BV744" s="7">
        <v>0.11799999999999999</v>
      </c>
      <c r="BW744" s="7" t="str">
        <f t="shared" si="151"/>
        <v/>
      </c>
      <c r="BX744" s="7" t="str">
        <f t="shared" si="152"/>
        <v/>
      </c>
    </row>
    <row r="745" spans="73:76" x14ac:dyDescent="0.25">
      <c r="BU745" s="7" t="e">
        <v>#N/A</v>
      </c>
      <c r="BV745" s="7">
        <v>6.0000000000000001E-3</v>
      </c>
      <c r="BW745" s="7" t="str">
        <f t="shared" si="151"/>
        <v/>
      </c>
      <c r="BX745" s="7" t="str">
        <f t="shared" si="152"/>
        <v/>
      </c>
    </row>
    <row r="746" spans="73:76" x14ac:dyDescent="0.25">
      <c r="BU746" s="7" t="e">
        <v>#N/A</v>
      </c>
      <c r="BV746" s="7">
        <v>0</v>
      </c>
      <c r="BW746" s="7" t="str">
        <f t="shared" si="151"/>
        <v/>
      </c>
      <c r="BX746" s="7" t="str">
        <f t="shared" si="152"/>
        <v/>
      </c>
    </row>
    <row r="747" spans="73:76" x14ac:dyDescent="0.25">
      <c r="BU747" s="7" t="e">
        <v>#N/A</v>
      </c>
      <c r="BV747" s="7">
        <v>0</v>
      </c>
      <c r="BW747" s="7" t="str">
        <f t="shared" si="151"/>
        <v/>
      </c>
      <c r="BX747" s="7" t="str">
        <f t="shared" si="152"/>
        <v/>
      </c>
    </row>
    <row r="748" spans="73:76" x14ac:dyDescent="0.25">
      <c r="BU748" s="7" t="e">
        <v>#N/A</v>
      </c>
      <c r="BV748" s="7">
        <v>9.2999999999999999E-2</v>
      </c>
      <c r="BW748" s="7" t="str">
        <f t="shared" si="151"/>
        <v/>
      </c>
      <c r="BX748" s="7" t="str">
        <f t="shared" si="152"/>
        <v/>
      </c>
    </row>
    <row r="749" spans="73:76" x14ac:dyDescent="0.25">
      <c r="BU749" s="7">
        <v>6.65</v>
      </c>
      <c r="BV749" s="7">
        <v>7.26</v>
      </c>
      <c r="BW749" s="7">
        <f t="shared" si="151"/>
        <v>6.65</v>
      </c>
      <c r="BX749" s="7">
        <f t="shared" si="152"/>
        <v>7.26</v>
      </c>
    </row>
    <row r="750" spans="73:76" x14ac:dyDescent="0.25">
      <c r="BU750" s="7" t="e">
        <v>#N/A</v>
      </c>
      <c r="BV750" s="7">
        <v>1.0999999999999999E-2</v>
      </c>
      <c r="BW750" s="7" t="str">
        <f t="shared" si="151"/>
        <v/>
      </c>
      <c r="BX750" s="7" t="str">
        <f t="shared" si="152"/>
        <v/>
      </c>
    </row>
    <row r="751" spans="73:76" x14ac:dyDescent="0.25">
      <c r="BU751" s="7" t="e">
        <v>#N/A</v>
      </c>
      <c r="BV751" s="7">
        <v>60.01</v>
      </c>
      <c r="BW751" s="7" t="str">
        <f t="shared" si="151"/>
        <v/>
      </c>
      <c r="BX751" s="7" t="str">
        <f t="shared" si="152"/>
        <v/>
      </c>
    </row>
    <row r="752" spans="73:76" x14ac:dyDescent="0.25">
      <c r="BU752" s="7" t="e">
        <v>#N/A</v>
      </c>
      <c r="BV752" s="7">
        <v>0</v>
      </c>
      <c r="BW752" s="7" t="str">
        <f t="shared" si="151"/>
        <v/>
      </c>
      <c r="BX752" s="7" t="str">
        <f t="shared" si="152"/>
        <v/>
      </c>
    </row>
    <row r="753" spans="73:76" x14ac:dyDescent="0.25">
      <c r="BU753" s="7" t="e">
        <v>#N/A</v>
      </c>
      <c r="BV753" s="7">
        <v>0</v>
      </c>
      <c r="BW753" s="7" t="str">
        <f t="shared" si="151"/>
        <v/>
      </c>
      <c r="BX753" s="7" t="str">
        <f t="shared" si="152"/>
        <v/>
      </c>
    </row>
    <row r="754" spans="73:76" x14ac:dyDescent="0.25">
      <c r="BU754" s="7" t="e">
        <v>#N/A</v>
      </c>
      <c r="BV754" s="7">
        <v>0</v>
      </c>
      <c r="BW754" s="7" t="str">
        <f t="shared" si="151"/>
        <v/>
      </c>
      <c r="BX754" s="7" t="str">
        <f t="shared" si="152"/>
        <v/>
      </c>
    </row>
    <row r="755" spans="73:76" x14ac:dyDescent="0.25">
      <c r="BU755" s="7" t="e">
        <v>#N/A</v>
      </c>
      <c r="BV755" s="7">
        <v>1E-3</v>
      </c>
      <c r="BW755" s="7" t="str">
        <f t="shared" si="151"/>
        <v/>
      </c>
      <c r="BX755" s="7" t="str">
        <f t="shared" si="152"/>
        <v/>
      </c>
    </row>
    <row r="756" spans="73:76" x14ac:dyDescent="0.25">
      <c r="BU756" s="7" t="e">
        <v>#N/A</v>
      </c>
      <c r="BV756" s="7">
        <v>0</v>
      </c>
      <c r="BW756" s="7" t="str">
        <f t="shared" si="151"/>
        <v/>
      </c>
      <c r="BX756" s="7" t="str">
        <f t="shared" si="152"/>
        <v/>
      </c>
    </row>
    <row r="757" spans="73:76" x14ac:dyDescent="0.25">
      <c r="BU757" s="7" t="e">
        <v>#N/A</v>
      </c>
      <c r="BV757" s="7">
        <v>4.0000000000000001E-3</v>
      </c>
      <c r="BW757" s="7" t="str">
        <f t="shared" si="151"/>
        <v/>
      </c>
      <c r="BX757" s="7" t="str">
        <f t="shared" si="152"/>
        <v/>
      </c>
    </row>
    <row r="758" spans="73:76" x14ac:dyDescent="0.25">
      <c r="BU758" s="7" t="e">
        <v>#N/A</v>
      </c>
      <c r="BV758" s="7">
        <v>4.9000000000000002E-2</v>
      </c>
      <c r="BW758" s="7" t="str">
        <f t="shared" si="151"/>
        <v/>
      </c>
      <c r="BX758" s="7" t="str">
        <f t="shared" si="152"/>
        <v/>
      </c>
    </row>
    <row r="759" spans="73:76" x14ac:dyDescent="0.25">
      <c r="BU759" s="7" t="e">
        <v>#N/A</v>
      </c>
      <c r="BV759" s="7">
        <v>0</v>
      </c>
      <c r="BW759" s="7" t="str">
        <f t="shared" si="151"/>
        <v/>
      </c>
      <c r="BX759" s="7" t="str">
        <f t="shared" si="152"/>
        <v/>
      </c>
    </row>
    <row r="760" spans="73:76" x14ac:dyDescent="0.25">
      <c r="BU760" s="7" t="e">
        <v>#N/A</v>
      </c>
      <c r="BV760" s="7">
        <v>2.1999999999999999E-2</v>
      </c>
      <c r="BW760" s="7" t="str">
        <f t="shared" si="151"/>
        <v/>
      </c>
      <c r="BX760" s="7" t="str">
        <f t="shared" si="152"/>
        <v/>
      </c>
    </row>
    <row r="761" spans="73:76" x14ac:dyDescent="0.25">
      <c r="BU761" s="7" t="e">
        <v>#N/A</v>
      </c>
      <c r="BV761" s="7">
        <v>0.38100000000000001</v>
      </c>
      <c r="BW761" s="7" t="str">
        <f t="shared" si="151"/>
        <v/>
      </c>
      <c r="BX761" s="7" t="str">
        <f t="shared" si="152"/>
        <v/>
      </c>
    </row>
    <row r="762" spans="73:76" x14ac:dyDescent="0.25">
      <c r="BU762" s="7" t="e">
        <v>#N/A</v>
      </c>
      <c r="BV762" s="7">
        <v>0.59199999999999997</v>
      </c>
      <c r="BW762" s="7" t="str">
        <f t="shared" si="151"/>
        <v/>
      </c>
      <c r="BX762" s="7" t="str">
        <f t="shared" si="152"/>
        <v/>
      </c>
    </row>
    <row r="763" spans="73:76" x14ac:dyDescent="0.25">
      <c r="BU763" s="7">
        <v>0.1</v>
      </c>
      <c r="BV763" s="7">
        <v>1.0999999999999999E-2</v>
      </c>
      <c r="BW763" s="7">
        <f t="shared" si="151"/>
        <v>0.1</v>
      </c>
      <c r="BX763" s="7">
        <f t="shared" si="152"/>
        <v>1.0999999999999999E-2</v>
      </c>
    </row>
    <row r="764" spans="73:76" x14ac:dyDescent="0.25">
      <c r="BU764" s="7" t="e">
        <v>#N/A</v>
      </c>
      <c r="BV764" s="7">
        <v>0</v>
      </c>
      <c r="BW764" s="7" t="str">
        <f t="shared" si="151"/>
        <v/>
      </c>
      <c r="BX764" s="7" t="str">
        <f t="shared" si="152"/>
        <v/>
      </c>
    </row>
    <row r="765" spans="73:76" x14ac:dyDescent="0.25">
      <c r="BU765" s="7" t="e">
        <v>#N/A</v>
      </c>
      <c r="BV765" s="7">
        <v>0.75800000000000001</v>
      </c>
      <c r="BW765" s="7" t="str">
        <f t="shared" si="151"/>
        <v/>
      </c>
      <c r="BX765" s="7" t="str">
        <f t="shared" si="152"/>
        <v/>
      </c>
    </row>
    <row r="766" spans="73:76" x14ac:dyDescent="0.25">
      <c r="BU766" s="7" t="e">
        <v>#N/A</v>
      </c>
      <c r="BV766" s="7">
        <v>4.5410000000000004</v>
      </c>
      <c r="BW766" s="7" t="str">
        <f t="shared" si="151"/>
        <v/>
      </c>
      <c r="BX766" s="7" t="str">
        <f t="shared" si="152"/>
        <v/>
      </c>
    </row>
    <row r="767" spans="73:76" x14ac:dyDescent="0.25">
      <c r="BU767" s="7" t="e">
        <v>#N/A</v>
      </c>
      <c r="BV767" s="7">
        <v>2.8000000000000001E-2</v>
      </c>
      <c r="BW767" s="7" t="str">
        <f t="shared" si="151"/>
        <v/>
      </c>
      <c r="BX767" s="7" t="str">
        <f t="shared" si="152"/>
        <v/>
      </c>
    </row>
    <row r="768" spans="73:76" x14ac:dyDescent="0.25">
      <c r="BU768" s="7" t="e">
        <v>#N/A</v>
      </c>
      <c r="BV768" s="7">
        <v>0.57199999999999995</v>
      </c>
      <c r="BW768" s="7" t="str">
        <f t="shared" si="151"/>
        <v/>
      </c>
      <c r="BX768" s="7" t="str">
        <f t="shared" si="152"/>
        <v/>
      </c>
    </row>
    <row r="769" spans="73:76" x14ac:dyDescent="0.25">
      <c r="BU769" s="7" t="e">
        <v>#N/A</v>
      </c>
      <c r="BV769" s="7">
        <v>0.01</v>
      </c>
      <c r="BW769" s="7" t="str">
        <f t="shared" si="151"/>
        <v/>
      </c>
      <c r="BX769" s="7" t="str">
        <f t="shared" si="152"/>
        <v/>
      </c>
    </row>
    <row r="770" spans="73:76" x14ac:dyDescent="0.25">
      <c r="BU770" s="7">
        <v>2.96</v>
      </c>
      <c r="BV770" s="7">
        <v>1.2430000000000001</v>
      </c>
      <c r="BW770" s="7">
        <f t="shared" si="151"/>
        <v>2.96</v>
      </c>
      <c r="BX770" s="7">
        <f t="shared" si="152"/>
        <v>1.2430000000000001</v>
      </c>
    </row>
    <row r="771" spans="73:76" x14ac:dyDescent="0.25">
      <c r="BU771" s="7" t="e">
        <v>#N/A</v>
      </c>
      <c r="BV771" s="7">
        <v>0.625</v>
      </c>
      <c r="BW771" s="7" t="str">
        <f t="shared" si="151"/>
        <v/>
      </c>
      <c r="BX771" s="7" t="str">
        <f t="shared" si="152"/>
        <v/>
      </c>
    </row>
    <row r="772" spans="73:76" x14ac:dyDescent="0.25">
      <c r="BU772" s="7" t="e">
        <v>#N/A</v>
      </c>
      <c r="BV772" s="7">
        <v>9.2999999999999999E-2</v>
      </c>
      <c r="BW772" s="7" t="str">
        <f t="shared" si="151"/>
        <v/>
      </c>
      <c r="BX772" s="7" t="str">
        <f t="shared" si="152"/>
        <v/>
      </c>
    </row>
    <row r="773" spans="73:76" x14ac:dyDescent="0.25">
      <c r="BU773" s="7" t="e">
        <v>#N/A</v>
      </c>
      <c r="BV773" s="7">
        <v>0.28999999999999998</v>
      </c>
      <c r="BW773" s="7" t="str">
        <f t="shared" si="151"/>
        <v/>
      </c>
      <c r="BX773" s="7" t="str">
        <f t="shared" si="152"/>
        <v/>
      </c>
    </row>
    <row r="774" spans="73:76" x14ac:dyDescent="0.25">
      <c r="BU774" s="7" t="e">
        <v>#N/A</v>
      </c>
      <c r="BV774" s="7">
        <v>0.03</v>
      </c>
      <c r="BW774" s="7" t="str">
        <f t="shared" si="151"/>
        <v/>
      </c>
      <c r="BX774" s="7" t="str">
        <f t="shared" si="152"/>
        <v/>
      </c>
    </row>
    <row r="775" spans="73:76" x14ac:dyDescent="0.25">
      <c r="BU775" s="7" t="e">
        <v>#N/A</v>
      </c>
      <c r="BV775" s="7">
        <v>0.77400000000000002</v>
      </c>
      <c r="BW775" s="7" t="str">
        <f t="shared" si="151"/>
        <v/>
      </c>
      <c r="BX775" s="7" t="str">
        <f t="shared" si="152"/>
        <v/>
      </c>
    </row>
    <row r="776" spans="73:76" x14ac:dyDescent="0.25">
      <c r="BU776" s="7" t="e">
        <v>#N/A</v>
      </c>
      <c r="BV776" s="7">
        <v>0.02</v>
      </c>
      <c r="BW776" s="7" t="str">
        <f t="shared" ref="BW776:BW839" si="153">IF(ISNA(BU776),"",BU776)</f>
        <v/>
      </c>
      <c r="BX776" s="7" t="str">
        <f t="shared" ref="BX776:BX839" si="154">IF(BW776="","",BV776)</f>
        <v/>
      </c>
    </row>
    <row r="777" spans="73:76" x14ac:dyDescent="0.25">
      <c r="BU777" s="7" t="e">
        <v>#N/A</v>
      </c>
      <c r="BV777" s="7" t="s">
        <v>1901</v>
      </c>
      <c r="BW777" s="7" t="str">
        <f t="shared" si="153"/>
        <v/>
      </c>
      <c r="BX777" s="7" t="str">
        <f t="shared" si="154"/>
        <v/>
      </c>
    </row>
    <row r="778" spans="73:76" x14ac:dyDescent="0.25">
      <c r="BU778" s="7" t="e">
        <v>#N/A</v>
      </c>
      <c r="BV778" s="7">
        <v>0</v>
      </c>
      <c r="BW778" s="7" t="str">
        <f t="shared" si="153"/>
        <v/>
      </c>
      <c r="BX778" s="7" t="str">
        <f t="shared" si="154"/>
        <v/>
      </c>
    </row>
    <row r="779" spans="73:76" x14ac:dyDescent="0.25">
      <c r="BU779" s="7" t="e">
        <v>#N/A</v>
      </c>
      <c r="BV779" s="7">
        <v>5.6000000000000001E-2</v>
      </c>
      <c r="BW779" s="7" t="str">
        <f t="shared" si="153"/>
        <v/>
      </c>
      <c r="BX779" s="7" t="str">
        <f t="shared" si="154"/>
        <v/>
      </c>
    </row>
    <row r="780" spans="73:76" x14ac:dyDescent="0.25">
      <c r="BU780" s="7" t="e">
        <v>#N/A</v>
      </c>
      <c r="BV780" s="7">
        <v>0</v>
      </c>
      <c r="BW780" s="7" t="str">
        <f t="shared" si="153"/>
        <v/>
      </c>
      <c r="BX780" s="7" t="str">
        <f t="shared" si="154"/>
        <v/>
      </c>
    </row>
    <row r="781" spans="73:76" x14ac:dyDescent="0.25">
      <c r="BU781" s="7" t="e">
        <v>#N/A</v>
      </c>
      <c r="BV781" s="7">
        <v>5.2999999999999999E-2</v>
      </c>
      <c r="BW781" s="7" t="str">
        <f t="shared" si="153"/>
        <v/>
      </c>
      <c r="BX781" s="7" t="str">
        <f t="shared" si="154"/>
        <v/>
      </c>
    </row>
    <row r="782" spans="73:76" x14ac:dyDescent="0.25">
      <c r="BU782" s="7" t="e">
        <v>#N/A</v>
      </c>
      <c r="BV782" s="7">
        <v>2.1930000000000001</v>
      </c>
      <c r="BW782" s="7" t="str">
        <f t="shared" si="153"/>
        <v/>
      </c>
      <c r="BX782" s="7" t="str">
        <f t="shared" si="154"/>
        <v/>
      </c>
    </row>
    <row r="783" spans="73:76" x14ac:dyDescent="0.25">
      <c r="BU783" s="7" t="e">
        <v>#N/A</v>
      </c>
      <c r="BV783" s="7">
        <v>0</v>
      </c>
      <c r="BW783" s="7" t="str">
        <f t="shared" si="153"/>
        <v/>
      </c>
      <c r="BX783" s="7" t="str">
        <f t="shared" si="154"/>
        <v/>
      </c>
    </row>
    <row r="784" spans="73:76" x14ac:dyDescent="0.25">
      <c r="BU784" s="7" t="e">
        <v>#N/A</v>
      </c>
      <c r="BV784" s="7">
        <v>5.8000000000000003E-2</v>
      </c>
      <c r="BW784" s="7" t="str">
        <f t="shared" si="153"/>
        <v/>
      </c>
      <c r="BX784" s="7" t="str">
        <f t="shared" si="154"/>
        <v/>
      </c>
    </row>
    <row r="785" spans="73:76" x14ac:dyDescent="0.25">
      <c r="BU785" s="7" t="e">
        <v>#N/A</v>
      </c>
      <c r="BV785" s="7" t="s">
        <v>1901</v>
      </c>
      <c r="BW785" s="7" t="str">
        <f t="shared" si="153"/>
        <v/>
      </c>
      <c r="BX785" s="7" t="str">
        <f t="shared" si="154"/>
        <v/>
      </c>
    </row>
    <row r="786" spans="73:76" x14ac:dyDescent="0.25">
      <c r="BU786" s="7" t="e">
        <v>#N/A</v>
      </c>
      <c r="BV786" s="7">
        <v>3.73</v>
      </c>
      <c r="BW786" s="7" t="str">
        <f t="shared" si="153"/>
        <v/>
      </c>
      <c r="BX786" s="7" t="str">
        <f t="shared" si="154"/>
        <v/>
      </c>
    </row>
    <row r="787" spans="73:76" x14ac:dyDescent="0.25">
      <c r="BU787" s="7" t="e">
        <v>#N/A</v>
      </c>
      <c r="BV787" s="7">
        <v>18.024000000000001</v>
      </c>
      <c r="BW787" s="7" t="str">
        <f t="shared" si="153"/>
        <v/>
      </c>
      <c r="BX787" s="7" t="str">
        <f t="shared" si="154"/>
        <v/>
      </c>
    </row>
    <row r="788" spans="73:76" x14ac:dyDescent="0.25">
      <c r="BU788" s="7" t="e">
        <v>#N/A</v>
      </c>
      <c r="BV788" s="7">
        <v>115.836</v>
      </c>
      <c r="BW788" s="7" t="str">
        <f t="shared" si="153"/>
        <v/>
      </c>
      <c r="BX788" s="7" t="str">
        <f t="shared" si="154"/>
        <v/>
      </c>
    </row>
    <row r="789" spans="73:76" x14ac:dyDescent="0.25">
      <c r="BU789" s="7" t="e">
        <v>#N/A</v>
      </c>
      <c r="BV789" s="7">
        <v>1E-3</v>
      </c>
      <c r="BW789" s="7" t="str">
        <f t="shared" si="153"/>
        <v/>
      </c>
      <c r="BX789" s="7" t="str">
        <f t="shared" si="154"/>
        <v/>
      </c>
    </row>
    <row r="790" spans="73:76" x14ac:dyDescent="0.25">
      <c r="BU790" s="7" t="e">
        <v>#N/A</v>
      </c>
      <c r="BV790" s="7">
        <v>3.2000000000000001E-2</v>
      </c>
      <c r="BW790" s="7" t="str">
        <f t="shared" si="153"/>
        <v/>
      </c>
      <c r="BX790" s="7" t="str">
        <f t="shared" si="154"/>
        <v/>
      </c>
    </row>
    <row r="791" spans="73:76" x14ac:dyDescent="0.25">
      <c r="BU791" s="7" t="e">
        <v>#N/A</v>
      </c>
      <c r="BV791" s="7">
        <v>2.891</v>
      </c>
      <c r="BW791" s="7" t="str">
        <f t="shared" si="153"/>
        <v/>
      </c>
      <c r="BX791" s="7" t="str">
        <f t="shared" si="154"/>
        <v/>
      </c>
    </row>
    <row r="792" spans="73:76" x14ac:dyDescent="0.25">
      <c r="BU792" s="7" t="e">
        <v>#N/A</v>
      </c>
      <c r="BV792" s="7">
        <v>0.86499999999999999</v>
      </c>
      <c r="BW792" s="7" t="str">
        <f t="shared" si="153"/>
        <v/>
      </c>
      <c r="BX792" s="7" t="str">
        <f t="shared" si="154"/>
        <v/>
      </c>
    </row>
    <row r="793" spans="73:76" x14ac:dyDescent="0.25">
      <c r="BU793" s="7" t="e">
        <v>#N/A</v>
      </c>
      <c r="BV793" s="7">
        <v>1.036</v>
      </c>
      <c r="BW793" s="7" t="str">
        <f t="shared" si="153"/>
        <v/>
      </c>
      <c r="BX793" s="7" t="str">
        <f t="shared" si="154"/>
        <v/>
      </c>
    </row>
    <row r="794" spans="73:76" x14ac:dyDescent="0.25">
      <c r="BU794" s="7" t="e">
        <v>#N/A</v>
      </c>
      <c r="BV794" s="7">
        <v>0.107</v>
      </c>
      <c r="BW794" s="7" t="str">
        <f t="shared" si="153"/>
        <v/>
      </c>
      <c r="BX794" s="7" t="str">
        <f t="shared" si="154"/>
        <v/>
      </c>
    </row>
    <row r="795" spans="73:76" x14ac:dyDescent="0.25">
      <c r="BU795" s="7" t="e">
        <v>#N/A</v>
      </c>
      <c r="BV795" s="7">
        <v>0</v>
      </c>
      <c r="BW795" s="7" t="str">
        <f t="shared" si="153"/>
        <v/>
      </c>
      <c r="BX795" s="7" t="str">
        <f t="shared" si="154"/>
        <v/>
      </c>
    </row>
    <row r="796" spans="73:76" x14ac:dyDescent="0.25">
      <c r="BU796" s="7" t="e">
        <v>#N/A</v>
      </c>
      <c r="BV796" s="7">
        <v>1E-3</v>
      </c>
      <c r="BW796" s="7" t="str">
        <f t="shared" si="153"/>
        <v/>
      </c>
      <c r="BX796" s="7" t="str">
        <f t="shared" si="154"/>
        <v/>
      </c>
    </row>
    <row r="797" spans="73:76" x14ac:dyDescent="0.25">
      <c r="BU797" s="7" t="e">
        <v>#N/A</v>
      </c>
      <c r="BV797" s="7">
        <v>0.106</v>
      </c>
      <c r="BW797" s="7" t="str">
        <f t="shared" si="153"/>
        <v/>
      </c>
      <c r="BX797" s="7" t="str">
        <f t="shared" si="154"/>
        <v/>
      </c>
    </row>
    <row r="798" spans="73:76" x14ac:dyDescent="0.25">
      <c r="BU798" s="7" t="e">
        <v>#N/A</v>
      </c>
      <c r="BV798" s="7">
        <v>0.13700000000000001</v>
      </c>
      <c r="BW798" s="7" t="str">
        <f t="shared" si="153"/>
        <v/>
      </c>
      <c r="BX798" s="7" t="str">
        <f t="shared" si="154"/>
        <v/>
      </c>
    </row>
    <row r="799" spans="73:76" x14ac:dyDescent="0.25">
      <c r="BU799" s="7" t="e">
        <v>#N/A</v>
      </c>
      <c r="BV799" s="7">
        <v>3.2050000000000001</v>
      </c>
      <c r="BW799" s="7" t="str">
        <f t="shared" si="153"/>
        <v/>
      </c>
      <c r="BX799" s="7" t="str">
        <f t="shared" si="154"/>
        <v/>
      </c>
    </row>
    <row r="800" spans="73:76" x14ac:dyDescent="0.25">
      <c r="BU800" s="7" t="e">
        <v>#N/A</v>
      </c>
      <c r="BV800" s="7">
        <v>8.4000000000000005E-2</v>
      </c>
      <c r="BW800" s="7" t="str">
        <f t="shared" si="153"/>
        <v/>
      </c>
      <c r="BX800" s="7" t="str">
        <f t="shared" si="154"/>
        <v/>
      </c>
    </row>
    <row r="801" spans="73:76" x14ac:dyDescent="0.25">
      <c r="BU801" s="7" t="e">
        <v>#N/A</v>
      </c>
      <c r="BV801" s="7">
        <v>3.56</v>
      </c>
      <c r="BW801" s="7" t="str">
        <f t="shared" si="153"/>
        <v/>
      </c>
      <c r="BX801" s="7" t="str">
        <f t="shared" si="154"/>
        <v/>
      </c>
    </row>
    <row r="802" spans="73:76" x14ac:dyDescent="0.25">
      <c r="BU802" s="7" t="e">
        <v>#N/A</v>
      </c>
      <c r="BV802" s="7">
        <v>0.22800000000000001</v>
      </c>
      <c r="BW802" s="7" t="str">
        <f t="shared" si="153"/>
        <v/>
      </c>
      <c r="BX802" s="7" t="str">
        <f t="shared" si="154"/>
        <v/>
      </c>
    </row>
    <row r="803" spans="73:76" x14ac:dyDescent="0.25">
      <c r="BU803" s="7" t="e">
        <v>#N/A</v>
      </c>
      <c r="BV803" s="7">
        <v>0.106</v>
      </c>
      <c r="BW803" s="7" t="str">
        <f t="shared" si="153"/>
        <v/>
      </c>
      <c r="BX803" s="7" t="str">
        <f t="shared" si="154"/>
        <v/>
      </c>
    </row>
    <row r="804" spans="73:76" x14ac:dyDescent="0.25">
      <c r="BU804" s="7" t="e">
        <v>#N/A</v>
      </c>
      <c r="BV804" s="7">
        <v>3.0000000000000001E-3</v>
      </c>
      <c r="BW804" s="7" t="str">
        <f t="shared" si="153"/>
        <v/>
      </c>
      <c r="BX804" s="7" t="str">
        <f t="shared" si="154"/>
        <v/>
      </c>
    </row>
    <row r="805" spans="73:76" x14ac:dyDescent="0.25">
      <c r="BU805" s="7" t="e">
        <v>#N/A</v>
      </c>
      <c r="BV805" s="7">
        <v>0.01</v>
      </c>
      <c r="BW805" s="7" t="str">
        <f t="shared" si="153"/>
        <v/>
      </c>
      <c r="BX805" s="7" t="str">
        <f t="shared" si="154"/>
        <v/>
      </c>
    </row>
    <row r="806" spans="73:76" x14ac:dyDescent="0.25">
      <c r="BU806" s="7" t="e">
        <v>#N/A</v>
      </c>
      <c r="BV806" s="7">
        <v>11.962</v>
      </c>
      <c r="BW806" s="7" t="str">
        <f t="shared" si="153"/>
        <v/>
      </c>
      <c r="BX806" s="7" t="str">
        <f t="shared" si="154"/>
        <v/>
      </c>
    </row>
    <row r="807" spans="73:76" x14ac:dyDescent="0.25">
      <c r="BU807" s="7" t="e">
        <v>#N/A</v>
      </c>
      <c r="BV807" s="7">
        <v>0.39900000000000002</v>
      </c>
      <c r="BW807" s="7" t="str">
        <f t="shared" si="153"/>
        <v/>
      </c>
      <c r="BX807" s="7" t="str">
        <f t="shared" si="154"/>
        <v/>
      </c>
    </row>
    <row r="808" spans="73:76" x14ac:dyDescent="0.25">
      <c r="BU808" s="7" t="e">
        <v>#N/A</v>
      </c>
      <c r="BV808" s="7">
        <v>2.8000000000000001E-2</v>
      </c>
      <c r="BW808" s="7" t="str">
        <f t="shared" si="153"/>
        <v/>
      </c>
      <c r="BX808" s="7" t="str">
        <f t="shared" si="154"/>
        <v/>
      </c>
    </row>
    <row r="809" spans="73:76" x14ac:dyDescent="0.25">
      <c r="BU809" s="7" t="e">
        <v>#N/A</v>
      </c>
      <c r="BV809" s="7">
        <v>0.111</v>
      </c>
      <c r="BW809" s="7" t="str">
        <f t="shared" si="153"/>
        <v/>
      </c>
      <c r="BX809" s="7" t="str">
        <f t="shared" si="154"/>
        <v/>
      </c>
    </row>
    <row r="810" spans="73:76" x14ac:dyDescent="0.25">
      <c r="BU810" s="7">
        <v>0.12</v>
      </c>
      <c r="BV810" s="7">
        <v>0.55900000000000005</v>
      </c>
      <c r="BW810" s="7">
        <f t="shared" si="153"/>
        <v>0.12</v>
      </c>
      <c r="BX810" s="7">
        <f t="shared" si="154"/>
        <v>0.55900000000000005</v>
      </c>
    </row>
    <row r="811" spans="73:76" x14ac:dyDescent="0.25">
      <c r="BU811" s="7" t="e">
        <v>#N/A</v>
      </c>
      <c r="BV811" s="7">
        <v>6.0000000000000001E-3</v>
      </c>
      <c r="BW811" s="7" t="str">
        <f t="shared" si="153"/>
        <v/>
      </c>
      <c r="BX811" s="7" t="str">
        <f t="shared" si="154"/>
        <v/>
      </c>
    </row>
    <row r="812" spans="73:76" x14ac:dyDescent="0.25">
      <c r="BU812" s="7" t="e">
        <v>#N/A</v>
      </c>
      <c r="BV812" s="7">
        <v>4.2999999999999997E-2</v>
      </c>
      <c r="BW812" s="7" t="str">
        <f t="shared" si="153"/>
        <v/>
      </c>
      <c r="BX812" s="7" t="str">
        <f t="shared" si="154"/>
        <v/>
      </c>
    </row>
    <row r="813" spans="73:76" x14ac:dyDescent="0.25">
      <c r="BU813" s="7" t="e">
        <v>#N/A</v>
      </c>
      <c r="BV813" s="7">
        <v>0</v>
      </c>
      <c r="BW813" s="7" t="str">
        <f t="shared" si="153"/>
        <v/>
      </c>
      <c r="BX813" s="7" t="str">
        <f t="shared" si="154"/>
        <v/>
      </c>
    </row>
    <row r="814" spans="73:76" x14ac:dyDescent="0.25">
      <c r="BU814" s="7" t="e">
        <v>#N/A</v>
      </c>
      <c r="BV814" s="7">
        <v>3.698</v>
      </c>
      <c r="BW814" s="7" t="str">
        <f t="shared" si="153"/>
        <v/>
      </c>
      <c r="BX814" s="7" t="str">
        <f t="shared" si="154"/>
        <v/>
      </c>
    </row>
    <row r="815" spans="73:76" x14ac:dyDescent="0.25">
      <c r="BU815" s="7" t="e">
        <v>#N/A</v>
      </c>
      <c r="BV815" s="7">
        <v>0.219</v>
      </c>
      <c r="BW815" s="7" t="str">
        <f t="shared" si="153"/>
        <v/>
      </c>
      <c r="BX815" s="7" t="str">
        <f t="shared" si="154"/>
        <v/>
      </c>
    </row>
    <row r="816" spans="73:76" x14ac:dyDescent="0.25">
      <c r="BU816" s="7">
        <v>2.69</v>
      </c>
      <c r="BV816" s="7">
        <v>1.274</v>
      </c>
      <c r="BW816" s="7">
        <f t="shared" si="153"/>
        <v>2.69</v>
      </c>
      <c r="BX816" s="7">
        <f t="shared" si="154"/>
        <v>1.274</v>
      </c>
    </row>
    <row r="817" spans="73:76" x14ac:dyDescent="0.25">
      <c r="BU817" s="7" t="e">
        <v>#N/A</v>
      </c>
      <c r="BV817" s="7">
        <v>0</v>
      </c>
      <c r="BW817" s="7" t="str">
        <f t="shared" si="153"/>
        <v/>
      </c>
      <c r="BX817" s="7" t="str">
        <f t="shared" si="154"/>
        <v/>
      </c>
    </row>
    <row r="818" spans="73:76" x14ac:dyDescent="0.25">
      <c r="BU818" s="7" t="e">
        <v>#N/A</v>
      </c>
      <c r="BV818" s="7">
        <v>0</v>
      </c>
      <c r="BW818" s="7" t="str">
        <f t="shared" si="153"/>
        <v/>
      </c>
      <c r="BX818" s="7" t="str">
        <f t="shared" si="154"/>
        <v/>
      </c>
    </row>
    <row r="819" spans="73:76" x14ac:dyDescent="0.25">
      <c r="BU819" s="7" t="e">
        <v>#N/A</v>
      </c>
      <c r="BV819" s="7">
        <v>0</v>
      </c>
      <c r="BW819" s="7" t="str">
        <f t="shared" si="153"/>
        <v/>
      </c>
      <c r="BX819" s="7" t="str">
        <f t="shared" si="154"/>
        <v/>
      </c>
    </row>
    <row r="820" spans="73:76" x14ac:dyDescent="0.25">
      <c r="BU820" s="7" t="e">
        <v>#N/A</v>
      </c>
      <c r="BV820" s="7">
        <v>0.13900000000000001</v>
      </c>
      <c r="BW820" s="7" t="str">
        <f t="shared" si="153"/>
        <v/>
      </c>
      <c r="BX820" s="7" t="str">
        <f t="shared" si="154"/>
        <v/>
      </c>
    </row>
    <row r="821" spans="73:76" x14ac:dyDescent="0.25">
      <c r="BU821" s="7" t="e">
        <v>#N/A</v>
      </c>
      <c r="BV821" s="7">
        <v>1.2999999999999999E-2</v>
      </c>
      <c r="BW821" s="7" t="str">
        <f t="shared" si="153"/>
        <v/>
      </c>
      <c r="BX821" s="7" t="str">
        <f t="shared" si="154"/>
        <v/>
      </c>
    </row>
    <row r="822" spans="73:76" x14ac:dyDescent="0.25">
      <c r="BU822" s="7" t="e">
        <v>#N/A</v>
      </c>
      <c r="BV822" s="7">
        <v>6.2E-2</v>
      </c>
      <c r="BW822" s="7" t="str">
        <f t="shared" si="153"/>
        <v/>
      </c>
      <c r="BX822" s="7" t="str">
        <f t="shared" si="154"/>
        <v/>
      </c>
    </row>
    <row r="823" spans="73:76" x14ac:dyDescent="0.25">
      <c r="BU823" s="7" t="e">
        <v>#N/A</v>
      </c>
      <c r="BV823" s="7">
        <v>5.0000000000000001E-3</v>
      </c>
      <c r="BW823" s="7" t="str">
        <f t="shared" si="153"/>
        <v/>
      </c>
      <c r="BX823" s="7" t="str">
        <f t="shared" si="154"/>
        <v/>
      </c>
    </row>
    <row r="824" spans="73:76" x14ac:dyDescent="0.25">
      <c r="BU824" s="7" t="e">
        <v>#N/A</v>
      </c>
      <c r="BV824" s="7">
        <v>6.84</v>
      </c>
      <c r="BW824" s="7" t="str">
        <f t="shared" si="153"/>
        <v/>
      </c>
      <c r="BX824" s="7" t="str">
        <f t="shared" si="154"/>
        <v/>
      </c>
    </row>
    <row r="825" spans="73:76" x14ac:dyDescent="0.25">
      <c r="BU825" s="7" t="e">
        <v>#N/A</v>
      </c>
      <c r="BV825" s="7">
        <v>3.0000000000000001E-3</v>
      </c>
      <c r="BW825" s="7" t="str">
        <f t="shared" si="153"/>
        <v/>
      </c>
      <c r="BX825" s="7" t="str">
        <f t="shared" si="154"/>
        <v/>
      </c>
    </row>
    <row r="826" spans="73:76" x14ac:dyDescent="0.25">
      <c r="BU826" s="7" t="e">
        <v>#N/A</v>
      </c>
      <c r="BV826" s="7">
        <v>3.0000000000000001E-3</v>
      </c>
      <c r="BW826" s="7" t="str">
        <f t="shared" si="153"/>
        <v/>
      </c>
      <c r="BX826" s="7" t="str">
        <f t="shared" si="154"/>
        <v/>
      </c>
    </row>
    <row r="827" spans="73:76" x14ac:dyDescent="0.25">
      <c r="BU827" s="7" t="e">
        <v>#N/A</v>
      </c>
      <c r="BV827" s="7">
        <v>1.7000000000000001E-2</v>
      </c>
      <c r="BW827" s="7" t="str">
        <f t="shared" si="153"/>
        <v/>
      </c>
      <c r="BX827" s="7" t="str">
        <f t="shared" si="154"/>
        <v/>
      </c>
    </row>
    <row r="828" spans="73:76" x14ac:dyDescent="0.25">
      <c r="BU828" s="7" t="e">
        <v>#N/A</v>
      </c>
      <c r="BV828" s="7">
        <v>11.734999999999999</v>
      </c>
      <c r="BW828" s="7" t="str">
        <f t="shared" si="153"/>
        <v/>
      </c>
      <c r="BX828" s="7" t="str">
        <f t="shared" si="154"/>
        <v/>
      </c>
    </row>
    <row r="829" spans="73:76" x14ac:dyDescent="0.25">
      <c r="BU829" s="7" t="e">
        <v>#N/A</v>
      </c>
      <c r="BV829" s="7">
        <v>9.4E-2</v>
      </c>
      <c r="BW829" s="7" t="str">
        <f t="shared" si="153"/>
        <v/>
      </c>
      <c r="BX829" s="7" t="str">
        <f t="shared" si="154"/>
        <v/>
      </c>
    </row>
    <row r="830" spans="73:76" x14ac:dyDescent="0.25">
      <c r="BU830" s="7" t="e">
        <v>#N/A</v>
      </c>
      <c r="BV830" s="7">
        <v>1E-3</v>
      </c>
      <c r="BW830" s="7" t="str">
        <f t="shared" si="153"/>
        <v/>
      </c>
      <c r="BX830" s="7" t="str">
        <f t="shared" si="154"/>
        <v/>
      </c>
    </row>
    <row r="831" spans="73:76" x14ac:dyDescent="0.25">
      <c r="BU831" s="7" t="e">
        <v>#N/A</v>
      </c>
      <c r="BV831" s="7">
        <v>0.105</v>
      </c>
      <c r="BW831" s="7" t="str">
        <f t="shared" si="153"/>
        <v/>
      </c>
      <c r="BX831" s="7" t="str">
        <f t="shared" si="154"/>
        <v/>
      </c>
    </row>
    <row r="832" spans="73:76" x14ac:dyDescent="0.25">
      <c r="BU832" s="7" t="e">
        <v>#N/A</v>
      </c>
      <c r="BV832" s="7">
        <v>24.241</v>
      </c>
      <c r="BW832" s="7" t="str">
        <f t="shared" si="153"/>
        <v/>
      </c>
      <c r="BX832" s="7" t="str">
        <f t="shared" si="154"/>
        <v/>
      </c>
    </row>
    <row r="833" spans="73:76" x14ac:dyDescent="0.25">
      <c r="BU833" s="7" t="e">
        <v>#N/A</v>
      </c>
      <c r="BV833" s="7">
        <v>0</v>
      </c>
      <c r="BW833" s="7" t="str">
        <f t="shared" si="153"/>
        <v/>
      </c>
      <c r="BX833" s="7" t="str">
        <f t="shared" si="154"/>
        <v/>
      </c>
    </row>
    <row r="834" spans="73:76" x14ac:dyDescent="0.25">
      <c r="BU834" s="7" t="e">
        <v>#N/A</v>
      </c>
      <c r="BV834" s="7">
        <v>6.0000000000000001E-3</v>
      </c>
      <c r="BW834" s="7" t="str">
        <f t="shared" si="153"/>
        <v/>
      </c>
      <c r="BX834" s="7" t="str">
        <f t="shared" si="154"/>
        <v/>
      </c>
    </row>
    <row r="835" spans="73:76" x14ac:dyDescent="0.25">
      <c r="BU835" s="7" t="e">
        <v>#N/A</v>
      </c>
      <c r="BV835" s="7">
        <v>0.10299999999999999</v>
      </c>
      <c r="BW835" s="7" t="str">
        <f t="shared" si="153"/>
        <v/>
      </c>
      <c r="BX835" s="7" t="str">
        <f t="shared" si="154"/>
        <v/>
      </c>
    </row>
    <row r="836" spans="73:76" x14ac:dyDescent="0.25">
      <c r="BU836" s="7" t="e">
        <v>#N/A</v>
      </c>
      <c r="BV836" s="7">
        <v>6.0000000000000001E-3</v>
      </c>
      <c r="BW836" s="7" t="str">
        <f t="shared" si="153"/>
        <v/>
      </c>
      <c r="BX836" s="7" t="str">
        <f t="shared" si="154"/>
        <v/>
      </c>
    </row>
    <row r="837" spans="73:76" x14ac:dyDescent="0.25">
      <c r="BU837" s="7" t="e">
        <v>#N/A</v>
      </c>
      <c r="BV837" s="7">
        <v>0.56499999999999995</v>
      </c>
      <c r="BW837" s="7" t="str">
        <f t="shared" si="153"/>
        <v/>
      </c>
      <c r="BX837" s="7" t="str">
        <f t="shared" si="154"/>
        <v/>
      </c>
    </row>
    <row r="838" spans="73:76" x14ac:dyDescent="0.25">
      <c r="BU838" s="7" t="e">
        <v>#N/A</v>
      </c>
      <c r="BV838" s="7">
        <v>0.88</v>
      </c>
      <c r="BW838" s="7" t="str">
        <f t="shared" si="153"/>
        <v/>
      </c>
      <c r="BX838" s="7" t="str">
        <f t="shared" si="154"/>
        <v/>
      </c>
    </row>
    <row r="839" spans="73:76" x14ac:dyDescent="0.25">
      <c r="BU839" s="7" t="e">
        <v>#N/A</v>
      </c>
      <c r="BV839" s="7">
        <v>0</v>
      </c>
      <c r="BW839" s="7" t="str">
        <f t="shared" si="153"/>
        <v/>
      </c>
      <c r="BX839" s="7" t="str">
        <f t="shared" si="154"/>
        <v/>
      </c>
    </row>
    <row r="840" spans="73:76" x14ac:dyDescent="0.25">
      <c r="BU840" s="7" t="e">
        <v>#N/A</v>
      </c>
      <c r="BV840" s="7">
        <v>2.5000000000000001E-2</v>
      </c>
      <c r="BW840" s="7" t="str">
        <f t="shared" ref="BW840:BW903" si="155">IF(ISNA(BU840),"",BU840)</f>
        <v/>
      </c>
      <c r="BX840" s="7" t="str">
        <f t="shared" ref="BX840:BX903" si="156">IF(BW840="","",BV840)</f>
        <v/>
      </c>
    </row>
    <row r="841" spans="73:76" x14ac:dyDescent="0.25">
      <c r="BU841" s="7" t="e">
        <v>#N/A</v>
      </c>
      <c r="BV841" s="7">
        <v>0</v>
      </c>
      <c r="BW841" s="7" t="str">
        <f t="shared" si="155"/>
        <v/>
      </c>
      <c r="BX841" s="7" t="str">
        <f t="shared" si="156"/>
        <v/>
      </c>
    </row>
    <row r="842" spans="73:76" x14ac:dyDescent="0.25">
      <c r="BU842" s="7" t="e">
        <v>#N/A</v>
      </c>
      <c r="BV842" s="7">
        <v>0.124</v>
      </c>
      <c r="BW842" s="7" t="str">
        <f t="shared" si="155"/>
        <v/>
      </c>
      <c r="BX842" s="7" t="str">
        <f t="shared" si="156"/>
        <v/>
      </c>
    </row>
    <row r="843" spans="73:76" x14ac:dyDescent="0.25">
      <c r="BU843" s="7" t="e">
        <v>#N/A</v>
      </c>
      <c r="BV843" s="7">
        <v>0.13200000000000001</v>
      </c>
      <c r="BW843" s="7" t="str">
        <f t="shared" si="155"/>
        <v/>
      </c>
      <c r="BX843" s="7" t="str">
        <f t="shared" si="156"/>
        <v/>
      </c>
    </row>
    <row r="844" spans="73:76" x14ac:dyDescent="0.25">
      <c r="BU844" s="7" t="e">
        <v>#N/A</v>
      </c>
      <c r="BV844" s="7">
        <v>4.0000000000000001E-3</v>
      </c>
      <c r="BW844" s="7" t="str">
        <f t="shared" si="155"/>
        <v/>
      </c>
      <c r="BX844" s="7" t="str">
        <f t="shared" si="156"/>
        <v/>
      </c>
    </row>
    <row r="845" spans="73:76" x14ac:dyDescent="0.25">
      <c r="BU845" s="7" t="e">
        <v>#N/A</v>
      </c>
      <c r="BV845" s="7">
        <v>1.8939999999999999</v>
      </c>
      <c r="BW845" s="7" t="str">
        <f t="shared" si="155"/>
        <v/>
      </c>
      <c r="BX845" s="7" t="str">
        <f t="shared" si="156"/>
        <v/>
      </c>
    </row>
    <row r="846" spans="73:76" x14ac:dyDescent="0.25">
      <c r="BU846" s="7" t="e">
        <v>#N/A</v>
      </c>
      <c r="BV846" s="7">
        <v>8.9999999999999993E-3</v>
      </c>
      <c r="BW846" s="7" t="str">
        <f t="shared" si="155"/>
        <v/>
      </c>
      <c r="BX846" s="7" t="str">
        <f t="shared" si="156"/>
        <v/>
      </c>
    </row>
    <row r="847" spans="73:76" x14ac:dyDescent="0.25">
      <c r="BU847" s="7">
        <v>0.05</v>
      </c>
      <c r="BV847" s="7">
        <v>0.17699999999999999</v>
      </c>
      <c r="BW847" s="7">
        <f t="shared" si="155"/>
        <v>0.05</v>
      </c>
      <c r="BX847" s="7">
        <f t="shared" si="156"/>
        <v>0.17699999999999999</v>
      </c>
    </row>
    <row r="848" spans="73:76" x14ac:dyDescent="0.25">
      <c r="BU848" s="7" t="e">
        <v>#N/A</v>
      </c>
      <c r="BV848" s="7">
        <v>0</v>
      </c>
      <c r="BW848" s="7" t="str">
        <f t="shared" si="155"/>
        <v/>
      </c>
      <c r="BX848" s="7" t="str">
        <f t="shared" si="156"/>
        <v/>
      </c>
    </row>
    <row r="849" spans="73:76" x14ac:dyDescent="0.25">
      <c r="BU849" s="7" t="e">
        <v>#N/A</v>
      </c>
      <c r="BV849" s="7">
        <v>0.10299999999999999</v>
      </c>
      <c r="BW849" s="7" t="str">
        <f t="shared" si="155"/>
        <v/>
      </c>
      <c r="BX849" s="7" t="str">
        <f t="shared" si="156"/>
        <v/>
      </c>
    </row>
    <row r="850" spans="73:76" x14ac:dyDescent="0.25">
      <c r="BU850" s="7" t="e">
        <v>#N/A</v>
      </c>
      <c r="BV850" s="7">
        <v>1.4219999999999999</v>
      </c>
      <c r="BW850" s="7" t="str">
        <f t="shared" si="155"/>
        <v/>
      </c>
      <c r="BX850" s="7" t="str">
        <f t="shared" si="156"/>
        <v/>
      </c>
    </row>
    <row r="851" spans="73:76" x14ac:dyDescent="0.25">
      <c r="BU851" s="7" t="e">
        <v>#N/A</v>
      </c>
      <c r="BV851" s="7">
        <v>0.17699999999999999</v>
      </c>
      <c r="BW851" s="7" t="str">
        <f t="shared" si="155"/>
        <v/>
      </c>
      <c r="BX851" s="7" t="str">
        <f t="shared" si="156"/>
        <v/>
      </c>
    </row>
    <row r="852" spans="73:76" x14ac:dyDescent="0.25">
      <c r="BU852" s="7" t="e">
        <v>#N/A</v>
      </c>
      <c r="BV852" s="7">
        <v>1.2569999999999999</v>
      </c>
      <c r="BW852" s="7" t="str">
        <f t="shared" si="155"/>
        <v/>
      </c>
      <c r="BX852" s="7" t="str">
        <f t="shared" si="156"/>
        <v/>
      </c>
    </row>
    <row r="853" spans="73:76" x14ac:dyDescent="0.25">
      <c r="BU853" s="7" t="e">
        <v>#N/A</v>
      </c>
      <c r="BV853" s="7">
        <v>2.5000000000000001E-2</v>
      </c>
      <c r="BW853" s="7" t="str">
        <f t="shared" si="155"/>
        <v/>
      </c>
      <c r="BX853" s="7" t="str">
        <f t="shared" si="156"/>
        <v/>
      </c>
    </row>
    <row r="854" spans="73:76" x14ac:dyDescent="0.25">
      <c r="BU854" s="7" t="e">
        <v>#N/A</v>
      </c>
      <c r="BV854" s="7">
        <v>1E-3</v>
      </c>
      <c r="BW854" s="7" t="str">
        <f t="shared" si="155"/>
        <v/>
      </c>
      <c r="BX854" s="7" t="str">
        <f t="shared" si="156"/>
        <v/>
      </c>
    </row>
    <row r="855" spans="73:76" x14ac:dyDescent="0.25">
      <c r="BU855" s="7" t="e">
        <v>#N/A</v>
      </c>
      <c r="BV855" s="7">
        <v>2.1789999999999998</v>
      </c>
      <c r="BW855" s="7" t="str">
        <f t="shared" si="155"/>
        <v/>
      </c>
      <c r="BX855" s="7" t="str">
        <f t="shared" si="156"/>
        <v/>
      </c>
    </row>
    <row r="856" spans="73:76" x14ac:dyDescent="0.25">
      <c r="BU856" s="7" t="e">
        <v>#N/A</v>
      </c>
      <c r="BV856" s="7">
        <v>0</v>
      </c>
      <c r="BW856" s="7" t="str">
        <f t="shared" si="155"/>
        <v/>
      </c>
      <c r="BX856" s="7" t="str">
        <f t="shared" si="156"/>
        <v/>
      </c>
    </row>
    <row r="857" spans="73:76" x14ac:dyDescent="0.25">
      <c r="BU857" s="7" t="e">
        <v>#N/A</v>
      </c>
      <c r="BV857" s="7">
        <v>7.0000000000000001E-3</v>
      </c>
      <c r="BW857" s="7" t="str">
        <f t="shared" si="155"/>
        <v/>
      </c>
      <c r="BX857" s="7" t="str">
        <f t="shared" si="156"/>
        <v/>
      </c>
    </row>
    <row r="858" spans="73:76" x14ac:dyDescent="0.25">
      <c r="BU858" s="7" t="e">
        <v>#N/A</v>
      </c>
      <c r="BV858" s="7">
        <v>1.536</v>
      </c>
      <c r="BW858" s="7" t="str">
        <f t="shared" si="155"/>
        <v/>
      </c>
      <c r="BX858" s="7" t="str">
        <f t="shared" si="156"/>
        <v/>
      </c>
    </row>
    <row r="859" spans="73:76" x14ac:dyDescent="0.25">
      <c r="BU859" s="7" t="e">
        <v>#N/A</v>
      </c>
      <c r="BV859" s="7">
        <v>18.725000000000001</v>
      </c>
      <c r="BW859" s="7" t="str">
        <f t="shared" si="155"/>
        <v/>
      </c>
      <c r="BX859" s="7" t="str">
        <f t="shared" si="156"/>
        <v/>
      </c>
    </row>
    <row r="860" spans="73:76" x14ac:dyDescent="0.25">
      <c r="BU860" s="7" t="e">
        <v>#N/A</v>
      </c>
      <c r="BV860" s="7">
        <v>1E-3</v>
      </c>
      <c r="BW860" s="7" t="str">
        <f t="shared" si="155"/>
        <v/>
      </c>
      <c r="BX860" s="7" t="str">
        <f t="shared" si="156"/>
        <v/>
      </c>
    </row>
    <row r="861" spans="73:76" x14ac:dyDescent="0.25">
      <c r="BU861" s="7" t="e">
        <v>#N/A</v>
      </c>
      <c r="BV861" s="7">
        <v>1.327</v>
      </c>
      <c r="BW861" s="7" t="str">
        <f t="shared" si="155"/>
        <v/>
      </c>
      <c r="BX861" s="7" t="str">
        <f t="shared" si="156"/>
        <v/>
      </c>
    </row>
    <row r="862" spans="73:76" x14ac:dyDescent="0.25">
      <c r="BU862" s="7" t="e">
        <v>#N/A</v>
      </c>
      <c r="BV862" s="7">
        <v>1.9E-2</v>
      </c>
      <c r="BW862" s="7" t="str">
        <f t="shared" si="155"/>
        <v/>
      </c>
      <c r="BX862" s="7" t="str">
        <f t="shared" si="156"/>
        <v/>
      </c>
    </row>
    <row r="863" spans="73:76" x14ac:dyDescent="0.25">
      <c r="BU863" s="7">
        <v>0</v>
      </c>
      <c r="BV863" s="7">
        <v>0</v>
      </c>
      <c r="BW863" s="7">
        <f t="shared" si="155"/>
        <v>0</v>
      </c>
      <c r="BX863" s="7">
        <f t="shared" si="156"/>
        <v>0</v>
      </c>
    </row>
    <row r="864" spans="73:76" x14ac:dyDescent="0.25">
      <c r="BU864" s="7" t="e">
        <v>#N/A</v>
      </c>
      <c r="BV864" s="7">
        <v>22.062999999999999</v>
      </c>
      <c r="BW864" s="7" t="str">
        <f t="shared" si="155"/>
        <v/>
      </c>
      <c r="BX864" s="7" t="str">
        <f t="shared" si="156"/>
        <v/>
      </c>
    </row>
    <row r="865" spans="73:76" x14ac:dyDescent="0.25">
      <c r="BU865" s="7" t="e">
        <v>#N/A</v>
      </c>
      <c r="BV865" s="7">
        <v>1.6359999999999999</v>
      </c>
      <c r="BW865" s="7" t="str">
        <f t="shared" si="155"/>
        <v/>
      </c>
      <c r="BX865" s="7" t="str">
        <f t="shared" si="156"/>
        <v/>
      </c>
    </row>
    <row r="866" spans="73:76" x14ac:dyDescent="0.25">
      <c r="BU866" s="7" t="e">
        <v>#N/A</v>
      </c>
      <c r="BV866" s="7">
        <v>0.14899999999999999</v>
      </c>
      <c r="BW866" s="7" t="str">
        <f t="shared" si="155"/>
        <v/>
      </c>
      <c r="BX866" s="7" t="str">
        <f t="shared" si="156"/>
        <v/>
      </c>
    </row>
    <row r="867" spans="73:76" x14ac:dyDescent="0.25">
      <c r="BU867" s="7" t="e">
        <v>#N/A</v>
      </c>
      <c r="BV867" s="7">
        <v>0</v>
      </c>
      <c r="BW867" s="7" t="str">
        <f t="shared" si="155"/>
        <v/>
      </c>
      <c r="BX867" s="7" t="str">
        <f t="shared" si="156"/>
        <v/>
      </c>
    </row>
    <row r="868" spans="73:76" x14ac:dyDescent="0.25">
      <c r="BU868" s="7" t="e">
        <v>#N/A</v>
      </c>
      <c r="BV868" s="7">
        <v>0.92100000000000004</v>
      </c>
      <c r="BW868" s="7" t="str">
        <f t="shared" si="155"/>
        <v/>
      </c>
      <c r="BX868" s="7" t="str">
        <f t="shared" si="156"/>
        <v/>
      </c>
    </row>
    <row r="869" spans="73:76" x14ac:dyDescent="0.25">
      <c r="BU869" s="7" t="e">
        <v>#N/A</v>
      </c>
      <c r="BV869" s="7">
        <v>0</v>
      </c>
      <c r="BW869" s="7" t="str">
        <f t="shared" si="155"/>
        <v/>
      </c>
      <c r="BX869" s="7" t="str">
        <f t="shared" si="156"/>
        <v/>
      </c>
    </row>
    <row r="870" spans="73:76" x14ac:dyDescent="0.25">
      <c r="BU870" s="7" t="e">
        <v>#N/A</v>
      </c>
      <c r="BV870" s="7">
        <v>0.21099999999999999</v>
      </c>
      <c r="BW870" s="7" t="str">
        <f t="shared" si="155"/>
        <v/>
      </c>
      <c r="BX870" s="7" t="str">
        <f t="shared" si="156"/>
        <v/>
      </c>
    </row>
    <row r="871" spans="73:76" x14ac:dyDescent="0.25">
      <c r="BU871" s="7" t="e">
        <v>#N/A</v>
      </c>
      <c r="BV871" s="7">
        <v>4.2999999999999997E-2</v>
      </c>
      <c r="BW871" s="7" t="str">
        <f t="shared" si="155"/>
        <v/>
      </c>
      <c r="BX871" s="7" t="str">
        <f t="shared" si="156"/>
        <v/>
      </c>
    </row>
    <row r="872" spans="73:76" x14ac:dyDescent="0.25">
      <c r="BU872" s="7" t="e">
        <v>#N/A</v>
      </c>
      <c r="BV872" s="7">
        <v>0</v>
      </c>
      <c r="BW872" s="7" t="str">
        <f t="shared" si="155"/>
        <v/>
      </c>
      <c r="BX872" s="7" t="str">
        <f t="shared" si="156"/>
        <v/>
      </c>
    </row>
    <row r="873" spans="73:76" x14ac:dyDescent="0.25">
      <c r="BU873" s="7" t="e">
        <v>#N/A</v>
      </c>
      <c r="BV873" s="7">
        <v>3.0000000000000001E-3</v>
      </c>
      <c r="BW873" s="7" t="str">
        <f t="shared" si="155"/>
        <v/>
      </c>
      <c r="BX873" s="7" t="str">
        <f t="shared" si="156"/>
        <v/>
      </c>
    </row>
    <row r="874" spans="73:76" x14ac:dyDescent="0.25">
      <c r="BU874" s="7" t="e">
        <v>#N/A</v>
      </c>
      <c r="BV874" s="7" t="e">
        <v>#N/A</v>
      </c>
      <c r="BW874" s="7" t="str">
        <f t="shared" si="155"/>
        <v/>
      </c>
      <c r="BX874" s="7" t="str">
        <f t="shared" si="156"/>
        <v/>
      </c>
    </row>
    <row r="875" spans="73:76" x14ac:dyDescent="0.25">
      <c r="BU875" s="7" t="e">
        <v>#N/A</v>
      </c>
      <c r="BV875" s="7">
        <v>7.8E-2</v>
      </c>
      <c r="BW875" s="7" t="str">
        <f t="shared" si="155"/>
        <v/>
      </c>
      <c r="BX875" s="7" t="str">
        <f t="shared" si="156"/>
        <v/>
      </c>
    </row>
    <row r="876" spans="73:76" x14ac:dyDescent="0.25">
      <c r="BU876" s="7" t="e">
        <v>#N/A</v>
      </c>
      <c r="BV876" s="7">
        <v>3.0470000000000002</v>
      </c>
      <c r="BW876" s="7" t="str">
        <f t="shared" si="155"/>
        <v/>
      </c>
      <c r="BX876" s="7" t="str">
        <f t="shared" si="156"/>
        <v/>
      </c>
    </row>
    <row r="877" spans="73:76" x14ac:dyDescent="0.25">
      <c r="BU877" s="7" t="e">
        <v>#N/A</v>
      </c>
      <c r="BV877" s="7">
        <v>1.232</v>
      </c>
      <c r="BW877" s="7" t="str">
        <f t="shared" si="155"/>
        <v/>
      </c>
      <c r="BX877" s="7" t="str">
        <f t="shared" si="156"/>
        <v/>
      </c>
    </row>
    <row r="878" spans="73:76" x14ac:dyDescent="0.25">
      <c r="BU878" s="7">
        <v>0.01</v>
      </c>
      <c r="BV878" s="7">
        <v>8.3000000000000004E-2</v>
      </c>
      <c r="BW878" s="7">
        <f t="shared" si="155"/>
        <v>0.01</v>
      </c>
      <c r="BX878" s="7">
        <f t="shared" si="156"/>
        <v>8.3000000000000004E-2</v>
      </c>
    </row>
    <row r="879" spans="73:76" x14ac:dyDescent="0.25">
      <c r="BU879" s="7">
        <v>12.6</v>
      </c>
      <c r="BV879" s="7">
        <v>11.618</v>
      </c>
      <c r="BW879" s="7">
        <f t="shared" si="155"/>
        <v>12.6</v>
      </c>
      <c r="BX879" s="7">
        <f t="shared" si="156"/>
        <v>11.618</v>
      </c>
    </row>
    <row r="880" spans="73:76" x14ac:dyDescent="0.25">
      <c r="BU880" s="7" t="e">
        <v>#N/A</v>
      </c>
      <c r="BV880" s="7">
        <v>1.619</v>
      </c>
      <c r="BW880" s="7" t="str">
        <f t="shared" si="155"/>
        <v/>
      </c>
      <c r="BX880" s="7" t="str">
        <f t="shared" si="156"/>
        <v/>
      </c>
    </row>
    <row r="881" spans="73:76" x14ac:dyDescent="0.25">
      <c r="BU881" s="7" t="e">
        <v>#N/A</v>
      </c>
      <c r="BV881" s="7">
        <v>0.70099999999999996</v>
      </c>
      <c r="BW881" s="7" t="str">
        <f t="shared" si="155"/>
        <v/>
      </c>
      <c r="BX881" s="7" t="str">
        <f t="shared" si="156"/>
        <v/>
      </c>
    </row>
    <row r="882" spans="73:76" x14ac:dyDescent="0.25">
      <c r="BU882" s="7">
        <v>0.31</v>
      </c>
      <c r="BV882" s="7">
        <v>1.335</v>
      </c>
      <c r="BW882" s="7">
        <f t="shared" si="155"/>
        <v>0.31</v>
      </c>
      <c r="BX882" s="7">
        <f t="shared" si="156"/>
        <v>1.335</v>
      </c>
    </row>
    <row r="883" spans="73:76" x14ac:dyDescent="0.25">
      <c r="BU883" s="7">
        <v>0.53</v>
      </c>
      <c r="BV883" s="7">
        <v>0.44800000000000001</v>
      </c>
      <c r="BW883" s="7">
        <f t="shared" si="155"/>
        <v>0.53</v>
      </c>
      <c r="BX883" s="7">
        <f t="shared" si="156"/>
        <v>0.44800000000000001</v>
      </c>
    </row>
    <row r="884" spans="73:76" x14ac:dyDescent="0.25">
      <c r="BU884" s="7">
        <v>0.09</v>
      </c>
      <c r="BV884" s="7">
        <v>2.1000000000000001E-2</v>
      </c>
      <c r="BW884" s="7">
        <f t="shared" si="155"/>
        <v>0.09</v>
      </c>
      <c r="BX884" s="7">
        <f t="shared" si="156"/>
        <v>2.1000000000000001E-2</v>
      </c>
    </row>
    <row r="885" spans="73:76" x14ac:dyDescent="0.25">
      <c r="BU885" s="7">
        <v>15.17</v>
      </c>
      <c r="BV885" s="7">
        <v>10.756</v>
      </c>
      <c r="BW885" s="7">
        <f t="shared" si="155"/>
        <v>15.17</v>
      </c>
      <c r="BX885" s="7">
        <f t="shared" si="156"/>
        <v>10.756</v>
      </c>
    </row>
    <row r="886" spans="73:76" x14ac:dyDescent="0.25">
      <c r="BU886" s="7" t="e">
        <v>#N/A</v>
      </c>
      <c r="BV886" s="7">
        <v>0.121</v>
      </c>
      <c r="BW886" s="7" t="str">
        <f t="shared" si="155"/>
        <v/>
      </c>
      <c r="BX886" s="7" t="str">
        <f t="shared" si="156"/>
        <v/>
      </c>
    </row>
    <row r="887" spans="73:76" x14ac:dyDescent="0.25">
      <c r="BU887" s="7" t="e">
        <v>#N/A</v>
      </c>
      <c r="BV887" s="7">
        <v>3.5720000000000001</v>
      </c>
      <c r="BW887" s="7" t="str">
        <f t="shared" si="155"/>
        <v/>
      </c>
      <c r="BX887" s="7" t="str">
        <f t="shared" si="156"/>
        <v/>
      </c>
    </row>
    <row r="888" spans="73:76" x14ac:dyDescent="0.25">
      <c r="BU888" s="7" t="e">
        <v>#N/A</v>
      </c>
      <c r="BV888" s="7">
        <v>1.2E-2</v>
      </c>
      <c r="BW888" s="7" t="str">
        <f t="shared" si="155"/>
        <v/>
      </c>
      <c r="BX888" s="7" t="str">
        <f t="shared" si="156"/>
        <v/>
      </c>
    </row>
    <row r="889" spans="73:76" x14ac:dyDescent="0.25">
      <c r="BU889" s="7">
        <v>16.5</v>
      </c>
      <c r="BV889" s="7">
        <v>18.652000000000001</v>
      </c>
      <c r="BW889" s="7">
        <f t="shared" si="155"/>
        <v>16.5</v>
      </c>
      <c r="BX889" s="7">
        <f t="shared" si="156"/>
        <v>18.652000000000001</v>
      </c>
    </row>
    <row r="890" spans="73:76" x14ac:dyDescent="0.25">
      <c r="BU890" s="7">
        <v>0.03</v>
      </c>
      <c r="BV890" s="7">
        <v>7.0000000000000001E-3</v>
      </c>
      <c r="BW890" s="7">
        <f t="shared" si="155"/>
        <v>0.03</v>
      </c>
      <c r="BX890" s="7">
        <f t="shared" si="156"/>
        <v>7.0000000000000001E-3</v>
      </c>
    </row>
    <row r="891" spans="73:76" x14ac:dyDescent="0.25">
      <c r="BU891" s="7" t="e">
        <v>#N/A</v>
      </c>
      <c r="BV891" s="7">
        <v>0.53600000000000003</v>
      </c>
      <c r="BW891" s="7" t="str">
        <f t="shared" si="155"/>
        <v/>
      </c>
      <c r="BX891" s="7" t="str">
        <f t="shared" si="156"/>
        <v/>
      </c>
    </row>
    <row r="892" spans="73:76" x14ac:dyDescent="0.25">
      <c r="BU892" s="7" t="e">
        <v>#N/A</v>
      </c>
      <c r="BV892" s="7">
        <v>0.09</v>
      </c>
      <c r="BW892" s="7" t="str">
        <f t="shared" si="155"/>
        <v/>
      </c>
      <c r="BX892" s="7" t="str">
        <f t="shared" si="156"/>
        <v/>
      </c>
    </row>
    <row r="893" spans="73:76" x14ac:dyDescent="0.25">
      <c r="BU893" s="7" t="e">
        <v>#N/A</v>
      </c>
      <c r="BV893" s="7">
        <v>3.3000000000000002E-2</v>
      </c>
      <c r="BW893" s="7" t="str">
        <f t="shared" si="155"/>
        <v/>
      </c>
      <c r="BX893" s="7" t="str">
        <f t="shared" si="156"/>
        <v/>
      </c>
    </row>
    <row r="894" spans="73:76" x14ac:dyDescent="0.25">
      <c r="BU894" s="7" t="e">
        <v>#N/A</v>
      </c>
      <c r="BV894" s="7">
        <v>1.5049999999999999</v>
      </c>
      <c r="BW894" s="7" t="str">
        <f t="shared" si="155"/>
        <v/>
      </c>
      <c r="BX894" s="7" t="str">
        <f t="shared" si="156"/>
        <v/>
      </c>
    </row>
    <row r="895" spans="73:76" x14ac:dyDescent="0.25">
      <c r="BU895" s="7" t="e">
        <v>#N/A</v>
      </c>
      <c r="BV895" s="7">
        <v>6.0330000000000004</v>
      </c>
      <c r="BW895" s="7" t="str">
        <f t="shared" si="155"/>
        <v/>
      </c>
      <c r="BX895" s="7" t="str">
        <f t="shared" si="156"/>
        <v/>
      </c>
    </row>
    <row r="896" spans="73:76" x14ac:dyDescent="0.25">
      <c r="BU896" s="7" t="e">
        <v>#N/A</v>
      </c>
      <c r="BV896" s="7">
        <v>0</v>
      </c>
      <c r="BW896" s="7" t="str">
        <f t="shared" si="155"/>
        <v/>
      </c>
      <c r="BX896" s="7" t="str">
        <f t="shared" si="156"/>
        <v/>
      </c>
    </row>
    <row r="897" spans="73:76" x14ac:dyDescent="0.25">
      <c r="BU897" s="7" t="e">
        <v>#N/A</v>
      </c>
      <c r="BV897" s="7">
        <v>0.313</v>
      </c>
      <c r="BW897" s="7" t="str">
        <f t="shared" si="155"/>
        <v/>
      </c>
      <c r="BX897" s="7" t="str">
        <f t="shared" si="156"/>
        <v/>
      </c>
    </row>
    <row r="898" spans="73:76" x14ac:dyDescent="0.25">
      <c r="BU898" s="7" t="e">
        <v>#N/A</v>
      </c>
      <c r="BV898" s="7">
        <v>7.0999999999999994E-2</v>
      </c>
      <c r="BW898" s="7" t="str">
        <f t="shared" si="155"/>
        <v/>
      </c>
      <c r="BX898" s="7" t="str">
        <f t="shared" si="156"/>
        <v/>
      </c>
    </row>
    <row r="899" spans="73:76" x14ac:dyDescent="0.25">
      <c r="BU899" s="7" t="e">
        <v>#N/A</v>
      </c>
      <c r="BV899" s="7">
        <v>0.04</v>
      </c>
      <c r="BW899" s="7" t="str">
        <f t="shared" si="155"/>
        <v/>
      </c>
      <c r="BX899" s="7" t="str">
        <f t="shared" si="156"/>
        <v/>
      </c>
    </row>
    <row r="900" spans="73:76" x14ac:dyDescent="0.25">
      <c r="BU900" s="7" t="e">
        <v>#N/A</v>
      </c>
      <c r="BV900" s="7">
        <v>7.0000000000000001E-3</v>
      </c>
      <c r="BW900" s="7" t="str">
        <f t="shared" si="155"/>
        <v/>
      </c>
      <c r="BX900" s="7" t="str">
        <f t="shared" si="156"/>
        <v/>
      </c>
    </row>
    <row r="901" spans="73:76" x14ac:dyDescent="0.25">
      <c r="BU901" s="7" t="e">
        <v>#N/A</v>
      </c>
      <c r="BV901" s="7">
        <v>1E-3</v>
      </c>
      <c r="BW901" s="7" t="str">
        <f t="shared" si="155"/>
        <v/>
      </c>
      <c r="BX901" s="7" t="str">
        <f t="shared" si="156"/>
        <v/>
      </c>
    </row>
    <row r="902" spans="73:76" x14ac:dyDescent="0.25">
      <c r="BU902" s="7" t="e">
        <v>#N/A</v>
      </c>
      <c r="BV902" s="7">
        <v>3.3000000000000002E-2</v>
      </c>
      <c r="BW902" s="7" t="str">
        <f t="shared" si="155"/>
        <v/>
      </c>
      <c r="BX902" s="7" t="str">
        <f t="shared" si="156"/>
        <v/>
      </c>
    </row>
    <row r="903" spans="73:76" x14ac:dyDescent="0.25">
      <c r="BU903" s="7" t="e">
        <v>#N/A</v>
      </c>
      <c r="BV903" s="7">
        <v>2E-3</v>
      </c>
      <c r="BW903" s="7" t="str">
        <f t="shared" si="155"/>
        <v/>
      </c>
      <c r="BX903" s="7" t="str">
        <f t="shared" si="156"/>
        <v/>
      </c>
    </row>
    <row r="904" spans="73:76" x14ac:dyDescent="0.25">
      <c r="BU904" s="7" t="e">
        <v>#N/A</v>
      </c>
      <c r="BV904" s="7">
        <v>3.0169999999999999</v>
      </c>
      <c r="BW904" s="7" t="str">
        <f t="shared" ref="BW904:BW967" si="157">IF(ISNA(BU904),"",BU904)</f>
        <v/>
      </c>
      <c r="BX904" s="7" t="str">
        <f t="shared" ref="BX904:BX967" si="158">IF(BW904="","",BV904)</f>
        <v/>
      </c>
    </row>
    <row r="905" spans="73:76" x14ac:dyDescent="0.25">
      <c r="BU905" s="7" t="e">
        <v>#N/A</v>
      </c>
      <c r="BV905" s="7">
        <v>0</v>
      </c>
      <c r="BW905" s="7" t="str">
        <f t="shared" si="157"/>
        <v/>
      </c>
      <c r="BX905" s="7" t="str">
        <f t="shared" si="158"/>
        <v/>
      </c>
    </row>
    <row r="906" spans="73:76" x14ac:dyDescent="0.25">
      <c r="BU906" s="7" t="e">
        <v>#N/A</v>
      </c>
      <c r="BV906" s="7">
        <v>0</v>
      </c>
      <c r="BW906" s="7" t="str">
        <f t="shared" si="157"/>
        <v/>
      </c>
      <c r="BX906" s="7" t="str">
        <f t="shared" si="158"/>
        <v/>
      </c>
    </row>
    <row r="907" spans="73:76" x14ac:dyDescent="0.25">
      <c r="BU907" s="7" t="e">
        <v>#N/A</v>
      </c>
      <c r="BV907" s="7">
        <v>3.1E-2</v>
      </c>
      <c r="BW907" s="7" t="str">
        <f t="shared" si="157"/>
        <v/>
      </c>
      <c r="BX907" s="7" t="str">
        <f t="shared" si="158"/>
        <v/>
      </c>
    </row>
    <row r="908" spans="73:76" x14ac:dyDescent="0.25">
      <c r="BU908" s="7" t="e">
        <v>#N/A</v>
      </c>
      <c r="BV908" s="7">
        <v>2.1309999999999998</v>
      </c>
      <c r="BW908" s="7" t="str">
        <f t="shared" si="157"/>
        <v/>
      </c>
      <c r="BX908" s="7" t="str">
        <f t="shared" si="158"/>
        <v/>
      </c>
    </row>
    <row r="909" spans="73:76" x14ac:dyDescent="0.25">
      <c r="BU909" s="7" t="e">
        <v>#N/A</v>
      </c>
      <c r="BV909" s="7" t="s">
        <v>1901</v>
      </c>
      <c r="BW909" s="7" t="str">
        <f t="shared" si="157"/>
        <v/>
      </c>
      <c r="BX909" s="7" t="str">
        <f t="shared" si="158"/>
        <v/>
      </c>
    </row>
    <row r="910" spans="73:76" x14ac:dyDescent="0.25">
      <c r="BU910" s="7" t="e">
        <v>#N/A</v>
      </c>
      <c r="BV910" s="7">
        <v>1.4999999999999999E-2</v>
      </c>
      <c r="BW910" s="7" t="str">
        <f t="shared" si="157"/>
        <v/>
      </c>
      <c r="BX910" s="7" t="str">
        <f t="shared" si="158"/>
        <v/>
      </c>
    </row>
    <row r="911" spans="73:76" x14ac:dyDescent="0.25">
      <c r="BU911" s="7" t="e">
        <v>#N/A</v>
      </c>
      <c r="BV911" s="7">
        <v>0</v>
      </c>
      <c r="BW911" s="7" t="str">
        <f t="shared" si="157"/>
        <v/>
      </c>
      <c r="BX911" s="7" t="str">
        <f t="shared" si="158"/>
        <v/>
      </c>
    </row>
    <row r="912" spans="73:76" x14ac:dyDescent="0.25">
      <c r="BU912" s="7">
        <v>0.03</v>
      </c>
      <c r="BV912" s="7">
        <v>1E-3</v>
      </c>
      <c r="BW912" s="7">
        <f t="shared" si="157"/>
        <v>0.03</v>
      </c>
      <c r="BX912" s="7">
        <f t="shared" si="158"/>
        <v>1E-3</v>
      </c>
    </row>
    <row r="913" spans="73:76" x14ac:dyDescent="0.25">
      <c r="BU913" s="7" t="e">
        <v>#N/A</v>
      </c>
      <c r="BV913" s="7">
        <v>0</v>
      </c>
      <c r="BW913" s="7" t="str">
        <f t="shared" si="157"/>
        <v/>
      </c>
      <c r="BX913" s="7" t="str">
        <f t="shared" si="158"/>
        <v/>
      </c>
    </row>
    <row r="914" spans="73:76" x14ac:dyDescent="0.25">
      <c r="BU914" s="7" t="e">
        <v>#N/A</v>
      </c>
      <c r="BV914" s="7">
        <v>5.0069999999999997</v>
      </c>
      <c r="BW914" s="7" t="str">
        <f t="shared" si="157"/>
        <v/>
      </c>
      <c r="BX914" s="7" t="str">
        <f t="shared" si="158"/>
        <v/>
      </c>
    </row>
    <row r="915" spans="73:76" x14ac:dyDescent="0.25">
      <c r="BU915" s="7" t="e">
        <v>#N/A</v>
      </c>
      <c r="BV915" s="7" t="s">
        <v>1901</v>
      </c>
      <c r="BW915" s="7" t="str">
        <f t="shared" si="157"/>
        <v/>
      </c>
      <c r="BX915" s="7" t="str">
        <f t="shared" si="158"/>
        <v/>
      </c>
    </row>
    <row r="916" spans="73:76" x14ac:dyDescent="0.25">
      <c r="BU916" s="7" t="e">
        <v>#N/A</v>
      </c>
      <c r="BV916" s="7">
        <v>8.2000000000000003E-2</v>
      </c>
      <c r="BW916" s="7" t="str">
        <f t="shared" si="157"/>
        <v/>
      </c>
      <c r="BX916" s="7" t="str">
        <f t="shared" si="158"/>
        <v/>
      </c>
    </row>
    <row r="917" spans="73:76" x14ac:dyDescent="0.25">
      <c r="BU917" s="7" t="e">
        <v>#N/A</v>
      </c>
      <c r="BV917" s="7">
        <v>0.182</v>
      </c>
      <c r="BW917" s="7" t="str">
        <f t="shared" si="157"/>
        <v/>
      </c>
      <c r="BX917" s="7" t="str">
        <f t="shared" si="158"/>
        <v/>
      </c>
    </row>
    <row r="918" spans="73:76" x14ac:dyDescent="0.25">
      <c r="BU918" s="7" t="e">
        <v>#N/A</v>
      </c>
      <c r="BV918" s="7">
        <v>1.4999999999999999E-2</v>
      </c>
      <c r="BW918" s="7" t="str">
        <f t="shared" si="157"/>
        <v/>
      </c>
      <c r="BX918" s="7" t="str">
        <f t="shared" si="158"/>
        <v/>
      </c>
    </row>
    <row r="919" spans="73:76" x14ac:dyDescent="0.25">
      <c r="BU919" s="7" t="e">
        <v>#N/A</v>
      </c>
      <c r="BV919" s="7">
        <v>0</v>
      </c>
      <c r="BW919" s="7" t="str">
        <f t="shared" si="157"/>
        <v/>
      </c>
      <c r="BX919" s="7" t="str">
        <f t="shared" si="158"/>
        <v/>
      </c>
    </row>
    <row r="920" spans="73:76" x14ac:dyDescent="0.25">
      <c r="BU920" s="7" t="e">
        <v>#N/A</v>
      </c>
      <c r="BV920" s="7">
        <v>2.375</v>
      </c>
      <c r="BW920" s="7" t="str">
        <f t="shared" si="157"/>
        <v/>
      </c>
      <c r="BX920" s="7" t="str">
        <f t="shared" si="158"/>
        <v/>
      </c>
    </row>
    <row r="921" spans="73:76" x14ac:dyDescent="0.25">
      <c r="BU921" s="7" t="e">
        <v>#N/A</v>
      </c>
      <c r="BV921" s="7">
        <v>2E-3</v>
      </c>
      <c r="BW921" s="7" t="str">
        <f t="shared" si="157"/>
        <v/>
      </c>
      <c r="BX921" s="7" t="str">
        <f t="shared" si="158"/>
        <v/>
      </c>
    </row>
    <row r="922" spans="73:76" x14ac:dyDescent="0.25">
      <c r="BU922" s="7" t="e">
        <v>#N/A</v>
      </c>
      <c r="BV922" s="7" t="s">
        <v>1901</v>
      </c>
      <c r="BW922" s="7" t="str">
        <f t="shared" si="157"/>
        <v/>
      </c>
      <c r="BX922" s="7" t="str">
        <f t="shared" si="158"/>
        <v/>
      </c>
    </row>
    <row r="923" spans="73:76" x14ac:dyDescent="0.25">
      <c r="BU923" s="7" t="e">
        <v>#N/A</v>
      </c>
      <c r="BV923" s="7">
        <v>4.5999999999999999E-2</v>
      </c>
      <c r="BW923" s="7" t="str">
        <f t="shared" si="157"/>
        <v/>
      </c>
      <c r="BX923" s="7" t="str">
        <f t="shared" si="158"/>
        <v/>
      </c>
    </row>
    <row r="924" spans="73:76" x14ac:dyDescent="0.25">
      <c r="BU924" s="7" t="e">
        <v>#N/A</v>
      </c>
      <c r="BV924" s="7">
        <v>2.8879999999999999</v>
      </c>
      <c r="BW924" s="7" t="str">
        <f t="shared" si="157"/>
        <v/>
      </c>
      <c r="BX924" s="7" t="str">
        <f t="shared" si="158"/>
        <v/>
      </c>
    </row>
    <row r="925" spans="73:76" x14ac:dyDescent="0.25">
      <c r="BU925" s="7" t="e">
        <v>#N/A</v>
      </c>
      <c r="BV925" s="7">
        <v>0.123</v>
      </c>
      <c r="BW925" s="7" t="str">
        <f t="shared" si="157"/>
        <v/>
      </c>
      <c r="BX925" s="7" t="str">
        <f t="shared" si="158"/>
        <v/>
      </c>
    </row>
    <row r="926" spans="73:76" x14ac:dyDescent="0.25">
      <c r="BU926" s="7" t="e">
        <v>#N/A</v>
      </c>
      <c r="BV926" s="7">
        <v>0</v>
      </c>
      <c r="BW926" s="7" t="str">
        <f t="shared" si="157"/>
        <v/>
      </c>
      <c r="BX926" s="7" t="str">
        <f t="shared" si="158"/>
        <v/>
      </c>
    </row>
    <row r="927" spans="73:76" x14ac:dyDescent="0.25">
      <c r="BU927" s="7" t="e">
        <v>#N/A</v>
      </c>
      <c r="BV927" s="7">
        <v>0.13600000000000001</v>
      </c>
      <c r="BW927" s="7" t="str">
        <f t="shared" si="157"/>
        <v/>
      </c>
      <c r="BX927" s="7" t="str">
        <f t="shared" si="158"/>
        <v/>
      </c>
    </row>
    <row r="928" spans="73:76" x14ac:dyDescent="0.25">
      <c r="BU928" s="7" t="e">
        <v>#N/A</v>
      </c>
      <c r="BV928" s="7">
        <v>0.26400000000000001</v>
      </c>
      <c r="BW928" s="7" t="str">
        <f t="shared" si="157"/>
        <v/>
      </c>
      <c r="BX928" s="7" t="str">
        <f t="shared" si="158"/>
        <v/>
      </c>
    </row>
    <row r="929" spans="73:76" x14ac:dyDescent="0.25">
      <c r="BU929" s="7" t="e">
        <v>#N/A</v>
      </c>
      <c r="BV929" s="7">
        <v>1.0999999999999999E-2</v>
      </c>
      <c r="BW929" s="7" t="str">
        <f t="shared" si="157"/>
        <v/>
      </c>
      <c r="BX929" s="7" t="str">
        <f t="shared" si="158"/>
        <v/>
      </c>
    </row>
    <row r="930" spans="73:76" x14ac:dyDescent="0.25">
      <c r="BU930" s="7" t="e">
        <v>#N/A</v>
      </c>
      <c r="BV930" s="7">
        <v>0.82899999999999996</v>
      </c>
      <c r="BW930" s="7" t="str">
        <f t="shared" si="157"/>
        <v/>
      </c>
      <c r="BX930" s="7" t="str">
        <f t="shared" si="158"/>
        <v/>
      </c>
    </row>
    <row r="931" spans="73:76" x14ac:dyDescent="0.25">
      <c r="BU931" s="7" t="e">
        <v>#N/A</v>
      </c>
      <c r="BV931" s="7">
        <v>0</v>
      </c>
      <c r="BW931" s="7" t="str">
        <f t="shared" si="157"/>
        <v/>
      </c>
      <c r="BX931" s="7" t="str">
        <f t="shared" si="158"/>
        <v/>
      </c>
    </row>
    <row r="932" spans="73:76" x14ac:dyDescent="0.25">
      <c r="BU932" s="7" t="e">
        <v>#N/A</v>
      </c>
      <c r="BV932" s="7">
        <v>1.2529999999999999</v>
      </c>
      <c r="BW932" s="7" t="str">
        <f t="shared" si="157"/>
        <v/>
      </c>
      <c r="BX932" s="7" t="str">
        <f t="shared" si="158"/>
        <v/>
      </c>
    </row>
    <row r="933" spans="73:76" x14ac:dyDescent="0.25">
      <c r="BU933" s="7" t="e">
        <v>#N/A</v>
      </c>
      <c r="BV933" s="7">
        <v>0.53200000000000003</v>
      </c>
      <c r="BW933" s="7" t="str">
        <f t="shared" si="157"/>
        <v/>
      </c>
      <c r="BX933" s="7" t="str">
        <f t="shared" si="158"/>
        <v/>
      </c>
    </row>
    <row r="934" spans="73:76" x14ac:dyDescent="0.25">
      <c r="BU934" s="7" t="e">
        <v>#N/A</v>
      </c>
      <c r="BV934" s="7">
        <v>0.16500000000000001</v>
      </c>
      <c r="BW934" s="7" t="str">
        <f t="shared" si="157"/>
        <v/>
      </c>
      <c r="BX934" s="7" t="str">
        <f t="shared" si="158"/>
        <v/>
      </c>
    </row>
    <row r="935" spans="73:76" x14ac:dyDescent="0.25">
      <c r="BU935" s="7" t="e">
        <v>#N/A</v>
      </c>
      <c r="BV935" s="7">
        <v>1.2809999999999999</v>
      </c>
      <c r="BW935" s="7" t="str">
        <f t="shared" si="157"/>
        <v/>
      </c>
      <c r="BX935" s="7" t="str">
        <f t="shared" si="158"/>
        <v/>
      </c>
    </row>
    <row r="936" spans="73:76" x14ac:dyDescent="0.25">
      <c r="BU936" s="7" t="e">
        <v>#N/A</v>
      </c>
      <c r="BV936" s="7">
        <v>1.9E-2</v>
      </c>
      <c r="BW936" s="7" t="str">
        <f t="shared" si="157"/>
        <v/>
      </c>
      <c r="BX936" s="7" t="str">
        <f t="shared" si="158"/>
        <v/>
      </c>
    </row>
    <row r="937" spans="73:76" x14ac:dyDescent="0.25">
      <c r="BU937" s="7" t="e">
        <v>#N/A</v>
      </c>
      <c r="BV937" s="7">
        <v>0.11600000000000001</v>
      </c>
      <c r="BW937" s="7" t="str">
        <f t="shared" si="157"/>
        <v/>
      </c>
      <c r="BX937" s="7" t="str">
        <f t="shared" si="158"/>
        <v/>
      </c>
    </row>
    <row r="938" spans="73:76" x14ac:dyDescent="0.25">
      <c r="BU938" s="7" t="e">
        <v>#N/A</v>
      </c>
      <c r="BV938" s="7">
        <v>0.35399999999999998</v>
      </c>
      <c r="BW938" s="7" t="str">
        <f t="shared" si="157"/>
        <v/>
      </c>
      <c r="BX938" s="7" t="str">
        <f t="shared" si="158"/>
        <v/>
      </c>
    </row>
    <row r="939" spans="73:76" x14ac:dyDescent="0.25">
      <c r="BU939" s="7" t="e">
        <v>#N/A</v>
      </c>
      <c r="BV939" s="7">
        <v>5.2679999999999998</v>
      </c>
      <c r="BW939" s="7" t="str">
        <f t="shared" si="157"/>
        <v/>
      </c>
      <c r="BX939" s="7" t="str">
        <f t="shared" si="158"/>
        <v/>
      </c>
    </row>
    <row r="940" spans="73:76" x14ac:dyDescent="0.25">
      <c r="BU940" s="7" t="e">
        <v>#N/A</v>
      </c>
      <c r="BV940" s="7">
        <v>6.7</v>
      </c>
      <c r="BW940" s="7" t="str">
        <f t="shared" si="157"/>
        <v/>
      </c>
      <c r="BX940" s="7" t="str">
        <f t="shared" si="158"/>
        <v/>
      </c>
    </row>
    <row r="941" spans="73:76" x14ac:dyDescent="0.25">
      <c r="BU941" s="7" t="e">
        <v>#N/A</v>
      </c>
      <c r="BV941" s="7">
        <v>1.6950000000000001</v>
      </c>
      <c r="BW941" s="7" t="str">
        <f t="shared" si="157"/>
        <v/>
      </c>
      <c r="BX941" s="7" t="str">
        <f t="shared" si="158"/>
        <v/>
      </c>
    </row>
    <row r="942" spans="73:76" x14ac:dyDescent="0.25">
      <c r="BU942" s="7" t="e">
        <v>#N/A</v>
      </c>
      <c r="BV942" s="7">
        <v>0</v>
      </c>
      <c r="BW942" s="7" t="str">
        <f t="shared" si="157"/>
        <v/>
      </c>
      <c r="BX942" s="7" t="str">
        <f t="shared" si="158"/>
        <v/>
      </c>
    </row>
    <row r="943" spans="73:76" x14ac:dyDescent="0.25">
      <c r="BU943" s="7" t="e">
        <v>#N/A</v>
      </c>
      <c r="BV943" s="7">
        <v>5.0000000000000001E-3</v>
      </c>
      <c r="BW943" s="7" t="str">
        <f t="shared" si="157"/>
        <v/>
      </c>
      <c r="BX943" s="7" t="str">
        <f t="shared" si="158"/>
        <v/>
      </c>
    </row>
    <row r="944" spans="73:76" x14ac:dyDescent="0.25">
      <c r="BU944" s="7" t="e">
        <v>#N/A</v>
      </c>
      <c r="BV944" s="7">
        <v>0.13600000000000001</v>
      </c>
      <c r="BW944" s="7" t="str">
        <f t="shared" si="157"/>
        <v/>
      </c>
      <c r="BX944" s="7" t="str">
        <f t="shared" si="158"/>
        <v/>
      </c>
    </row>
    <row r="945" spans="73:76" x14ac:dyDescent="0.25">
      <c r="BU945" s="7" t="e">
        <v>#N/A</v>
      </c>
      <c r="BV945" s="7">
        <v>6.0000000000000001E-3</v>
      </c>
      <c r="BW945" s="7" t="str">
        <f t="shared" si="157"/>
        <v/>
      </c>
      <c r="BX945" s="7" t="str">
        <f t="shared" si="158"/>
        <v/>
      </c>
    </row>
    <row r="946" spans="73:76" x14ac:dyDescent="0.25">
      <c r="BU946" s="7" t="e">
        <v>#N/A</v>
      </c>
      <c r="BV946" s="7">
        <v>0</v>
      </c>
      <c r="BW946" s="7" t="str">
        <f t="shared" si="157"/>
        <v/>
      </c>
      <c r="BX946" s="7" t="str">
        <f t="shared" si="158"/>
        <v/>
      </c>
    </row>
    <row r="947" spans="73:76" x14ac:dyDescent="0.25">
      <c r="BU947" s="7" t="e">
        <v>#N/A</v>
      </c>
      <c r="BV947" s="7">
        <v>0</v>
      </c>
      <c r="BW947" s="7" t="str">
        <f t="shared" si="157"/>
        <v/>
      </c>
      <c r="BX947" s="7" t="str">
        <f t="shared" si="158"/>
        <v/>
      </c>
    </row>
    <row r="948" spans="73:76" x14ac:dyDescent="0.25">
      <c r="BU948" s="7" t="e">
        <v>#N/A</v>
      </c>
      <c r="BV948" s="7">
        <v>0.10100000000000001</v>
      </c>
      <c r="BW948" s="7" t="str">
        <f t="shared" si="157"/>
        <v/>
      </c>
      <c r="BX948" s="7" t="str">
        <f t="shared" si="158"/>
        <v/>
      </c>
    </row>
    <row r="949" spans="73:76" x14ac:dyDescent="0.25">
      <c r="BU949" s="7">
        <v>9.81</v>
      </c>
      <c r="BV949" s="7">
        <v>8.2609999999999992</v>
      </c>
      <c r="BW949" s="7">
        <f t="shared" si="157"/>
        <v>9.81</v>
      </c>
      <c r="BX949" s="7">
        <f t="shared" si="158"/>
        <v>8.2609999999999992</v>
      </c>
    </row>
    <row r="950" spans="73:76" x14ac:dyDescent="0.25">
      <c r="BU950" s="7" t="e">
        <v>#N/A</v>
      </c>
      <c r="BV950" s="7">
        <v>1.2999999999999999E-2</v>
      </c>
      <c r="BW950" s="7" t="str">
        <f t="shared" si="157"/>
        <v/>
      </c>
      <c r="BX950" s="7" t="str">
        <f t="shared" si="158"/>
        <v/>
      </c>
    </row>
    <row r="951" spans="73:76" x14ac:dyDescent="0.25">
      <c r="BU951" s="7" t="e">
        <v>#N/A</v>
      </c>
      <c r="BV951" s="7">
        <v>70.293999999999997</v>
      </c>
      <c r="BW951" s="7" t="str">
        <f t="shared" si="157"/>
        <v/>
      </c>
      <c r="BX951" s="7" t="str">
        <f t="shared" si="158"/>
        <v/>
      </c>
    </row>
    <row r="952" spans="73:76" x14ac:dyDescent="0.25">
      <c r="BU952" s="7" t="e">
        <v>#N/A</v>
      </c>
      <c r="BV952" s="7">
        <v>0</v>
      </c>
      <c r="BW952" s="7" t="str">
        <f t="shared" si="157"/>
        <v/>
      </c>
      <c r="BX952" s="7" t="str">
        <f t="shared" si="158"/>
        <v/>
      </c>
    </row>
    <row r="953" spans="73:76" x14ac:dyDescent="0.25">
      <c r="BU953" s="7" t="e">
        <v>#N/A</v>
      </c>
      <c r="BV953" s="7">
        <v>0</v>
      </c>
      <c r="BW953" s="7" t="str">
        <f t="shared" si="157"/>
        <v/>
      </c>
      <c r="BX953" s="7" t="str">
        <f t="shared" si="158"/>
        <v/>
      </c>
    </row>
    <row r="954" spans="73:76" x14ac:dyDescent="0.25">
      <c r="BU954" s="7" t="e">
        <v>#N/A</v>
      </c>
      <c r="BV954" s="7">
        <v>0</v>
      </c>
      <c r="BW954" s="7" t="str">
        <f t="shared" si="157"/>
        <v/>
      </c>
      <c r="BX954" s="7" t="str">
        <f t="shared" si="158"/>
        <v/>
      </c>
    </row>
    <row r="955" spans="73:76" x14ac:dyDescent="0.25">
      <c r="BU955" s="7" t="e">
        <v>#N/A</v>
      </c>
      <c r="BV955" s="7">
        <v>1E-3</v>
      </c>
      <c r="BW955" s="7" t="str">
        <f t="shared" si="157"/>
        <v/>
      </c>
      <c r="BX955" s="7" t="str">
        <f t="shared" si="158"/>
        <v/>
      </c>
    </row>
    <row r="956" spans="73:76" x14ac:dyDescent="0.25">
      <c r="BU956" s="7" t="e">
        <v>#N/A</v>
      </c>
      <c r="BV956" s="7">
        <v>0</v>
      </c>
      <c r="BW956" s="7" t="str">
        <f t="shared" si="157"/>
        <v/>
      </c>
      <c r="BX956" s="7" t="str">
        <f t="shared" si="158"/>
        <v/>
      </c>
    </row>
    <row r="957" spans="73:76" x14ac:dyDescent="0.25">
      <c r="BU957" s="7" t="e">
        <v>#N/A</v>
      </c>
      <c r="BV957" s="7">
        <v>5.0000000000000001E-3</v>
      </c>
      <c r="BW957" s="7" t="str">
        <f t="shared" si="157"/>
        <v/>
      </c>
      <c r="BX957" s="7" t="str">
        <f t="shared" si="158"/>
        <v/>
      </c>
    </row>
    <row r="958" spans="73:76" x14ac:dyDescent="0.25">
      <c r="BU958" s="7" t="e">
        <v>#N/A</v>
      </c>
      <c r="BV958" s="7">
        <v>5.3999999999999999E-2</v>
      </c>
      <c r="BW958" s="7" t="str">
        <f t="shared" si="157"/>
        <v/>
      </c>
      <c r="BX958" s="7" t="str">
        <f t="shared" si="158"/>
        <v/>
      </c>
    </row>
    <row r="959" spans="73:76" x14ac:dyDescent="0.25">
      <c r="BU959" s="7" t="e">
        <v>#N/A</v>
      </c>
      <c r="BV959" s="7">
        <v>0</v>
      </c>
      <c r="BW959" s="7" t="str">
        <f t="shared" si="157"/>
        <v/>
      </c>
      <c r="BX959" s="7" t="str">
        <f t="shared" si="158"/>
        <v/>
      </c>
    </row>
    <row r="960" spans="73:76" x14ac:dyDescent="0.25">
      <c r="BU960" s="7" t="e">
        <v>#N/A</v>
      </c>
      <c r="BV960" s="7">
        <v>2.5000000000000001E-2</v>
      </c>
      <c r="BW960" s="7" t="str">
        <f t="shared" si="157"/>
        <v/>
      </c>
      <c r="BX960" s="7" t="str">
        <f t="shared" si="158"/>
        <v/>
      </c>
    </row>
    <row r="961" spans="73:76" x14ac:dyDescent="0.25">
      <c r="BU961" s="7" t="e">
        <v>#N/A</v>
      </c>
      <c r="BV961" s="7">
        <v>0.47499999999999998</v>
      </c>
      <c r="BW961" s="7" t="str">
        <f t="shared" si="157"/>
        <v/>
      </c>
      <c r="BX961" s="7" t="str">
        <f t="shared" si="158"/>
        <v/>
      </c>
    </row>
    <row r="962" spans="73:76" x14ac:dyDescent="0.25">
      <c r="BU962" s="7" t="e">
        <v>#N/A</v>
      </c>
      <c r="BV962" s="7">
        <v>0.66600000000000004</v>
      </c>
      <c r="BW962" s="7" t="str">
        <f t="shared" si="157"/>
        <v/>
      </c>
      <c r="BX962" s="7" t="str">
        <f t="shared" si="158"/>
        <v/>
      </c>
    </row>
    <row r="963" spans="73:76" x14ac:dyDescent="0.25">
      <c r="BU963" s="7" t="e">
        <v>#N/A</v>
      </c>
      <c r="BV963" s="7">
        <v>1.4E-2</v>
      </c>
      <c r="BW963" s="7" t="str">
        <f t="shared" si="157"/>
        <v/>
      </c>
      <c r="BX963" s="7" t="str">
        <f t="shared" si="158"/>
        <v/>
      </c>
    </row>
    <row r="964" spans="73:76" x14ac:dyDescent="0.25">
      <c r="BU964" s="7" t="e">
        <v>#N/A</v>
      </c>
      <c r="BV964" s="7">
        <v>0</v>
      </c>
      <c r="BW964" s="7" t="str">
        <f t="shared" si="157"/>
        <v/>
      </c>
      <c r="BX964" s="7" t="str">
        <f t="shared" si="158"/>
        <v/>
      </c>
    </row>
    <row r="965" spans="73:76" x14ac:dyDescent="0.25">
      <c r="BU965" s="7" t="e">
        <v>#N/A</v>
      </c>
      <c r="BV965" s="7">
        <v>0.90100000000000002</v>
      </c>
      <c r="BW965" s="7" t="str">
        <f t="shared" si="157"/>
        <v/>
      </c>
      <c r="BX965" s="7" t="str">
        <f t="shared" si="158"/>
        <v/>
      </c>
    </row>
    <row r="966" spans="73:76" x14ac:dyDescent="0.25">
      <c r="BU966" s="7" t="e">
        <v>#N/A</v>
      </c>
      <c r="BV966" s="7">
        <v>5.2679999999999998</v>
      </c>
      <c r="BW966" s="7" t="str">
        <f t="shared" si="157"/>
        <v/>
      </c>
      <c r="BX966" s="7" t="str">
        <f t="shared" si="158"/>
        <v/>
      </c>
    </row>
    <row r="967" spans="73:76" x14ac:dyDescent="0.25">
      <c r="BU967" s="7" t="e">
        <v>#N/A</v>
      </c>
      <c r="BV967" s="7">
        <v>3.4000000000000002E-2</v>
      </c>
      <c r="BW967" s="7" t="str">
        <f t="shared" si="157"/>
        <v/>
      </c>
      <c r="BX967" s="7" t="str">
        <f t="shared" si="158"/>
        <v/>
      </c>
    </row>
    <row r="968" spans="73:76" x14ac:dyDescent="0.25">
      <c r="BU968" s="7" t="e">
        <v>#N/A</v>
      </c>
      <c r="BV968" s="7">
        <v>0.64600000000000002</v>
      </c>
      <c r="BW968" s="7" t="str">
        <f t="shared" ref="BW968:BW1031" si="159">IF(ISNA(BU968),"",BU968)</f>
        <v/>
      </c>
      <c r="BX968" s="7" t="str">
        <f t="shared" ref="BX968:BX1031" si="160">IF(BW968="","",BV968)</f>
        <v/>
      </c>
    </row>
    <row r="969" spans="73:76" x14ac:dyDescent="0.25">
      <c r="BU969" s="7">
        <v>0.02</v>
      </c>
      <c r="BV969" s="7">
        <v>1.0999999999999999E-2</v>
      </c>
      <c r="BW969" s="7">
        <f t="shared" si="159"/>
        <v>0.02</v>
      </c>
      <c r="BX969" s="7">
        <f t="shared" si="160"/>
        <v>1.0999999999999999E-2</v>
      </c>
    </row>
    <row r="970" spans="73:76" x14ac:dyDescent="0.25">
      <c r="BU970" s="7">
        <v>2.96</v>
      </c>
      <c r="BV970" s="7">
        <v>1.4239999999999999</v>
      </c>
      <c r="BW970" s="7">
        <f t="shared" si="159"/>
        <v>2.96</v>
      </c>
      <c r="BX970" s="7">
        <f t="shared" si="160"/>
        <v>1.4239999999999999</v>
      </c>
    </row>
    <row r="971" spans="73:76" x14ac:dyDescent="0.25">
      <c r="BU971" s="7" t="e">
        <v>#N/A</v>
      </c>
      <c r="BV971" s="7">
        <v>0.748</v>
      </c>
      <c r="BW971" s="7" t="str">
        <f t="shared" si="159"/>
        <v/>
      </c>
      <c r="BX971" s="7" t="str">
        <f t="shared" si="160"/>
        <v/>
      </c>
    </row>
    <row r="972" spans="73:76" x14ac:dyDescent="0.25">
      <c r="BU972" s="7" t="e">
        <v>#N/A</v>
      </c>
      <c r="BV972" s="7">
        <v>0.115</v>
      </c>
      <c r="BW972" s="7" t="str">
        <f t="shared" si="159"/>
        <v/>
      </c>
      <c r="BX972" s="7" t="str">
        <f t="shared" si="160"/>
        <v/>
      </c>
    </row>
    <row r="973" spans="73:76" x14ac:dyDescent="0.25">
      <c r="BU973" s="7" t="e">
        <v>#N/A</v>
      </c>
      <c r="BV973" s="7">
        <v>0.33500000000000002</v>
      </c>
      <c r="BW973" s="7" t="str">
        <f t="shared" si="159"/>
        <v/>
      </c>
      <c r="BX973" s="7" t="str">
        <f t="shared" si="160"/>
        <v/>
      </c>
    </row>
    <row r="974" spans="73:76" x14ac:dyDescent="0.25">
      <c r="BU974" s="7" t="e">
        <v>#N/A</v>
      </c>
      <c r="BV974" s="7">
        <v>3.3000000000000002E-2</v>
      </c>
      <c r="BW974" s="7" t="str">
        <f t="shared" si="159"/>
        <v/>
      </c>
      <c r="BX974" s="7" t="str">
        <f t="shared" si="160"/>
        <v/>
      </c>
    </row>
    <row r="975" spans="73:76" x14ac:dyDescent="0.25">
      <c r="BU975" s="7">
        <v>1.1200000000000001</v>
      </c>
      <c r="BV975" s="7">
        <v>0.93100000000000005</v>
      </c>
      <c r="BW975" s="7">
        <f t="shared" si="159"/>
        <v>1.1200000000000001</v>
      </c>
      <c r="BX975" s="7">
        <f t="shared" si="160"/>
        <v>0.93100000000000005</v>
      </c>
    </row>
    <row r="976" spans="73:76" x14ac:dyDescent="0.25">
      <c r="BU976" s="7" t="e">
        <v>#N/A</v>
      </c>
      <c r="BV976" s="7">
        <v>2.1999999999999999E-2</v>
      </c>
      <c r="BW976" s="7" t="str">
        <f t="shared" si="159"/>
        <v/>
      </c>
      <c r="BX976" s="7" t="str">
        <f t="shared" si="160"/>
        <v/>
      </c>
    </row>
    <row r="977" spans="73:76" x14ac:dyDescent="0.25">
      <c r="BU977" s="7" t="e">
        <v>#N/A</v>
      </c>
      <c r="BV977" s="7" t="s">
        <v>1901</v>
      </c>
      <c r="BW977" s="7" t="str">
        <f t="shared" si="159"/>
        <v/>
      </c>
      <c r="BX977" s="7" t="str">
        <f t="shared" si="160"/>
        <v/>
      </c>
    </row>
    <row r="978" spans="73:76" x14ac:dyDescent="0.25">
      <c r="BU978" s="7" t="e">
        <v>#N/A</v>
      </c>
      <c r="BV978" s="7">
        <v>0</v>
      </c>
      <c r="BW978" s="7" t="str">
        <f t="shared" si="159"/>
        <v/>
      </c>
      <c r="BX978" s="7" t="str">
        <f t="shared" si="160"/>
        <v/>
      </c>
    </row>
    <row r="979" spans="73:76" x14ac:dyDescent="0.25">
      <c r="BU979" s="7" t="e">
        <v>#N/A</v>
      </c>
      <c r="BV979" s="7">
        <v>7.3999999999999996E-2</v>
      </c>
      <c r="BW979" s="7" t="str">
        <f t="shared" si="159"/>
        <v/>
      </c>
      <c r="BX979" s="7" t="str">
        <f t="shared" si="160"/>
        <v/>
      </c>
    </row>
    <row r="980" spans="73:76" x14ac:dyDescent="0.25">
      <c r="BU980" s="7" t="e">
        <v>#N/A</v>
      </c>
      <c r="BV980" s="7">
        <v>0</v>
      </c>
      <c r="BW980" s="7" t="str">
        <f t="shared" si="159"/>
        <v/>
      </c>
      <c r="BX980" s="7" t="str">
        <f t="shared" si="160"/>
        <v/>
      </c>
    </row>
    <row r="981" spans="73:76" x14ac:dyDescent="0.25">
      <c r="BU981" s="7" t="e">
        <v>#N/A</v>
      </c>
      <c r="BV981" s="7">
        <v>6.3E-2</v>
      </c>
      <c r="BW981" s="7" t="str">
        <f t="shared" si="159"/>
        <v/>
      </c>
      <c r="BX981" s="7" t="str">
        <f t="shared" si="160"/>
        <v/>
      </c>
    </row>
    <row r="982" spans="73:76" x14ac:dyDescent="0.25">
      <c r="BU982" s="7" t="e">
        <v>#N/A</v>
      </c>
      <c r="BV982" s="7">
        <v>2.5209999999999999</v>
      </c>
      <c r="BW982" s="7" t="str">
        <f t="shared" si="159"/>
        <v/>
      </c>
      <c r="BX982" s="7" t="str">
        <f t="shared" si="160"/>
        <v/>
      </c>
    </row>
    <row r="983" spans="73:76" x14ac:dyDescent="0.25">
      <c r="BU983" s="7">
        <v>0.08</v>
      </c>
      <c r="BV983" s="7">
        <v>0</v>
      </c>
      <c r="BW983" s="7">
        <f t="shared" si="159"/>
        <v>0.08</v>
      </c>
      <c r="BX983" s="7">
        <f t="shared" si="160"/>
        <v>0</v>
      </c>
    </row>
    <row r="984" spans="73:76" x14ac:dyDescent="0.25">
      <c r="BU984" s="7" t="e">
        <v>#N/A</v>
      </c>
      <c r="BV984" s="7">
        <v>5.0999999999999997E-2</v>
      </c>
      <c r="BW984" s="7" t="str">
        <f t="shared" si="159"/>
        <v/>
      </c>
      <c r="BX984" s="7" t="str">
        <f t="shared" si="160"/>
        <v/>
      </c>
    </row>
    <row r="985" spans="73:76" x14ac:dyDescent="0.25">
      <c r="BU985" s="7" t="e">
        <v>#N/A</v>
      </c>
      <c r="BV985" s="7" t="s">
        <v>1901</v>
      </c>
      <c r="BW985" s="7" t="str">
        <f t="shared" si="159"/>
        <v/>
      </c>
      <c r="BX985" s="7" t="str">
        <f t="shared" si="160"/>
        <v/>
      </c>
    </row>
    <row r="986" spans="73:76" x14ac:dyDescent="0.25">
      <c r="BU986" s="7" t="e">
        <v>#N/A</v>
      </c>
      <c r="BV986" s="7">
        <v>4.6399999999999997</v>
      </c>
      <c r="BW986" s="7" t="str">
        <f t="shared" si="159"/>
        <v/>
      </c>
      <c r="BX986" s="7" t="str">
        <f t="shared" si="160"/>
        <v/>
      </c>
    </row>
    <row r="987" spans="73:76" x14ac:dyDescent="0.25">
      <c r="BU987" s="7" t="e">
        <v>#N/A</v>
      </c>
      <c r="BV987" s="7">
        <v>21.5</v>
      </c>
      <c r="BW987" s="7" t="str">
        <f t="shared" si="159"/>
        <v/>
      </c>
      <c r="BX987" s="7" t="str">
        <f t="shared" si="160"/>
        <v/>
      </c>
    </row>
    <row r="988" spans="73:76" x14ac:dyDescent="0.25">
      <c r="BU988" s="7" t="e">
        <v>#N/A</v>
      </c>
      <c r="BV988" s="7">
        <v>134.70400000000001</v>
      </c>
      <c r="BW988" s="7" t="str">
        <f t="shared" si="159"/>
        <v/>
      </c>
      <c r="BX988" s="7" t="str">
        <f t="shared" si="160"/>
        <v/>
      </c>
    </row>
    <row r="989" spans="73:76" x14ac:dyDescent="0.25">
      <c r="BU989" s="7" t="e">
        <v>#N/A</v>
      </c>
      <c r="BV989" s="7">
        <v>1E-3</v>
      </c>
      <c r="BW989" s="7" t="str">
        <f t="shared" si="159"/>
        <v/>
      </c>
      <c r="BX989" s="7" t="str">
        <f t="shared" si="160"/>
        <v/>
      </c>
    </row>
    <row r="990" spans="73:76" x14ac:dyDescent="0.25">
      <c r="BU990" s="7" t="e">
        <v>#N/A</v>
      </c>
      <c r="BV990" s="7">
        <v>3.9E-2</v>
      </c>
      <c r="BW990" s="7" t="str">
        <f t="shared" si="159"/>
        <v/>
      </c>
      <c r="BX990" s="7" t="str">
        <f t="shared" si="160"/>
        <v/>
      </c>
    </row>
    <row r="991" spans="73:76" x14ac:dyDescent="0.25">
      <c r="BU991" s="7" t="e">
        <v>#N/A</v>
      </c>
      <c r="BV991" s="7">
        <v>3.339</v>
      </c>
      <c r="BW991" s="7" t="str">
        <f t="shared" si="159"/>
        <v/>
      </c>
      <c r="BX991" s="7" t="str">
        <f t="shared" si="160"/>
        <v/>
      </c>
    </row>
    <row r="992" spans="73:76" x14ac:dyDescent="0.25">
      <c r="BU992" s="7" t="e">
        <v>#N/A</v>
      </c>
      <c r="BV992" s="7">
        <v>1.0389999999999999</v>
      </c>
      <c r="BW992" s="7" t="str">
        <f t="shared" si="159"/>
        <v/>
      </c>
      <c r="BX992" s="7" t="str">
        <f t="shared" si="160"/>
        <v/>
      </c>
    </row>
    <row r="993" spans="73:76" x14ac:dyDescent="0.25">
      <c r="BU993" s="7">
        <v>1.5</v>
      </c>
      <c r="BV993" s="7">
        <v>1.175</v>
      </c>
      <c r="BW993" s="7">
        <f t="shared" si="159"/>
        <v>1.5</v>
      </c>
      <c r="BX993" s="7">
        <f t="shared" si="160"/>
        <v>1.175</v>
      </c>
    </row>
    <row r="994" spans="73:76" x14ac:dyDescent="0.25">
      <c r="BU994" s="7" t="e">
        <v>#N/A</v>
      </c>
      <c r="BV994" s="7">
        <v>0.114</v>
      </c>
      <c r="BW994" s="7" t="str">
        <f t="shared" si="159"/>
        <v/>
      </c>
      <c r="BX994" s="7" t="str">
        <f t="shared" si="160"/>
        <v/>
      </c>
    </row>
    <row r="995" spans="73:76" x14ac:dyDescent="0.25">
      <c r="BU995" s="7" t="e">
        <v>#N/A</v>
      </c>
      <c r="BV995" s="7">
        <v>0</v>
      </c>
      <c r="BW995" s="7" t="str">
        <f t="shared" si="159"/>
        <v/>
      </c>
      <c r="BX995" s="7" t="str">
        <f t="shared" si="160"/>
        <v/>
      </c>
    </row>
    <row r="996" spans="73:76" x14ac:dyDescent="0.25">
      <c r="BU996" s="7" t="e">
        <v>#N/A</v>
      </c>
      <c r="BV996" s="7">
        <v>1E-3</v>
      </c>
      <c r="BW996" s="7" t="str">
        <f t="shared" si="159"/>
        <v/>
      </c>
      <c r="BX996" s="7" t="str">
        <f t="shared" si="160"/>
        <v/>
      </c>
    </row>
    <row r="997" spans="73:76" x14ac:dyDescent="0.25">
      <c r="BU997" s="7" t="e">
        <v>#N/A</v>
      </c>
      <c r="BV997" s="7">
        <v>0.114</v>
      </c>
      <c r="BW997" s="7" t="str">
        <f t="shared" si="159"/>
        <v/>
      </c>
      <c r="BX997" s="7" t="str">
        <f t="shared" si="160"/>
        <v/>
      </c>
    </row>
    <row r="998" spans="73:76" x14ac:dyDescent="0.25">
      <c r="BU998" s="7" t="e">
        <v>#N/A</v>
      </c>
      <c r="BV998" s="7">
        <v>0.14299999999999999</v>
      </c>
      <c r="BW998" s="7" t="str">
        <f t="shared" si="159"/>
        <v/>
      </c>
      <c r="BX998" s="7" t="str">
        <f t="shared" si="160"/>
        <v/>
      </c>
    </row>
    <row r="999" spans="73:76" x14ac:dyDescent="0.25">
      <c r="BU999" s="7">
        <v>7.68</v>
      </c>
      <c r="BV999" s="7">
        <v>3.8220000000000001</v>
      </c>
      <c r="BW999" s="7">
        <f t="shared" si="159"/>
        <v>7.68</v>
      </c>
      <c r="BX999" s="7">
        <f t="shared" si="160"/>
        <v>3.8220000000000001</v>
      </c>
    </row>
    <row r="1000" spans="73:76" x14ac:dyDescent="0.25">
      <c r="BU1000" s="7" t="e">
        <v>#N/A</v>
      </c>
      <c r="BV1000" s="7">
        <v>9.8000000000000004E-2</v>
      </c>
      <c r="BW1000" s="7" t="str">
        <f t="shared" si="159"/>
        <v/>
      </c>
      <c r="BX1000" s="7" t="str">
        <f t="shared" si="160"/>
        <v/>
      </c>
    </row>
    <row r="1001" spans="73:76" x14ac:dyDescent="0.25">
      <c r="BU1001" s="7" t="e">
        <v>#N/A</v>
      </c>
      <c r="BV1001" s="7">
        <v>4.1139999999999999</v>
      </c>
      <c r="BW1001" s="7" t="str">
        <f t="shared" si="159"/>
        <v/>
      </c>
      <c r="BX1001" s="7" t="str">
        <f t="shared" si="160"/>
        <v/>
      </c>
    </row>
    <row r="1002" spans="73:76" x14ac:dyDescent="0.25">
      <c r="BU1002" s="7" t="e">
        <v>#N/A</v>
      </c>
      <c r="BV1002" s="7">
        <v>0.26300000000000001</v>
      </c>
      <c r="BW1002" s="7" t="str">
        <f t="shared" si="159"/>
        <v/>
      </c>
      <c r="BX1002" s="7" t="str">
        <f t="shared" si="160"/>
        <v/>
      </c>
    </row>
    <row r="1003" spans="73:76" x14ac:dyDescent="0.25">
      <c r="BU1003" s="7" t="e">
        <v>#N/A</v>
      </c>
      <c r="BV1003" s="7">
        <v>0.12</v>
      </c>
      <c r="BW1003" s="7" t="str">
        <f t="shared" si="159"/>
        <v/>
      </c>
      <c r="BX1003" s="7" t="str">
        <f t="shared" si="160"/>
        <v/>
      </c>
    </row>
    <row r="1004" spans="73:76" x14ac:dyDescent="0.25">
      <c r="BU1004" s="7" t="e">
        <v>#N/A</v>
      </c>
      <c r="BV1004" s="7">
        <v>3.0000000000000001E-3</v>
      </c>
      <c r="BW1004" s="7" t="str">
        <f t="shared" si="159"/>
        <v/>
      </c>
      <c r="BX1004" s="7" t="str">
        <f t="shared" si="160"/>
        <v/>
      </c>
    </row>
    <row r="1005" spans="73:76" x14ac:dyDescent="0.25">
      <c r="BU1005" s="7" t="e">
        <v>#N/A</v>
      </c>
      <c r="BV1005" s="7">
        <v>1.2E-2</v>
      </c>
      <c r="BW1005" s="7" t="str">
        <f t="shared" si="159"/>
        <v/>
      </c>
      <c r="BX1005" s="7" t="str">
        <f t="shared" si="160"/>
        <v/>
      </c>
    </row>
    <row r="1006" spans="73:76" x14ac:dyDescent="0.25">
      <c r="BU1006" s="7">
        <v>45.73</v>
      </c>
      <c r="BV1006" s="7">
        <v>12.47</v>
      </c>
      <c r="BW1006" s="7">
        <f t="shared" si="159"/>
        <v>45.73</v>
      </c>
      <c r="BX1006" s="7">
        <f t="shared" si="160"/>
        <v>12.47</v>
      </c>
    </row>
    <row r="1007" spans="73:76" x14ac:dyDescent="0.25">
      <c r="BU1007" s="7" t="e">
        <v>#N/A</v>
      </c>
      <c r="BV1007" s="7">
        <v>0.43</v>
      </c>
      <c r="BW1007" s="7" t="str">
        <f t="shared" si="159"/>
        <v/>
      </c>
      <c r="BX1007" s="7" t="str">
        <f t="shared" si="160"/>
        <v/>
      </c>
    </row>
    <row r="1008" spans="73:76" x14ac:dyDescent="0.25">
      <c r="BU1008" s="7" t="e">
        <v>#N/A</v>
      </c>
      <c r="BV1008" s="7">
        <v>0.03</v>
      </c>
      <c r="BW1008" s="7" t="str">
        <f t="shared" si="159"/>
        <v/>
      </c>
      <c r="BX1008" s="7" t="str">
        <f t="shared" si="160"/>
        <v/>
      </c>
    </row>
    <row r="1009" spans="73:76" x14ac:dyDescent="0.25">
      <c r="BU1009" s="7" t="e">
        <v>#N/A</v>
      </c>
      <c r="BV1009" s="7">
        <v>0.111</v>
      </c>
      <c r="BW1009" s="7" t="str">
        <f t="shared" si="159"/>
        <v/>
      </c>
      <c r="BX1009" s="7" t="str">
        <f t="shared" si="160"/>
        <v/>
      </c>
    </row>
    <row r="1010" spans="73:76" x14ac:dyDescent="0.25">
      <c r="BU1010" s="7" t="e">
        <v>#N/A</v>
      </c>
      <c r="BV1010" s="7">
        <v>0.60099999999999998</v>
      </c>
      <c r="BW1010" s="7" t="str">
        <f t="shared" si="159"/>
        <v/>
      </c>
      <c r="BX1010" s="7" t="str">
        <f t="shared" si="160"/>
        <v/>
      </c>
    </row>
    <row r="1011" spans="73:76" x14ac:dyDescent="0.25">
      <c r="BU1011" s="7" t="e">
        <v>#N/A</v>
      </c>
      <c r="BV1011" s="7">
        <v>6.0000000000000001E-3</v>
      </c>
      <c r="BW1011" s="7" t="str">
        <f t="shared" si="159"/>
        <v/>
      </c>
      <c r="BX1011" s="7" t="str">
        <f t="shared" si="160"/>
        <v/>
      </c>
    </row>
    <row r="1012" spans="73:76" x14ac:dyDescent="0.25">
      <c r="BU1012" s="7">
        <v>0.05</v>
      </c>
      <c r="BV1012" s="7">
        <v>4.2999999999999997E-2</v>
      </c>
      <c r="BW1012" s="7">
        <f t="shared" si="159"/>
        <v>0.05</v>
      </c>
      <c r="BX1012" s="7">
        <f t="shared" si="160"/>
        <v>4.2999999999999997E-2</v>
      </c>
    </row>
    <row r="1013" spans="73:76" x14ac:dyDescent="0.25">
      <c r="BU1013" s="7" t="e">
        <v>#N/A</v>
      </c>
      <c r="BV1013" s="7">
        <v>0</v>
      </c>
      <c r="BW1013" s="7" t="str">
        <f t="shared" si="159"/>
        <v/>
      </c>
      <c r="BX1013" s="7" t="str">
        <f t="shared" si="160"/>
        <v/>
      </c>
    </row>
    <row r="1014" spans="73:76" x14ac:dyDescent="0.25">
      <c r="BU1014" s="7" t="e">
        <v>#N/A</v>
      </c>
      <c r="BV1014" s="7">
        <v>3.952</v>
      </c>
      <c r="BW1014" s="7" t="str">
        <f t="shared" si="159"/>
        <v/>
      </c>
      <c r="BX1014" s="7" t="str">
        <f t="shared" si="160"/>
        <v/>
      </c>
    </row>
    <row r="1015" spans="73:76" x14ac:dyDescent="0.25">
      <c r="BU1015" s="7" t="e">
        <v>#N/A</v>
      </c>
      <c r="BV1015" s="7">
        <v>0.22700000000000001</v>
      </c>
      <c r="BW1015" s="7" t="str">
        <f t="shared" si="159"/>
        <v/>
      </c>
      <c r="BX1015" s="7" t="str">
        <f t="shared" si="160"/>
        <v/>
      </c>
    </row>
    <row r="1016" spans="73:76" x14ac:dyDescent="0.25">
      <c r="BU1016" s="7">
        <v>2.67</v>
      </c>
      <c r="BV1016" s="7">
        <v>1.3380000000000001</v>
      </c>
      <c r="BW1016" s="7">
        <f t="shared" si="159"/>
        <v>2.67</v>
      </c>
      <c r="BX1016" s="7">
        <f t="shared" si="160"/>
        <v>1.3380000000000001</v>
      </c>
    </row>
    <row r="1017" spans="73:76" x14ac:dyDescent="0.25">
      <c r="BU1017" s="7" t="e">
        <v>#N/A</v>
      </c>
      <c r="BV1017" s="7">
        <v>0</v>
      </c>
      <c r="BW1017" s="7" t="str">
        <f t="shared" si="159"/>
        <v/>
      </c>
      <c r="BX1017" s="7" t="str">
        <f t="shared" si="160"/>
        <v/>
      </c>
    </row>
    <row r="1018" spans="73:76" x14ac:dyDescent="0.25">
      <c r="BU1018" s="7" t="e">
        <v>#N/A</v>
      </c>
      <c r="BV1018" s="7">
        <v>0</v>
      </c>
      <c r="BW1018" s="7" t="str">
        <f t="shared" si="159"/>
        <v/>
      </c>
      <c r="BX1018" s="7" t="str">
        <f t="shared" si="160"/>
        <v/>
      </c>
    </row>
    <row r="1019" spans="73:76" x14ac:dyDescent="0.25">
      <c r="BU1019" s="7" t="e">
        <v>#N/A</v>
      </c>
      <c r="BV1019" s="7">
        <v>0</v>
      </c>
      <c r="BW1019" s="7" t="str">
        <f t="shared" si="159"/>
        <v/>
      </c>
      <c r="BX1019" s="7" t="str">
        <f t="shared" si="160"/>
        <v/>
      </c>
    </row>
    <row r="1020" spans="73:76" x14ac:dyDescent="0.25">
      <c r="BU1020" s="7">
        <v>0.23</v>
      </c>
      <c r="BV1020" s="7">
        <v>0.14099999999999999</v>
      </c>
      <c r="BW1020" s="7">
        <f t="shared" si="159"/>
        <v>0.23</v>
      </c>
      <c r="BX1020" s="7">
        <f t="shared" si="160"/>
        <v>0.14099999999999999</v>
      </c>
    </row>
    <row r="1021" spans="73:76" x14ac:dyDescent="0.25">
      <c r="BU1021" s="7">
        <v>0</v>
      </c>
      <c r="BV1021" s="7">
        <v>1.4E-2</v>
      </c>
      <c r="BW1021" s="7">
        <f t="shared" si="159"/>
        <v>0</v>
      </c>
      <c r="BX1021" s="7">
        <f t="shared" si="160"/>
        <v>1.4E-2</v>
      </c>
    </row>
    <row r="1022" spans="73:76" x14ac:dyDescent="0.25">
      <c r="BU1022" s="7">
        <v>0.06</v>
      </c>
      <c r="BV1022" s="7">
        <v>0.06</v>
      </c>
      <c r="BW1022" s="7">
        <f t="shared" si="159"/>
        <v>0.06</v>
      </c>
      <c r="BX1022" s="7">
        <f t="shared" si="160"/>
        <v>0.06</v>
      </c>
    </row>
    <row r="1023" spans="73:76" x14ac:dyDescent="0.25">
      <c r="BU1023" s="7" t="e">
        <v>#N/A</v>
      </c>
      <c r="BV1023" s="7">
        <v>6.0000000000000001E-3</v>
      </c>
      <c r="BW1023" s="7" t="str">
        <f t="shared" si="159"/>
        <v/>
      </c>
      <c r="BX1023" s="7" t="str">
        <f t="shared" si="160"/>
        <v/>
      </c>
    </row>
    <row r="1024" spans="73:76" x14ac:dyDescent="0.25">
      <c r="BU1024" s="7" t="e">
        <v>#N/A</v>
      </c>
      <c r="BV1024" s="7">
        <v>6.6239999999999997</v>
      </c>
      <c r="BW1024" s="7" t="str">
        <f t="shared" si="159"/>
        <v/>
      </c>
      <c r="BX1024" s="7" t="str">
        <f t="shared" si="160"/>
        <v/>
      </c>
    </row>
    <row r="1025" spans="73:76" x14ac:dyDescent="0.25">
      <c r="BU1025" s="7" t="e">
        <v>#N/A</v>
      </c>
      <c r="BV1025" s="7">
        <v>3.0000000000000001E-3</v>
      </c>
      <c r="BW1025" s="7" t="str">
        <f t="shared" si="159"/>
        <v/>
      </c>
      <c r="BX1025" s="7" t="str">
        <f t="shared" si="160"/>
        <v/>
      </c>
    </row>
    <row r="1026" spans="73:76" x14ac:dyDescent="0.25">
      <c r="BU1026" s="7" t="e">
        <v>#N/A</v>
      </c>
      <c r="BV1026" s="7">
        <v>3.0000000000000001E-3</v>
      </c>
      <c r="BW1026" s="7" t="str">
        <f t="shared" si="159"/>
        <v/>
      </c>
      <c r="BX1026" s="7" t="str">
        <f t="shared" si="160"/>
        <v/>
      </c>
    </row>
    <row r="1027" spans="73:76" x14ac:dyDescent="0.25">
      <c r="BU1027" s="7" t="e">
        <v>#N/A</v>
      </c>
      <c r="BV1027" s="7">
        <v>1.9E-2</v>
      </c>
      <c r="BW1027" s="7" t="str">
        <f t="shared" si="159"/>
        <v/>
      </c>
      <c r="BX1027" s="7" t="str">
        <f t="shared" si="160"/>
        <v/>
      </c>
    </row>
    <row r="1028" spans="73:76" x14ac:dyDescent="0.25">
      <c r="BU1028" s="7" t="e">
        <v>#N/A</v>
      </c>
      <c r="BV1028" s="7">
        <v>12.055999999999999</v>
      </c>
      <c r="BW1028" s="7" t="str">
        <f t="shared" si="159"/>
        <v/>
      </c>
      <c r="BX1028" s="7" t="str">
        <f t="shared" si="160"/>
        <v/>
      </c>
    </row>
    <row r="1029" spans="73:76" x14ac:dyDescent="0.25">
      <c r="BU1029" s="7">
        <v>0.12</v>
      </c>
      <c r="BV1029" s="7">
        <v>9.5000000000000001E-2</v>
      </c>
      <c r="BW1029" s="7">
        <f t="shared" si="159"/>
        <v>0.12</v>
      </c>
      <c r="BX1029" s="7">
        <f t="shared" si="160"/>
        <v>9.5000000000000001E-2</v>
      </c>
    </row>
    <row r="1030" spans="73:76" x14ac:dyDescent="0.25">
      <c r="BU1030" s="7" t="e">
        <v>#N/A</v>
      </c>
      <c r="BV1030" s="7">
        <v>1E-3</v>
      </c>
      <c r="BW1030" s="7" t="str">
        <f t="shared" si="159"/>
        <v/>
      </c>
      <c r="BX1030" s="7" t="str">
        <f t="shared" si="160"/>
        <v/>
      </c>
    </row>
    <row r="1031" spans="73:76" x14ac:dyDescent="0.25">
      <c r="BU1031" s="7">
        <v>0.08</v>
      </c>
      <c r="BV1031" s="7">
        <v>0.113</v>
      </c>
      <c r="BW1031" s="7">
        <f t="shared" si="159"/>
        <v>0.08</v>
      </c>
      <c r="BX1031" s="7">
        <f t="shared" si="160"/>
        <v>0.113</v>
      </c>
    </row>
    <row r="1032" spans="73:76" x14ac:dyDescent="0.25">
      <c r="BU1032" s="7" t="e">
        <v>#N/A</v>
      </c>
      <c r="BV1032" s="7">
        <v>26.321999999999999</v>
      </c>
      <c r="BW1032" s="7" t="str">
        <f t="shared" ref="BW1032:BW1095" si="161">IF(ISNA(BU1032),"",BU1032)</f>
        <v/>
      </c>
      <c r="BX1032" s="7" t="str">
        <f t="shared" ref="BX1032:BX1095" si="162">IF(BW1032="","",BV1032)</f>
        <v/>
      </c>
    </row>
    <row r="1033" spans="73:76" x14ac:dyDescent="0.25">
      <c r="BU1033" s="7" t="e">
        <v>#N/A</v>
      </c>
      <c r="BV1033" s="7">
        <v>0</v>
      </c>
      <c r="BW1033" s="7" t="str">
        <f t="shared" si="161"/>
        <v/>
      </c>
      <c r="BX1033" s="7" t="str">
        <f t="shared" si="162"/>
        <v/>
      </c>
    </row>
    <row r="1034" spans="73:76" x14ac:dyDescent="0.25">
      <c r="BU1034" s="7">
        <v>0</v>
      </c>
      <c r="BV1034" s="7">
        <v>5.0000000000000001E-3</v>
      </c>
      <c r="BW1034" s="7">
        <f t="shared" si="161"/>
        <v>0</v>
      </c>
      <c r="BX1034" s="7">
        <f t="shared" si="162"/>
        <v>5.0000000000000001E-3</v>
      </c>
    </row>
    <row r="1035" spans="73:76" x14ac:dyDescent="0.25">
      <c r="BU1035" s="7" t="e">
        <v>#N/A</v>
      </c>
      <c r="BV1035" s="7">
        <v>0.11799999999999999</v>
      </c>
      <c r="BW1035" s="7" t="str">
        <f t="shared" si="161"/>
        <v/>
      </c>
      <c r="BX1035" s="7" t="str">
        <f t="shared" si="162"/>
        <v/>
      </c>
    </row>
    <row r="1036" spans="73:76" x14ac:dyDescent="0.25">
      <c r="BU1036" s="7">
        <v>0</v>
      </c>
      <c r="BV1036" s="7">
        <v>6.0000000000000001E-3</v>
      </c>
      <c r="BW1036" s="7">
        <f t="shared" si="161"/>
        <v>0</v>
      </c>
      <c r="BX1036" s="7">
        <f t="shared" si="162"/>
        <v>6.0000000000000001E-3</v>
      </c>
    </row>
    <row r="1037" spans="73:76" x14ac:dyDescent="0.25">
      <c r="BU1037" s="7" t="e">
        <v>#N/A</v>
      </c>
      <c r="BV1037" s="7">
        <v>0.51800000000000002</v>
      </c>
      <c r="BW1037" s="7" t="str">
        <f t="shared" si="161"/>
        <v/>
      </c>
      <c r="BX1037" s="7" t="str">
        <f t="shared" si="162"/>
        <v/>
      </c>
    </row>
    <row r="1038" spans="73:76" x14ac:dyDescent="0.25">
      <c r="BU1038" s="7" t="e">
        <v>#N/A</v>
      </c>
      <c r="BV1038" s="7">
        <v>0.89200000000000002</v>
      </c>
      <c r="BW1038" s="7" t="str">
        <f t="shared" si="161"/>
        <v/>
      </c>
      <c r="BX1038" s="7" t="str">
        <f t="shared" si="162"/>
        <v/>
      </c>
    </row>
    <row r="1039" spans="73:76" x14ac:dyDescent="0.25">
      <c r="BU1039" s="7" t="e">
        <v>#N/A</v>
      </c>
      <c r="BV1039" s="7">
        <v>0</v>
      </c>
      <c r="BW1039" s="7" t="str">
        <f t="shared" si="161"/>
        <v/>
      </c>
      <c r="BX1039" s="7" t="str">
        <f t="shared" si="162"/>
        <v/>
      </c>
    </row>
    <row r="1040" spans="73:76" x14ac:dyDescent="0.25">
      <c r="BU1040" s="7">
        <v>0.01</v>
      </c>
      <c r="BV1040" s="7">
        <v>2.7E-2</v>
      </c>
      <c r="BW1040" s="7">
        <f t="shared" si="161"/>
        <v>0.01</v>
      </c>
      <c r="BX1040" s="7">
        <f t="shared" si="162"/>
        <v>2.7E-2</v>
      </c>
    </row>
    <row r="1041" spans="73:76" x14ac:dyDescent="0.25">
      <c r="BU1041" s="7" t="e">
        <v>#N/A</v>
      </c>
      <c r="BV1041" s="7">
        <v>0</v>
      </c>
      <c r="BW1041" s="7" t="str">
        <f t="shared" si="161"/>
        <v/>
      </c>
      <c r="BX1041" s="7" t="str">
        <f t="shared" si="162"/>
        <v/>
      </c>
    </row>
    <row r="1042" spans="73:76" x14ac:dyDescent="0.25">
      <c r="BU1042" s="7" t="e">
        <v>#N/A</v>
      </c>
      <c r="BV1042" s="7">
        <v>0.13300000000000001</v>
      </c>
      <c r="BW1042" s="7" t="str">
        <f t="shared" si="161"/>
        <v/>
      </c>
      <c r="BX1042" s="7" t="str">
        <f t="shared" si="162"/>
        <v/>
      </c>
    </row>
    <row r="1043" spans="73:76" x14ac:dyDescent="0.25">
      <c r="BU1043" s="7" t="e">
        <v>#N/A</v>
      </c>
      <c r="BV1043" s="7">
        <v>0.13800000000000001</v>
      </c>
      <c r="BW1043" s="7" t="str">
        <f t="shared" si="161"/>
        <v/>
      </c>
      <c r="BX1043" s="7" t="str">
        <f t="shared" si="162"/>
        <v/>
      </c>
    </row>
    <row r="1044" spans="73:76" x14ac:dyDescent="0.25">
      <c r="BU1044" s="7" t="e">
        <v>#N/A</v>
      </c>
      <c r="BV1044" s="7">
        <v>5.0000000000000001E-3</v>
      </c>
      <c r="BW1044" s="7" t="str">
        <f t="shared" si="161"/>
        <v/>
      </c>
      <c r="BX1044" s="7" t="str">
        <f t="shared" si="162"/>
        <v/>
      </c>
    </row>
    <row r="1045" spans="73:76" x14ac:dyDescent="0.25">
      <c r="BU1045" s="7" t="e">
        <v>#N/A</v>
      </c>
      <c r="BV1045" s="7">
        <v>2.0049999999999999</v>
      </c>
      <c r="BW1045" s="7" t="str">
        <f t="shared" si="161"/>
        <v/>
      </c>
      <c r="BX1045" s="7" t="str">
        <f t="shared" si="162"/>
        <v/>
      </c>
    </row>
    <row r="1046" spans="73:76" x14ac:dyDescent="0.25">
      <c r="BU1046" s="7">
        <v>0.02</v>
      </c>
      <c r="BV1046" s="7">
        <v>8.0000000000000002E-3</v>
      </c>
      <c r="BW1046" s="7">
        <f t="shared" si="161"/>
        <v>0.02</v>
      </c>
      <c r="BX1046" s="7">
        <f t="shared" si="162"/>
        <v>8.0000000000000002E-3</v>
      </c>
    </row>
    <row r="1047" spans="73:76" x14ac:dyDescent="0.25">
      <c r="BU1047" s="7">
        <v>0.33</v>
      </c>
      <c r="BV1047" s="7">
        <v>0.183</v>
      </c>
      <c r="BW1047" s="7">
        <f t="shared" si="161"/>
        <v>0.33</v>
      </c>
      <c r="BX1047" s="7">
        <f t="shared" si="162"/>
        <v>0.183</v>
      </c>
    </row>
    <row r="1048" spans="73:76" x14ac:dyDescent="0.25">
      <c r="BU1048" s="7" t="e">
        <v>#N/A</v>
      </c>
      <c r="BV1048" s="7">
        <v>0</v>
      </c>
      <c r="BW1048" s="7" t="str">
        <f t="shared" si="161"/>
        <v/>
      </c>
      <c r="BX1048" s="7" t="str">
        <f t="shared" si="162"/>
        <v/>
      </c>
    </row>
    <row r="1049" spans="73:76" x14ac:dyDescent="0.25">
      <c r="BU1049" s="7" t="e">
        <v>#N/A</v>
      </c>
      <c r="BV1049" s="7">
        <v>0.123</v>
      </c>
      <c r="BW1049" s="7" t="str">
        <f t="shared" si="161"/>
        <v/>
      </c>
      <c r="BX1049" s="7" t="str">
        <f t="shared" si="162"/>
        <v/>
      </c>
    </row>
    <row r="1050" spans="73:76" x14ac:dyDescent="0.25">
      <c r="BU1050" s="7" t="e">
        <v>#N/A</v>
      </c>
      <c r="BV1050" s="7">
        <v>1.524</v>
      </c>
      <c r="BW1050" s="7" t="str">
        <f t="shared" si="161"/>
        <v/>
      </c>
      <c r="BX1050" s="7" t="str">
        <f t="shared" si="162"/>
        <v/>
      </c>
    </row>
    <row r="1051" spans="73:76" x14ac:dyDescent="0.25">
      <c r="BU1051" s="7" t="e">
        <v>#N/A</v>
      </c>
      <c r="BV1051" s="7">
        <v>0.17100000000000001</v>
      </c>
      <c r="BW1051" s="7" t="str">
        <f t="shared" si="161"/>
        <v/>
      </c>
      <c r="BX1051" s="7" t="str">
        <f t="shared" si="162"/>
        <v/>
      </c>
    </row>
    <row r="1052" spans="73:76" x14ac:dyDescent="0.25">
      <c r="BU1052" s="7" t="e">
        <v>#N/A</v>
      </c>
      <c r="BV1052" s="7">
        <v>1.423</v>
      </c>
      <c r="BW1052" s="7" t="str">
        <f t="shared" si="161"/>
        <v/>
      </c>
      <c r="BX1052" s="7" t="str">
        <f t="shared" si="162"/>
        <v/>
      </c>
    </row>
    <row r="1053" spans="73:76" x14ac:dyDescent="0.25">
      <c r="BU1053" s="7" t="e">
        <v>#N/A</v>
      </c>
      <c r="BV1053" s="7">
        <v>2.5000000000000001E-2</v>
      </c>
      <c r="BW1053" s="7" t="str">
        <f t="shared" si="161"/>
        <v/>
      </c>
      <c r="BX1053" s="7" t="str">
        <f t="shared" si="162"/>
        <v/>
      </c>
    </row>
    <row r="1054" spans="73:76" x14ac:dyDescent="0.25">
      <c r="BU1054" s="7">
        <v>0</v>
      </c>
      <c r="BV1054" s="7">
        <v>1E-3</v>
      </c>
      <c r="BW1054" s="7">
        <f t="shared" si="161"/>
        <v>0</v>
      </c>
      <c r="BX1054" s="7">
        <f t="shared" si="162"/>
        <v>1E-3</v>
      </c>
    </row>
    <row r="1055" spans="73:76" x14ac:dyDescent="0.25">
      <c r="BU1055" s="7" t="e">
        <v>#N/A</v>
      </c>
      <c r="BV1055" s="7">
        <v>2.1920000000000002</v>
      </c>
      <c r="BW1055" s="7" t="str">
        <f t="shared" si="161"/>
        <v/>
      </c>
      <c r="BX1055" s="7" t="str">
        <f t="shared" si="162"/>
        <v/>
      </c>
    </row>
    <row r="1056" spans="73:76" x14ac:dyDescent="0.25">
      <c r="BU1056" s="7" t="e">
        <v>#N/A</v>
      </c>
      <c r="BV1056" s="7">
        <v>0</v>
      </c>
      <c r="BW1056" s="7" t="str">
        <f t="shared" si="161"/>
        <v/>
      </c>
      <c r="BX1056" s="7" t="str">
        <f t="shared" si="162"/>
        <v/>
      </c>
    </row>
    <row r="1057" spans="73:76" x14ac:dyDescent="0.25">
      <c r="BU1057" s="7">
        <v>0.01</v>
      </c>
      <c r="BV1057" s="7">
        <v>6.0000000000000001E-3</v>
      </c>
      <c r="BW1057" s="7">
        <f t="shared" si="161"/>
        <v>0.01</v>
      </c>
      <c r="BX1057" s="7">
        <f t="shared" si="162"/>
        <v>6.0000000000000001E-3</v>
      </c>
    </row>
    <row r="1058" spans="73:76" x14ac:dyDescent="0.25">
      <c r="BU1058" s="7" t="e">
        <v>#N/A</v>
      </c>
      <c r="BV1058" s="7">
        <v>1.675</v>
      </c>
      <c r="BW1058" s="7" t="str">
        <f t="shared" si="161"/>
        <v/>
      </c>
      <c r="BX1058" s="7" t="str">
        <f t="shared" si="162"/>
        <v/>
      </c>
    </row>
    <row r="1059" spans="73:76" x14ac:dyDescent="0.25">
      <c r="BU1059" s="7">
        <v>24.51</v>
      </c>
      <c r="BV1059" s="7">
        <v>19.128</v>
      </c>
      <c r="BW1059" s="7">
        <f t="shared" si="161"/>
        <v>24.51</v>
      </c>
      <c r="BX1059" s="7">
        <f t="shared" si="162"/>
        <v>19.128</v>
      </c>
    </row>
    <row r="1060" spans="73:76" x14ac:dyDescent="0.25">
      <c r="BU1060" s="7" t="e">
        <v>#N/A</v>
      </c>
      <c r="BV1060" s="7">
        <v>1E-3</v>
      </c>
      <c r="BW1060" s="7" t="str">
        <f t="shared" si="161"/>
        <v/>
      </c>
      <c r="BX1060" s="7" t="str">
        <f t="shared" si="162"/>
        <v/>
      </c>
    </row>
    <row r="1061" spans="73:76" x14ac:dyDescent="0.25">
      <c r="BU1061" s="7" t="e">
        <v>#N/A</v>
      </c>
      <c r="BV1061" s="7">
        <v>1.401</v>
      </c>
      <c r="BW1061" s="7" t="str">
        <f t="shared" si="161"/>
        <v/>
      </c>
      <c r="BX1061" s="7" t="str">
        <f t="shared" si="162"/>
        <v/>
      </c>
    </row>
    <row r="1062" spans="73:76" x14ac:dyDescent="0.25">
      <c r="BU1062" s="7">
        <v>0.01</v>
      </c>
      <c r="BV1062" s="7">
        <v>1.7999999999999999E-2</v>
      </c>
      <c r="BW1062" s="7">
        <f t="shared" si="161"/>
        <v>0.01</v>
      </c>
      <c r="BX1062" s="7">
        <f t="shared" si="162"/>
        <v>1.7999999999999999E-2</v>
      </c>
    </row>
    <row r="1063" spans="73:76" x14ac:dyDescent="0.25">
      <c r="BU1063" s="7" t="e">
        <v>#N/A</v>
      </c>
      <c r="BV1063" s="7">
        <v>0</v>
      </c>
      <c r="BW1063" s="7" t="str">
        <f t="shared" si="161"/>
        <v/>
      </c>
      <c r="BX1063" s="7" t="str">
        <f t="shared" si="162"/>
        <v/>
      </c>
    </row>
    <row r="1064" spans="73:76" x14ac:dyDescent="0.25">
      <c r="BU1064" s="7" t="e">
        <v>#N/A</v>
      </c>
      <c r="BV1064" s="7">
        <v>22.695</v>
      </c>
      <c r="BW1064" s="7" t="str">
        <f t="shared" si="161"/>
        <v/>
      </c>
      <c r="BX1064" s="7" t="str">
        <f t="shared" si="162"/>
        <v/>
      </c>
    </row>
    <row r="1065" spans="73:76" x14ac:dyDescent="0.25">
      <c r="BU1065" s="7" t="e">
        <v>#N/A</v>
      </c>
      <c r="BV1065" s="7">
        <v>1.7210000000000001</v>
      </c>
      <c r="BW1065" s="7" t="str">
        <f t="shared" si="161"/>
        <v/>
      </c>
      <c r="BX1065" s="7" t="str">
        <f t="shared" si="162"/>
        <v/>
      </c>
    </row>
    <row r="1066" spans="73:76" x14ac:dyDescent="0.25">
      <c r="BU1066" s="7" t="e">
        <v>#N/A</v>
      </c>
      <c r="BV1066" s="7">
        <v>0.14499999999999999</v>
      </c>
      <c r="BW1066" s="7" t="str">
        <f t="shared" si="161"/>
        <v/>
      </c>
      <c r="BX1066" s="7" t="str">
        <f t="shared" si="162"/>
        <v/>
      </c>
    </row>
    <row r="1067" spans="73:76" x14ac:dyDescent="0.25">
      <c r="BU1067" s="7" t="e">
        <v>#N/A</v>
      </c>
      <c r="BV1067" s="7">
        <v>0</v>
      </c>
      <c r="BW1067" s="7" t="str">
        <f t="shared" si="161"/>
        <v/>
      </c>
      <c r="BX1067" s="7" t="str">
        <f t="shared" si="162"/>
        <v/>
      </c>
    </row>
    <row r="1068" spans="73:76" x14ac:dyDescent="0.25">
      <c r="BU1068" s="7">
        <v>0.24</v>
      </c>
      <c r="BV1068" s="7">
        <v>0.86799999999999999</v>
      </c>
      <c r="BW1068" s="7">
        <f t="shared" si="161"/>
        <v>0.24</v>
      </c>
      <c r="BX1068" s="7">
        <f t="shared" si="162"/>
        <v>0.86799999999999999</v>
      </c>
    </row>
    <row r="1069" spans="73:76" x14ac:dyDescent="0.25">
      <c r="BU1069" s="7" t="e">
        <v>#N/A</v>
      </c>
      <c r="BV1069" s="7">
        <v>0</v>
      </c>
      <c r="BW1069" s="7" t="str">
        <f t="shared" si="161"/>
        <v/>
      </c>
      <c r="BX1069" s="7" t="str">
        <f t="shared" si="162"/>
        <v/>
      </c>
    </row>
    <row r="1070" spans="73:76" x14ac:dyDescent="0.25">
      <c r="BU1070" s="7" t="e">
        <v>#N/A</v>
      </c>
      <c r="BV1070" s="7">
        <v>0.20699999999999999</v>
      </c>
      <c r="BW1070" s="7" t="str">
        <f t="shared" si="161"/>
        <v/>
      </c>
      <c r="BX1070" s="7" t="str">
        <f t="shared" si="162"/>
        <v/>
      </c>
    </row>
    <row r="1071" spans="73:76" x14ac:dyDescent="0.25">
      <c r="BU1071" s="7">
        <v>0.02</v>
      </c>
      <c r="BV1071" s="7">
        <v>4.2000000000000003E-2</v>
      </c>
      <c r="BW1071" s="7">
        <f t="shared" si="161"/>
        <v>0.02</v>
      </c>
      <c r="BX1071" s="7">
        <f t="shared" si="162"/>
        <v>4.2000000000000003E-2</v>
      </c>
    </row>
    <row r="1072" spans="73:76" x14ac:dyDescent="0.25">
      <c r="BU1072" s="7" t="e">
        <v>#N/A</v>
      </c>
      <c r="BV1072" s="7">
        <v>0</v>
      </c>
      <c r="BW1072" s="7" t="str">
        <f t="shared" si="161"/>
        <v/>
      </c>
      <c r="BX1072" s="7" t="str">
        <f t="shared" si="162"/>
        <v/>
      </c>
    </row>
    <row r="1073" spans="73:76" x14ac:dyDescent="0.25">
      <c r="BU1073" s="7" t="e">
        <v>#N/A</v>
      </c>
      <c r="BV1073" s="7">
        <v>3.0000000000000001E-3</v>
      </c>
      <c r="BW1073" s="7" t="str">
        <f t="shared" si="161"/>
        <v/>
      </c>
      <c r="BX1073" s="7" t="str">
        <f t="shared" si="162"/>
        <v/>
      </c>
    </row>
    <row r="1074" spans="73:76" x14ac:dyDescent="0.25">
      <c r="BU1074" s="7" t="e">
        <v>#N/A</v>
      </c>
      <c r="BV1074" s="7" t="e">
        <v>#N/A</v>
      </c>
      <c r="BW1074" s="7" t="str">
        <f t="shared" si="161"/>
        <v/>
      </c>
      <c r="BX1074" s="7" t="str">
        <f t="shared" si="162"/>
        <v/>
      </c>
    </row>
    <row r="1075" spans="73:76" x14ac:dyDescent="0.25">
      <c r="BU1075" s="7" t="e">
        <v>#N/A</v>
      </c>
      <c r="BV1075" s="7">
        <v>8.3000000000000004E-2</v>
      </c>
      <c r="BW1075" s="7" t="str">
        <f t="shared" si="161"/>
        <v/>
      </c>
      <c r="BX1075" s="7" t="str">
        <f t="shared" si="162"/>
        <v/>
      </c>
    </row>
    <row r="1076" spans="73:76" x14ac:dyDescent="0.25">
      <c r="BU1076" s="7">
        <v>3.49</v>
      </c>
      <c r="BV1076" s="7">
        <v>3.1269999999999998</v>
      </c>
      <c r="BW1076" s="7">
        <f t="shared" si="161"/>
        <v>3.49</v>
      </c>
      <c r="BX1076" s="7">
        <f t="shared" si="162"/>
        <v>3.1269999999999998</v>
      </c>
    </row>
    <row r="1077" spans="73:76" x14ac:dyDescent="0.25">
      <c r="BU1077" s="7" t="e">
        <v>#N/A</v>
      </c>
      <c r="BV1077" s="7">
        <v>1.2150000000000001</v>
      </c>
      <c r="BW1077" s="7" t="str">
        <f t="shared" si="161"/>
        <v/>
      </c>
      <c r="BX1077" s="7" t="str">
        <f t="shared" si="162"/>
        <v/>
      </c>
    </row>
    <row r="1078" spans="73:76" x14ac:dyDescent="0.25">
      <c r="BU1078" s="7">
        <v>0.01</v>
      </c>
      <c r="BV1078" s="7">
        <v>8.5000000000000006E-2</v>
      </c>
      <c r="BW1078" s="7">
        <f t="shared" si="161"/>
        <v>0.01</v>
      </c>
      <c r="BX1078" s="7">
        <f t="shared" si="162"/>
        <v>8.5000000000000006E-2</v>
      </c>
    </row>
    <row r="1079" spans="73:76" x14ac:dyDescent="0.25">
      <c r="BU1079" s="7">
        <v>11</v>
      </c>
      <c r="BV1079" s="7">
        <v>12.342000000000001</v>
      </c>
      <c r="BW1079" s="7">
        <f t="shared" si="161"/>
        <v>11</v>
      </c>
      <c r="BX1079" s="7">
        <f t="shared" si="162"/>
        <v>12.342000000000001</v>
      </c>
    </row>
    <row r="1080" spans="73:76" x14ac:dyDescent="0.25">
      <c r="BU1080" s="7" t="e">
        <v>#N/A</v>
      </c>
      <c r="BV1080" s="7">
        <v>1.651</v>
      </c>
      <c r="BW1080" s="7" t="str">
        <f t="shared" si="161"/>
        <v/>
      </c>
      <c r="BX1080" s="7" t="str">
        <f t="shared" si="162"/>
        <v/>
      </c>
    </row>
    <row r="1081" spans="73:76" x14ac:dyDescent="0.25">
      <c r="BU1081" s="7" t="e">
        <v>#N/A</v>
      </c>
      <c r="BV1081" s="7">
        <v>0.77700000000000002</v>
      </c>
      <c r="BW1081" s="7" t="str">
        <f t="shared" si="161"/>
        <v/>
      </c>
      <c r="BX1081" s="7" t="str">
        <f t="shared" si="162"/>
        <v/>
      </c>
    </row>
    <row r="1082" spans="73:76" x14ac:dyDescent="0.25">
      <c r="BU1082" s="7">
        <v>0.17</v>
      </c>
      <c r="BV1082" s="7">
        <v>1.35</v>
      </c>
      <c r="BW1082" s="7">
        <f t="shared" si="161"/>
        <v>0.17</v>
      </c>
      <c r="BX1082" s="7">
        <f t="shared" si="162"/>
        <v>1.35</v>
      </c>
    </row>
    <row r="1083" spans="73:76" x14ac:dyDescent="0.25">
      <c r="BU1083" s="7" t="e">
        <v>#N/A</v>
      </c>
      <c r="BV1083" s="7">
        <v>0.47699999999999998</v>
      </c>
      <c r="BW1083" s="7" t="str">
        <f t="shared" si="161"/>
        <v/>
      </c>
      <c r="BX1083" s="7" t="str">
        <f t="shared" si="162"/>
        <v/>
      </c>
    </row>
    <row r="1084" spans="73:76" x14ac:dyDescent="0.25">
      <c r="BU1084" s="7" t="e">
        <v>#N/A</v>
      </c>
      <c r="BV1084" s="7">
        <v>2.1999999999999999E-2</v>
      </c>
      <c r="BW1084" s="7" t="str">
        <f t="shared" si="161"/>
        <v/>
      </c>
      <c r="BX1084" s="7" t="str">
        <f t="shared" si="162"/>
        <v/>
      </c>
    </row>
    <row r="1085" spans="73:76" x14ac:dyDescent="0.25">
      <c r="BU1085" s="7">
        <v>13.84</v>
      </c>
      <c r="BV1085" s="7">
        <v>11.699</v>
      </c>
      <c r="BW1085" s="7">
        <f t="shared" si="161"/>
        <v>13.84</v>
      </c>
      <c r="BX1085" s="7">
        <f t="shared" si="162"/>
        <v>11.699</v>
      </c>
    </row>
    <row r="1086" spans="73:76" x14ac:dyDescent="0.25">
      <c r="BU1086" s="7">
        <v>0.08</v>
      </c>
      <c r="BV1086" s="7">
        <v>0.109</v>
      </c>
      <c r="BW1086" s="7">
        <f t="shared" si="161"/>
        <v>0.08</v>
      </c>
      <c r="BX1086" s="7">
        <f t="shared" si="162"/>
        <v>0.109</v>
      </c>
    </row>
    <row r="1087" spans="73:76" x14ac:dyDescent="0.25">
      <c r="BU1087" s="7" t="e">
        <v>#N/A</v>
      </c>
      <c r="BV1087" s="7">
        <v>3.859</v>
      </c>
      <c r="BW1087" s="7" t="str">
        <f t="shared" si="161"/>
        <v/>
      </c>
      <c r="BX1087" s="7" t="str">
        <f t="shared" si="162"/>
        <v/>
      </c>
    </row>
    <row r="1088" spans="73:76" x14ac:dyDescent="0.25">
      <c r="BU1088" s="7" t="e">
        <v>#N/A</v>
      </c>
      <c r="BV1088" s="7">
        <v>1.2E-2</v>
      </c>
      <c r="BW1088" s="7" t="str">
        <f t="shared" si="161"/>
        <v/>
      </c>
      <c r="BX1088" s="7" t="str">
        <f t="shared" si="162"/>
        <v/>
      </c>
    </row>
    <row r="1089" spans="73:76" x14ac:dyDescent="0.25">
      <c r="BU1089" s="7" t="e">
        <v>#N/A</v>
      </c>
      <c r="BV1089" s="7">
        <v>20.983000000000001</v>
      </c>
      <c r="BW1089" s="7" t="str">
        <f t="shared" si="161"/>
        <v/>
      </c>
      <c r="BX1089" s="7" t="str">
        <f t="shared" si="162"/>
        <v/>
      </c>
    </row>
    <row r="1090" spans="73:76" x14ac:dyDescent="0.25">
      <c r="BU1090" s="7">
        <v>0.02</v>
      </c>
      <c r="BV1090" s="7">
        <v>7.0000000000000001E-3</v>
      </c>
      <c r="BW1090" s="7">
        <f t="shared" si="161"/>
        <v>0.02</v>
      </c>
      <c r="BX1090" s="7">
        <f t="shared" si="162"/>
        <v>7.0000000000000001E-3</v>
      </c>
    </row>
    <row r="1091" spans="73:76" x14ac:dyDescent="0.25">
      <c r="BU1091" s="7" t="e">
        <v>#N/A</v>
      </c>
      <c r="BV1091" s="7">
        <v>0.56899999999999995</v>
      </c>
      <c r="BW1091" s="7" t="str">
        <f t="shared" si="161"/>
        <v/>
      </c>
      <c r="BX1091" s="7" t="str">
        <f t="shared" si="162"/>
        <v/>
      </c>
    </row>
    <row r="1092" spans="73:76" x14ac:dyDescent="0.25">
      <c r="BU1092" s="7" t="e">
        <v>#N/A</v>
      </c>
      <c r="BV1092" s="7">
        <v>8.5999999999999993E-2</v>
      </c>
      <c r="BW1092" s="7" t="str">
        <f t="shared" si="161"/>
        <v/>
      </c>
      <c r="BX1092" s="7" t="str">
        <f t="shared" si="162"/>
        <v/>
      </c>
    </row>
    <row r="1093" spans="73:76" x14ac:dyDescent="0.25">
      <c r="BU1093" s="7">
        <v>0.01</v>
      </c>
      <c r="BV1093" s="7">
        <v>3.5000000000000003E-2</v>
      </c>
      <c r="BW1093" s="7">
        <f t="shared" si="161"/>
        <v>0.01</v>
      </c>
      <c r="BX1093" s="7">
        <f t="shared" si="162"/>
        <v>3.5000000000000003E-2</v>
      </c>
    </row>
    <row r="1094" spans="73:76" x14ac:dyDescent="0.25">
      <c r="BU1094" s="7">
        <v>2.27</v>
      </c>
      <c r="BV1094" s="7">
        <v>1.6220000000000001</v>
      </c>
      <c r="BW1094" s="7">
        <f t="shared" si="161"/>
        <v>2.27</v>
      </c>
      <c r="BX1094" s="7">
        <f t="shared" si="162"/>
        <v>1.6220000000000001</v>
      </c>
    </row>
    <row r="1095" spans="73:76" x14ac:dyDescent="0.25">
      <c r="BU1095" s="7" t="e">
        <v>#N/A</v>
      </c>
      <c r="BV1095" s="7">
        <v>6.8879999999999999</v>
      </c>
      <c r="BW1095" s="7" t="str">
        <f t="shared" si="161"/>
        <v/>
      </c>
      <c r="BX1095" s="7" t="str">
        <f t="shared" si="162"/>
        <v/>
      </c>
    </row>
    <row r="1096" spans="73:76" x14ac:dyDescent="0.25">
      <c r="BU1096" s="7" t="e">
        <v>#N/A</v>
      </c>
      <c r="BV1096" s="7">
        <v>0</v>
      </c>
      <c r="BW1096" s="7" t="str">
        <f t="shared" ref="BW1096:BW1159" si="163">IF(ISNA(BU1096),"",BU1096)</f>
        <v/>
      </c>
      <c r="BX1096" s="7" t="str">
        <f t="shared" ref="BX1096:BX1159" si="164">IF(BW1096="","",BV1096)</f>
        <v/>
      </c>
    </row>
    <row r="1097" spans="73:76" x14ac:dyDescent="0.25">
      <c r="BU1097" s="7" t="e">
        <v>#N/A</v>
      </c>
      <c r="BV1097" s="7">
        <v>0.30199999999999999</v>
      </c>
      <c r="BW1097" s="7" t="str">
        <f t="shared" si="163"/>
        <v/>
      </c>
      <c r="BX1097" s="7" t="str">
        <f t="shared" si="164"/>
        <v/>
      </c>
    </row>
    <row r="1098" spans="73:76" x14ac:dyDescent="0.25">
      <c r="BU1098" s="7">
        <v>0.1</v>
      </c>
      <c r="BV1098" s="7">
        <v>7.3999999999999996E-2</v>
      </c>
      <c r="BW1098" s="7">
        <f t="shared" si="163"/>
        <v>0.1</v>
      </c>
      <c r="BX1098" s="7">
        <f t="shared" si="164"/>
        <v>7.3999999999999996E-2</v>
      </c>
    </row>
    <row r="1099" spans="73:76" x14ac:dyDescent="0.25">
      <c r="BU1099" s="7" t="e">
        <v>#N/A</v>
      </c>
      <c r="BV1099" s="7">
        <v>4.1000000000000002E-2</v>
      </c>
      <c r="BW1099" s="7" t="str">
        <f t="shared" si="163"/>
        <v/>
      </c>
      <c r="BX1099" s="7" t="str">
        <f t="shared" si="164"/>
        <v/>
      </c>
    </row>
    <row r="1100" spans="73:76" x14ac:dyDescent="0.25">
      <c r="BU1100" s="7">
        <v>0.01</v>
      </c>
      <c r="BV1100" s="7">
        <v>7.0000000000000001E-3</v>
      </c>
      <c r="BW1100" s="7">
        <f t="shared" si="163"/>
        <v>0.01</v>
      </c>
      <c r="BX1100" s="7">
        <f t="shared" si="164"/>
        <v>7.0000000000000001E-3</v>
      </c>
    </row>
    <row r="1101" spans="73:76" x14ac:dyDescent="0.25">
      <c r="BU1101" s="7">
        <v>0.02</v>
      </c>
      <c r="BV1101" s="7">
        <v>1E-3</v>
      </c>
      <c r="BW1101" s="7">
        <f t="shared" si="163"/>
        <v>0.02</v>
      </c>
      <c r="BX1101" s="7">
        <f t="shared" si="164"/>
        <v>1E-3</v>
      </c>
    </row>
    <row r="1102" spans="73:76" x14ac:dyDescent="0.25">
      <c r="BU1102" s="7" t="e">
        <v>#N/A</v>
      </c>
      <c r="BV1102" s="7">
        <v>3.3000000000000002E-2</v>
      </c>
      <c r="BW1102" s="7" t="str">
        <f t="shared" si="163"/>
        <v/>
      </c>
      <c r="BX1102" s="7" t="str">
        <f t="shared" si="164"/>
        <v/>
      </c>
    </row>
    <row r="1103" spans="73:76" x14ac:dyDescent="0.25">
      <c r="BU1103" s="7" t="e">
        <v>#N/A</v>
      </c>
      <c r="BV1103" s="7">
        <v>3.0000000000000001E-3</v>
      </c>
      <c r="BW1103" s="7" t="str">
        <f t="shared" si="163"/>
        <v/>
      </c>
      <c r="BX1103" s="7" t="str">
        <f t="shared" si="164"/>
        <v/>
      </c>
    </row>
    <row r="1104" spans="73:76" x14ac:dyDescent="0.25">
      <c r="BU1104" s="7" t="e">
        <v>#N/A</v>
      </c>
      <c r="BV1104" s="7">
        <v>2.9409999999999998</v>
      </c>
      <c r="BW1104" s="7" t="str">
        <f t="shared" si="163"/>
        <v/>
      </c>
      <c r="BX1104" s="7" t="str">
        <f t="shared" si="164"/>
        <v/>
      </c>
    </row>
    <row r="1105" spans="73:76" x14ac:dyDescent="0.25">
      <c r="BU1105" s="7" t="e">
        <v>#N/A</v>
      </c>
      <c r="BV1105" s="7">
        <v>0</v>
      </c>
      <c r="BW1105" s="7" t="str">
        <f t="shared" si="163"/>
        <v/>
      </c>
      <c r="BX1105" s="7" t="str">
        <f t="shared" si="164"/>
        <v/>
      </c>
    </row>
    <row r="1106" spans="73:76" x14ac:dyDescent="0.25">
      <c r="BU1106" s="7" t="e">
        <v>#N/A</v>
      </c>
      <c r="BV1106" s="7">
        <v>0</v>
      </c>
      <c r="BW1106" s="7" t="str">
        <f t="shared" si="163"/>
        <v/>
      </c>
      <c r="BX1106" s="7" t="str">
        <f t="shared" si="164"/>
        <v/>
      </c>
    </row>
    <row r="1107" spans="73:76" x14ac:dyDescent="0.25">
      <c r="BU1107" s="7">
        <v>0.03</v>
      </c>
      <c r="BV1107" s="7">
        <v>0.03</v>
      </c>
      <c r="BW1107" s="7">
        <f t="shared" si="163"/>
        <v>0.03</v>
      </c>
      <c r="BX1107" s="7">
        <f t="shared" si="164"/>
        <v>0.03</v>
      </c>
    </row>
    <row r="1108" spans="73:76" x14ac:dyDescent="0.25">
      <c r="BU1108" s="7" t="e">
        <v>#N/A</v>
      </c>
      <c r="BV1108" s="7">
        <v>2.2650000000000001</v>
      </c>
      <c r="BW1108" s="7" t="str">
        <f t="shared" si="163"/>
        <v/>
      </c>
      <c r="BX1108" s="7" t="str">
        <f t="shared" si="164"/>
        <v/>
      </c>
    </row>
    <row r="1109" spans="73:76" x14ac:dyDescent="0.25">
      <c r="BU1109" s="7">
        <v>0</v>
      </c>
      <c r="BV1109" s="7" t="s">
        <v>1901</v>
      </c>
      <c r="BW1109" s="7">
        <f t="shared" si="163"/>
        <v>0</v>
      </c>
      <c r="BX1109" s="7" t="str">
        <f t="shared" si="164"/>
        <v>NA</v>
      </c>
    </row>
    <row r="1110" spans="73:76" x14ac:dyDescent="0.25">
      <c r="BU1110" s="7">
        <v>0.01</v>
      </c>
      <c r="BV1110" s="7">
        <v>1.4E-2</v>
      </c>
      <c r="BW1110" s="7">
        <f t="shared" si="163"/>
        <v>0.01</v>
      </c>
      <c r="BX1110" s="7">
        <f t="shared" si="164"/>
        <v>1.4E-2</v>
      </c>
    </row>
    <row r="1111" spans="73:76" x14ac:dyDescent="0.25">
      <c r="BU1111" s="7" t="e">
        <v>#N/A</v>
      </c>
      <c r="BV1111" s="7">
        <v>0</v>
      </c>
      <c r="BW1111" s="7" t="str">
        <f t="shared" si="163"/>
        <v/>
      </c>
      <c r="BX1111" s="7" t="str">
        <f t="shared" si="164"/>
        <v/>
      </c>
    </row>
    <row r="1112" spans="73:76" x14ac:dyDescent="0.25">
      <c r="BU1112" s="7" t="e">
        <v>#N/A</v>
      </c>
      <c r="BV1112" s="7">
        <v>1E-3</v>
      </c>
      <c r="BW1112" s="7" t="str">
        <f t="shared" si="163"/>
        <v/>
      </c>
      <c r="BX1112" s="7" t="str">
        <f t="shared" si="164"/>
        <v/>
      </c>
    </row>
    <row r="1113" spans="73:76" x14ac:dyDescent="0.25">
      <c r="BU1113" s="7" t="e">
        <v>#N/A</v>
      </c>
      <c r="BV1113" s="7">
        <v>0</v>
      </c>
      <c r="BW1113" s="7" t="str">
        <f t="shared" si="163"/>
        <v/>
      </c>
      <c r="BX1113" s="7" t="str">
        <f t="shared" si="164"/>
        <v/>
      </c>
    </row>
    <row r="1114" spans="73:76" x14ac:dyDescent="0.25">
      <c r="BU1114" s="7" t="e">
        <v>#N/A</v>
      </c>
      <c r="BV1114" s="7">
        <v>4.7910000000000004</v>
      </c>
      <c r="BW1114" s="7" t="str">
        <f t="shared" si="163"/>
        <v/>
      </c>
      <c r="BX1114" s="7" t="str">
        <f t="shared" si="164"/>
        <v/>
      </c>
    </row>
    <row r="1115" spans="73:76" x14ac:dyDescent="0.25">
      <c r="BU1115" s="7" t="e">
        <v>#N/A</v>
      </c>
      <c r="BV1115" s="7" t="s">
        <v>1901</v>
      </c>
      <c r="BW1115" s="7" t="str">
        <f t="shared" si="163"/>
        <v/>
      </c>
      <c r="BX1115" s="7" t="str">
        <f t="shared" si="164"/>
        <v/>
      </c>
    </row>
    <row r="1116" spans="73:76" x14ac:dyDescent="0.25">
      <c r="BU1116" s="7" t="e">
        <v>#N/A</v>
      </c>
      <c r="BV1116" s="7">
        <v>8.5000000000000006E-2</v>
      </c>
      <c r="BW1116" s="7" t="str">
        <f t="shared" si="163"/>
        <v/>
      </c>
      <c r="BX1116" s="7" t="str">
        <f t="shared" si="164"/>
        <v/>
      </c>
    </row>
    <row r="1117" spans="73:76" x14ac:dyDescent="0.25">
      <c r="BU1117" s="7" t="e">
        <v>#N/A</v>
      </c>
      <c r="BV1117" s="7">
        <v>0.17399999999999999</v>
      </c>
      <c r="BW1117" s="7" t="str">
        <f t="shared" si="163"/>
        <v/>
      </c>
      <c r="BX1117" s="7" t="str">
        <f t="shared" si="164"/>
        <v/>
      </c>
    </row>
    <row r="1118" spans="73:76" x14ac:dyDescent="0.25">
      <c r="BU1118" s="7" t="e">
        <v>#N/A</v>
      </c>
      <c r="BV1118" s="7">
        <v>1.4999999999999999E-2</v>
      </c>
      <c r="BW1118" s="7" t="str">
        <f t="shared" si="163"/>
        <v/>
      </c>
      <c r="BX1118" s="7" t="str">
        <f t="shared" si="164"/>
        <v/>
      </c>
    </row>
    <row r="1119" spans="73:76" x14ac:dyDescent="0.25">
      <c r="BU1119" s="7" t="e">
        <v>#N/A</v>
      </c>
      <c r="BV1119" s="7">
        <v>0</v>
      </c>
      <c r="BW1119" s="7" t="str">
        <f t="shared" si="163"/>
        <v/>
      </c>
      <c r="BX1119" s="7" t="str">
        <f t="shared" si="164"/>
        <v/>
      </c>
    </row>
    <row r="1120" spans="73:76" x14ac:dyDescent="0.25">
      <c r="BU1120" s="7" t="e">
        <v>#N/A</v>
      </c>
      <c r="BV1120" s="7">
        <v>2.3490000000000002</v>
      </c>
      <c r="BW1120" s="7" t="str">
        <f t="shared" si="163"/>
        <v/>
      </c>
      <c r="BX1120" s="7" t="str">
        <f t="shared" si="164"/>
        <v/>
      </c>
    </row>
    <row r="1121" spans="73:76" x14ac:dyDescent="0.25">
      <c r="BU1121" s="7" t="e">
        <v>#N/A</v>
      </c>
      <c r="BV1121" s="7">
        <v>1E-3</v>
      </c>
      <c r="BW1121" s="7" t="str">
        <f t="shared" si="163"/>
        <v/>
      </c>
      <c r="BX1121" s="7" t="str">
        <f t="shared" si="164"/>
        <v/>
      </c>
    </row>
    <row r="1122" spans="73:76" x14ac:dyDescent="0.25">
      <c r="BU1122" s="7" t="e">
        <v>#N/A</v>
      </c>
      <c r="BV1122" s="7" t="s">
        <v>1901</v>
      </c>
      <c r="BW1122" s="7" t="str">
        <f t="shared" si="163"/>
        <v/>
      </c>
      <c r="BX1122" s="7" t="str">
        <f t="shared" si="164"/>
        <v/>
      </c>
    </row>
    <row r="1123" spans="73:76" x14ac:dyDescent="0.25">
      <c r="BU1123" s="7" t="e">
        <v>#N/A</v>
      </c>
      <c r="BV1123" s="7">
        <v>4.9000000000000002E-2</v>
      </c>
      <c r="BW1123" s="7" t="str">
        <f t="shared" si="163"/>
        <v/>
      </c>
      <c r="BX1123" s="7" t="str">
        <f t="shared" si="164"/>
        <v/>
      </c>
    </row>
    <row r="1124" spans="73:76" x14ac:dyDescent="0.25">
      <c r="BU1124" s="7" t="e">
        <v>#N/A</v>
      </c>
      <c r="BV1124" s="7">
        <v>2.911</v>
      </c>
      <c r="BW1124" s="7" t="str">
        <f t="shared" si="163"/>
        <v/>
      </c>
      <c r="BX1124" s="7" t="str">
        <f t="shared" si="164"/>
        <v/>
      </c>
    </row>
    <row r="1125" spans="73:76" x14ac:dyDescent="0.25">
      <c r="BU1125" s="7" t="e">
        <v>#N/A</v>
      </c>
      <c r="BV1125" s="7">
        <v>0.124</v>
      </c>
      <c r="BW1125" s="7" t="str">
        <f t="shared" si="163"/>
        <v/>
      </c>
      <c r="BX1125" s="7" t="str">
        <f t="shared" si="164"/>
        <v/>
      </c>
    </row>
    <row r="1126" spans="73:76" x14ac:dyDescent="0.25">
      <c r="BU1126" s="7" t="e">
        <v>#N/A</v>
      </c>
      <c r="BV1126" s="7">
        <v>0</v>
      </c>
      <c r="BW1126" s="7" t="str">
        <f t="shared" si="163"/>
        <v/>
      </c>
      <c r="BX1126" s="7" t="str">
        <f t="shared" si="164"/>
        <v/>
      </c>
    </row>
    <row r="1127" spans="73:76" x14ac:dyDescent="0.25">
      <c r="BU1127" s="7">
        <v>0.19</v>
      </c>
      <c r="BV1127" s="7">
        <v>0.14499999999999999</v>
      </c>
      <c r="BW1127" s="7">
        <f t="shared" si="163"/>
        <v>0.19</v>
      </c>
      <c r="BX1127" s="7">
        <f t="shared" si="164"/>
        <v>0.14499999999999999</v>
      </c>
    </row>
    <row r="1128" spans="73:76" x14ac:dyDescent="0.25">
      <c r="BU1128" s="7" t="e">
        <v>#N/A</v>
      </c>
      <c r="BV1128" s="7">
        <v>0.28499999999999998</v>
      </c>
      <c r="BW1128" s="7" t="str">
        <f t="shared" si="163"/>
        <v/>
      </c>
      <c r="BX1128" s="7" t="str">
        <f t="shared" si="164"/>
        <v/>
      </c>
    </row>
    <row r="1129" spans="73:76" x14ac:dyDescent="0.25">
      <c r="BU1129" s="7" t="e">
        <v>#N/A</v>
      </c>
      <c r="BV1129" s="7">
        <v>8.9999999999999993E-3</v>
      </c>
      <c r="BW1129" s="7" t="str">
        <f t="shared" si="163"/>
        <v/>
      </c>
      <c r="BX1129" s="7" t="str">
        <f t="shared" si="164"/>
        <v/>
      </c>
    </row>
    <row r="1130" spans="73:76" x14ac:dyDescent="0.25">
      <c r="BU1130" s="7">
        <v>0.55000000000000004</v>
      </c>
      <c r="BV1130" s="7">
        <v>0.65800000000000003</v>
      </c>
      <c r="BW1130" s="7">
        <f t="shared" si="163"/>
        <v>0.55000000000000004</v>
      </c>
      <c r="BX1130" s="7">
        <f t="shared" si="164"/>
        <v>0.65800000000000003</v>
      </c>
    </row>
    <row r="1131" spans="73:76" x14ac:dyDescent="0.25">
      <c r="BU1131" s="7" t="e">
        <v>#N/A</v>
      </c>
      <c r="BV1131" s="7">
        <v>0</v>
      </c>
      <c r="BW1131" s="7" t="str">
        <f t="shared" si="163"/>
        <v/>
      </c>
      <c r="BX1131" s="7" t="str">
        <f t="shared" si="164"/>
        <v/>
      </c>
    </row>
    <row r="1132" spans="73:76" x14ac:dyDescent="0.25">
      <c r="BU1132" s="7" t="e">
        <v>#N/A</v>
      </c>
      <c r="BV1132" s="7">
        <v>1.3340000000000001</v>
      </c>
      <c r="BW1132" s="7" t="str">
        <f t="shared" si="163"/>
        <v/>
      </c>
      <c r="BX1132" s="7" t="str">
        <f t="shared" si="164"/>
        <v/>
      </c>
    </row>
    <row r="1133" spans="73:76" x14ac:dyDescent="0.25">
      <c r="BU1133" s="7" t="e">
        <v>#N/A</v>
      </c>
      <c r="BV1133" s="7">
        <v>0.56299999999999994</v>
      </c>
      <c r="BW1133" s="7" t="str">
        <f t="shared" si="163"/>
        <v/>
      </c>
      <c r="BX1133" s="7" t="str">
        <f t="shared" si="164"/>
        <v/>
      </c>
    </row>
    <row r="1134" spans="73:76" x14ac:dyDescent="0.25">
      <c r="BU1134" s="7" t="e">
        <v>#N/A</v>
      </c>
      <c r="BV1134" s="7">
        <v>0.183</v>
      </c>
      <c r="BW1134" s="7" t="str">
        <f t="shared" si="163"/>
        <v/>
      </c>
      <c r="BX1134" s="7" t="str">
        <f t="shared" si="164"/>
        <v/>
      </c>
    </row>
    <row r="1135" spans="73:76" x14ac:dyDescent="0.25">
      <c r="BU1135" s="7" t="e">
        <v>#N/A</v>
      </c>
      <c r="BV1135" s="7">
        <v>1.274</v>
      </c>
      <c r="BW1135" s="7" t="str">
        <f t="shared" si="163"/>
        <v/>
      </c>
      <c r="BX1135" s="7" t="str">
        <f t="shared" si="164"/>
        <v/>
      </c>
    </row>
    <row r="1136" spans="73:76" x14ac:dyDescent="0.25">
      <c r="BU1136" s="7">
        <v>0.02</v>
      </c>
      <c r="BV1136" s="7">
        <v>1.9E-2</v>
      </c>
      <c r="BW1136" s="7">
        <f t="shared" si="163"/>
        <v>0.02</v>
      </c>
      <c r="BX1136" s="7">
        <f t="shared" si="164"/>
        <v>1.9E-2</v>
      </c>
    </row>
    <row r="1137" spans="73:76" x14ac:dyDescent="0.25">
      <c r="BU1137" s="7">
        <v>0.03</v>
      </c>
      <c r="BV1137" s="7">
        <v>0.112</v>
      </c>
      <c r="BW1137" s="7">
        <f t="shared" si="163"/>
        <v>0.03</v>
      </c>
      <c r="BX1137" s="7">
        <f t="shared" si="164"/>
        <v>0.112</v>
      </c>
    </row>
    <row r="1138" spans="73:76" x14ac:dyDescent="0.25">
      <c r="BU1138" s="7" t="e">
        <v>#N/A</v>
      </c>
      <c r="BV1138" s="7">
        <v>0.34599999999999997</v>
      </c>
      <c r="BW1138" s="7" t="str">
        <f t="shared" si="163"/>
        <v/>
      </c>
      <c r="BX1138" s="7" t="str">
        <f t="shared" si="164"/>
        <v/>
      </c>
    </row>
    <row r="1139" spans="73:76" x14ac:dyDescent="0.25">
      <c r="BU1139" s="7" t="e">
        <v>#N/A</v>
      </c>
      <c r="BV1139" s="7">
        <v>5.1100000000000003</v>
      </c>
      <c r="BW1139" s="7" t="str">
        <f t="shared" si="163"/>
        <v/>
      </c>
      <c r="BX1139" s="7" t="str">
        <f t="shared" si="164"/>
        <v/>
      </c>
    </row>
    <row r="1140" spans="73:76" x14ac:dyDescent="0.25">
      <c r="BU1140" s="7" t="e">
        <v>#N/A</v>
      </c>
      <c r="BV1140" s="7">
        <v>6.5410000000000004</v>
      </c>
      <c r="BW1140" s="7" t="str">
        <f t="shared" si="163"/>
        <v/>
      </c>
      <c r="BX1140" s="7" t="str">
        <f t="shared" si="164"/>
        <v/>
      </c>
    </row>
    <row r="1141" spans="73:76" x14ac:dyDescent="0.25">
      <c r="BU1141" s="7" t="e">
        <v>#N/A</v>
      </c>
      <c r="BV1141" s="7">
        <v>1.7470000000000001</v>
      </c>
      <c r="BW1141" s="7" t="str">
        <f t="shared" si="163"/>
        <v/>
      </c>
      <c r="BX1141" s="7" t="str">
        <f t="shared" si="164"/>
        <v/>
      </c>
    </row>
    <row r="1142" spans="73:76" x14ac:dyDescent="0.25">
      <c r="BU1142" s="7" t="e">
        <v>#N/A</v>
      </c>
      <c r="BV1142" s="7">
        <v>0</v>
      </c>
      <c r="BW1142" s="7" t="str">
        <f t="shared" si="163"/>
        <v/>
      </c>
      <c r="BX1142" s="7" t="str">
        <f t="shared" si="164"/>
        <v/>
      </c>
    </row>
    <row r="1143" spans="73:76" x14ac:dyDescent="0.25">
      <c r="BU1143" s="7" t="e">
        <v>#N/A</v>
      </c>
      <c r="BV1143" s="7">
        <v>5.0000000000000001E-3</v>
      </c>
      <c r="BW1143" s="7" t="str">
        <f t="shared" si="163"/>
        <v/>
      </c>
      <c r="BX1143" s="7" t="str">
        <f t="shared" si="164"/>
        <v/>
      </c>
    </row>
    <row r="1144" spans="73:76" x14ac:dyDescent="0.25">
      <c r="BU1144" s="7" t="e">
        <v>#N/A</v>
      </c>
      <c r="BV1144" s="7">
        <v>0.14899999999999999</v>
      </c>
      <c r="BW1144" s="7" t="str">
        <f t="shared" si="163"/>
        <v/>
      </c>
      <c r="BX1144" s="7" t="str">
        <f t="shared" si="164"/>
        <v/>
      </c>
    </row>
    <row r="1145" spans="73:76" x14ac:dyDescent="0.25">
      <c r="BU1145" s="7" t="e">
        <v>#N/A</v>
      </c>
      <c r="BV1145" s="7">
        <v>6.0000000000000001E-3</v>
      </c>
      <c r="BW1145" s="7" t="str">
        <f t="shared" si="163"/>
        <v/>
      </c>
      <c r="BX1145" s="7" t="str">
        <f t="shared" si="164"/>
        <v/>
      </c>
    </row>
    <row r="1146" spans="73:76" x14ac:dyDescent="0.25">
      <c r="BU1146" s="7" t="e">
        <v>#N/A</v>
      </c>
      <c r="BV1146" s="7">
        <v>0</v>
      </c>
      <c r="BW1146" s="7" t="str">
        <f t="shared" si="163"/>
        <v/>
      </c>
      <c r="BX1146" s="7" t="str">
        <f t="shared" si="164"/>
        <v/>
      </c>
    </row>
    <row r="1147" spans="73:76" x14ac:dyDescent="0.25">
      <c r="BU1147" s="7" t="e">
        <v>#N/A</v>
      </c>
      <c r="BV1147" s="7">
        <v>0</v>
      </c>
      <c r="BW1147" s="7" t="str">
        <f t="shared" si="163"/>
        <v/>
      </c>
      <c r="BX1147" s="7" t="str">
        <f t="shared" si="164"/>
        <v/>
      </c>
    </row>
    <row r="1148" spans="73:76" x14ac:dyDescent="0.25">
      <c r="BU1148" s="7">
        <v>0.09</v>
      </c>
      <c r="BV1148" s="7">
        <v>9.5000000000000001E-2</v>
      </c>
      <c r="BW1148" s="7">
        <f t="shared" si="163"/>
        <v>0.09</v>
      </c>
      <c r="BX1148" s="7">
        <f t="shared" si="164"/>
        <v>9.5000000000000001E-2</v>
      </c>
    </row>
    <row r="1149" spans="73:76" x14ac:dyDescent="0.25">
      <c r="BU1149" s="7">
        <v>9.34</v>
      </c>
      <c r="BV1149" s="7">
        <v>7.8360000000000003</v>
      </c>
      <c r="BW1149" s="7">
        <f t="shared" si="163"/>
        <v>9.34</v>
      </c>
      <c r="BX1149" s="7">
        <f t="shared" si="164"/>
        <v>7.8360000000000003</v>
      </c>
    </row>
    <row r="1150" spans="73:76" x14ac:dyDescent="0.25">
      <c r="BU1150" s="7">
        <v>0.01</v>
      </c>
      <c r="BV1150" s="7">
        <v>1.4E-2</v>
      </c>
      <c r="BW1150" s="7">
        <f t="shared" si="163"/>
        <v>0.01</v>
      </c>
      <c r="BX1150" s="7">
        <f t="shared" si="164"/>
        <v>1.4E-2</v>
      </c>
    </row>
    <row r="1151" spans="73:76" x14ac:dyDescent="0.25">
      <c r="BU1151" s="7" t="e">
        <v>#N/A</v>
      </c>
      <c r="BV1151" s="7">
        <v>73.840999999999994</v>
      </c>
      <c r="BW1151" s="7" t="str">
        <f t="shared" si="163"/>
        <v/>
      </c>
      <c r="BX1151" s="7" t="str">
        <f t="shared" si="164"/>
        <v/>
      </c>
    </row>
    <row r="1152" spans="73:76" x14ac:dyDescent="0.25">
      <c r="BU1152" s="7" t="e">
        <v>#N/A</v>
      </c>
      <c r="BV1152" s="7">
        <v>0</v>
      </c>
      <c r="BW1152" s="7" t="str">
        <f t="shared" si="163"/>
        <v/>
      </c>
      <c r="BX1152" s="7" t="str">
        <f t="shared" si="164"/>
        <v/>
      </c>
    </row>
    <row r="1153" spans="73:76" x14ac:dyDescent="0.25">
      <c r="BU1153" s="7" t="e">
        <v>#N/A</v>
      </c>
      <c r="BV1153" s="7">
        <v>0</v>
      </c>
      <c r="BW1153" s="7" t="str">
        <f t="shared" si="163"/>
        <v/>
      </c>
      <c r="BX1153" s="7" t="str">
        <f t="shared" si="164"/>
        <v/>
      </c>
    </row>
    <row r="1154" spans="73:76" x14ac:dyDescent="0.25">
      <c r="BU1154" s="7" t="e">
        <v>#N/A</v>
      </c>
      <c r="BV1154" s="7">
        <v>0</v>
      </c>
      <c r="BW1154" s="7" t="str">
        <f t="shared" si="163"/>
        <v/>
      </c>
      <c r="BX1154" s="7" t="str">
        <f t="shared" si="164"/>
        <v/>
      </c>
    </row>
    <row r="1155" spans="73:76" x14ac:dyDescent="0.25">
      <c r="BU1155" s="7" t="e">
        <v>#N/A</v>
      </c>
      <c r="BV1155" s="7">
        <v>1E-3</v>
      </c>
      <c r="BW1155" s="7" t="str">
        <f t="shared" si="163"/>
        <v/>
      </c>
      <c r="BX1155" s="7" t="str">
        <f t="shared" si="164"/>
        <v/>
      </c>
    </row>
    <row r="1156" spans="73:76" x14ac:dyDescent="0.25">
      <c r="BU1156" s="7" t="e">
        <v>#N/A</v>
      </c>
      <c r="BV1156" s="7">
        <v>0</v>
      </c>
      <c r="BW1156" s="7" t="str">
        <f t="shared" si="163"/>
        <v/>
      </c>
      <c r="BX1156" s="7" t="str">
        <f t="shared" si="164"/>
        <v/>
      </c>
    </row>
    <row r="1157" spans="73:76" x14ac:dyDescent="0.25">
      <c r="BU1157" s="7" t="e">
        <v>#N/A</v>
      </c>
      <c r="BV1157" s="7">
        <v>4.0000000000000001E-3</v>
      </c>
      <c r="BW1157" s="7" t="str">
        <f t="shared" si="163"/>
        <v/>
      </c>
      <c r="BX1157" s="7" t="str">
        <f t="shared" si="164"/>
        <v/>
      </c>
    </row>
    <row r="1158" spans="73:76" x14ac:dyDescent="0.25">
      <c r="BU1158" s="7">
        <v>0.04</v>
      </c>
      <c r="BV1158" s="7">
        <v>5.2999999999999999E-2</v>
      </c>
      <c r="BW1158" s="7">
        <f t="shared" si="163"/>
        <v>0.04</v>
      </c>
      <c r="BX1158" s="7">
        <f t="shared" si="164"/>
        <v>5.2999999999999999E-2</v>
      </c>
    </row>
    <row r="1159" spans="73:76" x14ac:dyDescent="0.25">
      <c r="BU1159" s="7" t="e">
        <v>#N/A</v>
      </c>
      <c r="BV1159" s="7">
        <v>0</v>
      </c>
      <c r="BW1159" s="7" t="str">
        <f t="shared" si="163"/>
        <v/>
      </c>
      <c r="BX1159" s="7" t="str">
        <f t="shared" si="164"/>
        <v/>
      </c>
    </row>
    <row r="1160" spans="73:76" x14ac:dyDescent="0.25">
      <c r="BU1160" s="7">
        <v>0.02</v>
      </c>
      <c r="BV1160" s="7">
        <v>2.1999999999999999E-2</v>
      </c>
      <c r="BW1160" s="7">
        <f t="shared" ref="BW1160:BW1223" si="165">IF(ISNA(BU1160),"",BU1160)</f>
        <v>0.02</v>
      </c>
      <c r="BX1160" s="7">
        <f t="shared" ref="BX1160:BX1223" si="166">IF(BW1160="","",BV1160)</f>
        <v>2.1999999999999999E-2</v>
      </c>
    </row>
    <row r="1161" spans="73:76" x14ac:dyDescent="0.25">
      <c r="BU1161" s="7" t="e">
        <v>#N/A</v>
      </c>
      <c r="BV1161" s="7">
        <v>0.47399999999999998</v>
      </c>
      <c r="BW1161" s="7" t="str">
        <f t="shared" si="165"/>
        <v/>
      </c>
      <c r="BX1161" s="7" t="str">
        <f t="shared" si="166"/>
        <v/>
      </c>
    </row>
    <row r="1162" spans="73:76" x14ac:dyDescent="0.25">
      <c r="BU1162" s="7" t="e">
        <v>#N/A</v>
      </c>
      <c r="BV1162" s="7">
        <v>0.58499999999999996</v>
      </c>
      <c r="BW1162" s="7" t="str">
        <f t="shared" si="165"/>
        <v/>
      </c>
      <c r="BX1162" s="7" t="str">
        <f t="shared" si="166"/>
        <v/>
      </c>
    </row>
    <row r="1163" spans="73:76" x14ac:dyDescent="0.25">
      <c r="BU1163" s="7" t="e">
        <v>#N/A</v>
      </c>
      <c r="BV1163" s="7">
        <v>1.4E-2</v>
      </c>
      <c r="BW1163" s="7" t="str">
        <f t="shared" si="165"/>
        <v/>
      </c>
      <c r="BX1163" s="7" t="str">
        <f t="shared" si="166"/>
        <v/>
      </c>
    </row>
    <row r="1164" spans="73:76" x14ac:dyDescent="0.25">
      <c r="BU1164" s="7" t="e">
        <v>#N/A</v>
      </c>
      <c r="BV1164" s="7">
        <v>0</v>
      </c>
      <c r="BW1164" s="7" t="str">
        <f t="shared" si="165"/>
        <v/>
      </c>
      <c r="BX1164" s="7" t="str">
        <f t="shared" si="166"/>
        <v/>
      </c>
    </row>
    <row r="1165" spans="73:76" x14ac:dyDescent="0.25">
      <c r="BU1165" s="7" t="e">
        <v>#N/A</v>
      </c>
      <c r="BV1165" s="7">
        <v>0.94499999999999995</v>
      </c>
      <c r="BW1165" s="7" t="str">
        <f t="shared" si="165"/>
        <v/>
      </c>
      <c r="BX1165" s="7" t="str">
        <f t="shared" si="166"/>
        <v/>
      </c>
    </row>
    <row r="1166" spans="73:76" x14ac:dyDescent="0.25">
      <c r="BU1166" s="7">
        <v>11.92</v>
      </c>
      <c r="BV1166" s="7">
        <v>5.4359999999999999</v>
      </c>
      <c r="BW1166" s="7">
        <f t="shared" si="165"/>
        <v>11.92</v>
      </c>
      <c r="BX1166" s="7">
        <f t="shared" si="166"/>
        <v>5.4359999999999999</v>
      </c>
    </row>
    <row r="1167" spans="73:76" x14ac:dyDescent="0.25">
      <c r="BU1167" s="7">
        <v>0.02</v>
      </c>
      <c r="BV1167" s="7">
        <v>3.5000000000000003E-2</v>
      </c>
      <c r="BW1167" s="7">
        <f t="shared" si="165"/>
        <v>0.02</v>
      </c>
      <c r="BX1167" s="7">
        <f t="shared" si="166"/>
        <v>3.5000000000000003E-2</v>
      </c>
    </row>
    <row r="1168" spans="73:76" x14ac:dyDescent="0.25">
      <c r="BU1168" s="7" t="e">
        <v>#N/A</v>
      </c>
      <c r="BV1168" s="7">
        <v>0.68700000000000006</v>
      </c>
      <c r="BW1168" s="7" t="str">
        <f t="shared" si="165"/>
        <v/>
      </c>
      <c r="BX1168" s="7" t="str">
        <f t="shared" si="166"/>
        <v/>
      </c>
    </row>
    <row r="1169" spans="73:76" x14ac:dyDescent="0.25">
      <c r="BU1169" s="7" t="e">
        <v>#N/A</v>
      </c>
      <c r="BV1169" s="7">
        <v>0.01</v>
      </c>
      <c r="BW1169" s="7" t="str">
        <f t="shared" si="165"/>
        <v/>
      </c>
      <c r="BX1169" s="7" t="str">
        <f t="shared" si="166"/>
        <v/>
      </c>
    </row>
    <row r="1170" spans="73:76" x14ac:dyDescent="0.25">
      <c r="BU1170" s="7" t="e">
        <v>#N/A</v>
      </c>
      <c r="BV1170" s="7">
        <v>1.462</v>
      </c>
      <c r="BW1170" s="7" t="str">
        <f t="shared" si="165"/>
        <v/>
      </c>
      <c r="BX1170" s="7" t="str">
        <f t="shared" si="166"/>
        <v/>
      </c>
    </row>
    <row r="1171" spans="73:76" x14ac:dyDescent="0.25">
      <c r="BU1171" s="7" t="e">
        <v>#N/A</v>
      </c>
      <c r="BV1171" s="7">
        <v>0.78500000000000003</v>
      </c>
      <c r="BW1171" s="7" t="str">
        <f t="shared" si="165"/>
        <v/>
      </c>
      <c r="BX1171" s="7" t="str">
        <f t="shared" si="166"/>
        <v/>
      </c>
    </row>
    <row r="1172" spans="73:76" x14ac:dyDescent="0.25">
      <c r="BU1172" s="7" t="e">
        <v>#N/A</v>
      </c>
      <c r="BV1172" s="7">
        <v>0.114</v>
      </c>
      <c r="BW1172" s="7" t="str">
        <f t="shared" si="165"/>
        <v/>
      </c>
      <c r="BX1172" s="7" t="str">
        <f t="shared" si="166"/>
        <v/>
      </c>
    </row>
    <row r="1173" spans="73:76" x14ac:dyDescent="0.25">
      <c r="BU1173" s="7" t="e">
        <v>#N/A</v>
      </c>
      <c r="BV1173" s="7">
        <v>0.33500000000000002</v>
      </c>
      <c r="BW1173" s="7" t="str">
        <f t="shared" si="165"/>
        <v/>
      </c>
      <c r="BX1173" s="7" t="str">
        <f t="shared" si="166"/>
        <v/>
      </c>
    </row>
    <row r="1174" spans="73:76" x14ac:dyDescent="0.25">
      <c r="BU1174" s="7" t="e">
        <v>#N/A</v>
      </c>
      <c r="BV1174" s="7">
        <v>3.3000000000000002E-2</v>
      </c>
      <c r="BW1174" s="7" t="str">
        <f t="shared" si="165"/>
        <v/>
      </c>
      <c r="BX1174" s="7" t="str">
        <f t="shared" si="166"/>
        <v/>
      </c>
    </row>
    <row r="1175" spans="73:76" x14ac:dyDescent="0.25">
      <c r="BU1175" s="7">
        <v>1.3</v>
      </c>
      <c r="BV1175" s="7">
        <v>1</v>
      </c>
      <c r="BW1175" s="7">
        <f t="shared" si="165"/>
        <v>1.3</v>
      </c>
      <c r="BX1175" s="7">
        <f t="shared" si="166"/>
        <v>1</v>
      </c>
    </row>
    <row r="1176" spans="73:76" x14ac:dyDescent="0.25">
      <c r="BU1176" s="7">
        <v>0.01</v>
      </c>
      <c r="BV1176" s="7">
        <v>2.1000000000000001E-2</v>
      </c>
      <c r="BW1176" s="7">
        <f t="shared" si="165"/>
        <v>0.01</v>
      </c>
      <c r="BX1176" s="7">
        <f t="shared" si="166"/>
        <v>2.1000000000000001E-2</v>
      </c>
    </row>
    <row r="1177" spans="73:76" x14ac:dyDescent="0.25">
      <c r="BU1177" s="7" t="e">
        <v>#N/A</v>
      </c>
      <c r="BV1177" s="7" t="s">
        <v>1901</v>
      </c>
      <c r="BW1177" s="7" t="str">
        <f t="shared" si="165"/>
        <v/>
      </c>
      <c r="BX1177" s="7" t="str">
        <f t="shared" si="166"/>
        <v/>
      </c>
    </row>
    <row r="1178" spans="73:76" x14ac:dyDescent="0.25">
      <c r="BU1178" s="7" t="e">
        <v>#N/A</v>
      </c>
      <c r="BV1178" s="7">
        <v>0</v>
      </c>
      <c r="BW1178" s="7" t="str">
        <f t="shared" si="165"/>
        <v/>
      </c>
      <c r="BX1178" s="7" t="str">
        <f t="shared" si="166"/>
        <v/>
      </c>
    </row>
    <row r="1179" spans="73:76" x14ac:dyDescent="0.25">
      <c r="BU1179" s="7" t="e">
        <v>#N/A</v>
      </c>
      <c r="BV1179" s="7">
        <v>7.4999999999999997E-2</v>
      </c>
      <c r="BW1179" s="7" t="str">
        <f t="shared" si="165"/>
        <v/>
      </c>
      <c r="BX1179" s="7" t="str">
        <f t="shared" si="166"/>
        <v/>
      </c>
    </row>
    <row r="1180" spans="73:76" x14ac:dyDescent="0.25">
      <c r="BU1180" s="7" t="e">
        <v>#N/A</v>
      </c>
      <c r="BV1180" s="7">
        <v>0</v>
      </c>
      <c r="BW1180" s="7" t="str">
        <f t="shared" si="165"/>
        <v/>
      </c>
      <c r="BX1180" s="7" t="str">
        <f t="shared" si="166"/>
        <v/>
      </c>
    </row>
    <row r="1181" spans="73:76" x14ac:dyDescent="0.25">
      <c r="BU1181" s="7" t="e">
        <v>#N/A</v>
      </c>
      <c r="BV1181" s="7">
        <v>6.4000000000000001E-2</v>
      </c>
      <c r="BW1181" s="7" t="str">
        <f t="shared" si="165"/>
        <v/>
      </c>
      <c r="BX1181" s="7" t="str">
        <f t="shared" si="166"/>
        <v/>
      </c>
    </row>
    <row r="1182" spans="73:76" x14ac:dyDescent="0.25">
      <c r="BU1182" s="7" t="e">
        <v>#N/A</v>
      </c>
      <c r="BV1182" s="7">
        <v>2.431</v>
      </c>
      <c r="BW1182" s="7" t="str">
        <f t="shared" si="165"/>
        <v/>
      </c>
      <c r="BX1182" s="7" t="str">
        <f t="shared" si="166"/>
        <v/>
      </c>
    </row>
    <row r="1183" spans="73:76" x14ac:dyDescent="0.25">
      <c r="BU1183" s="7" t="e">
        <v>#N/A</v>
      </c>
      <c r="BV1183" s="7">
        <v>0</v>
      </c>
      <c r="BW1183" s="7" t="str">
        <f t="shared" si="165"/>
        <v/>
      </c>
      <c r="BX1183" s="7" t="str">
        <f t="shared" si="166"/>
        <v/>
      </c>
    </row>
    <row r="1184" spans="73:76" x14ac:dyDescent="0.25">
      <c r="BU1184" s="7" t="e">
        <v>#N/A</v>
      </c>
      <c r="BV1184" s="7">
        <v>5.3999999999999999E-2</v>
      </c>
      <c r="BW1184" s="7" t="str">
        <f t="shared" si="165"/>
        <v/>
      </c>
      <c r="BX1184" s="7" t="str">
        <f t="shared" si="166"/>
        <v/>
      </c>
    </row>
    <row r="1185" spans="73:76" x14ac:dyDescent="0.25">
      <c r="BU1185" s="7" t="e">
        <v>#N/A</v>
      </c>
      <c r="BV1185" s="7" t="s">
        <v>1901</v>
      </c>
      <c r="BW1185" s="7" t="str">
        <f t="shared" si="165"/>
        <v/>
      </c>
      <c r="BX1185" s="7" t="str">
        <f t="shared" si="166"/>
        <v/>
      </c>
    </row>
    <row r="1186" spans="73:76" x14ac:dyDescent="0.25">
      <c r="BU1186" s="7" t="e">
        <v>#N/A</v>
      </c>
      <c r="BV1186" s="7">
        <v>4.8410000000000002</v>
      </c>
      <c r="BW1186" s="7" t="str">
        <f t="shared" si="165"/>
        <v/>
      </c>
      <c r="BX1186" s="7" t="str">
        <f t="shared" si="166"/>
        <v/>
      </c>
    </row>
    <row r="1187" spans="73:76" x14ac:dyDescent="0.25">
      <c r="BU1187" s="7" t="e">
        <v>#N/A</v>
      </c>
      <c r="BV1187" s="7">
        <v>22.934000000000001</v>
      </c>
      <c r="BW1187" s="7" t="str">
        <f t="shared" si="165"/>
        <v/>
      </c>
      <c r="BX1187" s="7" t="str">
        <f t="shared" si="166"/>
        <v/>
      </c>
    </row>
    <row r="1188" spans="73:76" x14ac:dyDescent="0.25">
      <c r="BU1188" s="7" t="e">
        <v>#N/A</v>
      </c>
      <c r="BV1188" s="7">
        <v>149.221</v>
      </c>
      <c r="BW1188" s="7" t="str">
        <f t="shared" si="165"/>
        <v/>
      </c>
      <c r="BX1188" s="7" t="str">
        <f t="shared" si="166"/>
        <v/>
      </c>
    </row>
    <row r="1189" spans="73:76" x14ac:dyDescent="0.25">
      <c r="BU1189" s="7" t="e">
        <v>#N/A</v>
      </c>
      <c r="BV1189" s="7">
        <v>1E-3</v>
      </c>
      <c r="BW1189" s="7" t="str">
        <f t="shared" si="165"/>
        <v/>
      </c>
      <c r="BX1189" s="7" t="str">
        <f t="shared" si="166"/>
        <v/>
      </c>
    </row>
    <row r="1190" spans="73:76" x14ac:dyDescent="0.25">
      <c r="BU1190" s="7" t="e">
        <v>#N/A</v>
      </c>
      <c r="BV1190" s="7">
        <v>3.5000000000000003E-2</v>
      </c>
      <c r="BW1190" s="7" t="str">
        <f t="shared" si="165"/>
        <v/>
      </c>
      <c r="BX1190" s="7" t="str">
        <f t="shared" si="166"/>
        <v/>
      </c>
    </row>
    <row r="1191" spans="73:76" x14ac:dyDescent="0.25">
      <c r="BU1191" s="7" t="e">
        <v>#N/A</v>
      </c>
      <c r="BV1191" s="7">
        <v>3.399</v>
      </c>
      <c r="BW1191" s="7" t="str">
        <f t="shared" si="165"/>
        <v/>
      </c>
      <c r="BX1191" s="7" t="str">
        <f t="shared" si="166"/>
        <v/>
      </c>
    </row>
    <row r="1192" spans="73:76" x14ac:dyDescent="0.25">
      <c r="BU1192" s="7" t="e">
        <v>#N/A</v>
      </c>
      <c r="BV1192" s="7">
        <v>0.97299999999999998</v>
      </c>
      <c r="BW1192" s="7" t="str">
        <f t="shared" si="165"/>
        <v/>
      </c>
      <c r="BX1192" s="7" t="str">
        <f t="shared" si="166"/>
        <v/>
      </c>
    </row>
    <row r="1193" spans="73:76" x14ac:dyDescent="0.25">
      <c r="BU1193" s="7">
        <v>2.87</v>
      </c>
      <c r="BV1193" s="7">
        <v>1.3160000000000001</v>
      </c>
      <c r="BW1193" s="7">
        <f t="shared" si="165"/>
        <v>2.87</v>
      </c>
      <c r="BX1193" s="7">
        <f t="shared" si="166"/>
        <v>1.3160000000000001</v>
      </c>
    </row>
    <row r="1194" spans="73:76" x14ac:dyDescent="0.25">
      <c r="BU1194" s="7" t="e">
        <v>#N/A</v>
      </c>
      <c r="BV1194" s="7">
        <v>0.113</v>
      </c>
      <c r="BW1194" s="7" t="str">
        <f t="shared" si="165"/>
        <v/>
      </c>
      <c r="BX1194" s="7" t="str">
        <f t="shared" si="166"/>
        <v/>
      </c>
    </row>
    <row r="1195" spans="73:76" x14ac:dyDescent="0.25">
      <c r="BU1195" s="7" t="e">
        <v>#N/A</v>
      </c>
      <c r="BV1195" s="7">
        <v>0</v>
      </c>
      <c r="BW1195" s="7" t="str">
        <f t="shared" si="165"/>
        <v/>
      </c>
      <c r="BX1195" s="7" t="str">
        <f t="shared" si="166"/>
        <v/>
      </c>
    </row>
    <row r="1196" spans="73:76" x14ac:dyDescent="0.25">
      <c r="BU1196" s="7" t="e">
        <v>#N/A</v>
      </c>
      <c r="BV1196" s="7">
        <v>1E-3</v>
      </c>
      <c r="BW1196" s="7" t="str">
        <f t="shared" si="165"/>
        <v/>
      </c>
      <c r="BX1196" s="7" t="str">
        <f t="shared" si="166"/>
        <v/>
      </c>
    </row>
    <row r="1197" spans="73:76" x14ac:dyDescent="0.25">
      <c r="BU1197" s="7" t="e">
        <v>#N/A</v>
      </c>
      <c r="BV1197" s="7">
        <v>9.6000000000000002E-2</v>
      </c>
      <c r="BW1197" s="7" t="str">
        <f t="shared" si="165"/>
        <v/>
      </c>
      <c r="BX1197" s="7" t="str">
        <f t="shared" si="166"/>
        <v/>
      </c>
    </row>
    <row r="1198" spans="73:76" x14ac:dyDescent="0.25">
      <c r="BU1198" s="7" t="e">
        <v>#N/A</v>
      </c>
      <c r="BV1198" s="7">
        <v>0.11899999999999999</v>
      </c>
      <c r="BW1198" s="7" t="str">
        <f t="shared" si="165"/>
        <v/>
      </c>
      <c r="BX1198" s="7" t="str">
        <f t="shared" si="166"/>
        <v/>
      </c>
    </row>
    <row r="1199" spans="73:76" x14ac:dyDescent="0.25">
      <c r="BU1199" s="7" t="e">
        <v>#N/A</v>
      </c>
      <c r="BV1199" s="7">
        <v>3.82</v>
      </c>
      <c r="BW1199" s="7" t="str">
        <f t="shared" si="165"/>
        <v/>
      </c>
      <c r="BX1199" s="7" t="str">
        <f t="shared" si="166"/>
        <v/>
      </c>
    </row>
    <row r="1200" spans="73:76" x14ac:dyDescent="0.25">
      <c r="BU1200" s="7" t="e">
        <v>#N/A</v>
      </c>
      <c r="BV1200" s="7">
        <v>9.8000000000000004E-2</v>
      </c>
      <c r="BW1200" s="7" t="str">
        <f t="shared" si="165"/>
        <v/>
      </c>
      <c r="BX1200" s="7" t="str">
        <f t="shared" si="166"/>
        <v/>
      </c>
    </row>
    <row r="1201" spans="73:76" x14ac:dyDescent="0.25">
      <c r="BU1201" s="7" t="e">
        <v>#N/A</v>
      </c>
      <c r="BV1201" s="7">
        <v>4.226</v>
      </c>
      <c r="BW1201" s="7" t="str">
        <f t="shared" si="165"/>
        <v/>
      </c>
      <c r="BX1201" s="7" t="str">
        <f t="shared" si="166"/>
        <v/>
      </c>
    </row>
    <row r="1202" spans="73:76" x14ac:dyDescent="0.25">
      <c r="BU1202" s="7" t="e">
        <v>#N/A</v>
      </c>
      <c r="BV1202" s="7">
        <v>0.27</v>
      </c>
      <c r="BW1202" s="7" t="str">
        <f t="shared" si="165"/>
        <v/>
      </c>
      <c r="BX1202" s="7" t="str">
        <f t="shared" si="166"/>
        <v/>
      </c>
    </row>
    <row r="1203" spans="73:76" x14ac:dyDescent="0.25">
      <c r="BU1203" s="7" t="e">
        <v>#N/A</v>
      </c>
      <c r="BV1203" s="7">
        <v>0.129</v>
      </c>
      <c r="BW1203" s="7" t="str">
        <f t="shared" si="165"/>
        <v/>
      </c>
      <c r="BX1203" s="7" t="str">
        <f t="shared" si="166"/>
        <v/>
      </c>
    </row>
    <row r="1204" spans="73:76" x14ac:dyDescent="0.25">
      <c r="BU1204" s="7" t="e">
        <v>#N/A</v>
      </c>
      <c r="BV1204" s="7">
        <v>3.0000000000000001E-3</v>
      </c>
      <c r="BW1204" s="7" t="str">
        <f t="shared" si="165"/>
        <v/>
      </c>
      <c r="BX1204" s="7" t="str">
        <f t="shared" si="166"/>
        <v/>
      </c>
    </row>
    <row r="1205" spans="73:76" x14ac:dyDescent="0.25">
      <c r="BU1205" s="7" t="e">
        <v>#N/A</v>
      </c>
      <c r="BV1205" s="7">
        <v>1.2E-2</v>
      </c>
      <c r="BW1205" s="7" t="str">
        <f t="shared" si="165"/>
        <v/>
      </c>
      <c r="BX1205" s="7" t="str">
        <f t="shared" si="166"/>
        <v/>
      </c>
    </row>
    <row r="1206" spans="73:76" x14ac:dyDescent="0.25">
      <c r="BU1206" s="7">
        <v>36.17</v>
      </c>
      <c r="BV1206" s="7">
        <v>13.938000000000001</v>
      </c>
      <c r="BW1206" s="7">
        <f t="shared" si="165"/>
        <v>36.17</v>
      </c>
      <c r="BX1206" s="7">
        <f t="shared" si="166"/>
        <v>13.938000000000001</v>
      </c>
    </row>
    <row r="1207" spans="73:76" x14ac:dyDescent="0.25">
      <c r="BU1207" s="7" t="e">
        <v>#N/A</v>
      </c>
      <c r="BV1207" s="7">
        <v>0.45900000000000002</v>
      </c>
      <c r="BW1207" s="7" t="str">
        <f t="shared" si="165"/>
        <v/>
      </c>
      <c r="BX1207" s="7" t="str">
        <f t="shared" si="166"/>
        <v/>
      </c>
    </row>
    <row r="1208" spans="73:76" x14ac:dyDescent="0.25">
      <c r="BU1208" s="7" t="e">
        <v>#N/A</v>
      </c>
      <c r="BV1208" s="7">
        <v>3.2000000000000001E-2</v>
      </c>
      <c r="BW1208" s="7" t="str">
        <f t="shared" si="165"/>
        <v/>
      </c>
      <c r="BX1208" s="7" t="str">
        <f t="shared" si="166"/>
        <v/>
      </c>
    </row>
    <row r="1209" spans="73:76" x14ac:dyDescent="0.25">
      <c r="BU1209" s="7">
        <v>0.1</v>
      </c>
      <c r="BV1209" s="7">
        <v>0.10199999999999999</v>
      </c>
      <c r="BW1209" s="7">
        <f t="shared" si="165"/>
        <v>0.1</v>
      </c>
      <c r="BX1209" s="7">
        <f t="shared" si="166"/>
        <v>0.10199999999999999</v>
      </c>
    </row>
    <row r="1210" spans="73:76" x14ac:dyDescent="0.25">
      <c r="BU1210" s="7">
        <v>0.68</v>
      </c>
      <c r="BV1210" s="7">
        <v>0.56599999999999995</v>
      </c>
      <c r="BW1210" s="7">
        <f t="shared" si="165"/>
        <v>0.68</v>
      </c>
      <c r="BX1210" s="7">
        <f t="shared" si="166"/>
        <v>0.56599999999999995</v>
      </c>
    </row>
    <row r="1211" spans="73:76" x14ac:dyDescent="0.25">
      <c r="BU1211" s="7" t="e">
        <v>#N/A</v>
      </c>
      <c r="BV1211" s="7">
        <v>6.0000000000000001E-3</v>
      </c>
      <c r="BW1211" s="7" t="str">
        <f t="shared" si="165"/>
        <v/>
      </c>
      <c r="BX1211" s="7" t="str">
        <f t="shared" si="166"/>
        <v/>
      </c>
    </row>
    <row r="1212" spans="73:76" x14ac:dyDescent="0.25">
      <c r="BU1212" s="7" t="e">
        <v>#N/A</v>
      </c>
      <c r="BV1212" s="7">
        <v>4.5999999999999999E-2</v>
      </c>
      <c r="BW1212" s="7" t="str">
        <f t="shared" si="165"/>
        <v/>
      </c>
      <c r="BX1212" s="7" t="str">
        <f t="shared" si="166"/>
        <v/>
      </c>
    </row>
    <row r="1213" spans="73:76" x14ac:dyDescent="0.25">
      <c r="BU1213" s="7">
        <v>0</v>
      </c>
      <c r="BV1213" s="7">
        <v>0</v>
      </c>
      <c r="BW1213" s="7">
        <f t="shared" si="165"/>
        <v>0</v>
      </c>
      <c r="BX1213" s="7">
        <f t="shared" si="166"/>
        <v>0</v>
      </c>
    </row>
    <row r="1214" spans="73:76" x14ac:dyDescent="0.25">
      <c r="BU1214" s="7" t="e">
        <v>#N/A</v>
      </c>
      <c r="BV1214" s="7">
        <v>4.3570000000000002</v>
      </c>
      <c r="BW1214" s="7" t="str">
        <f t="shared" si="165"/>
        <v/>
      </c>
      <c r="BX1214" s="7" t="str">
        <f t="shared" si="166"/>
        <v/>
      </c>
    </row>
    <row r="1215" spans="73:76" x14ac:dyDescent="0.25">
      <c r="BU1215" s="7" t="e">
        <v>#N/A</v>
      </c>
      <c r="BV1215" s="7">
        <v>0.25800000000000001</v>
      </c>
      <c r="BW1215" s="7" t="str">
        <f t="shared" si="165"/>
        <v/>
      </c>
      <c r="BX1215" s="7" t="str">
        <f t="shared" si="166"/>
        <v/>
      </c>
    </row>
    <row r="1216" spans="73:76" x14ac:dyDescent="0.25">
      <c r="BU1216" s="7">
        <v>3.02</v>
      </c>
      <c r="BV1216" s="7">
        <v>1.61</v>
      </c>
      <c r="BW1216" s="7">
        <f t="shared" si="165"/>
        <v>3.02</v>
      </c>
      <c r="BX1216" s="7">
        <f t="shared" si="166"/>
        <v>1.61</v>
      </c>
    </row>
    <row r="1217" spans="73:76" x14ac:dyDescent="0.25">
      <c r="BU1217" s="7" t="e">
        <v>#N/A</v>
      </c>
      <c r="BV1217" s="7">
        <v>0</v>
      </c>
      <c r="BW1217" s="7" t="str">
        <f t="shared" si="165"/>
        <v/>
      </c>
      <c r="BX1217" s="7" t="str">
        <f t="shared" si="166"/>
        <v/>
      </c>
    </row>
    <row r="1218" spans="73:76" x14ac:dyDescent="0.25">
      <c r="BU1218" s="7">
        <v>0.01</v>
      </c>
      <c r="BV1218" s="7">
        <v>0</v>
      </c>
      <c r="BW1218" s="7">
        <f t="shared" si="165"/>
        <v>0.01</v>
      </c>
      <c r="BX1218" s="7">
        <f t="shared" si="166"/>
        <v>0</v>
      </c>
    </row>
    <row r="1219" spans="73:76" x14ac:dyDescent="0.25">
      <c r="BU1219" s="7" t="e">
        <v>#N/A</v>
      </c>
      <c r="BV1219" s="7">
        <v>0</v>
      </c>
      <c r="BW1219" s="7" t="str">
        <f t="shared" si="165"/>
        <v/>
      </c>
      <c r="BX1219" s="7" t="str">
        <f t="shared" si="166"/>
        <v/>
      </c>
    </row>
    <row r="1220" spans="73:76" x14ac:dyDescent="0.25">
      <c r="BU1220" s="7">
        <v>0.33</v>
      </c>
      <c r="BV1220" s="7">
        <v>0.14499999999999999</v>
      </c>
      <c r="BW1220" s="7">
        <f t="shared" si="165"/>
        <v>0.33</v>
      </c>
      <c r="BX1220" s="7">
        <f t="shared" si="166"/>
        <v>0.14499999999999999</v>
      </c>
    </row>
    <row r="1221" spans="73:76" x14ac:dyDescent="0.25">
      <c r="BU1221" s="7" t="e">
        <v>#N/A</v>
      </c>
      <c r="BV1221" s="7">
        <v>1.4999999999999999E-2</v>
      </c>
      <c r="BW1221" s="7" t="str">
        <f t="shared" si="165"/>
        <v/>
      </c>
      <c r="BX1221" s="7" t="str">
        <f t="shared" si="166"/>
        <v/>
      </c>
    </row>
    <row r="1222" spans="73:76" x14ac:dyDescent="0.25">
      <c r="BU1222" s="7" t="e">
        <v>#N/A</v>
      </c>
      <c r="BV1222" s="7">
        <v>5.8999999999999997E-2</v>
      </c>
      <c r="BW1222" s="7" t="str">
        <f t="shared" si="165"/>
        <v/>
      </c>
      <c r="BX1222" s="7" t="str">
        <f t="shared" si="166"/>
        <v/>
      </c>
    </row>
    <row r="1223" spans="73:76" x14ac:dyDescent="0.25">
      <c r="BU1223" s="7">
        <v>0.02</v>
      </c>
      <c r="BV1223" s="7">
        <v>7.0000000000000001E-3</v>
      </c>
      <c r="BW1223" s="7">
        <f t="shared" si="165"/>
        <v>0.02</v>
      </c>
      <c r="BX1223" s="7">
        <f t="shared" si="166"/>
        <v>7.0000000000000001E-3</v>
      </c>
    </row>
    <row r="1224" spans="73:76" x14ac:dyDescent="0.25">
      <c r="BU1224" s="7" t="e">
        <v>#N/A</v>
      </c>
      <c r="BV1224" s="7">
        <v>7.5359999999999996</v>
      </c>
      <c r="BW1224" s="7" t="str">
        <f t="shared" ref="BW1224:BW1287" si="167">IF(ISNA(BU1224),"",BU1224)</f>
        <v/>
      </c>
      <c r="BX1224" s="7" t="str">
        <f t="shared" ref="BX1224:BX1287" si="168">IF(BW1224="","",BV1224)</f>
        <v/>
      </c>
    </row>
    <row r="1225" spans="73:76" x14ac:dyDescent="0.25">
      <c r="BU1225" s="7" t="e">
        <v>#N/A</v>
      </c>
      <c r="BV1225" s="7">
        <v>4.0000000000000001E-3</v>
      </c>
      <c r="BW1225" s="7" t="str">
        <f t="shared" si="167"/>
        <v/>
      </c>
      <c r="BX1225" s="7" t="str">
        <f t="shared" si="168"/>
        <v/>
      </c>
    </row>
    <row r="1226" spans="73:76" x14ac:dyDescent="0.25">
      <c r="BU1226" s="7" t="e">
        <v>#N/A</v>
      </c>
      <c r="BV1226" s="7">
        <v>4.0000000000000001E-3</v>
      </c>
      <c r="BW1226" s="7" t="str">
        <f t="shared" si="167"/>
        <v/>
      </c>
      <c r="BX1226" s="7" t="str">
        <f t="shared" si="168"/>
        <v/>
      </c>
    </row>
    <row r="1227" spans="73:76" x14ac:dyDescent="0.25">
      <c r="BU1227" s="7" t="e">
        <v>#N/A</v>
      </c>
      <c r="BV1227" s="7">
        <v>0.02</v>
      </c>
      <c r="BW1227" s="7" t="str">
        <f t="shared" si="167"/>
        <v/>
      </c>
      <c r="BX1227" s="7" t="str">
        <f t="shared" si="168"/>
        <v/>
      </c>
    </row>
    <row r="1228" spans="73:76" x14ac:dyDescent="0.25">
      <c r="BU1228" s="7">
        <v>4.8499999999999996</v>
      </c>
      <c r="BV1228" s="7">
        <v>11.515000000000001</v>
      </c>
      <c r="BW1228" s="7">
        <f t="shared" si="167"/>
        <v>4.8499999999999996</v>
      </c>
      <c r="BX1228" s="7">
        <f t="shared" si="168"/>
        <v>11.515000000000001</v>
      </c>
    </row>
    <row r="1229" spans="73:76" x14ac:dyDescent="0.25">
      <c r="BU1229" s="7" t="e">
        <v>#N/A</v>
      </c>
      <c r="BV1229" s="7">
        <v>9.8000000000000004E-2</v>
      </c>
      <c r="BW1229" s="7" t="str">
        <f t="shared" si="167"/>
        <v/>
      </c>
      <c r="BX1229" s="7" t="str">
        <f t="shared" si="168"/>
        <v/>
      </c>
    </row>
    <row r="1230" spans="73:76" x14ac:dyDescent="0.25">
      <c r="BU1230" s="7" t="e">
        <v>#N/A</v>
      </c>
      <c r="BV1230" s="7">
        <v>1E-3</v>
      </c>
      <c r="BW1230" s="7" t="str">
        <f t="shared" si="167"/>
        <v/>
      </c>
      <c r="BX1230" s="7" t="str">
        <f t="shared" si="168"/>
        <v/>
      </c>
    </row>
    <row r="1231" spans="73:76" x14ac:dyDescent="0.25">
      <c r="BU1231" s="7">
        <v>0.08</v>
      </c>
      <c r="BV1231" s="7">
        <v>0.11600000000000001</v>
      </c>
      <c r="BW1231" s="7">
        <f t="shared" si="167"/>
        <v>0.08</v>
      </c>
      <c r="BX1231" s="7">
        <f t="shared" si="168"/>
        <v>0.11600000000000001</v>
      </c>
    </row>
    <row r="1232" spans="73:76" x14ac:dyDescent="0.25">
      <c r="BU1232" s="7">
        <v>36</v>
      </c>
      <c r="BV1232" s="7">
        <v>29.469000000000001</v>
      </c>
      <c r="BW1232" s="7">
        <f t="shared" si="167"/>
        <v>36</v>
      </c>
      <c r="BX1232" s="7">
        <f t="shared" si="168"/>
        <v>29.469000000000001</v>
      </c>
    </row>
    <row r="1233" spans="73:76" x14ac:dyDescent="0.25">
      <c r="BU1233" s="7" t="e">
        <v>#N/A</v>
      </c>
      <c r="BV1233" s="7">
        <v>0</v>
      </c>
      <c r="BW1233" s="7" t="str">
        <f t="shared" si="167"/>
        <v/>
      </c>
      <c r="BX1233" s="7" t="str">
        <f t="shared" si="168"/>
        <v/>
      </c>
    </row>
    <row r="1234" spans="73:76" x14ac:dyDescent="0.25">
      <c r="BU1234" s="7" t="e">
        <v>#N/A</v>
      </c>
      <c r="BV1234" s="7">
        <v>5.0000000000000001E-3</v>
      </c>
      <c r="BW1234" s="7" t="str">
        <f t="shared" si="167"/>
        <v/>
      </c>
      <c r="BX1234" s="7" t="str">
        <f t="shared" si="168"/>
        <v/>
      </c>
    </row>
    <row r="1235" spans="73:76" x14ac:dyDescent="0.25">
      <c r="BU1235" s="7">
        <v>0.2</v>
      </c>
      <c r="BV1235" s="7">
        <v>0.127</v>
      </c>
      <c r="BW1235" s="7">
        <f t="shared" si="167"/>
        <v>0.2</v>
      </c>
      <c r="BX1235" s="7">
        <f t="shared" si="168"/>
        <v>0.127</v>
      </c>
    </row>
    <row r="1236" spans="73:76" x14ac:dyDescent="0.25">
      <c r="BU1236" s="7" t="e">
        <v>#N/A</v>
      </c>
      <c r="BV1236" s="7">
        <v>6.0000000000000001E-3</v>
      </c>
      <c r="BW1236" s="7" t="str">
        <f t="shared" si="167"/>
        <v/>
      </c>
      <c r="BX1236" s="7" t="str">
        <f t="shared" si="168"/>
        <v/>
      </c>
    </row>
    <row r="1237" spans="73:76" x14ac:dyDescent="0.25">
      <c r="BU1237" s="7">
        <v>2.21</v>
      </c>
      <c r="BV1237" s="7">
        <v>0.59499999999999997</v>
      </c>
      <c r="BW1237" s="7">
        <f t="shared" si="167"/>
        <v>2.21</v>
      </c>
      <c r="BX1237" s="7">
        <f t="shared" si="168"/>
        <v>0.59499999999999997</v>
      </c>
    </row>
    <row r="1238" spans="73:76" x14ac:dyDescent="0.25">
      <c r="BU1238" s="7" t="e">
        <v>#N/A</v>
      </c>
      <c r="BV1238" s="7">
        <v>0.90100000000000002</v>
      </c>
      <c r="BW1238" s="7" t="str">
        <f t="shared" si="167"/>
        <v/>
      </c>
      <c r="BX1238" s="7" t="str">
        <f t="shared" si="168"/>
        <v/>
      </c>
    </row>
    <row r="1239" spans="73:76" x14ac:dyDescent="0.25">
      <c r="BU1239" s="7" t="e">
        <v>#N/A</v>
      </c>
      <c r="BV1239" s="7">
        <v>0</v>
      </c>
      <c r="BW1239" s="7" t="str">
        <f t="shared" si="167"/>
        <v/>
      </c>
      <c r="BX1239" s="7" t="str">
        <f t="shared" si="168"/>
        <v/>
      </c>
    </row>
    <row r="1240" spans="73:76" x14ac:dyDescent="0.25">
      <c r="BU1240" s="7" t="e">
        <v>#N/A</v>
      </c>
      <c r="BV1240" s="7">
        <v>2.7E-2</v>
      </c>
      <c r="BW1240" s="7" t="str">
        <f t="shared" si="167"/>
        <v/>
      </c>
      <c r="BX1240" s="7" t="str">
        <f t="shared" si="168"/>
        <v/>
      </c>
    </row>
    <row r="1241" spans="73:76" x14ac:dyDescent="0.25">
      <c r="BU1241" s="7" t="e">
        <v>#N/A</v>
      </c>
      <c r="BV1241" s="7">
        <v>0</v>
      </c>
      <c r="BW1241" s="7" t="str">
        <f t="shared" si="167"/>
        <v/>
      </c>
      <c r="BX1241" s="7" t="str">
        <f t="shared" si="168"/>
        <v/>
      </c>
    </row>
    <row r="1242" spans="73:76" x14ac:dyDescent="0.25">
      <c r="BU1242" s="7" t="e">
        <v>#N/A</v>
      </c>
      <c r="BV1242" s="7">
        <v>0.14199999999999999</v>
      </c>
      <c r="BW1242" s="7" t="str">
        <f t="shared" si="167"/>
        <v/>
      </c>
      <c r="BX1242" s="7" t="str">
        <f t="shared" si="168"/>
        <v/>
      </c>
    </row>
    <row r="1243" spans="73:76" x14ac:dyDescent="0.25">
      <c r="BU1243" s="7" t="e">
        <v>#N/A</v>
      </c>
      <c r="BV1243" s="7">
        <v>0.13900000000000001</v>
      </c>
      <c r="BW1243" s="7" t="str">
        <f t="shared" si="167"/>
        <v/>
      </c>
      <c r="BX1243" s="7" t="str">
        <f t="shared" si="168"/>
        <v/>
      </c>
    </row>
    <row r="1244" spans="73:76" x14ac:dyDescent="0.25">
      <c r="BU1244" s="7">
        <v>0.01</v>
      </c>
      <c r="BV1244" s="7">
        <v>6.0000000000000001E-3</v>
      </c>
      <c r="BW1244" s="7">
        <f t="shared" si="167"/>
        <v>0.01</v>
      </c>
      <c r="BX1244" s="7">
        <f t="shared" si="168"/>
        <v>6.0000000000000001E-3</v>
      </c>
    </row>
    <row r="1245" spans="73:76" x14ac:dyDescent="0.25">
      <c r="BU1245" s="7" t="e">
        <v>#N/A</v>
      </c>
      <c r="BV1245" s="7">
        <v>1.8720000000000001</v>
      </c>
      <c r="BW1245" s="7" t="str">
        <f t="shared" si="167"/>
        <v/>
      </c>
      <c r="BX1245" s="7" t="str">
        <f t="shared" si="168"/>
        <v/>
      </c>
    </row>
    <row r="1246" spans="73:76" x14ac:dyDescent="0.25">
      <c r="BU1246" s="7" t="e">
        <v>#N/A</v>
      </c>
      <c r="BV1246" s="7">
        <v>8.9999999999999993E-3</v>
      </c>
      <c r="BW1246" s="7" t="str">
        <f t="shared" si="167"/>
        <v/>
      </c>
      <c r="BX1246" s="7" t="str">
        <f t="shared" si="168"/>
        <v/>
      </c>
    </row>
    <row r="1247" spans="73:76" x14ac:dyDescent="0.25">
      <c r="BU1247" s="7">
        <v>0.23</v>
      </c>
      <c r="BV1247" s="7">
        <v>0.217</v>
      </c>
      <c r="BW1247" s="7">
        <f t="shared" si="167"/>
        <v>0.23</v>
      </c>
      <c r="BX1247" s="7">
        <f t="shared" si="168"/>
        <v>0.217</v>
      </c>
    </row>
    <row r="1248" spans="73:76" x14ac:dyDescent="0.25">
      <c r="BU1248" s="7" t="e">
        <v>#N/A</v>
      </c>
      <c r="BV1248" s="7">
        <v>0</v>
      </c>
      <c r="BW1248" s="7" t="str">
        <f t="shared" si="167"/>
        <v/>
      </c>
      <c r="BX1248" s="7" t="str">
        <f t="shared" si="168"/>
        <v/>
      </c>
    </row>
    <row r="1249" spans="73:76" x14ac:dyDescent="0.25">
      <c r="BU1249" s="7" t="e">
        <v>#N/A</v>
      </c>
      <c r="BV1249" s="7">
        <v>0.14399999999999999</v>
      </c>
      <c r="BW1249" s="7" t="str">
        <f t="shared" si="167"/>
        <v/>
      </c>
      <c r="BX1249" s="7" t="str">
        <f t="shared" si="168"/>
        <v/>
      </c>
    </row>
    <row r="1250" spans="73:76" x14ac:dyDescent="0.25">
      <c r="BU1250" s="7" t="e">
        <v>#N/A</v>
      </c>
      <c r="BV1250" s="7">
        <v>1.56</v>
      </c>
      <c r="BW1250" s="7" t="str">
        <f t="shared" si="167"/>
        <v/>
      </c>
      <c r="BX1250" s="7" t="str">
        <f t="shared" si="168"/>
        <v/>
      </c>
    </row>
    <row r="1251" spans="73:76" x14ac:dyDescent="0.25">
      <c r="BU1251" s="7" t="e">
        <v>#N/A</v>
      </c>
      <c r="BV1251" s="7">
        <v>0.16600000000000001</v>
      </c>
      <c r="BW1251" s="7" t="str">
        <f t="shared" si="167"/>
        <v/>
      </c>
      <c r="BX1251" s="7" t="str">
        <f t="shared" si="168"/>
        <v/>
      </c>
    </row>
    <row r="1252" spans="73:76" x14ac:dyDescent="0.25">
      <c r="BU1252" s="7" t="e">
        <v>#N/A</v>
      </c>
      <c r="BV1252" s="7">
        <v>1.4430000000000001</v>
      </c>
      <c r="BW1252" s="7" t="str">
        <f t="shared" si="167"/>
        <v/>
      </c>
      <c r="BX1252" s="7" t="str">
        <f t="shared" si="168"/>
        <v/>
      </c>
    </row>
    <row r="1253" spans="73:76" x14ac:dyDescent="0.25">
      <c r="BU1253" s="7">
        <v>0.15</v>
      </c>
      <c r="BV1253" s="7">
        <v>2.5999999999999999E-2</v>
      </c>
      <c r="BW1253" s="7">
        <f t="shared" si="167"/>
        <v>0.15</v>
      </c>
      <c r="BX1253" s="7">
        <f t="shared" si="168"/>
        <v>2.5999999999999999E-2</v>
      </c>
    </row>
    <row r="1254" spans="73:76" x14ac:dyDescent="0.25">
      <c r="BU1254" s="7" t="e">
        <v>#N/A</v>
      </c>
      <c r="BV1254" s="7">
        <v>1E-3</v>
      </c>
      <c r="BW1254" s="7" t="str">
        <f t="shared" si="167"/>
        <v/>
      </c>
      <c r="BX1254" s="7" t="str">
        <f t="shared" si="168"/>
        <v/>
      </c>
    </row>
    <row r="1255" spans="73:76" x14ac:dyDescent="0.25">
      <c r="BU1255" s="7">
        <v>2.25</v>
      </c>
      <c r="BV1255" s="7">
        <v>2.3439999999999999</v>
      </c>
      <c r="BW1255" s="7">
        <f t="shared" si="167"/>
        <v>2.25</v>
      </c>
      <c r="BX1255" s="7">
        <f t="shared" si="168"/>
        <v>2.3439999999999999</v>
      </c>
    </row>
    <row r="1256" spans="73:76" x14ac:dyDescent="0.25">
      <c r="BU1256" s="7" t="e">
        <v>#N/A</v>
      </c>
      <c r="BV1256" s="7">
        <v>0</v>
      </c>
      <c r="BW1256" s="7" t="str">
        <f t="shared" si="167"/>
        <v/>
      </c>
      <c r="BX1256" s="7" t="str">
        <f t="shared" si="168"/>
        <v/>
      </c>
    </row>
    <row r="1257" spans="73:76" x14ac:dyDescent="0.25">
      <c r="BU1257" s="7" t="e">
        <v>#N/A</v>
      </c>
      <c r="BV1257" s="7">
        <v>7.0000000000000001E-3</v>
      </c>
      <c r="BW1257" s="7" t="str">
        <f t="shared" si="167"/>
        <v/>
      </c>
      <c r="BX1257" s="7" t="str">
        <f t="shared" si="168"/>
        <v/>
      </c>
    </row>
    <row r="1258" spans="73:76" x14ac:dyDescent="0.25">
      <c r="BU1258" s="7">
        <v>1.9</v>
      </c>
      <c r="BV1258" s="7">
        <v>2.0299999999999998</v>
      </c>
      <c r="BW1258" s="7">
        <f t="shared" si="167"/>
        <v>1.9</v>
      </c>
      <c r="BX1258" s="7">
        <f t="shared" si="168"/>
        <v>2.0299999999999998</v>
      </c>
    </row>
    <row r="1259" spans="73:76" x14ac:dyDescent="0.25">
      <c r="BU1259" s="7">
        <v>28.32</v>
      </c>
      <c r="BV1259" s="7">
        <v>22.24</v>
      </c>
      <c r="BW1259" s="7">
        <f t="shared" si="167"/>
        <v>28.32</v>
      </c>
      <c r="BX1259" s="7">
        <f t="shared" si="168"/>
        <v>22.24</v>
      </c>
    </row>
    <row r="1260" spans="73:76" x14ac:dyDescent="0.25">
      <c r="BU1260" s="7" t="e">
        <v>#N/A</v>
      </c>
      <c r="BV1260" s="7">
        <v>1E-3</v>
      </c>
      <c r="BW1260" s="7" t="str">
        <f t="shared" si="167"/>
        <v/>
      </c>
      <c r="BX1260" s="7" t="str">
        <f t="shared" si="168"/>
        <v/>
      </c>
    </row>
    <row r="1261" spans="73:76" x14ac:dyDescent="0.25">
      <c r="BU1261" s="7" t="e">
        <v>#N/A</v>
      </c>
      <c r="BV1261" s="7">
        <v>1.3240000000000001</v>
      </c>
      <c r="BW1261" s="7" t="str">
        <f t="shared" si="167"/>
        <v/>
      </c>
      <c r="BX1261" s="7" t="str">
        <f t="shared" si="168"/>
        <v/>
      </c>
    </row>
    <row r="1262" spans="73:76" x14ac:dyDescent="0.25">
      <c r="BU1262" s="7" t="e">
        <v>#N/A</v>
      </c>
      <c r="BV1262" s="7">
        <v>1.9E-2</v>
      </c>
      <c r="BW1262" s="7" t="str">
        <f t="shared" si="167"/>
        <v/>
      </c>
      <c r="BX1262" s="7" t="str">
        <f t="shared" si="168"/>
        <v/>
      </c>
    </row>
    <row r="1263" spans="73:76" x14ac:dyDescent="0.25">
      <c r="BU1263" s="7" t="e">
        <v>#N/A</v>
      </c>
      <c r="BV1263" s="7">
        <v>0</v>
      </c>
      <c r="BW1263" s="7" t="str">
        <f t="shared" si="167"/>
        <v/>
      </c>
      <c r="BX1263" s="7" t="str">
        <f t="shared" si="168"/>
        <v/>
      </c>
    </row>
    <row r="1264" spans="73:76" x14ac:dyDescent="0.25">
      <c r="BU1264" s="7" t="e">
        <v>#N/A</v>
      </c>
      <c r="BV1264" s="7">
        <v>27.375</v>
      </c>
      <c r="BW1264" s="7" t="str">
        <f t="shared" si="167"/>
        <v/>
      </c>
      <c r="BX1264" s="7" t="str">
        <f t="shared" si="168"/>
        <v/>
      </c>
    </row>
    <row r="1265" spans="73:76" x14ac:dyDescent="0.25">
      <c r="BU1265" s="7" t="e">
        <v>#N/A</v>
      </c>
      <c r="BV1265" s="7">
        <v>1.7569999999999999</v>
      </c>
      <c r="BW1265" s="7" t="str">
        <f t="shared" si="167"/>
        <v/>
      </c>
      <c r="BX1265" s="7" t="str">
        <f t="shared" si="168"/>
        <v/>
      </c>
    </row>
    <row r="1266" spans="73:76" x14ac:dyDescent="0.25">
      <c r="BU1266" s="7" t="e">
        <v>#N/A</v>
      </c>
      <c r="BV1266" s="7">
        <v>0.151</v>
      </c>
      <c r="BW1266" s="7" t="str">
        <f t="shared" si="167"/>
        <v/>
      </c>
      <c r="BX1266" s="7" t="str">
        <f t="shared" si="168"/>
        <v/>
      </c>
    </row>
    <row r="1267" spans="73:76" x14ac:dyDescent="0.25">
      <c r="BU1267" s="7" t="e">
        <v>#N/A</v>
      </c>
      <c r="BV1267" s="7">
        <v>0</v>
      </c>
      <c r="BW1267" s="7" t="str">
        <f t="shared" si="167"/>
        <v/>
      </c>
      <c r="BX1267" s="7" t="str">
        <f t="shared" si="168"/>
        <v/>
      </c>
    </row>
    <row r="1268" spans="73:76" x14ac:dyDescent="0.25">
      <c r="BU1268" s="7" t="e">
        <v>#N/A</v>
      </c>
      <c r="BV1268" s="7">
        <v>1.006</v>
      </c>
      <c r="BW1268" s="7" t="str">
        <f t="shared" si="167"/>
        <v/>
      </c>
      <c r="BX1268" s="7" t="str">
        <f t="shared" si="168"/>
        <v/>
      </c>
    </row>
    <row r="1269" spans="73:76" x14ac:dyDescent="0.25">
      <c r="BU1269" s="7" t="e">
        <v>#N/A</v>
      </c>
      <c r="BV1269" s="7">
        <v>0</v>
      </c>
      <c r="BW1269" s="7" t="str">
        <f t="shared" si="167"/>
        <v/>
      </c>
      <c r="BX1269" s="7" t="str">
        <f t="shared" si="168"/>
        <v/>
      </c>
    </row>
    <row r="1270" spans="73:76" x14ac:dyDescent="0.25">
      <c r="BU1270" s="7">
        <v>0.2</v>
      </c>
      <c r="BV1270" s="7">
        <v>0.20699999999999999</v>
      </c>
      <c r="BW1270" s="7">
        <f t="shared" si="167"/>
        <v>0.2</v>
      </c>
      <c r="BX1270" s="7">
        <f t="shared" si="168"/>
        <v>0.20699999999999999</v>
      </c>
    </row>
    <row r="1271" spans="73:76" x14ac:dyDescent="0.25">
      <c r="BU1271" s="7" t="e">
        <v>#N/A</v>
      </c>
      <c r="BV1271" s="7">
        <v>2.8000000000000001E-2</v>
      </c>
      <c r="BW1271" s="7" t="str">
        <f t="shared" si="167"/>
        <v/>
      </c>
      <c r="BX1271" s="7" t="str">
        <f t="shared" si="168"/>
        <v/>
      </c>
    </row>
    <row r="1272" spans="73:76" x14ac:dyDescent="0.25">
      <c r="BU1272" s="7">
        <v>0.01</v>
      </c>
      <c r="BV1272" s="7">
        <v>0</v>
      </c>
      <c r="BW1272" s="7">
        <f t="shared" si="167"/>
        <v>0.01</v>
      </c>
      <c r="BX1272" s="7">
        <f t="shared" si="168"/>
        <v>0</v>
      </c>
    </row>
    <row r="1273" spans="73:76" x14ac:dyDescent="0.25">
      <c r="BU1273" s="7">
        <v>0.01</v>
      </c>
      <c r="BV1273" s="7">
        <v>4.0000000000000001E-3</v>
      </c>
      <c r="BW1273" s="7">
        <f t="shared" si="167"/>
        <v>0.01</v>
      </c>
      <c r="BX1273" s="7">
        <f t="shared" si="168"/>
        <v>4.0000000000000001E-3</v>
      </c>
    </row>
    <row r="1274" spans="73:76" x14ac:dyDescent="0.25">
      <c r="BU1274" s="7" t="e">
        <v>#N/A</v>
      </c>
      <c r="BV1274" s="7" t="e">
        <v>#N/A</v>
      </c>
      <c r="BW1274" s="7" t="str">
        <f t="shared" si="167"/>
        <v/>
      </c>
      <c r="BX1274" s="7" t="str">
        <f t="shared" si="168"/>
        <v/>
      </c>
    </row>
    <row r="1275" spans="73:76" x14ac:dyDescent="0.25">
      <c r="BU1275" s="7">
        <v>0.08</v>
      </c>
      <c r="BV1275" s="7">
        <v>7.9000000000000001E-2</v>
      </c>
      <c r="BW1275" s="7">
        <f t="shared" si="167"/>
        <v>0.08</v>
      </c>
      <c r="BX1275" s="7">
        <f t="shared" si="168"/>
        <v>7.9000000000000001E-2</v>
      </c>
    </row>
    <row r="1276" spans="73:76" x14ac:dyDescent="0.25">
      <c r="BU1276" s="7">
        <v>5.2</v>
      </c>
      <c r="BV1276" s="7">
        <v>3.5089999999999999</v>
      </c>
      <c r="BW1276" s="7">
        <f t="shared" si="167"/>
        <v>5.2</v>
      </c>
      <c r="BX1276" s="7">
        <f t="shared" si="168"/>
        <v>3.5089999999999999</v>
      </c>
    </row>
    <row r="1277" spans="73:76" x14ac:dyDescent="0.25">
      <c r="BU1277" s="7" t="e">
        <v>#N/A</v>
      </c>
      <c r="BV1277" s="7">
        <v>1.363</v>
      </c>
      <c r="BW1277" s="7" t="str">
        <f t="shared" si="167"/>
        <v/>
      </c>
      <c r="BX1277" s="7" t="str">
        <f t="shared" si="168"/>
        <v/>
      </c>
    </row>
    <row r="1278" spans="73:76" x14ac:dyDescent="0.25">
      <c r="BU1278" s="7">
        <v>0.01</v>
      </c>
      <c r="BV1278" s="7">
        <v>0.10100000000000001</v>
      </c>
      <c r="BW1278" s="7">
        <f t="shared" si="167"/>
        <v>0.01</v>
      </c>
      <c r="BX1278" s="7">
        <f t="shared" si="168"/>
        <v>0.10100000000000001</v>
      </c>
    </row>
    <row r="1279" spans="73:76" x14ac:dyDescent="0.25">
      <c r="BU1279" s="7">
        <v>15</v>
      </c>
      <c r="BV1279" s="7">
        <v>12.77</v>
      </c>
      <c r="BW1279" s="7">
        <f t="shared" si="167"/>
        <v>15</v>
      </c>
      <c r="BX1279" s="7">
        <f t="shared" si="168"/>
        <v>12.77</v>
      </c>
    </row>
    <row r="1280" spans="73:76" x14ac:dyDescent="0.25">
      <c r="BU1280" s="7">
        <v>0.38</v>
      </c>
      <c r="BV1280" s="7">
        <v>1.786</v>
      </c>
      <c r="BW1280" s="7">
        <f t="shared" si="167"/>
        <v>0.38</v>
      </c>
      <c r="BX1280" s="7">
        <f t="shared" si="168"/>
        <v>1.786</v>
      </c>
    </row>
    <row r="1281" spans="73:76" x14ac:dyDescent="0.25">
      <c r="BU1281" s="7" t="e">
        <v>#N/A</v>
      </c>
      <c r="BV1281" s="7">
        <v>0.624</v>
      </c>
      <c r="BW1281" s="7" t="str">
        <f t="shared" si="167"/>
        <v/>
      </c>
      <c r="BX1281" s="7" t="str">
        <f t="shared" si="168"/>
        <v/>
      </c>
    </row>
    <row r="1282" spans="73:76" x14ac:dyDescent="0.25">
      <c r="BU1282" s="7">
        <v>2.14</v>
      </c>
      <c r="BV1282" s="7">
        <v>1.125</v>
      </c>
      <c r="BW1282" s="7">
        <f t="shared" si="167"/>
        <v>2.14</v>
      </c>
      <c r="BX1282" s="7">
        <f t="shared" si="168"/>
        <v>1.125</v>
      </c>
    </row>
    <row r="1283" spans="73:76" x14ac:dyDescent="0.25">
      <c r="BU1283" s="7" t="e">
        <v>#N/A</v>
      </c>
      <c r="BV1283" s="7">
        <v>0.58099999999999996</v>
      </c>
      <c r="BW1283" s="7" t="str">
        <f t="shared" si="167"/>
        <v/>
      </c>
      <c r="BX1283" s="7" t="str">
        <f t="shared" si="168"/>
        <v/>
      </c>
    </row>
    <row r="1284" spans="73:76" x14ac:dyDescent="0.25">
      <c r="BU1284" s="7">
        <v>0.11</v>
      </c>
      <c r="BV1284" s="7">
        <v>2.7E-2</v>
      </c>
      <c r="BW1284" s="7">
        <f t="shared" si="167"/>
        <v>0.11</v>
      </c>
      <c r="BX1284" s="7">
        <f t="shared" si="168"/>
        <v>2.7E-2</v>
      </c>
    </row>
    <row r="1285" spans="73:76" x14ac:dyDescent="0.25">
      <c r="BU1285" s="7">
        <v>12.5</v>
      </c>
      <c r="BV1285" s="7">
        <v>13.965999999999999</v>
      </c>
      <c r="BW1285" s="7">
        <f t="shared" si="167"/>
        <v>12.5</v>
      </c>
      <c r="BX1285" s="7">
        <f t="shared" si="168"/>
        <v>13.965999999999999</v>
      </c>
    </row>
    <row r="1286" spans="73:76" x14ac:dyDescent="0.25">
      <c r="BU1286" s="7" t="e">
        <v>#N/A</v>
      </c>
      <c r="BV1286" s="7">
        <v>0.113</v>
      </c>
      <c r="BW1286" s="7" t="str">
        <f t="shared" si="167"/>
        <v/>
      </c>
      <c r="BX1286" s="7" t="str">
        <f t="shared" si="168"/>
        <v/>
      </c>
    </row>
    <row r="1287" spans="73:76" x14ac:dyDescent="0.25">
      <c r="BU1287" s="7" t="e">
        <v>#N/A</v>
      </c>
      <c r="BV1287" s="7">
        <v>3.8849999999999998</v>
      </c>
      <c r="BW1287" s="7" t="str">
        <f t="shared" si="167"/>
        <v/>
      </c>
      <c r="BX1287" s="7" t="str">
        <f t="shared" si="168"/>
        <v/>
      </c>
    </row>
    <row r="1288" spans="73:76" x14ac:dyDescent="0.25">
      <c r="BU1288" s="7" t="e">
        <v>#N/A</v>
      </c>
      <c r="BV1288" s="7">
        <v>1.2999999999999999E-2</v>
      </c>
      <c r="BW1288" s="7" t="str">
        <f t="shared" ref="BW1288:BW1351" si="169">IF(ISNA(BU1288),"",BU1288)</f>
        <v/>
      </c>
      <c r="BX1288" s="7" t="str">
        <f t="shared" ref="BX1288:BX1351" si="170">IF(BW1288="","",BV1288)</f>
        <v/>
      </c>
    </row>
    <row r="1289" spans="73:76" x14ac:dyDescent="0.25">
      <c r="BU1289" s="7">
        <v>15.8</v>
      </c>
      <c r="BV1289" s="7">
        <v>25.933</v>
      </c>
      <c r="BW1289" s="7">
        <f t="shared" si="169"/>
        <v>15.8</v>
      </c>
      <c r="BX1289" s="7">
        <f t="shared" si="170"/>
        <v>25.933</v>
      </c>
    </row>
    <row r="1290" spans="73:76" x14ac:dyDescent="0.25">
      <c r="BU1290" s="7">
        <v>0.03</v>
      </c>
      <c r="BV1290" s="7">
        <v>6.0000000000000001E-3</v>
      </c>
      <c r="BW1290" s="7">
        <f t="shared" si="169"/>
        <v>0.03</v>
      </c>
      <c r="BX1290" s="7">
        <f t="shared" si="170"/>
        <v>6.0000000000000001E-3</v>
      </c>
    </row>
    <row r="1291" spans="73:76" x14ac:dyDescent="0.25">
      <c r="BU1291" s="7" t="e">
        <v>#N/A</v>
      </c>
      <c r="BV1291" s="7">
        <v>0.59599999999999997</v>
      </c>
      <c r="BW1291" s="7" t="str">
        <f t="shared" si="169"/>
        <v/>
      </c>
      <c r="BX1291" s="7" t="str">
        <f t="shared" si="170"/>
        <v/>
      </c>
    </row>
    <row r="1292" spans="73:76" x14ac:dyDescent="0.25">
      <c r="BU1292" s="7">
        <v>0.08</v>
      </c>
      <c r="BV1292" s="7">
        <v>8.6999999999999994E-2</v>
      </c>
      <c r="BW1292" s="7">
        <f t="shared" si="169"/>
        <v>0.08</v>
      </c>
      <c r="BX1292" s="7">
        <f t="shared" si="170"/>
        <v>8.6999999999999994E-2</v>
      </c>
    </row>
    <row r="1293" spans="73:76" x14ac:dyDescent="0.25">
      <c r="BU1293" s="7" t="e">
        <v>#N/A</v>
      </c>
      <c r="BV1293" s="7">
        <v>3.1E-2</v>
      </c>
      <c r="BW1293" s="7" t="str">
        <f t="shared" si="169"/>
        <v/>
      </c>
      <c r="BX1293" s="7" t="str">
        <f t="shared" si="170"/>
        <v/>
      </c>
    </row>
    <row r="1294" spans="73:76" x14ac:dyDescent="0.25">
      <c r="BU1294" s="7" t="e">
        <v>#N/A</v>
      </c>
      <c r="BV1294" s="7">
        <v>1.7450000000000001</v>
      </c>
      <c r="BW1294" s="7" t="str">
        <f t="shared" si="169"/>
        <v/>
      </c>
      <c r="BX1294" s="7" t="str">
        <f t="shared" si="170"/>
        <v/>
      </c>
    </row>
    <row r="1295" spans="73:76" x14ac:dyDescent="0.25">
      <c r="BU1295" s="7">
        <v>2</v>
      </c>
      <c r="BV1295" s="7">
        <v>9.0370000000000008</v>
      </c>
      <c r="BW1295" s="7">
        <f t="shared" si="169"/>
        <v>2</v>
      </c>
      <c r="BX1295" s="7">
        <f t="shared" si="170"/>
        <v>9.0370000000000008</v>
      </c>
    </row>
    <row r="1296" spans="73:76" x14ac:dyDescent="0.25">
      <c r="BU1296" s="7" t="e">
        <v>#N/A</v>
      </c>
      <c r="BV1296" s="7">
        <v>0</v>
      </c>
      <c r="BW1296" s="7" t="str">
        <f t="shared" si="169"/>
        <v/>
      </c>
      <c r="BX1296" s="7" t="str">
        <f t="shared" si="170"/>
        <v/>
      </c>
    </row>
    <row r="1297" spans="73:76" x14ac:dyDescent="0.25">
      <c r="BU1297" s="7" t="e">
        <v>#N/A</v>
      </c>
      <c r="BV1297" s="7">
        <v>0.33900000000000002</v>
      </c>
      <c r="BW1297" s="7" t="str">
        <f t="shared" si="169"/>
        <v/>
      </c>
      <c r="BX1297" s="7" t="str">
        <f t="shared" si="170"/>
        <v/>
      </c>
    </row>
    <row r="1298" spans="73:76" x14ac:dyDescent="0.25">
      <c r="BU1298" s="7" t="e">
        <v>#N/A</v>
      </c>
      <c r="BV1298" s="7">
        <v>6.2E-2</v>
      </c>
      <c r="BW1298" s="7" t="str">
        <f t="shared" si="169"/>
        <v/>
      </c>
      <c r="BX1298" s="7" t="str">
        <f t="shared" si="170"/>
        <v/>
      </c>
    </row>
    <row r="1299" spans="73:76" x14ac:dyDescent="0.25">
      <c r="BU1299" s="7" t="e">
        <v>#N/A</v>
      </c>
      <c r="BV1299" s="7">
        <v>4.3999999999999997E-2</v>
      </c>
      <c r="BW1299" s="7" t="str">
        <f t="shared" si="169"/>
        <v/>
      </c>
      <c r="BX1299" s="7" t="str">
        <f t="shared" si="170"/>
        <v/>
      </c>
    </row>
    <row r="1300" spans="73:76" x14ac:dyDescent="0.25">
      <c r="BU1300" s="7" t="e">
        <v>#N/A</v>
      </c>
      <c r="BV1300" s="7">
        <v>8.0000000000000002E-3</v>
      </c>
      <c r="BW1300" s="7" t="str">
        <f t="shared" si="169"/>
        <v/>
      </c>
      <c r="BX1300" s="7" t="str">
        <f t="shared" si="170"/>
        <v/>
      </c>
    </row>
    <row r="1301" spans="73:76" x14ac:dyDescent="0.25">
      <c r="BU1301" s="7" t="e">
        <v>#N/A</v>
      </c>
      <c r="BV1301" s="7">
        <v>0</v>
      </c>
      <c r="BW1301" s="7" t="str">
        <f t="shared" si="169"/>
        <v/>
      </c>
      <c r="BX1301" s="7" t="str">
        <f t="shared" si="170"/>
        <v/>
      </c>
    </row>
    <row r="1302" spans="73:76" x14ac:dyDescent="0.25">
      <c r="BU1302" s="7">
        <v>7.0000000000000007E-2</v>
      </c>
      <c r="BV1302" s="7">
        <v>3.9E-2</v>
      </c>
      <c r="BW1302" s="7">
        <f t="shared" si="169"/>
        <v>7.0000000000000007E-2</v>
      </c>
      <c r="BX1302" s="7">
        <f t="shared" si="170"/>
        <v>3.9E-2</v>
      </c>
    </row>
    <row r="1303" spans="73:76" x14ac:dyDescent="0.25">
      <c r="BU1303" s="7" t="e">
        <v>#N/A</v>
      </c>
      <c r="BV1303" s="7">
        <v>3.0000000000000001E-3</v>
      </c>
      <c r="BW1303" s="7" t="str">
        <f t="shared" si="169"/>
        <v/>
      </c>
      <c r="BX1303" s="7" t="str">
        <f t="shared" si="170"/>
        <v/>
      </c>
    </row>
    <row r="1304" spans="73:76" x14ac:dyDescent="0.25">
      <c r="BU1304" s="7" t="e">
        <v>#N/A</v>
      </c>
      <c r="BV1304" s="7">
        <v>3.198</v>
      </c>
      <c r="BW1304" s="7" t="str">
        <f t="shared" si="169"/>
        <v/>
      </c>
      <c r="BX1304" s="7" t="str">
        <f t="shared" si="170"/>
        <v/>
      </c>
    </row>
    <row r="1305" spans="73:76" x14ac:dyDescent="0.25">
      <c r="BU1305" s="7" t="e">
        <v>#N/A</v>
      </c>
      <c r="BV1305" s="7">
        <v>0</v>
      </c>
      <c r="BW1305" s="7" t="str">
        <f t="shared" si="169"/>
        <v/>
      </c>
      <c r="BX1305" s="7" t="str">
        <f t="shared" si="170"/>
        <v/>
      </c>
    </row>
    <row r="1306" spans="73:76" x14ac:dyDescent="0.25">
      <c r="BU1306" s="7" t="e">
        <v>#N/A</v>
      </c>
      <c r="BV1306" s="7">
        <v>0</v>
      </c>
      <c r="BW1306" s="7" t="str">
        <f t="shared" si="169"/>
        <v/>
      </c>
      <c r="BX1306" s="7" t="str">
        <f t="shared" si="170"/>
        <v/>
      </c>
    </row>
    <row r="1307" spans="73:76" x14ac:dyDescent="0.25">
      <c r="BU1307" s="7">
        <v>0.03</v>
      </c>
      <c r="BV1307" s="7">
        <v>3.1E-2</v>
      </c>
      <c r="BW1307" s="7">
        <f t="shared" si="169"/>
        <v>0.03</v>
      </c>
      <c r="BX1307" s="7">
        <f t="shared" si="170"/>
        <v>3.1E-2</v>
      </c>
    </row>
    <row r="1308" spans="73:76" x14ac:dyDescent="0.25">
      <c r="BU1308" s="7">
        <v>1</v>
      </c>
      <c r="BV1308" s="7">
        <v>2.44</v>
      </c>
      <c r="BW1308" s="7">
        <f t="shared" si="169"/>
        <v>1</v>
      </c>
      <c r="BX1308" s="7">
        <f t="shared" si="170"/>
        <v>2.44</v>
      </c>
    </row>
    <row r="1309" spans="73:76" x14ac:dyDescent="0.25">
      <c r="BU1309" s="7" t="e">
        <v>#N/A</v>
      </c>
      <c r="BV1309" s="7" t="s">
        <v>1901</v>
      </c>
      <c r="BW1309" s="7" t="str">
        <f t="shared" si="169"/>
        <v/>
      </c>
      <c r="BX1309" s="7" t="str">
        <f t="shared" si="170"/>
        <v/>
      </c>
    </row>
    <row r="1310" spans="73:76" x14ac:dyDescent="0.25">
      <c r="BU1310" s="7" t="e">
        <v>#N/A</v>
      </c>
      <c r="BV1310" s="7">
        <v>1.6E-2</v>
      </c>
      <c r="BW1310" s="7" t="str">
        <f t="shared" si="169"/>
        <v/>
      </c>
      <c r="BX1310" s="7" t="str">
        <f t="shared" si="170"/>
        <v/>
      </c>
    </row>
    <row r="1311" spans="73:76" x14ac:dyDescent="0.25">
      <c r="BU1311" s="7" t="e">
        <v>#N/A</v>
      </c>
      <c r="BV1311" s="7">
        <v>0</v>
      </c>
      <c r="BW1311" s="7" t="str">
        <f t="shared" si="169"/>
        <v/>
      </c>
      <c r="BX1311" s="7" t="str">
        <f t="shared" si="170"/>
        <v/>
      </c>
    </row>
    <row r="1312" spans="73:76" x14ac:dyDescent="0.25">
      <c r="BU1312" s="7" t="e">
        <v>#N/A</v>
      </c>
      <c r="BV1312" s="7">
        <v>1E-3</v>
      </c>
      <c r="BW1312" s="7" t="str">
        <f t="shared" si="169"/>
        <v/>
      </c>
      <c r="BX1312" s="7" t="str">
        <f t="shared" si="170"/>
        <v/>
      </c>
    </row>
    <row r="1313" spans="73:76" x14ac:dyDescent="0.25">
      <c r="BU1313" s="7" t="e">
        <v>#N/A</v>
      </c>
      <c r="BV1313" s="7">
        <v>0</v>
      </c>
      <c r="BW1313" s="7" t="str">
        <f t="shared" si="169"/>
        <v/>
      </c>
      <c r="BX1313" s="7" t="str">
        <f t="shared" si="170"/>
        <v/>
      </c>
    </row>
    <row r="1314" spans="73:76" x14ac:dyDescent="0.25">
      <c r="BU1314" s="7" t="e">
        <v>#N/A</v>
      </c>
      <c r="BV1314" s="7">
        <v>5.4029999999999996</v>
      </c>
      <c r="BW1314" s="7" t="str">
        <f t="shared" si="169"/>
        <v/>
      </c>
      <c r="BX1314" s="7" t="str">
        <f t="shared" si="170"/>
        <v/>
      </c>
    </row>
    <row r="1315" spans="73:76" x14ac:dyDescent="0.25">
      <c r="BU1315" s="7" t="e">
        <v>#N/A</v>
      </c>
      <c r="BV1315" s="7" t="s">
        <v>1901</v>
      </c>
      <c r="BW1315" s="7" t="str">
        <f t="shared" si="169"/>
        <v/>
      </c>
      <c r="BX1315" s="7" t="str">
        <f t="shared" si="170"/>
        <v/>
      </c>
    </row>
    <row r="1316" spans="73:76" x14ac:dyDescent="0.25">
      <c r="BU1316" s="7" t="e">
        <v>#N/A</v>
      </c>
      <c r="BV1316" s="7">
        <v>8.2000000000000003E-2</v>
      </c>
      <c r="BW1316" s="7" t="str">
        <f t="shared" si="169"/>
        <v/>
      </c>
      <c r="BX1316" s="7" t="str">
        <f t="shared" si="170"/>
        <v/>
      </c>
    </row>
    <row r="1317" spans="73:76" x14ac:dyDescent="0.25">
      <c r="BU1317" s="7">
        <v>0.32</v>
      </c>
      <c r="BV1317" s="7">
        <v>0.19800000000000001</v>
      </c>
      <c r="BW1317" s="7">
        <f t="shared" si="169"/>
        <v>0.32</v>
      </c>
      <c r="BX1317" s="7">
        <f t="shared" si="170"/>
        <v>0.19800000000000001</v>
      </c>
    </row>
    <row r="1318" spans="73:76" x14ac:dyDescent="0.25">
      <c r="BU1318" s="7">
        <v>0.01</v>
      </c>
      <c r="BV1318" s="7">
        <v>1.2999999999999999E-2</v>
      </c>
      <c r="BW1318" s="7">
        <f t="shared" si="169"/>
        <v>0.01</v>
      </c>
      <c r="BX1318" s="7">
        <f t="shared" si="170"/>
        <v>1.2999999999999999E-2</v>
      </c>
    </row>
    <row r="1319" spans="73:76" x14ac:dyDescent="0.25">
      <c r="BU1319" s="7" t="e">
        <v>#N/A</v>
      </c>
      <c r="BV1319" s="7">
        <v>0</v>
      </c>
      <c r="BW1319" s="7" t="str">
        <f t="shared" si="169"/>
        <v/>
      </c>
      <c r="BX1319" s="7" t="str">
        <f t="shared" si="170"/>
        <v/>
      </c>
    </row>
    <row r="1320" spans="73:76" x14ac:dyDescent="0.25">
      <c r="BU1320" s="7">
        <v>0.92</v>
      </c>
      <c r="BV1320" s="7">
        <v>2.3340000000000001</v>
      </c>
      <c r="BW1320" s="7">
        <f t="shared" si="169"/>
        <v>0.92</v>
      </c>
      <c r="BX1320" s="7">
        <f t="shared" si="170"/>
        <v>2.3340000000000001</v>
      </c>
    </row>
    <row r="1321" spans="73:76" x14ac:dyDescent="0.25">
      <c r="BU1321" s="7">
        <v>0.01</v>
      </c>
      <c r="BV1321" s="7">
        <v>2E-3</v>
      </c>
      <c r="BW1321" s="7">
        <f t="shared" si="169"/>
        <v>0.01</v>
      </c>
      <c r="BX1321" s="7">
        <f t="shared" si="170"/>
        <v>2E-3</v>
      </c>
    </row>
    <row r="1322" spans="73:76" x14ac:dyDescent="0.25">
      <c r="BU1322" s="7" t="e">
        <v>#N/A</v>
      </c>
      <c r="BV1322" s="7" t="s">
        <v>1901</v>
      </c>
      <c r="BW1322" s="7" t="str">
        <f t="shared" si="169"/>
        <v/>
      </c>
      <c r="BX1322" s="7" t="str">
        <f t="shared" si="170"/>
        <v/>
      </c>
    </row>
    <row r="1323" spans="73:76" x14ac:dyDescent="0.25">
      <c r="BU1323" s="7" t="e">
        <v>#N/A</v>
      </c>
      <c r="BV1323" s="7">
        <v>5.0999999999999997E-2</v>
      </c>
      <c r="BW1323" s="7" t="str">
        <f t="shared" si="169"/>
        <v/>
      </c>
      <c r="BX1323" s="7" t="str">
        <f t="shared" si="170"/>
        <v/>
      </c>
    </row>
    <row r="1324" spans="73:76" x14ac:dyDescent="0.25">
      <c r="BU1324" s="7">
        <v>6.52</v>
      </c>
      <c r="BV1324" s="7">
        <v>3.399</v>
      </c>
      <c r="BW1324" s="7">
        <f t="shared" si="169"/>
        <v>6.52</v>
      </c>
      <c r="BX1324" s="7">
        <f t="shared" si="170"/>
        <v>3.399</v>
      </c>
    </row>
    <row r="1325" spans="73:76" x14ac:dyDescent="0.25">
      <c r="BU1325" s="7" t="e">
        <v>#N/A</v>
      </c>
      <c r="BV1325" s="7">
        <v>0.128</v>
      </c>
      <c r="BW1325" s="7" t="str">
        <f t="shared" si="169"/>
        <v/>
      </c>
      <c r="BX1325" s="7" t="str">
        <f t="shared" si="170"/>
        <v/>
      </c>
    </row>
    <row r="1326" spans="73:76" x14ac:dyDescent="0.25">
      <c r="BU1326" s="7" t="e">
        <v>#N/A</v>
      </c>
      <c r="BV1326" s="7">
        <v>0</v>
      </c>
      <c r="BW1326" s="7" t="str">
        <f t="shared" si="169"/>
        <v/>
      </c>
      <c r="BX1326" s="7" t="str">
        <f t="shared" si="170"/>
        <v/>
      </c>
    </row>
    <row r="1327" spans="73:76" x14ac:dyDescent="0.25">
      <c r="BU1327" s="7" t="e">
        <v>#N/A</v>
      </c>
      <c r="BV1327" s="7">
        <v>0.16400000000000001</v>
      </c>
      <c r="BW1327" s="7" t="str">
        <f t="shared" si="169"/>
        <v/>
      </c>
      <c r="BX1327" s="7" t="str">
        <f t="shared" si="170"/>
        <v/>
      </c>
    </row>
    <row r="1328" spans="73:76" x14ac:dyDescent="0.25">
      <c r="BU1328" s="7" t="e">
        <v>#N/A</v>
      </c>
      <c r="BV1328" s="7">
        <v>0.218</v>
      </c>
      <c r="BW1328" s="7" t="str">
        <f t="shared" si="169"/>
        <v/>
      </c>
      <c r="BX1328" s="7" t="str">
        <f t="shared" si="170"/>
        <v/>
      </c>
    </row>
    <row r="1329" spans="73:76" x14ac:dyDescent="0.25">
      <c r="BU1329" s="7">
        <v>0.01</v>
      </c>
      <c r="BV1329" s="7">
        <v>8.9999999999999993E-3</v>
      </c>
      <c r="BW1329" s="7">
        <f t="shared" si="169"/>
        <v>0.01</v>
      </c>
      <c r="BX1329" s="7">
        <f t="shared" si="170"/>
        <v>8.9999999999999993E-3</v>
      </c>
    </row>
    <row r="1330" spans="73:76" x14ac:dyDescent="0.25">
      <c r="BU1330" s="7" t="e">
        <v>#N/A</v>
      </c>
      <c r="BV1330" s="7">
        <v>0.64</v>
      </c>
      <c r="BW1330" s="7" t="str">
        <f t="shared" si="169"/>
        <v/>
      </c>
      <c r="BX1330" s="7" t="str">
        <f t="shared" si="170"/>
        <v/>
      </c>
    </row>
    <row r="1331" spans="73:76" x14ac:dyDescent="0.25">
      <c r="BU1331" s="7" t="e">
        <v>#N/A</v>
      </c>
      <c r="BV1331" s="7">
        <v>0</v>
      </c>
      <c r="BW1331" s="7" t="str">
        <f t="shared" si="169"/>
        <v/>
      </c>
      <c r="BX1331" s="7" t="str">
        <f t="shared" si="170"/>
        <v/>
      </c>
    </row>
    <row r="1332" spans="73:76" x14ac:dyDescent="0.25">
      <c r="BU1332" s="7" t="e">
        <v>#N/A</v>
      </c>
      <c r="BV1332" s="7">
        <v>1.53</v>
      </c>
      <c r="BW1332" s="7" t="str">
        <f t="shared" si="169"/>
        <v/>
      </c>
      <c r="BX1332" s="7" t="str">
        <f t="shared" si="170"/>
        <v/>
      </c>
    </row>
    <row r="1333" spans="73:76" x14ac:dyDescent="0.25">
      <c r="BU1333" s="7">
        <v>2.5</v>
      </c>
      <c r="BV1333" s="7">
        <v>0.61099999999999999</v>
      </c>
      <c r="BW1333" s="7">
        <f t="shared" si="169"/>
        <v>2.5</v>
      </c>
      <c r="BX1333" s="7">
        <f t="shared" si="170"/>
        <v>0.61099999999999999</v>
      </c>
    </row>
    <row r="1334" spans="73:76" x14ac:dyDescent="0.25">
      <c r="BU1334" s="7" t="e">
        <v>#N/A</v>
      </c>
      <c r="BV1334" s="7">
        <v>0.18</v>
      </c>
      <c r="BW1334" s="7" t="str">
        <f t="shared" si="169"/>
        <v/>
      </c>
      <c r="BX1334" s="7" t="str">
        <f t="shared" si="170"/>
        <v/>
      </c>
    </row>
    <row r="1335" spans="73:76" x14ac:dyDescent="0.25">
      <c r="BU1335" s="7" t="e">
        <v>#N/A</v>
      </c>
      <c r="BV1335" s="7">
        <v>1.425</v>
      </c>
      <c r="BW1335" s="7" t="str">
        <f t="shared" si="169"/>
        <v/>
      </c>
      <c r="BX1335" s="7" t="str">
        <f t="shared" si="170"/>
        <v/>
      </c>
    </row>
    <row r="1336" spans="73:76" x14ac:dyDescent="0.25">
      <c r="BU1336" s="7" t="e">
        <v>#N/A</v>
      </c>
      <c r="BV1336" s="7">
        <v>0.02</v>
      </c>
      <c r="BW1336" s="7" t="str">
        <f t="shared" si="169"/>
        <v/>
      </c>
      <c r="BX1336" s="7" t="str">
        <f t="shared" si="170"/>
        <v/>
      </c>
    </row>
    <row r="1337" spans="73:76" x14ac:dyDescent="0.25">
      <c r="BU1337" s="7" t="e">
        <v>#N/A</v>
      </c>
      <c r="BV1337" s="7">
        <v>0.11899999999999999</v>
      </c>
      <c r="BW1337" s="7" t="str">
        <f t="shared" si="169"/>
        <v/>
      </c>
      <c r="BX1337" s="7" t="str">
        <f t="shared" si="170"/>
        <v/>
      </c>
    </row>
    <row r="1338" spans="73:76" x14ac:dyDescent="0.25">
      <c r="BU1338" s="7" t="e">
        <v>#N/A</v>
      </c>
      <c r="BV1338" s="7">
        <v>0.35399999999999998</v>
      </c>
      <c r="BW1338" s="7" t="str">
        <f t="shared" si="169"/>
        <v/>
      </c>
      <c r="BX1338" s="7" t="str">
        <f t="shared" si="170"/>
        <v/>
      </c>
    </row>
    <row r="1339" spans="73:76" x14ac:dyDescent="0.25">
      <c r="BU1339" s="7" t="e">
        <v>#N/A</v>
      </c>
      <c r="BV1339" s="7">
        <v>5.4290000000000003</v>
      </c>
      <c r="BW1339" s="7" t="str">
        <f t="shared" si="169"/>
        <v/>
      </c>
      <c r="BX1339" s="7" t="str">
        <f t="shared" si="170"/>
        <v/>
      </c>
    </row>
    <row r="1340" spans="73:76" x14ac:dyDescent="0.25">
      <c r="BU1340" s="7">
        <v>9.18</v>
      </c>
      <c r="BV1340" s="7">
        <v>6.7919999999999998</v>
      </c>
      <c r="BW1340" s="7">
        <f t="shared" si="169"/>
        <v>9.18</v>
      </c>
      <c r="BX1340" s="7">
        <f t="shared" si="170"/>
        <v>6.7919999999999998</v>
      </c>
    </row>
    <row r="1341" spans="73:76" x14ac:dyDescent="0.25">
      <c r="BU1341" s="7">
        <v>3.1</v>
      </c>
      <c r="BV1341" s="7">
        <v>2.3130000000000002</v>
      </c>
      <c r="BW1341" s="7">
        <f t="shared" si="169"/>
        <v>3.1</v>
      </c>
      <c r="BX1341" s="7">
        <f t="shared" si="170"/>
        <v>2.3130000000000002</v>
      </c>
    </row>
    <row r="1342" spans="73:76" x14ac:dyDescent="0.25">
      <c r="BU1342" s="7">
        <v>0</v>
      </c>
      <c r="BV1342" s="7">
        <v>0</v>
      </c>
      <c r="BW1342" s="7">
        <f t="shared" si="169"/>
        <v>0</v>
      </c>
      <c r="BX1342" s="7">
        <f t="shared" si="170"/>
        <v>0</v>
      </c>
    </row>
    <row r="1343" spans="73:76" x14ac:dyDescent="0.25">
      <c r="BU1343" s="7" t="e">
        <v>#N/A</v>
      </c>
      <c r="BV1343" s="7">
        <v>5.0000000000000001E-3</v>
      </c>
      <c r="BW1343" s="7" t="str">
        <f t="shared" si="169"/>
        <v/>
      </c>
      <c r="BX1343" s="7" t="str">
        <f t="shared" si="170"/>
        <v/>
      </c>
    </row>
    <row r="1344" spans="73:76" x14ac:dyDescent="0.25">
      <c r="BU1344" s="7">
        <v>3.44</v>
      </c>
      <c r="BV1344" s="7">
        <v>0.16600000000000001</v>
      </c>
      <c r="BW1344" s="7">
        <f t="shared" si="169"/>
        <v>3.44</v>
      </c>
      <c r="BX1344" s="7">
        <f t="shared" si="170"/>
        <v>0.16600000000000001</v>
      </c>
    </row>
    <row r="1345" spans="73:76" x14ac:dyDescent="0.25">
      <c r="BU1345" s="7" t="e">
        <v>#N/A</v>
      </c>
      <c r="BV1345" s="7">
        <v>6.0000000000000001E-3</v>
      </c>
      <c r="BW1345" s="7" t="str">
        <f t="shared" si="169"/>
        <v/>
      </c>
      <c r="BX1345" s="7" t="str">
        <f t="shared" si="170"/>
        <v/>
      </c>
    </row>
    <row r="1346" spans="73:76" x14ac:dyDescent="0.25">
      <c r="BU1346" s="7" t="e">
        <v>#N/A</v>
      </c>
      <c r="BV1346" s="7">
        <v>0</v>
      </c>
      <c r="BW1346" s="7" t="str">
        <f t="shared" si="169"/>
        <v/>
      </c>
      <c r="BX1346" s="7" t="str">
        <f t="shared" si="170"/>
        <v/>
      </c>
    </row>
    <row r="1347" spans="73:76" x14ac:dyDescent="0.25">
      <c r="BU1347" s="7" t="e">
        <v>#N/A</v>
      </c>
      <c r="BV1347" s="7">
        <v>0</v>
      </c>
      <c r="BW1347" s="7" t="str">
        <f t="shared" si="169"/>
        <v/>
      </c>
      <c r="BX1347" s="7" t="str">
        <f t="shared" si="170"/>
        <v/>
      </c>
    </row>
    <row r="1348" spans="73:76" x14ac:dyDescent="0.25">
      <c r="BU1348" s="7" t="e">
        <v>#N/A</v>
      </c>
      <c r="BV1348" s="7">
        <v>9.6000000000000002E-2</v>
      </c>
      <c r="BW1348" s="7" t="str">
        <f t="shared" si="169"/>
        <v/>
      </c>
      <c r="BX1348" s="7" t="str">
        <f t="shared" si="170"/>
        <v/>
      </c>
    </row>
    <row r="1349" spans="73:76" x14ac:dyDescent="0.25">
      <c r="BU1349" s="7">
        <v>9.06</v>
      </c>
      <c r="BV1349" s="7">
        <v>7.5279999999999996</v>
      </c>
      <c r="BW1349" s="7">
        <f t="shared" si="169"/>
        <v>9.06</v>
      </c>
      <c r="BX1349" s="7">
        <f t="shared" si="170"/>
        <v>7.5279999999999996</v>
      </c>
    </row>
    <row r="1350" spans="73:76" x14ac:dyDescent="0.25">
      <c r="BU1350" s="7" t="e">
        <v>#N/A</v>
      </c>
      <c r="BV1350" s="7">
        <v>1.4999999999999999E-2</v>
      </c>
      <c r="BW1350" s="7" t="str">
        <f t="shared" si="169"/>
        <v/>
      </c>
      <c r="BX1350" s="7" t="str">
        <f t="shared" si="170"/>
        <v/>
      </c>
    </row>
    <row r="1351" spans="73:76" x14ac:dyDescent="0.25">
      <c r="BU1351" s="7" t="e">
        <v>#N/A</v>
      </c>
      <c r="BV1351" s="7">
        <v>79.191000000000003</v>
      </c>
      <c r="BW1351" s="7" t="str">
        <f t="shared" si="169"/>
        <v/>
      </c>
      <c r="BX1351" s="7" t="str">
        <f t="shared" si="170"/>
        <v/>
      </c>
    </row>
    <row r="1352" spans="73:76" x14ac:dyDescent="0.25">
      <c r="BU1352" s="7" t="e">
        <v>#N/A</v>
      </c>
      <c r="BV1352" s="7">
        <v>0</v>
      </c>
      <c r="BW1352" s="7" t="str">
        <f t="shared" ref="BW1352:BW1415" si="171">IF(ISNA(BU1352),"",BU1352)</f>
        <v/>
      </c>
      <c r="BX1352" s="7" t="str">
        <f t="shared" ref="BX1352:BX1415" si="172">IF(BW1352="","",BV1352)</f>
        <v/>
      </c>
    </row>
    <row r="1353" spans="73:76" x14ac:dyDescent="0.25">
      <c r="BU1353" s="7" t="e">
        <v>#N/A</v>
      </c>
      <c r="BV1353" s="7">
        <v>0</v>
      </c>
      <c r="BW1353" s="7" t="str">
        <f t="shared" si="171"/>
        <v/>
      </c>
      <c r="BX1353" s="7" t="str">
        <f t="shared" si="172"/>
        <v/>
      </c>
    </row>
    <row r="1354" spans="73:76" x14ac:dyDescent="0.25">
      <c r="BU1354" s="7" t="e">
        <v>#N/A</v>
      </c>
      <c r="BV1354" s="7">
        <v>0</v>
      </c>
      <c r="BW1354" s="7" t="str">
        <f t="shared" si="171"/>
        <v/>
      </c>
      <c r="BX1354" s="7" t="str">
        <f t="shared" si="172"/>
        <v/>
      </c>
    </row>
    <row r="1355" spans="73:76" x14ac:dyDescent="0.25">
      <c r="BU1355" s="7" t="e">
        <v>#N/A</v>
      </c>
      <c r="BV1355" s="7">
        <v>1E-3</v>
      </c>
      <c r="BW1355" s="7" t="str">
        <f t="shared" si="171"/>
        <v/>
      </c>
      <c r="BX1355" s="7" t="str">
        <f t="shared" si="172"/>
        <v/>
      </c>
    </row>
    <row r="1356" spans="73:76" x14ac:dyDescent="0.25">
      <c r="BU1356" s="7" t="e">
        <v>#N/A</v>
      </c>
      <c r="BV1356" s="7">
        <v>0</v>
      </c>
      <c r="BW1356" s="7" t="str">
        <f t="shared" si="171"/>
        <v/>
      </c>
      <c r="BX1356" s="7" t="str">
        <f t="shared" si="172"/>
        <v/>
      </c>
    </row>
    <row r="1357" spans="73:76" x14ac:dyDescent="0.25">
      <c r="BU1357" s="7">
        <v>0.19</v>
      </c>
      <c r="BV1357" s="7">
        <v>3.0000000000000001E-3</v>
      </c>
      <c r="BW1357" s="7">
        <f t="shared" si="171"/>
        <v>0.19</v>
      </c>
      <c r="BX1357" s="7">
        <f t="shared" si="172"/>
        <v>3.0000000000000001E-3</v>
      </c>
    </row>
    <row r="1358" spans="73:76" x14ac:dyDescent="0.25">
      <c r="BU1358" s="7" t="e">
        <v>#N/A</v>
      </c>
      <c r="BV1358" s="7">
        <v>5.8000000000000003E-2</v>
      </c>
      <c r="BW1358" s="7" t="str">
        <f t="shared" si="171"/>
        <v/>
      </c>
      <c r="BX1358" s="7" t="str">
        <f t="shared" si="172"/>
        <v/>
      </c>
    </row>
    <row r="1359" spans="73:76" x14ac:dyDescent="0.25">
      <c r="BU1359" s="7">
        <v>0</v>
      </c>
      <c r="BV1359" s="7">
        <v>0</v>
      </c>
      <c r="BW1359" s="7">
        <f t="shared" si="171"/>
        <v>0</v>
      </c>
      <c r="BX1359" s="7">
        <f t="shared" si="172"/>
        <v>0</v>
      </c>
    </row>
    <row r="1360" spans="73:76" x14ac:dyDescent="0.25">
      <c r="BU1360" s="7" t="e">
        <v>#N/A</v>
      </c>
      <c r="BV1360" s="7">
        <v>2.1000000000000001E-2</v>
      </c>
      <c r="BW1360" s="7" t="str">
        <f t="shared" si="171"/>
        <v/>
      </c>
      <c r="BX1360" s="7" t="str">
        <f t="shared" si="172"/>
        <v/>
      </c>
    </row>
    <row r="1361" spans="73:76" x14ac:dyDescent="0.25">
      <c r="BU1361" s="7" t="e">
        <v>#N/A</v>
      </c>
      <c r="BV1361" s="7">
        <v>0.50600000000000001</v>
      </c>
      <c r="BW1361" s="7" t="str">
        <f t="shared" si="171"/>
        <v/>
      </c>
      <c r="BX1361" s="7" t="str">
        <f t="shared" si="172"/>
        <v/>
      </c>
    </row>
    <row r="1362" spans="73:76" x14ac:dyDescent="0.25">
      <c r="BU1362" s="7" t="e">
        <v>#N/A</v>
      </c>
      <c r="BV1362" s="7">
        <v>0.67600000000000005</v>
      </c>
      <c r="BW1362" s="7" t="str">
        <f t="shared" si="171"/>
        <v/>
      </c>
      <c r="BX1362" s="7" t="str">
        <f t="shared" si="172"/>
        <v/>
      </c>
    </row>
    <row r="1363" spans="73:76" x14ac:dyDescent="0.25">
      <c r="BU1363" s="7" t="e">
        <v>#N/A</v>
      </c>
      <c r="BV1363" s="7">
        <v>1.4999999999999999E-2</v>
      </c>
      <c r="BW1363" s="7" t="str">
        <f t="shared" si="171"/>
        <v/>
      </c>
      <c r="BX1363" s="7" t="str">
        <f t="shared" si="172"/>
        <v/>
      </c>
    </row>
    <row r="1364" spans="73:76" x14ac:dyDescent="0.25">
      <c r="BU1364" s="7" t="e">
        <v>#N/A</v>
      </c>
      <c r="BV1364" s="7">
        <v>0</v>
      </c>
      <c r="BW1364" s="7" t="str">
        <f t="shared" si="171"/>
        <v/>
      </c>
      <c r="BX1364" s="7" t="str">
        <f t="shared" si="172"/>
        <v/>
      </c>
    </row>
    <row r="1365" spans="73:76" x14ac:dyDescent="0.25">
      <c r="BU1365" s="7">
        <v>1.45</v>
      </c>
      <c r="BV1365" s="7">
        <v>1.0229999999999999</v>
      </c>
      <c r="BW1365" s="7">
        <f t="shared" si="171"/>
        <v>1.45</v>
      </c>
      <c r="BX1365" s="7">
        <f t="shared" si="172"/>
        <v>1.0229999999999999</v>
      </c>
    </row>
    <row r="1366" spans="73:76" x14ac:dyDescent="0.25">
      <c r="BU1366" s="7">
        <v>6.4</v>
      </c>
      <c r="BV1366" s="7">
        <v>7.1120000000000001</v>
      </c>
      <c r="BW1366" s="7">
        <f t="shared" si="171"/>
        <v>6.4</v>
      </c>
      <c r="BX1366" s="7">
        <f t="shared" si="172"/>
        <v>7.1120000000000001</v>
      </c>
    </row>
    <row r="1367" spans="73:76" x14ac:dyDescent="0.25">
      <c r="BU1367" s="7" t="e">
        <v>#N/A</v>
      </c>
      <c r="BV1367" s="7">
        <v>0.03</v>
      </c>
      <c r="BW1367" s="7" t="str">
        <f t="shared" si="171"/>
        <v/>
      </c>
      <c r="BX1367" s="7" t="str">
        <f t="shared" si="172"/>
        <v/>
      </c>
    </row>
    <row r="1368" spans="73:76" x14ac:dyDescent="0.25">
      <c r="BU1368" s="7" t="e">
        <v>#N/A</v>
      </c>
      <c r="BV1368" s="7">
        <v>0.751</v>
      </c>
      <c r="BW1368" s="7" t="str">
        <f t="shared" si="171"/>
        <v/>
      </c>
      <c r="BX1368" s="7" t="str">
        <f t="shared" si="172"/>
        <v/>
      </c>
    </row>
    <row r="1369" spans="73:76" x14ac:dyDescent="0.25">
      <c r="BU1369" s="7" t="e">
        <v>#N/A</v>
      </c>
      <c r="BV1369" s="7">
        <v>1.2E-2</v>
      </c>
      <c r="BW1369" s="7" t="str">
        <f t="shared" si="171"/>
        <v/>
      </c>
      <c r="BX1369" s="7" t="str">
        <f t="shared" si="172"/>
        <v/>
      </c>
    </row>
    <row r="1370" spans="73:76" x14ac:dyDescent="0.25">
      <c r="BU1370" s="7">
        <v>1.78</v>
      </c>
      <c r="BV1370" s="7">
        <v>1.764</v>
      </c>
      <c r="BW1370" s="7">
        <f t="shared" si="171"/>
        <v>1.78</v>
      </c>
      <c r="BX1370" s="7">
        <f t="shared" si="172"/>
        <v>1.764</v>
      </c>
    </row>
    <row r="1371" spans="73:76" x14ac:dyDescent="0.25">
      <c r="BU1371" s="7" t="e">
        <v>#N/A</v>
      </c>
      <c r="BV1371" s="7">
        <v>0.93500000000000005</v>
      </c>
      <c r="BW1371" s="7" t="str">
        <f t="shared" si="171"/>
        <v/>
      </c>
      <c r="BX1371" s="7" t="str">
        <f t="shared" si="172"/>
        <v/>
      </c>
    </row>
    <row r="1372" spans="73:76" x14ac:dyDescent="0.25">
      <c r="BU1372" s="7" t="e">
        <v>#N/A</v>
      </c>
      <c r="BV1372" s="7">
        <v>0.10100000000000001</v>
      </c>
      <c r="BW1372" s="7" t="str">
        <f t="shared" si="171"/>
        <v/>
      </c>
      <c r="BX1372" s="7" t="str">
        <f t="shared" si="172"/>
        <v/>
      </c>
    </row>
    <row r="1373" spans="73:76" x14ac:dyDescent="0.25">
      <c r="BU1373" s="7" t="e">
        <v>#N/A</v>
      </c>
      <c r="BV1373" s="7">
        <v>0.34899999999999998</v>
      </c>
      <c r="BW1373" s="7" t="str">
        <f t="shared" si="171"/>
        <v/>
      </c>
      <c r="BX1373" s="7" t="str">
        <f t="shared" si="172"/>
        <v/>
      </c>
    </row>
    <row r="1374" spans="73:76" x14ac:dyDescent="0.25">
      <c r="BU1374" s="7" t="e">
        <v>#N/A</v>
      </c>
      <c r="BV1374" s="7">
        <v>0.03</v>
      </c>
      <c r="BW1374" s="7" t="str">
        <f t="shared" si="171"/>
        <v/>
      </c>
      <c r="BX1374" s="7" t="str">
        <f t="shared" si="172"/>
        <v/>
      </c>
    </row>
    <row r="1375" spans="73:76" x14ac:dyDescent="0.25">
      <c r="BU1375" s="7">
        <v>1.44</v>
      </c>
      <c r="BV1375" s="7">
        <v>1.2030000000000001</v>
      </c>
      <c r="BW1375" s="7">
        <f t="shared" si="171"/>
        <v>1.44</v>
      </c>
      <c r="BX1375" s="7">
        <f t="shared" si="172"/>
        <v>1.2030000000000001</v>
      </c>
    </row>
    <row r="1376" spans="73:76" x14ac:dyDescent="0.25">
      <c r="BU1376" s="7" t="e">
        <v>#N/A</v>
      </c>
      <c r="BV1376" s="7">
        <v>2.3E-2</v>
      </c>
      <c r="BW1376" s="7" t="str">
        <f t="shared" si="171"/>
        <v/>
      </c>
      <c r="BX1376" s="7" t="str">
        <f t="shared" si="172"/>
        <v/>
      </c>
    </row>
    <row r="1377" spans="73:76" x14ac:dyDescent="0.25">
      <c r="BU1377" s="7" t="e">
        <v>#N/A</v>
      </c>
      <c r="BV1377" s="7" t="s">
        <v>1901</v>
      </c>
      <c r="BW1377" s="7" t="str">
        <f t="shared" si="171"/>
        <v/>
      </c>
      <c r="BX1377" s="7" t="str">
        <f t="shared" si="172"/>
        <v/>
      </c>
    </row>
    <row r="1378" spans="73:76" x14ac:dyDescent="0.25">
      <c r="BU1378" s="7" t="e">
        <v>#N/A</v>
      </c>
      <c r="BV1378" s="7">
        <v>0</v>
      </c>
      <c r="BW1378" s="7" t="str">
        <f t="shared" si="171"/>
        <v/>
      </c>
      <c r="BX1378" s="7" t="str">
        <f t="shared" si="172"/>
        <v/>
      </c>
    </row>
    <row r="1379" spans="73:76" x14ac:dyDescent="0.25">
      <c r="BU1379" s="7" t="e">
        <v>#N/A</v>
      </c>
      <c r="BV1379" s="7">
        <v>6.8000000000000005E-2</v>
      </c>
      <c r="BW1379" s="7" t="str">
        <f t="shared" si="171"/>
        <v/>
      </c>
      <c r="BX1379" s="7" t="str">
        <f t="shared" si="172"/>
        <v/>
      </c>
    </row>
    <row r="1380" spans="73:76" x14ac:dyDescent="0.25">
      <c r="BU1380" s="7">
        <v>0.02</v>
      </c>
      <c r="BV1380" s="7">
        <v>0</v>
      </c>
      <c r="BW1380" s="7">
        <f t="shared" si="171"/>
        <v>0.02</v>
      </c>
      <c r="BX1380" s="7">
        <f t="shared" si="172"/>
        <v>0</v>
      </c>
    </row>
    <row r="1381" spans="73:76" x14ac:dyDescent="0.25">
      <c r="BU1381" s="7">
        <v>0.09</v>
      </c>
      <c r="BV1381" s="7">
        <v>6.7000000000000004E-2</v>
      </c>
      <c r="BW1381" s="7">
        <f t="shared" si="171"/>
        <v>0.09</v>
      </c>
      <c r="BX1381" s="7">
        <f t="shared" si="172"/>
        <v>6.7000000000000004E-2</v>
      </c>
    </row>
    <row r="1382" spans="73:76" x14ac:dyDescent="0.25">
      <c r="BU1382" s="7">
        <v>3.5</v>
      </c>
      <c r="BV1382" s="7">
        <v>2.94</v>
      </c>
      <c r="BW1382" s="7">
        <f t="shared" si="171"/>
        <v>3.5</v>
      </c>
      <c r="BX1382" s="7">
        <f t="shared" si="172"/>
        <v>2.94</v>
      </c>
    </row>
    <row r="1383" spans="73:76" x14ac:dyDescent="0.25">
      <c r="BU1383" s="7" t="e">
        <v>#N/A</v>
      </c>
      <c r="BV1383" s="7">
        <v>0</v>
      </c>
      <c r="BW1383" s="7" t="str">
        <f t="shared" si="171"/>
        <v/>
      </c>
      <c r="BX1383" s="7" t="str">
        <f t="shared" si="172"/>
        <v/>
      </c>
    </row>
    <row r="1384" spans="73:76" x14ac:dyDescent="0.25">
      <c r="BU1384" s="7" t="e">
        <v>#N/A</v>
      </c>
      <c r="BV1384" s="7">
        <v>5.3999999999999999E-2</v>
      </c>
      <c r="BW1384" s="7" t="str">
        <f t="shared" si="171"/>
        <v/>
      </c>
      <c r="BX1384" s="7" t="str">
        <f t="shared" si="172"/>
        <v/>
      </c>
    </row>
    <row r="1385" spans="73:76" x14ac:dyDescent="0.25">
      <c r="BU1385" s="7" t="e">
        <v>#N/A</v>
      </c>
      <c r="BV1385" s="7" t="s">
        <v>1901</v>
      </c>
      <c r="BW1385" s="7" t="str">
        <f t="shared" si="171"/>
        <v/>
      </c>
      <c r="BX1385" s="7" t="str">
        <f t="shared" si="172"/>
        <v/>
      </c>
    </row>
    <row r="1386" spans="73:76" x14ac:dyDescent="0.25">
      <c r="BU1386" s="7" t="e">
        <v>#N/A</v>
      </c>
      <c r="BV1386" s="7">
        <v>5.8360000000000003</v>
      </c>
      <c r="BW1386" s="7" t="str">
        <f t="shared" si="171"/>
        <v/>
      </c>
      <c r="BX1386" s="7" t="str">
        <f t="shared" si="172"/>
        <v/>
      </c>
    </row>
    <row r="1387" spans="73:76" x14ac:dyDescent="0.25">
      <c r="BU1387" s="7">
        <v>13.5</v>
      </c>
      <c r="BV1387" s="7">
        <v>23.94</v>
      </c>
      <c r="BW1387" s="7">
        <f t="shared" si="171"/>
        <v>13.5</v>
      </c>
      <c r="BX1387" s="7">
        <f t="shared" si="172"/>
        <v>23.94</v>
      </c>
    </row>
    <row r="1388" spans="73:76" x14ac:dyDescent="0.25">
      <c r="BU1388" s="7">
        <v>303.89999999999998</v>
      </c>
      <c r="BV1388" s="7">
        <v>160.38999999999999</v>
      </c>
      <c r="BW1388" s="7">
        <f t="shared" si="171"/>
        <v>303.89999999999998</v>
      </c>
      <c r="BX1388" s="7">
        <f t="shared" si="172"/>
        <v>160.38999999999999</v>
      </c>
    </row>
    <row r="1389" spans="73:76" x14ac:dyDescent="0.25">
      <c r="BU1389" s="7" t="e">
        <v>#N/A</v>
      </c>
      <c r="BV1389" s="7">
        <v>1E-3</v>
      </c>
      <c r="BW1389" s="7" t="str">
        <f t="shared" si="171"/>
        <v/>
      </c>
      <c r="BX1389" s="7" t="str">
        <f t="shared" si="172"/>
        <v/>
      </c>
    </row>
    <row r="1390" spans="73:76" x14ac:dyDescent="0.25">
      <c r="BU1390" s="7" t="e">
        <v>#N/A</v>
      </c>
      <c r="BV1390" s="7">
        <v>4.1000000000000002E-2</v>
      </c>
      <c r="BW1390" s="7" t="str">
        <f t="shared" si="171"/>
        <v/>
      </c>
      <c r="BX1390" s="7" t="str">
        <f t="shared" si="172"/>
        <v/>
      </c>
    </row>
    <row r="1391" spans="73:76" x14ac:dyDescent="0.25">
      <c r="BU1391" s="7" t="e">
        <v>#N/A</v>
      </c>
      <c r="BV1391" s="7">
        <v>3.2709999999999999</v>
      </c>
      <c r="BW1391" s="7" t="str">
        <f t="shared" si="171"/>
        <v/>
      </c>
      <c r="BX1391" s="7" t="str">
        <f t="shared" si="172"/>
        <v/>
      </c>
    </row>
    <row r="1392" spans="73:76" x14ac:dyDescent="0.25">
      <c r="BU1392" s="7" t="e">
        <v>#N/A</v>
      </c>
      <c r="BV1392" s="7">
        <v>0.9</v>
      </c>
      <c r="BW1392" s="7" t="str">
        <f t="shared" si="171"/>
        <v/>
      </c>
      <c r="BX1392" s="7" t="str">
        <f t="shared" si="172"/>
        <v/>
      </c>
    </row>
    <row r="1393" spans="73:76" x14ac:dyDescent="0.25">
      <c r="BU1393" s="7" t="e">
        <v>#N/A</v>
      </c>
      <c r="BV1393" s="7">
        <v>1.042</v>
      </c>
      <c r="BW1393" s="7" t="str">
        <f t="shared" si="171"/>
        <v/>
      </c>
      <c r="BX1393" s="7" t="str">
        <f t="shared" si="172"/>
        <v/>
      </c>
    </row>
    <row r="1394" spans="73:76" x14ac:dyDescent="0.25">
      <c r="BU1394" s="7" t="e">
        <v>#N/A</v>
      </c>
      <c r="BV1394" s="7">
        <v>0.11700000000000001</v>
      </c>
      <c r="BW1394" s="7" t="str">
        <f t="shared" si="171"/>
        <v/>
      </c>
      <c r="BX1394" s="7" t="str">
        <f t="shared" si="172"/>
        <v/>
      </c>
    </row>
    <row r="1395" spans="73:76" x14ac:dyDescent="0.25">
      <c r="BU1395" s="7" t="e">
        <v>#N/A</v>
      </c>
      <c r="BV1395" s="7">
        <v>0</v>
      </c>
      <c r="BW1395" s="7" t="str">
        <f t="shared" si="171"/>
        <v/>
      </c>
      <c r="BX1395" s="7" t="str">
        <f t="shared" si="172"/>
        <v/>
      </c>
    </row>
    <row r="1396" spans="73:76" x14ac:dyDescent="0.25">
      <c r="BU1396" s="7">
        <v>0.03</v>
      </c>
      <c r="BV1396" s="7">
        <v>1E-3</v>
      </c>
      <c r="BW1396" s="7">
        <f t="shared" si="171"/>
        <v>0.03</v>
      </c>
      <c r="BX1396" s="7">
        <f t="shared" si="172"/>
        <v>1E-3</v>
      </c>
    </row>
    <row r="1397" spans="73:76" x14ac:dyDescent="0.25">
      <c r="BU1397" s="7">
        <v>0.06</v>
      </c>
      <c r="BV1397" s="7">
        <v>9.4E-2</v>
      </c>
      <c r="BW1397" s="7">
        <f t="shared" si="171"/>
        <v>0.06</v>
      </c>
      <c r="BX1397" s="7">
        <f t="shared" si="172"/>
        <v>9.4E-2</v>
      </c>
    </row>
    <row r="1398" spans="73:76" x14ac:dyDescent="0.25">
      <c r="BU1398" s="7">
        <v>0.11</v>
      </c>
      <c r="BV1398" s="7">
        <v>0.126</v>
      </c>
      <c r="BW1398" s="7">
        <f t="shared" si="171"/>
        <v>0.11</v>
      </c>
      <c r="BX1398" s="7">
        <f t="shared" si="172"/>
        <v>0.126</v>
      </c>
    </row>
    <row r="1399" spans="73:76" x14ac:dyDescent="0.25">
      <c r="BU1399" s="7" t="e">
        <v>#N/A</v>
      </c>
      <c r="BV1399" s="7">
        <v>4.4880000000000004</v>
      </c>
      <c r="BW1399" s="7" t="str">
        <f t="shared" si="171"/>
        <v/>
      </c>
      <c r="BX1399" s="7" t="str">
        <f t="shared" si="172"/>
        <v/>
      </c>
    </row>
    <row r="1400" spans="73:76" x14ac:dyDescent="0.25">
      <c r="BU1400" s="7" t="e">
        <v>#N/A</v>
      </c>
      <c r="BV1400" s="7">
        <v>0.121</v>
      </c>
      <c r="BW1400" s="7" t="str">
        <f t="shared" si="171"/>
        <v/>
      </c>
      <c r="BX1400" s="7" t="str">
        <f t="shared" si="172"/>
        <v/>
      </c>
    </row>
    <row r="1401" spans="73:76" x14ac:dyDescent="0.25">
      <c r="BU1401" s="7" t="e">
        <v>#N/A</v>
      </c>
      <c r="BV1401" s="7">
        <v>4.3639999999999999</v>
      </c>
      <c r="BW1401" s="7" t="str">
        <f t="shared" si="171"/>
        <v/>
      </c>
      <c r="BX1401" s="7" t="str">
        <f t="shared" si="172"/>
        <v/>
      </c>
    </row>
    <row r="1402" spans="73:76" x14ac:dyDescent="0.25">
      <c r="BU1402" s="7" t="e">
        <v>#N/A</v>
      </c>
      <c r="BV1402" s="7">
        <v>0.26600000000000001</v>
      </c>
      <c r="BW1402" s="7" t="str">
        <f t="shared" si="171"/>
        <v/>
      </c>
      <c r="BX1402" s="7" t="str">
        <f t="shared" si="172"/>
        <v/>
      </c>
    </row>
    <row r="1403" spans="73:76" x14ac:dyDescent="0.25">
      <c r="BU1403" s="7" t="e">
        <v>#N/A</v>
      </c>
      <c r="BV1403" s="7">
        <v>0.121</v>
      </c>
      <c r="BW1403" s="7" t="str">
        <f t="shared" si="171"/>
        <v/>
      </c>
      <c r="BX1403" s="7" t="str">
        <f t="shared" si="172"/>
        <v/>
      </c>
    </row>
    <row r="1404" spans="73:76" x14ac:dyDescent="0.25">
      <c r="BU1404" s="7" t="e">
        <v>#N/A</v>
      </c>
      <c r="BV1404" s="7">
        <v>3.0000000000000001E-3</v>
      </c>
      <c r="BW1404" s="7" t="str">
        <f t="shared" si="171"/>
        <v/>
      </c>
      <c r="BX1404" s="7" t="str">
        <f t="shared" si="172"/>
        <v/>
      </c>
    </row>
    <row r="1405" spans="73:76" x14ac:dyDescent="0.25">
      <c r="BU1405" s="7" t="e">
        <v>#N/A</v>
      </c>
      <c r="BV1405" s="7">
        <v>1.4E-2</v>
      </c>
      <c r="BW1405" s="7" t="str">
        <f t="shared" si="171"/>
        <v/>
      </c>
      <c r="BX1405" s="7" t="str">
        <f t="shared" si="172"/>
        <v/>
      </c>
    </row>
    <row r="1406" spans="73:76" x14ac:dyDescent="0.25">
      <c r="BU1406" s="7">
        <v>50</v>
      </c>
      <c r="BV1406" s="7">
        <v>15.04</v>
      </c>
      <c r="BW1406" s="7">
        <f t="shared" si="171"/>
        <v>50</v>
      </c>
      <c r="BX1406" s="7">
        <f t="shared" si="172"/>
        <v>15.04</v>
      </c>
    </row>
    <row r="1407" spans="73:76" x14ac:dyDescent="0.25">
      <c r="BU1407" s="7">
        <v>0.12</v>
      </c>
      <c r="BV1407" s="7">
        <v>0.39900000000000002</v>
      </c>
      <c r="BW1407" s="7">
        <f t="shared" si="171"/>
        <v>0.12</v>
      </c>
      <c r="BX1407" s="7">
        <f t="shared" si="172"/>
        <v>0.39900000000000002</v>
      </c>
    </row>
    <row r="1408" spans="73:76" x14ac:dyDescent="0.25">
      <c r="BU1408" s="7" t="e">
        <v>#N/A</v>
      </c>
      <c r="BV1408" s="7">
        <v>2.7E-2</v>
      </c>
      <c r="BW1408" s="7" t="str">
        <f t="shared" si="171"/>
        <v/>
      </c>
      <c r="BX1408" s="7" t="str">
        <f t="shared" si="172"/>
        <v/>
      </c>
    </row>
    <row r="1409" spans="73:76" x14ac:dyDescent="0.25">
      <c r="BU1409" s="7" t="e">
        <v>#N/A</v>
      </c>
      <c r="BV1409" s="7">
        <v>0.11700000000000001</v>
      </c>
      <c r="BW1409" s="7" t="str">
        <f t="shared" si="171"/>
        <v/>
      </c>
      <c r="BX1409" s="7" t="str">
        <f t="shared" si="172"/>
        <v/>
      </c>
    </row>
    <row r="1410" spans="73:76" x14ac:dyDescent="0.25">
      <c r="BU1410" s="7" t="e">
        <v>#N/A</v>
      </c>
      <c r="BV1410" s="7">
        <v>0.51900000000000002</v>
      </c>
      <c r="BW1410" s="7" t="str">
        <f t="shared" si="171"/>
        <v/>
      </c>
      <c r="BX1410" s="7" t="str">
        <f t="shared" si="172"/>
        <v/>
      </c>
    </row>
    <row r="1411" spans="73:76" x14ac:dyDescent="0.25">
      <c r="BU1411" s="7" t="e">
        <v>#N/A</v>
      </c>
      <c r="BV1411" s="7">
        <v>7.0000000000000001E-3</v>
      </c>
      <c r="BW1411" s="7" t="str">
        <f t="shared" si="171"/>
        <v/>
      </c>
      <c r="BX1411" s="7" t="str">
        <f t="shared" si="172"/>
        <v/>
      </c>
    </row>
    <row r="1412" spans="73:76" x14ac:dyDescent="0.25">
      <c r="BU1412" s="7" t="e">
        <v>#N/A</v>
      </c>
      <c r="BV1412" s="7">
        <v>3.9E-2</v>
      </c>
      <c r="BW1412" s="7" t="str">
        <f t="shared" si="171"/>
        <v/>
      </c>
      <c r="BX1412" s="7" t="str">
        <f t="shared" si="172"/>
        <v/>
      </c>
    </row>
    <row r="1413" spans="73:76" x14ac:dyDescent="0.25">
      <c r="BU1413" s="7" t="e">
        <v>#N/A</v>
      </c>
      <c r="BV1413" s="7">
        <v>0</v>
      </c>
      <c r="BW1413" s="7" t="str">
        <f t="shared" si="171"/>
        <v/>
      </c>
      <c r="BX1413" s="7" t="str">
        <f t="shared" si="172"/>
        <v/>
      </c>
    </row>
    <row r="1414" spans="73:76" x14ac:dyDescent="0.25">
      <c r="BU1414" s="7">
        <v>2.5</v>
      </c>
      <c r="BV1414" s="7">
        <v>5.3150000000000004</v>
      </c>
      <c r="BW1414" s="7">
        <f t="shared" si="171"/>
        <v>2.5</v>
      </c>
      <c r="BX1414" s="7">
        <f t="shared" si="172"/>
        <v>5.3150000000000004</v>
      </c>
    </row>
    <row r="1415" spans="73:76" x14ac:dyDescent="0.25">
      <c r="BU1415" s="7" t="e">
        <v>#N/A</v>
      </c>
      <c r="BV1415" s="7">
        <v>0.26900000000000002</v>
      </c>
      <c r="BW1415" s="7" t="str">
        <f t="shared" si="171"/>
        <v/>
      </c>
      <c r="BX1415" s="7" t="str">
        <f t="shared" si="172"/>
        <v/>
      </c>
    </row>
    <row r="1416" spans="73:76" x14ac:dyDescent="0.25">
      <c r="BU1416" s="7">
        <v>2.86</v>
      </c>
      <c r="BV1416" s="7">
        <v>1.7490000000000001</v>
      </c>
      <c r="BW1416" s="7">
        <f t="shared" ref="BW1416:BW1479" si="173">IF(ISNA(BU1416),"",BU1416)</f>
        <v>2.86</v>
      </c>
      <c r="BX1416" s="7">
        <f t="shared" ref="BX1416:BX1479" si="174">IF(BW1416="","",BV1416)</f>
        <v>1.7490000000000001</v>
      </c>
    </row>
    <row r="1417" spans="73:76" x14ac:dyDescent="0.25">
      <c r="BU1417" s="7" t="e">
        <v>#N/A</v>
      </c>
      <c r="BV1417" s="7">
        <v>0</v>
      </c>
      <c r="BW1417" s="7" t="str">
        <f t="shared" si="173"/>
        <v/>
      </c>
      <c r="BX1417" s="7" t="str">
        <f t="shared" si="174"/>
        <v/>
      </c>
    </row>
    <row r="1418" spans="73:76" x14ac:dyDescent="0.25">
      <c r="BU1418" s="7" t="e">
        <v>#N/A</v>
      </c>
      <c r="BV1418" s="7">
        <v>0</v>
      </c>
      <c r="BW1418" s="7" t="str">
        <f t="shared" si="173"/>
        <v/>
      </c>
      <c r="BX1418" s="7" t="str">
        <f t="shared" si="174"/>
        <v/>
      </c>
    </row>
    <row r="1419" spans="73:76" x14ac:dyDescent="0.25">
      <c r="BU1419" s="7">
        <v>0.01</v>
      </c>
      <c r="BV1419" s="7">
        <v>0</v>
      </c>
      <c r="BW1419" s="7">
        <f t="shared" si="173"/>
        <v>0.01</v>
      </c>
      <c r="BX1419" s="7">
        <f t="shared" si="174"/>
        <v>0</v>
      </c>
    </row>
    <row r="1420" spans="73:76" x14ac:dyDescent="0.25">
      <c r="BU1420" s="7" t="e">
        <v>#N/A</v>
      </c>
      <c r="BV1420" s="7">
        <v>0.14799999999999999</v>
      </c>
      <c r="BW1420" s="7" t="str">
        <f t="shared" si="173"/>
        <v/>
      </c>
      <c r="BX1420" s="7" t="str">
        <f t="shared" si="174"/>
        <v/>
      </c>
    </row>
    <row r="1421" spans="73:76" x14ac:dyDescent="0.25">
      <c r="BU1421" s="7" t="e">
        <v>#N/A</v>
      </c>
      <c r="BV1421" s="7">
        <v>1.4999999999999999E-2</v>
      </c>
      <c r="BW1421" s="7" t="str">
        <f t="shared" si="173"/>
        <v/>
      </c>
      <c r="BX1421" s="7" t="str">
        <f t="shared" si="174"/>
        <v/>
      </c>
    </row>
    <row r="1422" spans="73:76" x14ac:dyDescent="0.25">
      <c r="BU1422" s="7" t="e">
        <v>#N/A</v>
      </c>
      <c r="BV1422" s="7">
        <v>6.3E-2</v>
      </c>
      <c r="BW1422" s="7" t="str">
        <f t="shared" si="173"/>
        <v/>
      </c>
      <c r="BX1422" s="7" t="str">
        <f t="shared" si="174"/>
        <v/>
      </c>
    </row>
    <row r="1423" spans="73:76" x14ac:dyDescent="0.25">
      <c r="BU1423" s="7">
        <v>0.03</v>
      </c>
      <c r="BV1423" s="7">
        <v>8.0000000000000002E-3</v>
      </c>
      <c r="BW1423" s="7">
        <f t="shared" si="173"/>
        <v>0.03</v>
      </c>
      <c r="BX1423" s="7">
        <f t="shared" si="174"/>
        <v>8.0000000000000002E-3</v>
      </c>
    </row>
    <row r="1424" spans="73:76" x14ac:dyDescent="0.25">
      <c r="BU1424" s="7">
        <v>9.94</v>
      </c>
      <c r="BV1424" s="7">
        <v>8.6460000000000008</v>
      </c>
      <c r="BW1424" s="7">
        <f t="shared" si="173"/>
        <v>9.94</v>
      </c>
      <c r="BX1424" s="7">
        <f t="shared" si="174"/>
        <v>8.6460000000000008</v>
      </c>
    </row>
    <row r="1425" spans="73:76" x14ac:dyDescent="0.25">
      <c r="BU1425" s="7" t="e">
        <v>#N/A</v>
      </c>
      <c r="BV1425" s="7">
        <v>4.0000000000000001E-3</v>
      </c>
      <c r="BW1425" s="7" t="str">
        <f t="shared" si="173"/>
        <v/>
      </c>
      <c r="BX1425" s="7" t="str">
        <f t="shared" si="174"/>
        <v/>
      </c>
    </row>
    <row r="1426" spans="73:76" x14ac:dyDescent="0.25">
      <c r="BU1426" s="7" t="e">
        <v>#N/A</v>
      </c>
      <c r="BV1426" s="7">
        <v>4.0000000000000001E-3</v>
      </c>
      <c r="BW1426" s="7" t="str">
        <f t="shared" si="173"/>
        <v/>
      </c>
      <c r="BX1426" s="7" t="str">
        <f t="shared" si="174"/>
        <v/>
      </c>
    </row>
    <row r="1427" spans="73:76" x14ac:dyDescent="0.25">
      <c r="BU1427" s="7" t="e">
        <v>#N/A</v>
      </c>
      <c r="BV1427" s="7">
        <v>2.4E-2</v>
      </c>
      <c r="BW1427" s="7" t="str">
        <f t="shared" si="173"/>
        <v/>
      </c>
      <c r="BX1427" s="7" t="str">
        <f t="shared" si="174"/>
        <v/>
      </c>
    </row>
    <row r="1428" spans="73:76" x14ac:dyDescent="0.25">
      <c r="BU1428" s="7" t="e">
        <v>#N/A</v>
      </c>
      <c r="BV1428" s="7">
        <v>10.208</v>
      </c>
      <c r="BW1428" s="7" t="str">
        <f t="shared" si="173"/>
        <v/>
      </c>
      <c r="BX1428" s="7" t="str">
        <f t="shared" si="174"/>
        <v/>
      </c>
    </row>
    <row r="1429" spans="73:76" x14ac:dyDescent="0.25">
      <c r="BU1429" s="7" t="e">
        <v>#N/A</v>
      </c>
      <c r="BV1429" s="7">
        <v>0.1</v>
      </c>
      <c r="BW1429" s="7" t="str">
        <f t="shared" si="173"/>
        <v/>
      </c>
      <c r="BX1429" s="7" t="str">
        <f t="shared" si="174"/>
        <v/>
      </c>
    </row>
    <row r="1430" spans="73:76" x14ac:dyDescent="0.25">
      <c r="BU1430" s="7" t="e">
        <v>#N/A</v>
      </c>
      <c r="BV1430" s="7">
        <v>1E-3</v>
      </c>
      <c r="BW1430" s="7" t="str">
        <f t="shared" si="173"/>
        <v/>
      </c>
      <c r="BX1430" s="7" t="str">
        <f t="shared" si="174"/>
        <v/>
      </c>
    </row>
    <row r="1431" spans="73:76" x14ac:dyDescent="0.25">
      <c r="BU1431" s="7" t="e">
        <v>#N/A</v>
      </c>
      <c r="BV1431" s="7">
        <v>0.106</v>
      </c>
      <c r="BW1431" s="7" t="str">
        <f t="shared" si="173"/>
        <v/>
      </c>
      <c r="BX1431" s="7" t="str">
        <f t="shared" si="174"/>
        <v/>
      </c>
    </row>
    <row r="1432" spans="73:76" x14ac:dyDescent="0.25">
      <c r="BU1432" s="7">
        <v>32.909999999999997</v>
      </c>
      <c r="BV1432" s="7">
        <v>29.524999999999999</v>
      </c>
      <c r="BW1432" s="7">
        <f t="shared" si="173"/>
        <v>32.909999999999997</v>
      </c>
      <c r="BX1432" s="7">
        <f t="shared" si="174"/>
        <v>29.524999999999999</v>
      </c>
    </row>
    <row r="1433" spans="73:76" x14ac:dyDescent="0.25">
      <c r="BU1433" s="7" t="e">
        <v>#N/A</v>
      </c>
      <c r="BV1433" s="7">
        <v>0</v>
      </c>
      <c r="BW1433" s="7" t="str">
        <f t="shared" si="173"/>
        <v/>
      </c>
      <c r="BX1433" s="7" t="str">
        <f t="shared" si="174"/>
        <v/>
      </c>
    </row>
    <row r="1434" spans="73:76" x14ac:dyDescent="0.25">
      <c r="BU1434" s="7" t="e">
        <v>#N/A</v>
      </c>
      <c r="BV1434" s="7">
        <v>5.0000000000000001E-3</v>
      </c>
      <c r="BW1434" s="7" t="str">
        <f t="shared" si="173"/>
        <v/>
      </c>
      <c r="BX1434" s="7" t="str">
        <f t="shared" si="174"/>
        <v/>
      </c>
    </row>
    <row r="1435" spans="73:76" x14ac:dyDescent="0.25">
      <c r="BU1435" s="7" t="e">
        <v>#N/A</v>
      </c>
      <c r="BV1435" s="7">
        <v>0.14499999999999999</v>
      </c>
      <c r="BW1435" s="7" t="str">
        <f t="shared" si="173"/>
        <v/>
      </c>
      <c r="BX1435" s="7" t="str">
        <f t="shared" si="174"/>
        <v/>
      </c>
    </row>
    <row r="1436" spans="73:76" x14ac:dyDescent="0.25">
      <c r="BU1436" s="7" t="e">
        <v>#N/A</v>
      </c>
      <c r="BV1436" s="7">
        <v>6.0000000000000001E-3</v>
      </c>
      <c r="BW1436" s="7" t="str">
        <f t="shared" si="173"/>
        <v/>
      </c>
      <c r="BX1436" s="7" t="str">
        <f t="shared" si="174"/>
        <v/>
      </c>
    </row>
    <row r="1437" spans="73:76" x14ac:dyDescent="0.25">
      <c r="BU1437" s="7" t="e">
        <v>#N/A</v>
      </c>
      <c r="BV1437" s="7">
        <v>0.71899999999999997</v>
      </c>
      <c r="BW1437" s="7" t="str">
        <f t="shared" si="173"/>
        <v/>
      </c>
      <c r="BX1437" s="7" t="str">
        <f t="shared" si="174"/>
        <v/>
      </c>
    </row>
    <row r="1438" spans="73:76" x14ac:dyDescent="0.25">
      <c r="BU1438" s="7" t="e">
        <v>#N/A</v>
      </c>
      <c r="BV1438" s="7">
        <v>1.0860000000000001</v>
      </c>
      <c r="BW1438" s="7" t="str">
        <f t="shared" si="173"/>
        <v/>
      </c>
      <c r="BX1438" s="7" t="str">
        <f t="shared" si="174"/>
        <v/>
      </c>
    </row>
    <row r="1439" spans="73:76" x14ac:dyDescent="0.25">
      <c r="BU1439" s="7" t="e">
        <v>#N/A</v>
      </c>
      <c r="BV1439" s="7">
        <v>0</v>
      </c>
      <c r="BW1439" s="7" t="str">
        <f t="shared" si="173"/>
        <v/>
      </c>
      <c r="BX1439" s="7" t="str">
        <f t="shared" si="174"/>
        <v/>
      </c>
    </row>
    <row r="1440" spans="73:76" x14ac:dyDescent="0.25">
      <c r="BU1440" s="7" t="e">
        <v>#N/A</v>
      </c>
      <c r="BV1440" s="7">
        <v>2.4E-2</v>
      </c>
      <c r="BW1440" s="7" t="str">
        <f t="shared" si="173"/>
        <v/>
      </c>
      <c r="BX1440" s="7" t="str">
        <f t="shared" si="174"/>
        <v/>
      </c>
    </row>
    <row r="1441" spans="73:76" x14ac:dyDescent="0.25">
      <c r="BU1441" s="7" t="e">
        <v>#N/A</v>
      </c>
      <c r="BV1441" s="7">
        <v>0</v>
      </c>
      <c r="BW1441" s="7" t="str">
        <f t="shared" si="173"/>
        <v/>
      </c>
      <c r="BX1441" s="7" t="str">
        <f t="shared" si="174"/>
        <v/>
      </c>
    </row>
    <row r="1442" spans="73:76" x14ac:dyDescent="0.25">
      <c r="BU1442" s="7" t="e">
        <v>#N/A</v>
      </c>
      <c r="BV1442" s="7">
        <v>0.158</v>
      </c>
      <c r="BW1442" s="7" t="str">
        <f t="shared" si="173"/>
        <v/>
      </c>
      <c r="BX1442" s="7" t="str">
        <f t="shared" si="174"/>
        <v/>
      </c>
    </row>
    <row r="1443" spans="73:76" x14ac:dyDescent="0.25">
      <c r="BU1443" s="7">
        <v>0.77</v>
      </c>
      <c r="BV1443" s="7">
        <v>0.13700000000000001</v>
      </c>
      <c r="BW1443" s="7">
        <f t="shared" si="173"/>
        <v>0.77</v>
      </c>
      <c r="BX1443" s="7">
        <f t="shared" si="174"/>
        <v>0.13700000000000001</v>
      </c>
    </row>
    <row r="1444" spans="73:76" x14ac:dyDescent="0.25">
      <c r="BU1444" s="7">
        <v>0.01</v>
      </c>
      <c r="BV1444" s="7">
        <v>7.0000000000000001E-3</v>
      </c>
      <c r="BW1444" s="7">
        <f t="shared" si="173"/>
        <v>0.01</v>
      </c>
      <c r="BX1444" s="7">
        <f t="shared" si="174"/>
        <v>7.0000000000000001E-3</v>
      </c>
    </row>
    <row r="1445" spans="73:76" x14ac:dyDescent="0.25">
      <c r="BU1445" s="7">
        <v>2.13</v>
      </c>
      <c r="BV1445" s="7">
        <v>1.4630000000000001</v>
      </c>
      <c r="BW1445" s="7">
        <f t="shared" si="173"/>
        <v>2.13</v>
      </c>
      <c r="BX1445" s="7">
        <f t="shared" si="174"/>
        <v>1.4630000000000001</v>
      </c>
    </row>
    <row r="1446" spans="73:76" x14ac:dyDescent="0.25">
      <c r="BU1446" s="7" t="e">
        <v>#N/A</v>
      </c>
      <c r="BV1446" s="7">
        <v>8.9999999999999993E-3</v>
      </c>
      <c r="BW1446" s="7" t="str">
        <f t="shared" si="173"/>
        <v/>
      </c>
      <c r="BX1446" s="7" t="str">
        <f t="shared" si="174"/>
        <v/>
      </c>
    </row>
    <row r="1447" spans="73:76" x14ac:dyDescent="0.25">
      <c r="BU1447" s="7" t="e">
        <v>#N/A</v>
      </c>
      <c r="BV1447" s="7">
        <v>0.23300000000000001</v>
      </c>
      <c r="BW1447" s="7" t="str">
        <f t="shared" si="173"/>
        <v/>
      </c>
      <c r="BX1447" s="7" t="str">
        <f t="shared" si="174"/>
        <v/>
      </c>
    </row>
    <row r="1448" spans="73:76" x14ac:dyDescent="0.25">
      <c r="BU1448" s="7" t="e">
        <v>#N/A</v>
      </c>
      <c r="BV1448" s="7">
        <v>0</v>
      </c>
      <c r="BW1448" s="7" t="str">
        <f t="shared" si="173"/>
        <v/>
      </c>
      <c r="BX1448" s="7" t="str">
        <f t="shared" si="174"/>
        <v/>
      </c>
    </row>
    <row r="1449" spans="73:76" x14ac:dyDescent="0.25">
      <c r="BU1449" s="7" t="e">
        <v>#N/A</v>
      </c>
      <c r="BV1449" s="7">
        <v>0.156</v>
      </c>
      <c r="BW1449" s="7" t="str">
        <f t="shared" si="173"/>
        <v/>
      </c>
      <c r="BX1449" s="7" t="str">
        <f t="shared" si="174"/>
        <v/>
      </c>
    </row>
    <row r="1450" spans="73:76" x14ac:dyDescent="0.25">
      <c r="BU1450" s="7">
        <v>0.66</v>
      </c>
      <c r="BV1450" s="7">
        <v>1.536</v>
      </c>
      <c r="BW1450" s="7">
        <f t="shared" si="173"/>
        <v>0.66</v>
      </c>
      <c r="BX1450" s="7">
        <f t="shared" si="174"/>
        <v>1.536</v>
      </c>
    </row>
    <row r="1451" spans="73:76" x14ac:dyDescent="0.25">
      <c r="BU1451" s="7" t="e">
        <v>#N/A</v>
      </c>
      <c r="BV1451" s="7">
        <v>0.189</v>
      </c>
      <c r="BW1451" s="7" t="str">
        <f t="shared" si="173"/>
        <v/>
      </c>
      <c r="BX1451" s="7" t="str">
        <f t="shared" si="174"/>
        <v/>
      </c>
    </row>
    <row r="1452" spans="73:76" x14ac:dyDescent="0.25">
      <c r="BU1452" s="7">
        <v>4.43</v>
      </c>
      <c r="BV1452" s="7">
        <v>1.5609999999999999</v>
      </c>
      <c r="BW1452" s="7">
        <f t="shared" si="173"/>
        <v>4.43</v>
      </c>
      <c r="BX1452" s="7">
        <f t="shared" si="174"/>
        <v>1.5609999999999999</v>
      </c>
    </row>
    <row r="1453" spans="73:76" x14ac:dyDescent="0.25">
      <c r="BU1453" s="7" t="e">
        <v>#N/A</v>
      </c>
      <c r="BV1453" s="7">
        <v>3.1E-2</v>
      </c>
      <c r="BW1453" s="7" t="str">
        <f t="shared" si="173"/>
        <v/>
      </c>
      <c r="BX1453" s="7" t="str">
        <f t="shared" si="174"/>
        <v/>
      </c>
    </row>
    <row r="1454" spans="73:76" x14ac:dyDescent="0.25">
      <c r="BU1454" s="7" t="e">
        <v>#N/A</v>
      </c>
      <c r="BV1454" s="7">
        <v>1E-3</v>
      </c>
      <c r="BW1454" s="7" t="str">
        <f t="shared" si="173"/>
        <v/>
      </c>
      <c r="BX1454" s="7" t="str">
        <f t="shared" si="174"/>
        <v/>
      </c>
    </row>
    <row r="1455" spans="73:76" x14ac:dyDescent="0.25">
      <c r="BU1455" s="7">
        <v>1.26</v>
      </c>
      <c r="BV1455" s="7">
        <v>2.3260000000000001</v>
      </c>
      <c r="BW1455" s="7">
        <f t="shared" si="173"/>
        <v>1.26</v>
      </c>
      <c r="BX1455" s="7">
        <f t="shared" si="174"/>
        <v>2.3260000000000001</v>
      </c>
    </row>
    <row r="1456" spans="73:76" x14ac:dyDescent="0.25">
      <c r="BU1456" s="7" t="e">
        <v>#N/A</v>
      </c>
      <c r="BV1456" s="7">
        <v>0</v>
      </c>
      <c r="BW1456" s="7" t="str">
        <f t="shared" si="173"/>
        <v/>
      </c>
      <c r="BX1456" s="7" t="str">
        <f t="shared" si="174"/>
        <v/>
      </c>
    </row>
    <row r="1457" spans="73:76" x14ac:dyDescent="0.25">
      <c r="BU1457" s="7" t="e">
        <v>#N/A</v>
      </c>
      <c r="BV1457" s="7">
        <v>7.0000000000000001E-3</v>
      </c>
      <c r="BW1457" s="7" t="str">
        <f t="shared" si="173"/>
        <v/>
      </c>
      <c r="BX1457" s="7" t="str">
        <f t="shared" si="174"/>
        <v/>
      </c>
    </row>
    <row r="1458" spans="73:76" x14ac:dyDescent="0.25">
      <c r="BU1458" s="7">
        <v>2.12</v>
      </c>
      <c r="BV1458" s="7">
        <v>1.9870000000000001</v>
      </c>
      <c r="BW1458" s="7">
        <f t="shared" si="173"/>
        <v>2.12</v>
      </c>
      <c r="BX1458" s="7">
        <f t="shared" si="174"/>
        <v>1.9870000000000001</v>
      </c>
    </row>
    <row r="1459" spans="73:76" x14ac:dyDescent="0.25">
      <c r="BU1459" s="7">
        <v>21.1</v>
      </c>
      <c r="BV1459" s="7">
        <v>23.605</v>
      </c>
      <c r="BW1459" s="7">
        <f t="shared" si="173"/>
        <v>21.1</v>
      </c>
      <c r="BX1459" s="7">
        <f t="shared" si="174"/>
        <v>23.605</v>
      </c>
    </row>
    <row r="1460" spans="73:76" x14ac:dyDescent="0.25">
      <c r="BU1460" s="7" t="e">
        <v>#N/A</v>
      </c>
      <c r="BV1460" s="7">
        <v>1E-3</v>
      </c>
      <c r="BW1460" s="7" t="str">
        <f t="shared" si="173"/>
        <v/>
      </c>
      <c r="BX1460" s="7" t="str">
        <f t="shared" si="174"/>
        <v/>
      </c>
    </row>
    <row r="1461" spans="73:76" x14ac:dyDescent="0.25">
      <c r="BU1461" s="7" t="e">
        <v>#N/A</v>
      </c>
      <c r="BV1461" s="7">
        <v>1.048</v>
      </c>
      <c r="BW1461" s="7" t="str">
        <f t="shared" si="173"/>
        <v/>
      </c>
      <c r="BX1461" s="7" t="str">
        <f t="shared" si="174"/>
        <v/>
      </c>
    </row>
    <row r="1462" spans="73:76" x14ac:dyDescent="0.25">
      <c r="BU1462" s="7" t="e">
        <v>#N/A</v>
      </c>
      <c r="BV1462" s="7">
        <v>1.7999999999999999E-2</v>
      </c>
      <c r="BW1462" s="7" t="str">
        <f t="shared" si="173"/>
        <v/>
      </c>
      <c r="BX1462" s="7" t="str">
        <f t="shared" si="174"/>
        <v/>
      </c>
    </row>
    <row r="1463" spans="73:76" x14ac:dyDescent="0.25">
      <c r="BU1463" s="7" t="e">
        <v>#N/A</v>
      </c>
      <c r="BV1463" s="7">
        <v>0</v>
      </c>
      <c r="BW1463" s="7" t="str">
        <f t="shared" si="173"/>
        <v/>
      </c>
      <c r="BX1463" s="7" t="str">
        <f t="shared" si="174"/>
        <v/>
      </c>
    </row>
    <row r="1464" spans="73:76" x14ac:dyDescent="0.25">
      <c r="BU1464" s="7">
        <v>37.799999999999997</v>
      </c>
      <c r="BV1464" s="7">
        <v>29.815999999999999</v>
      </c>
      <c r="BW1464" s="7">
        <f t="shared" si="173"/>
        <v>37.799999999999997</v>
      </c>
      <c r="BX1464" s="7">
        <f t="shared" si="174"/>
        <v>29.815999999999999</v>
      </c>
    </row>
    <row r="1465" spans="73:76" x14ac:dyDescent="0.25">
      <c r="BU1465" s="7" t="e">
        <v>#N/A</v>
      </c>
      <c r="BV1465" s="7">
        <v>1.9850000000000001</v>
      </c>
      <c r="BW1465" s="7" t="str">
        <f t="shared" si="173"/>
        <v/>
      </c>
      <c r="BX1465" s="7" t="str">
        <f t="shared" si="174"/>
        <v/>
      </c>
    </row>
    <row r="1466" spans="73:76" x14ac:dyDescent="0.25">
      <c r="BU1466" s="7" t="e">
        <v>#N/A</v>
      </c>
      <c r="BV1466" s="7">
        <v>0.14899999999999999</v>
      </c>
      <c r="BW1466" s="7" t="str">
        <f t="shared" si="173"/>
        <v/>
      </c>
      <c r="BX1466" s="7" t="str">
        <f t="shared" si="174"/>
        <v/>
      </c>
    </row>
    <row r="1467" spans="73:76" x14ac:dyDescent="0.25">
      <c r="BU1467" s="7" t="e">
        <v>#N/A</v>
      </c>
      <c r="BV1467" s="7">
        <v>0</v>
      </c>
      <c r="BW1467" s="7" t="str">
        <f t="shared" si="173"/>
        <v/>
      </c>
      <c r="BX1467" s="7" t="str">
        <f t="shared" si="174"/>
        <v/>
      </c>
    </row>
    <row r="1468" spans="73:76" x14ac:dyDescent="0.25">
      <c r="BU1468" s="7">
        <v>0.23</v>
      </c>
      <c r="BV1468" s="7">
        <v>1.1040000000000001</v>
      </c>
      <c r="BW1468" s="7">
        <f t="shared" si="173"/>
        <v>0.23</v>
      </c>
      <c r="BX1468" s="7">
        <f t="shared" si="174"/>
        <v>1.1040000000000001</v>
      </c>
    </row>
    <row r="1469" spans="73:76" x14ac:dyDescent="0.25">
      <c r="BU1469" s="7" t="e">
        <v>#N/A</v>
      </c>
      <c r="BV1469" s="7">
        <v>0</v>
      </c>
      <c r="BW1469" s="7" t="str">
        <f t="shared" si="173"/>
        <v/>
      </c>
      <c r="BX1469" s="7" t="str">
        <f t="shared" si="174"/>
        <v/>
      </c>
    </row>
    <row r="1470" spans="73:76" x14ac:dyDescent="0.25">
      <c r="BU1470" s="7" t="e">
        <v>#N/A</v>
      </c>
      <c r="BV1470" s="7">
        <v>0.23200000000000001</v>
      </c>
      <c r="BW1470" s="7" t="str">
        <f t="shared" si="173"/>
        <v/>
      </c>
      <c r="BX1470" s="7" t="str">
        <f t="shared" si="174"/>
        <v/>
      </c>
    </row>
    <row r="1471" spans="73:76" x14ac:dyDescent="0.25">
      <c r="BU1471" s="7" t="e">
        <v>#N/A</v>
      </c>
      <c r="BV1471" s="7">
        <v>2.8000000000000001E-2</v>
      </c>
      <c r="BW1471" s="7" t="str">
        <f t="shared" si="173"/>
        <v/>
      </c>
      <c r="BX1471" s="7" t="str">
        <f t="shared" si="174"/>
        <v/>
      </c>
    </row>
    <row r="1472" spans="73:76" x14ac:dyDescent="0.25">
      <c r="BU1472" s="7" t="e">
        <v>#N/A</v>
      </c>
      <c r="BV1472" s="7">
        <v>0</v>
      </c>
      <c r="BW1472" s="7" t="str">
        <f t="shared" si="173"/>
        <v/>
      </c>
      <c r="BX1472" s="7" t="str">
        <f t="shared" si="174"/>
        <v/>
      </c>
    </row>
    <row r="1473" spans="73:76" x14ac:dyDescent="0.25">
      <c r="BU1473" s="7">
        <v>0</v>
      </c>
      <c r="BV1473" s="7">
        <v>4.0000000000000001E-3</v>
      </c>
      <c r="BW1473" s="7">
        <f t="shared" si="173"/>
        <v>0</v>
      </c>
      <c r="BX1473" s="7">
        <f t="shared" si="174"/>
        <v>4.0000000000000001E-3</v>
      </c>
    </row>
    <row r="1474" spans="73:76" x14ac:dyDescent="0.25">
      <c r="BU1474" s="7" t="e">
        <v>#N/A</v>
      </c>
      <c r="BV1474" s="7" t="e">
        <v>#N/A</v>
      </c>
      <c r="BW1474" s="7" t="str">
        <f t="shared" si="173"/>
        <v/>
      </c>
      <c r="BX1474" s="7" t="str">
        <f t="shared" si="174"/>
        <v/>
      </c>
    </row>
    <row r="1475" spans="73:76" x14ac:dyDescent="0.25">
      <c r="BU1475" s="7" t="e">
        <v>#N/A</v>
      </c>
      <c r="BV1475" s="7">
        <v>0.08</v>
      </c>
      <c r="BW1475" s="7" t="str">
        <f t="shared" si="173"/>
        <v/>
      </c>
      <c r="BX1475" s="7" t="str">
        <f t="shared" si="174"/>
        <v/>
      </c>
    </row>
    <row r="1476" spans="73:76" x14ac:dyDescent="0.25">
      <c r="BU1476" s="7">
        <v>4.7300000000000004</v>
      </c>
      <c r="BV1476" s="7">
        <v>3.8410000000000002</v>
      </c>
      <c r="BW1476" s="7">
        <f t="shared" si="173"/>
        <v>4.7300000000000004</v>
      </c>
      <c r="BX1476" s="7">
        <f t="shared" si="174"/>
        <v>3.8410000000000002</v>
      </c>
    </row>
    <row r="1477" spans="73:76" x14ac:dyDescent="0.25">
      <c r="BU1477" s="7" t="e">
        <v>#N/A</v>
      </c>
      <c r="BV1477" s="7">
        <v>1.498</v>
      </c>
      <c r="BW1477" s="7" t="str">
        <f t="shared" si="173"/>
        <v/>
      </c>
      <c r="BX1477" s="7" t="str">
        <f t="shared" si="174"/>
        <v/>
      </c>
    </row>
    <row r="1478" spans="73:76" x14ac:dyDescent="0.25">
      <c r="BU1478" s="7" t="e">
        <v>#N/A</v>
      </c>
      <c r="BV1478" s="7">
        <v>0.10199999999999999</v>
      </c>
      <c r="BW1478" s="7" t="str">
        <f t="shared" si="173"/>
        <v/>
      </c>
      <c r="BX1478" s="7" t="str">
        <f t="shared" si="174"/>
        <v/>
      </c>
    </row>
    <row r="1479" spans="73:76" x14ac:dyDescent="0.25">
      <c r="BU1479" s="7" t="e">
        <v>#N/A</v>
      </c>
      <c r="BV1479" s="7">
        <v>13.372</v>
      </c>
      <c r="BW1479" s="7" t="str">
        <f t="shared" si="173"/>
        <v/>
      </c>
      <c r="BX1479" s="7" t="str">
        <f t="shared" si="174"/>
        <v/>
      </c>
    </row>
    <row r="1480" spans="73:76" x14ac:dyDescent="0.25">
      <c r="BU1480" s="7" t="e">
        <v>#N/A</v>
      </c>
      <c r="BV1480" s="7">
        <v>2.0910000000000002</v>
      </c>
      <c r="BW1480" s="7" t="str">
        <f t="shared" ref="BW1480:BW1543" si="175">IF(ISNA(BU1480),"",BU1480)</f>
        <v/>
      </c>
      <c r="BX1480" s="7" t="str">
        <f t="shared" ref="BX1480:BX1543" si="176">IF(BW1480="","",BV1480)</f>
        <v/>
      </c>
    </row>
    <row r="1481" spans="73:76" x14ac:dyDescent="0.25">
      <c r="BU1481" s="7">
        <v>1</v>
      </c>
      <c r="BV1481" s="7">
        <v>0.60799999999999998</v>
      </c>
      <c r="BW1481" s="7">
        <f t="shared" si="175"/>
        <v>1</v>
      </c>
      <c r="BX1481" s="7">
        <f t="shared" si="176"/>
        <v>0.60799999999999998</v>
      </c>
    </row>
    <row r="1482" spans="73:76" x14ac:dyDescent="0.25">
      <c r="BU1482" s="7">
        <v>5.92</v>
      </c>
      <c r="BV1482" s="7">
        <v>0.99399999999999999</v>
      </c>
      <c r="BW1482" s="7">
        <f t="shared" si="175"/>
        <v>5.92</v>
      </c>
      <c r="BX1482" s="7">
        <f t="shared" si="176"/>
        <v>0.99399999999999999</v>
      </c>
    </row>
    <row r="1483" spans="73:76" x14ac:dyDescent="0.25">
      <c r="BU1483" s="7">
        <v>0.53</v>
      </c>
      <c r="BV1483" s="7">
        <v>0.64700000000000002</v>
      </c>
      <c r="BW1483" s="7">
        <f t="shared" si="175"/>
        <v>0.53</v>
      </c>
      <c r="BX1483" s="7">
        <f t="shared" si="176"/>
        <v>0.64700000000000002</v>
      </c>
    </row>
    <row r="1484" spans="73:76" x14ac:dyDescent="0.25">
      <c r="BU1484" s="7" t="e">
        <v>#N/A</v>
      </c>
      <c r="BV1484" s="7">
        <v>3.1E-2</v>
      </c>
      <c r="BW1484" s="7" t="str">
        <f t="shared" si="175"/>
        <v/>
      </c>
      <c r="BX1484" s="7" t="str">
        <f t="shared" si="176"/>
        <v/>
      </c>
    </row>
    <row r="1485" spans="73:76" x14ac:dyDescent="0.25">
      <c r="BU1485" s="7" t="e">
        <v>#N/A</v>
      </c>
      <c r="BV1485" s="7">
        <v>14.401999999999999</v>
      </c>
      <c r="BW1485" s="7" t="str">
        <f t="shared" si="175"/>
        <v/>
      </c>
      <c r="BX1485" s="7" t="str">
        <f t="shared" si="176"/>
        <v/>
      </c>
    </row>
    <row r="1486" spans="73:76" x14ac:dyDescent="0.25">
      <c r="BU1486" s="7">
        <v>0.27</v>
      </c>
      <c r="BV1486" s="7">
        <v>0.108</v>
      </c>
      <c r="BW1486" s="7">
        <f t="shared" si="175"/>
        <v>0.27</v>
      </c>
      <c r="BX1486" s="7">
        <f t="shared" si="176"/>
        <v>0.108</v>
      </c>
    </row>
    <row r="1487" spans="73:76" x14ac:dyDescent="0.25">
      <c r="BU1487" s="7">
        <v>5.68</v>
      </c>
      <c r="BV1487" s="7">
        <v>3.8479999999999999</v>
      </c>
      <c r="BW1487" s="7">
        <f t="shared" si="175"/>
        <v>5.68</v>
      </c>
      <c r="BX1487" s="7">
        <f t="shared" si="176"/>
        <v>3.8479999999999999</v>
      </c>
    </row>
    <row r="1488" spans="73:76" x14ac:dyDescent="0.25">
      <c r="BU1488" s="7">
        <v>7.0000000000000007E-2</v>
      </c>
      <c r="BV1488" s="7">
        <v>1.4999999999999999E-2</v>
      </c>
      <c r="BW1488" s="7">
        <f t="shared" si="175"/>
        <v>7.0000000000000007E-2</v>
      </c>
      <c r="BX1488" s="7">
        <f t="shared" si="176"/>
        <v>1.4999999999999999E-2</v>
      </c>
    </row>
    <row r="1489" spans="73:76" x14ac:dyDescent="0.25">
      <c r="BU1489" s="7">
        <v>14.01</v>
      </c>
      <c r="BV1489" s="7">
        <v>28.919</v>
      </c>
      <c r="BW1489" s="7">
        <f t="shared" si="175"/>
        <v>14.01</v>
      </c>
      <c r="BX1489" s="7">
        <f t="shared" si="176"/>
        <v>28.919</v>
      </c>
    </row>
    <row r="1490" spans="73:76" x14ac:dyDescent="0.25">
      <c r="BU1490" s="7" t="e">
        <v>#N/A</v>
      </c>
      <c r="BV1490" s="7">
        <v>6.0000000000000001E-3</v>
      </c>
      <c r="BW1490" s="7" t="str">
        <f t="shared" si="175"/>
        <v/>
      </c>
      <c r="BX1490" s="7" t="str">
        <f t="shared" si="176"/>
        <v/>
      </c>
    </row>
    <row r="1491" spans="73:76" x14ac:dyDescent="0.25">
      <c r="BU1491" s="7">
        <v>0.28999999999999998</v>
      </c>
      <c r="BV1491" s="7">
        <v>0.54400000000000004</v>
      </c>
      <c r="BW1491" s="7">
        <f t="shared" si="175"/>
        <v>0.28999999999999998</v>
      </c>
      <c r="BX1491" s="7">
        <f t="shared" si="176"/>
        <v>0.54400000000000004</v>
      </c>
    </row>
    <row r="1492" spans="73:76" x14ac:dyDescent="0.25">
      <c r="BU1492" s="7" t="e">
        <v>#N/A</v>
      </c>
      <c r="BV1492" s="7">
        <v>8.5000000000000006E-2</v>
      </c>
      <c r="BW1492" s="7" t="str">
        <f t="shared" si="175"/>
        <v/>
      </c>
      <c r="BX1492" s="7" t="str">
        <f t="shared" si="176"/>
        <v/>
      </c>
    </row>
    <row r="1493" spans="73:76" x14ac:dyDescent="0.25">
      <c r="BU1493" s="7" t="e">
        <v>#N/A</v>
      </c>
      <c r="BV1493" s="7">
        <v>3.5000000000000003E-2</v>
      </c>
      <c r="BW1493" s="7" t="str">
        <f t="shared" si="175"/>
        <v/>
      </c>
      <c r="BX1493" s="7" t="str">
        <f t="shared" si="176"/>
        <v/>
      </c>
    </row>
    <row r="1494" spans="73:76" x14ac:dyDescent="0.25">
      <c r="BU1494" s="7" t="e">
        <v>#N/A</v>
      </c>
      <c r="BV1494" s="7">
        <v>1.929</v>
      </c>
      <c r="BW1494" s="7" t="str">
        <f t="shared" si="175"/>
        <v/>
      </c>
      <c r="BX1494" s="7" t="str">
        <f t="shared" si="176"/>
        <v/>
      </c>
    </row>
    <row r="1495" spans="73:76" x14ac:dyDescent="0.25">
      <c r="BU1495" s="7">
        <v>3.28</v>
      </c>
      <c r="BV1495" s="7">
        <v>10.747</v>
      </c>
      <c r="BW1495" s="7">
        <f t="shared" si="175"/>
        <v>3.28</v>
      </c>
      <c r="BX1495" s="7">
        <f t="shared" si="176"/>
        <v>10.747</v>
      </c>
    </row>
    <row r="1496" spans="73:76" x14ac:dyDescent="0.25">
      <c r="BU1496" s="7">
        <v>0.01</v>
      </c>
      <c r="BV1496" s="7">
        <v>0</v>
      </c>
      <c r="BW1496" s="7">
        <f t="shared" si="175"/>
        <v>0.01</v>
      </c>
      <c r="BX1496" s="7">
        <f t="shared" si="176"/>
        <v>0</v>
      </c>
    </row>
    <row r="1497" spans="73:76" x14ac:dyDescent="0.25">
      <c r="BU1497" s="7" t="e">
        <v>#N/A</v>
      </c>
      <c r="BV1497" s="7">
        <v>0.32900000000000001</v>
      </c>
      <c r="BW1497" s="7" t="str">
        <f t="shared" si="175"/>
        <v/>
      </c>
      <c r="BX1497" s="7" t="str">
        <f t="shared" si="176"/>
        <v/>
      </c>
    </row>
    <row r="1498" spans="73:76" x14ac:dyDescent="0.25">
      <c r="BU1498" s="7" t="e">
        <v>#N/A</v>
      </c>
      <c r="BV1498" s="7">
        <v>7.2999999999999995E-2</v>
      </c>
      <c r="BW1498" s="7" t="str">
        <f t="shared" si="175"/>
        <v/>
      </c>
      <c r="BX1498" s="7" t="str">
        <f t="shared" si="176"/>
        <v/>
      </c>
    </row>
    <row r="1499" spans="73:76" x14ac:dyDescent="0.25">
      <c r="BU1499" s="7">
        <v>0.05</v>
      </c>
      <c r="BV1499" s="7">
        <v>5.8000000000000003E-2</v>
      </c>
      <c r="BW1499" s="7">
        <f t="shared" si="175"/>
        <v>0.05</v>
      </c>
      <c r="BX1499" s="7">
        <f t="shared" si="176"/>
        <v>5.8000000000000003E-2</v>
      </c>
    </row>
    <row r="1500" spans="73:76" x14ac:dyDescent="0.25">
      <c r="BU1500" s="7" t="e">
        <v>#N/A</v>
      </c>
      <c r="BV1500" s="7">
        <v>8.0000000000000002E-3</v>
      </c>
      <c r="BW1500" s="7" t="str">
        <f t="shared" si="175"/>
        <v/>
      </c>
      <c r="BX1500" s="7" t="str">
        <f t="shared" si="176"/>
        <v/>
      </c>
    </row>
    <row r="1501" spans="73:76" x14ac:dyDescent="0.25">
      <c r="BU1501" s="7" t="e">
        <v>#N/A</v>
      </c>
      <c r="BV1501" s="7">
        <v>0</v>
      </c>
      <c r="BW1501" s="7" t="str">
        <f t="shared" si="175"/>
        <v/>
      </c>
      <c r="BX1501" s="7" t="str">
        <f t="shared" si="176"/>
        <v/>
      </c>
    </row>
    <row r="1502" spans="73:76" x14ac:dyDescent="0.25">
      <c r="BU1502" s="7">
        <v>0.1</v>
      </c>
      <c r="BV1502" s="7">
        <v>3.9E-2</v>
      </c>
      <c r="BW1502" s="7">
        <f t="shared" si="175"/>
        <v>0.1</v>
      </c>
      <c r="BX1502" s="7">
        <f t="shared" si="176"/>
        <v>3.9E-2</v>
      </c>
    </row>
    <row r="1503" spans="73:76" x14ac:dyDescent="0.25">
      <c r="BU1503" s="7" t="e">
        <v>#N/A</v>
      </c>
      <c r="BV1503" s="7">
        <v>3.0000000000000001E-3</v>
      </c>
      <c r="BW1503" s="7" t="str">
        <f t="shared" si="175"/>
        <v/>
      </c>
      <c r="BX1503" s="7" t="str">
        <f t="shared" si="176"/>
        <v/>
      </c>
    </row>
    <row r="1504" spans="73:76" x14ac:dyDescent="0.25">
      <c r="BU1504" s="7">
        <v>4.1399999999999997</v>
      </c>
      <c r="BV1504" s="7">
        <v>3.11</v>
      </c>
      <c r="BW1504" s="7">
        <f t="shared" si="175"/>
        <v>4.1399999999999997</v>
      </c>
      <c r="BX1504" s="7">
        <f t="shared" si="176"/>
        <v>3.11</v>
      </c>
    </row>
    <row r="1505" spans="73:76" x14ac:dyDescent="0.25">
      <c r="BU1505" s="7" t="e">
        <v>#N/A</v>
      </c>
      <c r="BV1505" s="7">
        <v>0</v>
      </c>
      <c r="BW1505" s="7" t="str">
        <f t="shared" si="175"/>
        <v/>
      </c>
      <c r="BX1505" s="7" t="str">
        <f t="shared" si="176"/>
        <v/>
      </c>
    </row>
    <row r="1506" spans="73:76" x14ac:dyDescent="0.25">
      <c r="BU1506" s="7" t="e">
        <v>#N/A</v>
      </c>
      <c r="BV1506" s="7">
        <v>0</v>
      </c>
      <c r="BW1506" s="7" t="str">
        <f t="shared" si="175"/>
        <v/>
      </c>
      <c r="BX1506" s="7" t="str">
        <f t="shared" si="176"/>
        <v/>
      </c>
    </row>
    <row r="1507" spans="73:76" x14ac:dyDescent="0.25">
      <c r="BU1507" s="7">
        <v>0.03</v>
      </c>
      <c r="BV1507" s="7">
        <v>3.1E-2</v>
      </c>
      <c r="BW1507" s="7">
        <f t="shared" si="175"/>
        <v>0.03</v>
      </c>
      <c r="BX1507" s="7">
        <f t="shared" si="176"/>
        <v>3.1E-2</v>
      </c>
    </row>
    <row r="1508" spans="73:76" x14ac:dyDescent="0.25">
      <c r="BU1508" s="7">
        <v>1.64</v>
      </c>
      <c r="BV1508" s="7">
        <v>2.8969999999999998</v>
      </c>
      <c r="BW1508" s="7">
        <f t="shared" si="175"/>
        <v>1.64</v>
      </c>
      <c r="BX1508" s="7">
        <f t="shared" si="176"/>
        <v>2.8969999999999998</v>
      </c>
    </row>
    <row r="1509" spans="73:76" x14ac:dyDescent="0.25">
      <c r="BU1509" s="7" t="e">
        <v>#N/A</v>
      </c>
      <c r="BV1509" s="7" t="s">
        <v>1901</v>
      </c>
      <c r="BW1509" s="7" t="str">
        <f t="shared" si="175"/>
        <v/>
      </c>
      <c r="BX1509" s="7" t="str">
        <f t="shared" si="176"/>
        <v/>
      </c>
    </row>
    <row r="1510" spans="73:76" x14ac:dyDescent="0.25">
      <c r="BU1510" s="7" t="e">
        <v>#N/A</v>
      </c>
      <c r="BV1510" s="7">
        <v>1.4999999999999999E-2</v>
      </c>
      <c r="BW1510" s="7" t="str">
        <f t="shared" si="175"/>
        <v/>
      </c>
      <c r="BX1510" s="7" t="str">
        <f t="shared" si="176"/>
        <v/>
      </c>
    </row>
    <row r="1511" spans="73:76" x14ac:dyDescent="0.25">
      <c r="BU1511" s="7" t="e">
        <v>#N/A</v>
      </c>
      <c r="BV1511" s="7">
        <v>0</v>
      </c>
      <c r="BW1511" s="7" t="str">
        <f t="shared" si="175"/>
        <v/>
      </c>
      <c r="BX1511" s="7" t="str">
        <f t="shared" si="176"/>
        <v/>
      </c>
    </row>
    <row r="1512" spans="73:76" x14ac:dyDescent="0.25">
      <c r="BU1512" s="7" t="e">
        <v>#N/A</v>
      </c>
      <c r="BV1512" s="7">
        <v>1E-3</v>
      </c>
      <c r="BW1512" s="7" t="str">
        <f t="shared" si="175"/>
        <v/>
      </c>
      <c r="BX1512" s="7" t="str">
        <f t="shared" si="176"/>
        <v/>
      </c>
    </row>
    <row r="1513" spans="73:76" x14ac:dyDescent="0.25">
      <c r="BU1513" s="7">
        <v>0.05</v>
      </c>
      <c r="BV1513" s="7">
        <v>0</v>
      </c>
      <c r="BW1513" s="7">
        <f t="shared" si="175"/>
        <v>0.05</v>
      </c>
      <c r="BX1513" s="7">
        <f t="shared" si="176"/>
        <v>0</v>
      </c>
    </row>
    <row r="1514" spans="73:76" x14ac:dyDescent="0.25">
      <c r="BU1514" s="7" t="e">
        <v>#N/A</v>
      </c>
      <c r="BV1514" s="7">
        <v>5.6749999999999998</v>
      </c>
      <c r="BW1514" s="7" t="str">
        <f t="shared" si="175"/>
        <v/>
      </c>
      <c r="BX1514" s="7" t="str">
        <f t="shared" si="176"/>
        <v/>
      </c>
    </row>
    <row r="1515" spans="73:76" x14ac:dyDescent="0.25">
      <c r="BU1515" s="7" t="e">
        <v>#N/A</v>
      </c>
      <c r="BV1515" s="7" t="s">
        <v>1901</v>
      </c>
      <c r="BW1515" s="7" t="str">
        <f t="shared" si="175"/>
        <v/>
      </c>
      <c r="BX1515" s="7" t="str">
        <f t="shared" si="176"/>
        <v/>
      </c>
    </row>
    <row r="1516" spans="73:76" x14ac:dyDescent="0.25">
      <c r="BU1516" s="7">
        <v>0.12</v>
      </c>
      <c r="BV1516" s="7">
        <v>6.2E-2</v>
      </c>
      <c r="BW1516" s="7">
        <f t="shared" si="175"/>
        <v>0.12</v>
      </c>
      <c r="BX1516" s="7">
        <f t="shared" si="176"/>
        <v>6.2E-2</v>
      </c>
    </row>
    <row r="1517" spans="73:76" x14ac:dyDescent="0.25">
      <c r="BU1517" s="7" t="e">
        <v>#N/A</v>
      </c>
      <c r="BV1517" s="7">
        <v>0.20699999999999999</v>
      </c>
      <c r="BW1517" s="7" t="str">
        <f t="shared" si="175"/>
        <v/>
      </c>
      <c r="BX1517" s="7" t="str">
        <f t="shared" si="176"/>
        <v/>
      </c>
    </row>
    <row r="1518" spans="73:76" x14ac:dyDescent="0.25">
      <c r="BU1518" s="7" t="e">
        <v>#N/A</v>
      </c>
      <c r="BV1518" s="7">
        <v>1.2999999999999999E-2</v>
      </c>
      <c r="BW1518" s="7" t="str">
        <f t="shared" si="175"/>
        <v/>
      </c>
      <c r="BX1518" s="7" t="str">
        <f t="shared" si="176"/>
        <v/>
      </c>
    </row>
    <row r="1519" spans="73:76" x14ac:dyDescent="0.25">
      <c r="BU1519" s="7" t="e">
        <v>#N/A</v>
      </c>
      <c r="BV1519" s="7">
        <v>0</v>
      </c>
      <c r="BW1519" s="7" t="str">
        <f t="shared" si="175"/>
        <v/>
      </c>
      <c r="BX1519" s="7" t="str">
        <f t="shared" si="176"/>
        <v/>
      </c>
    </row>
    <row r="1520" spans="73:76" x14ac:dyDescent="0.25">
      <c r="BU1520" s="7" t="e">
        <v>#N/A</v>
      </c>
      <c r="BV1520" s="7">
        <v>2.3039999999999998</v>
      </c>
      <c r="BW1520" s="7" t="str">
        <f t="shared" si="175"/>
        <v/>
      </c>
      <c r="BX1520" s="7" t="str">
        <f t="shared" si="176"/>
        <v/>
      </c>
    </row>
    <row r="1521" spans="73:76" x14ac:dyDescent="0.25">
      <c r="BU1521" s="7">
        <v>0.01</v>
      </c>
      <c r="BV1521" s="7">
        <v>2E-3</v>
      </c>
      <c r="BW1521" s="7">
        <f t="shared" si="175"/>
        <v>0.01</v>
      </c>
      <c r="BX1521" s="7">
        <f t="shared" si="176"/>
        <v>2E-3</v>
      </c>
    </row>
    <row r="1522" spans="73:76" x14ac:dyDescent="0.25">
      <c r="BU1522" s="7" t="e">
        <v>#N/A</v>
      </c>
      <c r="BV1522" s="7" t="s">
        <v>1901</v>
      </c>
      <c r="BW1522" s="7" t="str">
        <f t="shared" si="175"/>
        <v/>
      </c>
      <c r="BX1522" s="7" t="str">
        <f t="shared" si="176"/>
        <v/>
      </c>
    </row>
    <row r="1523" spans="73:76" x14ac:dyDescent="0.25">
      <c r="BU1523" s="7">
        <v>0.01</v>
      </c>
      <c r="BV1523" s="7">
        <v>5.1999999999999998E-2</v>
      </c>
      <c r="BW1523" s="7">
        <f t="shared" si="175"/>
        <v>0.01</v>
      </c>
      <c r="BX1523" s="7">
        <f t="shared" si="176"/>
        <v>5.1999999999999998E-2</v>
      </c>
    </row>
    <row r="1524" spans="73:76" x14ac:dyDescent="0.25">
      <c r="BU1524" s="7">
        <v>5.01</v>
      </c>
      <c r="BV1524" s="7">
        <v>3.6259999999999999</v>
      </c>
      <c r="BW1524" s="7">
        <f t="shared" si="175"/>
        <v>5.01</v>
      </c>
      <c r="BX1524" s="7">
        <f t="shared" si="176"/>
        <v>3.6259999999999999</v>
      </c>
    </row>
    <row r="1525" spans="73:76" x14ac:dyDescent="0.25">
      <c r="BU1525" s="7">
        <v>0.27</v>
      </c>
      <c r="BV1525" s="7">
        <v>0.13400000000000001</v>
      </c>
      <c r="BW1525" s="7">
        <f t="shared" si="175"/>
        <v>0.27</v>
      </c>
      <c r="BX1525" s="7">
        <f t="shared" si="176"/>
        <v>0.13400000000000001</v>
      </c>
    </row>
    <row r="1526" spans="73:76" x14ac:dyDescent="0.25">
      <c r="BU1526" s="7" t="e">
        <v>#N/A</v>
      </c>
      <c r="BV1526" s="7">
        <v>0</v>
      </c>
      <c r="BW1526" s="7" t="str">
        <f t="shared" si="175"/>
        <v/>
      </c>
      <c r="BX1526" s="7" t="str">
        <f t="shared" si="176"/>
        <v/>
      </c>
    </row>
    <row r="1527" spans="73:76" x14ac:dyDescent="0.25">
      <c r="BU1527" s="7" t="e">
        <v>#N/A</v>
      </c>
      <c r="BV1527" s="7">
        <v>0.17699999999999999</v>
      </c>
      <c r="BW1527" s="7" t="str">
        <f t="shared" si="175"/>
        <v/>
      </c>
      <c r="BX1527" s="7" t="str">
        <f t="shared" si="176"/>
        <v/>
      </c>
    </row>
    <row r="1528" spans="73:76" x14ac:dyDescent="0.25">
      <c r="BU1528" s="7" t="e">
        <v>#N/A</v>
      </c>
      <c r="BV1528" s="7">
        <v>0.26300000000000001</v>
      </c>
      <c r="BW1528" s="7" t="str">
        <f t="shared" si="175"/>
        <v/>
      </c>
      <c r="BX1528" s="7" t="str">
        <f t="shared" si="176"/>
        <v/>
      </c>
    </row>
    <row r="1529" spans="73:76" x14ac:dyDescent="0.25">
      <c r="BU1529" s="7" t="e">
        <v>#N/A</v>
      </c>
      <c r="BV1529" s="7">
        <v>8.0000000000000002E-3</v>
      </c>
      <c r="BW1529" s="7" t="str">
        <f t="shared" si="175"/>
        <v/>
      </c>
      <c r="BX1529" s="7" t="str">
        <f t="shared" si="176"/>
        <v/>
      </c>
    </row>
    <row r="1530" spans="73:76" x14ac:dyDescent="0.25">
      <c r="BU1530" s="7" t="e">
        <v>#N/A</v>
      </c>
      <c r="BV1530" s="7">
        <v>0.629</v>
      </c>
      <c r="BW1530" s="7" t="str">
        <f t="shared" si="175"/>
        <v/>
      </c>
      <c r="BX1530" s="7" t="str">
        <f t="shared" si="176"/>
        <v/>
      </c>
    </row>
    <row r="1531" spans="73:76" x14ac:dyDescent="0.25">
      <c r="BU1531" s="7" t="e">
        <v>#N/A</v>
      </c>
      <c r="BV1531" s="7">
        <v>0</v>
      </c>
      <c r="BW1531" s="7" t="str">
        <f t="shared" si="175"/>
        <v/>
      </c>
      <c r="BX1531" s="7" t="str">
        <f t="shared" si="176"/>
        <v/>
      </c>
    </row>
    <row r="1532" spans="73:76" x14ac:dyDescent="0.25">
      <c r="BU1532" s="7">
        <v>0.91</v>
      </c>
      <c r="BV1532" s="7">
        <v>1.6240000000000001</v>
      </c>
      <c r="BW1532" s="7">
        <f t="shared" si="175"/>
        <v>0.91</v>
      </c>
      <c r="BX1532" s="7">
        <f t="shared" si="176"/>
        <v>1.6240000000000001</v>
      </c>
    </row>
    <row r="1533" spans="73:76" x14ac:dyDescent="0.25">
      <c r="BU1533" s="7" t="e">
        <v>#N/A</v>
      </c>
      <c r="BV1533" s="7">
        <v>0.64800000000000002</v>
      </c>
      <c r="BW1533" s="7" t="str">
        <f t="shared" si="175"/>
        <v/>
      </c>
      <c r="BX1533" s="7" t="str">
        <f t="shared" si="176"/>
        <v/>
      </c>
    </row>
    <row r="1534" spans="73:76" x14ac:dyDescent="0.25">
      <c r="BU1534" s="7" t="e">
        <v>#N/A</v>
      </c>
      <c r="BV1534" s="7">
        <v>0.2</v>
      </c>
      <c r="BW1534" s="7" t="str">
        <f t="shared" si="175"/>
        <v/>
      </c>
      <c r="BX1534" s="7" t="str">
        <f t="shared" si="176"/>
        <v/>
      </c>
    </row>
    <row r="1535" spans="73:76" x14ac:dyDescent="0.25">
      <c r="BU1535" s="7">
        <v>1.51</v>
      </c>
      <c r="BV1535" s="7">
        <v>1.698</v>
      </c>
      <c r="BW1535" s="7">
        <f t="shared" si="175"/>
        <v>1.51</v>
      </c>
      <c r="BX1535" s="7">
        <f t="shared" si="176"/>
        <v>1.698</v>
      </c>
    </row>
    <row r="1536" spans="73:76" x14ac:dyDescent="0.25">
      <c r="BU1536" s="7" t="e">
        <v>#N/A</v>
      </c>
      <c r="BV1536" s="7">
        <v>2.1999999999999999E-2</v>
      </c>
      <c r="BW1536" s="7" t="str">
        <f t="shared" si="175"/>
        <v/>
      </c>
      <c r="BX1536" s="7" t="str">
        <f t="shared" si="176"/>
        <v/>
      </c>
    </row>
    <row r="1537" spans="73:76" x14ac:dyDescent="0.25">
      <c r="BU1537" s="7" t="e">
        <v>#N/A</v>
      </c>
      <c r="BV1537" s="7">
        <v>0.13400000000000001</v>
      </c>
      <c r="BW1537" s="7" t="str">
        <f t="shared" si="175"/>
        <v/>
      </c>
      <c r="BX1537" s="7" t="str">
        <f t="shared" si="176"/>
        <v/>
      </c>
    </row>
    <row r="1538" spans="73:76" x14ac:dyDescent="0.25">
      <c r="BU1538" s="7" t="e">
        <v>#N/A</v>
      </c>
      <c r="BV1538" s="7">
        <v>0.42499999999999999</v>
      </c>
      <c r="BW1538" s="7" t="str">
        <f t="shared" si="175"/>
        <v/>
      </c>
      <c r="BX1538" s="7" t="str">
        <f t="shared" si="176"/>
        <v/>
      </c>
    </row>
    <row r="1539" spans="73:76" x14ac:dyDescent="0.25">
      <c r="BU1539" s="7">
        <v>2.2999999999999998</v>
      </c>
      <c r="BV1539" s="7">
        <v>6.0919999999999996</v>
      </c>
      <c r="BW1539" s="7">
        <f t="shared" si="175"/>
        <v>2.2999999999999998</v>
      </c>
      <c r="BX1539" s="7">
        <f t="shared" si="176"/>
        <v>6.0919999999999996</v>
      </c>
    </row>
    <row r="1540" spans="73:76" x14ac:dyDescent="0.25">
      <c r="BU1540" s="7">
        <v>9.43</v>
      </c>
      <c r="BV1540" s="7">
        <v>7.9560000000000004</v>
      </c>
      <c r="BW1540" s="7">
        <f t="shared" si="175"/>
        <v>9.43</v>
      </c>
      <c r="BX1540" s="7">
        <f t="shared" si="176"/>
        <v>7.9560000000000004</v>
      </c>
    </row>
    <row r="1541" spans="73:76" x14ac:dyDescent="0.25">
      <c r="BU1541" s="7" t="e">
        <v>#N/A</v>
      </c>
      <c r="BV1541" s="7">
        <v>2.5550000000000002</v>
      </c>
      <c r="BW1541" s="7" t="str">
        <f t="shared" si="175"/>
        <v/>
      </c>
      <c r="BX1541" s="7" t="str">
        <f t="shared" si="176"/>
        <v/>
      </c>
    </row>
    <row r="1542" spans="73:76" x14ac:dyDescent="0.25">
      <c r="BU1542" s="7">
        <v>0.01</v>
      </c>
      <c r="BV1542" s="7">
        <v>0</v>
      </c>
      <c r="BW1542" s="7">
        <f t="shared" si="175"/>
        <v>0.01</v>
      </c>
      <c r="BX1542" s="7">
        <f t="shared" si="176"/>
        <v>0</v>
      </c>
    </row>
    <row r="1543" spans="73:76" x14ac:dyDescent="0.25">
      <c r="BU1543" s="7" t="e">
        <v>#N/A</v>
      </c>
      <c r="BV1543" s="7">
        <v>5.0000000000000001E-3</v>
      </c>
      <c r="BW1543" s="7" t="str">
        <f t="shared" si="175"/>
        <v/>
      </c>
      <c r="BX1543" s="7" t="str">
        <f t="shared" si="176"/>
        <v/>
      </c>
    </row>
    <row r="1544" spans="73:76" x14ac:dyDescent="0.25">
      <c r="BU1544" s="7" t="e">
        <v>#N/A</v>
      </c>
      <c r="BV1544" s="7">
        <v>0.18099999999999999</v>
      </c>
      <c r="BW1544" s="7" t="str">
        <f t="shared" ref="BW1544:BW1607" si="177">IF(ISNA(BU1544),"",BU1544)</f>
        <v/>
      </c>
      <c r="BX1544" s="7" t="str">
        <f t="shared" ref="BX1544:BX1607" si="178">IF(BW1544="","",BV1544)</f>
        <v/>
      </c>
    </row>
    <row r="1545" spans="73:76" x14ac:dyDescent="0.25">
      <c r="BU1545" s="7" t="e">
        <v>#N/A</v>
      </c>
      <c r="BV1545" s="7">
        <v>5.0000000000000001E-3</v>
      </c>
      <c r="BW1545" s="7" t="str">
        <f t="shared" si="177"/>
        <v/>
      </c>
      <c r="BX1545" s="7" t="str">
        <f t="shared" si="178"/>
        <v/>
      </c>
    </row>
    <row r="1546" spans="73:76" x14ac:dyDescent="0.25">
      <c r="BU1546" s="7">
        <v>0.01</v>
      </c>
      <c r="BV1546" s="7">
        <v>0</v>
      </c>
      <c r="BW1546" s="7">
        <f t="shared" si="177"/>
        <v>0.01</v>
      </c>
      <c r="BX1546" s="7">
        <f t="shared" si="178"/>
        <v>0</v>
      </c>
    </row>
    <row r="1547" spans="73:76" x14ac:dyDescent="0.25">
      <c r="BU1547" s="7" t="e">
        <v>#N/A</v>
      </c>
      <c r="BV1547" s="7">
        <v>0</v>
      </c>
      <c r="BW1547" s="7" t="str">
        <f t="shared" si="177"/>
        <v/>
      </c>
      <c r="BX1547" s="7" t="str">
        <f t="shared" si="178"/>
        <v/>
      </c>
    </row>
    <row r="1548" spans="73:76" x14ac:dyDescent="0.25">
      <c r="BU1548" s="7" t="e">
        <v>#N/A</v>
      </c>
      <c r="BV1548" s="7">
        <v>9.0999999999999998E-2</v>
      </c>
      <c r="BW1548" s="7" t="str">
        <f t="shared" si="177"/>
        <v/>
      </c>
      <c r="BX1548" s="7" t="str">
        <f t="shared" si="178"/>
        <v/>
      </c>
    </row>
    <row r="1549" spans="73:76" x14ac:dyDescent="0.25">
      <c r="BU1549" s="7">
        <v>7.43</v>
      </c>
      <c r="BV1549" s="7">
        <v>7.4880000000000004</v>
      </c>
      <c r="BW1549" s="7">
        <f t="shared" si="177"/>
        <v>7.43</v>
      </c>
      <c r="BX1549" s="7">
        <f t="shared" si="178"/>
        <v>7.4880000000000004</v>
      </c>
    </row>
    <row r="1550" spans="73:76" x14ac:dyDescent="0.25">
      <c r="BU1550" s="7" t="e">
        <v>#N/A</v>
      </c>
      <c r="BV1550" s="7">
        <v>1.2999999999999999E-2</v>
      </c>
      <c r="BW1550" s="7" t="str">
        <f t="shared" si="177"/>
        <v/>
      </c>
      <c r="BX1550" s="7" t="str">
        <f t="shared" si="178"/>
        <v/>
      </c>
    </row>
    <row r="1551" spans="73:76" x14ac:dyDescent="0.25">
      <c r="BU1551" s="7">
        <v>47.5</v>
      </c>
      <c r="BV1551" s="7">
        <v>73.313000000000002</v>
      </c>
      <c r="BW1551" s="7">
        <f t="shared" si="177"/>
        <v>47.5</v>
      </c>
      <c r="BX1551" s="7">
        <f t="shared" si="178"/>
        <v>73.313000000000002</v>
      </c>
    </row>
    <row r="1552" spans="73:76" x14ac:dyDescent="0.25">
      <c r="BU1552" s="7" t="e">
        <v>#N/A</v>
      </c>
      <c r="BV1552" s="7">
        <v>0</v>
      </c>
      <c r="BW1552" s="7" t="str">
        <f t="shared" si="177"/>
        <v/>
      </c>
      <c r="BX1552" s="7" t="str">
        <f t="shared" si="178"/>
        <v/>
      </c>
    </row>
    <row r="1553" spans="73:76" x14ac:dyDescent="0.25">
      <c r="BU1553" s="7" t="e">
        <v>#N/A</v>
      </c>
      <c r="BV1553" s="7">
        <v>0</v>
      </c>
      <c r="BW1553" s="7" t="str">
        <f t="shared" si="177"/>
        <v/>
      </c>
      <c r="BX1553" s="7" t="str">
        <f t="shared" si="178"/>
        <v/>
      </c>
    </row>
    <row r="1554" spans="73:76" x14ac:dyDescent="0.25">
      <c r="BU1554" s="7" t="e">
        <v>#N/A</v>
      </c>
      <c r="BV1554" s="7">
        <v>0</v>
      </c>
      <c r="BW1554" s="7" t="str">
        <f t="shared" si="177"/>
        <v/>
      </c>
      <c r="BX1554" s="7" t="str">
        <f t="shared" si="178"/>
        <v/>
      </c>
    </row>
    <row r="1555" spans="73:76" x14ac:dyDescent="0.25">
      <c r="BU1555" s="7" t="e">
        <v>#N/A</v>
      </c>
      <c r="BV1555" s="7">
        <v>1E-3</v>
      </c>
      <c r="BW1555" s="7" t="str">
        <f t="shared" si="177"/>
        <v/>
      </c>
      <c r="BX1555" s="7" t="str">
        <f t="shared" si="178"/>
        <v/>
      </c>
    </row>
    <row r="1556" spans="73:76" x14ac:dyDescent="0.25">
      <c r="BU1556" s="7" t="e">
        <v>#N/A</v>
      </c>
      <c r="BV1556" s="7">
        <v>0</v>
      </c>
      <c r="BW1556" s="7" t="str">
        <f t="shared" si="177"/>
        <v/>
      </c>
      <c r="BX1556" s="7" t="str">
        <f t="shared" si="178"/>
        <v/>
      </c>
    </row>
    <row r="1557" spans="73:76" x14ac:dyDescent="0.25">
      <c r="BU1557" s="7" t="e">
        <v>#N/A</v>
      </c>
      <c r="BV1557" s="7">
        <v>4.0000000000000001E-3</v>
      </c>
      <c r="BW1557" s="7" t="str">
        <f t="shared" si="177"/>
        <v/>
      </c>
      <c r="BX1557" s="7" t="str">
        <f t="shared" si="178"/>
        <v/>
      </c>
    </row>
    <row r="1558" spans="73:76" x14ac:dyDescent="0.25">
      <c r="BU1558" s="7" t="e">
        <v>#N/A</v>
      </c>
      <c r="BV1558" s="7">
        <v>5.3999999999999999E-2</v>
      </c>
      <c r="BW1558" s="7" t="str">
        <f t="shared" si="177"/>
        <v/>
      </c>
      <c r="BX1558" s="7" t="str">
        <f t="shared" si="178"/>
        <v/>
      </c>
    </row>
    <row r="1559" spans="73:76" x14ac:dyDescent="0.25">
      <c r="BU1559" s="7" t="e">
        <v>#N/A</v>
      </c>
      <c r="BV1559" s="7">
        <v>0</v>
      </c>
      <c r="BW1559" s="7" t="str">
        <f t="shared" si="177"/>
        <v/>
      </c>
      <c r="BX1559" s="7" t="str">
        <f t="shared" si="178"/>
        <v/>
      </c>
    </row>
    <row r="1560" spans="73:76" x14ac:dyDescent="0.25">
      <c r="BU1560" s="7" t="e">
        <v>#N/A</v>
      </c>
      <c r="BV1560" s="7">
        <v>2.1999999999999999E-2</v>
      </c>
      <c r="BW1560" s="7" t="str">
        <f t="shared" si="177"/>
        <v/>
      </c>
      <c r="BX1560" s="7" t="str">
        <f t="shared" si="178"/>
        <v/>
      </c>
    </row>
    <row r="1561" spans="73:76" x14ac:dyDescent="0.25">
      <c r="BU1561" s="7" t="e">
        <v>#N/A</v>
      </c>
      <c r="BV1561" s="7">
        <v>0.54300000000000004</v>
      </c>
      <c r="BW1561" s="7" t="str">
        <f t="shared" si="177"/>
        <v/>
      </c>
      <c r="BX1561" s="7" t="str">
        <f t="shared" si="178"/>
        <v/>
      </c>
    </row>
    <row r="1562" spans="73:76" x14ac:dyDescent="0.25">
      <c r="BU1562" s="7">
        <v>0.76</v>
      </c>
      <c r="BV1562" s="7">
        <v>0.83699999999999997</v>
      </c>
      <c r="BW1562" s="7">
        <f t="shared" si="177"/>
        <v>0.76</v>
      </c>
      <c r="BX1562" s="7">
        <f t="shared" si="178"/>
        <v>0.83699999999999997</v>
      </c>
    </row>
    <row r="1563" spans="73:76" x14ac:dyDescent="0.25">
      <c r="BU1563" s="7" t="e">
        <v>#N/A</v>
      </c>
      <c r="BV1563" s="7">
        <v>1.7999999999999999E-2</v>
      </c>
      <c r="BW1563" s="7" t="str">
        <f t="shared" si="177"/>
        <v/>
      </c>
      <c r="BX1563" s="7" t="str">
        <f t="shared" si="178"/>
        <v/>
      </c>
    </row>
    <row r="1564" spans="73:76" x14ac:dyDescent="0.25">
      <c r="BU1564" s="7" t="e">
        <v>#N/A</v>
      </c>
      <c r="BV1564" s="7">
        <v>0</v>
      </c>
      <c r="BW1564" s="7" t="str">
        <f t="shared" si="177"/>
        <v/>
      </c>
      <c r="BX1564" s="7" t="str">
        <f t="shared" si="178"/>
        <v/>
      </c>
    </row>
    <row r="1565" spans="73:76" x14ac:dyDescent="0.25">
      <c r="BU1565" s="7">
        <v>1.1000000000000001</v>
      </c>
      <c r="BV1565" s="7">
        <v>1.0369999999999999</v>
      </c>
      <c r="BW1565" s="7">
        <f t="shared" si="177"/>
        <v>1.1000000000000001</v>
      </c>
      <c r="BX1565" s="7">
        <f t="shared" si="178"/>
        <v>1.0369999999999999</v>
      </c>
    </row>
    <row r="1566" spans="73:76" x14ac:dyDescent="0.25">
      <c r="BU1566" s="7">
        <v>6.68</v>
      </c>
      <c r="BV1566" s="7">
        <v>7.2329999999999997</v>
      </c>
      <c r="BW1566" s="7">
        <f t="shared" si="177"/>
        <v>6.68</v>
      </c>
      <c r="BX1566" s="7">
        <f t="shared" si="178"/>
        <v>7.2329999999999997</v>
      </c>
    </row>
    <row r="1567" spans="73:76" x14ac:dyDescent="0.25">
      <c r="BU1567" s="7" t="e">
        <v>#N/A</v>
      </c>
      <c r="BV1567" s="7">
        <v>2.9000000000000001E-2</v>
      </c>
      <c r="BW1567" s="7" t="str">
        <f t="shared" si="177"/>
        <v/>
      </c>
      <c r="BX1567" s="7" t="str">
        <f t="shared" si="178"/>
        <v/>
      </c>
    </row>
    <row r="1568" spans="73:76" x14ac:dyDescent="0.25">
      <c r="BU1568" s="7">
        <v>0.5</v>
      </c>
      <c r="BV1568" s="7">
        <v>0.60699999999999998</v>
      </c>
      <c r="BW1568" s="7">
        <f t="shared" si="177"/>
        <v>0.5</v>
      </c>
      <c r="BX1568" s="7">
        <f t="shared" si="178"/>
        <v>0.60699999999999998</v>
      </c>
    </row>
    <row r="1569" spans="73:76" x14ac:dyDescent="0.25">
      <c r="BU1569" s="7" t="e">
        <v>#N/A</v>
      </c>
      <c r="BV1569" s="7">
        <v>1.2999999999999999E-2</v>
      </c>
      <c r="BW1569" s="7" t="str">
        <f t="shared" si="177"/>
        <v/>
      </c>
      <c r="BX1569" s="7" t="str">
        <f t="shared" si="178"/>
        <v/>
      </c>
    </row>
    <row r="1570" spans="73:76" x14ac:dyDescent="0.25">
      <c r="BU1570" s="7">
        <v>1.51</v>
      </c>
      <c r="BV1570" s="7">
        <v>1.7769999999999999</v>
      </c>
      <c r="BW1570" s="7">
        <f t="shared" si="177"/>
        <v>1.51</v>
      </c>
      <c r="BX1570" s="7">
        <f t="shared" si="178"/>
        <v>1.7769999999999999</v>
      </c>
    </row>
    <row r="1571" spans="73:76" x14ac:dyDescent="0.25">
      <c r="BU1571" s="7" t="e">
        <v>#N/A</v>
      </c>
      <c r="BV1571" s="7">
        <v>0.99099999999999999</v>
      </c>
      <c r="BW1571" s="7" t="str">
        <f t="shared" si="177"/>
        <v/>
      </c>
      <c r="BX1571" s="7" t="str">
        <f t="shared" si="178"/>
        <v/>
      </c>
    </row>
    <row r="1572" spans="73:76" x14ac:dyDescent="0.25">
      <c r="BU1572" s="7">
        <v>0.42</v>
      </c>
      <c r="BV1572" s="7">
        <v>9.4E-2</v>
      </c>
      <c r="BW1572" s="7">
        <f t="shared" si="177"/>
        <v>0.42</v>
      </c>
      <c r="BX1572" s="7">
        <f t="shared" si="178"/>
        <v>9.4E-2</v>
      </c>
    </row>
    <row r="1573" spans="73:76" x14ac:dyDescent="0.25">
      <c r="BU1573" s="7">
        <v>0.14000000000000001</v>
      </c>
      <c r="BV1573" s="7">
        <v>0.30599999999999999</v>
      </c>
      <c r="BW1573" s="7">
        <f t="shared" si="177"/>
        <v>0.14000000000000001</v>
      </c>
      <c r="BX1573" s="7">
        <f t="shared" si="178"/>
        <v>0.30599999999999999</v>
      </c>
    </row>
    <row r="1574" spans="73:76" x14ac:dyDescent="0.25">
      <c r="BU1574" s="7" t="e">
        <v>#N/A</v>
      </c>
      <c r="BV1574" s="7">
        <v>0.03</v>
      </c>
      <c r="BW1574" s="7" t="str">
        <f t="shared" si="177"/>
        <v/>
      </c>
      <c r="BX1574" s="7" t="str">
        <f t="shared" si="178"/>
        <v/>
      </c>
    </row>
    <row r="1575" spans="73:76" x14ac:dyDescent="0.25">
      <c r="BU1575" s="7" t="e">
        <v>#N/A</v>
      </c>
      <c r="BV1575" s="7">
        <v>1.4359999999999999</v>
      </c>
      <c r="BW1575" s="7" t="str">
        <f t="shared" si="177"/>
        <v/>
      </c>
      <c r="BX1575" s="7" t="str">
        <f t="shared" si="178"/>
        <v/>
      </c>
    </row>
    <row r="1576" spans="73:76" x14ac:dyDescent="0.25">
      <c r="BU1576" s="7" t="e">
        <v>#N/A</v>
      </c>
      <c r="BV1576" s="7">
        <v>2.1999999999999999E-2</v>
      </c>
      <c r="BW1576" s="7" t="str">
        <f t="shared" si="177"/>
        <v/>
      </c>
      <c r="BX1576" s="7" t="str">
        <f t="shared" si="178"/>
        <v/>
      </c>
    </row>
    <row r="1577" spans="73:76" x14ac:dyDescent="0.25">
      <c r="BU1577" s="7" t="e">
        <v>#N/A</v>
      </c>
      <c r="BV1577" s="7" t="s">
        <v>1901</v>
      </c>
      <c r="BW1577" s="7" t="str">
        <f t="shared" si="177"/>
        <v/>
      </c>
      <c r="BX1577" s="7" t="str">
        <f t="shared" si="178"/>
        <v/>
      </c>
    </row>
    <row r="1578" spans="73:76" x14ac:dyDescent="0.25">
      <c r="BU1578" s="7" t="e">
        <v>#N/A</v>
      </c>
      <c r="BV1578" s="7">
        <v>0</v>
      </c>
      <c r="BW1578" s="7" t="str">
        <f t="shared" si="177"/>
        <v/>
      </c>
      <c r="BX1578" s="7" t="str">
        <f t="shared" si="178"/>
        <v/>
      </c>
    </row>
    <row r="1579" spans="73:76" x14ac:dyDescent="0.25">
      <c r="BU1579" s="7">
        <v>0.09</v>
      </c>
      <c r="BV1579" s="7">
        <v>6.8000000000000005E-2</v>
      </c>
      <c r="BW1579" s="7">
        <f t="shared" si="177"/>
        <v>0.09</v>
      </c>
      <c r="BX1579" s="7">
        <f t="shared" si="178"/>
        <v>6.8000000000000005E-2</v>
      </c>
    </row>
    <row r="1580" spans="73:76" x14ac:dyDescent="0.25">
      <c r="BU1580" s="7" t="e">
        <v>#N/A</v>
      </c>
      <c r="BV1580" s="7">
        <v>1E-3</v>
      </c>
      <c r="BW1580" s="7" t="str">
        <f t="shared" si="177"/>
        <v/>
      </c>
      <c r="BX1580" s="7" t="str">
        <f t="shared" si="178"/>
        <v/>
      </c>
    </row>
    <row r="1581" spans="73:76" x14ac:dyDescent="0.25">
      <c r="BU1581" s="7">
        <v>0.1</v>
      </c>
      <c r="BV1581" s="7">
        <v>7.1999999999999995E-2</v>
      </c>
      <c r="BW1581" s="7">
        <f t="shared" si="177"/>
        <v>0.1</v>
      </c>
      <c r="BX1581" s="7">
        <f t="shared" si="178"/>
        <v>7.1999999999999995E-2</v>
      </c>
    </row>
    <row r="1582" spans="73:76" x14ac:dyDescent="0.25">
      <c r="BU1582" s="7" t="e">
        <v>#N/A</v>
      </c>
      <c r="BV1582" s="7">
        <v>3.1360000000000001</v>
      </c>
      <c r="BW1582" s="7" t="str">
        <f t="shared" si="177"/>
        <v/>
      </c>
      <c r="BX1582" s="7" t="str">
        <f t="shared" si="178"/>
        <v/>
      </c>
    </row>
    <row r="1583" spans="73:76" x14ac:dyDescent="0.25">
      <c r="BU1583" s="7">
        <v>0.2</v>
      </c>
      <c r="BV1583" s="7">
        <v>0</v>
      </c>
      <c r="BW1583" s="7">
        <f t="shared" si="177"/>
        <v>0.2</v>
      </c>
      <c r="BX1583" s="7">
        <f t="shared" si="178"/>
        <v>0</v>
      </c>
    </row>
    <row r="1584" spans="73:76" x14ac:dyDescent="0.25">
      <c r="BU1584" s="7" t="e">
        <v>#N/A</v>
      </c>
      <c r="BV1584" s="7">
        <v>5.3999999999999999E-2</v>
      </c>
      <c r="BW1584" s="7" t="str">
        <f t="shared" si="177"/>
        <v/>
      </c>
      <c r="BX1584" s="7" t="str">
        <f t="shared" si="178"/>
        <v/>
      </c>
    </row>
    <row r="1585" spans="73:76" x14ac:dyDescent="0.25">
      <c r="BU1585" s="7" t="e">
        <v>#N/A</v>
      </c>
      <c r="BV1585" s="7" t="s">
        <v>1901</v>
      </c>
      <c r="BW1585" s="7" t="str">
        <f t="shared" si="177"/>
        <v/>
      </c>
      <c r="BX1585" s="7" t="str">
        <f t="shared" si="178"/>
        <v/>
      </c>
    </row>
    <row r="1586" spans="73:76" x14ac:dyDescent="0.25">
      <c r="BU1586" s="7" t="e">
        <v>#N/A</v>
      </c>
      <c r="BV1586" s="7">
        <v>6.1210000000000004</v>
      </c>
      <c r="BW1586" s="7" t="str">
        <f t="shared" si="177"/>
        <v/>
      </c>
      <c r="BX1586" s="7" t="str">
        <f t="shared" si="178"/>
        <v/>
      </c>
    </row>
    <row r="1587" spans="73:76" x14ac:dyDescent="0.25">
      <c r="BU1587" s="7" t="e">
        <v>#N/A</v>
      </c>
      <c r="BV1587" s="7">
        <v>21.087</v>
      </c>
      <c r="BW1587" s="7" t="str">
        <f t="shared" si="177"/>
        <v/>
      </c>
      <c r="BX1587" s="7" t="str">
        <f t="shared" si="178"/>
        <v/>
      </c>
    </row>
    <row r="1588" spans="73:76" x14ac:dyDescent="0.25">
      <c r="BU1588" s="7" t="e">
        <v>#N/A</v>
      </c>
      <c r="BV1588" s="7">
        <v>172.58500000000001</v>
      </c>
      <c r="BW1588" s="7" t="str">
        <f t="shared" si="177"/>
        <v/>
      </c>
      <c r="BX1588" s="7" t="str">
        <f t="shared" si="178"/>
        <v/>
      </c>
    </row>
    <row r="1589" spans="73:76" x14ac:dyDescent="0.25">
      <c r="BU1589" s="7">
        <v>0</v>
      </c>
      <c r="BV1589" s="7">
        <v>1E-3</v>
      </c>
      <c r="BW1589" s="7">
        <f t="shared" si="177"/>
        <v>0</v>
      </c>
      <c r="BX1589" s="7">
        <f t="shared" si="178"/>
        <v>1E-3</v>
      </c>
    </row>
    <row r="1590" spans="73:76" x14ac:dyDescent="0.25">
      <c r="BU1590" s="7" t="e">
        <v>#N/A</v>
      </c>
      <c r="BV1590" s="7">
        <v>0.05</v>
      </c>
      <c r="BW1590" s="7" t="str">
        <f t="shared" si="177"/>
        <v/>
      </c>
      <c r="BX1590" s="7" t="str">
        <f t="shared" si="178"/>
        <v/>
      </c>
    </row>
    <row r="1591" spans="73:76" x14ac:dyDescent="0.25">
      <c r="BU1591" s="7">
        <v>1.1000000000000001</v>
      </c>
      <c r="BV1591" s="7">
        <v>3.0150000000000001</v>
      </c>
      <c r="BW1591" s="7">
        <f t="shared" si="177"/>
        <v>1.1000000000000001</v>
      </c>
      <c r="BX1591" s="7">
        <f t="shared" si="178"/>
        <v>3.0150000000000001</v>
      </c>
    </row>
    <row r="1592" spans="73:76" x14ac:dyDescent="0.25">
      <c r="BU1592" s="7" t="e">
        <v>#N/A</v>
      </c>
      <c r="BV1592" s="7">
        <v>0.94799999999999995</v>
      </c>
      <c r="BW1592" s="7" t="str">
        <f t="shared" si="177"/>
        <v/>
      </c>
      <c r="BX1592" s="7" t="str">
        <f t="shared" si="178"/>
        <v/>
      </c>
    </row>
    <row r="1593" spans="73:76" x14ac:dyDescent="0.25">
      <c r="BU1593" s="7" t="e">
        <v>#N/A</v>
      </c>
      <c r="BV1593" s="7">
        <v>1.296</v>
      </c>
      <c r="BW1593" s="7" t="str">
        <f t="shared" si="177"/>
        <v/>
      </c>
      <c r="BX1593" s="7" t="str">
        <f t="shared" si="178"/>
        <v/>
      </c>
    </row>
    <row r="1594" spans="73:76" x14ac:dyDescent="0.25">
      <c r="BU1594" s="7" t="e">
        <v>#N/A</v>
      </c>
      <c r="BV1594" s="7">
        <v>9.9000000000000005E-2</v>
      </c>
      <c r="BW1594" s="7" t="str">
        <f t="shared" si="177"/>
        <v/>
      </c>
      <c r="BX1594" s="7" t="str">
        <f t="shared" si="178"/>
        <v/>
      </c>
    </row>
    <row r="1595" spans="73:76" x14ac:dyDescent="0.25">
      <c r="BU1595" s="7" t="e">
        <v>#N/A</v>
      </c>
      <c r="BV1595" s="7">
        <v>0</v>
      </c>
      <c r="BW1595" s="7" t="str">
        <f t="shared" si="177"/>
        <v/>
      </c>
      <c r="BX1595" s="7" t="str">
        <f t="shared" si="178"/>
        <v/>
      </c>
    </row>
    <row r="1596" spans="73:76" x14ac:dyDescent="0.25">
      <c r="BU1596" s="7" t="e">
        <v>#N/A</v>
      </c>
      <c r="BV1596" s="7">
        <v>1E-3</v>
      </c>
      <c r="BW1596" s="7" t="str">
        <f t="shared" si="177"/>
        <v/>
      </c>
      <c r="BX1596" s="7" t="str">
        <f t="shared" si="178"/>
        <v/>
      </c>
    </row>
    <row r="1597" spans="73:76" x14ac:dyDescent="0.25">
      <c r="BU1597" s="7" t="e">
        <v>#N/A</v>
      </c>
      <c r="BV1597" s="7">
        <v>8.5000000000000006E-2</v>
      </c>
      <c r="BW1597" s="7" t="str">
        <f t="shared" si="177"/>
        <v/>
      </c>
      <c r="BX1597" s="7" t="str">
        <f t="shared" si="178"/>
        <v/>
      </c>
    </row>
    <row r="1598" spans="73:76" x14ac:dyDescent="0.25">
      <c r="BU1598" s="7">
        <v>0.12</v>
      </c>
      <c r="BV1598" s="7">
        <v>0.11799999999999999</v>
      </c>
      <c r="BW1598" s="7">
        <f t="shared" si="177"/>
        <v>0.12</v>
      </c>
      <c r="BX1598" s="7">
        <f t="shared" si="178"/>
        <v>0.11799999999999999</v>
      </c>
    </row>
    <row r="1599" spans="73:76" x14ac:dyDescent="0.25">
      <c r="BU1599" s="7">
        <v>6.8</v>
      </c>
      <c r="BV1599" s="7">
        <v>4.83</v>
      </c>
      <c r="BW1599" s="7">
        <f t="shared" si="177"/>
        <v>6.8</v>
      </c>
      <c r="BX1599" s="7">
        <f t="shared" si="178"/>
        <v>4.83</v>
      </c>
    </row>
    <row r="1600" spans="73:76" x14ac:dyDescent="0.25">
      <c r="BU1600" s="7">
        <v>0.01</v>
      </c>
      <c r="BV1600" s="7">
        <v>0.13300000000000001</v>
      </c>
      <c r="BW1600" s="7">
        <f t="shared" si="177"/>
        <v>0.01</v>
      </c>
      <c r="BX1600" s="7">
        <f t="shared" si="178"/>
        <v>0.13300000000000001</v>
      </c>
    </row>
    <row r="1601" spans="73:76" x14ac:dyDescent="0.25">
      <c r="BU1601" s="7" t="e">
        <v>#N/A</v>
      </c>
      <c r="BV1601" s="7">
        <v>4.7919999999999998</v>
      </c>
      <c r="BW1601" s="7" t="str">
        <f t="shared" si="177"/>
        <v/>
      </c>
      <c r="BX1601" s="7" t="str">
        <f t="shared" si="178"/>
        <v/>
      </c>
    </row>
    <row r="1602" spans="73:76" x14ac:dyDescent="0.25">
      <c r="BU1602" s="7" t="e">
        <v>#N/A</v>
      </c>
      <c r="BV1602" s="7">
        <v>0.28799999999999998</v>
      </c>
      <c r="BW1602" s="7" t="str">
        <f t="shared" si="177"/>
        <v/>
      </c>
      <c r="BX1602" s="7" t="str">
        <f t="shared" si="178"/>
        <v/>
      </c>
    </row>
    <row r="1603" spans="73:76" x14ac:dyDescent="0.25">
      <c r="BU1603" s="7" t="e">
        <v>#N/A</v>
      </c>
      <c r="BV1603" s="7">
        <v>0.114</v>
      </c>
      <c r="BW1603" s="7" t="str">
        <f t="shared" si="177"/>
        <v/>
      </c>
      <c r="BX1603" s="7" t="str">
        <f t="shared" si="178"/>
        <v/>
      </c>
    </row>
    <row r="1604" spans="73:76" x14ac:dyDescent="0.25">
      <c r="BU1604" s="7" t="e">
        <v>#N/A</v>
      </c>
      <c r="BV1604" s="7">
        <v>3.0000000000000001E-3</v>
      </c>
      <c r="BW1604" s="7" t="str">
        <f t="shared" si="177"/>
        <v/>
      </c>
      <c r="BX1604" s="7" t="str">
        <f t="shared" si="178"/>
        <v/>
      </c>
    </row>
    <row r="1605" spans="73:76" x14ac:dyDescent="0.25">
      <c r="BU1605" s="7" t="e">
        <v>#N/A</v>
      </c>
      <c r="BV1605" s="7">
        <v>1.4999999999999999E-2</v>
      </c>
      <c r="BW1605" s="7" t="str">
        <f t="shared" si="177"/>
        <v/>
      </c>
      <c r="BX1605" s="7" t="str">
        <f t="shared" si="178"/>
        <v/>
      </c>
    </row>
    <row r="1606" spans="73:76" x14ac:dyDescent="0.25">
      <c r="BU1606" s="7">
        <v>92.55</v>
      </c>
      <c r="BV1606" s="7">
        <v>18.135999999999999</v>
      </c>
      <c r="BW1606" s="7">
        <f t="shared" si="177"/>
        <v>92.55</v>
      </c>
      <c r="BX1606" s="7">
        <f t="shared" si="178"/>
        <v>18.135999999999999</v>
      </c>
    </row>
    <row r="1607" spans="73:76" x14ac:dyDescent="0.25">
      <c r="BU1607" s="7">
        <v>0.08</v>
      </c>
      <c r="BV1607" s="7">
        <v>0.42599999999999999</v>
      </c>
      <c r="BW1607" s="7">
        <f t="shared" si="177"/>
        <v>0.08</v>
      </c>
      <c r="BX1607" s="7">
        <f t="shared" si="178"/>
        <v>0.42599999999999999</v>
      </c>
    </row>
    <row r="1608" spans="73:76" x14ac:dyDescent="0.25">
      <c r="BU1608" s="7">
        <v>0.13</v>
      </c>
      <c r="BV1608" s="7">
        <v>2.5999999999999999E-2</v>
      </c>
      <c r="BW1608" s="7">
        <f t="shared" ref="BW1608:BW1671" si="179">IF(ISNA(BU1608),"",BU1608)</f>
        <v>0.13</v>
      </c>
      <c r="BX1608" s="7">
        <f t="shared" ref="BX1608:BX1671" si="180">IF(BW1608="","",BV1608)</f>
        <v>2.5999999999999999E-2</v>
      </c>
    </row>
    <row r="1609" spans="73:76" x14ac:dyDescent="0.25">
      <c r="BU1609" s="7">
        <v>0.23</v>
      </c>
      <c r="BV1609" s="7">
        <v>0.13800000000000001</v>
      </c>
      <c r="BW1609" s="7">
        <f t="shared" si="179"/>
        <v>0.23</v>
      </c>
      <c r="BX1609" s="7">
        <f t="shared" si="180"/>
        <v>0.13800000000000001</v>
      </c>
    </row>
    <row r="1610" spans="73:76" x14ac:dyDescent="0.25">
      <c r="BU1610" s="7">
        <v>0.5</v>
      </c>
      <c r="BV1610" s="7">
        <v>0.53100000000000003</v>
      </c>
      <c r="BW1610" s="7">
        <f t="shared" si="179"/>
        <v>0.5</v>
      </c>
      <c r="BX1610" s="7">
        <f t="shared" si="180"/>
        <v>0.53100000000000003</v>
      </c>
    </row>
    <row r="1611" spans="73:76" x14ac:dyDescent="0.25">
      <c r="BU1611" s="7" t="e">
        <v>#N/A</v>
      </c>
      <c r="BV1611" s="7">
        <v>7.0000000000000001E-3</v>
      </c>
      <c r="BW1611" s="7" t="str">
        <f t="shared" si="179"/>
        <v/>
      </c>
      <c r="BX1611" s="7" t="str">
        <f t="shared" si="180"/>
        <v/>
      </c>
    </row>
    <row r="1612" spans="73:76" x14ac:dyDescent="0.25">
      <c r="BU1612" s="7">
        <v>0.18</v>
      </c>
      <c r="BV1612" s="7">
        <v>4.1000000000000002E-2</v>
      </c>
      <c r="BW1612" s="7">
        <f t="shared" si="179"/>
        <v>0.18</v>
      </c>
      <c r="BX1612" s="7">
        <f t="shared" si="180"/>
        <v>4.1000000000000002E-2</v>
      </c>
    </row>
    <row r="1613" spans="73:76" x14ac:dyDescent="0.25">
      <c r="BU1613" s="7" t="e">
        <v>#N/A</v>
      </c>
      <c r="BV1613" s="7">
        <v>0</v>
      </c>
      <c r="BW1613" s="7" t="str">
        <f t="shared" si="179"/>
        <v/>
      </c>
      <c r="BX1613" s="7" t="str">
        <f t="shared" si="180"/>
        <v/>
      </c>
    </row>
    <row r="1614" spans="73:76" x14ac:dyDescent="0.25">
      <c r="BU1614" s="7">
        <v>3.98</v>
      </c>
      <c r="BV1614" s="7">
        <v>5.1109999999999998</v>
      </c>
      <c r="BW1614" s="7">
        <f t="shared" si="179"/>
        <v>3.98</v>
      </c>
      <c r="BX1614" s="7">
        <f t="shared" si="180"/>
        <v>5.1109999999999998</v>
      </c>
    </row>
    <row r="1615" spans="73:76" x14ac:dyDescent="0.25">
      <c r="BU1615" s="7">
        <v>2.23</v>
      </c>
      <c r="BV1615" s="7">
        <v>0.26900000000000002</v>
      </c>
      <c r="BW1615" s="7">
        <f t="shared" si="179"/>
        <v>2.23</v>
      </c>
      <c r="BX1615" s="7">
        <f t="shared" si="180"/>
        <v>0.26900000000000002</v>
      </c>
    </row>
    <row r="1616" spans="73:76" x14ac:dyDescent="0.25">
      <c r="BU1616" s="7">
        <v>2.9</v>
      </c>
      <c r="BV1616" s="7">
        <v>1.718</v>
      </c>
      <c r="BW1616" s="7">
        <f t="shared" si="179"/>
        <v>2.9</v>
      </c>
      <c r="BX1616" s="7">
        <f t="shared" si="180"/>
        <v>1.718</v>
      </c>
    </row>
    <row r="1617" spans="73:76" x14ac:dyDescent="0.25">
      <c r="BU1617" s="7" t="e">
        <v>#N/A</v>
      </c>
      <c r="BV1617" s="7">
        <v>0</v>
      </c>
      <c r="BW1617" s="7" t="str">
        <f t="shared" si="179"/>
        <v/>
      </c>
      <c r="BX1617" s="7" t="str">
        <f t="shared" si="180"/>
        <v/>
      </c>
    </row>
    <row r="1618" spans="73:76" x14ac:dyDescent="0.25">
      <c r="BU1618" s="7" t="e">
        <v>#N/A</v>
      </c>
      <c r="BV1618" s="7">
        <v>0</v>
      </c>
      <c r="BW1618" s="7" t="str">
        <f t="shared" si="179"/>
        <v/>
      </c>
      <c r="BX1618" s="7" t="str">
        <f t="shared" si="180"/>
        <v/>
      </c>
    </row>
    <row r="1619" spans="73:76" x14ac:dyDescent="0.25">
      <c r="BU1619" s="7" t="e">
        <v>#N/A</v>
      </c>
      <c r="BV1619" s="7">
        <v>0</v>
      </c>
      <c r="BW1619" s="7" t="str">
        <f t="shared" si="179"/>
        <v/>
      </c>
      <c r="BX1619" s="7" t="str">
        <f t="shared" si="180"/>
        <v/>
      </c>
    </row>
    <row r="1620" spans="73:76" x14ac:dyDescent="0.25">
      <c r="BU1620" s="7" t="e">
        <v>#N/A</v>
      </c>
      <c r="BV1620" s="7">
        <v>0.151</v>
      </c>
      <c r="BW1620" s="7" t="str">
        <f t="shared" si="179"/>
        <v/>
      </c>
      <c r="BX1620" s="7" t="str">
        <f t="shared" si="180"/>
        <v/>
      </c>
    </row>
    <row r="1621" spans="73:76" x14ac:dyDescent="0.25">
      <c r="BU1621" s="7" t="e">
        <v>#N/A</v>
      </c>
      <c r="BV1621" s="7">
        <v>1.6E-2</v>
      </c>
      <c r="BW1621" s="7" t="str">
        <f t="shared" si="179"/>
        <v/>
      </c>
      <c r="BX1621" s="7" t="str">
        <f t="shared" si="180"/>
        <v/>
      </c>
    </row>
    <row r="1622" spans="73:76" x14ac:dyDescent="0.25">
      <c r="BU1622" s="7" t="e">
        <v>#N/A</v>
      </c>
      <c r="BV1622" s="7">
        <v>6.5000000000000002E-2</v>
      </c>
      <c r="BW1622" s="7" t="str">
        <f t="shared" si="179"/>
        <v/>
      </c>
      <c r="BX1622" s="7" t="str">
        <f t="shared" si="180"/>
        <v/>
      </c>
    </row>
    <row r="1623" spans="73:76" x14ac:dyDescent="0.25">
      <c r="BU1623" s="7">
        <v>0.04</v>
      </c>
      <c r="BV1623" s="7">
        <v>8.0000000000000002E-3</v>
      </c>
      <c r="BW1623" s="7">
        <f t="shared" si="179"/>
        <v>0.04</v>
      </c>
      <c r="BX1623" s="7">
        <f t="shared" si="180"/>
        <v>8.0000000000000002E-3</v>
      </c>
    </row>
    <row r="1624" spans="73:76" x14ac:dyDescent="0.25">
      <c r="BU1624" s="7" t="e">
        <v>#N/A</v>
      </c>
      <c r="BV1624" s="7">
        <v>8.2629999999999999</v>
      </c>
      <c r="BW1624" s="7" t="str">
        <f t="shared" si="179"/>
        <v/>
      </c>
      <c r="BX1624" s="7" t="str">
        <f t="shared" si="180"/>
        <v/>
      </c>
    </row>
    <row r="1625" spans="73:76" x14ac:dyDescent="0.25">
      <c r="BU1625" s="7">
        <v>0.02</v>
      </c>
      <c r="BV1625" s="7">
        <v>4.0000000000000001E-3</v>
      </c>
      <c r="BW1625" s="7">
        <f t="shared" si="179"/>
        <v>0.02</v>
      </c>
      <c r="BX1625" s="7">
        <f t="shared" si="180"/>
        <v>4.0000000000000001E-3</v>
      </c>
    </row>
    <row r="1626" spans="73:76" x14ac:dyDescent="0.25">
      <c r="BU1626" s="7" t="e">
        <v>#N/A</v>
      </c>
      <c r="BV1626" s="7">
        <v>4.0000000000000001E-3</v>
      </c>
      <c r="BW1626" s="7" t="str">
        <f t="shared" si="179"/>
        <v/>
      </c>
      <c r="BX1626" s="7" t="str">
        <f t="shared" si="180"/>
        <v/>
      </c>
    </row>
    <row r="1627" spans="73:76" x14ac:dyDescent="0.25">
      <c r="BU1627" s="7" t="e">
        <v>#N/A</v>
      </c>
      <c r="BV1627" s="7">
        <v>2.3E-2</v>
      </c>
      <c r="BW1627" s="7" t="str">
        <f t="shared" si="179"/>
        <v/>
      </c>
      <c r="BX1627" s="7" t="str">
        <f t="shared" si="180"/>
        <v/>
      </c>
    </row>
    <row r="1628" spans="73:76" x14ac:dyDescent="0.25">
      <c r="BU1628" s="7">
        <v>4.78</v>
      </c>
      <c r="BV1628" s="7">
        <v>11.211</v>
      </c>
      <c r="BW1628" s="7">
        <f t="shared" si="179"/>
        <v>4.78</v>
      </c>
      <c r="BX1628" s="7">
        <f t="shared" si="180"/>
        <v>11.211</v>
      </c>
    </row>
    <row r="1629" spans="73:76" x14ac:dyDescent="0.25">
      <c r="BU1629" s="7">
        <v>0.33</v>
      </c>
      <c r="BV1629" s="7">
        <v>0.10199999999999999</v>
      </c>
      <c r="BW1629" s="7">
        <f t="shared" si="179"/>
        <v>0.33</v>
      </c>
      <c r="BX1629" s="7">
        <f t="shared" si="180"/>
        <v>0.10199999999999999</v>
      </c>
    </row>
    <row r="1630" spans="73:76" x14ac:dyDescent="0.25">
      <c r="BU1630" s="7">
        <v>0.02</v>
      </c>
      <c r="BV1630" s="7">
        <v>1E-3</v>
      </c>
      <c r="BW1630" s="7">
        <f t="shared" si="179"/>
        <v>0.02</v>
      </c>
      <c r="BX1630" s="7">
        <f t="shared" si="180"/>
        <v>1E-3</v>
      </c>
    </row>
    <row r="1631" spans="73:76" x14ac:dyDescent="0.25">
      <c r="BU1631" s="7">
        <v>7.0000000000000007E-2</v>
      </c>
      <c r="BV1631" s="7">
        <v>0.10299999999999999</v>
      </c>
      <c r="BW1631" s="7">
        <f t="shared" si="179"/>
        <v>7.0000000000000007E-2</v>
      </c>
      <c r="BX1631" s="7">
        <f t="shared" si="180"/>
        <v>0.10299999999999999</v>
      </c>
    </row>
    <row r="1632" spans="73:76" x14ac:dyDescent="0.25">
      <c r="BU1632" s="7">
        <v>31.57</v>
      </c>
      <c r="BV1632" s="7">
        <v>30.536999999999999</v>
      </c>
      <c r="BW1632" s="7">
        <f t="shared" si="179"/>
        <v>31.57</v>
      </c>
      <c r="BX1632" s="7">
        <f t="shared" si="180"/>
        <v>30.536999999999999</v>
      </c>
    </row>
    <row r="1633" spans="73:76" x14ac:dyDescent="0.25">
      <c r="BU1633" s="7">
        <v>0</v>
      </c>
      <c r="BV1633" s="7">
        <v>0</v>
      </c>
      <c r="BW1633" s="7">
        <f t="shared" si="179"/>
        <v>0</v>
      </c>
      <c r="BX1633" s="7">
        <f t="shared" si="180"/>
        <v>0</v>
      </c>
    </row>
    <row r="1634" spans="73:76" x14ac:dyDescent="0.25">
      <c r="BU1634" s="7">
        <v>0.01</v>
      </c>
      <c r="BV1634" s="7">
        <v>4.0000000000000001E-3</v>
      </c>
      <c r="BW1634" s="7">
        <f t="shared" si="179"/>
        <v>0.01</v>
      </c>
      <c r="BX1634" s="7">
        <f t="shared" si="180"/>
        <v>4.0000000000000001E-3</v>
      </c>
    </row>
    <row r="1635" spans="73:76" x14ac:dyDescent="0.25">
      <c r="BU1635" s="7">
        <v>0.51</v>
      </c>
      <c r="BV1635" s="7">
        <v>0.156</v>
      </c>
      <c r="BW1635" s="7">
        <f t="shared" si="179"/>
        <v>0.51</v>
      </c>
      <c r="BX1635" s="7">
        <f t="shared" si="180"/>
        <v>0.156</v>
      </c>
    </row>
    <row r="1636" spans="73:76" x14ac:dyDescent="0.25">
      <c r="BU1636" s="7">
        <v>0.09</v>
      </c>
      <c r="BV1636" s="7">
        <v>6.0000000000000001E-3</v>
      </c>
      <c r="BW1636" s="7">
        <f t="shared" si="179"/>
        <v>0.09</v>
      </c>
      <c r="BX1636" s="7">
        <f t="shared" si="180"/>
        <v>6.0000000000000001E-3</v>
      </c>
    </row>
    <row r="1637" spans="73:76" x14ac:dyDescent="0.25">
      <c r="BU1637" s="7">
        <v>2.3199999999999998</v>
      </c>
      <c r="BV1637" s="7">
        <v>0.74099999999999999</v>
      </c>
      <c r="BW1637" s="7">
        <f t="shared" si="179"/>
        <v>2.3199999999999998</v>
      </c>
      <c r="BX1637" s="7">
        <f t="shared" si="180"/>
        <v>0.74099999999999999</v>
      </c>
    </row>
    <row r="1638" spans="73:76" x14ac:dyDescent="0.25">
      <c r="BU1638" s="7">
        <v>0.36</v>
      </c>
      <c r="BV1638" s="7">
        <v>1.093</v>
      </c>
      <c r="BW1638" s="7">
        <f t="shared" si="179"/>
        <v>0.36</v>
      </c>
      <c r="BX1638" s="7">
        <f t="shared" si="180"/>
        <v>1.093</v>
      </c>
    </row>
    <row r="1639" spans="73:76" x14ac:dyDescent="0.25">
      <c r="BU1639" s="7">
        <v>0</v>
      </c>
      <c r="BV1639" s="7">
        <v>0</v>
      </c>
      <c r="BW1639" s="7">
        <f t="shared" si="179"/>
        <v>0</v>
      </c>
      <c r="BX1639" s="7">
        <f t="shared" si="180"/>
        <v>0</v>
      </c>
    </row>
    <row r="1640" spans="73:76" x14ac:dyDescent="0.25">
      <c r="BU1640" s="7">
        <v>0.01</v>
      </c>
      <c r="BV1640" s="7">
        <v>2.5000000000000001E-2</v>
      </c>
      <c r="BW1640" s="7">
        <f t="shared" si="179"/>
        <v>0.01</v>
      </c>
      <c r="BX1640" s="7">
        <f t="shared" si="180"/>
        <v>2.5000000000000001E-2</v>
      </c>
    </row>
    <row r="1641" spans="73:76" x14ac:dyDescent="0.25">
      <c r="BU1641" s="7" t="e">
        <v>#N/A</v>
      </c>
      <c r="BV1641" s="7">
        <v>0</v>
      </c>
      <c r="BW1641" s="7" t="str">
        <f t="shared" si="179"/>
        <v/>
      </c>
      <c r="BX1641" s="7" t="str">
        <f t="shared" si="180"/>
        <v/>
      </c>
    </row>
    <row r="1642" spans="73:76" x14ac:dyDescent="0.25">
      <c r="BU1642" s="7" t="e">
        <v>#N/A</v>
      </c>
      <c r="BV1642" s="7">
        <v>0.16900000000000001</v>
      </c>
      <c r="BW1642" s="7" t="str">
        <f t="shared" si="179"/>
        <v/>
      </c>
      <c r="BX1642" s="7" t="str">
        <f t="shared" si="180"/>
        <v/>
      </c>
    </row>
    <row r="1643" spans="73:76" x14ac:dyDescent="0.25">
      <c r="BU1643" s="7" t="e">
        <v>#N/A</v>
      </c>
      <c r="BV1643" s="7">
        <v>0.14299999999999999</v>
      </c>
      <c r="BW1643" s="7" t="str">
        <f t="shared" si="179"/>
        <v/>
      </c>
      <c r="BX1643" s="7" t="str">
        <f t="shared" si="180"/>
        <v/>
      </c>
    </row>
    <row r="1644" spans="73:76" x14ac:dyDescent="0.25">
      <c r="BU1644" s="7">
        <v>0</v>
      </c>
      <c r="BV1644" s="7">
        <v>7.0000000000000001E-3</v>
      </c>
      <c r="BW1644" s="7">
        <f t="shared" si="179"/>
        <v>0</v>
      </c>
      <c r="BX1644" s="7">
        <f t="shared" si="180"/>
        <v>7.0000000000000001E-3</v>
      </c>
    </row>
    <row r="1645" spans="73:76" x14ac:dyDescent="0.25">
      <c r="BU1645" s="7">
        <v>1.98</v>
      </c>
      <c r="BV1645" s="7">
        <v>1.6160000000000001</v>
      </c>
      <c r="BW1645" s="7">
        <f t="shared" si="179"/>
        <v>1.98</v>
      </c>
      <c r="BX1645" s="7">
        <f t="shared" si="180"/>
        <v>1.6160000000000001</v>
      </c>
    </row>
    <row r="1646" spans="73:76" x14ac:dyDescent="0.25">
      <c r="BU1646" s="7">
        <v>0.03</v>
      </c>
      <c r="BV1646" s="7">
        <v>8.9999999999999993E-3</v>
      </c>
      <c r="BW1646" s="7">
        <f t="shared" si="179"/>
        <v>0.03</v>
      </c>
      <c r="BX1646" s="7">
        <f t="shared" si="180"/>
        <v>8.9999999999999993E-3</v>
      </c>
    </row>
    <row r="1647" spans="73:76" x14ac:dyDescent="0.25">
      <c r="BU1647" s="7">
        <v>0.06</v>
      </c>
      <c r="BV1647" s="7">
        <v>0.23200000000000001</v>
      </c>
      <c r="BW1647" s="7">
        <f t="shared" si="179"/>
        <v>0.06</v>
      </c>
      <c r="BX1647" s="7">
        <f t="shared" si="180"/>
        <v>0.23200000000000001</v>
      </c>
    </row>
    <row r="1648" spans="73:76" x14ac:dyDescent="0.25">
      <c r="BU1648" s="7" t="e">
        <v>#N/A</v>
      </c>
      <c r="BV1648" s="7">
        <v>0</v>
      </c>
      <c r="BW1648" s="7" t="str">
        <f t="shared" si="179"/>
        <v/>
      </c>
      <c r="BX1648" s="7" t="str">
        <f t="shared" si="180"/>
        <v/>
      </c>
    </row>
    <row r="1649" spans="73:76" x14ac:dyDescent="0.25">
      <c r="BU1649" s="7">
        <v>7.0000000000000007E-2</v>
      </c>
      <c r="BV1649" s="7">
        <v>0.17100000000000001</v>
      </c>
      <c r="BW1649" s="7">
        <f t="shared" si="179"/>
        <v>7.0000000000000007E-2</v>
      </c>
      <c r="BX1649" s="7">
        <f t="shared" si="180"/>
        <v>0.17100000000000001</v>
      </c>
    </row>
    <row r="1650" spans="73:76" x14ac:dyDescent="0.25">
      <c r="BU1650" s="7">
        <v>0.54</v>
      </c>
      <c r="BV1650" s="7">
        <v>1.5089999999999999</v>
      </c>
      <c r="BW1650" s="7">
        <f t="shared" si="179"/>
        <v>0.54</v>
      </c>
      <c r="BX1650" s="7">
        <f t="shared" si="180"/>
        <v>1.5089999999999999</v>
      </c>
    </row>
    <row r="1651" spans="73:76" x14ac:dyDescent="0.25">
      <c r="BU1651" s="7">
        <v>0.39</v>
      </c>
      <c r="BV1651" s="7">
        <v>0.187</v>
      </c>
      <c r="BW1651" s="7">
        <f t="shared" si="179"/>
        <v>0.39</v>
      </c>
      <c r="BX1651" s="7">
        <f t="shared" si="180"/>
        <v>0.187</v>
      </c>
    </row>
    <row r="1652" spans="73:76" x14ac:dyDescent="0.25">
      <c r="BU1652" s="7">
        <v>4</v>
      </c>
      <c r="BV1652" s="7">
        <v>1.742</v>
      </c>
      <c r="BW1652" s="7">
        <f t="shared" si="179"/>
        <v>4</v>
      </c>
      <c r="BX1652" s="7">
        <f t="shared" si="180"/>
        <v>1.742</v>
      </c>
    </row>
    <row r="1653" spans="73:76" x14ac:dyDescent="0.25">
      <c r="BU1653" s="7">
        <v>0.24</v>
      </c>
      <c r="BV1653" s="7">
        <v>3.5000000000000003E-2</v>
      </c>
      <c r="BW1653" s="7">
        <f t="shared" si="179"/>
        <v>0.24</v>
      </c>
      <c r="BX1653" s="7">
        <f t="shared" si="180"/>
        <v>3.5000000000000003E-2</v>
      </c>
    </row>
    <row r="1654" spans="73:76" x14ac:dyDescent="0.25">
      <c r="BU1654" s="7">
        <v>0</v>
      </c>
      <c r="BV1654" s="7">
        <v>1E-3</v>
      </c>
      <c r="BW1654" s="7">
        <f t="shared" si="179"/>
        <v>0</v>
      </c>
      <c r="BX1654" s="7">
        <f t="shared" si="180"/>
        <v>1E-3</v>
      </c>
    </row>
    <row r="1655" spans="73:76" x14ac:dyDescent="0.25">
      <c r="BU1655" s="7" t="e">
        <v>#N/A</v>
      </c>
      <c r="BV1655" s="7">
        <v>2.625</v>
      </c>
      <c r="BW1655" s="7" t="str">
        <f t="shared" si="179"/>
        <v/>
      </c>
      <c r="BX1655" s="7" t="str">
        <f t="shared" si="180"/>
        <v/>
      </c>
    </row>
    <row r="1656" spans="73:76" x14ac:dyDescent="0.25">
      <c r="BU1656" s="7" t="e">
        <v>#N/A</v>
      </c>
      <c r="BV1656" s="7">
        <v>0</v>
      </c>
      <c r="BW1656" s="7" t="str">
        <f t="shared" si="179"/>
        <v/>
      </c>
      <c r="BX1656" s="7" t="str">
        <f t="shared" si="180"/>
        <v/>
      </c>
    </row>
    <row r="1657" spans="73:76" x14ac:dyDescent="0.25">
      <c r="BU1657" s="7">
        <v>0.01</v>
      </c>
      <c r="BV1657" s="7">
        <v>7.0000000000000001E-3</v>
      </c>
      <c r="BW1657" s="7">
        <f t="shared" si="179"/>
        <v>0.01</v>
      </c>
      <c r="BX1657" s="7">
        <f t="shared" si="180"/>
        <v>7.0000000000000001E-3</v>
      </c>
    </row>
    <row r="1658" spans="73:76" x14ac:dyDescent="0.25">
      <c r="BU1658" s="7" t="e">
        <v>#N/A</v>
      </c>
      <c r="BV1658" s="7">
        <v>2.0659999999999998</v>
      </c>
      <c r="BW1658" s="7" t="str">
        <f t="shared" si="179"/>
        <v/>
      </c>
      <c r="BX1658" s="7" t="str">
        <f t="shared" si="180"/>
        <v/>
      </c>
    </row>
    <row r="1659" spans="73:76" x14ac:dyDescent="0.25">
      <c r="BU1659" s="7">
        <v>22.11</v>
      </c>
      <c r="BV1659" s="7">
        <v>23.405999999999999</v>
      </c>
      <c r="BW1659" s="7">
        <f t="shared" si="179"/>
        <v>22.11</v>
      </c>
      <c r="BX1659" s="7">
        <f t="shared" si="180"/>
        <v>23.405999999999999</v>
      </c>
    </row>
    <row r="1660" spans="73:76" x14ac:dyDescent="0.25">
      <c r="BU1660" s="7" t="e">
        <v>#N/A</v>
      </c>
      <c r="BV1660" s="7">
        <v>1E-3</v>
      </c>
      <c r="BW1660" s="7" t="str">
        <f t="shared" si="179"/>
        <v/>
      </c>
      <c r="BX1660" s="7" t="str">
        <f t="shared" si="180"/>
        <v/>
      </c>
    </row>
    <row r="1661" spans="73:76" x14ac:dyDescent="0.25">
      <c r="BU1661" s="7">
        <v>0.2</v>
      </c>
      <c r="BV1661" s="7">
        <v>1.103</v>
      </c>
      <c r="BW1661" s="7">
        <f t="shared" si="179"/>
        <v>0.2</v>
      </c>
      <c r="BX1661" s="7">
        <f t="shared" si="180"/>
        <v>1.103</v>
      </c>
    </row>
    <row r="1662" spans="73:76" x14ac:dyDescent="0.25">
      <c r="BU1662" s="7">
        <v>0.01</v>
      </c>
      <c r="BV1662" s="7">
        <v>1.7000000000000001E-2</v>
      </c>
      <c r="BW1662" s="7">
        <f t="shared" si="179"/>
        <v>0.01</v>
      </c>
      <c r="BX1662" s="7">
        <f t="shared" si="180"/>
        <v>1.7000000000000001E-2</v>
      </c>
    </row>
    <row r="1663" spans="73:76" x14ac:dyDescent="0.25">
      <c r="BU1663" s="7">
        <v>0.02</v>
      </c>
      <c r="BV1663" s="7">
        <v>0</v>
      </c>
      <c r="BW1663" s="7">
        <f t="shared" si="179"/>
        <v>0.02</v>
      </c>
      <c r="BX1663" s="7">
        <f t="shared" si="180"/>
        <v>0</v>
      </c>
    </row>
    <row r="1664" spans="73:76" x14ac:dyDescent="0.25">
      <c r="BU1664" s="7">
        <v>32.6</v>
      </c>
      <c r="BV1664" s="7">
        <v>28.861000000000001</v>
      </c>
      <c r="BW1664" s="7">
        <f t="shared" si="179"/>
        <v>32.6</v>
      </c>
      <c r="BX1664" s="7">
        <f t="shared" si="180"/>
        <v>28.861000000000001</v>
      </c>
    </row>
    <row r="1665" spans="73:76" x14ac:dyDescent="0.25">
      <c r="BU1665" s="7" t="e">
        <v>#N/A</v>
      </c>
      <c r="BV1665" s="7">
        <v>2.629</v>
      </c>
      <c r="BW1665" s="7" t="str">
        <f t="shared" si="179"/>
        <v/>
      </c>
      <c r="BX1665" s="7" t="str">
        <f t="shared" si="180"/>
        <v/>
      </c>
    </row>
    <row r="1666" spans="73:76" x14ac:dyDescent="0.25">
      <c r="BU1666" s="7">
        <v>0.1</v>
      </c>
      <c r="BV1666" s="7">
        <v>0.14399999999999999</v>
      </c>
      <c r="BW1666" s="7">
        <f t="shared" si="179"/>
        <v>0.1</v>
      </c>
      <c r="BX1666" s="7">
        <f t="shared" si="180"/>
        <v>0.14399999999999999</v>
      </c>
    </row>
    <row r="1667" spans="73:76" x14ac:dyDescent="0.25">
      <c r="BU1667" s="7" t="e">
        <v>#N/A</v>
      </c>
      <c r="BV1667" s="7">
        <v>0</v>
      </c>
      <c r="BW1667" s="7" t="str">
        <f t="shared" si="179"/>
        <v/>
      </c>
      <c r="BX1667" s="7" t="str">
        <f t="shared" si="180"/>
        <v/>
      </c>
    </row>
    <row r="1668" spans="73:76" x14ac:dyDescent="0.25">
      <c r="BU1668" s="7" t="e">
        <v>#N/A</v>
      </c>
      <c r="BV1668" s="7">
        <v>1.111</v>
      </c>
      <c r="BW1668" s="7" t="str">
        <f t="shared" si="179"/>
        <v/>
      </c>
      <c r="BX1668" s="7" t="str">
        <f t="shared" si="180"/>
        <v/>
      </c>
    </row>
    <row r="1669" spans="73:76" x14ac:dyDescent="0.25">
      <c r="BU1669" s="7" t="e">
        <v>#N/A</v>
      </c>
      <c r="BV1669" s="7">
        <v>0</v>
      </c>
      <c r="BW1669" s="7" t="str">
        <f t="shared" si="179"/>
        <v/>
      </c>
      <c r="BX1669" s="7" t="str">
        <f t="shared" si="180"/>
        <v/>
      </c>
    </row>
    <row r="1670" spans="73:76" x14ac:dyDescent="0.25">
      <c r="BU1670" s="7" t="e">
        <v>#N/A</v>
      </c>
      <c r="BV1670" s="7">
        <v>0.247</v>
      </c>
      <c r="BW1670" s="7" t="str">
        <f t="shared" si="179"/>
        <v/>
      </c>
      <c r="BX1670" s="7" t="str">
        <f t="shared" si="180"/>
        <v/>
      </c>
    </row>
    <row r="1671" spans="73:76" x14ac:dyDescent="0.25">
      <c r="BU1671" s="7">
        <v>0.05</v>
      </c>
      <c r="BV1671" s="7">
        <v>2.7E-2</v>
      </c>
      <c r="BW1671" s="7">
        <f t="shared" si="179"/>
        <v>0.05</v>
      </c>
      <c r="BX1671" s="7">
        <f t="shared" si="180"/>
        <v>2.7E-2</v>
      </c>
    </row>
    <row r="1672" spans="73:76" x14ac:dyDescent="0.25">
      <c r="BU1672" s="7">
        <v>0.01</v>
      </c>
      <c r="BV1672" s="7">
        <v>0</v>
      </c>
      <c r="BW1672" s="7">
        <f t="shared" ref="BW1672:BW1735" si="181">IF(ISNA(BU1672),"",BU1672)</f>
        <v>0.01</v>
      </c>
      <c r="BX1672" s="7">
        <f t="shared" ref="BX1672:BX1735" si="182">IF(BW1672="","",BV1672)</f>
        <v>0</v>
      </c>
    </row>
    <row r="1673" spans="73:76" x14ac:dyDescent="0.25">
      <c r="BU1673" s="7" t="e">
        <v>#N/A</v>
      </c>
      <c r="BV1673" s="7">
        <v>4.0000000000000001E-3</v>
      </c>
      <c r="BW1673" s="7" t="str">
        <f t="shared" si="181"/>
        <v/>
      </c>
      <c r="BX1673" s="7" t="str">
        <f t="shared" si="182"/>
        <v/>
      </c>
    </row>
    <row r="1674" spans="73:76" x14ac:dyDescent="0.25">
      <c r="BU1674" s="7" t="e">
        <v>#N/A</v>
      </c>
      <c r="BV1674" s="7" t="e">
        <v>#N/A</v>
      </c>
      <c r="BW1674" s="7" t="str">
        <f t="shared" si="181"/>
        <v/>
      </c>
      <c r="BX1674" s="7" t="str">
        <f t="shared" si="182"/>
        <v/>
      </c>
    </row>
    <row r="1675" spans="73:76" x14ac:dyDescent="0.25">
      <c r="BU1675" s="7" t="e">
        <v>#N/A</v>
      </c>
      <c r="BV1675" s="7">
        <v>0.09</v>
      </c>
      <c r="BW1675" s="7" t="str">
        <f t="shared" si="181"/>
        <v/>
      </c>
      <c r="BX1675" s="7" t="str">
        <f t="shared" si="182"/>
        <v/>
      </c>
    </row>
    <row r="1676" spans="73:76" x14ac:dyDescent="0.25">
      <c r="BU1676" s="7">
        <v>4.21</v>
      </c>
      <c r="BV1676" s="7">
        <v>4.0730000000000004</v>
      </c>
      <c r="BW1676" s="7">
        <f t="shared" si="181"/>
        <v>4.21</v>
      </c>
      <c r="BX1676" s="7">
        <f t="shared" si="182"/>
        <v>4.0730000000000004</v>
      </c>
    </row>
    <row r="1677" spans="73:76" x14ac:dyDescent="0.25">
      <c r="BU1677" s="7">
        <v>0.06</v>
      </c>
      <c r="BV1677" s="7">
        <v>1.7</v>
      </c>
      <c r="BW1677" s="7">
        <f t="shared" si="181"/>
        <v>0.06</v>
      </c>
      <c r="BX1677" s="7">
        <f t="shared" si="182"/>
        <v>1.7</v>
      </c>
    </row>
    <row r="1678" spans="73:76" x14ac:dyDescent="0.25">
      <c r="BU1678" s="7">
        <v>0.01</v>
      </c>
      <c r="BV1678" s="7">
        <v>0.108</v>
      </c>
      <c r="BW1678" s="7">
        <f t="shared" si="181"/>
        <v>0.01</v>
      </c>
      <c r="BX1678" s="7">
        <f t="shared" si="182"/>
        <v>0.108</v>
      </c>
    </row>
    <row r="1679" spans="73:76" x14ac:dyDescent="0.25">
      <c r="BU1679" s="7">
        <v>10</v>
      </c>
      <c r="BV1679" s="7">
        <v>14.151</v>
      </c>
      <c r="BW1679" s="7">
        <f t="shared" si="181"/>
        <v>10</v>
      </c>
      <c r="BX1679" s="7">
        <f t="shared" si="182"/>
        <v>14.151</v>
      </c>
    </row>
    <row r="1680" spans="73:76" x14ac:dyDescent="0.25">
      <c r="BU1680" s="7">
        <v>7.4</v>
      </c>
      <c r="BV1680" s="7">
        <v>1.9039999999999999</v>
      </c>
      <c r="BW1680" s="7">
        <f t="shared" si="181"/>
        <v>7.4</v>
      </c>
      <c r="BX1680" s="7">
        <f t="shared" si="182"/>
        <v>1.9039999999999999</v>
      </c>
    </row>
    <row r="1681" spans="73:76" x14ac:dyDescent="0.25">
      <c r="BU1681" s="7">
        <v>1.03</v>
      </c>
      <c r="BV1681" s="7">
        <v>0.63400000000000001</v>
      </c>
      <c r="BW1681" s="7">
        <f t="shared" si="181"/>
        <v>1.03</v>
      </c>
      <c r="BX1681" s="7">
        <f t="shared" si="182"/>
        <v>0.63400000000000001</v>
      </c>
    </row>
    <row r="1682" spans="73:76" x14ac:dyDescent="0.25">
      <c r="BU1682" s="7">
        <v>9.6999999999999993</v>
      </c>
      <c r="BV1682" s="7">
        <v>0.89600000000000002</v>
      </c>
      <c r="BW1682" s="7">
        <f t="shared" si="181"/>
        <v>9.6999999999999993</v>
      </c>
      <c r="BX1682" s="7">
        <f t="shared" si="182"/>
        <v>0.89600000000000002</v>
      </c>
    </row>
    <row r="1683" spans="73:76" x14ac:dyDescent="0.25">
      <c r="BU1683" s="7" t="e">
        <v>#N/A</v>
      </c>
      <c r="BV1683" s="7">
        <v>0.73299999999999998</v>
      </c>
      <c r="BW1683" s="7" t="str">
        <f t="shared" si="181"/>
        <v/>
      </c>
      <c r="BX1683" s="7" t="str">
        <f t="shared" si="182"/>
        <v/>
      </c>
    </row>
    <row r="1684" spans="73:76" x14ac:dyDescent="0.25">
      <c r="BU1684" s="7">
        <v>0.12</v>
      </c>
      <c r="BV1684" s="7">
        <v>2.9000000000000001E-2</v>
      </c>
      <c r="BW1684" s="7">
        <f t="shared" si="181"/>
        <v>0.12</v>
      </c>
      <c r="BX1684" s="7">
        <f t="shared" si="182"/>
        <v>2.9000000000000001E-2</v>
      </c>
    </row>
    <row r="1685" spans="73:76" x14ac:dyDescent="0.25">
      <c r="BU1685" s="7">
        <v>16.29</v>
      </c>
      <c r="BV1685" s="7">
        <v>14.173999999999999</v>
      </c>
      <c r="BW1685" s="7">
        <f t="shared" si="181"/>
        <v>16.29</v>
      </c>
      <c r="BX1685" s="7">
        <f t="shared" si="182"/>
        <v>14.173999999999999</v>
      </c>
    </row>
    <row r="1686" spans="73:76" x14ac:dyDescent="0.25">
      <c r="BU1686" s="7">
        <v>0.27</v>
      </c>
      <c r="BV1686" s="7">
        <v>0.105</v>
      </c>
      <c r="BW1686" s="7">
        <f t="shared" si="181"/>
        <v>0.27</v>
      </c>
      <c r="BX1686" s="7">
        <f t="shared" si="182"/>
        <v>0.105</v>
      </c>
    </row>
    <row r="1687" spans="73:76" x14ac:dyDescent="0.25">
      <c r="BU1687" s="7">
        <v>4.07</v>
      </c>
      <c r="BV1687" s="7">
        <v>3.7789999999999999</v>
      </c>
      <c r="BW1687" s="7">
        <f t="shared" si="181"/>
        <v>4.07</v>
      </c>
      <c r="BX1687" s="7">
        <f t="shared" si="182"/>
        <v>3.7789999999999999</v>
      </c>
    </row>
    <row r="1688" spans="73:76" x14ac:dyDescent="0.25">
      <c r="BU1688" s="7" t="e">
        <v>#N/A</v>
      </c>
      <c r="BV1688" s="7">
        <v>1.7000000000000001E-2</v>
      </c>
      <c r="BW1688" s="7" t="str">
        <f t="shared" si="181"/>
        <v/>
      </c>
      <c r="BX1688" s="7" t="str">
        <f t="shared" si="182"/>
        <v/>
      </c>
    </row>
    <row r="1689" spans="73:76" x14ac:dyDescent="0.25">
      <c r="BU1689" s="7">
        <v>12.32</v>
      </c>
      <c r="BV1689" s="7">
        <v>27.972000000000001</v>
      </c>
      <c r="BW1689" s="7">
        <f t="shared" si="181"/>
        <v>12.32</v>
      </c>
      <c r="BX1689" s="7">
        <f t="shared" si="182"/>
        <v>27.972000000000001</v>
      </c>
    </row>
    <row r="1690" spans="73:76" x14ac:dyDescent="0.25">
      <c r="BU1690" s="7" t="e">
        <v>#N/A</v>
      </c>
      <c r="BV1690" s="7">
        <v>6.0000000000000001E-3</v>
      </c>
      <c r="BW1690" s="7" t="str">
        <f t="shared" si="181"/>
        <v/>
      </c>
      <c r="BX1690" s="7" t="str">
        <f t="shared" si="182"/>
        <v/>
      </c>
    </row>
    <row r="1691" spans="73:76" x14ac:dyDescent="0.25">
      <c r="BU1691" s="7">
        <v>0.31</v>
      </c>
      <c r="BV1691" s="7">
        <v>0.51500000000000001</v>
      </c>
      <c r="BW1691" s="7">
        <f t="shared" si="181"/>
        <v>0.31</v>
      </c>
      <c r="BX1691" s="7">
        <f t="shared" si="182"/>
        <v>0.51500000000000001</v>
      </c>
    </row>
    <row r="1692" spans="73:76" x14ac:dyDescent="0.25">
      <c r="BU1692" s="7" t="e">
        <v>#N/A</v>
      </c>
      <c r="BV1692" s="7">
        <v>9.0999999999999998E-2</v>
      </c>
      <c r="BW1692" s="7" t="str">
        <f t="shared" si="181"/>
        <v/>
      </c>
      <c r="BX1692" s="7" t="str">
        <f t="shared" si="182"/>
        <v/>
      </c>
    </row>
    <row r="1693" spans="73:76" x14ac:dyDescent="0.25">
      <c r="BU1693" s="7" t="e">
        <v>#N/A</v>
      </c>
      <c r="BV1693" s="7">
        <v>3.9E-2</v>
      </c>
      <c r="BW1693" s="7" t="str">
        <f t="shared" si="181"/>
        <v/>
      </c>
      <c r="BX1693" s="7" t="str">
        <f t="shared" si="182"/>
        <v/>
      </c>
    </row>
    <row r="1694" spans="73:76" x14ac:dyDescent="0.25">
      <c r="BU1694" s="7">
        <v>1.0900000000000001</v>
      </c>
      <c r="BV1694" s="7">
        <v>2.008</v>
      </c>
      <c r="BW1694" s="7">
        <f t="shared" si="181"/>
        <v>1.0900000000000001</v>
      </c>
      <c r="BX1694" s="7">
        <f t="shared" si="182"/>
        <v>2.008</v>
      </c>
    </row>
    <row r="1695" spans="73:76" x14ac:dyDescent="0.25">
      <c r="BU1695" s="7">
        <v>4.45</v>
      </c>
      <c r="BV1695" s="7">
        <v>10.711</v>
      </c>
      <c r="BW1695" s="7">
        <f t="shared" si="181"/>
        <v>4.45</v>
      </c>
      <c r="BX1695" s="7">
        <f t="shared" si="182"/>
        <v>10.711</v>
      </c>
    </row>
    <row r="1696" spans="73:76" x14ac:dyDescent="0.25">
      <c r="BU1696" s="7">
        <v>0.02</v>
      </c>
      <c r="BV1696" s="7">
        <v>0</v>
      </c>
      <c r="BW1696" s="7">
        <f t="shared" si="181"/>
        <v>0.02</v>
      </c>
      <c r="BX1696" s="7">
        <f t="shared" si="182"/>
        <v>0</v>
      </c>
    </row>
    <row r="1697" spans="73:76" x14ac:dyDescent="0.25">
      <c r="BU1697" s="7" t="e">
        <v>#N/A</v>
      </c>
      <c r="BV1697" s="7">
        <v>0.377</v>
      </c>
      <c r="BW1697" s="7" t="str">
        <f t="shared" si="181"/>
        <v/>
      </c>
      <c r="BX1697" s="7" t="str">
        <f t="shared" si="182"/>
        <v/>
      </c>
    </row>
    <row r="1698" spans="73:76" x14ac:dyDescent="0.25">
      <c r="BU1698" s="7" t="e">
        <v>#N/A</v>
      </c>
      <c r="BV1698" s="7">
        <v>6.5000000000000002E-2</v>
      </c>
      <c r="BW1698" s="7" t="str">
        <f t="shared" si="181"/>
        <v/>
      </c>
      <c r="BX1698" s="7" t="str">
        <f t="shared" si="182"/>
        <v/>
      </c>
    </row>
    <row r="1699" spans="73:76" x14ac:dyDescent="0.25">
      <c r="BU1699" s="7">
        <v>0.08</v>
      </c>
      <c r="BV1699" s="7">
        <v>5.8000000000000003E-2</v>
      </c>
      <c r="BW1699" s="7">
        <f t="shared" si="181"/>
        <v>0.08</v>
      </c>
      <c r="BX1699" s="7">
        <f t="shared" si="182"/>
        <v>5.8000000000000003E-2</v>
      </c>
    </row>
    <row r="1700" spans="73:76" x14ac:dyDescent="0.25">
      <c r="BU1700" s="7">
        <v>0.02</v>
      </c>
      <c r="BV1700" s="7">
        <v>8.0000000000000002E-3</v>
      </c>
      <c r="BW1700" s="7">
        <f t="shared" si="181"/>
        <v>0.02</v>
      </c>
      <c r="BX1700" s="7">
        <f t="shared" si="182"/>
        <v>8.0000000000000002E-3</v>
      </c>
    </row>
    <row r="1701" spans="73:76" x14ac:dyDescent="0.25">
      <c r="BU1701" s="7">
        <v>0.05</v>
      </c>
      <c r="BV1701" s="7">
        <v>0</v>
      </c>
      <c r="BW1701" s="7">
        <f t="shared" si="181"/>
        <v>0.05</v>
      </c>
      <c r="BX1701" s="7">
        <f t="shared" si="182"/>
        <v>0</v>
      </c>
    </row>
    <row r="1702" spans="73:76" x14ac:dyDescent="0.25">
      <c r="BU1702" s="7">
        <v>0.13</v>
      </c>
      <c r="BV1702" s="7">
        <v>3.9E-2</v>
      </c>
      <c r="BW1702" s="7">
        <f t="shared" si="181"/>
        <v>0.13</v>
      </c>
      <c r="BX1702" s="7">
        <f t="shared" si="182"/>
        <v>3.9E-2</v>
      </c>
    </row>
    <row r="1703" spans="73:76" x14ac:dyDescent="0.25">
      <c r="BU1703" s="7" t="e">
        <v>#N/A</v>
      </c>
      <c r="BV1703" s="7">
        <v>3.0000000000000001E-3</v>
      </c>
      <c r="BW1703" s="7" t="str">
        <f t="shared" si="181"/>
        <v/>
      </c>
      <c r="BX1703" s="7" t="str">
        <f t="shared" si="182"/>
        <v/>
      </c>
    </row>
    <row r="1704" spans="73:76" x14ac:dyDescent="0.25">
      <c r="BU1704" s="7">
        <v>2.54</v>
      </c>
      <c r="BV1704" s="7">
        <v>3.59</v>
      </c>
      <c r="BW1704" s="7">
        <f t="shared" si="181"/>
        <v>2.54</v>
      </c>
      <c r="BX1704" s="7">
        <f t="shared" si="182"/>
        <v>3.59</v>
      </c>
    </row>
    <row r="1705" spans="73:76" x14ac:dyDescent="0.25">
      <c r="BU1705" s="7" t="e">
        <v>#N/A</v>
      </c>
      <c r="BV1705" s="7">
        <v>0</v>
      </c>
      <c r="BW1705" s="7" t="str">
        <f t="shared" si="181"/>
        <v/>
      </c>
      <c r="BX1705" s="7" t="str">
        <f t="shared" si="182"/>
        <v/>
      </c>
    </row>
    <row r="1706" spans="73:76" x14ac:dyDescent="0.25">
      <c r="BU1706" s="7">
        <v>0.13</v>
      </c>
      <c r="BV1706" s="7">
        <v>0</v>
      </c>
      <c r="BW1706" s="7">
        <f t="shared" si="181"/>
        <v>0.13</v>
      </c>
      <c r="BX1706" s="7">
        <f t="shared" si="182"/>
        <v>0</v>
      </c>
    </row>
    <row r="1707" spans="73:76" x14ac:dyDescent="0.25">
      <c r="BU1707" s="7">
        <v>0.04</v>
      </c>
      <c r="BV1707" s="7">
        <v>3.1E-2</v>
      </c>
      <c r="BW1707" s="7">
        <f t="shared" si="181"/>
        <v>0.04</v>
      </c>
      <c r="BX1707" s="7">
        <f t="shared" si="182"/>
        <v>3.1E-2</v>
      </c>
    </row>
    <row r="1708" spans="73:76" x14ac:dyDescent="0.25">
      <c r="BU1708" s="7">
        <v>3.75</v>
      </c>
      <c r="BV1708" s="7">
        <v>2.8140000000000001</v>
      </c>
      <c r="BW1708" s="7">
        <f t="shared" si="181"/>
        <v>3.75</v>
      </c>
      <c r="BX1708" s="7">
        <f t="shared" si="182"/>
        <v>2.8140000000000001</v>
      </c>
    </row>
    <row r="1709" spans="73:76" x14ac:dyDescent="0.25">
      <c r="BU1709" s="7">
        <v>0</v>
      </c>
      <c r="BV1709" s="7" t="s">
        <v>1901</v>
      </c>
      <c r="BW1709" s="7">
        <f t="shared" si="181"/>
        <v>0</v>
      </c>
      <c r="BX1709" s="7" t="str">
        <f t="shared" si="182"/>
        <v>NA</v>
      </c>
    </row>
    <row r="1710" spans="73:76" x14ac:dyDescent="0.25">
      <c r="BU1710" s="7" t="e">
        <v>#N/A</v>
      </c>
      <c r="BV1710" s="7">
        <v>1.4999999999999999E-2</v>
      </c>
      <c r="BW1710" s="7" t="str">
        <f t="shared" si="181"/>
        <v/>
      </c>
      <c r="BX1710" s="7" t="str">
        <f t="shared" si="182"/>
        <v/>
      </c>
    </row>
    <row r="1711" spans="73:76" x14ac:dyDescent="0.25">
      <c r="BU1711" s="7">
        <v>0</v>
      </c>
      <c r="BV1711" s="7">
        <v>0</v>
      </c>
      <c r="BW1711" s="7">
        <f t="shared" si="181"/>
        <v>0</v>
      </c>
      <c r="BX1711" s="7">
        <f t="shared" si="182"/>
        <v>0</v>
      </c>
    </row>
    <row r="1712" spans="73:76" x14ac:dyDescent="0.25">
      <c r="BU1712" s="7">
        <v>0.03</v>
      </c>
      <c r="BV1712" s="7">
        <v>1E-3</v>
      </c>
      <c r="BW1712" s="7">
        <f t="shared" si="181"/>
        <v>0.03</v>
      </c>
      <c r="BX1712" s="7">
        <f t="shared" si="182"/>
        <v>1E-3</v>
      </c>
    </row>
    <row r="1713" spans="73:76" x14ac:dyDescent="0.25">
      <c r="BU1713" s="7" t="e">
        <v>#N/A</v>
      </c>
      <c r="BV1713" s="7">
        <v>0</v>
      </c>
      <c r="BW1713" s="7" t="str">
        <f t="shared" si="181"/>
        <v/>
      </c>
      <c r="BX1713" s="7" t="str">
        <f t="shared" si="182"/>
        <v/>
      </c>
    </row>
    <row r="1714" spans="73:76" x14ac:dyDescent="0.25">
      <c r="BU1714" s="7">
        <v>6.9</v>
      </c>
      <c r="BV1714" s="7">
        <v>6.2430000000000003</v>
      </c>
      <c r="BW1714" s="7">
        <f t="shared" si="181"/>
        <v>6.9</v>
      </c>
      <c r="BX1714" s="7">
        <f t="shared" si="182"/>
        <v>6.2430000000000003</v>
      </c>
    </row>
    <row r="1715" spans="73:76" x14ac:dyDescent="0.25">
      <c r="BU1715" s="7" t="e">
        <v>#N/A</v>
      </c>
      <c r="BV1715" s="7" t="s">
        <v>1901</v>
      </c>
      <c r="BW1715" s="7" t="str">
        <f t="shared" si="181"/>
        <v/>
      </c>
      <c r="BX1715" s="7" t="str">
        <f t="shared" si="182"/>
        <v/>
      </c>
    </row>
    <row r="1716" spans="73:76" x14ac:dyDescent="0.25">
      <c r="BU1716" s="7" t="e">
        <v>#N/A</v>
      </c>
      <c r="BV1716" s="7">
        <v>6.3E-2</v>
      </c>
      <c r="BW1716" s="7" t="str">
        <f t="shared" si="181"/>
        <v/>
      </c>
      <c r="BX1716" s="7" t="str">
        <f t="shared" si="182"/>
        <v/>
      </c>
    </row>
    <row r="1717" spans="73:76" x14ac:dyDescent="0.25">
      <c r="BU1717" s="7">
        <v>0.77</v>
      </c>
      <c r="BV1717" s="7">
        <v>0.216</v>
      </c>
      <c r="BW1717" s="7">
        <f t="shared" si="181"/>
        <v>0.77</v>
      </c>
      <c r="BX1717" s="7">
        <f t="shared" si="182"/>
        <v>0.216</v>
      </c>
    </row>
    <row r="1718" spans="73:76" x14ac:dyDescent="0.25">
      <c r="BU1718" s="7">
        <v>0.02</v>
      </c>
      <c r="BV1718" s="7">
        <v>1.4E-2</v>
      </c>
      <c r="BW1718" s="7">
        <f t="shared" si="181"/>
        <v>0.02</v>
      </c>
      <c r="BX1718" s="7">
        <f t="shared" si="182"/>
        <v>1.4E-2</v>
      </c>
    </row>
    <row r="1719" spans="73:76" x14ac:dyDescent="0.25">
      <c r="BU1719" s="7" t="e">
        <v>#N/A</v>
      </c>
      <c r="BV1719" s="7">
        <v>0</v>
      </c>
      <c r="BW1719" s="7" t="str">
        <f t="shared" si="181"/>
        <v/>
      </c>
      <c r="BX1719" s="7" t="str">
        <f t="shared" si="182"/>
        <v/>
      </c>
    </row>
    <row r="1720" spans="73:76" x14ac:dyDescent="0.25">
      <c r="BU1720" s="7">
        <v>0.99</v>
      </c>
      <c r="BV1720" s="7">
        <v>2.3109999999999999</v>
      </c>
      <c r="BW1720" s="7">
        <f t="shared" si="181"/>
        <v>0.99</v>
      </c>
      <c r="BX1720" s="7">
        <f t="shared" si="182"/>
        <v>2.3109999999999999</v>
      </c>
    </row>
    <row r="1721" spans="73:76" x14ac:dyDescent="0.25">
      <c r="BU1721" s="7">
        <v>0.01</v>
      </c>
      <c r="BV1721" s="7">
        <v>2E-3</v>
      </c>
      <c r="BW1721" s="7">
        <f t="shared" si="181"/>
        <v>0.01</v>
      </c>
      <c r="BX1721" s="7">
        <f t="shared" si="182"/>
        <v>2E-3</v>
      </c>
    </row>
    <row r="1722" spans="73:76" x14ac:dyDescent="0.25">
      <c r="BU1722" s="7" t="e">
        <v>#N/A</v>
      </c>
      <c r="BV1722" s="7" t="s">
        <v>1901</v>
      </c>
      <c r="BW1722" s="7" t="str">
        <f t="shared" si="181"/>
        <v/>
      </c>
      <c r="BX1722" s="7" t="str">
        <f t="shared" si="182"/>
        <v/>
      </c>
    </row>
    <row r="1723" spans="73:76" x14ac:dyDescent="0.25">
      <c r="BU1723" s="7">
        <v>0.04</v>
      </c>
      <c r="BV1723" s="7">
        <v>5.5E-2</v>
      </c>
      <c r="BW1723" s="7">
        <f t="shared" si="181"/>
        <v>0.04</v>
      </c>
      <c r="BX1723" s="7">
        <f t="shared" si="182"/>
        <v>5.5E-2</v>
      </c>
    </row>
    <row r="1724" spans="73:76" x14ac:dyDescent="0.25">
      <c r="BU1724" s="7">
        <v>7.56</v>
      </c>
      <c r="BV1724" s="7">
        <v>3.6920000000000002</v>
      </c>
      <c r="BW1724" s="7">
        <f t="shared" si="181"/>
        <v>7.56</v>
      </c>
      <c r="BX1724" s="7">
        <f t="shared" si="182"/>
        <v>3.6920000000000002</v>
      </c>
    </row>
    <row r="1725" spans="73:76" x14ac:dyDescent="0.25">
      <c r="BU1725" s="7">
        <v>0.14000000000000001</v>
      </c>
      <c r="BV1725" s="7">
        <v>0.14299999999999999</v>
      </c>
      <c r="BW1725" s="7">
        <f t="shared" si="181"/>
        <v>0.14000000000000001</v>
      </c>
      <c r="BX1725" s="7">
        <f t="shared" si="182"/>
        <v>0.14299999999999999</v>
      </c>
    </row>
    <row r="1726" spans="73:76" x14ac:dyDescent="0.25">
      <c r="BU1726" s="7" t="e">
        <v>#N/A</v>
      </c>
      <c r="BV1726" s="7">
        <v>0</v>
      </c>
      <c r="BW1726" s="7" t="str">
        <f t="shared" si="181"/>
        <v/>
      </c>
      <c r="BX1726" s="7" t="str">
        <f t="shared" si="182"/>
        <v/>
      </c>
    </row>
    <row r="1727" spans="73:76" x14ac:dyDescent="0.25">
      <c r="BU1727" s="7">
        <v>0.2</v>
      </c>
      <c r="BV1727" s="7">
        <v>0.17199999999999999</v>
      </c>
      <c r="BW1727" s="7">
        <f t="shared" si="181"/>
        <v>0.2</v>
      </c>
      <c r="BX1727" s="7">
        <f t="shared" si="182"/>
        <v>0.17199999999999999</v>
      </c>
    </row>
    <row r="1728" spans="73:76" x14ac:dyDescent="0.25">
      <c r="BU1728" s="7">
        <v>0.03</v>
      </c>
      <c r="BV1728" s="7">
        <v>0.27300000000000002</v>
      </c>
      <c r="BW1728" s="7">
        <f t="shared" si="181"/>
        <v>0.03</v>
      </c>
      <c r="BX1728" s="7">
        <f t="shared" si="182"/>
        <v>0.27300000000000002</v>
      </c>
    </row>
    <row r="1729" spans="73:76" x14ac:dyDescent="0.25">
      <c r="BU1729" s="7">
        <v>0.03</v>
      </c>
      <c r="BV1729" s="7">
        <v>8.9999999999999993E-3</v>
      </c>
      <c r="BW1729" s="7">
        <f t="shared" si="181"/>
        <v>0.03</v>
      </c>
      <c r="BX1729" s="7">
        <f t="shared" si="182"/>
        <v>8.9999999999999993E-3</v>
      </c>
    </row>
    <row r="1730" spans="73:76" x14ac:dyDescent="0.25">
      <c r="BU1730" s="7">
        <v>1.55</v>
      </c>
      <c r="BV1730" s="7">
        <v>0.68700000000000006</v>
      </c>
      <c r="BW1730" s="7">
        <f t="shared" si="181"/>
        <v>1.55</v>
      </c>
      <c r="BX1730" s="7">
        <f t="shared" si="182"/>
        <v>0.68700000000000006</v>
      </c>
    </row>
    <row r="1731" spans="73:76" x14ac:dyDescent="0.25">
      <c r="BU1731" s="7" t="e">
        <v>#N/A</v>
      </c>
      <c r="BV1731" s="7">
        <v>0</v>
      </c>
      <c r="BW1731" s="7" t="str">
        <f t="shared" si="181"/>
        <v/>
      </c>
      <c r="BX1731" s="7" t="str">
        <f t="shared" si="182"/>
        <v/>
      </c>
    </row>
    <row r="1732" spans="73:76" x14ac:dyDescent="0.25">
      <c r="BU1732" s="7">
        <v>0.78</v>
      </c>
      <c r="BV1732" s="7">
        <v>1.7010000000000001</v>
      </c>
      <c r="BW1732" s="7">
        <f t="shared" si="181"/>
        <v>0.78</v>
      </c>
      <c r="BX1732" s="7">
        <f t="shared" si="182"/>
        <v>1.7010000000000001</v>
      </c>
    </row>
    <row r="1733" spans="73:76" x14ac:dyDescent="0.25">
      <c r="BU1733" s="7">
        <v>3.47</v>
      </c>
      <c r="BV1733" s="7">
        <v>0.65200000000000002</v>
      </c>
      <c r="BW1733" s="7">
        <f t="shared" si="181"/>
        <v>3.47</v>
      </c>
      <c r="BX1733" s="7">
        <f t="shared" si="182"/>
        <v>0.65200000000000002</v>
      </c>
    </row>
    <row r="1734" spans="73:76" x14ac:dyDescent="0.25">
      <c r="BU1734" s="7">
        <v>0.02</v>
      </c>
      <c r="BV1734" s="7">
        <v>0.215</v>
      </c>
      <c r="BW1734" s="7">
        <f t="shared" si="181"/>
        <v>0.02</v>
      </c>
      <c r="BX1734" s="7">
        <f t="shared" si="182"/>
        <v>0.215</v>
      </c>
    </row>
    <row r="1735" spans="73:76" x14ac:dyDescent="0.25">
      <c r="BU1735" s="7" t="e">
        <v>#N/A</v>
      </c>
      <c r="BV1735" s="7">
        <v>1.823</v>
      </c>
      <c r="BW1735" s="7" t="str">
        <f t="shared" si="181"/>
        <v/>
      </c>
      <c r="BX1735" s="7" t="str">
        <f t="shared" si="182"/>
        <v/>
      </c>
    </row>
    <row r="1736" spans="73:76" x14ac:dyDescent="0.25">
      <c r="BU1736" s="7">
        <v>0.12</v>
      </c>
      <c r="BV1736" s="7">
        <v>1.7999999999999999E-2</v>
      </c>
      <c r="BW1736" s="7">
        <f t="shared" ref="BW1736:BW1799" si="183">IF(ISNA(BU1736),"",BU1736)</f>
        <v>0.12</v>
      </c>
      <c r="BX1736" s="7">
        <f t="shared" ref="BX1736:BX1799" si="184">IF(BW1736="","",BV1736)</f>
        <v>1.7999999999999999E-2</v>
      </c>
    </row>
    <row r="1737" spans="73:76" x14ac:dyDescent="0.25">
      <c r="BU1737" s="7">
        <v>0.04</v>
      </c>
      <c r="BV1737" s="7">
        <v>0.125</v>
      </c>
      <c r="BW1737" s="7">
        <f t="shared" si="183"/>
        <v>0.04</v>
      </c>
      <c r="BX1737" s="7">
        <f t="shared" si="184"/>
        <v>0.125</v>
      </c>
    </row>
    <row r="1738" spans="73:76" x14ac:dyDescent="0.25">
      <c r="BU1738" s="7" t="e">
        <v>#N/A</v>
      </c>
      <c r="BV1738" s="7">
        <v>0.43</v>
      </c>
      <c r="BW1738" s="7" t="str">
        <f t="shared" si="183"/>
        <v/>
      </c>
      <c r="BX1738" s="7" t="str">
        <f t="shared" si="184"/>
        <v/>
      </c>
    </row>
    <row r="1739" spans="73:76" x14ac:dyDescent="0.25">
      <c r="BU1739" s="7">
        <v>2.91</v>
      </c>
      <c r="BV1739" s="7">
        <v>6.109</v>
      </c>
      <c r="BW1739" s="7">
        <f t="shared" si="183"/>
        <v>2.91</v>
      </c>
      <c r="BX1739" s="7">
        <f t="shared" si="184"/>
        <v>6.109</v>
      </c>
    </row>
    <row r="1740" spans="73:76" x14ac:dyDescent="0.25">
      <c r="BU1740" s="7" t="e">
        <v>#N/A</v>
      </c>
      <c r="BV1740" s="7">
        <v>8.8049999999999997</v>
      </c>
      <c r="BW1740" s="7" t="str">
        <f t="shared" si="183"/>
        <v/>
      </c>
      <c r="BX1740" s="7" t="str">
        <f t="shared" si="184"/>
        <v/>
      </c>
    </row>
    <row r="1741" spans="73:76" x14ac:dyDescent="0.25">
      <c r="BU1741" s="7">
        <v>1.5</v>
      </c>
      <c r="BV1741" s="7">
        <v>2.7229999999999999</v>
      </c>
      <c r="BW1741" s="7">
        <f t="shared" si="183"/>
        <v>1.5</v>
      </c>
      <c r="BX1741" s="7">
        <f t="shared" si="184"/>
        <v>2.7229999999999999</v>
      </c>
    </row>
    <row r="1742" spans="73:76" x14ac:dyDescent="0.25">
      <c r="BU1742" s="7">
        <v>0.01</v>
      </c>
      <c r="BV1742" s="7">
        <v>0</v>
      </c>
      <c r="BW1742" s="7">
        <f t="shared" si="183"/>
        <v>0.01</v>
      </c>
      <c r="BX1742" s="7">
        <f t="shared" si="184"/>
        <v>0</v>
      </c>
    </row>
    <row r="1743" spans="73:76" x14ac:dyDescent="0.25">
      <c r="BU1743" s="7">
        <v>0</v>
      </c>
      <c r="BV1743" s="7">
        <v>5.0000000000000001E-3</v>
      </c>
      <c r="BW1743" s="7">
        <f t="shared" si="183"/>
        <v>0</v>
      </c>
      <c r="BX1743" s="7">
        <f t="shared" si="184"/>
        <v>5.0000000000000001E-3</v>
      </c>
    </row>
    <row r="1744" spans="73:76" x14ac:dyDescent="0.25">
      <c r="BU1744" s="7">
        <v>3.04</v>
      </c>
      <c r="BV1744" s="7">
        <v>0.19800000000000001</v>
      </c>
      <c r="BW1744" s="7">
        <f t="shared" si="183"/>
        <v>3.04</v>
      </c>
      <c r="BX1744" s="7">
        <f t="shared" si="184"/>
        <v>0.19800000000000001</v>
      </c>
    </row>
    <row r="1745" spans="73:76" x14ac:dyDescent="0.25">
      <c r="BU1745" s="7">
        <v>0.06</v>
      </c>
      <c r="BV1745" s="7">
        <v>5.0000000000000001E-3</v>
      </c>
      <c r="BW1745" s="7">
        <f t="shared" si="183"/>
        <v>0.06</v>
      </c>
      <c r="BX1745" s="7">
        <f t="shared" si="184"/>
        <v>5.0000000000000001E-3</v>
      </c>
    </row>
    <row r="1746" spans="73:76" x14ac:dyDescent="0.25">
      <c r="BU1746" s="7">
        <v>0.01</v>
      </c>
      <c r="BV1746" s="7">
        <v>0</v>
      </c>
      <c r="BW1746" s="7">
        <f t="shared" si="183"/>
        <v>0.01</v>
      </c>
      <c r="BX1746" s="7">
        <f t="shared" si="184"/>
        <v>0</v>
      </c>
    </row>
    <row r="1747" spans="73:76" x14ac:dyDescent="0.25">
      <c r="BU1747" s="7" t="e">
        <v>#N/A</v>
      </c>
      <c r="BV1747" s="7">
        <v>0</v>
      </c>
      <c r="BW1747" s="7" t="str">
        <f t="shared" si="183"/>
        <v/>
      </c>
      <c r="BX1747" s="7" t="str">
        <f t="shared" si="184"/>
        <v/>
      </c>
    </row>
    <row r="1748" spans="73:76" x14ac:dyDescent="0.25">
      <c r="BU1748" s="7">
        <v>0.3</v>
      </c>
      <c r="BV1748" s="7">
        <v>8.6999999999999994E-2</v>
      </c>
      <c r="BW1748" s="7">
        <f t="shared" si="183"/>
        <v>0.3</v>
      </c>
      <c r="BX1748" s="7">
        <f t="shared" si="184"/>
        <v>8.6999999999999994E-2</v>
      </c>
    </row>
    <row r="1749" spans="73:76" x14ac:dyDescent="0.25">
      <c r="BU1749" s="7">
        <v>6.17</v>
      </c>
      <c r="BV1749" s="7">
        <v>7.9770000000000003</v>
      </c>
      <c r="BW1749" s="7">
        <f t="shared" si="183"/>
        <v>6.17</v>
      </c>
      <c r="BX1749" s="7">
        <f t="shared" si="184"/>
        <v>7.9770000000000003</v>
      </c>
    </row>
    <row r="1750" spans="73:76" x14ac:dyDescent="0.25">
      <c r="BU1750" s="7">
        <v>0.01</v>
      </c>
      <c r="BV1750" s="7">
        <v>1.2999999999999999E-2</v>
      </c>
      <c r="BW1750" s="7">
        <f t="shared" si="183"/>
        <v>0.01</v>
      </c>
      <c r="BX1750" s="7">
        <f t="shared" si="184"/>
        <v>1.2999999999999999E-2</v>
      </c>
    </row>
    <row r="1751" spans="73:76" x14ac:dyDescent="0.25">
      <c r="BU1751" s="7">
        <v>39.6</v>
      </c>
      <c r="BV1751" s="7">
        <v>66.010999999999996</v>
      </c>
      <c r="BW1751" s="7">
        <f t="shared" si="183"/>
        <v>39.6</v>
      </c>
      <c r="BX1751" s="7">
        <f t="shared" si="184"/>
        <v>66.010999999999996</v>
      </c>
    </row>
    <row r="1752" spans="73:76" x14ac:dyDescent="0.25">
      <c r="BU1752" s="7" t="e">
        <v>#N/A</v>
      </c>
      <c r="BV1752" s="7">
        <v>0</v>
      </c>
      <c r="BW1752" s="7" t="str">
        <f t="shared" si="183"/>
        <v/>
      </c>
      <c r="BX1752" s="7" t="str">
        <f t="shared" si="184"/>
        <v/>
      </c>
    </row>
    <row r="1753" spans="73:76" x14ac:dyDescent="0.25">
      <c r="BU1753" s="7" t="e">
        <v>#N/A</v>
      </c>
      <c r="BV1753" s="7">
        <v>0</v>
      </c>
      <c r="BW1753" s="7" t="str">
        <f t="shared" si="183"/>
        <v/>
      </c>
      <c r="BX1753" s="7" t="str">
        <f t="shared" si="184"/>
        <v/>
      </c>
    </row>
    <row r="1754" spans="73:76" x14ac:dyDescent="0.25">
      <c r="BU1754" s="7" t="e">
        <v>#N/A</v>
      </c>
      <c r="BV1754" s="7">
        <v>0</v>
      </c>
      <c r="BW1754" s="7" t="str">
        <f t="shared" si="183"/>
        <v/>
      </c>
      <c r="BX1754" s="7" t="str">
        <f t="shared" si="184"/>
        <v/>
      </c>
    </row>
    <row r="1755" spans="73:76" x14ac:dyDescent="0.25">
      <c r="BU1755" s="7" t="e">
        <v>#N/A</v>
      </c>
      <c r="BV1755" s="7">
        <v>1E-3</v>
      </c>
      <c r="BW1755" s="7" t="str">
        <f t="shared" si="183"/>
        <v/>
      </c>
      <c r="BX1755" s="7" t="str">
        <f t="shared" si="184"/>
        <v/>
      </c>
    </row>
    <row r="1756" spans="73:76" x14ac:dyDescent="0.25">
      <c r="BU1756" s="7" t="e">
        <v>#N/A</v>
      </c>
      <c r="BV1756" s="7">
        <v>0</v>
      </c>
      <c r="BW1756" s="7" t="str">
        <f t="shared" si="183"/>
        <v/>
      </c>
      <c r="BX1756" s="7" t="str">
        <f t="shared" si="184"/>
        <v/>
      </c>
    </row>
    <row r="1757" spans="73:76" x14ac:dyDescent="0.25">
      <c r="BU1757" s="7">
        <v>0.28999999999999998</v>
      </c>
      <c r="BV1757" s="7">
        <v>4.0000000000000001E-3</v>
      </c>
      <c r="BW1757" s="7">
        <f t="shared" si="183"/>
        <v>0.28999999999999998</v>
      </c>
      <c r="BX1757" s="7">
        <f t="shared" si="184"/>
        <v>4.0000000000000001E-3</v>
      </c>
    </row>
    <row r="1758" spans="73:76" x14ac:dyDescent="0.25">
      <c r="BU1758" s="7">
        <v>0.06</v>
      </c>
      <c r="BV1758" s="7">
        <v>5.1999999999999998E-2</v>
      </c>
      <c r="BW1758" s="7">
        <f t="shared" si="183"/>
        <v>0.06</v>
      </c>
      <c r="BX1758" s="7">
        <f t="shared" si="184"/>
        <v>5.1999999999999998E-2</v>
      </c>
    </row>
    <row r="1759" spans="73:76" x14ac:dyDescent="0.25">
      <c r="BU1759" s="7">
        <v>0</v>
      </c>
      <c r="BV1759" s="7">
        <v>0</v>
      </c>
      <c r="BW1759" s="7">
        <f t="shared" si="183"/>
        <v>0</v>
      </c>
      <c r="BX1759" s="7">
        <f t="shared" si="184"/>
        <v>0</v>
      </c>
    </row>
    <row r="1760" spans="73:76" x14ac:dyDescent="0.25">
      <c r="BU1760" s="7">
        <v>0.05</v>
      </c>
      <c r="BV1760" s="7">
        <v>0.02</v>
      </c>
      <c r="BW1760" s="7">
        <f t="shared" si="183"/>
        <v>0.05</v>
      </c>
      <c r="BX1760" s="7">
        <f t="shared" si="184"/>
        <v>0.02</v>
      </c>
    </row>
    <row r="1761" spans="73:76" x14ac:dyDescent="0.25">
      <c r="BU1761" s="7">
        <v>0.71</v>
      </c>
      <c r="BV1761" s="7">
        <v>0.57899999999999996</v>
      </c>
      <c r="BW1761" s="7">
        <f t="shared" si="183"/>
        <v>0.71</v>
      </c>
      <c r="BX1761" s="7">
        <f t="shared" si="184"/>
        <v>0.57899999999999996</v>
      </c>
    </row>
    <row r="1762" spans="73:76" x14ac:dyDescent="0.25">
      <c r="BU1762" s="7">
        <v>0.62</v>
      </c>
      <c r="BV1762" s="7">
        <v>0.92700000000000005</v>
      </c>
      <c r="BW1762" s="7">
        <f t="shared" si="183"/>
        <v>0.62</v>
      </c>
      <c r="BX1762" s="7">
        <f t="shared" si="184"/>
        <v>0.92700000000000005</v>
      </c>
    </row>
    <row r="1763" spans="73:76" x14ac:dyDescent="0.25">
      <c r="BU1763" s="7">
        <v>0.99</v>
      </c>
      <c r="BV1763" s="7">
        <v>1.6E-2</v>
      </c>
      <c r="BW1763" s="7">
        <f t="shared" si="183"/>
        <v>0.99</v>
      </c>
      <c r="BX1763" s="7">
        <f t="shared" si="184"/>
        <v>1.6E-2</v>
      </c>
    </row>
    <row r="1764" spans="73:76" x14ac:dyDescent="0.25">
      <c r="BU1764" s="7" t="e">
        <v>#N/A</v>
      </c>
      <c r="BV1764" s="7">
        <v>0</v>
      </c>
      <c r="BW1764" s="7" t="str">
        <f t="shared" si="183"/>
        <v/>
      </c>
      <c r="BX1764" s="7" t="str">
        <f t="shared" si="184"/>
        <v/>
      </c>
    </row>
    <row r="1765" spans="73:76" x14ac:dyDescent="0.25">
      <c r="BU1765" s="7">
        <v>1.05</v>
      </c>
      <c r="BV1765" s="7">
        <v>0.96599999999999997</v>
      </c>
      <c r="BW1765" s="7">
        <f t="shared" si="183"/>
        <v>1.05</v>
      </c>
      <c r="BX1765" s="7">
        <f t="shared" si="184"/>
        <v>0.96599999999999997</v>
      </c>
    </row>
    <row r="1766" spans="73:76" x14ac:dyDescent="0.25">
      <c r="BU1766" s="7">
        <v>7.45</v>
      </c>
      <c r="BV1766" s="7">
        <v>7.5389999999999997</v>
      </c>
      <c r="BW1766" s="7">
        <f t="shared" si="183"/>
        <v>7.45</v>
      </c>
      <c r="BX1766" s="7">
        <f t="shared" si="184"/>
        <v>7.5389999999999997</v>
      </c>
    </row>
    <row r="1767" spans="73:76" x14ac:dyDescent="0.25">
      <c r="BU1767" s="7">
        <v>0.02</v>
      </c>
      <c r="BV1767" s="7">
        <v>3.1E-2</v>
      </c>
      <c r="BW1767" s="7">
        <f t="shared" si="183"/>
        <v>0.02</v>
      </c>
      <c r="BX1767" s="7">
        <f t="shared" si="184"/>
        <v>3.1E-2</v>
      </c>
    </row>
    <row r="1768" spans="73:76" x14ac:dyDescent="0.25">
      <c r="BU1768" s="7">
        <v>0.56000000000000005</v>
      </c>
      <c r="BV1768" s="7">
        <v>0.57999999999999996</v>
      </c>
      <c r="BW1768" s="7">
        <f t="shared" si="183"/>
        <v>0.56000000000000005</v>
      </c>
      <c r="BX1768" s="7">
        <f t="shared" si="184"/>
        <v>0.57999999999999996</v>
      </c>
    </row>
    <row r="1769" spans="73:76" x14ac:dyDescent="0.25">
      <c r="BU1769" s="7">
        <v>0.01</v>
      </c>
      <c r="BV1769" s="7">
        <v>1.2E-2</v>
      </c>
      <c r="BW1769" s="7">
        <f t="shared" si="183"/>
        <v>0.01</v>
      </c>
      <c r="BX1769" s="7">
        <f t="shared" si="184"/>
        <v>1.2E-2</v>
      </c>
    </row>
    <row r="1770" spans="73:76" x14ac:dyDescent="0.25">
      <c r="BU1770" s="7">
        <v>1.5</v>
      </c>
      <c r="BV1770" s="7">
        <v>1.7909999999999999</v>
      </c>
      <c r="BW1770" s="7">
        <f t="shared" si="183"/>
        <v>1.5</v>
      </c>
      <c r="BX1770" s="7">
        <f t="shared" si="184"/>
        <v>1.7909999999999999</v>
      </c>
    </row>
    <row r="1771" spans="73:76" x14ac:dyDescent="0.25">
      <c r="BU1771" s="7" t="e">
        <v>#N/A</v>
      </c>
      <c r="BV1771" s="7">
        <v>0.97299999999999998</v>
      </c>
      <c r="BW1771" s="7" t="str">
        <f t="shared" si="183"/>
        <v/>
      </c>
      <c r="BX1771" s="7" t="str">
        <f t="shared" si="184"/>
        <v/>
      </c>
    </row>
    <row r="1772" spans="73:76" x14ac:dyDescent="0.25">
      <c r="BU1772" s="7">
        <v>0.56999999999999995</v>
      </c>
      <c r="BV1772" s="7">
        <v>9.9000000000000005E-2</v>
      </c>
      <c r="BW1772" s="7">
        <f t="shared" si="183"/>
        <v>0.56999999999999995</v>
      </c>
      <c r="BX1772" s="7">
        <f t="shared" si="184"/>
        <v>9.9000000000000005E-2</v>
      </c>
    </row>
    <row r="1773" spans="73:76" x14ac:dyDescent="0.25">
      <c r="BU1773" s="7">
        <v>0.27</v>
      </c>
      <c r="BV1773" s="7">
        <v>0.314</v>
      </c>
      <c r="BW1773" s="7">
        <f t="shared" si="183"/>
        <v>0.27</v>
      </c>
      <c r="BX1773" s="7">
        <f t="shared" si="184"/>
        <v>0.314</v>
      </c>
    </row>
    <row r="1774" spans="73:76" x14ac:dyDescent="0.25">
      <c r="BU1774" s="7">
        <v>0.03</v>
      </c>
      <c r="BV1774" s="7">
        <v>3.5000000000000003E-2</v>
      </c>
      <c r="BW1774" s="7">
        <f t="shared" si="183"/>
        <v>0.03</v>
      </c>
      <c r="BX1774" s="7">
        <f t="shared" si="184"/>
        <v>3.5000000000000003E-2</v>
      </c>
    </row>
    <row r="1775" spans="73:76" x14ac:dyDescent="0.25">
      <c r="BU1775" s="7" t="e">
        <v>#N/A</v>
      </c>
      <c r="BV1775" s="7">
        <v>1.3260000000000001</v>
      </c>
      <c r="BW1775" s="7" t="str">
        <f t="shared" si="183"/>
        <v/>
      </c>
      <c r="BX1775" s="7" t="str">
        <f t="shared" si="184"/>
        <v/>
      </c>
    </row>
    <row r="1776" spans="73:76" x14ac:dyDescent="0.25">
      <c r="BU1776" s="7">
        <v>0</v>
      </c>
      <c r="BV1776" s="7">
        <v>2.1999999999999999E-2</v>
      </c>
      <c r="BW1776" s="7">
        <f t="shared" si="183"/>
        <v>0</v>
      </c>
      <c r="BX1776" s="7">
        <f t="shared" si="184"/>
        <v>2.1999999999999999E-2</v>
      </c>
    </row>
    <row r="1777" spans="73:76" x14ac:dyDescent="0.25">
      <c r="BU1777" s="7" t="e">
        <v>#N/A</v>
      </c>
      <c r="BV1777" s="7" t="s">
        <v>1901</v>
      </c>
      <c r="BW1777" s="7" t="str">
        <f t="shared" si="183"/>
        <v/>
      </c>
      <c r="BX1777" s="7" t="str">
        <f t="shared" si="184"/>
        <v/>
      </c>
    </row>
    <row r="1778" spans="73:76" x14ac:dyDescent="0.25">
      <c r="BU1778" s="7" t="e">
        <v>#N/A</v>
      </c>
      <c r="BV1778" s="7">
        <v>0</v>
      </c>
      <c r="BW1778" s="7" t="str">
        <f t="shared" si="183"/>
        <v/>
      </c>
      <c r="BX1778" s="7" t="str">
        <f t="shared" si="184"/>
        <v/>
      </c>
    </row>
    <row r="1779" spans="73:76" x14ac:dyDescent="0.25">
      <c r="BU1779" s="7">
        <v>0.1</v>
      </c>
      <c r="BV1779" s="7">
        <v>7.6999999999999999E-2</v>
      </c>
      <c r="BW1779" s="7">
        <f t="shared" si="183"/>
        <v>0.1</v>
      </c>
      <c r="BX1779" s="7">
        <f t="shared" si="184"/>
        <v>7.6999999999999999E-2</v>
      </c>
    </row>
    <row r="1780" spans="73:76" x14ac:dyDescent="0.25">
      <c r="BU1780" s="7">
        <v>0.03</v>
      </c>
      <c r="BV1780" s="7">
        <v>1E-3</v>
      </c>
      <c r="BW1780" s="7">
        <f t="shared" si="183"/>
        <v>0.03</v>
      </c>
      <c r="BX1780" s="7">
        <f t="shared" si="184"/>
        <v>1E-3</v>
      </c>
    </row>
    <row r="1781" spans="73:76" x14ac:dyDescent="0.25">
      <c r="BU1781" s="7">
        <v>0.11</v>
      </c>
      <c r="BV1781" s="7">
        <v>7.5999999999999998E-2</v>
      </c>
      <c r="BW1781" s="7">
        <f t="shared" si="183"/>
        <v>0.11</v>
      </c>
      <c r="BX1781" s="7">
        <f t="shared" si="184"/>
        <v>7.5999999999999998E-2</v>
      </c>
    </row>
    <row r="1782" spans="73:76" x14ac:dyDescent="0.25">
      <c r="BU1782" s="7">
        <v>4.0999999999999996</v>
      </c>
      <c r="BV1782" s="7">
        <v>3.42</v>
      </c>
      <c r="BW1782" s="7">
        <f t="shared" si="183"/>
        <v>4.0999999999999996</v>
      </c>
      <c r="BX1782" s="7">
        <f t="shared" si="184"/>
        <v>3.42</v>
      </c>
    </row>
    <row r="1783" spans="73:76" x14ac:dyDescent="0.25">
      <c r="BU1783" s="7">
        <v>0.11</v>
      </c>
      <c r="BV1783" s="7">
        <v>0</v>
      </c>
      <c r="BW1783" s="7">
        <f t="shared" si="183"/>
        <v>0.11</v>
      </c>
      <c r="BX1783" s="7">
        <f t="shared" si="184"/>
        <v>0</v>
      </c>
    </row>
    <row r="1784" spans="73:76" x14ac:dyDescent="0.25">
      <c r="BU1784" s="7">
        <v>0.05</v>
      </c>
      <c r="BV1784" s="7">
        <v>5.5E-2</v>
      </c>
      <c r="BW1784" s="7">
        <f t="shared" si="183"/>
        <v>0.05</v>
      </c>
      <c r="BX1784" s="7">
        <f t="shared" si="184"/>
        <v>5.5E-2</v>
      </c>
    </row>
    <row r="1785" spans="73:76" x14ac:dyDescent="0.25">
      <c r="BU1785" s="7" t="e">
        <v>#N/A</v>
      </c>
      <c r="BV1785" s="7" t="s">
        <v>1901</v>
      </c>
      <c r="BW1785" s="7" t="str">
        <f t="shared" si="183"/>
        <v/>
      </c>
      <c r="BX1785" s="7" t="str">
        <f t="shared" si="184"/>
        <v/>
      </c>
    </row>
    <row r="1786" spans="73:76" x14ac:dyDescent="0.25">
      <c r="BU1786" s="7">
        <v>7.19</v>
      </c>
      <c r="BV1786" s="7">
        <v>6.633</v>
      </c>
      <c r="BW1786" s="7">
        <f t="shared" si="183"/>
        <v>7.19</v>
      </c>
      <c r="BX1786" s="7">
        <f t="shared" si="184"/>
        <v>6.633</v>
      </c>
    </row>
    <row r="1787" spans="73:76" x14ac:dyDescent="0.25">
      <c r="BU1787" s="7">
        <v>9.49</v>
      </c>
      <c r="BV1787" s="7">
        <v>19.201000000000001</v>
      </c>
      <c r="BW1787" s="7">
        <f t="shared" si="183"/>
        <v>9.49</v>
      </c>
      <c r="BX1787" s="7">
        <f t="shared" si="184"/>
        <v>19.201000000000001</v>
      </c>
    </row>
    <row r="1788" spans="73:76" x14ac:dyDescent="0.25">
      <c r="BU1788" s="7">
        <v>298.8</v>
      </c>
      <c r="BV1788" s="7">
        <v>183.27099999999999</v>
      </c>
      <c r="BW1788" s="7">
        <f t="shared" si="183"/>
        <v>298.8</v>
      </c>
      <c r="BX1788" s="7">
        <f t="shared" si="184"/>
        <v>183.27099999999999</v>
      </c>
    </row>
    <row r="1789" spans="73:76" x14ac:dyDescent="0.25">
      <c r="BU1789" s="7">
        <v>0.02</v>
      </c>
      <c r="BV1789" s="7">
        <v>1E-3</v>
      </c>
      <c r="BW1789" s="7">
        <f t="shared" si="183"/>
        <v>0.02</v>
      </c>
      <c r="BX1789" s="7">
        <f t="shared" si="184"/>
        <v>1E-3</v>
      </c>
    </row>
    <row r="1790" spans="73:76" x14ac:dyDescent="0.25">
      <c r="BU1790" s="7">
        <v>0.08</v>
      </c>
      <c r="BV1790" s="7">
        <v>5.0999999999999997E-2</v>
      </c>
      <c r="BW1790" s="7">
        <f t="shared" si="183"/>
        <v>0.08</v>
      </c>
      <c r="BX1790" s="7">
        <f t="shared" si="184"/>
        <v>5.0999999999999997E-2</v>
      </c>
    </row>
    <row r="1791" spans="73:76" x14ac:dyDescent="0.25">
      <c r="BU1791" s="7">
        <v>2.35</v>
      </c>
      <c r="BV1791" s="7">
        <v>2.9420000000000002</v>
      </c>
      <c r="BW1791" s="7">
        <f t="shared" si="183"/>
        <v>2.35</v>
      </c>
      <c r="BX1791" s="7">
        <f t="shared" si="184"/>
        <v>2.9420000000000002</v>
      </c>
    </row>
    <row r="1792" spans="73:76" x14ac:dyDescent="0.25">
      <c r="BU1792" s="7">
        <v>0.68</v>
      </c>
      <c r="BV1792" s="7">
        <v>1.042</v>
      </c>
      <c r="BW1792" s="7">
        <f t="shared" si="183"/>
        <v>0.68</v>
      </c>
      <c r="BX1792" s="7">
        <f t="shared" si="184"/>
        <v>1.042</v>
      </c>
    </row>
    <row r="1793" spans="73:76" x14ac:dyDescent="0.25">
      <c r="BU1793" s="7">
        <v>3.26</v>
      </c>
      <c r="BV1793" s="7">
        <v>1.48</v>
      </c>
      <c r="BW1793" s="7">
        <f t="shared" si="183"/>
        <v>3.26</v>
      </c>
      <c r="BX1793" s="7">
        <f t="shared" si="184"/>
        <v>1.48</v>
      </c>
    </row>
    <row r="1794" spans="73:76" x14ac:dyDescent="0.25">
      <c r="BU1794" s="7">
        <v>0.02</v>
      </c>
      <c r="BV1794" s="7">
        <v>9.4E-2</v>
      </c>
      <c r="BW1794" s="7">
        <f t="shared" si="183"/>
        <v>0.02</v>
      </c>
      <c r="BX1794" s="7">
        <f t="shared" si="184"/>
        <v>9.4E-2</v>
      </c>
    </row>
    <row r="1795" spans="73:76" x14ac:dyDescent="0.25">
      <c r="BU1795" s="7" t="e">
        <v>#N/A</v>
      </c>
      <c r="BV1795" s="7">
        <v>0</v>
      </c>
      <c r="BW1795" s="7" t="str">
        <f t="shared" si="183"/>
        <v/>
      </c>
      <c r="BX1795" s="7" t="str">
        <f t="shared" si="184"/>
        <v/>
      </c>
    </row>
    <row r="1796" spans="73:76" x14ac:dyDescent="0.25">
      <c r="BU1796" s="7">
        <v>7.0000000000000007E-2</v>
      </c>
      <c r="BV1796" s="7">
        <v>1E-3</v>
      </c>
      <c r="BW1796" s="7">
        <f t="shared" si="183"/>
        <v>7.0000000000000007E-2</v>
      </c>
      <c r="BX1796" s="7">
        <f t="shared" si="184"/>
        <v>1E-3</v>
      </c>
    </row>
    <row r="1797" spans="73:76" x14ac:dyDescent="0.25">
      <c r="BU1797" s="7">
        <v>0.12</v>
      </c>
      <c r="BV1797" s="7">
        <v>7.6999999999999999E-2</v>
      </c>
      <c r="BW1797" s="7">
        <f t="shared" si="183"/>
        <v>0.12</v>
      </c>
      <c r="BX1797" s="7">
        <f t="shared" si="184"/>
        <v>7.6999999999999999E-2</v>
      </c>
    </row>
    <row r="1798" spans="73:76" x14ac:dyDescent="0.25">
      <c r="BU1798" s="7">
        <v>0.13</v>
      </c>
      <c r="BV1798" s="7">
        <v>0.114</v>
      </c>
      <c r="BW1798" s="7">
        <f t="shared" si="183"/>
        <v>0.13</v>
      </c>
      <c r="BX1798" s="7">
        <f t="shared" si="184"/>
        <v>0.114</v>
      </c>
    </row>
    <row r="1799" spans="73:76" x14ac:dyDescent="0.25">
      <c r="BU1799" s="7">
        <v>5.96</v>
      </c>
      <c r="BV1799" s="7">
        <v>4.8570000000000002</v>
      </c>
      <c r="BW1799" s="7">
        <f t="shared" si="183"/>
        <v>5.96</v>
      </c>
      <c r="BX1799" s="7">
        <f t="shared" si="184"/>
        <v>4.8570000000000002</v>
      </c>
    </row>
    <row r="1800" spans="73:76" x14ac:dyDescent="0.25">
      <c r="BU1800" s="7">
        <v>0.01</v>
      </c>
      <c r="BV1800" s="7">
        <v>0.13300000000000001</v>
      </c>
      <c r="BW1800" s="7">
        <f t="shared" ref="BW1800:BW1863" si="185">IF(ISNA(BU1800),"",BU1800)</f>
        <v>0.01</v>
      </c>
      <c r="BX1800" s="7">
        <f t="shared" ref="BX1800:BX1863" si="186">IF(BW1800="","",BV1800)</f>
        <v>0.13300000000000001</v>
      </c>
    </row>
    <row r="1801" spans="73:76" x14ac:dyDescent="0.25">
      <c r="BU1801" s="7" t="e">
        <v>#N/A</v>
      </c>
      <c r="BV1801" s="7">
        <v>5.218</v>
      </c>
      <c r="BW1801" s="7" t="str">
        <f t="shared" si="185"/>
        <v/>
      </c>
      <c r="BX1801" s="7" t="str">
        <f t="shared" si="186"/>
        <v/>
      </c>
    </row>
    <row r="1802" spans="73:76" x14ac:dyDescent="0.25">
      <c r="BU1802" s="7" t="e">
        <v>#N/A</v>
      </c>
      <c r="BV1802" s="7">
        <v>0.313</v>
      </c>
      <c r="BW1802" s="7" t="str">
        <f t="shared" si="185"/>
        <v/>
      </c>
      <c r="BX1802" s="7" t="str">
        <f t="shared" si="186"/>
        <v/>
      </c>
    </row>
    <row r="1803" spans="73:76" x14ac:dyDescent="0.25">
      <c r="BU1803" s="7" t="e">
        <v>#N/A</v>
      </c>
      <c r="BV1803" s="7">
        <v>0.114</v>
      </c>
      <c r="BW1803" s="7" t="str">
        <f t="shared" si="185"/>
        <v/>
      </c>
      <c r="BX1803" s="7" t="str">
        <f t="shared" si="186"/>
        <v/>
      </c>
    </row>
    <row r="1804" spans="73:76" x14ac:dyDescent="0.25">
      <c r="BU1804" s="7" t="e">
        <v>#N/A</v>
      </c>
      <c r="BV1804" s="7">
        <v>3.0000000000000001E-3</v>
      </c>
      <c r="BW1804" s="7" t="str">
        <f t="shared" si="185"/>
        <v/>
      </c>
      <c r="BX1804" s="7" t="str">
        <f t="shared" si="186"/>
        <v/>
      </c>
    </row>
    <row r="1805" spans="73:76" x14ac:dyDescent="0.25">
      <c r="BU1805" s="7">
        <v>0.01</v>
      </c>
      <c r="BV1805" s="7">
        <v>1.4999999999999999E-2</v>
      </c>
      <c r="BW1805" s="7">
        <f t="shared" si="185"/>
        <v>0.01</v>
      </c>
      <c r="BX1805" s="7">
        <f t="shared" si="186"/>
        <v>1.4999999999999999E-2</v>
      </c>
    </row>
    <row r="1806" spans="73:76" x14ac:dyDescent="0.25">
      <c r="BU1806" s="7">
        <v>127.7</v>
      </c>
      <c r="BV1806" s="7">
        <v>21.257999999999999</v>
      </c>
      <c r="BW1806" s="7">
        <f t="shared" si="185"/>
        <v>127.7</v>
      </c>
      <c r="BX1806" s="7">
        <f t="shared" si="186"/>
        <v>21.257999999999999</v>
      </c>
    </row>
    <row r="1807" spans="73:76" x14ac:dyDescent="0.25">
      <c r="BU1807" s="7">
        <v>0.13</v>
      </c>
      <c r="BV1807" s="7">
        <v>0.63800000000000001</v>
      </c>
      <c r="BW1807" s="7">
        <f t="shared" si="185"/>
        <v>0.13</v>
      </c>
      <c r="BX1807" s="7">
        <f t="shared" si="186"/>
        <v>0.63800000000000001</v>
      </c>
    </row>
    <row r="1808" spans="73:76" x14ac:dyDescent="0.25">
      <c r="BU1808" s="7">
        <v>0.17</v>
      </c>
      <c r="BV1808" s="7">
        <v>3.1E-2</v>
      </c>
      <c r="BW1808" s="7">
        <f t="shared" si="185"/>
        <v>0.17</v>
      </c>
      <c r="BX1808" s="7">
        <f t="shared" si="186"/>
        <v>3.1E-2</v>
      </c>
    </row>
    <row r="1809" spans="73:76" x14ac:dyDescent="0.25">
      <c r="BU1809" s="7">
        <v>0.23</v>
      </c>
      <c r="BV1809" s="7">
        <v>0.17199999999999999</v>
      </c>
      <c r="BW1809" s="7">
        <f t="shared" si="185"/>
        <v>0.23</v>
      </c>
      <c r="BX1809" s="7">
        <f t="shared" si="186"/>
        <v>0.17199999999999999</v>
      </c>
    </row>
    <row r="1810" spans="73:76" x14ac:dyDescent="0.25">
      <c r="BU1810" s="7" t="e">
        <v>#N/A</v>
      </c>
      <c r="BV1810" s="7">
        <v>0.63100000000000001</v>
      </c>
      <c r="BW1810" s="7" t="str">
        <f t="shared" si="185"/>
        <v/>
      </c>
      <c r="BX1810" s="7" t="str">
        <f t="shared" si="186"/>
        <v/>
      </c>
    </row>
    <row r="1811" spans="73:76" x14ac:dyDescent="0.25">
      <c r="BU1811" s="7" t="e">
        <v>#N/A</v>
      </c>
      <c r="BV1811" s="7">
        <v>6.0000000000000001E-3</v>
      </c>
      <c r="BW1811" s="7" t="str">
        <f t="shared" si="185"/>
        <v/>
      </c>
      <c r="BX1811" s="7" t="str">
        <f t="shared" si="186"/>
        <v/>
      </c>
    </row>
    <row r="1812" spans="73:76" x14ac:dyDescent="0.25">
      <c r="BU1812" s="7">
        <v>0.24</v>
      </c>
      <c r="BV1812" s="7">
        <v>5.8000000000000003E-2</v>
      </c>
      <c r="BW1812" s="7">
        <f t="shared" si="185"/>
        <v>0.24</v>
      </c>
      <c r="BX1812" s="7">
        <f t="shared" si="186"/>
        <v>5.8000000000000003E-2</v>
      </c>
    </row>
    <row r="1813" spans="73:76" x14ac:dyDescent="0.25">
      <c r="BU1813" s="7">
        <v>0</v>
      </c>
      <c r="BV1813" s="7">
        <v>0</v>
      </c>
      <c r="BW1813" s="7">
        <f t="shared" si="185"/>
        <v>0</v>
      </c>
      <c r="BX1813" s="7">
        <f t="shared" si="186"/>
        <v>0</v>
      </c>
    </row>
    <row r="1814" spans="73:76" x14ac:dyDescent="0.25">
      <c r="BU1814" s="7" t="e">
        <v>#N/A</v>
      </c>
      <c r="BV1814" s="7">
        <v>4.7039999999999997</v>
      </c>
      <c r="BW1814" s="7" t="str">
        <f t="shared" si="185"/>
        <v/>
      </c>
      <c r="BX1814" s="7" t="str">
        <f t="shared" si="186"/>
        <v/>
      </c>
    </row>
    <row r="1815" spans="73:76" x14ac:dyDescent="0.25">
      <c r="BU1815" s="7">
        <v>2.33</v>
      </c>
      <c r="BV1815" s="7">
        <v>0.30399999999999999</v>
      </c>
      <c r="BW1815" s="7">
        <f t="shared" si="185"/>
        <v>2.33</v>
      </c>
      <c r="BX1815" s="7">
        <f t="shared" si="186"/>
        <v>0.30399999999999999</v>
      </c>
    </row>
    <row r="1816" spans="73:76" x14ac:dyDescent="0.25">
      <c r="BU1816" s="7" t="e">
        <v>#N/A</v>
      </c>
      <c r="BV1816" s="7">
        <v>1.9259999999999999</v>
      </c>
      <c r="BW1816" s="7" t="str">
        <f t="shared" si="185"/>
        <v/>
      </c>
      <c r="BX1816" s="7" t="str">
        <f t="shared" si="186"/>
        <v/>
      </c>
    </row>
    <row r="1817" spans="73:76" x14ac:dyDescent="0.25">
      <c r="BU1817" s="7" t="e">
        <v>#N/A</v>
      </c>
      <c r="BV1817" s="7">
        <v>0</v>
      </c>
      <c r="BW1817" s="7" t="str">
        <f t="shared" si="185"/>
        <v/>
      </c>
      <c r="BX1817" s="7" t="str">
        <f t="shared" si="186"/>
        <v/>
      </c>
    </row>
    <row r="1818" spans="73:76" x14ac:dyDescent="0.25">
      <c r="BU1818" s="7">
        <v>0.02</v>
      </c>
      <c r="BV1818" s="7">
        <v>0</v>
      </c>
      <c r="BW1818" s="7">
        <f t="shared" si="185"/>
        <v>0.02</v>
      </c>
      <c r="BX1818" s="7">
        <f t="shared" si="186"/>
        <v>0</v>
      </c>
    </row>
    <row r="1819" spans="73:76" x14ac:dyDescent="0.25">
      <c r="BU1819" s="7">
        <v>0.01</v>
      </c>
      <c r="BV1819" s="7">
        <v>0</v>
      </c>
      <c r="BW1819" s="7">
        <f t="shared" si="185"/>
        <v>0.01</v>
      </c>
      <c r="BX1819" s="7">
        <f t="shared" si="186"/>
        <v>0</v>
      </c>
    </row>
    <row r="1820" spans="73:76" x14ac:dyDescent="0.25">
      <c r="BU1820" s="7" t="e">
        <v>#N/A</v>
      </c>
      <c r="BV1820" s="7">
        <v>0.159</v>
      </c>
      <c r="BW1820" s="7" t="str">
        <f t="shared" si="185"/>
        <v/>
      </c>
      <c r="BX1820" s="7" t="str">
        <f t="shared" si="186"/>
        <v/>
      </c>
    </row>
    <row r="1821" spans="73:76" x14ac:dyDescent="0.25">
      <c r="BU1821" s="7" t="e">
        <v>#N/A</v>
      </c>
      <c r="BV1821" s="7">
        <v>1.7999999999999999E-2</v>
      </c>
      <c r="BW1821" s="7" t="str">
        <f t="shared" si="185"/>
        <v/>
      </c>
      <c r="BX1821" s="7" t="str">
        <f t="shared" si="186"/>
        <v/>
      </c>
    </row>
    <row r="1822" spans="73:76" x14ac:dyDescent="0.25">
      <c r="BU1822" s="7" t="e">
        <v>#N/A</v>
      </c>
      <c r="BV1822" s="7">
        <v>6.7000000000000004E-2</v>
      </c>
      <c r="BW1822" s="7" t="str">
        <f t="shared" si="185"/>
        <v/>
      </c>
      <c r="BX1822" s="7" t="str">
        <f t="shared" si="186"/>
        <v/>
      </c>
    </row>
    <row r="1823" spans="73:76" x14ac:dyDescent="0.25">
      <c r="BU1823" s="7">
        <v>0.04</v>
      </c>
      <c r="BV1823" s="7">
        <v>8.9999999999999993E-3</v>
      </c>
      <c r="BW1823" s="7">
        <f t="shared" si="185"/>
        <v>0.04</v>
      </c>
      <c r="BX1823" s="7">
        <f t="shared" si="186"/>
        <v>8.9999999999999993E-3</v>
      </c>
    </row>
    <row r="1824" spans="73:76" x14ac:dyDescent="0.25">
      <c r="BU1824" s="7">
        <v>10.14</v>
      </c>
      <c r="BV1824" s="7">
        <v>9.0039999999999996</v>
      </c>
      <c r="BW1824" s="7">
        <f t="shared" si="185"/>
        <v>10.14</v>
      </c>
      <c r="BX1824" s="7">
        <f t="shared" si="186"/>
        <v>9.0039999999999996</v>
      </c>
    </row>
    <row r="1825" spans="73:76" x14ac:dyDescent="0.25">
      <c r="BU1825" s="7" t="e">
        <v>#N/A</v>
      </c>
      <c r="BV1825" s="7">
        <v>5.0000000000000001E-3</v>
      </c>
      <c r="BW1825" s="7" t="str">
        <f t="shared" si="185"/>
        <v/>
      </c>
      <c r="BX1825" s="7" t="str">
        <f t="shared" si="186"/>
        <v/>
      </c>
    </row>
    <row r="1826" spans="73:76" x14ac:dyDescent="0.25">
      <c r="BU1826" s="7" t="e">
        <v>#N/A</v>
      </c>
      <c r="BV1826" s="7">
        <v>4.0000000000000001E-3</v>
      </c>
      <c r="BW1826" s="7" t="str">
        <f t="shared" si="185"/>
        <v/>
      </c>
      <c r="BX1826" s="7" t="str">
        <f t="shared" si="186"/>
        <v/>
      </c>
    </row>
    <row r="1827" spans="73:76" x14ac:dyDescent="0.25">
      <c r="BU1827" s="7" t="e">
        <v>#N/A</v>
      </c>
      <c r="BV1827" s="7">
        <v>2.5999999999999999E-2</v>
      </c>
      <c r="BW1827" s="7" t="str">
        <f t="shared" si="185"/>
        <v/>
      </c>
      <c r="BX1827" s="7" t="str">
        <f t="shared" si="186"/>
        <v/>
      </c>
    </row>
    <row r="1828" spans="73:76" x14ac:dyDescent="0.25">
      <c r="BU1828" s="7" t="e">
        <v>#N/A</v>
      </c>
      <c r="BV1828" s="7">
        <v>14.451000000000001</v>
      </c>
      <c r="BW1828" s="7" t="str">
        <f t="shared" si="185"/>
        <v/>
      </c>
      <c r="BX1828" s="7" t="str">
        <f t="shared" si="186"/>
        <v/>
      </c>
    </row>
    <row r="1829" spans="73:76" x14ac:dyDescent="0.25">
      <c r="BU1829" s="7">
        <v>0.5</v>
      </c>
      <c r="BV1829" s="7">
        <v>0.11799999999999999</v>
      </c>
      <c r="BW1829" s="7">
        <f t="shared" si="185"/>
        <v>0.5</v>
      </c>
      <c r="BX1829" s="7">
        <f t="shared" si="186"/>
        <v>0.11799999999999999</v>
      </c>
    </row>
    <row r="1830" spans="73:76" x14ac:dyDescent="0.25">
      <c r="BU1830" s="7">
        <v>0.02</v>
      </c>
      <c r="BV1830" s="7">
        <v>1E-3</v>
      </c>
      <c r="BW1830" s="7">
        <f t="shared" si="185"/>
        <v>0.02</v>
      </c>
      <c r="BX1830" s="7">
        <f t="shared" si="186"/>
        <v>1E-3</v>
      </c>
    </row>
    <row r="1831" spans="73:76" x14ac:dyDescent="0.25">
      <c r="BU1831" s="7">
        <v>0.1</v>
      </c>
      <c r="BV1831" s="7">
        <v>0.11600000000000001</v>
      </c>
      <c r="BW1831" s="7">
        <f t="shared" si="185"/>
        <v>0.1</v>
      </c>
      <c r="BX1831" s="7">
        <f t="shared" si="186"/>
        <v>0.11600000000000001</v>
      </c>
    </row>
    <row r="1832" spans="73:76" x14ac:dyDescent="0.25">
      <c r="BU1832" s="7">
        <v>33.119999999999997</v>
      </c>
      <c r="BV1832" s="7">
        <v>34.883000000000003</v>
      </c>
      <c r="BW1832" s="7">
        <f t="shared" si="185"/>
        <v>33.119999999999997</v>
      </c>
      <c r="BX1832" s="7">
        <f t="shared" si="186"/>
        <v>34.883000000000003</v>
      </c>
    </row>
    <row r="1833" spans="73:76" x14ac:dyDescent="0.25">
      <c r="BU1833" s="7" t="e">
        <v>#N/A</v>
      </c>
      <c r="BV1833" s="7">
        <v>0</v>
      </c>
      <c r="BW1833" s="7" t="str">
        <f t="shared" si="185"/>
        <v/>
      </c>
      <c r="BX1833" s="7" t="str">
        <f t="shared" si="186"/>
        <v/>
      </c>
    </row>
    <row r="1834" spans="73:76" x14ac:dyDescent="0.25">
      <c r="BU1834" s="7">
        <v>0.01</v>
      </c>
      <c r="BV1834" s="7">
        <v>4.0000000000000001E-3</v>
      </c>
      <c r="BW1834" s="7">
        <f t="shared" si="185"/>
        <v>0.01</v>
      </c>
      <c r="BX1834" s="7">
        <f t="shared" si="186"/>
        <v>4.0000000000000001E-3</v>
      </c>
    </row>
    <row r="1835" spans="73:76" x14ac:dyDescent="0.25">
      <c r="BU1835" s="7">
        <v>0.83</v>
      </c>
      <c r="BV1835" s="7">
        <v>0.17499999999999999</v>
      </c>
      <c r="BW1835" s="7">
        <f t="shared" si="185"/>
        <v>0.83</v>
      </c>
      <c r="BX1835" s="7">
        <f t="shared" si="186"/>
        <v>0.17499999999999999</v>
      </c>
    </row>
    <row r="1836" spans="73:76" x14ac:dyDescent="0.25">
      <c r="BU1836" s="7">
        <v>0.1</v>
      </c>
      <c r="BV1836" s="7">
        <v>7.0000000000000001E-3</v>
      </c>
      <c r="BW1836" s="7">
        <f t="shared" si="185"/>
        <v>0.1</v>
      </c>
      <c r="BX1836" s="7">
        <f t="shared" si="186"/>
        <v>7.0000000000000001E-3</v>
      </c>
    </row>
    <row r="1837" spans="73:76" x14ac:dyDescent="0.25">
      <c r="BU1837" s="7">
        <v>4.74</v>
      </c>
      <c r="BV1837" s="7">
        <v>0.84099999999999997</v>
      </c>
      <c r="BW1837" s="7">
        <f t="shared" si="185"/>
        <v>4.74</v>
      </c>
      <c r="BX1837" s="7">
        <f t="shared" si="186"/>
        <v>0.84099999999999997</v>
      </c>
    </row>
    <row r="1838" spans="73:76" x14ac:dyDescent="0.25">
      <c r="BU1838" s="7" t="e">
        <v>#N/A</v>
      </c>
      <c r="BV1838" s="7">
        <v>1.202</v>
      </c>
      <c r="BW1838" s="7" t="str">
        <f t="shared" si="185"/>
        <v/>
      </c>
      <c r="BX1838" s="7" t="str">
        <f t="shared" si="186"/>
        <v/>
      </c>
    </row>
    <row r="1839" spans="73:76" x14ac:dyDescent="0.25">
      <c r="BU1839" s="7" t="e">
        <v>#N/A</v>
      </c>
      <c r="BV1839" s="7">
        <v>0</v>
      </c>
      <c r="BW1839" s="7" t="str">
        <f t="shared" si="185"/>
        <v/>
      </c>
      <c r="BX1839" s="7" t="str">
        <f t="shared" si="186"/>
        <v/>
      </c>
    </row>
    <row r="1840" spans="73:76" x14ac:dyDescent="0.25">
      <c r="BU1840" s="7">
        <v>0.02</v>
      </c>
      <c r="BV1840" s="7">
        <v>0.03</v>
      </c>
      <c r="BW1840" s="7">
        <f t="shared" si="185"/>
        <v>0.02</v>
      </c>
      <c r="BX1840" s="7">
        <f t="shared" si="186"/>
        <v>0.03</v>
      </c>
    </row>
    <row r="1841" spans="73:76" x14ac:dyDescent="0.25">
      <c r="BU1841" s="7" t="e">
        <v>#N/A</v>
      </c>
      <c r="BV1841" s="7">
        <v>0</v>
      </c>
      <c r="BW1841" s="7" t="str">
        <f t="shared" si="185"/>
        <v/>
      </c>
      <c r="BX1841" s="7" t="str">
        <f t="shared" si="186"/>
        <v/>
      </c>
    </row>
    <row r="1842" spans="73:76" x14ac:dyDescent="0.25">
      <c r="BU1842" s="7" t="e">
        <v>#N/A</v>
      </c>
      <c r="BV1842" s="7">
        <v>0.18</v>
      </c>
      <c r="BW1842" s="7" t="str">
        <f t="shared" si="185"/>
        <v/>
      </c>
      <c r="BX1842" s="7" t="str">
        <f t="shared" si="186"/>
        <v/>
      </c>
    </row>
    <row r="1843" spans="73:76" x14ac:dyDescent="0.25">
      <c r="BU1843" s="7">
        <v>0.76</v>
      </c>
      <c r="BV1843" s="7">
        <v>0.161</v>
      </c>
      <c r="BW1843" s="7">
        <f t="shared" si="185"/>
        <v>0.76</v>
      </c>
      <c r="BX1843" s="7">
        <f t="shared" si="186"/>
        <v>0.161</v>
      </c>
    </row>
    <row r="1844" spans="73:76" x14ac:dyDescent="0.25">
      <c r="BU1844" s="7">
        <v>0.01</v>
      </c>
      <c r="BV1844" s="7">
        <v>8.0000000000000002E-3</v>
      </c>
      <c r="BW1844" s="7">
        <f t="shared" si="185"/>
        <v>0.01</v>
      </c>
      <c r="BX1844" s="7">
        <f t="shared" si="186"/>
        <v>8.0000000000000002E-3</v>
      </c>
    </row>
    <row r="1845" spans="73:76" x14ac:dyDescent="0.25">
      <c r="BU1845" s="7">
        <v>2.36</v>
      </c>
      <c r="BV1845" s="7">
        <v>2.1880000000000002</v>
      </c>
      <c r="BW1845" s="7">
        <f t="shared" si="185"/>
        <v>2.36</v>
      </c>
      <c r="BX1845" s="7">
        <f t="shared" si="186"/>
        <v>2.1880000000000002</v>
      </c>
    </row>
    <row r="1846" spans="73:76" x14ac:dyDescent="0.25">
      <c r="BU1846" s="7" t="e">
        <v>#N/A</v>
      </c>
      <c r="BV1846" s="7">
        <v>0.01</v>
      </c>
      <c r="BW1846" s="7" t="str">
        <f t="shared" si="185"/>
        <v/>
      </c>
      <c r="BX1846" s="7" t="str">
        <f t="shared" si="186"/>
        <v/>
      </c>
    </row>
    <row r="1847" spans="73:76" x14ac:dyDescent="0.25">
      <c r="BU1847" s="7">
        <v>0.04</v>
      </c>
      <c r="BV1847" s="7">
        <v>0.26300000000000001</v>
      </c>
      <c r="BW1847" s="7">
        <f t="shared" si="185"/>
        <v>0.04</v>
      </c>
      <c r="BX1847" s="7">
        <f t="shared" si="186"/>
        <v>0.26300000000000001</v>
      </c>
    </row>
    <row r="1848" spans="73:76" x14ac:dyDescent="0.25">
      <c r="BU1848" s="7" t="e">
        <v>#N/A</v>
      </c>
      <c r="BV1848" s="7">
        <v>0</v>
      </c>
      <c r="BW1848" s="7" t="str">
        <f t="shared" si="185"/>
        <v/>
      </c>
      <c r="BX1848" s="7" t="str">
        <f t="shared" si="186"/>
        <v/>
      </c>
    </row>
    <row r="1849" spans="73:76" x14ac:dyDescent="0.25">
      <c r="BU1849" s="7">
        <v>0.26</v>
      </c>
      <c r="BV1849" s="7">
        <v>0.186</v>
      </c>
      <c r="BW1849" s="7">
        <f t="shared" si="185"/>
        <v>0.26</v>
      </c>
      <c r="BX1849" s="7">
        <f t="shared" si="186"/>
        <v>0.186</v>
      </c>
    </row>
    <row r="1850" spans="73:76" x14ac:dyDescent="0.25">
      <c r="BU1850" s="7">
        <v>0.49</v>
      </c>
      <c r="BV1850" s="7">
        <v>1.954</v>
      </c>
      <c r="BW1850" s="7">
        <f t="shared" si="185"/>
        <v>0.49</v>
      </c>
      <c r="BX1850" s="7">
        <f t="shared" si="186"/>
        <v>1.954</v>
      </c>
    </row>
    <row r="1851" spans="73:76" x14ac:dyDescent="0.25">
      <c r="BU1851" s="7">
        <v>0.55000000000000004</v>
      </c>
      <c r="BV1851" s="7">
        <v>0.216</v>
      </c>
      <c r="BW1851" s="7">
        <f t="shared" si="185"/>
        <v>0.55000000000000004</v>
      </c>
      <c r="BX1851" s="7">
        <f t="shared" si="186"/>
        <v>0.216</v>
      </c>
    </row>
    <row r="1852" spans="73:76" x14ac:dyDescent="0.25">
      <c r="BU1852" s="7" t="e">
        <v>#N/A</v>
      </c>
      <c r="BV1852" s="7">
        <v>1.7250000000000001</v>
      </c>
      <c r="BW1852" s="7" t="str">
        <f t="shared" si="185"/>
        <v/>
      </c>
      <c r="BX1852" s="7" t="str">
        <f t="shared" si="186"/>
        <v/>
      </c>
    </row>
    <row r="1853" spans="73:76" x14ac:dyDescent="0.25">
      <c r="BU1853" s="7">
        <v>0.21</v>
      </c>
      <c r="BV1853" s="7">
        <v>3.6999999999999998E-2</v>
      </c>
      <c r="BW1853" s="7">
        <f t="shared" si="185"/>
        <v>0.21</v>
      </c>
      <c r="BX1853" s="7">
        <f t="shared" si="186"/>
        <v>3.6999999999999998E-2</v>
      </c>
    </row>
    <row r="1854" spans="73:76" x14ac:dyDescent="0.25">
      <c r="BU1854" s="7">
        <v>0</v>
      </c>
      <c r="BV1854" s="7">
        <v>1E-3</v>
      </c>
      <c r="BW1854" s="7">
        <f t="shared" si="185"/>
        <v>0</v>
      </c>
      <c r="BX1854" s="7">
        <f t="shared" si="186"/>
        <v>1E-3</v>
      </c>
    </row>
    <row r="1855" spans="73:76" x14ac:dyDescent="0.25">
      <c r="BU1855" s="7" t="e">
        <v>#N/A</v>
      </c>
      <c r="BV1855" s="7">
        <v>3.0510000000000002</v>
      </c>
      <c r="BW1855" s="7" t="str">
        <f t="shared" si="185"/>
        <v/>
      </c>
      <c r="BX1855" s="7" t="str">
        <f t="shared" si="186"/>
        <v/>
      </c>
    </row>
    <row r="1856" spans="73:76" x14ac:dyDescent="0.25">
      <c r="BU1856" s="7" t="e">
        <v>#N/A</v>
      </c>
      <c r="BV1856" s="7">
        <v>0</v>
      </c>
      <c r="BW1856" s="7" t="str">
        <f t="shared" si="185"/>
        <v/>
      </c>
      <c r="BX1856" s="7" t="str">
        <f t="shared" si="186"/>
        <v/>
      </c>
    </row>
    <row r="1857" spans="73:76" x14ac:dyDescent="0.25">
      <c r="BU1857" s="7">
        <v>0.01</v>
      </c>
      <c r="BV1857" s="7">
        <v>7.0000000000000001E-3</v>
      </c>
      <c r="BW1857" s="7">
        <f t="shared" si="185"/>
        <v>0.01</v>
      </c>
      <c r="BX1857" s="7">
        <f t="shared" si="186"/>
        <v>7.0000000000000001E-3</v>
      </c>
    </row>
    <row r="1858" spans="73:76" x14ac:dyDescent="0.25">
      <c r="BU1858" s="7" t="e">
        <v>#N/A</v>
      </c>
      <c r="BV1858" s="7">
        <v>2.3639999999999999</v>
      </c>
      <c r="BW1858" s="7" t="str">
        <f t="shared" si="185"/>
        <v/>
      </c>
      <c r="BX1858" s="7" t="str">
        <f t="shared" si="186"/>
        <v/>
      </c>
    </row>
    <row r="1859" spans="73:76" x14ac:dyDescent="0.25">
      <c r="BU1859" s="7">
        <v>21.79</v>
      </c>
      <c r="BV1859" s="7">
        <v>25.774999999999999</v>
      </c>
      <c r="BW1859" s="7">
        <f t="shared" si="185"/>
        <v>21.79</v>
      </c>
      <c r="BX1859" s="7">
        <f t="shared" si="186"/>
        <v>25.774999999999999</v>
      </c>
    </row>
    <row r="1860" spans="73:76" x14ac:dyDescent="0.25">
      <c r="BU1860" s="7" t="e">
        <v>#N/A</v>
      </c>
      <c r="BV1860" s="7">
        <v>1E-3</v>
      </c>
      <c r="BW1860" s="7" t="str">
        <f t="shared" si="185"/>
        <v/>
      </c>
      <c r="BX1860" s="7" t="str">
        <f t="shared" si="186"/>
        <v/>
      </c>
    </row>
    <row r="1861" spans="73:76" x14ac:dyDescent="0.25">
      <c r="BU1861" s="7">
        <v>0.4</v>
      </c>
      <c r="BV1861" s="7">
        <v>1.3740000000000001</v>
      </c>
      <c r="BW1861" s="7">
        <f t="shared" si="185"/>
        <v>0.4</v>
      </c>
      <c r="BX1861" s="7">
        <f t="shared" si="186"/>
        <v>1.3740000000000001</v>
      </c>
    </row>
    <row r="1862" spans="73:76" x14ac:dyDescent="0.25">
      <c r="BU1862" s="7">
        <v>0.01</v>
      </c>
      <c r="BV1862" s="7">
        <v>0.02</v>
      </c>
      <c r="BW1862" s="7">
        <f t="shared" si="185"/>
        <v>0.01</v>
      </c>
      <c r="BX1862" s="7">
        <f t="shared" si="186"/>
        <v>0.02</v>
      </c>
    </row>
    <row r="1863" spans="73:76" x14ac:dyDescent="0.25">
      <c r="BU1863" s="7">
        <v>0.02</v>
      </c>
      <c r="BV1863" s="7">
        <v>0</v>
      </c>
      <c r="BW1863" s="7">
        <f t="shared" si="185"/>
        <v>0.02</v>
      </c>
      <c r="BX1863" s="7">
        <f t="shared" si="186"/>
        <v>0</v>
      </c>
    </row>
    <row r="1864" spans="73:76" x14ac:dyDescent="0.25">
      <c r="BU1864" s="7" t="e">
        <v>#N/A</v>
      </c>
      <c r="BV1864" s="7">
        <v>31.963999999999999</v>
      </c>
      <c r="BW1864" s="7" t="str">
        <f t="shared" ref="BW1864:BW1927" si="187">IF(ISNA(BU1864),"",BU1864)</f>
        <v/>
      </c>
      <c r="BX1864" s="7" t="str">
        <f t="shared" ref="BX1864:BX1927" si="188">IF(BW1864="","",BV1864)</f>
        <v/>
      </c>
    </row>
    <row r="1865" spans="73:76" x14ac:dyDescent="0.25">
      <c r="BU1865" s="7" t="e">
        <v>#N/A</v>
      </c>
      <c r="BV1865" s="7">
        <v>3.242</v>
      </c>
      <c r="BW1865" s="7" t="str">
        <f t="shared" si="187"/>
        <v/>
      </c>
      <c r="BX1865" s="7" t="str">
        <f t="shared" si="188"/>
        <v/>
      </c>
    </row>
    <row r="1866" spans="73:76" x14ac:dyDescent="0.25">
      <c r="BU1866" s="7" t="e">
        <v>#N/A</v>
      </c>
      <c r="BV1866" s="7">
        <v>0.17100000000000001</v>
      </c>
      <c r="BW1866" s="7" t="str">
        <f t="shared" si="187"/>
        <v/>
      </c>
      <c r="BX1866" s="7" t="str">
        <f t="shared" si="188"/>
        <v/>
      </c>
    </row>
    <row r="1867" spans="73:76" x14ac:dyDescent="0.25">
      <c r="BU1867" s="7" t="e">
        <v>#N/A</v>
      </c>
      <c r="BV1867" s="7">
        <v>0</v>
      </c>
      <c r="BW1867" s="7" t="str">
        <f t="shared" si="187"/>
        <v/>
      </c>
      <c r="BX1867" s="7" t="str">
        <f t="shared" si="188"/>
        <v/>
      </c>
    </row>
    <row r="1868" spans="73:76" x14ac:dyDescent="0.25">
      <c r="BU1868" s="7">
        <v>0.33</v>
      </c>
      <c r="BV1868" s="7">
        <v>1.405</v>
      </c>
      <c r="BW1868" s="7">
        <f t="shared" si="187"/>
        <v>0.33</v>
      </c>
      <c r="BX1868" s="7">
        <f t="shared" si="188"/>
        <v>1.405</v>
      </c>
    </row>
    <row r="1869" spans="73:76" x14ac:dyDescent="0.25">
      <c r="BU1869" s="7" t="e">
        <v>#N/A</v>
      </c>
      <c r="BV1869" s="7">
        <v>0</v>
      </c>
      <c r="BW1869" s="7" t="str">
        <f t="shared" si="187"/>
        <v/>
      </c>
      <c r="BX1869" s="7" t="str">
        <f t="shared" si="188"/>
        <v/>
      </c>
    </row>
    <row r="1870" spans="73:76" x14ac:dyDescent="0.25">
      <c r="BU1870" s="7">
        <v>0.6</v>
      </c>
      <c r="BV1870" s="7">
        <v>0.26500000000000001</v>
      </c>
      <c r="BW1870" s="7">
        <f t="shared" si="187"/>
        <v>0.6</v>
      </c>
      <c r="BX1870" s="7">
        <f t="shared" si="188"/>
        <v>0.26500000000000001</v>
      </c>
    </row>
    <row r="1871" spans="73:76" x14ac:dyDescent="0.25">
      <c r="BU1871" s="7">
        <v>0.06</v>
      </c>
      <c r="BV1871" s="7">
        <v>2.7E-2</v>
      </c>
      <c r="BW1871" s="7">
        <f t="shared" si="187"/>
        <v>0.06</v>
      </c>
      <c r="BX1871" s="7">
        <f t="shared" si="188"/>
        <v>2.7E-2</v>
      </c>
    </row>
    <row r="1872" spans="73:76" x14ac:dyDescent="0.25">
      <c r="BU1872" s="7">
        <v>0.02</v>
      </c>
      <c r="BV1872" s="7">
        <v>0</v>
      </c>
      <c r="BW1872" s="7">
        <f t="shared" si="187"/>
        <v>0.02</v>
      </c>
      <c r="BX1872" s="7">
        <f t="shared" si="188"/>
        <v>0</v>
      </c>
    </row>
    <row r="1873" spans="73:76" x14ac:dyDescent="0.25">
      <c r="BU1873" s="7" t="e">
        <v>#N/A</v>
      </c>
      <c r="BV1873" s="7">
        <v>4.0000000000000001E-3</v>
      </c>
      <c r="BW1873" s="7" t="str">
        <f t="shared" si="187"/>
        <v/>
      </c>
      <c r="BX1873" s="7" t="str">
        <f t="shared" si="188"/>
        <v/>
      </c>
    </row>
    <row r="1874" spans="73:76" x14ac:dyDescent="0.25">
      <c r="BU1874" s="7" t="e">
        <v>#N/A</v>
      </c>
      <c r="BV1874" s="7" t="e">
        <v>#N/A</v>
      </c>
      <c r="BW1874" s="7" t="str">
        <f t="shared" si="187"/>
        <v/>
      </c>
      <c r="BX1874" s="7" t="str">
        <f t="shared" si="188"/>
        <v/>
      </c>
    </row>
    <row r="1875" spans="73:76" x14ac:dyDescent="0.25">
      <c r="BU1875" s="7">
        <v>0.11</v>
      </c>
      <c r="BV1875" s="7">
        <v>0.1</v>
      </c>
      <c r="BW1875" s="7">
        <f t="shared" si="187"/>
        <v>0.11</v>
      </c>
      <c r="BX1875" s="7">
        <f t="shared" si="188"/>
        <v>0.1</v>
      </c>
    </row>
    <row r="1876" spans="73:76" x14ac:dyDescent="0.25">
      <c r="BU1876" s="7">
        <v>4.49</v>
      </c>
      <c r="BV1876" s="7">
        <v>5.1470000000000002</v>
      </c>
      <c r="BW1876" s="7">
        <f t="shared" si="187"/>
        <v>4.49</v>
      </c>
      <c r="BX1876" s="7">
        <f t="shared" si="188"/>
        <v>5.1470000000000002</v>
      </c>
    </row>
    <row r="1877" spans="73:76" x14ac:dyDescent="0.25">
      <c r="BU1877" s="7" t="e">
        <v>#N/A</v>
      </c>
      <c r="BV1877" s="7">
        <v>2.0830000000000002</v>
      </c>
      <c r="BW1877" s="7" t="str">
        <f t="shared" si="187"/>
        <v/>
      </c>
      <c r="BX1877" s="7" t="str">
        <f t="shared" si="188"/>
        <v/>
      </c>
    </row>
    <row r="1878" spans="73:76" x14ac:dyDescent="0.25">
      <c r="BU1878" s="7">
        <v>0.01</v>
      </c>
      <c r="BV1878" s="7">
        <v>0.128</v>
      </c>
      <c r="BW1878" s="7">
        <f t="shared" si="187"/>
        <v>0.01</v>
      </c>
      <c r="BX1878" s="7">
        <f t="shared" si="188"/>
        <v>0.128</v>
      </c>
    </row>
    <row r="1879" spans="73:76" x14ac:dyDescent="0.25">
      <c r="BU1879" s="7" t="e">
        <v>#N/A</v>
      </c>
      <c r="BV1879" s="7">
        <v>16.719000000000001</v>
      </c>
      <c r="BW1879" s="7" t="str">
        <f t="shared" si="187"/>
        <v/>
      </c>
      <c r="BX1879" s="7" t="str">
        <f t="shared" si="188"/>
        <v/>
      </c>
    </row>
    <row r="1880" spans="73:76" x14ac:dyDescent="0.25">
      <c r="BU1880" s="7">
        <v>24.65</v>
      </c>
      <c r="BV1880" s="7">
        <v>2.3359999999999999</v>
      </c>
      <c r="BW1880" s="7">
        <f t="shared" si="187"/>
        <v>24.65</v>
      </c>
      <c r="BX1880" s="7">
        <f t="shared" si="188"/>
        <v>2.3359999999999999</v>
      </c>
    </row>
    <row r="1881" spans="73:76" x14ac:dyDescent="0.25">
      <c r="BU1881" s="7">
        <v>1.1000000000000001</v>
      </c>
      <c r="BV1881" s="7">
        <v>0.77</v>
      </c>
      <c r="BW1881" s="7">
        <f t="shared" si="187"/>
        <v>1.1000000000000001</v>
      </c>
      <c r="BX1881" s="7">
        <f t="shared" si="188"/>
        <v>0.77</v>
      </c>
    </row>
    <row r="1882" spans="73:76" x14ac:dyDescent="0.25">
      <c r="BU1882" s="7" t="e">
        <v>#N/A</v>
      </c>
      <c r="BV1882" s="7">
        <v>1.044</v>
      </c>
      <c r="BW1882" s="7" t="str">
        <f t="shared" si="187"/>
        <v/>
      </c>
      <c r="BX1882" s="7" t="str">
        <f t="shared" si="188"/>
        <v/>
      </c>
    </row>
    <row r="1883" spans="73:76" x14ac:dyDescent="0.25">
      <c r="BU1883" s="7">
        <v>0.05</v>
      </c>
      <c r="BV1883" s="7">
        <v>0.88</v>
      </c>
      <c r="BW1883" s="7">
        <f t="shared" si="187"/>
        <v>0.05</v>
      </c>
      <c r="BX1883" s="7">
        <f t="shared" si="188"/>
        <v>0.88</v>
      </c>
    </row>
    <row r="1884" spans="73:76" x14ac:dyDescent="0.25">
      <c r="BU1884" s="7">
        <v>0.11</v>
      </c>
      <c r="BV1884" s="7">
        <v>3.1E-2</v>
      </c>
      <c r="BW1884" s="7">
        <f t="shared" si="187"/>
        <v>0.11</v>
      </c>
      <c r="BX1884" s="7">
        <f t="shared" si="188"/>
        <v>3.1E-2</v>
      </c>
    </row>
    <row r="1885" spans="73:76" x14ac:dyDescent="0.25">
      <c r="BU1885" s="7" t="e">
        <v>#N/A</v>
      </c>
      <c r="BV1885" s="7">
        <v>16.181000000000001</v>
      </c>
      <c r="BW1885" s="7" t="str">
        <f t="shared" si="187"/>
        <v/>
      </c>
      <c r="BX1885" s="7" t="str">
        <f t="shared" si="188"/>
        <v/>
      </c>
    </row>
    <row r="1886" spans="73:76" x14ac:dyDescent="0.25">
      <c r="BU1886" s="7">
        <v>0.32</v>
      </c>
      <c r="BV1886" s="7">
        <v>0.112</v>
      </c>
      <c r="BW1886" s="7">
        <f t="shared" si="187"/>
        <v>0.32</v>
      </c>
      <c r="BX1886" s="7">
        <f t="shared" si="188"/>
        <v>0.112</v>
      </c>
    </row>
    <row r="1887" spans="73:76" x14ac:dyDescent="0.25">
      <c r="BU1887" s="7">
        <v>5.84</v>
      </c>
      <c r="BV1887" s="7">
        <v>5.07</v>
      </c>
      <c r="BW1887" s="7">
        <f t="shared" si="187"/>
        <v>5.84</v>
      </c>
      <c r="BX1887" s="7">
        <f t="shared" si="188"/>
        <v>5.07</v>
      </c>
    </row>
    <row r="1888" spans="73:76" x14ac:dyDescent="0.25">
      <c r="BU1888" s="7">
        <v>0.08</v>
      </c>
      <c r="BV1888" s="7">
        <v>1.7999999999999999E-2</v>
      </c>
      <c r="BW1888" s="7">
        <f t="shared" si="187"/>
        <v>0.08</v>
      </c>
      <c r="BX1888" s="7">
        <f t="shared" si="188"/>
        <v>1.7999999999999999E-2</v>
      </c>
    </row>
    <row r="1889" spans="73:76" x14ac:dyDescent="0.25">
      <c r="BU1889" s="7">
        <v>12.78</v>
      </c>
      <c r="BV1889" s="7">
        <v>28.463000000000001</v>
      </c>
      <c r="BW1889" s="7">
        <f t="shared" si="187"/>
        <v>12.78</v>
      </c>
      <c r="BX1889" s="7">
        <f t="shared" si="188"/>
        <v>28.463000000000001</v>
      </c>
    </row>
    <row r="1890" spans="73:76" x14ac:dyDescent="0.25">
      <c r="BU1890" s="7">
        <v>0.04</v>
      </c>
      <c r="BV1890" s="7">
        <v>7.0000000000000001E-3</v>
      </c>
      <c r="BW1890" s="7">
        <f t="shared" si="187"/>
        <v>0.04</v>
      </c>
      <c r="BX1890" s="7">
        <f t="shared" si="188"/>
        <v>7.0000000000000001E-3</v>
      </c>
    </row>
    <row r="1891" spans="73:76" x14ac:dyDescent="0.25">
      <c r="BU1891" s="7">
        <v>0.34</v>
      </c>
      <c r="BV1891" s="7">
        <v>0.60599999999999998</v>
      </c>
      <c r="BW1891" s="7">
        <f t="shared" si="187"/>
        <v>0.34</v>
      </c>
      <c r="BX1891" s="7">
        <f t="shared" si="188"/>
        <v>0.60599999999999998</v>
      </c>
    </row>
    <row r="1892" spans="73:76" x14ac:dyDescent="0.25">
      <c r="BU1892" s="7">
        <v>0.1</v>
      </c>
      <c r="BV1892" s="7">
        <v>9.9000000000000005E-2</v>
      </c>
      <c r="BW1892" s="7">
        <f t="shared" si="187"/>
        <v>0.1</v>
      </c>
      <c r="BX1892" s="7">
        <f t="shared" si="188"/>
        <v>9.9000000000000005E-2</v>
      </c>
    </row>
    <row r="1893" spans="73:76" x14ac:dyDescent="0.25">
      <c r="BU1893" s="7">
        <v>0.03</v>
      </c>
      <c r="BV1893" s="7">
        <v>4.5999999999999999E-2</v>
      </c>
      <c r="BW1893" s="7">
        <f t="shared" si="187"/>
        <v>0.03</v>
      </c>
      <c r="BX1893" s="7">
        <f t="shared" si="188"/>
        <v>4.5999999999999999E-2</v>
      </c>
    </row>
    <row r="1894" spans="73:76" x14ac:dyDescent="0.25">
      <c r="BU1894" s="7">
        <v>1.1499999999999999</v>
      </c>
      <c r="BV1894" s="7">
        <v>2.37</v>
      </c>
      <c r="BW1894" s="7">
        <f t="shared" si="187"/>
        <v>1.1499999999999999</v>
      </c>
      <c r="BX1894" s="7">
        <f t="shared" si="188"/>
        <v>2.37</v>
      </c>
    </row>
    <row r="1895" spans="73:76" x14ac:dyDescent="0.25">
      <c r="BU1895" s="7" t="e">
        <v>#N/A</v>
      </c>
      <c r="BV1895" s="7">
        <v>12.48</v>
      </c>
      <c r="BW1895" s="7" t="str">
        <f t="shared" si="187"/>
        <v/>
      </c>
      <c r="BX1895" s="7" t="str">
        <f t="shared" si="188"/>
        <v/>
      </c>
    </row>
    <row r="1896" spans="73:76" x14ac:dyDescent="0.25">
      <c r="BU1896" s="7">
        <v>0.02</v>
      </c>
      <c r="BV1896" s="7">
        <v>0</v>
      </c>
      <c r="BW1896" s="7">
        <f t="shared" si="187"/>
        <v>0.02</v>
      </c>
      <c r="BX1896" s="7">
        <f t="shared" si="188"/>
        <v>0</v>
      </c>
    </row>
    <row r="1897" spans="73:76" x14ac:dyDescent="0.25">
      <c r="BU1897" s="7">
        <v>0.04</v>
      </c>
      <c r="BV1897" s="7">
        <v>0.49</v>
      </c>
      <c r="BW1897" s="7">
        <f t="shared" si="187"/>
        <v>0.04</v>
      </c>
      <c r="BX1897" s="7">
        <f t="shared" si="188"/>
        <v>0.49</v>
      </c>
    </row>
    <row r="1898" spans="73:76" x14ac:dyDescent="0.25">
      <c r="BU1898" s="7">
        <v>0.17</v>
      </c>
      <c r="BV1898" s="7">
        <v>7.0999999999999994E-2</v>
      </c>
      <c r="BW1898" s="7">
        <f t="shared" si="187"/>
        <v>0.17</v>
      </c>
      <c r="BX1898" s="7">
        <f t="shared" si="188"/>
        <v>7.0999999999999994E-2</v>
      </c>
    </row>
    <row r="1899" spans="73:76" x14ac:dyDescent="0.25">
      <c r="BU1899" s="7">
        <v>0.15</v>
      </c>
      <c r="BV1899" s="7">
        <v>6.9000000000000006E-2</v>
      </c>
      <c r="BW1899" s="7">
        <f t="shared" si="187"/>
        <v>0.15</v>
      </c>
      <c r="BX1899" s="7">
        <f t="shared" si="188"/>
        <v>6.9000000000000006E-2</v>
      </c>
    </row>
    <row r="1900" spans="73:76" x14ac:dyDescent="0.25">
      <c r="BU1900" s="7" t="e">
        <v>#N/A</v>
      </c>
      <c r="BV1900" s="7">
        <v>8.9999999999999993E-3</v>
      </c>
      <c r="BW1900" s="7" t="str">
        <f t="shared" si="187"/>
        <v/>
      </c>
      <c r="BX1900" s="7" t="str">
        <f t="shared" si="188"/>
        <v/>
      </c>
    </row>
    <row r="1901" spans="73:76" x14ac:dyDescent="0.25">
      <c r="BU1901" s="7">
        <v>0.05</v>
      </c>
      <c r="BV1901" s="7">
        <v>0</v>
      </c>
      <c r="BW1901" s="7">
        <f t="shared" si="187"/>
        <v>0.05</v>
      </c>
      <c r="BX1901" s="7">
        <f t="shared" si="188"/>
        <v>0</v>
      </c>
    </row>
    <row r="1902" spans="73:76" x14ac:dyDescent="0.25">
      <c r="BU1902" s="7" t="e">
        <v>#N/A</v>
      </c>
      <c r="BV1902" s="7">
        <v>4.2999999999999997E-2</v>
      </c>
      <c r="BW1902" s="7" t="str">
        <f t="shared" si="187"/>
        <v/>
      </c>
      <c r="BX1902" s="7" t="str">
        <f t="shared" si="188"/>
        <v/>
      </c>
    </row>
    <row r="1903" spans="73:76" x14ac:dyDescent="0.25">
      <c r="BU1903" s="7" t="e">
        <v>#N/A</v>
      </c>
      <c r="BV1903" s="7">
        <v>3.0000000000000001E-3</v>
      </c>
      <c r="BW1903" s="7" t="str">
        <f t="shared" si="187"/>
        <v/>
      </c>
      <c r="BX1903" s="7" t="str">
        <f t="shared" si="188"/>
        <v/>
      </c>
    </row>
    <row r="1904" spans="73:76" x14ac:dyDescent="0.25">
      <c r="BU1904" s="7" t="e">
        <v>#N/A</v>
      </c>
      <c r="BV1904" s="7">
        <v>4.657</v>
      </c>
      <c r="BW1904" s="7" t="str">
        <f t="shared" si="187"/>
        <v/>
      </c>
      <c r="BX1904" s="7" t="str">
        <f t="shared" si="188"/>
        <v/>
      </c>
    </row>
    <row r="1905" spans="73:76" x14ac:dyDescent="0.25">
      <c r="BU1905" s="7" t="e">
        <v>#N/A</v>
      </c>
      <c r="BV1905" s="7">
        <v>0</v>
      </c>
      <c r="BW1905" s="7" t="str">
        <f t="shared" si="187"/>
        <v/>
      </c>
      <c r="BX1905" s="7" t="str">
        <f t="shared" si="188"/>
        <v/>
      </c>
    </row>
    <row r="1906" spans="73:76" x14ac:dyDescent="0.25">
      <c r="BU1906" s="7">
        <v>0.16</v>
      </c>
      <c r="BV1906" s="7">
        <v>0</v>
      </c>
      <c r="BW1906" s="7">
        <f t="shared" si="187"/>
        <v>0.16</v>
      </c>
      <c r="BX1906" s="7">
        <f t="shared" si="188"/>
        <v>0</v>
      </c>
    </row>
    <row r="1907" spans="73:76" x14ac:dyDescent="0.25">
      <c r="BU1907" s="7">
        <v>0.05</v>
      </c>
      <c r="BV1907" s="7">
        <v>3.4000000000000002E-2</v>
      </c>
      <c r="BW1907" s="7">
        <f t="shared" si="187"/>
        <v>0.05</v>
      </c>
      <c r="BX1907" s="7">
        <f t="shared" si="188"/>
        <v>3.4000000000000002E-2</v>
      </c>
    </row>
    <row r="1908" spans="73:76" x14ac:dyDescent="0.25">
      <c r="BU1908" s="7">
        <v>4.79</v>
      </c>
      <c r="BV1908" s="7">
        <v>3.2050000000000001</v>
      </c>
      <c r="BW1908" s="7">
        <f t="shared" si="187"/>
        <v>4.79</v>
      </c>
      <c r="BX1908" s="7">
        <f t="shared" si="188"/>
        <v>3.2050000000000001</v>
      </c>
    </row>
    <row r="1909" spans="73:76" x14ac:dyDescent="0.25">
      <c r="BU1909" s="7" t="e">
        <v>#N/A</v>
      </c>
      <c r="BV1909" s="7" t="s">
        <v>1901</v>
      </c>
      <c r="BW1909" s="7" t="str">
        <f t="shared" si="187"/>
        <v/>
      </c>
      <c r="BX1909" s="7" t="str">
        <f t="shared" si="188"/>
        <v/>
      </c>
    </row>
    <row r="1910" spans="73:76" x14ac:dyDescent="0.25">
      <c r="BU1910" s="7">
        <v>0</v>
      </c>
      <c r="BV1910" s="7">
        <v>1.7999999999999999E-2</v>
      </c>
      <c r="BW1910" s="7">
        <f t="shared" si="187"/>
        <v>0</v>
      </c>
      <c r="BX1910" s="7">
        <f t="shared" si="188"/>
        <v>1.7999999999999999E-2</v>
      </c>
    </row>
    <row r="1911" spans="73:76" x14ac:dyDescent="0.25">
      <c r="BU1911" s="7">
        <v>0</v>
      </c>
      <c r="BV1911" s="7">
        <v>0</v>
      </c>
      <c r="BW1911" s="7">
        <f t="shared" si="187"/>
        <v>0</v>
      </c>
      <c r="BX1911" s="7">
        <f t="shared" si="188"/>
        <v>0</v>
      </c>
    </row>
    <row r="1912" spans="73:76" x14ac:dyDescent="0.25">
      <c r="BU1912" s="7">
        <v>0.03</v>
      </c>
      <c r="BV1912" s="7">
        <v>1E-3</v>
      </c>
      <c r="BW1912" s="7">
        <f t="shared" si="187"/>
        <v>0.03</v>
      </c>
      <c r="BX1912" s="7">
        <f t="shared" si="188"/>
        <v>1E-3</v>
      </c>
    </row>
    <row r="1913" spans="73:76" x14ac:dyDescent="0.25">
      <c r="BU1913" s="7">
        <v>0.02</v>
      </c>
      <c r="BV1913" s="7">
        <v>0</v>
      </c>
      <c r="BW1913" s="7">
        <f t="shared" si="187"/>
        <v>0.02</v>
      </c>
      <c r="BX1913" s="7">
        <f t="shared" si="188"/>
        <v>0</v>
      </c>
    </row>
    <row r="1914" spans="73:76" x14ac:dyDescent="0.25">
      <c r="BU1914" s="7">
        <v>7.22</v>
      </c>
      <c r="BV1914" s="7">
        <v>7.1159999999999997</v>
      </c>
      <c r="BW1914" s="7">
        <f t="shared" si="187"/>
        <v>7.22</v>
      </c>
      <c r="BX1914" s="7">
        <f t="shared" si="188"/>
        <v>7.1159999999999997</v>
      </c>
    </row>
    <row r="1915" spans="73:76" x14ac:dyDescent="0.25">
      <c r="BU1915" s="7" t="e">
        <v>#N/A</v>
      </c>
      <c r="BV1915" s="7" t="s">
        <v>1901</v>
      </c>
      <c r="BW1915" s="7" t="str">
        <f t="shared" si="187"/>
        <v/>
      </c>
      <c r="BX1915" s="7" t="str">
        <f t="shared" si="188"/>
        <v/>
      </c>
    </row>
    <row r="1916" spans="73:76" x14ac:dyDescent="0.25">
      <c r="BU1916" s="7">
        <v>0.22</v>
      </c>
      <c r="BV1916" s="7">
        <v>7.9000000000000001E-2</v>
      </c>
      <c r="BW1916" s="7">
        <f t="shared" si="187"/>
        <v>0.22</v>
      </c>
      <c r="BX1916" s="7">
        <f t="shared" si="188"/>
        <v>7.9000000000000001E-2</v>
      </c>
    </row>
    <row r="1917" spans="73:76" x14ac:dyDescent="0.25">
      <c r="BU1917" s="7" t="e">
        <v>#N/A</v>
      </c>
      <c r="BV1917" s="7">
        <v>0.245</v>
      </c>
      <c r="BW1917" s="7" t="str">
        <f t="shared" si="187"/>
        <v/>
      </c>
      <c r="BX1917" s="7" t="str">
        <f t="shared" si="188"/>
        <v/>
      </c>
    </row>
    <row r="1918" spans="73:76" x14ac:dyDescent="0.25">
      <c r="BU1918" s="7">
        <v>0.04</v>
      </c>
      <c r="BV1918" s="7">
        <v>1.6E-2</v>
      </c>
      <c r="BW1918" s="7">
        <f t="shared" si="187"/>
        <v>0.04</v>
      </c>
      <c r="BX1918" s="7">
        <f t="shared" si="188"/>
        <v>1.6E-2</v>
      </c>
    </row>
    <row r="1919" spans="73:76" x14ac:dyDescent="0.25">
      <c r="BU1919" s="7" t="e">
        <v>#N/A</v>
      </c>
      <c r="BV1919" s="7">
        <v>0</v>
      </c>
      <c r="BW1919" s="7" t="str">
        <f t="shared" si="187"/>
        <v/>
      </c>
      <c r="BX1919" s="7" t="str">
        <f t="shared" si="188"/>
        <v/>
      </c>
    </row>
    <row r="1920" spans="73:76" x14ac:dyDescent="0.25">
      <c r="BU1920" s="7">
        <v>0.88</v>
      </c>
      <c r="BV1920" s="7">
        <v>2.3919999999999999</v>
      </c>
      <c r="BW1920" s="7">
        <f t="shared" si="187"/>
        <v>0.88</v>
      </c>
      <c r="BX1920" s="7">
        <f t="shared" si="188"/>
        <v>2.3919999999999999</v>
      </c>
    </row>
    <row r="1921" spans="73:76" x14ac:dyDescent="0.25">
      <c r="BU1921" s="7" t="e">
        <v>#N/A</v>
      </c>
      <c r="BV1921" s="7">
        <v>2E-3</v>
      </c>
      <c r="BW1921" s="7" t="str">
        <f t="shared" si="187"/>
        <v/>
      </c>
      <c r="BX1921" s="7" t="str">
        <f t="shared" si="188"/>
        <v/>
      </c>
    </row>
    <row r="1922" spans="73:76" x14ac:dyDescent="0.25">
      <c r="BU1922" s="7" t="e">
        <v>#N/A</v>
      </c>
      <c r="BV1922" s="7" t="s">
        <v>1901</v>
      </c>
      <c r="BW1922" s="7" t="str">
        <f t="shared" si="187"/>
        <v/>
      </c>
      <c r="BX1922" s="7" t="str">
        <f t="shared" si="188"/>
        <v/>
      </c>
    </row>
    <row r="1923" spans="73:76" x14ac:dyDescent="0.25">
      <c r="BU1923" s="7">
        <v>0.03</v>
      </c>
      <c r="BV1923" s="7">
        <v>6.0999999999999999E-2</v>
      </c>
      <c r="BW1923" s="7">
        <f t="shared" si="187"/>
        <v>0.03</v>
      </c>
      <c r="BX1923" s="7">
        <f t="shared" si="188"/>
        <v>6.0999999999999999E-2</v>
      </c>
    </row>
    <row r="1924" spans="73:76" x14ac:dyDescent="0.25">
      <c r="BU1924" s="7">
        <v>9.6300000000000008</v>
      </c>
      <c r="BV1924" s="7">
        <v>4.165</v>
      </c>
      <c r="BW1924" s="7">
        <f t="shared" si="187"/>
        <v>9.6300000000000008</v>
      </c>
      <c r="BX1924" s="7">
        <f t="shared" si="188"/>
        <v>4.165</v>
      </c>
    </row>
    <row r="1925" spans="73:76" x14ac:dyDescent="0.25">
      <c r="BU1925" s="7">
        <v>0.2</v>
      </c>
      <c r="BV1925" s="7">
        <v>0.17799999999999999</v>
      </c>
      <c r="BW1925" s="7">
        <f t="shared" si="187"/>
        <v>0.2</v>
      </c>
      <c r="BX1925" s="7">
        <f t="shared" si="188"/>
        <v>0.17799999999999999</v>
      </c>
    </row>
    <row r="1926" spans="73:76" x14ac:dyDescent="0.25">
      <c r="BU1926" s="7" t="e">
        <v>#N/A</v>
      </c>
      <c r="BV1926" s="7">
        <v>0</v>
      </c>
      <c r="BW1926" s="7" t="str">
        <f t="shared" si="187"/>
        <v/>
      </c>
      <c r="BX1926" s="7" t="str">
        <f t="shared" si="188"/>
        <v/>
      </c>
    </row>
    <row r="1927" spans="73:76" x14ac:dyDescent="0.25">
      <c r="BU1927" s="7">
        <v>0.94</v>
      </c>
      <c r="BV1927" s="7">
        <v>0.20499999999999999</v>
      </c>
      <c r="BW1927" s="7">
        <f t="shared" si="187"/>
        <v>0.94</v>
      </c>
      <c r="BX1927" s="7">
        <f t="shared" si="188"/>
        <v>0.20499999999999999</v>
      </c>
    </row>
    <row r="1928" spans="73:76" x14ac:dyDescent="0.25">
      <c r="BU1928" s="7">
        <v>7.0000000000000007E-2</v>
      </c>
      <c r="BV1928" s="7">
        <v>0.29099999999999998</v>
      </c>
      <c r="BW1928" s="7">
        <f t="shared" ref="BW1928:BW1991" si="189">IF(ISNA(BU1928),"",BU1928)</f>
        <v>7.0000000000000007E-2</v>
      </c>
      <c r="BX1928" s="7">
        <f t="shared" ref="BX1928:BX1991" si="190">IF(BW1928="","",BV1928)</f>
        <v>0.29099999999999998</v>
      </c>
    </row>
    <row r="1929" spans="73:76" x14ac:dyDescent="0.25">
      <c r="BU1929" s="7">
        <v>0.03</v>
      </c>
      <c r="BV1929" s="7">
        <v>0.01</v>
      </c>
      <c r="BW1929" s="7">
        <f t="shared" si="189"/>
        <v>0.03</v>
      </c>
      <c r="BX1929" s="7">
        <f t="shared" si="190"/>
        <v>0.01</v>
      </c>
    </row>
    <row r="1930" spans="73:76" x14ac:dyDescent="0.25">
      <c r="BU1930" s="7">
        <v>1.97</v>
      </c>
      <c r="BV1930" s="7">
        <v>0.88800000000000001</v>
      </c>
      <c r="BW1930" s="7">
        <f t="shared" si="189"/>
        <v>1.97</v>
      </c>
      <c r="BX1930" s="7">
        <f t="shared" si="190"/>
        <v>0.88800000000000001</v>
      </c>
    </row>
    <row r="1931" spans="73:76" x14ac:dyDescent="0.25">
      <c r="BU1931" s="7" t="e">
        <v>#N/A</v>
      </c>
      <c r="BV1931" s="7">
        <v>0</v>
      </c>
      <c r="BW1931" s="7" t="str">
        <f t="shared" si="189"/>
        <v/>
      </c>
      <c r="BX1931" s="7" t="str">
        <f t="shared" si="190"/>
        <v/>
      </c>
    </row>
    <row r="1932" spans="73:76" x14ac:dyDescent="0.25">
      <c r="BU1932" s="7">
        <v>1.23</v>
      </c>
      <c r="BV1932" s="7">
        <v>2.008</v>
      </c>
      <c r="BW1932" s="7">
        <f t="shared" si="189"/>
        <v>1.23</v>
      </c>
      <c r="BX1932" s="7">
        <f t="shared" si="190"/>
        <v>2.008</v>
      </c>
    </row>
    <row r="1933" spans="73:76" x14ac:dyDescent="0.25">
      <c r="BU1933" s="7" t="e">
        <v>#N/A</v>
      </c>
      <c r="BV1933" s="7">
        <v>0.74399999999999999</v>
      </c>
      <c r="BW1933" s="7" t="str">
        <f t="shared" si="189"/>
        <v/>
      </c>
      <c r="BX1933" s="7" t="str">
        <f t="shared" si="190"/>
        <v/>
      </c>
    </row>
    <row r="1934" spans="73:76" x14ac:dyDescent="0.25">
      <c r="BU1934" s="7">
        <v>0.02</v>
      </c>
      <c r="BV1934" s="7">
        <v>0.23</v>
      </c>
      <c r="BW1934" s="7">
        <f t="shared" si="189"/>
        <v>0.02</v>
      </c>
      <c r="BX1934" s="7">
        <f t="shared" si="190"/>
        <v>0.23</v>
      </c>
    </row>
    <row r="1935" spans="73:76" x14ac:dyDescent="0.25">
      <c r="BU1935" s="7" t="e">
        <v>#N/A</v>
      </c>
      <c r="BV1935" s="7">
        <v>2.234</v>
      </c>
      <c r="BW1935" s="7" t="str">
        <f t="shared" si="189"/>
        <v/>
      </c>
      <c r="BX1935" s="7" t="str">
        <f t="shared" si="190"/>
        <v/>
      </c>
    </row>
    <row r="1936" spans="73:76" x14ac:dyDescent="0.25">
      <c r="BU1936" s="7">
        <v>0.17</v>
      </c>
      <c r="BV1936" s="7">
        <v>1.9E-2</v>
      </c>
      <c r="BW1936" s="7">
        <f t="shared" si="189"/>
        <v>0.17</v>
      </c>
      <c r="BX1936" s="7">
        <f t="shared" si="190"/>
        <v>1.9E-2</v>
      </c>
    </row>
    <row r="1937" spans="73:76" x14ac:dyDescent="0.25">
      <c r="BU1937" s="7" t="e">
        <v>#N/A</v>
      </c>
      <c r="BV1937" s="7">
        <v>0.125</v>
      </c>
      <c r="BW1937" s="7" t="str">
        <f t="shared" si="189"/>
        <v/>
      </c>
      <c r="BX1937" s="7" t="str">
        <f t="shared" si="190"/>
        <v/>
      </c>
    </row>
    <row r="1938" spans="73:76" x14ac:dyDescent="0.25">
      <c r="BU1938" s="7" t="e">
        <v>#N/A</v>
      </c>
      <c r="BV1938" s="7">
        <v>0.47599999999999998</v>
      </c>
      <c r="BW1938" s="7" t="str">
        <f t="shared" si="189"/>
        <v/>
      </c>
      <c r="BX1938" s="7" t="str">
        <f t="shared" si="190"/>
        <v/>
      </c>
    </row>
    <row r="1939" spans="73:76" x14ac:dyDescent="0.25">
      <c r="BU1939" s="7">
        <v>7.46</v>
      </c>
      <c r="BV1939" s="7">
        <v>6.5529999999999999</v>
      </c>
      <c r="BW1939" s="7">
        <f t="shared" si="189"/>
        <v>7.46</v>
      </c>
      <c r="BX1939" s="7">
        <f t="shared" si="190"/>
        <v>6.5529999999999999</v>
      </c>
    </row>
    <row r="1940" spans="73:76" x14ac:dyDescent="0.25">
      <c r="BU1940" s="7" t="e">
        <v>#N/A</v>
      </c>
      <c r="BV1940" s="7">
        <v>10.362</v>
      </c>
      <c r="BW1940" s="7" t="str">
        <f t="shared" si="189"/>
        <v/>
      </c>
      <c r="BX1940" s="7" t="str">
        <f t="shared" si="190"/>
        <v/>
      </c>
    </row>
    <row r="1941" spans="73:76" x14ac:dyDescent="0.25">
      <c r="BU1941" s="7" t="e">
        <v>#N/A</v>
      </c>
      <c r="BV1941" s="7">
        <v>3.125</v>
      </c>
      <c r="BW1941" s="7" t="str">
        <f t="shared" si="189"/>
        <v/>
      </c>
      <c r="BX1941" s="7" t="str">
        <f t="shared" si="190"/>
        <v/>
      </c>
    </row>
    <row r="1942" spans="73:76" x14ac:dyDescent="0.25">
      <c r="BU1942" s="7">
        <v>0.01</v>
      </c>
      <c r="BV1942" s="7">
        <v>0</v>
      </c>
      <c r="BW1942" s="7">
        <f t="shared" si="189"/>
        <v>0.01</v>
      </c>
      <c r="BX1942" s="7">
        <f t="shared" si="190"/>
        <v>0</v>
      </c>
    </row>
    <row r="1943" spans="73:76" x14ac:dyDescent="0.25">
      <c r="BU1943" s="7">
        <v>0</v>
      </c>
      <c r="BV1943" s="7">
        <v>6.0000000000000001E-3</v>
      </c>
      <c r="BW1943" s="7">
        <f t="shared" si="189"/>
        <v>0</v>
      </c>
      <c r="BX1943" s="7">
        <f t="shared" si="190"/>
        <v>6.0000000000000001E-3</v>
      </c>
    </row>
    <row r="1944" spans="73:76" x14ac:dyDescent="0.25">
      <c r="BU1944" s="7">
        <v>3.18</v>
      </c>
      <c r="BV1944" s="7">
        <v>0.21</v>
      </c>
      <c r="BW1944" s="7">
        <f t="shared" si="189"/>
        <v>3.18</v>
      </c>
      <c r="BX1944" s="7">
        <f t="shared" si="190"/>
        <v>0.21</v>
      </c>
    </row>
    <row r="1945" spans="73:76" x14ac:dyDescent="0.25">
      <c r="BU1945" s="7">
        <v>0</v>
      </c>
      <c r="BV1945" s="7">
        <v>6.0000000000000001E-3</v>
      </c>
      <c r="BW1945" s="7">
        <f t="shared" si="189"/>
        <v>0</v>
      </c>
      <c r="BX1945" s="7">
        <f t="shared" si="190"/>
        <v>6.0000000000000001E-3</v>
      </c>
    </row>
    <row r="1946" spans="73:76" x14ac:dyDescent="0.25">
      <c r="BU1946" s="7">
        <v>0.01</v>
      </c>
      <c r="BV1946" s="7">
        <v>0</v>
      </c>
      <c r="BW1946" s="7">
        <f t="shared" si="189"/>
        <v>0.01</v>
      </c>
      <c r="BX1946" s="7">
        <f t="shared" si="190"/>
        <v>0</v>
      </c>
    </row>
    <row r="1947" spans="73:76" x14ac:dyDescent="0.25">
      <c r="BU1947" s="7" t="e">
        <v>#N/A</v>
      </c>
      <c r="BV1947" s="7">
        <v>0</v>
      </c>
      <c r="BW1947" s="7" t="str">
        <f t="shared" si="189"/>
        <v/>
      </c>
      <c r="BX1947" s="7" t="str">
        <f t="shared" si="190"/>
        <v/>
      </c>
    </row>
    <row r="1948" spans="73:76" x14ac:dyDescent="0.25">
      <c r="BU1948" s="7">
        <v>0.22</v>
      </c>
      <c r="BV1948" s="7">
        <v>8.1000000000000003E-2</v>
      </c>
      <c r="BW1948" s="7">
        <f t="shared" si="189"/>
        <v>0.22</v>
      </c>
      <c r="BX1948" s="7">
        <f t="shared" si="190"/>
        <v>8.1000000000000003E-2</v>
      </c>
    </row>
    <row r="1949" spans="73:76" x14ac:dyDescent="0.25">
      <c r="BU1949" s="7" t="e">
        <v>#N/A</v>
      </c>
      <c r="BV1949" s="7">
        <v>10.631</v>
      </c>
      <c r="BW1949" s="7" t="str">
        <f t="shared" si="189"/>
        <v/>
      </c>
      <c r="BX1949" s="7" t="str">
        <f t="shared" si="190"/>
        <v/>
      </c>
    </row>
    <row r="1950" spans="73:76" x14ac:dyDescent="0.25">
      <c r="BU1950" s="7">
        <v>0.02</v>
      </c>
      <c r="BV1950" s="7">
        <v>1.4E-2</v>
      </c>
      <c r="BW1950" s="7">
        <f t="shared" si="189"/>
        <v>0.02</v>
      </c>
      <c r="BX1950" s="7">
        <f t="shared" si="190"/>
        <v>1.4E-2</v>
      </c>
    </row>
    <row r="1951" spans="73:76" x14ac:dyDescent="0.25">
      <c r="BU1951" s="7" t="e">
        <v>#N/A</v>
      </c>
      <c r="BV1951" s="7">
        <v>91.435000000000002</v>
      </c>
      <c r="BW1951" s="7" t="str">
        <f t="shared" si="189"/>
        <v/>
      </c>
      <c r="BX1951" s="7" t="str">
        <f t="shared" si="190"/>
        <v/>
      </c>
    </row>
    <row r="1952" spans="73:76" x14ac:dyDescent="0.25">
      <c r="BU1952" s="7" t="e">
        <v>#N/A</v>
      </c>
      <c r="BV1952" s="7">
        <v>0</v>
      </c>
      <c r="BW1952" s="7" t="str">
        <f t="shared" si="189"/>
        <v/>
      </c>
      <c r="BX1952" s="7" t="str">
        <f t="shared" si="190"/>
        <v/>
      </c>
    </row>
    <row r="1953" spans="73:76" x14ac:dyDescent="0.25">
      <c r="BU1953" s="7" t="e">
        <v>#N/A</v>
      </c>
      <c r="BV1953" s="7">
        <v>0</v>
      </c>
      <c r="BW1953" s="7" t="str">
        <f t="shared" si="189"/>
        <v/>
      </c>
      <c r="BX1953" s="7" t="str">
        <f t="shared" si="190"/>
        <v/>
      </c>
    </row>
    <row r="1954" spans="73:76" x14ac:dyDescent="0.25">
      <c r="BU1954" s="7" t="e">
        <v>#N/A</v>
      </c>
      <c r="BV1954" s="7">
        <v>0</v>
      </c>
      <c r="BW1954" s="7" t="str">
        <f t="shared" si="189"/>
        <v/>
      </c>
      <c r="BX1954" s="7" t="str">
        <f t="shared" si="190"/>
        <v/>
      </c>
    </row>
    <row r="1955" spans="73:76" x14ac:dyDescent="0.25">
      <c r="BU1955" s="7" t="e">
        <v>#N/A</v>
      </c>
      <c r="BV1955" s="7">
        <v>1E-3</v>
      </c>
      <c r="BW1955" s="7" t="str">
        <f t="shared" si="189"/>
        <v/>
      </c>
      <c r="BX1955" s="7" t="str">
        <f t="shared" si="190"/>
        <v/>
      </c>
    </row>
    <row r="1956" spans="73:76" x14ac:dyDescent="0.25">
      <c r="BU1956" s="7" t="e">
        <v>#N/A</v>
      </c>
      <c r="BV1956" s="7">
        <v>0</v>
      </c>
      <c r="BW1956" s="7" t="str">
        <f t="shared" si="189"/>
        <v/>
      </c>
      <c r="BX1956" s="7" t="str">
        <f t="shared" si="190"/>
        <v/>
      </c>
    </row>
    <row r="1957" spans="73:76" x14ac:dyDescent="0.25">
      <c r="BU1957" s="7">
        <v>0.71</v>
      </c>
      <c r="BV1957" s="7">
        <v>4.0000000000000001E-3</v>
      </c>
      <c r="BW1957" s="7">
        <f t="shared" si="189"/>
        <v>0.71</v>
      </c>
      <c r="BX1957" s="7">
        <f t="shared" si="190"/>
        <v>4.0000000000000001E-3</v>
      </c>
    </row>
    <row r="1958" spans="73:76" x14ac:dyDescent="0.25">
      <c r="BU1958" s="7" t="e">
        <v>#N/A</v>
      </c>
      <c r="BV1958" s="7">
        <v>0.06</v>
      </c>
      <c r="BW1958" s="7" t="str">
        <f t="shared" si="189"/>
        <v/>
      </c>
      <c r="BX1958" s="7" t="str">
        <f t="shared" si="190"/>
        <v/>
      </c>
    </row>
    <row r="1959" spans="73:76" x14ac:dyDescent="0.25">
      <c r="BU1959" s="7">
        <v>0</v>
      </c>
      <c r="BV1959" s="7">
        <v>0</v>
      </c>
      <c r="BW1959" s="7">
        <f t="shared" si="189"/>
        <v>0</v>
      </c>
      <c r="BX1959" s="7">
        <f t="shared" si="190"/>
        <v>0</v>
      </c>
    </row>
    <row r="1960" spans="73:76" x14ac:dyDescent="0.25">
      <c r="BU1960" s="7">
        <v>0.06</v>
      </c>
      <c r="BV1960" s="7">
        <v>2.3E-2</v>
      </c>
      <c r="BW1960" s="7">
        <f t="shared" si="189"/>
        <v>0.06</v>
      </c>
      <c r="BX1960" s="7">
        <f t="shared" si="190"/>
        <v>2.3E-2</v>
      </c>
    </row>
    <row r="1961" spans="73:76" x14ac:dyDescent="0.25">
      <c r="BU1961" s="7">
        <v>0.76</v>
      </c>
      <c r="BV1961" s="7">
        <v>0.68</v>
      </c>
      <c r="BW1961" s="7">
        <f t="shared" si="189"/>
        <v>0.76</v>
      </c>
      <c r="BX1961" s="7">
        <f t="shared" si="190"/>
        <v>0.68</v>
      </c>
    </row>
    <row r="1962" spans="73:76" x14ac:dyDescent="0.25">
      <c r="BU1962" s="7">
        <v>0.31</v>
      </c>
      <c r="BV1962" s="7">
        <v>1.1519999999999999</v>
      </c>
      <c r="BW1962" s="7">
        <f t="shared" si="189"/>
        <v>0.31</v>
      </c>
      <c r="BX1962" s="7">
        <f t="shared" si="190"/>
        <v>1.1519999999999999</v>
      </c>
    </row>
    <row r="1963" spans="73:76" x14ac:dyDescent="0.25">
      <c r="BU1963" s="7">
        <v>1.22</v>
      </c>
      <c r="BV1963" s="7">
        <v>0.02</v>
      </c>
      <c r="BW1963" s="7">
        <f t="shared" si="189"/>
        <v>1.22</v>
      </c>
      <c r="BX1963" s="7">
        <f t="shared" si="190"/>
        <v>0.02</v>
      </c>
    </row>
    <row r="1964" spans="73:76" x14ac:dyDescent="0.25">
      <c r="BU1964" s="7">
        <v>0</v>
      </c>
      <c r="BV1964" s="7">
        <v>0</v>
      </c>
      <c r="BW1964" s="7">
        <f t="shared" si="189"/>
        <v>0</v>
      </c>
      <c r="BX1964" s="7">
        <f t="shared" si="190"/>
        <v>0</v>
      </c>
    </row>
    <row r="1965" spans="73:76" x14ac:dyDescent="0.25">
      <c r="BU1965" s="7">
        <v>0.95</v>
      </c>
      <c r="BV1965" s="7">
        <v>1.137</v>
      </c>
      <c r="BW1965" s="7">
        <f t="shared" si="189"/>
        <v>0.95</v>
      </c>
      <c r="BX1965" s="7">
        <f t="shared" si="190"/>
        <v>1.137</v>
      </c>
    </row>
    <row r="1966" spans="73:76" x14ac:dyDescent="0.25">
      <c r="BU1966" s="7">
        <v>6.5</v>
      </c>
      <c r="BV1966" s="7">
        <v>8.7319999999999993</v>
      </c>
      <c r="BW1966" s="7">
        <f t="shared" si="189"/>
        <v>6.5</v>
      </c>
      <c r="BX1966" s="7">
        <f t="shared" si="190"/>
        <v>8.7319999999999993</v>
      </c>
    </row>
    <row r="1967" spans="73:76" x14ac:dyDescent="0.25">
      <c r="BU1967" s="7">
        <v>0.14000000000000001</v>
      </c>
      <c r="BV1967" s="7">
        <v>3.2000000000000001E-2</v>
      </c>
      <c r="BW1967" s="7">
        <f t="shared" si="189"/>
        <v>0.14000000000000001</v>
      </c>
      <c r="BX1967" s="7">
        <f t="shared" si="190"/>
        <v>3.2000000000000001E-2</v>
      </c>
    </row>
    <row r="1968" spans="73:76" x14ac:dyDescent="0.25">
      <c r="BU1968" s="7">
        <v>0.41</v>
      </c>
      <c r="BV1968" s="7">
        <v>0.72</v>
      </c>
      <c r="BW1968" s="7">
        <f t="shared" si="189"/>
        <v>0.41</v>
      </c>
      <c r="BX1968" s="7">
        <f t="shared" si="190"/>
        <v>0.72</v>
      </c>
    </row>
    <row r="1969" spans="73:76" x14ac:dyDescent="0.25">
      <c r="BU1969" s="7">
        <v>0.02</v>
      </c>
      <c r="BV1969" s="7">
        <v>1.4E-2</v>
      </c>
      <c r="BW1969" s="7">
        <f t="shared" si="189"/>
        <v>0.02</v>
      </c>
      <c r="BX1969" s="7">
        <f t="shared" si="190"/>
        <v>1.4E-2</v>
      </c>
    </row>
    <row r="1970" spans="73:76" x14ac:dyDescent="0.25">
      <c r="BU1970" s="7">
        <v>1.52</v>
      </c>
      <c r="BV1970" s="7">
        <v>2.0249999999999999</v>
      </c>
      <c r="BW1970" s="7">
        <f t="shared" si="189"/>
        <v>1.52</v>
      </c>
      <c r="BX1970" s="7">
        <f t="shared" si="190"/>
        <v>2.0249999999999999</v>
      </c>
    </row>
    <row r="1971" spans="73:76" x14ac:dyDescent="0.25">
      <c r="BU1971" s="7" t="e">
        <v>#N/A</v>
      </c>
      <c r="BV1971" s="7">
        <v>1.075</v>
      </c>
      <c r="BW1971" s="7" t="str">
        <f t="shared" si="189"/>
        <v/>
      </c>
      <c r="BX1971" s="7" t="str">
        <f t="shared" si="190"/>
        <v/>
      </c>
    </row>
    <row r="1972" spans="73:76" x14ac:dyDescent="0.25">
      <c r="BU1972" s="7">
        <v>0.62</v>
      </c>
      <c r="BV1972" s="7">
        <v>0.107</v>
      </c>
      <c r="BW1972" s="7">
        <f t="shared" si="189"/>
        <v>0.62</v>
      </c>
      <c r="BX1972" s="7">
        <f t="shared" si="190"/>
        <v>0.107</v>
      </c>
    </row>
    <row r="1973" spans="73:76" x14ac:dyDescent="0.25">
      <c r="BU1973" s="7">
        <v>0.84</v>
      </c>
      <c r="BV1973" s="7">
        <v>0.42899999999999999</v>
      </c>
      <c r="BW1973" s="7">
        <f t="shared" si="189"/>
        <v>0.84</v>
      </c>
      <c r="BX1973" s="7">
        <f t="shared" si="190"/>
        <v>0.42899999999999999</v>
      </c>
    </row>
    <row r="1974" spans="73:76" x14ac:dyDescent="0.25">
      <c r="BU1974" s="7" t="e">
        <v>#N/A</v>
      </c>
      <c r="BV1974" s="7">
        <v>3.6999999999999998E-2</v>
      </c>
      <c r="BW1974" s="7" t="str">
        <f t="shared" si="189"/>
        <v/>
      </c>
      <c r="BX1974" s="7" t="str">
        <f t="shared" si="190"/>
        <v/>
      </c>
    </row>
    <row r="1975" spans="73:76" x14ac:dyDescent="0.25">
      <c r="BU1975" s="7">
        <v>2.78</v>
      </c>
      <c r="BV1975" s="7">
        <v>1.484</v>
      </c>
      <c r="BW1975" s="7">
        <f t="shared" si="189"/>
        <v>2.78</v>
      </c>
      <c r="BX1975" s="7">
        <f t="shared" si="190"/>
        <v>1.484</v>
      </c>
    </row>
    <row r="1976" spans="73:76" x14ac:dyDescent="0.25">
      <c r="BU1976" s="7">
        <v>0.01</v>
      </c>
      <c r="BV1976" s="7">
        <v>2.4E-2</v>
      </c>
      <c r="BW1976" s="7">
        <f t="shared" si="189"/>
        <v>0.01</v>
      </c>
      <c r="BX1976" s="7">
        <f t="shared" si="190"/>
        <v>2.4E-2</v>
      </c>
    </row>
    <row r="1977" spans="73:76" x14ac:dyDescent="0.25">
      <c r="BU1977" s="7" t="e">
        <v>#N/A</v>
      </c>
      <c r="BV1977" s="7" t="s">
        <v>1901</v>
      </c>
      <c r="BW1977" s="7" t="str">
        <f t="shared" si="189"/>
        <v/>
      </c>
      <c r="BX1977" s="7" t="str">
        <f t="shared" si="190"/>
        <v/>
      </c>
    </row>
    <row r="1978" spans="73:76" x14ac:dyDescent="0.25">
      <c r="BU1978" s="7" t="e">
        <v>#N/A</v>
      </c>
      <c r="BV1978" s="7">
        <v>0</v>
      </c>
      <c r="BW1978" s="7" t="str">
        <f t="shared" si="189"/>
        <v/>
      </c>
      <c r="BX1978" s="7" t="str">
        <f t="shared" si="190"/>
        <v/>
      </c>
    </row>
    <row r="1979" spans="73:76" x14ac:dyDescent="0.25">
      <c r="BU1979" s="7">
        <v>0.12</v>
      </c>
      <c r="BV1979" s="7">
        <v>9.7000000000000003E-2</v>
      </c>
      <c r="BW1979" s="7">
        <f t="shared" si="189"/>
        <v>0.12</v>
      </c>
      <c r="BX1979" s="7">
        <f t="shared" si="190"/>
        <v>9.7000000000000003E-2</v>
      </c>
    </row>
    <row r="1980" spans="73:76" x14ac:dyDescent="0.25">
      <c r="BU1980" s="7">
        <v>0.02</v>
      </c>
      <c r="BV1980" s="7">
        <v>1E-3</v>
      </c>
      <c r="BW1980" s="7">
        <f t="shared" si="189"/>
        <v>0.02</v>
      </c>
      <c r="BX1980" s="7">
        <f t="shared" si="190"/>
        <v>1E-3</v>
      </c>
    </row>
    <row r="1981" spans="73:76" x14ac:dyDescent="0.25">
      <c r="BU1981" s="7" t="e">
        <v>#N/A</v>
      </c>
      <c r="BV1981" s="7">
        <v>8.5000000000000006E-2</v>
      </c>
      <c r="BW1981" s="7" t="str">
        <f t="shared" si="189"/>
        <v/>
      </c>
      <c r="BX1981" s="7" t="str">
        <f t="shared" si="190"/>
        <v/>
      </c>
    </row>
    <row r="1982" spans="73:76" x14ac:dyDescent="0.25">
      <c r="BU1982" s="7">
        <v>4.3</v>
      </c>
      <c r="BV1982" s="7">
        <v>4.0570000000000004</v>
      </c>
      <c r="BW1982" s="7">
        <f t="shared" si="189"/>
        <v>4.3</v>
      </c>
      <c r="BX1982" s="7">
        <f t="shared" si="190"/>
        <v>4.0570000000000004</v>
      </c>
    </row>
    <row r="1983" spans="73:76" x14ac:dyDescent="0.25">
      <c r="BU1983" s="7">
        <v>7.0000000000000007E-2</v>
      </c>
      <c r="BV1983" s="7">
        <v>0</v>
      </c>
      <c r="BW1983" s="7">
        <f t="shared" si="189"/>
        <v>7.0000000000000007E-2</v>
      </c>
      <c r="BX1983" s="7">
        <f t="shared" si="190"/>
        <v>0</v>
      </c>
    </row>
    <row r="1984" spans="73:76" x14ac:dyDescent="0.25">
      <c r="BU1984" s="7" t="e">
        <v>#N/A</v>
      </c>
      <c r="BV1984" s="7">
        <v>5.8000000000000003E-2</v>
      </c>
      <c r="BW1984" s="7" t="str">
        <f t="shared" si="189"/>
        <v/>
      </c>
      <c r="BX1984" s="7" t="str">
        <f t="shared" si="190"/>
        <v/>
      </c>
    </row>
    <row r="1985" spans="73:76" x14ac:dyDescent="0.25">
      <c r="BU1985" s="7" t="e">
        <v>#N/A</v>
      </c>
      <c r="BV1985" s="7" t="s">
        <v>1901</v>
      </c>
      <c r="BW1985" s="7" t="str">
        <f t="shared" si="189"/>
        <v/>
      </c>
      <c r="BX1985" s="7" t="str">
        <f t="shared" si="190"/>
        <v/>
      </c>
    </row>
    <row r="1986" spans="73:76" x14ac:dyDescent="0.25">
      <c r="BU1986" s="7">
        <v>1.19</v>
      </c>
      <c r="BV1986" s="7">
        <v>7.508</v>
      </c>
      <c r="BW1986" s="7">
        <f t="shared" si="189"/>
        <v>1.19</v>
      </c>
      <c r="BX1986" s="7">
        <f t="shared" si="190"/>
        <v>7.508</v>
      </c>
    </row>
    <row r="1987" spans="73:76" x14ac:dyDescent="0.25">
      <c r="BU1987" s="7">
        <v>7.24</v>
      </c>
      <c r="BV1987" s="7">
        <v>25.379000000000001</v>
      </c>
      <c r="BW1987" s="7">
        <f t="shared" si="189"/>
        <v>7.24</v>
      </c>
      <c r="BX1987" s="7">
        <f t="shared" si="190"/>
        <v>25.379000000000001</v>
      </c>
    </row>
    <row r="1988" spans="73:76" x14ac:dyDescent="0.25">
      <c r="BU1988" s="7">
        <v>305.10000000000002</v>
      </c>
      <c r="BV1988" s="7">
        <v>194.97300000000001</v>
      </c>
      <c r="BW1988" s="7">
        <f t="shared" si="189"/>
        <v>305.10000000000002</v>
      </c>
      <c r="BX1988" s="7">
        <f t="shared" si="190"/>
        <v>194.97300000000001</v>
      </c>
    </row>
    <row r="1989" spans="73:76" x14ac:dyDescent="0.25">
      <c r="BU1989" s="7">
        <v>0.02</v>
      </c>
      <c r="BV1989" s="7">
        <v>2E-3</v>
      </c>
      <c r="BW1989" s="7">
        <f t="shared" si="189"/>
        <v>0.02</v>
      </c>
      <c r="BX1989" s="7">
        <f t="shared" si="190"/>
        <v>2E-3</v>
      </c>
    </row>
    <row r="1990" spans="73:76" x14ac:dyDescent="0.25">
      <c r="BU1990" s="7" t="e">
        <v>#N/A</v>
      </c>
      <c r="BV1990" s="7">
        <v>4.8000000000000001E-2</v>
      </c>
      <c r="BW1990" s="7" t="str">
        <f t="shared" si="189"/>
        <v/>
      </c>
      <c r="BX1990" s="7" t="str">
        <f t="shared" si="190"/>
        <v/>
      </c>
    </row>
    <row r="1991" spans="73:76" x14ac:dyDescent="0.25">
      <c r="BU1991" s="7">
        <v>1.5</v>
      </c>
      <c r="BV1991" s="7">
        <v>2.9820000000000002</v>
      </c>
      <c r="BW1991" s="7">
        <f t="shared" si="189"/>
        <v>1.5</v>
      </c>
      <c r="BX1991" s="7">
        <f t="shared" si="190"/>
        <v>2.9820000000000002</v>
      </c>
    </row>
    <row r="1992" spans="73:76" x14ac:dyDescent="0.25">
      <c r="BU1992" s="7">
        <v>0.79</v>
      </c>
      <c r="BV1992" s="7">
        <v>1.1240000000000001</v>
      </c>
      <c r="BW1992" s="7">
        <f t="shared" ref="BW1992:BW2055" si="191">IF(ISNA(BU1992),"",BU1992)</f>
        <v>0.79</v>
      </c>
      <c r="BX1992" s="7">
        <f t="shared" ref="BX1992:BX2055" si="192">IF(BW1992="","",BV1992)</f>
        <v>1.1240000000000001</v>
      </c>
    </row>
    <row r="1993" spans="73:76" x14ac:dyDescent="0.25">
      <c r="BU1993" s="7">
        <v>3.07</v>
      </c>
      <c r="BV1993" s="7">
        <v>1.7390000000000001</v>
      </c>
      <c r="BW1993" s="7">
        <f t="shared" si="191"/>
        <v>3.07</v>
      </c>
      <c r="BX1993" s="7">
        <f t="shared" si="192"/>
        <v>1.7390000000000001</v>
      </c>
    </row>
    <row r="1994" spans="73:76" x14ac:dyDescent="0.25">
      <c r="BU1994" s="7">
        <v>0.05</v>
      </c>
      <c r="BV1994" s="7">
        <v>0.105</v>
      </c>
      <c r="BW1994" s="7">
        <f t="shared" si="191"/>
        <v>0.05</v>
      </c>
      <c r="BX1994" s="7">
        <f t="shared" si="192"/>
        <v>0.105</v>
      </c>
    </row>
    <row r="1995" spans="73:76" x14ac:dyDescent="0.25">
      <c r="BU1995" s="7" t="e">
        <v>#N/A</v>
      </c>
      <c r="BV1995" s="7">
        <v>0</v>
      </c>
      <c r="BW1995" s="7" t="str">
        <f t="shared" si="191"/>
        <v/>
      </c>
      <c r="BX1995" s="7" t="str">
        <f t="shared" si="192"/>
        <v/>
      </c>
    </row>
    <row r="1996" spans="73:76" x14ac:dyDescent="0.25">
      <c r="BU1996" s="7">
        <v>7.0000000000000007E-2</v>
      </c>
      <c r="BV1996" s="7">
        <v>1E-3</v>
      </c>
      <c r="BW1996" s="7">
        <f t="shared" si="191"/>
        <v>7.0000000000000007E-2</v>
      </c>
      <c r="BX1996" s="7">
        <f t="shared" si="192"/>
        <v>1E-3</v>
      </c>
    </row>
    <row r="1997" spans="73:76" x14ac:dyDescent="0.25">
      <c r="BU1997" s="7">
        <v>0.15</v>
      </c>
      <c r="BV1997" s="7">
        <v>8.1000000000000003E-2</v>
      </c>
      <c r="BW1997" s="7">
        <f t="shared" si="191"/>
        <v>0.15</v>
      </c>
      <c r="BX1997" s="7">
        <f t="shared" si="192"/>
        <v>8.1000000000000003E-2</v>
      </c>
    </row>
    <row r="1998" spans="73:76" x14ac:dyDescent="0.25">
      <c r="BU1998" s="7" t="e">
        <v>#N/A</v>
      </c>
      <c r="BV1998" s="7">
        <v>0.13800000000000001</v>
      </c>
      <c r="BW1998" s="7" t="str">
        <f t="shared" si="191"/>
        <v/>
      </c>
      <c r="BX1998" s="7" t="str">
        <f t="shared" si="192"/>
        <v/>
      </c>
    </row>
    <row r="1999" spans="73:76" x14ac:dyDescent="0.25">
      <c r="BU1999" s="7">
        <v>5.45</v>
      </c>
      <c r="BV1999" s="7">
        <v>5.3739999999999997</v>
      </c>
      <c r="BW1999" s="7">
        <f t="shared" si="191"/>
        <v>5.45</v>
      </c>
      <c r="BX1999" s="7">
        <f t="shared" si="192"/>
        <v>5.3739999999999997</v>
      </c>
    </row>
    <row r="2000" spans="73:76" x14ac:dyDescent="0.25">
      <c r="BU2000" s="7" t="e">
        <v>#N/A</v>
      </c>
      <c r="BV2000" s="7">
        <v>0.153</v>
      </c>
      <c r="BW2000" s="7" t="str">
        <f t="shared" si="191"/>
        <v/>
      </c>
      <c r="BX2000" s="7" t="str">
        <f t="shared" si="192"/>
        <v/>
      </c>
    </row>
    <row r="2001" spans="73:76" x14ac:dyDescent="0.25">
      <c r="BU2001" s="7" t="e">
        <v>#N/A</v>
      </c>
      <c r="BV2001" s="7">
        <v>6.4779999999999998</v>
      </c>
      <c r="BW2001" s="7" t="str">
        <f t="shared" si="191"/>
        <v/>
      </c>
      <c r="BX2001" s="7" t="str">
        <f t="shared" si="192"/>
        <v/>
      </c>
    </row>
    <row r="2002" spans="73:76" x14ac:dyDescent="0.25">
      <c r="BU2002" s="7">
        <v>7.0000000000000007E-2</v>
      </c>
      <c r="BV2002" s="7">
        <v>0.317</v>
      </c>
      <c r="BW2002" s="7">
        <f t="shared" si="191"/>
        <v>7.0000000000000007E-2</v>
      </c>
      <c r="BX2002" s="7">
        <f t="shared" si="192"/>
        <v>0.317</v>
      </c>
    </row>
    <row r="2003" spans="73:76" x14ac:dyDescent="0.25">
      <c r="BU2003" s="7" t="e">
        <v>#N/A</v>
      </c>
      <c r="BV2003" s="7">
        <v>0.14199999999999999</v>
      </c>
      <c r="BW2003" s="7" t="str">
        <f t="shared" si="191"/>
        <v/>
      </c>
      <c r="BX2003" s="7" t="str">
        <f t="shared" si="192"/>
        <v/>
      </c>
    </row>
    <row r="2004" spans="73:76" x14ac:dyDescent="0.25">
      <c r="BU2004" s="7" t="e">
        <v>#N/A</v>
      </c>
      <c r="BV2004" s="7">
        <v>3.0000000000000001E-3</v>
      </c>
      <c r="BW2004" s="7" t="str">
        <f t="shared" si="191"/>
        <v/>
      </c>
      <c r="BX2004" s="7" t="str">
        <f t="shared" si="192"/>
        <v/>
      </c>
    </row>
    <row r="2005" spans="73:76" x14ac:dyDescent="0.25">
      <c r="BU2005" s="7">
        <v>0.03</v>
      </c>
      <c r="BV2005" s="7">
        <v>1.4999999999999999E-2</v>
      </c>
      <c r="BW2005" s="7">
        <f t="shared" si="191"/>
        <v>0.03</v>
      </c>
      <c r="BX2005" s="7">
        <f t="shared" si="192"/>
        <v>1.4999999999999999E-2</v>
      </c>
    </row>
    <row r="2006" spans="73:76" x14ac:dyDescent="0.25">
      <c r="BU2006" s="7">
        <v>128.6</v>
      </c>
      <c r="BV2006" s="7">
        <v>26.128</v>
      </c>
      <c r="BW2006" s="7">
        <f t="shared" si="191"/>
        <v>128.6</v>
      </c>
      <c r="BX2006" s="7">
        <f t="shared" si="192"/>
        <v>26.128</v>
      </c>
    </row>
    <row r="2007" spans="73:76" x14ac:dyDescent="0.25">
      <c r="BU2007" s="7" t="e">
        <v>#N/A</v>
      </c>
      <c r="BV2007" s="7">
        <v>0.65300000000000002</v>
      </c>
      <c r="BW2007" s="7" t="str">
        <f t="shared" si="191"/>
        <v/>
      </c>
      <c r="BX2007" s="7" t="str">
        <f t="shared" si="192"/>
        <v/>
      </c>
    </row>
    <row r="2008" spans="73:76" x14ac:dyDescent="0.25">
      <c r="BU2008" s="7" t="e">
        <v>#N/A</v>
      </c>
      <c r="BV2008" s="7">
        <v>3.9E-2</v>
      </c>
      <c r="BW2008" s="7" t="str">
        <f t="shared" si="191"/>
        <v/>
      </c>
      <c r="BX2008" s="7" t="str">
        <f t="shared" si="192"/>
        <v/>
      </c>
    </row>
    <row r="2009" spans="73:76" x14ac:dyDescent="0.25">
      <c r="BU2009" s="7" t="e">
        <v>#N/A</v>
      </c>
      <c r="BV2009" s="7">
        <v>0.191</v>
      </c>
      <c r="BW2009" s="7" t="str">
        <f t="shared" si="191"/>
        <v/>
      </c>
      <c r="BX2009" s="7" t="str">
        <f t="shared" si="192"/>
        <v/>
      </c>
    </row>
    <row r="2010" spans="73:76" x14ac:dyDescent="0.25">
      <c r="BU2010" s="7">
        <v>0.42</v>
      </c>
      <c r="BV2010" s="7">
        <v>0.71199999999999997</v>
      </c>
      <c r="BW2010" s="7">
        <f t="shared" si="191"/>
        <v>0.42</v>
      </c>
      <c r="BX2010" s="7">
        <f t="shared" si="192"/>
        <v>0.71199999999999997</v>
      </c>
    </row>
    <row r="2011" spans="73:76" x14ac:dyDescent="0.25">
      <c r="BU2011" s="7" t="e">
        <v>#N/A</v>
      </c>
      <c r="BV2011" s="7">
        <v>7.0000000000000001E-3</v>
      </c>
      <c r="BW2011" s="7" t="str">
        <f t="shared" si="191"/>
        <v/>
      </c>
      <c r="BX2011" s="7" t="str">
        <f t="shared" si="192"/>
        <v/>
      </c>
    </row>
    <row r="2012" spans="73:76" x14ac:dyDescent="0.25">
      <c r="BU2012" s="7" t="e">
        <v>#N/A</v>
      </c>
      <c r="BV2012" s="7">
        <v>7.3999999999999996E-2</v>
      </c>
      <c r="BW2012" s="7" t="str">
        <f t="shared" si="191"/>
        <v/>
      </c>
      <c r="BX2012" s="7" t="str">
        <f t="shared" si="192"/>
        <v/>
      </c>
    </row>
    <row r="2013" spans="73:76" x14ac:dyDescent="0.25">
      <c r="BU2013" s="7">
        <v>0</v>
      </c>
      <c r="BV2013" s="7">
        <v>0</v>
      </c>
      <c r="BW2013" s="7">
        <f t="shared" si="191"/>
        <v>0</v>
      </c>
      <c r="BX2013" s="7">
        <f t="shared" si="192"/>
        <v>0</v>
      </c>
    </row>
    <row r="2014" spans="73:76" x14ac:dyDescent="0.25">
      <c r="BU2014" s="7">
        <v>4</v>
      </c>
      <c r="BV2014" s="7">
        <v>5.5940000000000003</v>
      </c>
      <c r="BW2014" s="7">
        <f t="shared" si="191"/>
        <v>4</v>
      </c>
      <c r="BX2014" s="7">
        <f t="shared" si="192"/>
        <v>5.5940000000000003</v>
      </c>
    </row>
    <row r="2015" spans="73:76" x14ac:dyDescent="0.25">
      <c r="BU2015" s="7">
        <v>2.69</v>
      </c>
      <c r="BV2015" s="7">
        <v>0.32900000000000001</v>
      </c>
      <c r="BW2015" s="7">
        <f t="shared" si="191"/>
        <v>2.69</v>
      </c>
      <c r="BX2015" s="7">
        <f t="shared" si="192"/>
        <v>0.32900000000000001</v>
      </c>
    </row>
    <row r="2016" spans="73:76" x14ac:dyDescent="0.25">
      <c r="BU2016" s="7">
        <v>2.7</v>
      </c>
      <c r="BV2016" s="7">
        <v>2.052</v>
      </c>
      <c r="BW2016" s="7">
        <f t="shared" si="191"/>
        <v>2.7</v>
      </c>
      <c r="BX2016" s="7">
        <f t="shared" si="192"/>
        <v>2.052</v>
      </c>
    </row>
    <row r="2017" spans="73:76" x14ac:dyDescent="0.25">
      <c r="BU2017" s="7" t="e">
        <v>#N/A</v>
      </c>
      <c r="BV2017" s="7">
        <v>0</v>
      </c>
      <c r="BW2017" s="7" t="str">
        <f t="shared" si="191"/>
        <v/>
      </c>
      <c r="BX2017" s="7" t="str">
        <f t="shared" si="192"/>
        <v/>
      </c>
    </row>
    <row r="2018" spans="73:76" x14ac:dyDescent="0.25">
      <c r="BU2018" s="7" t="e">
        <v>#N/A</v>
      </c>
      <c r="BV2018" s="7">
        <v>0</v>
      </c>
      <c r="BW2018" s="7" t="str">
        <f t="shared" si="191"/>
        <v/>
      </c>
      <c r="BX2018" s="7" t="str">
        <f t="shared" si="192"/>
        <v/>
      </c>
    </row>
    <row r="2019" spans="73:76" x14ac:dyDescent="0.25">
      <c r="BU2019" s="7" t="e">
        <v>#N/A</v>
      </c>
      <c r="BV2019" s="7">
        <v>0</v>
      </c>
      <c r="BW2019" s="7" t="str">
        <f t="shared" si="191"/>
        <v/>
      </c>
      <c r="BX2019" s="7" t="str">
        <f t="shared" si="192"/>
        <v/>
      </c>
    </row>
    <row r="2020" spans="73:76" x14ac:dyDescent="0.25">
      <c r="BU2020" s="7">
        <v>0.77</v>
      </c>
      <c r="BV2020" s="7">
        <v>0.182</v>
      </c>
      <c r="BW2020" s="7">
        <f t="shared" si="191"/>
        <v>0.77</v>
      </c>
      <c r="BX2020" s="7">
        <f t="shared" si="192"/>
        <v>0.182</v>
      </c>
    </row>
    <row r="2021" spans="73:76" x14ac:dyDescent="0.25">
      <c r="BU2021" s="7">
        <v>0</v>
      </c>
      <c r="BV2021" s="7">
        <v>2.1000000000000001E-2</v>
      </c>
      <c r="BW2021" s="7">
        <f t="shared" si="191"/>
        <v>0</v>
      </c>
      <c r="BX2021" s="7">
        <f t="shared" si="192"/>
        <v>2.1000000000000001E-2</v>
      </c>
    </row>
    <row r="2022" spans="73:76" x14ac:dyDescent="0.25">
      <c r="BU2022" s="7">
        <v>0.03</v>
      </c>
      <c r="BV2022" s="7">
        <v>0.08</v>
      </c>
      <c r="BW2022" s="7">
        <f t="shared" si="191"/>
        <v>0.03</v>
      </c>
      <c r="BX2022" s="7">
        <f t="shared" si="192"/>
        <v>0.08</v>
      </c>
    </row>
    <row r="2023" spans="73:76" x14ac:dyDescent="0.25">
      <c r="BU2023" s="7" t="e">
        <v>#N/A</v>
      </c>
      <c r="BV2023" s="7">
        <v>0.01</v>
      </c>
      <c r="BW2023" s="7" t="str">
        <f t="shared" si="191"/>
        <v/>
      </c>
      <c r="BX2023" s="7" t="str">
        <f t="shared" si="192"/>
        <v/>
      </c>
    </row>
    <row r="2024" spans="73:76" x14ac:dyDescent="0.25">
      <c r="BU2024" s="7">
        <v>12.72</v>
      </c>
      <c r="BV2024" s="7">
        <v>11.254</v>
      </c>
      <c r="BW2024" s="7">
        <f t="shared" si="191"/>
        <v>12.72</v>
      </c>
      <c r="BX2024" s="7">
        <f t="shared" si="192"/>
        <v>11.254</v>
      </c>
    </row>
    <row r="2025" spans="73:76" x14ac:dyDescent="0.25">
      <c r="BU2025" s="7" t="e">
        <v>#N/A</v>
      </c>
      <c r="BV2025" s="7">
        <v>5.0000000000000001E-3</v>
      </c>
      <c r="BW2025" s="7" t="str">
        <f t="shared" si="191"/>
        <v/>
      </c>
      <c r="BX2025" s="7" t="str">
        <f t="shared" si="192"/>
        <v/>
      </c>
    </row>
    <row r="2026" spans="73:76" x14ac:dyDescent="0.25">
      <c r="BU2026" s="7" t="e">
        <v>#N/A</v>
      </c>
      <c r="BV2026" s="7">
        <v>4.0000000000000001E-3</v>
      </c>
      <c r="BW2026" s="7" t="str">
        <f t="shared" si="191"/>
        <v/>
      </c>
      <c r="BX2026" s="7" t="str">
        <f t="shared" si="192"/>
        <v/>
      </c>
    </row>
    <row r="2027" spans="73:76" x14ac:dyDescent="0.25">
      <c r="BU2027" s="7" t="e">
        <v>#N/A</v>
      </c>
      <c r="BV2027" s="7">
        <v>0.03</v>
      </c>
      <c r="BW2027" s="7" t="str">
        <f t="shared" si="191"/>
        <v/>
      </c>
      <c r="BX2027" s="7" t="str">
        <f t="shared" si="192"/>
        <v/>
      </c>
    </row>
    <row r="2028" spans="73:76" x14ac:dyDescent="0.25">
      <c r="BU2028" s="7" t="e">
        <v>#N/A</v>
      </c>
      <c r="BV2028" s="7">
        <v>16.684999999999999</v>
      </c>
      <c r="BW2028" s="7" t="str">
        <f t="shared" si="191"/>
        <v/>
      </c>
      <c r="BX2028" s="7" t="str">
        <f t="shared" si="192"/>
        <v/>
      </c>
    </row>
    <row r="2029" spans="73:76" x14ac:dyDescent="0.25">
      <c r="BU2029" s="7" t="e">
        <v>#N/A</v>
      </c>
      <c r="BV2029" s="7">
        <v>0.13800000000000001</v>
      </c>
      <c r="BW2029" s="7" t="str">
        <f t="shared" si="191"/>
        <v/>
      </c>
      <c r="BX2029" s="7" t="str">
        <f t="shared" si="192"/>
        <v/>
      </c>
    </row>
    <row r="2030" spans="73:76" x14ac:dyDescent="0.25">
      <c r="BU2030" s="7" t="e">
        <v>#N/A</v>
      </c>
      <c r="BV2030" s="7">
        <v>1E-3</v>
      </c>
      <c r="BW2030" s="7" t="str">
        <f t="shared" si="191"/>
        <v/>
      </c>
      <c r="BX2030" s="7" t="str">
        <f t="shared" si="192"/>
        <v/>
      </c>
    </row>
    <row r="2031" spans="73:76" x14ac:dyDescent="0.25">
      <c r="BU2031" s="7" t="e">
        <v>#N/A</v>
      </c>
      <c r="BV2031" s="7">
        <v>0.124</v>
      </c>
      <c r="BW2031" s="7" t="str">
        <f t="shared" si="191"/>
        <v/>
      </c>
      <c r="BX2031" s="7" t="str">
        <f t="shared" si="192"/>
        <v/>
      </c>
    </row>
    <row r="2032" spans="73:76" x14ac:dyDescent="0.25">
      <c r="BU2032" s="7" t="e">
        <v>#N/A</v>
      </c>
      <c r="BV2032" s="7">
        <v>37.481999999999999</v>
      </c>
      <c r="BW2032" s="7" t="str">
        <f t="shared" si="191"/>
        <v/>
      </c>
      <c r="BX2032" s="7" t="str">
        <f t="shared" si="192"/>
        <v/>
      </c>
    </row>
    <row r="2033" spans="73:76" x14ac:dyDescent="0.25">
      <c r="BU2033" s="7" t="e">
        <v>#N/A</v>
      </c>
      <c r="BV2033" s="7">
        <v>0</v>
      </c>
      <c r="BW2033" s="7" t="str">
        <f t="shared" si="191"/>
        <v/>
      </c>
      <c r="BX2033" s="7" t="str">
        <f t="shared" si="192"/>
        <v/>
      </c>
    </row>
    <row r="2034" spans="73:76" x14ac:dyDescent="0.25">
      <c r="BU2034" s="7" t="e">
        <v>#N/A</v>
      </c>
      <c r="BV2034" s="7">
        <v>5.0000000000000001E-3</v>
      </c>
      <c r="BW2034" s="7" t="str">
        <f t="shared" si="191"/>
        <v/>
      </c>
      <c r="BX2034" s="7" t="str">
        <f t="shared" si="192"/>
        <v/>
      </c>
    </row>
    <row r="2035" spans="73:76" x14ac:dyDescent="0.25">
      <c r="BU2035" s="7" t="e">
        <v>#N/A</v>
      </c>
      <c r="BV2035" s="7">
        <v>0.21</v>
      </c>
      <c r="BW2035" s="7" t="str">
        <f t="shared" si="191"/>
        <v/>
      </c>
      <c r="BX2035" s="7" t="str">
        <f t="shared" si="192"/>
        <v/>
      </c>
    </row>
    <row r="2036" spans="73:76" x14ac:dyDescent="0.25">
      <c r="BU2036" s="7" t="e">
        <v>#N/A</v>
      </c>
      <c r="BV2036" s="7">
        <v>8.0000000000000002E-3</v>
      </c>
      <c r="BW2036" s="7" t="str">
        <f t="shared" si="191"/>
        <v/>
      </c>
      <c r="BX2036" s="7" t="str">
        <f t="shared" si="192"/>
        <v/>
      </c>
    </row>
    <row r="2037" spans="73:76" x14ac:dyDescent="0.25">
      <c r="BU2037" s="7" t="e">
        <v>#N/A</v>
      </c>
      <c r="BV2037" s="7">
        <v>0.95699999999999996</v>
      </c>
      <c r="BW2037" s="7" t="str">
        <f t="shared" si="191"/>
        <v/>
      </c>
      <c r="BX2037" s="7" t="str">
        <f t="shared" si="192"/>
        <v/>
      </c>
    </row>
    <row r="2038" spans="73:76" x14ac:dyDescent="0.25">
      <c r="BU2038" s="7">
        <v>2.2400000000000002</v>
      </c>
      <c r="BV2038" s="7">
        <v>1.4350000000000001</v>
      </c>
      <c r="BW2038" s="7">
        <f t="shared" si="191"/>
        <v>2.2400000000000002</v>
      </c>
      <c r="BX2038" s="7">
        <f t="shared" si="192"/>
        <v>1.4350000000000001</v>
      </c>
    </row>
    <row r="2039" spans="73:76" x14ac:dyDescent="0.25">
      <c r="BU2039" s="7" t="e">
        <v>#N/A</v>
      </c>
      <c r="BV2039" s="7">
        <v>0</v>
      </c>
      <c r="BW2039" s="7" t="str">
        <f t="shared" si="191"/>
        <v/>
      </c>
      <c r="BX2039" s="7" t="str">
        <f t="shared" si="192"/>
        <v/>
      </c>
    </row>
    <row r="2040" spans="73:76" x14ac:dyDescent="0.25">
      <c r="BU2040" s="7" t="e">
        <v>#N/A</v>
      </c>
      <c r="BV2040" s="7">
        <v>3.5999999999999997E-2</v>
      </c>
      <c r="BW2040" s="7" t="str">
        <f t="shared" si="191"/>
        <v/>
      </c>
      <c r="BX2040" s="7" t="str">
        <f t="shared" si="192"/>
        <v/>
      </c>
    </row>
    <row r="2041" spans="73:76" x14ac:dyDescent="0.25">
      <c r="BU2041" s="7" t="e">
        <v>#N/A</v>
      </c>
      <c r="BV2041" s="7">
        <v>0</v>
      </c>
      <c r="BW2041" s="7" t="str">
        <f t="shared" si="191"/>
        <v/>
      </c>
      <c r="BX2041" s="7" t="str">
        <f t="shared" si="192"/>
        <v/>
      </c>
    </row>
    <row r="2042" spans="73:76" x14ac:dyDescent="0.25">
      <c r="BU2042" s="7" t="e">
        <v>#N/A</v>
      </c>
      <c r="BV2042" s="7">
        <v>0.20399999999999999</v>
      </c>
      <c r="BW2042" s="7" t="str">
        <f t="shared" si="191"/>
        <v/>
      </c>
      <c r="BX2042" s="7" t="str">
        <f t="shared" si="192"/>
        <v/>
      </c>
    </row>
    <row r="2043" spans="73:76" x14ac:dyDescent="0.25">
      <c r="BU2043" s="7" t="e">
        <v>#N/A</v>
      </c>
      <c r="BV2043" s="7">
        <v>0.17899999999999999</v>
      </c>
      <c r="BW2043" s="7" t="str">
        <f t="shared" si="191"/>
        <v/>
      </c>
      <c r="BX2043" s="7" t="str">
        <f t="shared" si="192"/>
        <v/>
      </c>
    </row>
    <row r="2044" spans="73:76" x14ac:dyDescent="0.25">
      <c r="BU2044" s="7">
        <v>0.01</v>
      </c>
      <c r="BV2044" s="7">
        <v>8.9999999999999993E-3</v>
      </c>
      <c r="BW2044" s="7">
        <f t="shared" si="191"/>
        <v>0.01</v>
      </c>
      <c r="BX2044" s="7">
        <f t="shared" si="192"/>
        <v>8.9999999999999993E-3</v>
      </c>
    </row>
    <row r="2045" spans="73:76" x14ac:dyDescent="0.25">
      <c r="BU2045" s="7" t="e">
        <v>#N/A</v>
      </c>
      <c r="BV2045" s="7">
        <v>2.968</v>
      </c>
      <c r="BW2045" s="7" t="str">
        <f t="shared" si="191"/>
        <v/>
      </c>
      <c r="BX2045" s="7" t="str">
        <f t="shared" si="192"/>
        <v/>
      </c>
    </row>
    <row r="2046" spans="73:76" x14ac:dyDescent="0.25">
      <c r="BU2046" s="7" t="e">
        <v>#N/A</v>
      </c>
      <c r="BV2046" s="7">
        <v>1.0999999999999999E-2</v>
      </c>
      <c r="BW2046" s="7" t="str">
        <f t="shared" si="191"/>
        <v/>
      </c>
      <c r="BX2046" s="7" t="str">
        <f t="shared" si="192"/>
        <v/>
      </c>
    </row>
    <row r="2047" spans="73:76" x14ac:dyDescent="0.25">
      <c r="BU2047" s="7">
        <v>0.13</v>
      </c>
      <c r="BV2047" s="7">
        <v>0.27800000000000002</v>
      </c>
      <c r="BW2047" s="7">
        <f t="shared" si="191"/>
        <v>0.13</v>
      </c>
      <c r="BX2047" s="7">
        <f t="shared" si="192"/>
        <v>0.27800000000000002</v>
      </c>
    </row>
    <row r="2048" spans="73:76" x14ac:dyDescent="0.25">
      <c r="BU2048" s="7" t="e">
        <v>#N/A</v>
      </c>
      <c r="BV2048" s="7">
        <v>0</v>
      </c>
      <c r="BW2048" s="7" t="str">
        <f t="shared" si="191"/>
        <v/>
      </c>
      <c r="BX2048" s="7" t="str">
        <f t="shared" si="192"/>
        <v/>
      </c>
    </row>
    <row r="2049" spans="73:76" x14ac:dyDescent="0.25">
      <c r="BU2049" s="7">
        <v>0.59</v>
      </c>
      <c r="BV2049" s="7">
        <v>0.19400000000000001</v>
      </c>
      <c r="BW2049" s="7">
        <f t="shared" si="191"/>
        <v>0.59</v>
      </c>
      <c r="BX2049" s="7">
        <f t="shared" si="192"/>
        <v>0.19400000000000001</v>
      </c>
    </row>
    <row r="2050" spans="73:76" x14ac:dyDescent="0.25">
      <c r="BU2050" s="7">
        <v>0.49</v>
      </c>
      <c r="BV2050" s="7">
        <v>2.3860000000000001</v>
      </c>
      <c r="BW2050" s="7">
        <f t="shared" si="191"/>
        <v>0.49</v>
      </c>
      <c r="BX2050" s="7">
        <f t="shared" si="192"/>
        <v>2.3860000000000001</v>
      </c>
    </row>
    <row r="2051" spans="73:76" x14ac:dyDescent="0.25">
      <c r="BU2051" s="7" t="e">
        <v>#N/A</v>
      </c>
      <c r="BV2051" s="7">
        <v>0.23899999999999999</v>
      </c>
      <c r="BW2051" s="7" t="str">
        <f t="shared" si="191"/>
        <v/>
      </c>
      <c r="BX2051" s="7" t="str">
        <f t="shared" si="192"/>
        <v/>
      </c>
    </row>
    <row r="2052" spans="73:76" x14ac:dyDescent="0.25">
      <c r="BU2052" s="7">
        <v>2</v>
      </c>
      <c r="BV2052" s="7">
        <v>2.09</v>
      </c>
      <c r="BW2052" s="7">
        <f t="shared" si="191"/>
        <v>2</v>
      </c>
      <c r="BX2052" s="7">
        <f t="shared" si="192"/>
        <v>2.09</v>
      </c>
    </row>
    <row r="2053" spans="73:76" x14ac:dyDescent="0.25">
      <c r="BU2053" s="7" t="e">
        <v>#N/A</v>
      </c>
      <c r="BV2053" s="7">
        <v>0.04</v>
      </c>
      <c r="BW2053" s="7" t="str">
        <f t="shared" si="191"/>
        <v/>
      </c>
      <c r="BX2053" s="7" t="str">
        <f t="shared" si="192"/>
        <v/>
      </c>
    </row>
    <row r="2054" spans="73:76" x14ac:dyDescent="0.25">
      <c r="BU2054" s="7" t="e">
        <v>#N/A</v>
      </c>
      <c r="BV2054" s="7">
        <v>1E-3</v>
      </c>
      <c r="BW2054" s="7" t="str">
        <f t="shared" si="191"/>
        <v/>
      </c>
      <c r="BX2054" s="7" t="str">
        <f t="shared" si="192"/>
        <v/>
      </c>
    </row>
    <row r="2055" spans="73:76" x14ac:dyDescent="0.25">
      <c r="BU2055" s="7" t="e">
        <v>#N/A</v>
      </c>
      <c r="BV2055" s="7">
        <v>3.57</v>
      </c>
      <c r="BW2055" s="7" t="str">
        <f t="shared" si="191"/>
        <v/>
      </c>
      <c r="BX2055" s="7" t="str">
        <f t="shared" si="192"/>
        <v/>
      </c>
    </row>
    <row r="2056" spans="73:76" x14ac:dyDescent="0.25">
      <c r="BU2056" s="7" t="e">
        <v>#N/A</v>
      </c>
      <c r="BV2056" s="7">
        <v>0</v>
      </c>
      <c r="BW2056" s="7" t="str">
        <f t="shared" ref="BW2056:BW2119" si="193">IF(ISNA(BU2056),"",BU2056)</f>
        <v/>
      </c>
      <c r="BX2056" s="7" t="str">
        <f t="shared" ref="BX2056:BX2119" si="194">IF(BW2056="","",BV2056)</f>
        <v/>
      </c>
    </row>
    <row r="2057" spans="73:76" x14ac:dyDescent="0.25">
      <c r="BU2057" s="7" t="e">
        <v>#N/A</v>
      </c>
      <c r="BV2057" s="7">
        <v>7.0000000000000001E-3</v>
      </c>
      <c r="BW2057" s="7" t="str">
        <f t="shared" si="193"/>
        <v/>
      </c>
      <c r="BX2057" s="7" t="str">
        <f t="shared" si="194"/>
        <v/>
      </c>
    </row>
    <row r="2058" spans="73:76" x14ac:dyDescent="0.25">
      <c r="BU2058" s="7" t="e">
        <v>#N/A</v>
      </c>
      <c r="BV2058" s="7">
        <v>2.5019999999999998</v>
      </c>
      <c r="BW2058" s="7" t="str">
        <f t="shared" si="193"/>
        <v/>
      </c>
      <c r="BX2058" s="7" t="str">
        <f t="shared" si="194"/>
        <v/>
      </c>
    </row>
    <row r="2059" spans="73:76" x14ac:dyDescent="0.25">
      <c r="BU2059" s="7">
        <v>21.61</v>
      </c>
      <c r="BV2059" s="7">
        <v>27.277999999999999</v>
      </c>
      <c r="BW2059" s="7">
        <f t="shared" si="193"/>
        <v>21.61</v>
      </c>
      <c r="BX2059" s="7">
        <f t="shared" si="194"/>
        <v>27.277999999999999</v>
      </c>
    </row>
    <row r="2060" spans="73:76" x14ac:dyDescent="0.25">
      <c r="BU2060" s="7" t="e">
        <v>#N/A</v>
      </c>
      <c r="BV2060" s="7">
        <v>1E-3</v>
      </c>
      <c r="BW2060" s="7" t="str">
        <f t="shared" si="193"/>
        <v/>
      </c>
      <c r="BX2060" s="7" t="str">
        <f t="shared" si="194"/>
        <v/>
      </c>
    </row>
    <row r="2061" spans="73:76" x14ac:dyDescent="0.25">
      <c r="BU2061" s="7" t="e">
        <v>#N/A</v>
      </c>
      <c r="BV2061" s="7">
        <v>1.639</v>
      </c>
      <c r="BW2061" s="7" t="str">
        <f t="shared" si="193"/>
        <v/>
      </c>
      <c r="BX2061" s="7" t="str">
        <f t="shared" si="194"/>
        <v/>
      </c>
    </row>
    <row r="2062" spans="73:76" x14ac:dyDescent="0.25">
      <c r="BU2062" s="7" t="e">
        <v>#N/A</v>
      </c>
      <c r="BV2062" s="7">
        <v>2.1999999999999999E-2</v>
      </c>
      <c r="BW2062" s="7" t="str">
        <f t="shared" si="193"/>
        <v/>
      </c>
      <c r="BX2062" s="7" t="str">
        <f t="shared" si="194"/>
        <v/>
      </c>
    </row>
    <row r="2063" spans="73:76" x14ac:dyDescent="0.25">
      <c r="BU2063" s="7" t="e">
        <v>#N/A</v>
      </c>
      <c r="BV2063" s="7">
        <v>0</v>
      </c>
      <c r="BW2063" s="7" t="str">
        <f t="shared" si="193"/>
        <v/>
      </c>
      <c r="BX2063" s="7" t="str">
        <f t="shared" si="194"/>
        <v/>
      </c>
    </row>
    <row r="2064" spans="73:76" x14ac:dyDescent="0.25">
      <c r="BU2064" s="7" t="e">
        <v>#N/A</v>
      </c>
      <c r="BV2064" s="7">
        <v>33.747</v>
      </c>
      <c r="BW2064" s="7" t="str">
        <f t="shared" si="193"/>
        <v/>
      </c>
      <c r="BX2064" s="7" t="str">
        <f t="shared" si="194"/>
        <v/>
      </c>
    </row>
    <row r="2065" spans="73:76" x14ac:dyDescent="0.25">
      <c r="BU2065" s="7">
        <v>0.05</v>
      </c>
      <c r="BV2065" s="7">
        <v>3.6379999999999999</v>
      </c>
      <c r="BW2065" s="7">
        <f t="shared" si="193"/>
        <v>0.05</v>
      </c>
      <c r="BX2065" s="7">
        <f t="shared" si="194"/>
        <v>3.6379999999999999</v>
      </c>
    </row>
    <row r="2066" spans="73:76" x14ac:dyDescent="0.25">
      <c r="BU2066" s="7" t="e">
        <v>#N/A</v>
      </c>
      <c r="BV2066" s="7">
        <v>0.21099999999999999</v>
      </c>
      <c r="BW2066" s="7" t="str">
        <f t="shared" si="193"/>
        <v/>
      </c>
      <c r="BX2066" s="7" t="str">
        <f t="shared" si="194"/>
        <v/>
      </c>
    </row>
    <row r="2067" spans="73:76" x14ac:dyDescent="0.25">
      <c r="BU2067" s="7" t="e">
        <v>#N/A</v>
      </c>
      <c r="BV2067" s="7">
        <v>0</v>
      </c>
      <c r="BW2067" s="7" t="str">
        <f t="shared" si="193"/>
        <v/>
      </c>
      <c r="BX2067" s="7" t="str">
        <f t="shared" si="194"/>
        <v/>
      </c>
    </row>
    <row r="2068" spans="73:76" x14ac:dyDescent="0.25">
      <c r="BU2068" s="7" t="e">
        <v>#N/A</v>
      </c>
      <c r="BV2068" s="7">
        <v>1.429</v>
      </c>
      <c r="BW2068" s="7" t="str">
        <f t="shared" si="193"/>
        <v/>
      </c>
      <c r="BX2068" s="7" t="str">
        <f t="shared" si="194"/>
        <v/>
      </c>
    </row>
    <row r="2069" spans="73:76" x14ac:dyDescent="0.25">
      <c r="BU2069" s="7" t="e">
        <v>#N/A</v>
      </c>
      <c r="BV2069" s="7">
        <v>0</v>
      </c>
      <c r="BW2069" s="7" t="str">
        <f t="shared" si="193"/>
        <v/>
      </c>
      <c r="BX2069" s="7" t="str">
        <f t="shared" si="194"/>
        <v/>
      </c>
    </row>
    <row r="2070" spans="73:76" x14ac:dyDescent="0.25">
      <c r="BU2070" s="7" t="e">
        <v>#N/A</v>
      </c>
      <c r="BV2070" s="7">
        <v>0.28799999999999998</v>
      </c>
      <c r="BW2070" s="7" t="str">
        <f t="shared" si="193"/>
        <v/>
      </c>
      <c r="BX2070" s="7" t="str">
        <f t="shared" si="194"/>
        <v/>
      </c>
    </row>
    <row r="2071" spans="73:76" x14ac:dyDescent="0.25">
      <c r="BU2071" s="7" t="e">
        <v>#N/A</v>
      </c>
      <c r="BV2071" s="7">
        <v>2.8000000000000001E-2</v>
      </c>
      <c r="BW2071" s="7" t="str">
        <f t="shared" si="193"/>
        <v/>
      </c>
      <c r="BX2071" s="7" t="str">
        <f t="shared" si="194"/>
        <v/>
      </c>
    </row>
    <row r="2072" spans="73:76" x14ac:dyDescent="0.25">
      <c r="BU2072" s="7">
        <v>0.02</v>
      </c>
      <c r="BV2072" s="7">
        <v>1E-3</v>
      </c>
      <c r="BW2072" s="7">
        <f t="shared" si="193"/>
        <v>0.02</v>
      </c>
      <c r="BX2072" s="7">
        <f t="shared" si="194"/>
        <v>1E-3</v>
      </c>
    </row>
    <row r="2073" spans="73:76" x14ac:dyDescent="0.25">
      <c r="BU2073" s="7">
        <v>0.05</v>
      </c>
      <c r="BV2073" s="7">
        <v>4.0000000000000001E-3</v>
      </c>
      <c r="BW2073" s="7">
        <f t="shared" si="193"/>
        <v>0.05</v>
      </c>
      <c r="BX2073" s="7">
        <f t="shared" si="194"/>
        <v>4.0000000000000001E-3</v>
      </c>
    </row>
    <row r="2074" spans="73:76" x14ac:dyDescent="0.25">
      <c r="BU2074" s="7" t="e">
        <v>#N/A</v>
      </c>
      <c r="BV2074" s="7" t="e">
        <v>#N/A</v>
      </c>
      <c r="BW2074" s="7" t="str">
        <f t="shared" si="193"/>
        <v/>
      </c>
      <c r="BX2074" s="7" t="str">
        <f t="shared" si="194"/>
        <v/>
      </c>
    </row>
    <row r="2075" spans="73:76" x14ac:dyDescent="0.25">
      <c r="BU2075" s="7" t="e">
        <v>#N/A</v>
      </c>
      <c r="BV2075" s="7">
        <v>0.11</v>
      </c>
      <c r="BW2075" s="7" t="str">
        <f t="shared" si="193"/>
        <v/>
      </c>
      <c r="BX2075" s="7" t="str">
        <f t="shared" si="194"/>
        <v/>
      </c>
    </row>
    <row r="2076" spans="73:76" x14ac:dyDescent="0.25">
      <c r="BU2076" s="7">
        <v>4.01</v>
      </c>
      <c r="BV2076" s="7">
        <v>5.5220000000000002</v>
      </c>
      <c r="BW2076" s="7">
        <f t="shared" si="193"/>
        <v>4.01</v>
      </c>
      <c r="BX2076" s="7">
        <f t="shared" si="194"/>
        <v>5.5220000000000002</v>
      </c>
    </row>
    <row r="2077" spans="73:76" x14ac:dyDescent="0.25">
      <c r="BU2077" s="7">
        <v>0.15</v>
      </c>
      <c r="BV2077" s="7">
        <v>2.3079999999999998</v>
      </c>
      <c r="BW2077" s="7">
        <f t="shared" si="193"/>
        <v>0.15</v>
      </c>
      <c r="BX2077" s="7">
        <f t="shared" si="194"/>
        <v>2.3079999999999998</v>
      </c>
    </row>
    <row r="2078" spans="73:76" x14ac:dyDescent="0.25">
      <c r="BU2078" s="7" t="e">
        <v>#N/A</v>
      </c>
      <c r="BV2078" s="7">
        <v>0.122</v>
      </c>
      <c r="BW2078" s="7" t="str">
        <f t="shared" si="193"/>
        <v/>
      </c>
      <c r="BX2078" s="7" t="str">
        <f t="shared" si="194"/>
        <v/>
      </c>
    </row>
    <row r="2079" spans="73:76" x14ac:dyDescent="0.25">
      <c r="BU2079" s="7">
        <v>17</v>
      </c>
      <c r="BV2079" s="7">
        <v>19.849</v>
      </c>
      <c r="BW2079" s="7">
        <f t="shared" si="193"/>
        <v>17</v>
      </c>
      <c r="BX2079" s="7">
        <f t="shared" si="194"/>
        <v>19.849</v>
      </c>
    </row>
    <row r="2080" spans="73:76" x14ac:dyDescent="0.25">
      <c r="BU2080" s="7" t="e">
        <v>#N/A</v>
      </c>
      <c r="BV2080" s="7">
        <v>2.8660000000000001</v>
      </c>
      <c r="BW2080" s="7" t="str">
        <f t="shared" si="193"/>
        <v/>
      </c>
      <c r="BX2080" s="7" t="str">
        <f t="shared" si="194"/>
        <v/>
      </c>
    </row>
    <row r="2081" spans="73:76" x14ac:dyDescent="0.25">
      <c r="BU2081" s="7" t="e">
        <v>#N/A</v>
      </c>
      <c r="BV2081" s="7">
        <v>0.84899999999999998</v>
      </c>
      <c r="BW2081" s="7" t="str">
        <f t="shared" si="193"/>
        <v/>
      </c>
      <c r="BX2081" s="7" t="str">
        <f t="shared" si="194"/>
        <v/>
      </c>
    </row>
    <row r="2082" spans="73:76" x14ac:dyDescent="0.25">
      <c r="BU2082" s="7" t="e">
        <v>#N/A</v>
      </c>
      <c r="BV2082" s="7">
        <v>1.2909999999999999</v>
      </c>
      <c r="BW2082" s="7" t="str">
        <f t="shared" si="193"/>
        <v/>
      </c>
      <c r="BX2082" s="7" t="str">
        <f t="shared" si="194"/>
        <v/>
      </c>
    </row>
    <row r="2083" spans="73:76" x14ac:dyDescent="0.25">
      <c r="BU2083" s="7" t="e">
        <v>#N/A</v>
      </c>
      <c r="BV2083" s="7">
        <v>0.88900000000000001</v>
      </c>
      <c r="BW2083" s="7" t="str">
        <f t="shared" si="193"/>
        <v/>
      </c>
      <c r="BX2083" s="7" t="str">
        <f t="shared" si="194"/>
        <v/>
      </c>
    </row>
    <row r="2084" spans="73:76" x14ac:dyDescent="0.25">
      <c r="BU2084" s="7" t="e">
        <v>#N/A</v>
      </c>
      <c r="BV2084" s="7">
        <v>3.1E-2</v>
      </c>
      <c r="BW2084" s="7" t="str">
        <f t="shared" si="193"/>
        <v/>
      </c>
      <c r="BX2084" s="7" t="str">
        <f t="shared" si="194"/>
        <v/>
      </c>
    </row>
    <row r="2085" spans="73:76" x14ac:dyDescent="0.25">
      <c r="BU2085" s="7" t="e">
        <v>#N/A</v>
      </c>
      <c r="BV2085" s="7">
        <v>16.465</v>
      </c>
      <c r="BW2085" s="7" t="str">
        <f t="shared" si="193"/>
        <v/>
      </c>
      <c r="BX2085" s="7" t="str">
        <f t="shared" si="194"/>
        <v/>
      </c>
    </row>
    <row r="2086" spans="73:76" x14ac:dyDescent="0.25">
      <c r="BU2086" s="7" t="e">
        <v>#N/A</v>
      </c>
      <c r="BV2086" s="7">
        <v>0.122</v>
      </c>
      <c r="BW2086" s="7" t="str">
        <f t="shared" si="193"/>
        <v/>
      </c>
      <c r="BX2086" s="7" t="str">
        <f t="shared" si="194"/>
        <v/>
      </c>
    </row>
    <row r="2087" spans="73:76" x14ac:dyDescent="0.25">
      <c r="BU2087" s="7">
        <v>6.26</v>
      </c>
      <c r="BV2087" s="7">
        <v>6.0679999999999996</v>
      </c>
      <c r="BW2087" s="7">
        <f t="shared" si="193"/>
        <v>6.26</v>
      </c>
      <c r="BX2087" s="7">
        <f t="shared" si="194"/>
        <v>6.0679999999999996</v>
      </c>
    </row>
    <row r="2088" spans="73:76" x14ac:dyDescent="0.25">
      <c r="BU2088" s="7" t="e">
        <v>#N/A</v>
      </c>
      <c r="BV2088" s="7">
        <v>1.9E-2</v>
      </c>
      <c r="BW2088" s="7" t="str">
        <f t="shared" si="193"/>
        <v/>
      </c>
      <c r="BX2088" s="7" t="str">
        <f t="shared" si="194"/>
        <v/>
      </c>
    </row>
    <row r="2089" spans="73:76" x14ac:dyDescent="0.25">
      <c r="BU2089" s="7">
        <v>11.61</v>
      </c>
      <c r="BV2089" s="7">
        <v>29.97</v>
      </c>
      <c r="BW2089" s="7">
        <f t="shared" si="193"/>
        <v>11.61</v>
      </c>
      <c r="BX2089" s="7">
        <f t="shared" si="194"/>
        <v>29.97</v>
      </c>
    </row>
    <row r="2090" spans="73:76" x14ac:dyDescent="0.25">
      <c r="BU2090" s="7" t="e">
        <v>#N/A</v>
      </c>
      <c r="BV2090" s="7">
        <v>8.0000000000000002E-3</v>
      </c>
      <c r="BW2090" s="7" t="str">
        <f t="shared" si="193"/>
        <v/>
      </c>
      <c r="BX2090" s="7" t="str">
        <f t="shared" si="194"/>
        <v/>
      </c>
    </row>
    <row r="2091" spans="73:76" x14ac:dyDescent="0.25">
      <c r="BU2091" s="7" t="e">
        <v>#N/A</v>
      </c>
      <c r="BV2091" s="7">
        <v>0.73699999999999999</v>
      </c>
      <c r="BW2091" s="7" t="str">
        <f t="shared" si="193"/>
        <v/>
      </c>
      <c r="BX2091" s="7" t="str">
        <f t="shared" si="194"/>
        <v/>
      </c>
    </row>
    <row r="2092" spans="73:76" x14ac:dyDescent="0.25">
      <c r="BU2092" s="7">
        <v>0.13</v>
      </c>
      <c r="BV2092" s="7">
        <v>0.11</v>
      </c>
      <c r="BW2092" s="7">
        <f t="shared" si="193"/>
        <v>0.13</v>
      </c>
      <c r="BX2092" s="7">
        <f t="shared" si="194"/>
        <v>0.11</v>
      </c>
    </row>
    <row r="2093" spans="73:76" x14ac:dyDescent="0.25">
      <c r="BU2093" s="7" t="e">
        <v>#N/A</v>
      </c>
      <c r="BV2093" s="7">
        <v>5.5E-2</v>
      </c>
      <c r="BW2093" s="7" t="str">
        <f t="shared" si="193"/>
        <v/>
      </c>
      <c r="BX2093" s="7" t="str">
        <f t="shared" si="194"/>
        <v/>
      </c>
    </row>
    <row r="2094" spans="73:76" x14ac:dyDescent="0.25">
      <c r="BU2094" s="7" t="e">
        <v>#N/A</v>
      </c>
      <c r="BV2094" s="7">
        <v>2.6520000000000001</v>
      </c>
      <c r="BW2094" s="7" t="str">
        <f t="shared" si="193"/>
        <v/>
      </c>
      <c r="BX2094" s="7" t="str">
        <f t="shared" si="194"/>
        <v/>
      </c>
    </row>
    <row r="2095" spans="73:76" x14ac:dyDescent="0.25">
      <c r="BU2095" s="7" t="e">
        <v>#N/A</v>
      </c>
      <c r="BV2095" s="7">
        <v>13.06</v>
      </c>
      <c r="BW2095" s="7" t="str">
        <f t="shared" si="193"/>
        <v/>
      </c>
      <c r="BX2095" s="7" t="str">
        <f t="shared" si="194"/>
        <v/>
      </c>
    </row>
    <row r="2096" spans="73:76" x14ac:dyDescent="0.25">
      <c r="BU2096" s="7" t="e">
        <v>#N/A</v>
      </c>
      <c r="BV2096" s="7">
        <v>0</v>
      </c>
      <c r="BW2096" s="7" t="str">
        <f t="shared" si="193"/>
        <v/>
      </c>
      <c r="BX2096" s="7" t="str">
        <f t="shared" si="194"/>
        <v/>
      </c>
    </row>
    <row r="2097" spans="73:76" x14ac:dyDescent="0.25">
      <c r="BU2097" s="7">
        <v>0.06</v>
      </c>
      <c r="BV2097" s="7">
        <v>0.55900000000000005</v>
      </c>
      <c r="BW2097" s="7">
        <f t="shared" si="193"/>
        <v>0.06</v>
      </c>
      <c r="BX2097" s="7">
        <f t="shared" si="194"/>
        <v>0.55900000000000005</v>
      </c>
    </row>
    <row r="2098" spans="73:76" x14ac:dyDescent="0.25">
      <c r="BU2098" s="7" t="e">
        <v>#N/A</v>
      </c>
      <c r="BV2098" s="7">
        <v>8.6999999999999994E-2</v>
      </c>
      <c r="BW2098" s="7" t="str">
        <f t="shared" si="193"/>
        <v/>
      </c>
      <c r="BX2098" s="7" t="str">
        <f t="shared" si="194"/>
        <v/>
      </c>
    </row>
    <row r="2099" spans="73:76" x14ac:dyDescent="0.25">
      <c r="BU2099" s="7" t="e">
        <v>#N/A</v>
      </c>
      <c r="BV2099" s="7">
        <v>7.2999999999999995E-2</v>
      </c>
      <c r="BW2099" s="7" t="str">
        <f t="shared" si="193"/>
        <v/>
      </c>
      <c r="BX2099" s="7" t="str">
        <f t="shared" si="194"/>
        <v/>
      </c>
    </row>
    <row r="2100" spans="73:76" x14ac:dyDescent="0.25">
      <c r="BU2100" s="7" t="e">
        <v>#N/A</v>
      </c>
      <c r="BV2100" s="7">
        <v>8.9999999999999993E-3</v>
      </c>
      <c r="BW2100" s="7" t="str">
        <f t="shared" si="193"/>
        <v/>
      </c>
      <c r="BX2100" s="7" t="str">
        <f t="shared" si="194"/>
        <v/>
      </c>
    </row>
    <row r="2101" spans="73:76" x14ac:dyDescent="0.25">
      <c r="BU2101" s="7" t="e">
        <v>#N/A</v>
      </c>
      <c r="BV2101" s="7">
        <v>0</v>
      </c>
      <c r="BW2101" s="7" t="str">
        <f t="shared" si="193"/>
        <v/>
      </c>
      <c r="BX2101" s="7" t="str">
        <f t="shared" si="194"/>
        <v/>
      </c>
    </row>
    <row r="2102" spans="73:76" x14ac:dyDescent="0.25">
      <c r="BU2102" s="7">
        <v>0.28000000000000003</v>
      </c>
      <c r="BV2102" s="7">
        <v>4.8000000000000001E-2</v>
      </c>
      <c r="BW2102" s="7">
        <f t="shared" si="193"/>
        <v>0.28000000000000003</v>
      </c>
      <c r="BX2102" s="7">
        <f t="shared" si="194"/>
        <v>4.8000000000000001E-2</v>
      </c>
    </row>
    <row r="2103" spans="73:76" x14ac:dyDescent="0.25">
      <c r="BU2103" s="7" t="e">
        <v>#N/A</v>
      </c>
      <c r="BV2103" s="7">
        <v>3.0000000000000001E-3</v>
      </c>
      <c r="BW2103" s="7" t="str">
        <f t="shared" si="193"/>
        <v/>
      </c>
      <c r="BX2103" s="7" t="str">
        <f t="shared" si="194"/>
        <v/>
      </c>
    </row>
    <row r="2104" spans="73:76" x14ac:dyDescent="0.25">
      <c r="BU2104" s="7">
        <v>0.42</v>
      </c>
      <c r="BV2104" s="7">
        <v>5.2789999999999999</v>
      </c>
      <c r="BW2104" s="7">
        <f t="shared" si="193"/>
        <v>0.42</v>
      </c>
      <c r="BX2104" s="7">
        <f t="shared" si="194"/>
        <v>5.2789999999999999</v>
      </c>
    </row>
    <row r="2105" spans="73:76" x14ac:dyDescent="0.25">
      <c r="BU2105" s="7" t="e">
        <v>#N/A</v>
      </c>
      <c r="BV2105" s="7">
        <v>0</v>
      </c>
      <c r="BW2105" s="7" t="str">
        <f t="shared" si="193"/>
        <v/>
      </c>
      <c r="BX2105" s="7" t="str">
        <f t="shared" si="194"/>
        <v/>
      </c>
    </row>
    <row r="2106" spans="73:76" x14ac:dyDescent="0.25">
      <c r="BU2106" s="7" t="e">
        <v>#N/A</v>
      </c>
      <c r="BV2106" s="7">
        <v>0</v>
      </c>
      <c r="BW2106" s="7" t="str">
        <f t="shared" si="193"/>
        <v/>
      </c>
      <c r="BX2106" s="7" t="str">
        <f t="shared" si="194"/>
        <v/>
      </c>
    </row>
    <row r="2107" spans="73:76" x14ac:dyDescent="0.25">
      <c r="BU2107" s="7" t="e">
        <v>#N/A</v>
      </c>
      <c r="BV2107" s="7">
        <v>3.7999999999999999E-2</v>
      </c>
      <c r="BW2107" s="7" t="str">
        <f t="shared" si="193"/>
        <v/>
      </c>
      <c r="BX2107" s="7" t="str">
        <f t="shared" si="194"/>
        <v/>
      </c>
    </row>
    <row r="2108" spans="73:76" x14ac:dyDescent="0.25">
      <c r="BU2108" s="7" t="e">
        <v>#N/A</v>
      </c>
      <c r="BV2108" s="7">
        <v>3.657</v>
      </c>
      <c r="BW2108" s="7" t="str">
        <f t="shared" si="193"/>
        <v/>
      </c>
      <c r="BX2108" s="7" t="str">
        <f t="shared" si="194"/>
        <v/>
      </c>
    </row>
    <row r="2109" spans="73:76" x14ac:dyDescent="0.25">
      <c r="BU2109" s="7">
        <v>0</v>
      </c>
      <c r="BV2109" s="7" t="s">
        <v>1901</v>
      </c>
      <c r="BW2109" s="7">
        <f t="shared" si="193"/>
        <v>0</v>
      </c>
      <c r="BX2109" s="7" t="str">
        <f t="shared" si="194"/>
        <v>NA</v>
      </c>
    </row>
    <row r="2110" spans="73:76" x14ac:dyDescent="0.25">
      <c r="BU2110" s="7" t="e">
        <v>#N/A</v>
      </c>
      <c r="BV2110" s="7">
        <v>0.02</v>
      </c>
      <c r="BW2110" s="7" t="str">
        <f t="shared" si="193"/>
        <v/>
      </c>
      <c r="BX2110" s="7" t="str">
        <f t="shared" si="194"/>
        <v/>
      </c>
    </row>
    <row r="2111" spans="73:76" x14ac:dyDescent="0.25">
      <c r="BU2111" s="7">
        <v>0</v>
      </c>
      <c r="BV2111" s="7">
        <v>0</v>
      </c>
      <c r="BW2111" s="7">
        <f t="shared" si="193"/>
        <v>0</v>
      </c>
      <c r="BX2111" s="7">
        <f t="shared" si="194"/>
        <v>0</v>
      </c>
    </row>
    <row r="2112" spans="73:76" x14ac:dyDescent="0.25">
      <c r="BU2112" s="7" t="e">
        <v>#N/A</v>
      </c>
      <c r="BV2112" s="7">
        <v>1E-3</v>
      </c>
      <c r="BW2112" s="7" t="str">
        <f t="shared" si="193"/>
        <v/>
      </c>
      <c r="BX2112" s="7" t="str">
        <f t="shared" si="194"/>
        <v/>
      </c>
    </row>
    <row r="2113" spans="73:76" x14ac:dyDescent="0.25">
      <c r="BU2113" s="7" t="e">
        <v>#N/A</v>
      </c>
      <c r="BV2113" s="7">
        <v>0</v>
      </c>
      <c r="BW2113" s="7" t="str">
        <f t="shared" si="193"/>
        <v/>
      </c>
      <c r="BX2113" s="7" t="str">
        <f t="shared" si="194"/>
        <v/>
      </c>
    </row>
    <row r="2114" spans="73:76" x14ac:dyDescent="0.25">
      <c r="BU2114" s="7">
        <v>7.28</v>
      </c>
      <c r="BV2114" s="7">
        <v>7.22</v>
      </c>
      <c r="BW2114" s="7">
        <f t="shared" si="193"/>
        <v>7.28</v>
      </c>
      <c r="BX2114" s="7">
        <f t="shared" si="194"/>
        <v>7.22</v>
      </c>
    </row>
    <row r="2115" spans="73:76" x14ac:dyDescent="0.25">
      <c r="BU2115" s="7" t="e">
        <v>#N/A</v>
      </c>
      <c r="BV2115" s="7" t="s">
        <v>1901</v>
      </c>
      <c r="BW2115" s="7" t="str">
        <f t="shared" si="193"/>
        <v/>
      </c>
      <c r="BX2115" s="7" t="str">
        <f t="shared" si="194"/>
        <v/>
      </c>
    </row>
    <row r="2116" spans="73:76" x14ac:dyDescent="0.25">
      <c r="BU2116" s="7">
        <v>0.24</v>
      </c>
      <c r="BV2116" s="7">
        <v>9.8000000000000004E-2</v>
      </c>
      <c r="BW2116" s="7">
        <f t="shared" si="193"/>
        <v>0.24</v>
      </c>
      <c r="BX2116" s="7">
        <f t="shared" si="194"/>
        <v>9.8000000000000004E-2</v>
      </c>
    </row>
    <row r="2117" spans="73:76" x14ac:dyDescent="0.25">
      <c r="BU2117" s="7">
        <v>0.21</v>
      </c>
      <c r="BV2117" s="7">
        <v>0.27400000000000002</v>
      </c>
      <c r="BW2117" s="7">
        <f t="shared" si="193"/>
        <v>0.21</v>
      </c>
      <c r="BX2117" s="7">
        <f t="shared" si="194"/>
        <v>0.27400000000000002</v>
      </c>
    </row>
    <row r="2118" spans="73:76" x14ac:dyDescent="0.25">
      <c r="BU2118" s="7" t="e">
        <v>#N/A</v>
      </c>
      <c r="BV2118" s="7">
        <v>1.7000000000000001E-2</v>
      </c>
      <c r="BW2118" s="7" t="str">
        <f t="shared" si="193"/>
        <v/>
      </c>
      <c r="BX2118" s="7" t="str">
        <f t="shared" si="194"/>
        <v/>
      </c>
    </row>
    <row r="2119" spans="73:76" x14ac:dyDescent="0.25">
      <c r="BU2119" s="7" t="e">
        <v>#N/A</v>
      </c>
      <c r="BV2119" s="7">
        <v>0</v>
      </c>
      <c r="BW2119" s="7" t="str">
        <f t="shared" si="193"/>
        <v/>
      </c>
      <c r="BX2119" s="7" t="str">
        <f t="shared" si="194"/>
        <v/>
      </c>
    </row>
    <row r="2120" spans="73:76" x14ac:dyDescent="0.25">
      <c r="BU2120" s="7" t="e">
        <v>#N/A</v>
      </c>
      <c r="BV2120" s="7">
        <v>2.407</v>
      </c>
      <c r="BW2120" s="7" t="str">
        <f t="shared" ref="BW2120:BW2183" si="195">IF(ISNA(BU2120),"",BU2120)</f>
        <v/>
      </c>
      <c r="BX2120" s="7" t="str">
        <f t="shared" ref="BX2120:BX2183" si="196">IF(BW2120="","",BV2120)</f>
        <v/>
      </c>
    </row>
    <row r="2121" spans="73:76" x14ac:dyDescent="0.25">
      <c r="BU2121" s="7" t="e">
        <v>#N/A</v>
      </c>
      <c r="BV2121" s="7">
        <v>2E-3</v>
      </c>
      <c r="BW2121" s="7" t="str">
        <f t="shared" si="195"/>
        <v/>
      </c>
      <c r="BX2121" s="7" t="str">
        <f t="shared" si="196"/>
        <v/>
      </c>
    </row>
    <row r="2122" spans="73:76" x14ac:dyDescent="0.25">
      <c r="BU2122" s="7" t="e">
        <v>#N/A</v>
      </c>
      <c r="BV2122" s="7" t="s">
        <v>1901</v>
      </c>
      <c r="BW2122" s="7" t="str">
        <f t="shared" si="195"/>
        <v/>
      </c>
      <c r="BX2122" s="7" t="str">
        <f t="shared" si="196"/>
        <v/>
      </c>
    </row>
    <row r="2123" spans="73:76" x14ac:dyDescent="0.25">
      <c r="BU2123" s="7" t="e">
        <v>#N/A</v>
      </c>
      <c r="BV2123" s="7">
        <v>7.0000000000000007E-2</v>
      </c>
      <c r="BW2123" s="7" t="str">
        <f t="shared" si="195"/>
        <v/>
      </c>
      <c r="BX2123" s="7" t="str">
        <f t="shared" si="196"/>
        <v/>
      </c>
    </row>
    <row r="2124" spans="73:76" x14ac:dyDescent="0.25">
      <c r="BU2124" s="7">
        <v>9.4499999999999993</v>
      </c>
      <c r="BV2124" s="7">
        <v>4.3239999999999998</v>
      </c>
      <c r="BW2124" s="7">
        <f t="shared" si="195"/>
        <v>9.4499999999999993</v>
      </c>
      <c r="BX2124" s="7">
        <f t="shared" si="196"/>
        <v>4.3239999999999998</v>
      </c>
    </row>
    <row r="2125" spans="73:76" x14ac:dyDescent="0.25">
      <c r="BU2125" s="7" t="e">
        <v>#N/A</v>
      </c>
      <c r="BV2125" s="7">
        <v>0.20300000000000001</v>
      </c>
      <c r="BW2125" s="7" t="str">
        <f t="shared" si="195"/>
        <v/>
      </c>
      <c r="BX2125" s="7" t="str">
        <f t="shared" si="196"/>
        <v/>
      </c>
    </row>
    <row r="2126" spans="73:76" x14ac:dyDescent="0.25">
      <c r="BU2126" s="7" t="e">
        <v>#N/A</v>
      </c>
      <c r="BV2126" s="7">
        <v>0</v>
      </c>
      <c r="BW2126" s="7" t="str">
        <f t="shared" si="195"/>
        <v/>
      </c>
      <c r="BX2126" s="7" t="str">
        <f t="shared" si="196"/>
        <v/>
      </c>
    </row>
    <row r="2127" spans="73:76" x14ac:dyDescent="0.25">
      <c r="BU2127" s="7">
        <v>1.18</v>
      </c>
      <c r="BV2127" s="7">
        <v>0.21</v>
      </c>
      <c r="BW2127" s="7">
        <f t="shared" si="195"/>
        <v>1.18</v>
      </c>
      <c r="BX2127" s="7">
        <f t="shared" si="196"/>
        <v>0.21</v>
      </c>
    </row>
    <row r="2128" spans="73:76" x14ac:dyDescent="0.25">
      <c r="BU2128" s="7">
        <v>7.0000000000000007E-2</v>
      </c>
      <c r="BV2128" s="7">
        <v>0.32</v>
      </c>
      <c r="BW2128" s="7">
        <f t="shared" si="195"/>
        <v>7.0000000000000007E-2</v>
      </c>
      <c r="BX2128" s="7">
        <f t="shared" si="196"/>
        <v>0.32</v>
      </c>
    </row>
    <row r="2129" spans="73:76" x14ac:dyDescent="0.25">
      <c r="BU2129" s="7">
        <v>0.01</v>
      </c>
      <c r="BV2129" s="7">
        <v>1.0999999999999999E-2</v>
      </c>
      <c r="BW2129" s="7">
        <f t="shared" si="195"/>
        <v>0.01</v>
      </c>
      <c r="BX2129" s="7">
        <f t="shared" si="196"/>
        <v>1.0999999999999999E-2</v>
      </c>
    </row>
    <row r="2130" spans="73:76" x14ac:dyDescent="0.25">
      <c r="BU2130" s="7">
        <v>1.97</v>
      </c>
      <c r="BV2130" s="7">
        <v>1.008</v>
      </c>
      <c r="BW2130" s="7">
        <f t="shared" si="195"/>
        <v>1.97</v>
      </c>
      <c r="BX2130" s="7">
        <f t="shared" si="196"/>
        <v>1.008</v>
      </c>
    </row>
    <row r="2131" spans="73:76" x14ac:dyDescent="0.25">
      <c r="BU2131" s="7" t="e">
        <v>#N/A</v>
      </c>
      <c r="BV2131" s="7">
        <v>0</v>
      </c>
      <c r="BW2131" s="7" t="str">
        <f t="shared" si="195"/>
        <v/>
      </c>
      <c r="BX2131" s="7" t="str">
        <f t="shared" si="196"/>
        <v/>
      </c>
    </row>
    <row r="2132" spans="73:76" x14ac:dyDescent="0.25">
      <c r="BU2132" s="7">
        <v>1.07</v>
      </c>
      <c r="BV2132" s="7">
        <v>2.1890000000000001</v>
      </c>
      <c r="BW2132" s="7">
        <f t="shared" si="195"/>
        <v>1.07</v>
      </c>
      <c r="BX2132" s="7">
        <f t="shared" si="196"/>
        <v>2.1890000000000001</v>
      </c>
    </row>
    <row r="2133" spans="73:76" x14ac:dyDescent="0.25">
      <c r="BU2133" s="7">
        <v>1.4</v>
      </c>
      <c r="BV2133" s="7">
        <v>0.82799999999999996</v>
      </c>
      <c r="BW2133" s="7">
        <f t="shared" si="195"/>
        <v>1.4</v>
      </c>
      <c r="BX2133" s="7">
        <f t="shared" si="196"/>
        <v>0.82799999999999996</v>
      </c>
    </row>
    <row r="2134" spans="73:76" x14ac:dyDescent="0.25">
      <c r="BU2134" s="7">
        <v>0.01</v>
      </c>
      <c r="BV2134" s="7">
        <v>0.26300000000000001</v>
      </c>
      <c r="BW2134" s="7">
        <f t="shared" si="195"/>
        <v>0.01</v>
      </c>
      <c r="BX2134" s="7">
        <f t="shared" si="196"/>
        <v>0.26300000000000001</v>
      </c>
    </row>
    <row r="2135" spans="73:76" x14ac:dyDescent="0.25">
      <c r="BU2135" s="7" t="e">
        <v>#N/A</v>
      </c>
      <c r="BV2135" s="7">
        <v>2.5329999999999999</v>
      </c>
      <c r="BW2135" s="7" t="str">
        <f t="shared" si="195"/>
        <v/>
      </c>
      <c r="BX2135" s="7" t="str">
        <f t="shared" si="196"/>
        <v/>
      </c>
    </row>
    <row r="2136" spans="73:76" x14ac:dyDescent="0.25">
      <c r="BU2136" s="7" t="e">
        <v>#N/A</v>
      </c>
      <c r="BV2136" s="7">
        <v>2.3E-2</v>
      </c>
      <c r="BW2136" s="7" t="str">
        <f t="shared" si="195"/>
        <v/>
      </c>
      <c r="BX2136" s="7" t="str">
        <f t="shared" si="196"/>
        <v/>
      </c>
    </row>
    <row r="2137" spans="73:76" x14ac:dyDescent="0.25">
      <c r="BU2137" s="7">
        <v>0.15</v>
      </c>
      <c r="BV2137" s="7">
        <v>0.153</v>
      </c>
      <c r="BW2137" s="7">
        <f t="shared" si="195"/>
        <v>0.15</v>
      </c>
      <c r="BX2137" s="7">
        <f t="shared" si="196"/>
        <v>0.153</v>
      </c>
    </row>
    <row r="2138" spans="73:76" x14ac:dyDescent="0.25">
      <c r="BU2138" s="7">
        <v>0.28999999999999998</v>
      </c>
      <c r="BV2138" s="7">
        <v>0.56399999999999995</v>
      </c>
      <c r="BW2138" s="7">
        <f t="shared" si="195"/>
        <v>0.28999999999999998</v>
      </c>
      <c r="BX2138" s="7">
        <f t="shared" si="196"/>
        <v>0.56399999999999995</v>
      </c>
    </row>
    <row r="2139" spans="73:76" x14ac:dyDescent="0.25">
      <c r="BU2139" s="7">
        <v>8.25</v>
      </c>
      <c r="BV2139" s="7">
        <v>7.6020000000000003</v>
      </c>
      <c r="BW2139" s="7">
        <f t="shared" si="195"/>
        <v>8.25</v>
      </c>
      <c r="BX2139" s="7">
        <f t="shared" si="196"/>
        <v>7.6020000000000003</v>
      </c>
    </row>
    <row r="2140" spans="73:76" x14ac:dyDescent="0.25">
      <c r="BU2140" s="7" t="e">
        <v>#N/A</v>
      </c>
      <c r="BV2140" s="7">
        <v>11.903</v>
      </c>
      <c r="BW2140" s="7" t="str">
        <f t="shared" si="195"/>
        <v/>
      </c>
      <c r="BX2140" s="7" t="str">
        <f t="shared" si="196"/>
        <v/>
      </c>
    </row>
    <row r="2141" spans="73:76" x14ac:dyDescent="0.25">
      <c r="BU2141" s="7" t="e">
        <v>#N/A</v>
      </c>
      <c r="BV2141" s="7">
        <v>3.3279999999999998</v>
      </c>
      <c r="BW2141" s="7" t="str">
        <f t="shared" si="195"/>
        <v/>
      </c>
      <c r="BX2141" s="7" t="str">
        <f t="shared" si="196"/>
        <v/>
      </c>
    </row>
    <row r="2142" spans="73:76" x14ac:dyDescent="0.25">
      <c r="BU2142" s="7" t="e">
        <v>#N/A</v>
      </c>
      <c r="BV2142" s="7">
        <v>0</v>
      </c>
      <c r="BW2142" s="7" t="str">
        <f t="shared" si="195"/>
        <v/>
      </c>
      <c r="BX2142" s="7" t="str">
        <f t="shared" si="196"/>
        <v/>
      </c>
    </row>
    <row r="2143" spans="73:76" x14ac:dyDescent="0.25">
      <c r="BU2143" s="7" t="e">
        <v>#N/A</v>
      </c>
      <c r="BV2143" s="7">
        <v>6.0000000000000001E-3</v>
      </c>
      <c r="BW2143" s="7" t="str">
        <f t="shared" si="195"/>
        <v/>
      </c>
      <c r="BX2143" s="7" t="str">
        <f t="shared" si="196"/>
        <v/>
      </c>
    </row>
    <row r="2144" spans="73:76" x14ac:dyDescent="0.25">
      <c r="BU2144" s="7">
        <v>3.15</v>
      </c>
      <c r="BV2144" s="7">
        <v>0.23</v>
      </c>
      <c r="BW2144" s="7">
        <f t="shared" si="195"/>
        <v>3.15</v>
      </c>
      <c r="BX2144" s="7">
        <f t="shared" si="196"/>
        <v>0.23</v>
      </c>
    </row>
    <row r="2145" spans="73:76" x14ac:dyDescent="0.25">
      <c r="BU2145" s="7" t="e">
        <v>#N/A</v>
      </c>
      <c r="BV2145" s="7">
        <v>7.0000000000000001E-3</v>
      </c>
      <c r="BW2145" s="7" t="str">
        <f t="shared" si="195"/>
        <v/>
      </c>
      <c r="BX2145" s="7" t="str">
        <f t="shared" si="196"/>
        <v/>
      </c>
    </row>
    <row r="2146" spans="73:76" x14ac:dyDescent="0.25">
      <c r="BU2146" s="7" t="e">
        <v>#N/A</v>
      </c>
      <c r="BV2146" s="7">
        <v>0</v>
      </c>
      <c r="BW2146" s="7" t="str">
        <f t="shared" si="195"/>
        <v/>
      </c>
      <c r="BX2146" s="7" t="str">
        <f t="shared" si="196"/>
        <v/>
      </c>
    </row>
    <row r="2147" spans="73:76" x14ac:dyDescent="0.25">
      <c r="BU2147" s="7" t="e">
        <v>#N/A</v>
      </c>
      <c r="BV2147" s="7">
        <v>0</v>
      </c>
      <c r="BW2147" s="7" t="str">
        <f t="shared" si="195"/>
        <v/>
      </c>
      <c r="BX2147" s="7" t="str">
        <f t="shared" si="196"/>
        <v/>
      </c>
    </row>
    <row r="2148" spans="73:76" x14ac:dyDescent="0.25">
      <c r="BU2148" s="7" t="e">
        <v>#N/A</v>
      </c>
      <c r="BV2148" s="7">
        <v>8.5999999999999993E-2</v>
      </c>
      <c r="BW2148" s="7" t="str">
        <f t="shared" si="195"/>
        <v/>
      </c>
      <c r="BX2148" s="7" t="str">
        <f t="shared" si="196"/>
        <v/>
      </c>
    </row>
    <row r="2149" spans="73:76" x14ac:dyDescent="0.25">
      <c r="BU2149" s="7">
        <v>4.34</v>
      </c>
      <c r="BV2149" s="7">
        <v>12.419</v>
      </c>
      <c r="BW2149" s="7">
        <f t="shared" si="195"/>
        <v>4.34</v>
      </c>
      <c r="BX2149" s="7">
        <f t="shared" si="196"/>
        <v>12.419</v>
      </c>
    </row>
    <row r="2150" spans="73:76" x14ac:dyDescent="0.25">
      <c r="BU2150" s="7" t="e">
        <v>#N/A</v>
      </c>
      <c r="BV2150" s="7">
        <v>1.7000000000000001E-2</v>
      </c>
      <c r="BW2150" s="7" t="str">
        <f t="shared" si="195"/>
        <v/>
      </c>
      <c r="BX2150" s="7" t="str">
        <f t="shared" si="196"/>
        <v/>
      </c>
    </row>
    <row r="2151" spans="73:76" x14ac:dyDescent="0.25">
      <c r="BU2151" s="7" t="e">
        <v>#N/A</v>
      </c>
      <c r="BV2151" s="7">
        <v>109.535</v>
      </c>
      <c r="BW2151" s="7" t="str">
        <f t="shared" si="195"/>
        <v/>
      </c>
      <c r="BX2151" s="7" t="str">
        <f t="shared" si="196"/>
        <v/>
      </c>
    </row>
    <row r="2152" spans="73:76" x14ac:dyDescent="0.25">
      <c r="BU2152" s="7" t="e">
        <v>#N/A</v>
      </c>
      <c r="BV2152" s="7">
        <v>0</v>
      </c>
      <c r="BW2152" s="7" t="str">
        <f t="shared" si="195"/>
        <v/>
      </c>
      <c r="BX2152" s="7" t="str">
        <f t="shared" si="196"/>
        <v/>
      </c>
    </row>
    <row r="2153" spans="73:76" x14ac:dyDescent="0.25">
      <c r="BU2153" s="7" t="e">
        <v>#N/A</v>
      </c>
      <c r="BV2153" s="7">
        <v>0</v>
      </c>
      <c r="BW2153" s="7" t="str">
        <f t="shared" si="195"/>
        <v/>
      </c>
      <c r="BX2153" s="7" t="str">
        <f t="shared" si="196"/>
        <v/>
      </c>
    </row>
    <row r="2154" spans="73:76" x14ac:dyDescent="0.25">
      <c r="BU2154" s="7" t="e">
        <v>#N/A</v>
      </c>
      <c r="BV2154" s="7">
        <v>0</v>
      </c>
      <c r="BW2154" s="7" t="str">
        <f t="shared" si="195"/>
        <v/>
      </c>
      <c r="BX2154" s="7" t="str">
        <f t="shared" si="196"/>
        <v/>
      </c>
    </row>
    <row r="2155" spans="73:76" x14ac:dyDescent="0.25">
      <c r="BU2155" s="7" t="e">
        <v>#N/A</v>
      </c>
      <c r="BV2155" s="7">
        <v>1E-3</v>
      </c>
      <c r="BW2155" s="7" t="str">
        <f t="shared" si="195"/>
        <v/>
      </c>
      <c r="BX2155" s="7" t="str">
        <f t="shared" si="196"/>
        <v/>
      </c>
    </row>
    <row r="2156" spans="73:76" x14ac:dyDescent="0.25">
      <c r="BU2156" s="7" t="e">
        <v>#N/A</v>
      </c>
      <c r="BV2156" s="7">
        <v>0</v>
      </c>
      <c r="BW2156" s="7" t="str">
        <f t="shared" si="195"/>
        <v/>
      </c>
      <c r="BX2156" s="7" t="str">
        <f t="shared" si="196"/>
        <v/>
      </c>
    </row>
    <row r="2157" spans="73:76" x14ac:dyDescent="0.25">
      <c r="BU2157" s="7" t="e">
        <v>#N/A</v>
      </c>
      <c r="BV2157" s="7">
        <v>4.0000000000000001E-3</v>
      </c>
      <c r="BW2157" s="7" t="str">
        <f t="shared" si="195"/>
        <v/>
      </c>
      <c r="BX2157" s="7" t="str">
        <f t="shared" si="196"/>
        <v/>
      </c>
    </row>
    <row r="2158" spans="73:76" x14ac:dyDescent="0.25">
      <c r="BU2158" s="7" t="e">
        <v>#N/A</v>
      </c>
      <c r="BV2158" s="7">
        <v>6.5000000000000002E-2</v>
      </c>
      <c r="BW2158" s="7" t="str">
        <f t="shared" si="195"/>
        <v/>
      </c>
      <c r="BX2158" s="7" t="str">
        <f t="shared" si="196"/>
        <v/>
      </c>
    </row>
    <row r="2159" spans="73:76" x14ac:dyDescent="0.25">
      <c r="BU2159" s="7" t="e">
        <v>#N/A</v>
      </c>
      <c r="BV2159" s="7">
        <v>0</v>
      </c>
      <c r="BW2159" s="7" t="str">
        <f t="shared" si="195"/>
        <v/>
      </c>
      <c r="BX2159" s="7" t="str">
        <f t="shared" si="196"/>
        <v/>
      </c>
    </row>
    <row r="2160" spans="73:76" x14ac:dyDescent="0.25">
      <c r="BU2160" s="7" t="e">
        <v>#N/A</v>
      </c>
      <c r="BV2160" s="7">
        <v>2.5000000000000001E-2</v>
      </c>
      <c r="BW2160" s="7" t="str">
        <f t="shared" si="195"/>
        <v/>
      </c>
      <c r="BX2160" s="7" t="str">
        <f t="shared" si="196"/>
        <v/>
      </c>
    </row>
    <row r="2161" spans="73:76" x14ac:dyDescent="0.25">
      <c r="BU2161" s="7">
        <v>0.76</v>
      </c>
      <c r="BV2161" s="7">
        <v>0.72399999999999998</v>
      </c>
      <c r="BW2161" s="7">
        <f t="shared" si="195"/>
        <v>0.76</v>
      </c>
      <c r="BX2161" s="7">
        <f t="shared" si="196"/>
        <v>0.72399999999999998</v>
      </c>
    </row>
    <row r="2162" spans="73:76" x14ac:dyDescent="0.25">
      <c r="BU2162" s="7">
        <v>0.33</v>
      </c>
      <c r="BV2162" s="7">
        <v>1.3009999999999999</v>
      </c>
      <c r="BW2162" s="7">
        <f t="shared" si="195"/>
        <v>0.33</v>
      </c>
      <c r="BX2162" s="7">
        <f t="shared" si="196"/>
        <v>1.3009999999999999</v>
      </c>
    </row>
    <row r="2163" spans="73:76" x14ac:dyDescent="0.25">
      <c r="BU2163" s="7" t="e">
        <v>#N/A</v>
      </c>
      <c r="BV2163" s="7">
        <v>2.4E-2</v>
      </c>
      <c r="BW2163" s="7" t="str">
        <f t="shared" si="195"/>
        <v/>
      </c>
      <c r="BX2163" s="7" t="str">
        <f t="shared" si="196"/>
        <v/>
      </c>
    </row>
    <row r="2164" spans="73:76" x14ac:dyDescent="0.25">
      <c r="BU2164" s="7" t="e">
        <v>#N/A</v>
      </c>
      <c r="BV2164" s="7">
        <v>0</v>
      </c>
      <c r="BW2164" s="7" t="str">
        <f t="shared" si="195"/>
        <v/>
      </c>
      <c r="BX2164" s="7" t="str">
        <f t="shared" si="196"/>
        <v/>
      </c>
    </row>
    <row r="2165" spans="73:76" x14ac:dyDescent="0.25">
      <c r="BU2165" s="7" t="e">
        <v>#N/A</v>
      </c>
      <c r="BV2165" s="7">
        <v>1.238</v>
      </c>
      <c r="BW2165" s="7" t="str">
        <f t="shared" si="195"/>
        <v/>
      </c>
      <c r="BX2165" s="7" t="str">
        <f t="shared" si="196"/>
        <v/>
      </c>
    </row>
    <row r="2166" spans="73:76" x14ac:dyDescent="0.25">
      <c r="BU2166" s="7">
        <v>6.57</v>
      </c>
      <c r="BV2166" s="7">
        <v>9.3409999999999993</v>
      </c>
      <c r="BW2166" s="7">
        <f t="shared" si="195"/>
        <v>6.57</v>
      </c>
      <c r="BX2166" s="7">
        <f t="shared" si="196"/>
        <v>9.3409999999999993</v>
      </c>
    </row>
    <row r="2167" spans="73:76" x14ac:dyDescent="0.25">
      <c r="BU2167" s="7" t="e">
        <v>#N/A</v>
      </c>
      <c r="BV2167" s="7">
        <v>3.1E-2</v>
      </c>
      <c r="BW2167" s="7" t="str">
        <f t="shared" si="195"/>
        <v/>
      </c>
      <c r="BX2167" s="7" t="str">
        <f t="shared" si="196"/>
        <v/>
      </c>
    </row>
    <row r="2168" spans="73:76" x14ac:dyDescent="0.25">
      <c r="BU2168" s="7" t="e">
        <v>#N/A</v>
      </c>
      <c r="BV2168" s="7">
        <v>0.88900000000000001</v>
      </c>
      <c r="BW2168" s="7" t="str">
        <f t="shared" si="195"/>
        <v/>
      </c>
      <c r="BX2168" s="7" t="str">
        <f t="shared" si="196"/>
        <v/>
      </c>
    </row>
    <row r="2169" spans="73:76" x14ac:dyDescent="0.25">
      <c r="BU2169" s="7" t="e">
        <v>#N/A</v>
      </c>
      <c r="BV2169" s="7">
        <v>1.4E-2</v>
      </c>
      <c r="BW2169" s="7" t="str">
        <f t="shared" si="195"/>
        <v/>
      </c>
      <c r="BX2169" s="7" t="str">
        <f t="shared" si="196"/>
        <v/>
      </c>
    </row>
    <row r="2170" spans="73:76" x14ac:dyDescent="0.25">
      <c r="BU2170" s="7">
        <v>1.57</v>
      </c>
      <c r="BV2170" s="7">
        <v>2.117</v>
      </c>
      <c r="BW2170" s="7">
        <f t="shared" si="195"/>
        <v>1.57</v>
      </c>
      <c r="BX2170" s="7">
        <f t="shared" si="196"/>
        <v>2.117</v>
      </c>
    </row>
    <row r="2171" spans="73:76" x14ac:dyDescent="0.25">
      <c r="BU2171" s="7">
        <v>0.64</v>
      </c>
      <c r="BV2171" s="7">
        <v>1.1579999999999999</v>
      </c>
      <c r="BW2171" s="7">
        <f t="shared" si="195"/>
        <v>0.64</v>
      </c>
      <c r="BX2171" s="7">
        <f t="shared" si="196"/>
        <v>1.1579999999999999</v>
      </c>
    </row>
    <row r="2172" spans="73:76" x14ac:dyDescent="0.25">
      <c r="BU2172" s="7" t="e">
        <v>#N/A</v>
      </c>
      <c r="BV2172" s="7">
        <v>0.13</v>
      </c>
      <c r="BW2172" s="7" t="str">
        <f t="shared" si="195"/>
        <v/>
      </c>
      <c r="BX2172" s="7" t="str">
        <f t="shared" si="196"/>
        <v/>
      </c>
    </row>
    <row r="2173" spans="73:76" x14ac:dyDescent="0.25">
      <c r="BU2173" s="7" t="e">
        <v>#N/A</v>
      </c>
      <c r="BV2173" s="7">
        <v>0.53700000000000003</v>
      </c>
      <c r="BW2173" s="7" t="str">
        <f t="shared" si="195"/>
        <v/>
      </c>
      <c r="BX2173" s="7" t="str">
        <f t="shared" si="196"/>
        <v/>
      </c>
    </row>
    <row r="2174" spans="73:76" x14ac:dyDescent="0.25">
      <c r="BU2174" s="7" t="e">
        <v>#N/A</v>
      </c>
      <c r="BV2174" s="7">
        <v>4.2000000000000003E-2</v>
      </c>
      <c r="BW2174" s="7" t="str">
        <f t="shared" si="195"/>
        <v/>
      </c>
      <c r="BX2174" s="7" t="str">
        <f t="shared" si="196"/>
        <v/>
      </c>
    </row>
    <row r="2175" spans="73:76" x14ac:dyDescent="0.25">
      <c r="BU2175" s="7" t="e">
        <v>#N/A</v>
      </c>
      <c r="BV2175" s="7">
        <v>1.7150000000000001</v>
      </c>
      <c r="BW2175" s="7" t="str">
        <f t="shared" si="195"/>
        <v/>
      </c>
      <c r="BX2175" s="7" t="str">
        <f t="shared" si="196"/>
        <v/>
      </c>
    </row>
    <row r="2176" spans="73:76" x14ac:dyDescent="0.25">
      <c r="BU2176" s="7" t="e">
        <v>#N/A</v>
      </c>
      <c r="BV2176" s="7">
        <v>2.5999999999999999E-2</v>
      </c>
      <c r="BW2176" s="7" t="str">
        <f t="shared" si="195"/>
        <v/>
      </c>
      <c r="BX2176" s="7" t="str">
        <f t="shared" si="196"/>
        <v/>
      </c>
    </row>
    <row r="2177" spans="73:76" x14ac:dyDescent="0.25">
      <c r="BU2177" s="7" t="e">
        <v>#N/A</v>
      </c>
      <c r="BV2177" s="7" t="s">
        <v>1901</v>
      </c>
      <c r="BW2177" s="7" t="str">
        <f t="shared" si="195"/>
        <v/>
      </c>
      <c r="BX2177" s="7" t="str">
        <f t="shared" si="196"/>
        <v/>
      </c>
    </row>
    <row r="2178" spans="73:76" x14ac:dyDescent="0.25">
      <c r="BU2178" s="7" t="e">
        <v>#N/A</v>
      </c>
      <c r="BV2178" s="7">
        <v>0</v>
      </c>
      <c r="BW2178" s="7" t="str">
        <f t="shared" si="195"/>
        <v/>
      </c>
      <c r="BX2178" s="7" t="str">
        <f t="shared" si="196"/>
        <v/>
      </c>
    </row>
    <row r="2179" spans="73:76" x14ac:dyDescent="0.25">
      <c r="BU2179" s="7">
        <v>0.13</v>
      </c>
      <c r="BV2179" s="7">
        <v>0.106</v>
      </c>
      <c r="BW2179" s="7">
        <f t="shared" si="195"/>
        <v>0.13</v>
      </c>
      <c r="BX2179" s="7">
        <f t="shared" si="196"/>
        <v>0.106</v>
      </c>
    </row>
    <row r="2180" spans="73:76" x14ac:dyDescent="0.25">
      <c r="BU2180" s="7" t="e">
        <v>#N/A</v>
      </c>
      <c r="BV2180" s="7">
        <v>1E-3</v>
      </c>
      <c r="BW2180" s="7" t="str">
        <f t="shared" si="195"/>
        <v/>
      </c>
      <c r="BX2180" s="7" t="str">
        <f t="shared" si="196"/>
        <v/>
      </c>
    </row>
    <row r="2181" spans="73:76" x14ac:dyDescent="0.25">
      <c r="BU2181" s="7">
        <v>0.17</v>
      </c>
      <c r="BV2181" s="7">
        <v>9.1999999999999998E-2</v>
      </c>
      <c r="BW2181" s="7">
        <f t="shared" si="195"/>
        <v>0.17</v>
      </c>
      <c r="BX2181" s="7">
        <f t="shared" si="196"/>
        <v>9.1999999999999998E-2</v>
      </c>
    </row>
    <row r="2182" spans="73:76" x14ac:dyDescent="0.25">
      <c r="BU2182" s="7" t="e">
        <v>#N/A</v>
      </c>
      <c r="BV2182" s="7">
        <v>4.5819999999999999</v>
      </c>
      <c r="BW2182" s="7" t="str">
        <f t="shared" si="195"/>
        <v/>
      </c>
      <c r="BX2182" s="7" t="str">
        <f t="shared" si="196"/>
        <v/>
      </c>
    </row>
    <row r="2183" spans="73:76" x14ac:dyDescent="0.25">
      <c r="BU2183" s="7" t="e">
        <v>#N/A</v>
      </c>
      <c r="BV2183" s="7">
        <v>0</v>
      </c>
      <c r="BW2183" s="7" t="str">
        <f t="shared" si="195"/>
        <v/>
      </c>
      <c r="BX2183" s="7" t="str">
        <f t="shared" si="196"/>
        <v/>
      </c>
    </row>
    <row r="2184" spans="73:76" x14ac:dyDescent="0.25">
      <c r="BU2184" s="7">
        <v>0.05</v>
      </c>
      <c r="BV2184" s="7">
        <v>6.8000000000000005E-2</v>
      </c>
      <c r="BW2184" s="7">
        <f t="shared" ref="BW2184:BW2247" si="197">IF(ISNA(BU2184),"",BU2184)</f>
        <v>0.05</v>
      </c>
      <c r="BX2184" s="7">
        <f t="shared" ref="BX2184:BX2247" si="198">IF(BW2184="","",BV2184)</f>
        <v>6.8000000000000005E-2</v>
      </c>
    </row>
    <row r="2185" spans="73:76" x14ac:dyDescent="0.25">
      <c r="BU2185" s="7" t="e">
        <v>#N/A</v>
      </c>
      <c r="BV2185" s="7" t="s">
        <v>1901</v>
      </c>
      <c r="BW2185" s="7" t="str">
        <f t="shared" si="197"/>
        <v/>
      </c>
      <c r="BX2185" s="7" t="str">
        <f t="shared" si="198"/>
        <v/>
      </c>
    </row>
    <row r="2186" spans="73:76" x14ac:dyDescent="0.25">
      <c r="BU2186" s="7" t="e">
        <v>#N/A</v>
      </c>
      <c r="BV2186" s="7">
        <v>7.4349999999999996</v>
      </c>
      <c r="BW2186" s="7" t="str">
        <f t="shared" si="197"/>
        <v/>
      </c>
      <c r="BX2186" s="7" t="str">
        <f t="shared" si="198"/>
        <v/>
      </c>
    </row>
    <row r="2187" spans="73:76" x14ac:dyDescent="0.25">
      <c r="BU2187" s="7">
        <v>7.13</v>
      </c>
      <c r="BV2187" s="7">
        <v>29.600999999999999</v>
      </c>
      <c r="BW2187" s="7">
        <f t="shared" si="197"/>
        <v>7.13</v>
      </c>
      <c r="BX2187" s="7">
        <f t="shared" si="198"/>
        <v>29.600999999999999</v>
      </c>
    </row>
    <row r="2188" spans="73:76" x14ac:dyDescent="0.25">
      <c r="BU2188" s="7">
        <v>248.4</v>
      </c>
      <c r="BV2188" s="7">
        <v>198.98</v>
      </c>
      <c r="BW2188" s="7">
        <f t="shared" si="197"/>
        <v>248.4</v>
      </c>
      <c r="BX2188" s="7">
        <f t="shared" si="198"/>
        <v>198.98</v>
      </c>
    </row>
    <row r="2189" spans="73:76" x14ac:dyDescent="0.25">
      <c r="BU2189" s="7" t="e">
        <v>#N/A</v>
      </c>
      <c r="BV2189" s="7">
        <v>2E-3</v>
      </c>
      <c r="BW2189" s="7" t="str">
        <f t="shared" si="197"/>
        <v/>
      </c>
      <c r="BX2189" s="7" t="str">
        <f t="shared" si="198"/>
        <v/>
      </c>
    </row>
    <row r="2190" spans="73:76" x14ac:dyDescent="0.25">
      <c r="BU2190" s="7" t="e">
        <v>#N/A</v>
      </c>
      <c r="BV2190" s="7">
        <v>0.06</v>
      </c>
      <c r="BW2190" s="7" t="str">
        <f t="shared" si="197"/>
        <v/>
      </c>
      <c r="BX2190" s="7" t="str">
        <f t="shared" si="198"/>
        <v/>
      </c>
    </row>
    <row r="2191" spans="73:76" x14ac:dyDescent="0.25">
      <c r="BU2191" s="7" t="e">
        <v>#N/A</v>
      </c>
      <c r="BV2191" s="7">
        <v>3.7810000000000001</v>
      </c>
      <c r="BW2191" s="7" t="str">
        <f t="shared" si="197"/>
        <v/>
      </c>
      <c r="BX2191" s="7" t="str">
        <f t="shared" si="198"/>
        <v/>
      </c>
    </row>
    <row r="2192" spans="73:76" x14ac:dyDescent="0.25">
      <c r="BU2192" s="7" t="e">
        <v>#N/A</v>
      </c>
      <c r="BV2192" s="7">
        <v>1.458</v>
      </c>
      <c r="BW2192" s="7" t="str">
        <f t="shared" si="197"/>
        <v/>
      </c>
      <c r="BX2192" s="7" t="str">
        <f t="shared" si="198"/>
        <v/>
      </c>
    </row>
    <row r="2193" spans="73:76" x14ac:dyDescent="0.25">
      <c r="BU2193" s="7" t="e">
        <v>#N/A</v>
      </c>
      <c r="BV2193" s="7">
        <v>2.1139999999999999</v>
      </c>
      <c r="BW2193" s="7" t="str">
        <f t="shared" si="197"/>
        <v/>
      </c>
      <c r="BX2193" s="7" t="str">
        <f t="shared" si="198"/>
        <v/>
      </c>
    </row>
    <row r="2194" spans="73:76" x14ac:dyDescent="0.25">
      <c r="BU2194" s="7" t="e">
        <v>#N/A</v>
      </c>
      <c r="BV2194" s="7">
        <v>0.13400000000000001</v>
      </c>
      <c r="BW2194" s="7" t="str">
        <f t="shared" si="197"/>
        <v/>
      </c>
      <c r="BX2194" s="7" t="str">
        <f t="shared" si="198"/>
        <v/>
      </c>
    </row>
    <row r="2195" spans="73:76" x14ac:dyDescent="0.25">
      <c r="BU2195" s="7" t="e">
        <v>#N/A</v>
      </c>
      <c r="BV2195" s="7">
        <v>0</v>
      </c>
      <c r="BW2195" s="7" t="str">
        <f t="shared" si="197"/>
        <v/>
      </c>
      <c r="BX2195" s="7" t="str">
        <f t="shared" si="198"/>
        <v/>
      </c>
    </row>
    <row r="2196" spans="73:76" x14ac:dyDescent="0.25">
      <c r="BU2196" s="7" t="e">
        <v>#N/A</v>
      </c>
      <c r="BV2196" s="7">
        <v>2E-3</v>
      </c>
      <c r="BW2196" s="7" t="str">
        <f t="shared" si="197"/>
        <v/>
      </c>
      <c r="BX2196" s="7" t="str">
        <f t="shared" si="198"/>
        <v/>
      </c>
    </row>
    <row r="2197" spans="73:76" x14ac:dyDescent="0.25">
      <c r="BU2197" s="7" t="e">
        <v>#N/A</v>
      </c>
      <c r="BV2197" s="7">
        <v>9.2999999999999999E-2</v>
      </c>
      <c r="BW2197" s="7" t="str">
        <f t="shared" si="197"/>
        <v/>
      </c>
      <c r="BX2197" s="7" t="str">
        <f t="shared" si="198"/>
        <v/>
      </c>
    </row>
    <row r="2198" spans="73:76" x14ac:dyDescent="0.25">
      <c r="BU2198" s="7" t="e">
        <v>#N/A</v>
      </c>
      <c r="BV2198" s="7">
        <v>0.16500000000000001</v>
      </c>
      <c r="BW2198" s="7" t="str">
        <f t="shared" si="197"/>
        <v/>
      </c>
      <c r="BX2198" s="7" t="str">
        <f t="shared" si="198"/>
        <v/>
      </c>
    </row>
    <row r="2199" spans="73:76" x14ac:dyDescent="0.25">
      <c r="BU2199" s="7">
        <v>5.26</v>
      </c>
      <c r="BV2199" s="7">
        <v>5.6639999999999997</v>
      </c>
      <c r="BW2199" s="7">
        <f t="shared" si="197"/>
        <v>5.26</v>
      </c>
      <c r="BX2199" s="7">
        <f t="shared" si="198"/>
        <v>5.6639999999999997</v>
      </c>
    </row>
    <row r="2200" spans="73:76" x14ac:dyDescent="0.25">
      <c r="BU2200" s="7">
        <v>0</v>
      </c>
      <c r="BV2200" s="7">
        <v>0.16400000000000001</v>
      </c>
      <c r="BW2200" s="7">
        <f t="shared" si="197"/>
        <v>0</v>
      </c>
      <c r="BX2200" s="7">
        <f t="shared" si="198"/>
        <v>0.16400000000000001</v>
      </c>
    </row>
    <row r="2201" spans="73:76" x14ac:dyDescent="0.25">
      <c r="BU2201" s="7" t="e">
        <v>#N/A</v>
      </c>
      <c r="BV2201" s="7">
        <v>7.2389999999999999</v>
      </c>
      <c r="BW2201" s="7" t="str">
        <f t="shared" si="197"/>
        <v/>
      </c>
      <c r="BX2201" s="7" t="str">
        <f t="shared" si="198"/>
        <v/>
      </c>
    </row>
    <row r="2202" spans="73:76" x14ac:dyDescent="0.25">
      <c r="BU2202" s="7">
        <v>0.06</v>
      </c>
      <c r="BV2202" s="7">
        <v>0.29699999999999999</v>
      </c>
      <c r="BW2202" s="7">
        <f t="shared" si="197"/>
        <v>0.06</v>
      </c>
      <c r="BX2202" s="7">
        <f t="shared" si="198"/>
        <v>0.29699999999999999</v>
      </c>
    </row>
    <row r="2203" spans="73:76" x14ac:dyDescent="0.25">
      <c r="BU2203" s="7">
        <v>0.08</v>
      </c>
      <c r="BV2203" s="7">
        <v>0.17199999999999999</v>
      </c>
      <c r="BW2203" s="7">
        <f t="shared" si="197"/>
        <v>0.08</v>
      </c>
      <c r="BX2203" s="7">
        <f t="shared" si="198"/>
        <v>0.17199999999999999</v>
      </c>
    </row>
    <row r="2204" spans="73:76" x14ac:dyDescent="0.25">
      <c r="BU2204" s="7">
        <v>0.23</v>
      </c>
      <c r="BV2204" s="7">
        <v>4.0000000000000001E-3</v>
      </c>
      <c r="BW2204" s="7">
        <f t="shared" si="197"/>
        <v>0.23</v>
      </c>
      <c r="BX2204" s="7">
        <f t="shared" si="198"/>
        <v>4.0000000000000001E-3</v>
      </c>
    </row>
    <row r="2205" spans="73:76" x14ac:dyDescent="0.25">
      <c r="BU2205" s="7" t="e">
        <v>#N/A</v>
      </c>
      <c r="BV2205" s="7">
        <v>1.6E-2</v>
      </c>
      <c r="BW2205" s="7" t="str">
        <f t="shared" si="197"/>
        <v/>
      </c>
      <c r="BX2205" s="7" t="str">
        <f t="shared" si="198"/>
        <v/>
      </c>
    </row>
    <row r="2206" spans="73:76" x14ac:dyDescent="0.25">
      <c r="BU2206" s="7">
        <v>144.69999999999999</v>
      </c>
      <c r="BV2206" s="7">
        <v>33.805999999999997</v>
      </c>
      <c r="BW2206" s="7">
        <f t="shared" si="197"/>
        <v>144.69999999999999</v>
      </c>
      <c r="BX2206" s="7">
        <f t="shared" si="198"/>
        <v>33.805999999999997</v>
      </c>
    </row>
    <row r="2207" spans="73:76" x14ac:dyDescent="0.25">
      <c r="BU2207" s="7" t="e">
        <v>#N/A</v>
      </c>
      <c r="BV2207" s="7">
        <v>0.60299999999999998</v>
      </c>
      <c r="BW2207" s="7" t="str">
        <f t="shared" si="197"/>
        <v/>
      </c>
      <c r="BX2207" s="7" t="str">
        <f t="shared" si="198"/>
        <v/>
      </c>
    </row>
    <row r="2208" spans="73:76" x14ac:dyDescent="0.25">
      <c r="BU2208" s="7" t="e">
        <v>#N/A</v>
      </c>
      <c r="BV2208" s="7">
        <v>0.04</v>
      </c>
      <c r="BW2208" s="7" t="str">
        <f t="shared" si="197"/>
        <v/>
      </c>
      <c r="BX2208" s="7" t="str">
        <f t="shared" si="198"/>
        <v/>
      </c>
    </row>
    <row r="2209" spans="73:76" x14ac:dyDescent="0.25">
      <c r="BU2209" s="7" t="e">
        <v>#N/A</v>
      </c>
      <c r="BV2209" s="7">
        <v>0.189</v>
      </c>
      <c r="BW2209" s="7" t="str">
        <f t="shared" si="197"/>
        <v/>
      </c>
      <c r="BX2209" s="7" t="str">
        <f t="shared" si="198"/>
        <v/>
      </c>
    </row>
    <row r="2210" spans="73:76" x14ac:dyDescent="0.25">
      <c r="BU2210" s="7" t="e">
        <v>#N/A</v>
      </c>
      <c r="BV2210" s="7">
        <v>0.71099999999999997</v>
      </c>
      <c r="BW2210" s="7" t="str">
        <f t="shared" si="197"/>
        <v/>
      </c>
      <c r="BX2210" s="7" t="str">
        <f t="shared" si="198"/>
        <v/>
      </c>
    </row>
    <row r="2211" spans="73:76" x14ac:dyDescent="0.25">
      <c r="BU2211" s="7" t="e">
        <v>#N/A</v>
      </c>
      <c r="BV2211" s="7">
        <v>7.0000000000000001E-3</v>
      </c>
      <c r="BW2211" s="7" t="str">
        <f t="shared" si="197"/>
        <v/>
      </c>
      <c r="BX2211" s="7" t="str">
        <f t="shared" si="198"/>
        <v/>
      </c>
    </row>
    <row r="2212" spans="73:76" x14ac:dyDescent="0.25">
      <c r="BU2212" s="7" t="e">
        <v>#N/A</v>
      </c>
      <c r="BV2212" s="7">
        <v>7.3999999999999996E-2</v>
      </c>
      <c r="BW2212" s="7" t="str">
        <f t="shared" si="197"/>
        <v/>
      </c>
      <c r="BX2212" s="7" t="str">
        <f t="shared" si="198"/>
        <v/>
      </c>
    </row>
    <row r="2213" spans="73:76" x14ac:dyDescent="0.25">
      <c r="BU2213" s="7" t="e">
        <v>#N/A</v>
      </c>
      <c r="BV2213" s="7">
        <v>0</v>
      </c>
      <c r="BW2213" s="7" t="str">
        <f t="shared" si="197"/>
        <v/>
      </c>
      <c r="BX2213" s="7" t="str">
        <f t="shared" si="198"/>
        <v/>
      </c>
    </row>
    <row r="2214" spans="73:76" x14ac:dyDescent="0.25">
      <c r="BU2214" s="7" t="e">
        <v>#N/A</v>
      </c>
      <c r="BV2214" s="7">
        <v>5.6980000000000004</v>
      </c>
      <c r="BW2214" s="7" t="str">
        <f t="shared" si="197"/>
        <v/>
      </c>
      <c r="BX2214" s="7" t="str">
        <f t="shared" si="198"/>
        <v/>
      </c>
    </row>
    <row r="2215" spans="73:76" x14ac:dyDescent="0.25">
      <c r="BU2215" s="7">
        <v>2.52</v>
      </c>
      <c r="BV2215" s="7">
        <v>0.32200000000000001</v>
      </c>
      <c r="BW2215" s="7">
        <f t="shared" si="197"/>
        <v>2.52</v>
      </c>
      <c r="BX2215" s="7">
        <f t="shared" si="198"/>
        <v>0.32200000000000001</v>
      </c>
    </row>
    <row r="2216" spans="73:76" x14ac:dyDescent="0.25">
      <c r="BU2216" s="7" t="e">
        <v>#N/A</v>
      </c>
      <c r="BV2216" s="7">
        <v>2.0379999999999998</v>
      </c>
      <c r="BW2216" s="7" t="str">
        <f t="shared" si="197"/>
        <v/>
      </c>
      <c r="BX2216" s="7" t="str">
        <f t="shared" si="198"/>
        <v/>
      </c>
    </row>
    <row r="2217" spans="73:76" x14ac:dyDescent="0.25">
      <c r="BU2217" s="7" t="e">
        <v>#N/A</v>
      </c>
      <c r="BV2217" s="7">
        <v>0</v>
      </c>
      <c r="BW2217" s="7" t="str">
        <f t="shared" si="197"/>
        <v/>
      </c>
      <c r="BX2217" s="7" t="str">
        <f t="shared" si="198"/>
        <v/>
      </c>
    </row>
    <row r="2218" spans="73:76" x14ac:dyDescent="0.25">
      <c r="BU2218" s="7" t="e">
        <v>#N/A</v>
      </c>
      <c r="BV2218" s="7">
        <v>0</v>
      </c>
      <c r="BW2218" s="7" t="str">
        <f t="shared" si="197"/>
        <v/>
      </c>
      <c r="BX2218" s="7" t="str">
        <f t="shared" si="198"/>
        <v/>
      </c>
    </row>
    <row r="2219" spans="73:76" x14ac:dyDescent="0.25">
      <c r="BU2219" s="7" t="e">
        <v>#N/A</v>
      </c>
      <c r="BV2219" s="7">
        <v>0</v>
      </c>
      <c r="BW2219" s="7" t="str">
        <f t="shared" si="197"/>
        <v/>
      </c>
      <c r="BX2219" s="7" t="str">
        <f t="shared" si="198"/>
        <v/>
      </c>
    </row>
    <row r="2220" spans="73:76" x14ac:dyDescent="0.25">
      <c r="BU2220" s="7" t="e">
        <v>#N/A</v>
      </c>
      <c r="BV2220" s="7">
        <v>0.185</v>
      </c>
      <c r="BW2220" s="7" t="str">
        <f t="shared" si="197"/>
        <v/>
      </c>
      <c r="BX2220" s="7" t="str">
        <f t="shared" si="198"/>
        <v/>
      </c>
    </row>
    <row r="2221" spans="73:76" x14ac:dyDescent="0.25">
      <c r="BU2221" s="7" t="e">
        <v>#N/A</v>
      </c>
      <c r="BV2221" s="7">
        <v>2.1000000000000001E-2</v>
      </c>
      <c r="BW2221" s="7" t="str">
        <f t="shared" si="197"/>
        <v/>
      </c>
      <c r="BX2221" s="7" t="str">
        <f t="shared" si="198"/>
        <v/>
      </c>
    </row>
    <row r="2222" spans="73:76" x14ac:dyDescent="0.25">
      <c r="BU2222" s="7" t="e">
        <v>#N/A</v>
      </c>
      <c r="BV2222" s="7">
        <v>8.1000000000000003E-2</v>
      </c>
      <c r="BW2222" s="7" t="str">
        <f t="shared" si="197"/>
        <v/>
      </c>
      <c r="BX2222" s="7" t="str">
        <f t="shared" si="198"/>
        <v/>
      </c>
    </row>
    <row r="2223" spans="73:76" x14ac:dyDescent="0.25">
      <c r="BU2223" s="7" t="e">
        <v>#N/A</v>
      </c>
      <c r="BV2223" s="7">
        <v>0.01</v>
      </c>
      <c r="BW2223" s="7" t="str">
        <f t="shared" si="197"/>
        <v/>
      </c>
      <c r="BX2223" s="7" t="str">
        <f t="shared" si="198"/>
        <v/>
      </c>
    </row>
    <row r="2224" spans="73:76" x14ac:dyDescent="0.25">
      <c r="BU2224" s="7" t="e">
        <v>#N/A</v>
      </c>
      <c r="BV2224" s="7">
        <v>11.565</v>
      </c>
      <c r="BW2224" s="7" t="str">
        <f t="shared" si="197"/>
        <v/>
      </c>
      <c r="BX2224" s="7" t="str">
        <f t="shared" si="198"/>
        <v/>
      </c>
    </row>
    <row r="2225" spans="73:76" x14ac:dyDescent="0.25">
      <c r="BU2225" s="7" t="e">
        <v>#N/A</v>
      </c>
      <c r="BV2225" s="7">
        <v>5.0000000000000001E-3</v>
      </c>
      <c r="BW2225" s="7" t="str">
        <f t="shared" si="197"/>
        <v/>
      </c>
      <c r="BX2225" s="7" t="str">
        <f t="shared" si="198"/>
        <v/>
      </c>
    </row>
    <row r="2226" spans="73:76" x14ac:dyDescent="0.25">
      <c r="BU2226" s="7" t="e">
        <v>#N/A</v>
      </c>
      <c r="BV2226" s="7">
        <v>4.0000000000000001E-3</v>
      </c>
      <c r="BW2226" s="7" t="str">
        <f t="shared" si="197"/>
        <v/>
      </c>
      <c r="BX2226" s="7" t="str">
        <f t="shared" si="198"/>
        <v/>
      </c>
    </row>
    <row r="2227" spans="73:76" x14ac:dyDescent="0.25">
      <c r="BU2227" s="7" t="e">
        <v>#N/A</v>
      </c>
      <c r="BV2227" s="7">
        <v>0.03</v>
      </c>
      <c r="BW2227" s="7" t="str">
        <f t="shared" si="197"/>
        <v/>
      </c>
      <c r="BX2227" s="7" t="str">
        <f t="shared" si="198"/>
        <v/>
      </c>
    </row>
    <row r="2228" spans="73:76" x14ac:dyDescent="0.25">
      <c r="BU2228" s="7" t="e">
        <v>#N/A</v>
      </c>
      <c r="BV2228" s="7">
        <v>16.736000000000001</v>
      </c>
      <c r="BW2228" s="7" t="str">
        <f t="shared" si="197"/>
        <v/>
      </c>
      <c r="BX2228" s="7" t="str">
        <f t="shared" si="198"/>
        <v/>
      </c>
    </row>
    <row r="2229" spans="73:76" x14ac:dyDescent="0.25">
      <c r="BU2229" s="7" t="e">
        <v>#N/A</v>
      </c>
      <c r="BV2229" s="7">
        <v>0.13900000000000001</v>
      </c>
      <c r="BW2229" s="7" t="str">
        <f t="shared" si="197"/>
        <v/>
      </c>
      <c r="BX2229" s="7" t="str">
        <f t="shared" si="198"/>
        <v/>
      </c>
    </row>
    <row r="2230" spans="73:76" x14ac:dyDescent="0.25">
      <c r="BU2230" s="7" t="e">
        <v>#N/A</v>
      </c>
      <c r="BV2230" s="7">
        <v>1E-3</v>
      </c>
      <c r="BW2230" s="7" t="str">
        <f t="shared" si="197"/>
        <v/>
      </c>
      <c r="BX2230" s="7" t="str">
        <f t="shared" si="198"/>
        <v/>
      </c>
    </row>
    <row r="2231" spans="73:76" x14ac:dyDescent="0.25">
      <c r="BU2231" s="7" t="e">
        <v>#N/A</v>
      </c>
      <c r="BV2231" s="7">
        <v>0.124</v>
      </c>
      <c r="BW2231" s="7" t="str">
        <f t="shared" si="197"/>
        <v/>
      </c>
      <c r="BX2231" s="7" t="str">
        <f t="shared" si="198"/>
        <v/>
      </c>
    </row>
    <row r="2232" spans="73:76" x14ac:dyDescent="0.25">
      <c r="BU2232" s="7" t="e">
        <v>#N/A</v>
      </c>
      <c r="BV2232" s="7">
        <v>37.820999999999998</v>
      </c>
      <c r="BW2232" s="7" t="str">
        <f t="shared" si="197"/>
        <v/>
      </c>
      <c r="BX2232" s="7" t="str">
        <f t="shared" si="198"/>
        <v/>
      </c>
    </row>
    <row r="2233" spans="73:76" x14ac:dyDescent="0.25">
      <c r="BU2233" s="7" t="e">
        <v>#N/A</v>
      </c>
      <c r="BV2233" s="7">
        <v>0</v>
      </c>
      <c r="BW2233" s="7" t="str">
        <f t="shared" si="197"/>
        <v/>
      </c>
      <c r="BX2233" s="7" t="str">
        <f t="shared" si="198"/>
        <v/>
      </c>
    </row>
    <row r="2234" spans="73:76" x14ac:dyDescent="0.25">
      <c r="BU2234" s="7" t="e">
        <v>#N/A</v>
      </c>
      <c r="BV2234" s="7">
        <v>5.0000000000000001E-3</v>
      </c>
      <c r="BW2234" s="7" t="str">
        <f t="shared" si="197"/>
        <v/>
      </c>
      <c r="BX2234" s="7" t="str">
        <f t="shared" si="198"/>
        <v/>
      </c>
    </row>
    <row r="2235" spans="73:76" x14ac:dyDescent="0.25">
      <c r="BU2235" s="7" t="e">
        <v>#N/A</v>
      </c>
      <c r="BV2235" s="7">
        <v>0.214</v>
      </c>
      <c r="BW2235" s="7" t="str">
        <f t="shared" si="197"/>
        <v/>
      </c>
      <c r="BX2235" s="7" t="str">
        <f t="shared" si="198"/>
        <v/>
      </c>
    </row>
    <row r="2236" spans="73:76" x14ac:dyDescent="0.25">
      <c r="BU2236" s="7" t="e">
        <v>#N/A</v>
      </c>
      <c r="BV2236" s="7">
        <v>8.0000000000000002E-3</v>
      </c>
      <c r="BW2236" s="7" t="str">
        <f t="shared" si="197"/>
        <v/>
      </c>
      <c r="BX2236" s="7" t="str">
        <f t="shared" si="198"/>
        <v/>
      </c>
    </row>
    <row r="2237" spans="73:76" x14ac:dyDescent="0.25">
      <c r="BU2237" s="7" t="e">
        <v>#N/A</v>
      </c>
      <c r="BV2237" s="7">
        <v>0.97699999999999998</v>
      </c>
      <c r="BW2237" s="7" t="str">
        <f t="shared" si="197"/>
        <v/>
      </c>
      <c r="BX2237" s="7" t="str">
        <f t="shared" si="198"/>
        <v/>
      </c>
    </row>
    <row r="2238" spans="73:76" x14ac:dyDescent="0.25">
      <c r="BU2238" s="7" t="e">
        <v>#N/A</v>
      </c>
      <c r="BV2238" s="7">
        <v>1.4610000000000001</v>
      </c>
      <c r="BW2238" s="7" t="str">
        <f t="shared" si="197"/>
        <v/>
      </c>
      <c r="BX2238" s="7" t="str">
        <f t="shared" si="198"/>
        <v/>
      </c>
    </row>
    <row r="2239" spans="73:76" x14ac:dyDescent="0.25">
      <c r="BU2239" s="7" t="e">
        <v>#N/A</v>
      </c>
      <c r="BV2239" s="7">
        <v>0</v>
      </c>
      <c r="BW2239" s="7" t="str">
        <f t="shared" si="197"/>
        <v/>
      </c>
      <c r="BX2239" s="7" t="str">
        <f t="shared" si="198"/>
        <v/>
      </c>
    </row>
    <row r="2240" spans="73:76" x14ac:dyDescent="0.25">
      <c r="BU2240" s="7" t="e">
        <v>#N/A</v>
      </c>
      <c r="BV2240" s="7">
        <v>3.5999999999999997E-2</v>
      </c>
      <c r="BW2240" s="7" t="str">
        <f t="shared" si="197"/>
        <v/>
      </c>
      <c r="BX2240" s="7" t="str">
        <f t="shared" si="198"/>
        <v/>
      </c>
    </row>
    <row r="2241" spans="73:76" x14ac:dyDescent="0.25">
      <c r="BU2241" s="7" t="e">
        <v>#N/A</v>
      </c>
      <c r="BV2241" s="7">
        <v>0</v>
      </c>
      <c r="BW2241" s="7" t="str">
        <f t="shared" si="197"/>
        <v/>
      </c>
      <c r="BX2241" s="7" t="str">
        <f t="shared" si="198"/>
        <v/>
      </c>
    </row>
    <row r="2242" spans="73:76" x14ac:dyDescent="0.25">
      <c r="BU2242" s="7">
        <v>0.26</v>
      </c>
      <c r="BV2242" s="7">
        <v>0.20799999999999999</v>
      </c>
      <c r="BW2242" s="7">
        <f t="shared" si="197"/>
        <v>0.26</v>
      </c>
      <c r="BX2242" s="7">
        <f t="shared" si="198"/>
        <v>0.20799999999999999</v>
      </c>
    </row>
    <row r="2243" spans="73:76" x14ac:dyDescent="0.25">
      <c r="BU2243" s="7">
        <v>0.74</v>
      </c>
      <c r="BV2243" s="7">
        <v>0.17899999999999999</v>
      </c>
      <c r="BW2243" s="7">
        <f t="shared" si="197"/>
        <v>0.74</v>
      </c>
      <c r="BX2243" s="7">
        <f t="shared" si="198"/>
        <v>0.17899999999999999</v>
      </c>
    </row>
    <row r="2244" spans="73:76" x14ac:dyDescent="0.25">
      <c r="BU2244" s="7" t="e">
        <v>#N/A</v>
      </c>
      <c r="BV2244" s="7">
        <v>8.9999999999999993E-3</v>
      </c>
      <c r="BW2244" s="7" t="str">
        <f t="shared" si="197"/>
        <v/>
      </c>
      <c r="BX2244" s="7" t="str">
        <f t="shared" si="198"/>
        <v/>
      </c>
    </row>
    <row r="2245" spans="73:76" x14ac:dyDescent="0.25">
      <c r="BU2245" s="7" t="e">
        <v>#N/A</v>
      </c>
      <c r="BV2245" s="7">
        <v>2.8940000000000001</v>
      </c>
      <c r="BW2245" s="7" t="str">
        <f t="shared" si="197"/>
        <v/>
      </c>
      <c r="BX2245" s="7" t="str">
        <f t="shared" si="198"/>
        <v/>
      </c>
    </row>
    <row r="2246" spans="73:76" x14ac:dyDescent="0.25">
      <c r="BU2246" s="7" t="e">
        <v>#N/A</v>
      </c>
      <c r="BV2246" s="7">
        <v>1.0999999999999999E-2</v>
      </c>
      <c r="BW2246" s="7" t="str">
        <f t="shared" si="197"/>
        <v/>
      </c>
      <c r="BX2246" s="7" t="str">
        <f t="shared" si="198"/>
        <v/>
      </c>
    </row>
    <row r="2247" spans="73:76" x14ac:dyDescent="0.25">
      <c r="BU2247" s="7" t="e">
        <v>#N/A</v>
      </c>
      <c r="BV2247" s="7">
        <v>0.27600000000000002</v>
      </c>
      <c r="BW2247" s="7" t="str">
        <f t="shared" si="197"/>
        <v/>
      </c>
      <c r="BX2247" s="7" t="str">
        <f t="shared" si="198"/>
        <v/>
      </c>
    </row>
    <row r="2248" spans="73:76" x14ac:dyDescent="0.25">
      <c r="BU2248" s="7" t="e">
        <v>#N/A</v>
      </c>
      <c r="BV2248" s="7">
        <v>0</v>
      </c>
      <c r="BW2248" s="7" t="str">
        <f t="shared" ref="BW2248:BW2311" si="199">IF(ISNA(BU2248),"",BU2248)</f>
        <v/>
      </c>
      <c r="BX2248" s="7" t="str">
        <f t="shared" ref="BX2248:BX2311" si="200">IF(BW2248="","",BV2248)</f>
        <v/>
      </c>
    </row>
    <row r="2249" spans="73:76" x14ac:dyDescent="0.25">
      <c r="BU2249" s="7" t="e">
        <v>#N/A</v>
      </c>
      <c r="BV2249" s="7">
        <v>0.17899999999999999</v>
      </c>
      <c r="BW2249" s="7" t="str">
        <f t="shared" si="199"/>
        <v/>
      </c>
      <c r="BX2249" s="7" t="str">
        <f t="shared" si="200"/>
        <v/>
      </c>
    </row>
    <row r="2250" spans="73:76" x14ac:dyDescent="0.25">
      <c r="BU2250" s="7">
        <v>0.48</v>
      </c>
      <c r="BV2250" s="7">
        <v>2.3809999999999998</v>
      </c>
      <c r="BW2250" s="7">
        <f t="shared" si="199"/>
        <v>0.48</v>
      </c>
      <c r="BX2250" s="7">
        <f t="shared" si="200"/>
        <v>2.3809999999999998</v>
      </c>
    </row>
    <row r="2251" spans="73:76" x14ac:dyDescent="0.25">
      <c r="BU2251" s="7" t="e">
        <v>#N/A</v>
      </c>
      <c r="BV2251" s="7">
        <v>0.24099999999999999</v>
      </c>
      <c r="BW2251" s="7" t="str">
        <f t="shared" si="199"/>
        <v/>
      </c>
      <c r="BX2251" s="7" t="str">
        <f t="shared" si="200"/>
        <v/>
      </c>
    </row>
    <row r="2252" spans="73:76" x14ac:dyDescent="0.25">
      <c r="BU2252" s="7" t="e">
        <v>#N/A</v>
      </c>
      <c r="BV2252" s="7">
        <v>2.1080000000000001</v>
      </c>
      <c r="BW2252" s="7" t="str">
        <f t="shared" si="199"/>
        <v/>
      </c>
      <c r="BX2252" s="7" t="str">
        <f t="shared" si="200"/>
        <v/>
      </c>
    </row>
    <row r="2253" spans="73:76" x14ac:dyDescent="0.25">
      <c r="BU2253" s="7" t="e">
        <v>#N/A</v>
      </c>
      <c r="BV2253" s="7">
        <v>0.04</v>
      </c>
      <c r="BW2253" s="7" t="str">
        <f t="shared" si="199"/>
        <v/>
      </c>
      <c r="BX2253" s="7" t="str">
        <f t="shared" si="200"/>
        <v/>
      </c>
    </row>
    <row r="2254" spans="73:76" x14ac:dyDescent="0.25">
      <c r="BU2254" s="7" t="e">
        <v>#N/A</v>
      </c>
      <c r="BV2254" s="7">
        <v>1E-3</v>
      </c>
      <c r="BW2254" s="7" t="str">
        <f t="shared" si="199"/>
        <v/>
      </c>
      <c r="BX2254" s="7" t="str">
        <f t="shared" si="200"/>
        <v/>
      </c>
    </row>
    <row r="2255" spans="73:76" x14ac:dyDescent="0.25">
      <c r="BU2255" s="7">
        <v>1.66</v>
      </c>
      <c r="BV2255" s="7">
        <v>3.1190000000000002</v>
      </c>
      <c r="BW2255" s="7">
        <f t="shared" si="199"/>
        <v>1.66</v>
      </c>
      <c r="BX2255" s="7">
        <f t="shared" si="200"/>
        <v>3.1190000000000002</v>
      </c>
    </row>
    <row r="2256" spans="73:76" x14ac:dyDescent="0.25">
      <c r="BU2256" s="7" t="e">
        <v>#N/A</v>
      </c>
      <c r="BV2256" s="7">
        <v>0</v>
      </c>
      <c r="BW2256" s="7" t="str">
        <f t="shared" si="199"/>
        <v/>
      </c>
      <c r="BX2256" s="7" t="str">
        <f t="shared" si="200"/>
        <v/>
      </c>
    </row>
    <row r="2257" spans="73:76" x14ac:dyDescent="0.25">
      <c r="BU2257" s="7" t="e">
        <v>#N/A</v>
      </c>
      <c r="BV2257" s="7">
        <v>7.0000000000000001E-3</v>
      </c>
      <c r="BW2257" s="7" t="str">
        <f t="shared" si="199"/>
        <v/>
      </c>
      <c r="BX2257" s="7" t="str">
        <f t="shared" si="200"/>
        <v/>
      </c>
    </row>
    <row r="2258" spans="73:76" x14ac:dyDescent="0.25">
      <c r="BU2258" s="7" t="e">
        <v>#N/A</v>
      </c>
      <c r="BV2258" s="7">
        <v>2.4769999999999999</v>
      </c>
      <c r="BW2258" s="7" t="str">
        <f t="shared" si="199"/>
        <v/>
      </c>
      <c r="BX2258" s="7" t="str">
        <f t="shared" si="200"/>
        <v/>
      </c>
    </row>
    <row r="2259" spans="73:76" x14ac:dyDescent="0.25">
      <c r="BU2259" s="7" t="e">
        <v>#N/A</v>
      </c>
      <c r="BV2259" s="7">
        <v>27.079000000000001</v>
      </c>
      <c r="BW2259" s="7" t="str">
        <f t="shared" si="199"/>
        <v/>
      </c>
      <c r="BX2259" s="7" t="str">
        <f t="shared" si="200"/>
        <v/>
      </c>
    </row>
    <row r="2260" spans="73:76" x14ac:dyDescent="0.25">
      <c r="BU2260" s="7" t="e">
        <v>#N/A</v>
      </c>
      <c r="BV2260" s="7">
        <v>1E-3</v>
      </c>
      <c r="BW2260" s="7" t="str">
        <f t="shared" si="199"/>
        <v/>
      </c>
      <c r="BX2260" s="7" t="str">
        <f t="shared" si="200"/>
        <v/>
      </c>
    </row>
    <row r="2261" spans="73:76" x14ac:dyDescent="0.25">
      <c r="BU2261" s="7" t="e">
        <v>#N/A</v>
      </c>
      <c r="BV2261" s="7">
        <v>1.633</v>
      </c>
      <c r="BW2261" s="7" t="str">
        <f t="shared" si="199"/>
        <v/>
      </c>
      <c r="BX2261" s="7" t="str">
        <f t="shared" si="200"/>
        <v/>
      </c>
    </row>
    <row r="2262" spans="73:76" x14ac:dyDescent="0.25">
      <c r="BU2262" s="7" t="e">
        <v>#N/A</v>
      </c>
      <c r="BV2262" s="7">
        <v>2.1999999999999999E-2</v>
      </c>
      <c r="BW2262" s="7" t="str">
        <f t="shared" si="199"/>
        <v/>
      </c>
      <c r="BX2262" s="7" t="str">
        <f t="shared" si="200"/>
        <v/>
      </c>
    </row>
    <row r="2263" spans="73:76" x14ac:dyDescent="0.25">
      <c r="BU2263" s="7" t="e">
        <v>#N/A</v>
      </c>
      <c r="BV2263" s="7">
        <v>0</v>
      </c>
      <c r="BW2263" s="7" t="str">
        <f t="shared" si="199"/>
        <v/>
      </c>
      <c r="BX2263" s="7" t="str">
        <f t="shared" si="200"/>
        <v/>
      </c>
    </row>
    <row r="2264" spans="73:76" x14ac:dyDescent="0.25">
      <c r="BU2264" s="7" t="e">
        <v>#N/A</v>
      </c>
      <c r="BV2264" s="7">
        <v>33.524000000000001</v>
      </c>
      <c r="BW2264" s="7" t="str">
        <f t="shared" si="199"/>
        <v/>
      </c>
      <c r="BX2264" s="7" t="str">
        <f t="shared" si="200"/>
        <v/>
      </c>
    </row>
    <row r="2265" spans="73:76" x14ac:dyDescent="0.25">
      <c r="BU2265" s="7" t="e">
        <v>#N/A</v>
      </c>
      <c r="BV2265" s="7">
        <v>3.6960000000000002</v>
      </c>
      <c r="BW2265" s="7" t="str">
        <f t="shared" si="199"/>
        <v/>
      </c>
      <c r="BX2265" s="7" t="str">
        <f t="shared" si="200"/>
        <v/>
      </c>
    </row>
    <row r="2266" spans="73:76" x14ac:dyDescent="0.25">
      <c r="BU2266" s="7" t="e">
        <v>#N/A</v>
      </c>
      <c r="BV2266" s="7">
        <v>0.21299999999999999</v>
      </c>
      <c r="BW2266" s="7" t="str">
        <f t="shared" si="199"/>
        <v/>
      </c>
      <c r="BX2266" s="7" t="str">
        <f t="shared" si="200"/>
        <v/>
      </c>
    </row>
    <row r="2267" spans="73:76" x14ac:dyDescent="0.25">
      <c r="BU2267" s="7" t="e">
        <v>#N/A</v>
      </c>
      <c r="BV2267" s="7">
        <v>0</v>
      </c>
      <c r="BW2267" s="7" t="str">
        <f t="shared" si="199"/>
        <v/>
      </c>
      <c r="BX2267" s="7" t="str">
        <f t="shared" si="200"/>
        <v/>
      </c>
    </row>
    <row r="2268" spans="73:76" x14ac:dyDescent="0.25">
      <c r="BU2268" s="7" t="e">
        <v>#N/A</v>
      </c>
      <c r="BV2268" s="7">
        <v>1.508</v>
      </c>
      <c r="BW2268" s="7" t="str">
        <f t="shared" si="199"/>
        <v/>
      </c>
      <c r="BX2268" s="7" t="str">
        <f t="shared" si="200"/>
        <v/>
      </c>
    </row>
    <row r="2269" spans="73:76" x14ac:dyDescent="0.25">
      <c r="BU2269" s="7" t="e">
        <v>#N/A</v>
      </c>
      <c r="BV2269" s="7">
        <v>0</v>
      </c>
      <c r="BW2269" s="7" t="str">
        <f t="shared" si="199"/>
        <v/>
      </c>
      <c r="BX2269" s="7" t="str">
        <f t="shared" si="200"/>
        <v/>
      </c>
    </row>
    <row r="2270" spans="73:76" x14ac:dyDescent="0.25">
      <c r="BU2270" s="7" t="e">
        <v>#N/A</v>
      </c>
      <c r="BV2270" s="7">
        <v>0.28999999999999998</v>
      </c>
      <c r="BW2270" s="7" t="str">
        <f t="shared" si="199"/>
        <v/>
      </c>
      <c r="BX2270" s="7" t="str">
        <f t="shared" si="200"/>
        <v/>
      </c>
    </row>
    <row r="2271" spans="73:76" x14ac:dyDescent="0.25">
      <c r="BU2271" s="7" t="e">
        <v>#N/A</v>
      </c>
      <c r="BV2271" s="7">
        <v>2.8000000000000001E-2</v>
      </c>
      <c r="BW2271" s="7" t="str">
        <f t="shared" si="199"/>
        <v/>
      </c>
      <c r="BX2271" s="7" t="str">
        <f t="shared" si="200"/>
        <v/>
      </c>
    </row>
    <row r="2272" spans="73:76" x14ac:dyDescent="0.25">
      <c r="BU2272" s="7" t="e">
        <v>#N/A</v>
      </c>
      <c r="BV2272" s="7">
        <v>1E-3</v>
      </c>
      <c r="BW2272" s="7" t="str">
        <f t="shared" si="199"/>
        <v/>
      </c>
      <c r="BX2272" s="7" t="str">
        <f t="shared" si="200"/>
        <v/>
      </c>
    </row>
    <row r="2273" spans="73:76" x14ac:dyDescent="0.25">
      <c r="BU2273" s="7" t="e">
        <v>#N/A</v>
      </c>
      <c r="BV2273" s="7">
        <v>4.0000000000000001E-3</v>
      </c>
      <c r="BW2273" s="7" t="str">
        <f t="shared" si="199"/>
        <v/>
      </c>
      <c r="BX2273" s="7" t="str">
        <f t="shared" si="200"/>
        <v/>
      </c>
    </row>
    <row r="2274" spans="73:76" x14ac:dyDescent="0.25">
      <c r="BU2274" s="7" t="e">
        <v>#N/A</v>
      </c>
      <c r="BV2274" s="7" t="e">
        <v>#N/A</v>
      </c>
      <c r="BW2274" s="7" t="str">
        <f t="shared" si="199"/>
        <v/>
      </c>
      <c r="BX2274" s="7" t="str">
        <f t="shared" si="200"/>
        <v/>
      </c>
    </row>
    <row r="2275" spans="73:76" x14ac:dyDescent="0.25">
      <c r="BU2275" s="7" t="e">
        <v>#N/A</v>
      </c>
      <c r="BV2275" s="7">
        <v>0.111</v>
      </c>
      <c r="BW2275" s="7" t="str">
        <f t="shared" si="199"/>
        <v/>
      </c>
      <c r="BX2275" s="7" t="str">
        <f t="shared" si="200"/>
        <v/>
      </c>
    </row>
    <row r="2276" spans="73:76" x14ac:dyDescent="0.25">
      <c r="BU2276" s="7" t="e">
        <v>#N/A</v>
      </c>
      <c r="BV2276" s="7">
        <v>5.4630000000000001</v>
      </c>
      <c r="BW2276" s="7" t="str">
        <f t="shared" si="199"/>
        <v/>
      </c>
      <c r="BX2276" s="7" t="str">
        <f t="shared" si="200"/>
        <v/>
      </c>
    </row>
    <row r="2277" spans="73:76" x14ac:dyDescent="0.25">
      <c r="BU2277" s="7">
        <v>0.13</v>
      </c>
      <c r="BV2277" s="7">
        <v>2.2829999999999999</v>
      </c>
      <c r="BW2277" s="7">
        <f t="shared" si="199"/>
        <v>0.13</v>
      </c>
      <c r="BX2277" s="7">
        <f t="shared" si="200"/>
        <v>2.2829999999999999</v>
      </c>
    </row>
    <row r="2278" spans="73:76" x14ac:dyDescent="0.25">
      <c r="BU2278" s="7" t="e">
        <v>#N/A</v>
      </c>
      <c r="BV2278" s="7">
        <v>0.12</v>
      </c>
      <c r="BW2278" s="7" t="str">
        <f t="shared" si="199"/>
        <v/>
      </c>
      <c r="BX2278" s="7" t="str">
        <f t="shared" si="200"/>
        <v/>
      </c>
    </row>
    <row r="2279" spans="73:76" x14ac:dyDescent="0.25">
      <c r="BU2279" s="7" t="e">
        <v>#N/A</v>
      </c>
      <c r="BV2279" s="7">
        <v>20.46</v>
      </c>
      <c r="BW2279" s="7" t="str">
        <f t="shared" si="199"/>
        <v/>
      </c>
      <c r="BX2279" s="7" t="str">
        <f t="shared" si="200"/>
        <v/>
      </c>
    </row>
    <row r="2280" spans="73:76" x14ac:dyDescent="0.25">
      <c r="BU2280" s="7" t="e">
        <v>#N/A</v>
      </c>
      <c r="BV2280" s="7">
        <v>2.9609999999999999</v>
      </c>
      <c r="BW2280" s="7" t="str">
        <f t="shared" si="199"/>
        <v/>
      </c>
      <c r="BX2280" s="7" t="str">
        <f t="shared" si="200"/>
        <v/>
      </c>
    </row>
    <row r="2281" spans="73:76" x14ac:dyDescent="0.25">
      <c r="BU2281" s="7" t="e">
        <v>#N/A</v>
      </c>
      <c r="BV2281" s="7">
        <v>0.84299999999999997</v>
      </c>
      <c r="BW2281" s="7" t="str">
        <f t="shared" si="199"/>
        <v/>
      </c>
      <c r="BX2281" s="7" t="str">
        <f t="shared" si="200"/>
        <v/>
      </c>
    </row>
    <row r="2282" spans="73:76" x14ac:dyDescent="0.25">
      <c r="BU2282" s="7" t="e">
        <v>#N/A</v>
      </c>
      <c r="BV2282" s="7">
        <v>1.3080000000000001</v>
      </c>
      <c r="BW2282" s="7" t="str">
        <f t="shared" si="199"/>
        <v/>
      </c>
      <c r="BX2282" s="7" t="str">
        <f t="shared" si="200"/>
        <v/>
      </c>
    </row>
    <row r="2283" spans="73:76" x14ac:dyDescent="0.25">
      <c r="BU2283" s="7" t="e">
        <v>#N/A</v>
      </c>
      <c r="BV2283" s="7">
        <v>0.873</v>
      </c>
      <c r="BW2283" s="7" t="str">
        <f t="shared" si="199"/>
        <v/>
      </c>
      <c r="BX2283" s="7" t="str">
        <f t="shared" si="200"/>
        <v/>
      </c>
    </row>
    <row r="2284" spans="73:76" x14ac:dyDescent="0.25">
      <c r="BU2284" s="7" t="e">
        <v>#N/A</v>
      </c>
      <c r="BV2284" s="7">
        <v>3.2000000000000001E-2</v>
      </c>
      <c r="BW2284" s="7" t="str">
        <f t="shared" si="199"/>
        <v/>
      </c>
      <c r="BX2284" s="7" t="str">
        <f t="shared" si="200"/>
        <v/>
      </c>
    </row>
    <row r="2285" spans="73:76" x14ac:dyDescent="0.25">
      <c r="BU2285" s="7" t="e">
        <v>#N/A</v>
      </c>
      <c r="BV2285" s="7">
        <v>15.967000000000001</v>
      </c>
      <c r="BW2285" s="7" t="str">
        <f t="shared" si="199"/>
        <v/>
      </c>
      <c r="BX2285" s="7" t="str">
        <f t="shared" si="200"/>
        <v/>
      </c>
    </row>
    <row r="2286" spans="73:76" x14ac:dyDescent="0.25">
      <c r="BU2286" s="7" t="e">
        <v>#N/A</v>
      </c>
      <c r="BV2286" s="7">
        <v>0.121</v>
      </c>
      <c r="BW2286" s="7" t="str">
        <f t="shared" si="199"/>
        <v/>
      </c>
      <c r="BX2286" s="7" t="str">
        <f t="shared" si="200"/>
        <v/>
      </c>
    </row>
    <row r="2287" spans="73:76" x14ac:dyDescent="0.25">
      <c r="BU2287" s="7" t="e">
        <v>#N/A</v>
      </c>
      <c r="BV2287" s="7">
        <v>6.2590000000000003</v>
      </c>
      <c r="BW2287" s="7" t="str">
        <f t="shared" si="199"/>
        <v/>
      </c>
      <c r="BX2287" s="7" t="str">
        <f t="shared" si="200"/>
        <v/>
      </c>
    </row>
    <row r="2288" spans="73:76" x14ac:dyDescent="0.25">
      <c r="BU2288" s="7" t="e">
        <v>#N/A</v>
      </c>
      <c r="BV2288" s="7">
        <v>1.9E-2</v>
      </c>
      <c r="BW2288" s="7" t="str">
        <f t="shared" si="199"/>
        <v/>
      </c>
      <c r="BX2288" s="7" t="str">
        <f t="shared" si="200"/>
        <v/>
      </c>
    </row>
    <row r="2289" spans="73:76" x14ac:dyDescent="0.25">
      <c r="BU2289" s="7" t="e">
        <v>#N/A</v>
      </c>
      <c r="BV2289" s="7">
        <v>30.302</v>
      </c>
      <c r="BW2289" s="7" t="str">
        <f t="shared" si="199"/>
        <v/>
      </c>
      <c r="BX2289" s="7" t="str">
        <f t="shared" si="200"/>
        <v/>
      </c>
    </row>
    <row r="2290" spans="73:76" x14ac:dyDescent="0.25">
      <c r="BU2290" s="7" t="e">
        <v>#N/A</v>
      </c>
      <c r="BV2290" s="7">
        <v>8.9999999999999993E-3</v>
      </c>
      <c r="BW2290" s="7" t="str">
        <f t="shared" si="199"/>
        <v/>
      </c>
      <c r="BX2290" s="7" t="str">
        <f t="shared" si="200"/>
        <v/>
      </c>
    </row>
    <row r="2291" spans="73:76" x14ac:dyDescent="0.25">
      <c r="BU2291" s="7" t="e">
        <v>#N/A</v>
      </c>
      <c r="BV2291" s="7">
        <v>0.73599999999999999</v>
      </c>
      <c r="BW2291" s="7" t="str">
        <f t="shared" si="199"/>
        <v/>
      </c>
      <c r="BX2291" s="7" t="str">
        <f t="shared" si="200"/>
        <v/>
      </c>
    </row>
    <row r="2292" spans="73:76" x14ac:dyDescent="0.25">
      <c r="BU2292" s="7" t="e">
        <v>#N/A</v>
      </c>
      <c r="BV2292" s="7">
        <v>0.11</v>
      </c>
      <c r="BW2292" s="7" t="str">
        <f t="shared" si="199"/>
        <v/>
      </c>
      <c r="BX2292" s="7" t="str">
        <f t="shared" si="200"/>
        <v/>
      </c>
    </row>
    <row r="2293" spans="73:76" x14ac:dyDescent="0.25">
      <c r="BU2293" s="7" t="e">
        <v>#N/A</v>
      </c>
      <c r="BV2293" s="7">
        <v>5.6000000000000001E-2</v>
      </c>
      <c r="BW2293" s="7" t="str">
        <f t="shared" si="199"/>
        <v/>
      </c>
      <c r="BX2293" s="7" t="str">
        <f t="shared" si="200"/>
        <v/>
      </c>
    </row>
    <row r="2294" spans="73:76" x14ac:dyDescent="0.25">
      <c r="BU2294" s="7" t="e">
        <v>#N/A</v>
      </c>
      <c r="BV2294" s="7">
        <v>2.67</v>
      </c>
      <c r="BW2294" s="7" t="str">
        <f t="shared" si="199"/>
        <v/>
      </c>
      <c r="BX2294" s="7" t="str">
        <f t="shared" si="200"/>
        <v/>
      </c>
    </row>
    <row r="2295" spans="73:76" x14ac:dyDescent="0.25">
      <c r="BU2295" s="7" t="e">
        <v>#N/A</v>
      </c>
      <c r="BV2295" s="7">
        <v>13.263</v>
      </c>
      <c r="BW2295" s="7" t="str">
        <f t="shared" si="199"/>
        <v/>
      </c>
      <c r="BX2295" s="7" t="str">
        <f t="shared" si="200"/>
        <v/>
      </c>
    </row>
    <row r="2296" spans="73:76" x14ac:dyDescent="0.25">
      <c r="BU2296" s="7" t="e">
        <v>#N/A</v>
      </c>
      <c r="BV2296" s="7">
        <v>0</v>
      </c>
      <c r="BW2296" s="7" t="str">
        <f t="shared" si="199"/>
        <v/>
      </c>
      <c r="BX2296" s="7" t="str">
        <f t="shared" si="200"/>
        <v/>
      </c>
    </row>
    <row r="2297" spans="73:76" x14ac:dyDescent="0.25">
      <c r="BU2297" s="7">
        <v>0.05</v>
      </c>
      <c r="BV2297" s="7">
        <v>0.54600000000000004</v>
      </c>
      <c r="BW2297" s="7">
        <f t="shared" si="199"/>
        <v>0.05</v>
      </c>
      <c r="BX2297" s="7">
        <f t="shared" si="200"/>
        <v>0.54600000000000004</v>
      </c>
    </row>
    <row r="2298" spans="73:76" x14ac:dyDescent="0.25">
      <c r="BU2298" s="7" t="e">
        <v>#N/A</v>
      </c>
      <c r="BV2298" s="7">
        <v>0.09</v>
      </c>
      <c r="BW2298" s="7" t="str">
        <f t="shared" si="199"/>
        <v/>
      </c>
      <c r="BX2298" s="7" t="str">
        <f t="shared" si="200"/>
        <v/>
      </c>
    </row>
    <row r="2299" spans="73:76" x14ac:dyDescent="0.25">
      <c r="BU2299" s="7" t="e">
        <v>#N/A</v>
      </c>
      <c r="BV2299" s="7">
        <v>6.6000000000000003E-2</v>
      </c>
      <c r="BW2299" s="7" t="str">
        <f t="shared" si="199"/>
        <v/>
      </c>
      <c r="BX2299" s="7" t="str">
        <f t="shared" si="200"/>
        <v/>
      </c>
    </row>
    <row r="2300" spans="73:76" x14ac:dyDescent="0.25">
      <c r="BU2300" s="7" t="e">
        <v>#N/A</v>
      </c>
      <c r="BV2300" s="7">
        <v>8.9999999999999993E-3</v>
      </c>
      <c r="BW2300" s="7" t="str">
        <f t="shared" si="199"/>
        <v/>
      </c>
      <c r="BX2300" s="7" t="str">
        <f t="shared" si="200"/>
        <v/>
      </c>
    </row>
    <row r="2301" spans="73:76" x14ac:dyDescent="0.25">
      <c r="BU2301" s="7" t="e">
        <v>#N/A</v>
      </c>
      <c r="BV2301" s="7">
        <v>0</v>
      </c>
      <c r="BW2301" s="7" t="str">
        <f t="shared" si="199"/>
        <v/>
      </c>
      <c r="BX2301" s="7" t="str">
        <f t="shared" si="200"/>
        <v/>
      </c>
    </row>
    <row r="2302" spans="73:76" x14ac:dyDescent="0.25">
      <c r="BU2302" s="7" t="e">
        <v>#N/A</v>
      </c>
      <c r="BV2302" s="7">
        <v>4.7E-2</v>
      </c>
      <c r="BW2302" s="7" t="str">
        <f t="shared" si="199"/>
        <v/>
      </c>
      <c r="BX2302" s="7" t="str">
        <f t="shared" si="200"/>
        <v/>
      </c>
    </row>
    <row r="2303" spans="73:76" x14ac:dyDescent="0.25">
      <c r="BU2303" s="7" t="e">
        <v>#N/A</v>
      </c>
      <c r="BV2303" s="7">
        <v>3.0000000000000001E-3</v>
      </c>
      <c r="BW2303" s="7" t="str">
        <f t="shared" si="199"/>
        <v/>
      </c>
      <c r="BX2303" s="7" t="str">
        <f t="shared" si="200"/>
        <v/>
      </c>
    </row>
    <row r="2304" spans="73:76" x14ac:dyDescent="0.25">
      <c r="BU2304" s="7" t="e">
        <v>#N/A</v>
      </c>
      <c r="BV2304" s="7">
        <v>5.12</v>
      </c>
      <c r="BW2304" s="7" t="str">
        <f t="shared" si="199"/>
        <v/>
      </c>
      <c r="BX2304" s="7" t="str">
        <f t="shared" si="200"/>
        <v/>
      </c>
    </row>
    <row r="2305" spans="73:76" x14ac:dyDescent="0.25">
      <c r="BU2305" s="7" t="e">
        <v>#N/A</v>
      </c>
      <c r="BV2305" s="7">
        <v>0</v>
      </c>
      <c r="BW2305" s="7" t="str">
        <f t="shared" si="199"/>
        <v/>
      </c>
      <c r="BX2305" s="7" t="str">
        <f t="shared" si="200"/>
        <v/>
      </c>
    </row>
    <row r="2306" spans="73:76" x14ac:dyDescent="0.25">
      <c r="BU2306" s="7" t="e">
        <v>#N/A</v>
      </c>
      <c r="BV2306" s="7">
        <v>0</v>
      </c>
      <c r="BW2306" s="7" t="str">
        <f t="shared" si="199"/>
        <v/>
      </c>
      <c r="BX2306" s="7" t="str">
        <f t="shared" si="200"/>
        <v/>
      </c>
    </row>
    <row r="2307" spans="73:76" x14ac:dyDescent="0.25">
      <c r="BU2307" s="7" t="e">
        <v>#N/A</v>
      </c>
      <c r="BV2307" s="7">
        <v>3.9E-2</v>
      </c>
      <c r="BW2307" s="7" t="str">
        <f t="shared" si="199"/>
        <v/>
      </c>
      <c r="BX2307" s="7" t="str">
        <f t="shared" si="200"/>
        <v/>
      </c>
    </row>
    <row r="2308" spans="73:76" x14ac:dyDescent="0.25">
      <c r="BU2308" s="7" t="e">
        <v>#N/A</v>
      </c>
      <c r="BV2308" s="7">
        <v>3.7109999999999999</v>
      </c>
      <c r="BW2308" s="7" t="str">
        <f t="shared" si="199"/>
        <v/>
      </c>
      <c r="BX2308" s="7" t="str">
        <f t="shared" si="200"/>
        <v/>
      </c>
    </row>
    <row r="2309" spans="73:76" x14ac:dyDescent="0.25">
      <c r="BU2309" s="7" t="e">
        <v>#N/A</v>
      </c>
      <c r="BV2309" s="7" t="s">
        <v>1901</v>
      </c>
      <c r="BW2309" s="7" t="str">
        <f t="shared" si="199"/>
        <v/>
      </c>
      <c r="BX2309" s="7" t="str">
        <f t="shared" si="200"/>
        <v/>
      </c>
    </row>
    <row r="2310" spans="73:76" x14ac:dyDescent="0.25">
      <c r="BU2310" s="7" t="e">
        <v>#N/A</v>
      </c>
      <c r="BV2310" s="7">
        <v>0.02</v>
      </c>
      <c r="BW2310" s="7" t="str">
        <f t="shared" si="199"/>
        <v/>
      </c>
      <c r="BX2310" s="7" t="str">
        <f t="shared" si="200"/>
        <v/>
      </c>
    </row>
    <row r="2311" spans="73:76" x14ac:dyDescent="0.25">
      <c r="BU2311" s="7">
        <v>0</v>
      </c>
      <c r="BV2311" s="7">
        <v>0</v>
      </c>
      <c r="BW2311" s="7">
        <f t="shared" si="199"/>
        <v>0</v>
      </c>
      <c r="BX2311" s="7">
        <f t="shared" si="200"/>
        <v>0</v>
      </c>
    </row>
    <row r="2312" spans="73:76" x14ac:dyDescent="0.25">
      <c r="BU2312" s="7" t="e">
        <v>#N/A</v>
      </c>
      <c r="BV2312" s="7">
        <v>1E-3</v>
      </c>
      <c r="BW2312" s="7" t="str">
        <f t="shared" ref="BW2312:BW2375" si="201">IF(ISNA(BU2312),"",BU2312)</f>
        <v/>
      </c>
      <c r="BX2312" s="7" t="str">
        <f t="shared" ref="BX2312:BX2375" si="202">IF(BW2312="","",BV2312)</f>
        <v/>
      </c>
    </row>
    <row r="2313" spans="73:76" x14ac:dyDescent="0.25">
      <c r="BU2313" s="7" t="e">
        <v>#N/A</v>
      </c>
      <c r="BV2313" s="7">
        <v>0</v>
      </c>
      <c r="BW2313" s="7" t="str">
        <f t="shared" si="201"/>
        <v/>
      </c>
      <c r="BX2313" s="7" t="str">
        <f t="shared" si="202"/>
        <v/>
      </c>
    </row>
    <row r="2314" spans="73:76" x14ac:dyDescent="0.25">
      <c r="BU2314" s="7" t="e">
        <v>#N/A</v>
      </c>
      <c r="BV2314" s="7">
        <v>7.2850000000000001</v>
      </c>
      <c r="BW2314" s="7" t="str">
        <f t="shared" si="201"/>
        <v/>
      </c>
      <c r="BX2314" s="7" t="str">
        <f t="shared" si="202"/>
        <v/>
      </c>
    </row>
    <row r="2315" spans="73:76" x14ac:dyDescent="0.25">
      <c r="BU2315" s="7" t="e">
        <v>#N/A</v>
      </c>
      <c r="BV2315" s="7" t="s">
        <v>1901</v>
      </c>
      <c r="BW2315" s="7" t="str">
        <f t="shared" si="201"/>
        <v/>
      </c>
      <c r="BX2315" s="7" t="str">
        <f t="shared" si="202"/>
        <v/>
      </c>
    </row>
    <row r="2316" spans="73:76" x14ac:dyDescent="0.25">
      <c r="BU2316" s="7" t="e">
        <v>#N/A</v>
      </c>
      <c r="BV2316" s="7">
        <v>9.9000000000000005E-2</v>
      </c>
      <c r="BW2316" s="7" t="str">
        <f t="shared" si="201"/>
        <v/>
      </c>
      <c r="BX2316" s="7" t="str">
        <f t="shared" si="202"/>
        <v/>
      </c>
    </row>
    <row r="2317" spans="73:76" x14ac:dyDescent="0.25">
      <c r="BU2317" s="7" t="e">
        <v>#N/A</v>
      </c>
      <c r="BV2317" s="7">
        <v>0.27300000000000002</v>
      </c>
      <c r="BW2317" s="7" t="str">
        <f t="shared" si="201"/>
        <v/>
      </c>
      <c r="BX2317" s="7" t="str">
        <f t="shared" si="202"/>
        <v/>
      </c>
    </row>
    <row r="2318" spans="73:76" x14ac:dyDescent="0.25">
      <c r="BU2318" s="7">
        <v>0.03</v>
      </c>
      <c r="BV2318" s="7">
        <v>1.7000000000000001E-2</v>
      </c>
      <c r="BW2318" s="7">
        <f t="shared" si="201"/>
        <v>0.03</v>
      </c>
      <c r="BX2318" s="7">
        <f t="shared" si="202"/>
        <v>1.7000000000000001E-2</v>
      </c>
    </row>
    <row r="2319" spans="73:76" x14ac:dyDescent="0.25">
      <c r="BU2319" s="7" t="e">
        <v>#N/A</v>
      </c>
      <c r="BV2319" s="7">
        <v>0</v>
      </c>
      <c r="BW2319" s="7" t="str">
        <f t="shared" si="201"/>
        <v/>
      </c>
      <c r="BX2319" s="7" t="str">
        <f t="shared" si="202"/>
        <v/>
      </c>
    </row>
    <row r="2320" spans="73:76" x14ac:dyDescent="0.25">
      <c r="BU2320" s="7" t="e">
        <v>#N/A</v>
      </c>
      <c r="BV2320" s="7">
        <v>2.4039999999999999</v>
      </c>
      <c r="BW2320" s="7" t="str">
        <f t="shared" si="201"/>
        <v/>
      </c>
      <c r="BX2320" s="7" t="str">
        <f t="shared" si="202"/>
        <v/>
      </c>
    </row>
    <row r="2321" spans="73:76" x14ac:dyDescent="0.25">
      <c r="BU2321" s="7" t="e">
        <v>#N/A</v>
      </c>
      <c r="BV2321" s="7">
        <v>2E-3</v>
      </c>
      <c r="BW2321" s="7" t="str">
        <f t="shared" si="201"/>
        <v/>
      </c>
      <c r="BX2321" s="7" t="str">
        <f t="shared" si="202"/>
        <v/>
      </c>
    </row>
    <row r="2322" spans="73:76" x14ac:dyDescent="0.25">
      <c r="BU2322" s="7" t="e">
        <v>#N/A</v>
      </c>
      <c r="BV2322" s="7" t="s">
        <v>1901</v>
      </c>
      <c r="BW2322" s="7" t="str">
        <f t="shared" si="201"/>
        <v/>
      </c>
      <c r="BX2322" s="7" t="str">
        <f t="shared" si="202"/>
        <v/>
      </c>
    </row>
    <row r="2323" spans="73:76" x14ac:dyDescent="0.25">
      <c r="BU2323" s="7" t="e">
        <v>#N/A</v>
      </c>
      <c r="BV2323" s="7">
        <v>6.7000000000000004E-2</v>
      </c>
      <c r="BW2323" s="7" t="str">
        <f t="shared" si="201"/>
        <v/>
      </c>
      <c r="BX2323" s="7" t="str">
        <f t="shared" si="202"/>
        <v/>
      </c>
    </row>
    <row r="2324" spans="73:76" x14ac:dyDescent="0.25">
      <c r="BU2324" s="7" t="e">
        <v>#N/A</v>
      </c>
      <c r="BV2324" s="7">
        <v>4.29</v>
      </c>
      <c r="BW2324" s="7" t="str">
        <f t="shared" si="201"/>
        <v/>
      </c>
      <c r="BX2324" s="7" t="str">
        <f t="shared" si="202"/>
        <v/>
      </c>
    </row>
    <row r="2325" spans="73:76" x14ac:dyDescent="0.25">
      <c r="BU2325" s="7">
        <v>0.11</v>
      </c>
      <c r="BV2325" s="7">
        <v>0.2</v>
      </c>
      <c r="BW2325" s="7">
        <f t="shared" si="201"/>
        <v>0.11</v>
      </c>
      <c r="BX2325" s="7">
        <f t="shared" si="202"/>
        <v>0.2</v>
      </c>
    </row>
    <row r="2326" spans="73:76" x14ac:dyDescent="0.25">
      <c r="BU2326" s="7" t="e">
        <v>#N/A</v>
      </c>
      <c r="BV2326" s="7">
        <v>0</v>
      </c>
      <c r="BW2326" s="7" t="str">
        <f t="shared" si="201"/>
        <v/>
      </c>
      <c r="BX2326" s="7" t="str">
        <f t="shared" si="202"/>
        <v/>
      </c>
    </row>
    <row r="2327" spans="73:76" x14ac:dyDescent="0.25">
      <c r="BU2327" s="7" t="e">
        <v>#N/A</v>
      </c>
      <c r="BV2327" s="7">
        <v>0.21099999999999999</v>
      </c>
      <c r="BW2327" s="7" t="str">
        <f t="shared" si="201"/>
        <v/>
      </c>
      <c r="BX2327" s="7" t="str">
        <f t="shared" si="202"/>
        <v/>
      </c>
    </row>
    <row r="2328" spans="73:76" x14ac:dyDescent="0.25">
      <c r="BU2328" s="7" t="e">
        <v>#N/A</v>
      </c>
      <c r="BV2328" s="7">
        <v>0.32</v>
      </c>
      <c r="BW2328" s="7" t="str">
        <f t="shared" si="201"/>
        <v/>
      </c>
      <c r="BX2328" s="7" t="str">
        <f t="shared" si="202"/>
        <v/>
      </c>
    </row>
    <row r="2329" spans="73:76" x14ac:dyDescent="0.25">
      <c r="BU2329" s="7" t="e">
        <v>#N/A</v>
      </c>
      <c r="BV2329" s="7">
        <v>1.0999999999999999E-2</v>
      </c>
      <c r="BW2329" s="7" t="str">
        <f t="shared" si="201"/>
        <v/>
      </c>
      <c r="BX2329" s="7" t="str">
        <f t="shared" si="202"/>
        <v/>
      </c>
    </row>
    <row r="2330" spans="73:76" x14ac:dyDescent="0.25">
      <c r="BU2330" s="7" t="e">
        <v>#N/A</v>
      </c>
      <c r="BV2330" s="7">
        <v>1</v>
      </c>
      <c r="BW2330" s="7" t="str">
        <f t="shared" si="201"/>
        <v/>
      </c>
      <c r="BX2330" s="7" t="str">
        <f t="shared" si="202"/>
        <v/>
      </c>
    </row>
    <row r="2331" spans="73:76" x14ac:dyDescent="0.25">
      <c r="BU2331" s="7" t="e">
        <v>#N/A</v>
      </c>
      <c r="BV2331" s="7">
        <v>0</v>
      </c>
      <c r="BW2331" s="7" t="str">
        <f t="shared" si="201"/>
        <v/>
      </c>
      <c r="BX2331" s="7" t="str">
        <f t="shared" si="202"/>
        <v/>
      </c>
    </row>
    <row r="2332" spans="73:76" x14ac:dyDescent="0.25">
      <c r="BU2332" s="7" t="e">
        <v>#N/A</v>
      </c>
      <c r="BV2332" s="7">
        <v>2.1869999999999998</v>
      </c>
      <c r="BW2332" s="7" t="str">
        <f t="shared" si="201"/>
        <v/>
      </c>
      <c r="BX2332" s="7" t="str">
        <f t="shared" si="202"/>
        <v/>
      </c>
    </row>
    <row r="2333" spans="73:76" x14ac:dyDescent="0.25">
      <c r="BU2333" s="7" t="e">
        <v>#N/A</v>
      </c>
      <c r="BV2333" s="7">
        <v>0.83499999999999996</v>
      </c>
      <c r="BW2333" s="7" t="str">
        <f t="shared" si="201"/>
        <v/>
      </c>
      <c r="BX2333" s="7" t="str">
        <f t="shared" si="202"/>
        <v/>
      </c>
    </row>
    <row r="2334" spans="73:76" x14ac:dyDescent="0.25">
      <c r="BU2334" s="7" t="e">
        <v>#N/A</v>
      </c>
      <c r="BV2334" s="7">
        <v>0.26600000000000001</v>
      </c>
      <c r="BW2334" s="7" t="str">
        <f t="shared" si="201"/>
        <v/>
      </c>
      <c r="BX2334" s="7" t="str">
        <f t="shared" si="202"/>
        <v/>
      </c>
    </row>
    <row r="2335" spans="73:76" x14ac:dyDescent="0.25">
      <c r="BU2335" s="7" t="e">
        <v>#N/A</v>
      </c>
      <c r="BV2335" s="7">
        <v>2.5129999999999999</v>
      </c>
      <c r="BW2335" s="7" t="str">
        <f t="shared" si="201"/>
        <v/>
      </c>
      <c r="BX2335" s="7" t="str">
        <f t="shared" si="202"/>
        <v/>
      </c>
    </row>
    <row r="2336" spans="73:76" x14ac:dyDescent="0.25">
      <c r="BU2336" s="7" t="e">
        <v>#N/A</v>
      </c>
      <c r="BV2336" s="7">
        <v>2.3E-2</v>
      </c>
      <c r="BW2336" s="7" t="str">
        <f t="shared" si="201"/>
        <v/>
      </c>
      <c r="BX2336" s="7" t="str">
        <f t="shared" si="202"/>
        <v/>
      </c>
    </row>
    <row r="2337" spans="73:76" x14ac:dyDescent="0.25">
      <c r="BU2337" s="7" t="e">
        <v>#N/A</v>
      </c>
      <c r="BV2337" s="7">
        <v>0.156</v>
      </c>
      <c r="BW2337" s="7" t="str">
        <f t="shared" si="201"/>
        <v/>
      </c>
      <c r="BX2337" s="7" t="str">
        <f t="shared" si="202"/>
        <v/>
      </c>
    </row>
    <row r="2338" spans="73:76" x14ac:dyDescent="0.25">
      <c r="BU2338" s="7" t="e">
        <v>#N/A</v>
      </c>
      <c r="BV2338" s="7">
        <v>0.56899999999999995</v>
      </c>
      <c r="BW2338" s="7" t="str">
        <f t="shared" si="201"/>
        <v/>
      </c>
      <c r="BX2338" s="7" t="str">
        <f t="shared" si="202"/>
        <v/>
      </c>
    </row>
    <row r="2339" spans="73:76" x14ac:dyDescent="0.25">
      <c r="BU2339" s="7" t="e">
        <v>#N/A</v>
      </c>
      <c r="BV2339" s="7">
        <v>7.641</v>
      </c>
      <c r="BW2339" s="7" t="str">
        <f t="shared" si="201"/>
        <v/>
      </c>
      <c r="BX2339" s="7" t="str">
        <f t="shared" si="202"/>
        <v/>
      </c>
    </row>
    <row r="2340" spans="73:76" x14ac:dyDescent="0.25">
      <c r="BU2340" s="7" t="e">
        <v>#N/A</v>
      </c>
      <c r="BV2340" s="7">
        <v>11.856999999999999</v>
      </c>
      <c r="BW2340" s="7" t="str">
        <f t="shared" si="201"/>
        <v/>
      </c>
      <c r="BX2340" s="7" t="str">
        <f t="shared" si="202"/>
        <v/>
      </c>
    </row>
    <row r="2341" spans="73:76" x14ac:dyDescent="0.25">
      <c r="BU2341" s="7" t="e">
        <v>#N/A</v>
      </c>
      <c r="BV2341" s="7">
        <v>3.3090000000000002</v>
      </c>
      <c r="BW2341" s="7" t="str">
        <f t="shared" si="201"/>
        <v/>
      </c>
      <c r="BX2341" s="7" t="str">
        <f t="shared" si="202"/>
        <v/>
      </c>
    </row>
    <row r="2342" spans="73:76" x14ac:dyDescent="0.25">
      <c r="BU2342" s="7" t="e">
        <v>#N/A</v>
      </c>
      <c r="BV2342" s="7">
        <v>0</v>
      </c>
      <c r="BW2342" s="7" t="str">
        <f t="shared" si="201"/>
        <v/>
      </c>
      <c r="BX2342" s="7" t="str">
        <f t="shared" si="202"/>
        <v/>
      </c>
    </row>
    <row r="2343" spans="73:76" x14ac:dyDescent="0.25">
      <c r="BU2343" s="7" t="e">
        <v>#N/A</v>
      </c>
      <c r="BV2343" s="7">
        <v>6.0000000000000001E-3</v>
      </c>
      <c r="BW2343" s="7" t="str">
        <f t="shared" si="201"/>
        <v/>
      </c>
      <c r="BX2343" s="7" t="str">
        <f t="shared" si="202"/>
        <v/>
      </c>
    </row>
    <row r="2344" spans="73:76" x14ac:dyDescent="0.25">
      <c r="BU2344" s="7" t="e">
        <v>#N/A</v>
      </c>
      <c r="BV2344" s="7">
        <v>0.23</v>
      </c>
      <c r="BW2344" s="7" t="str">
        <f t="shared" si="201"/>
        <v/>
      </c>
      <c r="BX2344" s="7" t="str">
        <f t="shared" si="202"/>
        <v/>
      </c>
    </row>
    <row r="2345" spans="73:76" x14ac:dyDescent="0.25">
      <c r="BU2345" s="7" t="e">
        <v>#N/A</v>
      </c>
      <c r="BV2345" s="7">
        <v>7.0000000000000001E-3</v>
      </c>
      <c r="BW2345" s="7" t="str">
        <f t="shared" si="201"/>
        <v/>
      </c>
      <c r="BX2345" s="7" t="str">
        <f t="shared" si="202"/>
        <v/>
      </c>
    </row>
    <row r="2346" spans="73:76" x14ac:dyDescent="0.25">
      <c r="BU2346" s="7" t="e">
        <v>#N/A</v>
      </c>
      <c r="BV2346" s="7">
        <v>0</v>
      </c>
      <c r="BW2346" s="7" t="str">
        <f t="shared" si="201"/>
        <v/>
      </c>
      <c r="BX2346" s="7" t="str">
        <f t="shared" si="202"/>
        <v/>
      </c>
    </row>
    <row r="2347" spans="73:76" x14ac:dyDescent="0.25">
      <c r="BU2347" s="7" t="e">
        <v>#N/A</v>
      </c>
      <c r="BV2347" s="7">
        <v>0</v>
      </c>
      <c r="BW2347" s="7" t="str">
        <f t="shared" si="201"/>
        <v/>
      </c>
      <c r="BX2347" s="7" t="str">
        <f t="shared" si="202"/>
        <v/>
      </c>
    </row>
    <row r="2348" spans="73:76" x14ac:dyDescent="0.25">
      <c r="BU2348" s="7" t="e">
        <v>#N/A</v>
      </c>
      <c r="BV2348" s="7">
        <v>8.8999999999999996E-2</v>
      </c>
      <c r="BW2348" s="7" t="str">
        <f t="shared" si="201"/>
        <v/>
      </c>
      <c r="BX2348" s="7" t="str">
        <f t="shared" si="202"/>
        <v/>
      </c>
    </row>
    <row r="2349" spans="73:76" x14ac:dyDescent="0.25">
      <c r="BU2349" s="7">
        <v>4.3</v>
      </c>
      <c r="BV2349" s="7">
        <v>12.262</v>
      </c>
      <c r="BW2349" s="7">
        <f t="shared" si="201"/>
        <v>4.3</v>
      </c>
      <c r="BX2349" s="7">
        <f t="shared" si="202"/>
        <v>12.262</v>
      </c>
    </row>
    <row r="2350" spans="73:76" x14ac:dyDescent="0.25">
      <c r="BU2350" s="7" t="e">
        <v>#N/A</v>
      </c>
      <c r="BV2350" s="7">
        <v>1.7000000000000001E-2</v>
      </c>
      <c r="BW2350" s="7" t="str">
        <f t="shared" si="201"/>
        <v/>
      </c>
      <c r="BX2350" s="7" t="str">
        <f t="shared" si="202"/>
        <v/>
      </c>
    </row>
    <row r="2351" spans="73:76" x14ac:dyDescent="0.25">
      <c r="BU2351" s="7" t="e">
        <v>#N/A</v>
      </c>
      <c r="BV2351" s="7">
        <v>109.904</v>
      </c>
      <c r="BW2351" s="7" t="str">
        <f t="shared" si="201"/>
        <v/>
      </c>
      <c r="BX2351" s="7" t="str">
        <f t="shared" si="202"/>
        <v/>
      </c>
    </row>
    <row r="2352" spans="73:76" x14ac:dyDescent="0.25">
      <c r="BU2352" s="7" t="e">
        <v>#N/A</v>
      </c>
      <c r="BV2352" s="7">
        <v>0</v>
      </c>
      <c r="BW2352" s="7" t="str">
        <f t="shared" si="201"/>
        <v/>
      </c>
      <c r="BX2352" s="7" t="str">
        <f t="shared" si="202"/>
        <v/>
      </c>
    </row>
    <row r="2353" spans="73:76" x14ac:dyDescent="0.25">
      <c r="BU2353" s="7" t="e">
        <v>#N/A</v>
      </c>
      <c r="BV2353" s="7">
        <v>0</v>
      </c>
      <c r="BW2353" s="7" t="str">
        <f t="shared" si="201"/>
        <v/>
      </c>
      <c r="BX2353" s="7" t="str">
        <f t="shared" si="202"/>
        <v/>
      </c>
    </row>
    <row r="2354" spans="73:76" x14ac:dyDescent="0.25">
      <c r="BU2354" s="7">
        <v>0</v>
      </c>
      <c r="BV2354" s="7">
        <v>0</v>
      </c>
      <c r="BW2354" s="7">
        <f t="shared" si="201"/>
        <v>0</v>
      </c>
      <c r="BX2354" s="7">
        <f t="shared" si="202"/>
        <v>0</v>
      </c>
    </row>
    <row r="2355" spans="73:76" x14ac:dyDescent="0.25">
      <c r="BU2355" s="7" t="e">
        <v>#N/A</v>
      </c>
      <c r="BV2355" s="7">
        <v>1E-3</v>
      </c>
      <c r="BW2355" s="7" t="str">
        <f t="shared" si="201"/>
        <v/>
      </c>
      <c r="BX2355" s="7" t="str">
        <f t="shared" si="202"/>
        <v/>
      </c>
    </row>
    <row r="2356" spans="73:76" x14ac:dyDescent="0.25">
      <c r="BU2356" s="7" t="e">
        <v>#N/A</v>
      </c>
      <c r="BV2356" s="7">
        <v>0</v>
      </c>
      <c r="BW2356" s="7" t="str">
        <f t="shared" si="201"/>
        <v/>
      </c>
      <c r="BX2356" s="7" t="str">
        <f t="shared" si="202"/>
        <v/>
      </c>
    </row>
    <row r="2357" spans="73:76" x14ac:dyDescent="0.25">
      <c r="BU2357" s="7" t="e">
        <v>#N/A</v>
      </c>
      <c r="BV2357" s="7">
        <v>4.0000000000000001E-3</v>
      </c>
      <c r="BW2357" s="7" t="str">
        <f t="shared" si="201"/>
        <v/>
      </c>
      <c r="BX2357" s="7" t="str">
        <f t="shared" si="202"/>
        <v/>
      </c>
    </row>
    <row r="2358" spans="73:76" x14ac:dyDescent="0.25">
      <c r="BU2358" s="7" t="e">
        <v>#N/A</v>
      </c>
      <c r="BV2358" s="7">
        <v>6.5000000000000002E-2</v>
      </c>
      <c r="BW2358" s="7" t="str">
        <f t="shared" si="201"/>
        <v/>
      </c>
      <c r="BX2358" s="7" t="str">
        <f t="shared" si="202"/>
        <v/>
      </c>
    </row>
    <row r="2359" spans="73:76" x14ac:dyDescent="0.25">
      <c r="BU2359" s="7" t="e">
        <v>#N/A</v>
      </c>
      <c r="BV2359" s="7">
        <v>0</v>
      </c>
      <c r="BW2359" s="7" t="str">
        <f t="shared" si="201"/>
        <v/>
      </c>
      <c r="BX2359" s="7" t="str">
        <f t="shared" si="202"/>
        <v/>
      </c>
    </row>
    <row r="2360" spans="73:76" x14ac:dyDescent="0.25">
      <c r="BU2360" s="7" t="e">
        <v>#N/A</v>
      </c>
      <c r="BV2360" s="7">
        <v>2.5000000000000001E-2</v>
      </c>
      <c r="BW2360" s="7" t="str">
        <f t="shared" si="201"/>
        <v/>
      </c>
      <c r="BX2360" s="7" t="str">
        <f t="shared" si="202"/>
        <v/>
      </c>
    </row>
    <row r="2361" spans="73:76" x14ac:dyDescent="0.25">
      <c r="BU2361" s="7">
        <v>0.99</v>
      </c>
      <c r="BV2361" s="7">
        <v>0.72299999999999998</v>
      </c>
      <c r="BW2361" s="7">
        <f t="shared" si="201"/>
        <v>0.99</v>
      </c>
      <c r="BX2361" s="7">
        <f t="shared" si="202"/>
        <v>0.72299999999999998</v>
      </c>
    </row>
    <row r="2362" spans="73:76" x14ac:dyDescent="0.25">
      <c r="BU2362" s="7" t="e">
        <v>#N/A</v>
      </c>
      <c r="BV2362" s="7">
        <v>1.2929999999999999</v>
      </c>
      <c r="BW2362" s="7" t="str">
        <f t="shared" si="201"/>
        <v/>
      </c>
      <c r="BX2362" s="7" t="str">
        <f t="shared" si="202"/>
        <v/>
      </c>
    </row>
    <row r="2363" spans="73:76" x14ac:dyDescent="0.25">
      <c r="BU2363" s="7" t="e">
        <v>#N/A</v>
      </c>
      <c r="BV2363" s="7">
        <v>2.5000000000000001E-2</v>
      </c>
      <c r="BW2363" s="7" t="str">
        <f t="shared" si="201"/>
        <v/>
      </c>
      <c r="BX2363" s="7" t="str">
        <f t="shared" si="202"/>
        <v/>
      </c>
    </row>
    <row r="2364" spans="73:76" x14ac:dyDescent="0.25">
      <c r="BU2364" s="7" t="e">
        <v>#N/A</v>
      </c>
      <c r="BV2364" s="7">
        <v>0</v>
      </c>
      <c r="BW2364" s="7" t="str">
        <f t="shared" si="201"/>
        <v/>
      </c>
      <c r="BX2364" s="7" t="str">
        <f t="shared" si="202"/>
        <v/>
      </c>
    </row>
    <row r="2365" spans="73:76" x14ac:dyDescent="0.25">
      <c r="BU2365" s="7">
        <v>1.63</v>
      </c>
      <c r="BV2365" s="7">
        <v>1.256</v>
      </c>
      <c r="BW2365" s="7">
        <f t="shared" si="201"/>
        <v>1.63</v>
      </c>
      <c r="BX2365" s="7">
        <f t="shared" si="202"/>
        <v>1.256</v>
      </c>
    </row>
    <row r="2366" spans="73:76" x14ac:dyDescent="0.25">
      <c r="BU2366" s="7" t="e">
        <v>#N/A</v>
      </c>
      <c r="BV2366" s="7">
        <v>9.0009999999999994</v>
      </c>
      <c r="BW2366" s="7" t="str">
        <f t="shared" si="201"/>
        <v/>
      </c>
      <c r="BX2366" s="7" t="str">
        <f t="shared" si="202"/>
        <v/>
      </c>
    </row>
    <row r="2367" spans="73:76" x14ac:dyDescent="0.25">
      <c r="BU2367" s="7" t="e">
        <v>#N/A</v>
      </c>
      <c r="BV2367" s="7">
        <v>3.1E-2</v>
      </c>
      <c r="BW2367" s="7" t="str">
        <f t="shared" si="201"/>
        <v/>
      </c>
      <c r="BX2367" s="7" t="str">
        <f t="shared" si="202"/>
        <v/>
      </c>
    </row>
    <row r="2368" spans="73:76" x14ac:dyDescent="0.25">
      <c r="BU2368" s="7" t="e">
        <v>#N/A</v>
      </c>
      <c r="BV2368" s="7">
        <v>0.9</v>
      </c>
      <c r="BW2368" s="7" t="str">
        <f t="shared" si="201"/>
        <v/>
      </c>
      <c r="BX2368" s="7" t="str">
        <f t="shared" si="202"/>
        <v/>
      </c>
    </row>
    <row r="2369" spans="73:76" x14ac:dyDescent="0.25">
      <c r="BU2369" s="7" t="e">
        <v>#N/A</v>
      </c>
      <c r="BV2369" s="7">
        <v>1.4E-2</v>
      </c>
      <c r="BW2369" s="7" t="str">
        <f t="shared" si="201"/>
        <v/>
      </c>
      <c r="BX2369" s="7" t="str">
        <f t="shared" si="202"/>
        <v/>
      </c>
    </row>
    <row r="2370" spans="73:76" x14ac:dyDescent="0.25">
      <c r="BU2370" s="7" t="e">
        <v>#N/A</v>
      </c>
      <c r="BV2370" s="7">
        <v>2.1179999999999999</v>
      </c>
      <c r="BW2370" s="7" t="str">
        <f t="shared" si="201"/>
        <v/>
      </c>
      <c r="BX2370" s="7" t="str">
        <f t="shared" si="202"/>
        <v/>
      </c>
    </row>
    <row r="2371" spans="73:76" x14ac:dyDescent="0.25">
      <c r="BU2371" s="7" t="e">
        <v>#N/A</v>
      </c>
      <c r="BV2371" s="7">
        <v>1.159</v>
      </c>
      <c r="BW2371" s="7" t="str">
        <f t="shared" si="201"/>
        <v/>
      </c>
      <c r="BX2371" s="7" t="str">
        <f t="shared" si="202"/>
        <v/>
      </c>
    </row>
    <row r="2372" spans="73:76" x14ac:dyDescent="0.25">
      <c r="BU2372" s="7" t="e">
        <v>#N/A</v>
      </c>
      <c r="BV2372" s="7">
        <v>0.13200000000000001</v>
      </c>
      <c r="BW2372" s="7" t="str">
        <f t="shared" si="201"/>
        <v/>
      </c>
      <c r="BX2372" s="7" t="str">
        <f t="shared" si="202"/>
        <v/>
      </c>
    </row>
    <row r="2373" spans="73:76" x14ac:dyDescent="0.25">
      <c r="BU2373" s="7" t="e">
        <v>#N/A</v>
      </c>
      <c r="BV2373" s="7">
        <v>0.53500000000000003</v>
      </c>
      <c r="BW2373" s="7" t="str">
        <f t="shared" si="201"/>
        <v/>
      </c>
      <c r="BX2373" s="7" t="str">
        <f t="shared" si="202"/>
        <v/>
      </c>
    </row>
    <row r="2374" spans="73:76" x14ac:dyDescent="0.25">
      <c r="BU2374" s="7" t="e">
        <v>#N/A</v>
      </c>
      <c r="BV2374" s="7">
        <v>4.2000000000000003E-2</v>
      </c>
      <c r="BW2374" s="7" t="str">
        <f t="shared" si="201"/>
        <v/>
      </c>
      <c r="BX2374" s="7" t="str">
        <f t="shared" si="202"/>
        <v/>
      </c>
    </row>
    <row r="2375" spans="73:76" x14ac:dyDescent="0.25">
      <c r="BU2375" s="7" t="e">
        <v>#N/A</v>
      </c>
      <c r="BV2375" s="7">
        <v>1.712</v>
      </c>
      <c r="BW2375" s="7" t="str">
        <f t="shared" si="201"/>
        <v/>
      </c>
      <c r="BX2375" s="7" t="str">
        <f t="shared" si="202"/>
        <v/>
      </c>
    </row>
    <row r="2376" spans="73:76" x14ac:dyDescent="0.25">
      <c r="BU2376" s="7" t="e">
        <v>#N/A</v>
      </c>
      <c r="BV2376" s="7">
        <v>2.5999999999999999E-2</v>
      </c>
      <c r="BW2376" s="7" t="str">
        <f t="shared" ref="BW2376:BW2406" si="203">IF(ISNA(BU2376),"",BU2376)</f>
        <v/>
      </c>
      <c r="BX2376" s="7" t="str">
        <f t="shared" ref="BX2376:BX2406" si="204">IF(BW2376="","",BV2376)</f>
        <v/>
      </c>
    </row>
    <row r="2377" spans="73:76" x14ac:dyDescent="0.25">
      <c r="BU2377" s="7" t="e">
        <v>#N/A</v>
      </c>
      <c r="BV2377" s="7" t="s">
        <v>1901</v>
      </c>
      <c r="BW2377" s="7" t="str">
        <f t="shared" si="203"/>
        <v/>
      </c>
      <c r="BX2377" s="7" t="str">
        <f t="shared" si="204"/>
        <v/>
      </c>
    </row>
    <row r="2378" spans="73:76" x14ac:dyDescent="0.25">
      <c r="BU2378" s="7" t="e">
        <v>#N/A</v>
      </c>
      <c r="BV2378" s="7">
        <v>0</v>
      </c>
      <c r="BW2378" s="7" t="str">
        <f t="shared" si="203"/>
        <v/>
      </c>
      <c r="BX2378" s="7" t="str">
        <f t="shared" si="204"/>
        <v/>
      </c>
    </row>
    <row r="2379" spans="73:76" x14ac:dyDescent="0.25">
      <c r="BU2379" s="7" t="e">
        <v>#N/A</v>
      </c>
      <c r="BV2379" s="7">
        <v>9.9000000000000005E-2</v>
      </c>
      <c r="BW2379" s="7" t="str">
        <f t="shared" si="203"/>
        <v/>
      </c>
      <c r="BX2379" s="7" t="str">
        <f t="shared" si="204"/>
        <v/>
      </c>
    </row>
    <row r="2380" spans="73:76" x14ac:dyDescent="0.25">
      <c r="BU2380" s="7" t="e">
        <v>#N/A</v>
      </c>
      <c r="BV2380" s="7">
        <v>1E-3</v>
      </c>
      <c r="BW2380" s="7" t="str">
        <f t="shared" si="203"/>
        <v/>
      </c>
      <c r="BX2380" s="7" t="str">
        <f t="shared" si="204"/>
        <v/>
      </c>
    </row>
    <row r="2381" spans="73:76" x14ac:dyDescent="0.25">
      <c r="BU2381" s="7" t="e">
        <v>#N/A</v>
      </c>
      <c r="BV2381" s="7">
        <v>9.1999999999999998E-2</v>
      </c>
      <c r="BW2381" s="7" t="str">
        <f t="shared" si="203"/>
        <v/>
      </c>
      <c r="BX2381" s="7" t="str">
        <f t="shared" si="204"/>
        <v/>
      </c>
    </row>
    <row r="2382" spans="73:76" x14ac:dyDescent="0.25">
      <c r="BU2382" s="7" t="e">
        <v>#N/A</v>
      </c>
      <c r="BV2382" s="7">
        <v>4.6100000000000003</v>
      </c>
      <c r="BW2382" s="7" t="str">
        <f t="shared" si="203"/>
        <v/>
      </c>
      <c r="BX2382" s="7" t="str">
        <f t="shared" si="204"/>
        <v/>
      </c>
    </row>
    <row r="2383" spans="73:76" x14ac:dyDescent="0.25">
      <c r="BU2383" s="7" t="e">
        <v>#N/A</v>
      </c>
      <c r="BV2383" s="7">
        <v>0</v>
      </c>
      <c r="BW2383" s="7" t="str">
        <f t="shared" si="203"/>
        <v/>
      </c>
      <c r="BX2383" s="7" t="str">
        <f t="shared" si="204"/>
        <v/>
      </c>
    </row>
    <row r="2384" spans="73:76" x14ac:dyDescent="0.25">
      <c r="BU2384" s="7" t="e">
        <v>#N/A</v>
      </c>
      <c r="BV2384" s="7">
        <v>6.9000000000000006E-2</v>
      </c>
      <c r="BW2384" s="7" t="str">
        <f t="shared" si="203"/>
        <v/>
      </c>
      <c r="BX2384" s="7" t="str">
        <f t="shared" si="204"/>
        <v/>
      </c>
    </row>
    <row r="2385" spans="73:76" x14ac:dyDescent="0.25">
      <c r="BU2385" s="7" t="e">
        <v>#N/A</v>
      </c>
      <c r="BV2385" s="7" t="s">
        <v>1901</v>
      </c>
      <c r="BW2385" s="7" t="str">
        <f t="shared" si="203"/>
        <v/>
      </c>
      <c r="BX2385" s="7" t="str">
        <f t="shared" si="204"/>
        <v/>
      </c>
    </row>
    <row r="2386" spans="73:76" x14ac:dyDescent="0.25">
      <c r="BU2386" s="7" t="e">
        <v>#N/A</v>
      </c>
      <c r="BV2386" s="7">
        <v>7.3550000000000004</v>
      </c>
      <c r="BW2386" s="7" t="str">
        <f t="shared" si="203"/>
        <v/>
      </c>
      <c r="BX2386" s="7" t="str">
        <f t="shared" si="204"/>
        <v/>
      </c>
    </row>
    <row r="2387" spans="73:76" x14ac:dyDescent="0.25">
      <c r="BU2387" s="7" t="e">
        <v>#N/A</v>
      </c>
      <c r="BV2387" s="7">
        <v>29.228000000000002</v>
      </c>
      <c r="BW2387" s="7" t="str">
        <f t="shared" si="203"/>
        <v/>
      </c>
      <c r="BX2387" s="7" t="str">
        <f t="shared" si="204"/>
        <v/>
      </c>
    </row>
    <row r="2388" spans="73:76" x14ac:dyDescent="0.25">
      <c r="BU2388" s="7" t="e">
        <v>#N/A</v>
      </c>
      <c r="BV2388" s="7">
        <v>196.49299999999999</v>
      </c>
      <c r="BW2388" s="7" t="str">
        <f t="shared" si="203"/>
        <v/>
      </c>
      <c r="BX2388" s="7" t="str">
        <f t="shared" si="204"/>
        <v/>
      </c>
    </row>
    <row r="2389" spans="73:76" x14ac:dyDescent="0.25">
      <c r="BU2389" s="7" t="e">
        <v>#N/A</v>
      </c>
      <c r="BV2389" s="7">
        <v>2E-3</v>
      </c>
      <c r="BW2389" s="7" t="str">
        <f t="shared" si="203"/>
        <v/>
      </c>
      <c r="BX2389" s="7" t="str">
        <f t="shared" si="204"/>
        <v/>
      </c>
    </row>
    <row r="2390" spans="73:76" x14ac:dyDescent="0.25">
      <c r="BU2390" s="7" t="e">
        <v>#N/A</v>
      </c>
      <c r="BV2390" s="7">
        <v>6.2E-2</v>
      </c>
      <c r="BW2390" s="7" t="str">
        <f t="shared" si="203"/>
        <v/>
      </c>
      <c r="BX2390" s="7" t="str">
        <f t="shared" si="204"/>
        <v/>
      </c>
    </row>
    <row r="2391" spans="73:76" x14ac:dyDescent="0.25">
      <c r="BU2391" s="7" t="e">
        <v>#N/A</v>
      </c>
      <c r="BV2391" s="7">
        <v>3.891</v>
      </c>
      <c r="BW2391" s="7" t="str">
        <f t="shared" si="203"/>
        <v/>
      </c>
      <c r="BX2391" s="7" t="str">
        <f t="shared" si="204"/>
        <v/>
      </c>
    </row>
    <row r="2392" spans="73:76" x14ac:dyDescent="0.25">
      <c r="BU2392" s="7" t="e">
        <v>#N/A</v>
      </c>
      <c r="BV2392" s="7">
        <v>1.4890000000000001</v>
      </c>
      <c r="BW2392" s="7" t="str">
        <f t="shared" si="203"/>
        <v/>
      </c>
      <c r="BX2392" s="7" t="str">
        <f t="shared" si="204"/>
        <v/>
      </c>
    </row>
    <row r="2393" spans="73:76" x14ac:dyDescent="0.25">
      <c r="BU2393" s="7" t="e">
        <v>#N/A</v>
      </c>
      <c r="BV2393" s="7">
        <v>2.1389999999999998</v>
      </c>
      <c r="BW2393" s="7" t="str">
        <f t="shared" si="203"/>
        <v/>
      </c>
      <c r="BX2393" s="7" t="str">
        <f t="shared" si="204"/>
        <v/>
      </c>
    </row>
    <row r="2394" spans="73:76" x14ac:dyDescent="0.25">
      <c r="BU2394" s="7" t="e">
        <v>#N/A</v>
      </c>
      <c r="BV2394" s="7">
        <v>0.13400000000000001</v>
      </c>
      <c r="BW2394" s="7" t="str">
        <f t="shared" si="203"/>
        <v/>
      </c>
      <c r="BX2394" s="7" t="str">
        <f t="shared" si="204"/>
        <v/>
      </c>
    </row>
    <row r="2395" spans="73:76" x14ac:dyDescent="0.25">
      <c r="BU2395" s="7" t="e">
        <v>#N/A</v>
      </c>
      <c r="BV2395" s="7">
        <v>0</v>
      </c>
      <c r="BW2395" s="7" t="str">
        <f t="shared" si="203"/>
        <v/>
      </c>
      <c r="BX2395" s="7" t="str">
        <f t="shared" si="204"/>
        <v/>
      </c>
    </row>
    <row r="2396" spans="73:76" x14ac:dyDescent="0.25">
      <c r="BU2396" s="7" t="e">
        <v>#N/A</v>
      </c>
      <c r="BV2396" s="7">
        <v>2E-3</v>
      </c>
      <c r="BW2396" s="7" t="str">
        <f t="shared" si="203"/>
        <v/>
      </c>
      <c r="BX2396" s="7" t="str">
        <f t="shared" si="204"/>
        <v/>
      </c>
    </row>
    <row r="2397" spans="73:76" x14ac:dyDescent="0.25">
      <c r="BU2397" s="7" t="e">
        <v>#N/A</v>
      </c>
      <c r="BV2397" s="7">
        <v>9.4E-2</v>
      </c>
      <c r="BW2397" s="7" t="str">
        <f t="shared" si="203"/>
        <v/>
      </c>
      <c r="BX2397" s="7" t="str">
        <f t="shared" si="204"/>
        <v/>
      </c>
    </row>
    <row r="2398" spans="73:76" x14ac:dyDescent="0.25">
      <c r="BU2398" s="7" t="e">
        <v>#N/A</v>
      </c>
      <c r="BV2398" s="7">
        <v>0.16500000000000001</v>
      </c>
      <c r="BW2398" s="7" t="str">
        <f t="shared" si="203"/>
        <v/>
      </c>
      <c r="BX2398" s="7" t="str">
        <f t="shared" si="204"/>
        <v/>
      </c>
    </row>
    <row r="2399" spans="73:76" x14ac:dyDescent="0.25">
      <c r="BU2399" s="7" t="e">
        <v>#N/A</v>
      </c>
      <c r="BV2399" s="7">
        <v>5.6449999999999996</v>
      </c>
      <c r="BW2399" s="7" t="str">
        <f t="shared" si="203"/>
        <v/>
      </c>
      <c r="BX2399" s="7" t="str">
        <f t="shared" si="204"/>
        <v/>
      </c>
    </row>
    <row r="2400" spans="73:76" x14ac:dyDescent="0.25">
      <c r="BU2400" s="7">
        <v>0</v>
      </c>
      <c r="BV2400" s="7">
        <v>0.16300000000000001</v>
      </c>
      <c r="BW2400" s="7">
        <f t="shared" si="203"/>
        <v>0</v>
      </c>
      <c r="BX2400" s="7">
        <f t="shared" si="204"/>
        <v>0.16300000000000001</v>
      </c>
    </row>
    <row r="2401" spans="73:76" x14ac:dyDescent="0.25">
      <c r="BU2401" s="7" t="e">
        <v>#N/A</v>
      </c>
      <c r="BV2401" s="7">
        <v>7.1779999999999999</v>
      </c>
      <c r="BW2401" s="7" t="str">
        <f t="shared" si="203"/>
        <v/>
      </c>
      <c r="BX2401" s="7" t="str">
        <f t="shared" si="204"/>
        <v/>
      </c>
    </row>
    <row r="2402" spans="73:76" x14ac:dyDescent="0.25">
      <c r="BU2402" s="7" t="e">
        <v>#N/A</v>
      </c>
      <c r="BV2402" s="7">
        <v>0.29699999999999999</v>
      </c>
      <c r="BW2402" s="7" t="str">
        <f t="shared" si="203"/>
        <v/>
      </c>
      <c r="BX2402" s="7" t="str">
        <f t="shared" si="204"/>
        <v/>
      </c>
    </row>
    <row r="2403" spans="73:76" x14ac:dyDescent="0.25">
      <c r="BU2403" s="7" t="e">
        <v>#N/A</v>
      </c>
      <c r="BV2403" s="7">
        <v>0.17299999999999999</v>
      </c>
      <c r="BW2403" s="7" t="str">
        <f t="shared" si="203"/>
        <v/>
      </c>
      <c r="BX2403" s="7" t="str">
        <f t="shared" si="204"/>
        <v/>
      </c>
    </row>
    <row r="2404" spans="73:76" x14ac:dyDescent="0.25">
      <c r="BU2404" s="7" t="e">
        <v>#N/A</v>
      </c>
      <c r="BV2404" s="7">
        <v>4.0000000000000001E-3</v>
      </c>
      <c r="BW2404" s="7" t="str">
        <f t="shared" si="203"/>
        <v/>
      </c>
      <c r="BX2404" s="7" t="str">
        <f t="shared" si="204"/>
        <v/>
      </c>
    </row>
    <row r="2405" spans="73:76" x14ac:dyDescent="0.25">
      <c r="BU2405" s="7" t="e">
        <v>#N/A</v>
      </c>
      <c r="BV2405" s="7">
        <v>1.6E-2</v>
      </c>
      <c r="BW2405" s="7" t="str">
        <f t="shared" si="203"/>
        <v/>
      </c>
      <c r="BX2405" s="7" t="str">
        <f t="shared" si="204"/>
        <v/>
      </c>
    </row>
    <row r="2406" spans="73:76" x14ac:dyDescent="0.25">
      <c r="BU2406" s="7">
        <v>140.6</v>
      </c>
      <c r="BV2406" s="7">
        <v>34.43</v>
      </c>
      <c r="BW2406" s="7">
        <f t="shared" si="203"/>
        <v>140.6</v>
      </c>
      <c r="BX2406" s="7">
        <f t="shared" si="204"/>
        <v>34.43</v>
      </c>
    </row>
  </sheetData>
  <mergeCells count="73">
    <mergeCell ref="BG6:BH6"/>
    <mergeCell ref="BJ6:BK6"/>
    <mergeCell ref="BL6:BM6"/>
    <mergeCell ref="AR6:AS6"/>
    <mergeCell ref="AU6:AV6"/>
    <mergeCell ref="AW6:AX6"/>
    <mergeCell ref="AZ6:BA6"/>
    <mergeCell ref="BB6:BC6"/>
    <mergeCell ref="BE6:BF6"/>
    <mergeCell ref="AC6:AD6"/>
    <mergeCell ref="AF6:AG6"/>
    <mergeCell ref="AH6:AI6"/>
    <mergeCell ref="AK6:AL6"/>
    <mergeCell ref="AM6:AN6"/>
    <mergeCell ref="AP6:AQ6"/>
    <mergeCell ref="BQ5:BR5"/>
    <mergeCell ref="G6:H6"/>
    <mergeCell ref="I6:J6"/>
    <mergeCell ref="L6:M6"/>
    <mergeCell ref="N6:O6"/>
    <mergeCell ref="Q6:R6"/>
    <mergeCell ref="S6:T6"/>
    <mergeCell ref="V6:W6"/>
    <mergeCell ref="X6:Y6"/>
    <mergeCell ref="AA6:AB6"/>
    <mergeCell ref="AZ5:BA5"/>
    <mergeCell ref="BB5:BC5"/>
    <mergeCell ref="BE5:BF5"/>
    <mergeCell ref="BG5:BH5"/>
    <mergeCell ref="BJ5:BK5"/>
    <mergeCell ref="BL5:BM5"/>
    <mergeCell ref="AK5:AL5"/>
    <mergeCell ref="AM5:AN5"/>
    <mergeCell ref="AP5:AQ5"/>
    <mergeCell ref="AR5:AS5"/>
    <mergeCell ref="AU5:AV5"/>
    <mergeCell ref="AW5:AX5"/>
    <mergeCell ref="AH5:AI5"/>
    <mergeCell ref="G5:H5"/>
    <mergeCell ref="I5:J5"/>
    <mergeCell ref="L5:M5"/>
    <mergeCell ref="N5:O5"/>
    <mergeCell ref="Q5:R5"/>
    <mergeCell ref="S5:T5"/>
    <mergeCell ref="V5:W5"/>
    <mergeCell ref="X5:Y5"/>
    <mergeCell ref="AA5:AB5"/>
    <mergeCell ref="AC5:AD5"/>
    <mergeCell ref="AF5:AG5"/>
    <mergeCell ref="BL4:BM4"/>
    <mergeCell ref="AK4:AL4"/>
    <mergeCell ref="AM4:AN4"/>
    <mergeCell ref="AP4:AQ4"/>
    <mergeCell ref="AR4:AS4"/>
    <mergeCell ref="AU4:AV4"/>
    <mergeCell ref="AW4:AX4"/>
    <mergeCell ref="AZ4:BA4"/>
    <mergeCell ref="BB4:BC4"/>
    <mergeCell ref="BE4:BF4"/>
    <mergeCell ref="BG4:BH4"/>
    <mergeCell ref="BJ4:BK4"/>
    <mergeCell ref="AH4:AI4"/>
    <mergeCell ref="G4:H4"/>
    <mergeCell ref="I4:J4"/>
    <mergeCell ref="L4:M4"/>
    <mergeCell ref="N4:O4"/>
    <mergeCell ref="Q4:R4"/>
    <mergeCell ref="S4:T4"/>
    <mergeCell ref="V4:W4"/>
    <mergeCell ref="X4:Y4"/>
    <mergeCell ref="AA4:AB4"/>
    <mergeCell ref="AC4:AD4"/>
    <mergeCell ref="AF4:AG4"/>
  </mergeCells>
  <pageMargins left="0.7" right="0.7" top="0.75" bottom="0.75" header="0.3" footer="0.3"/>
  <pageSetup paperSize="9"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518"/>
  <sheetViews>
    <sheetView workbookViewId="0">
      <pane xSplit="4" ySplit="1" topLeftCell="E640" activePane="bottomRight" state="frozen"/>
      <selection pane="topRight" activeCell="E1" sqref="E1"/>
      <selection pane="bottomLeft" activeCell="A2" sqref="A2"/>
      <selection pane="bottomRight" activeCell="D809" sqref="D809"/>
    </sheetView>
  </sheetViews>
  <sheetFormatPr defaultRowHeight="15" x14ac:dyDescent="0.25"/>
  <cols>
    <col min="1" max="1" width="42.42578125" style="2" customWidth="1"/>
    <col min="2" max="2" width="45.28515625" style="2" bestFit="1" customWidth="1"/>
    <col min="3" max="3" width="16.5703125" style="2" bestFit="1" customWidth="1"/>
    <col min="4" max="4" width="14.7109375" style="4" bestFit="1" customWidth="1"/>
    <col min="5" max="16384" width="9.140625" style="2"/>
  </cols>
  <sheetData>
    <row r="1" spans="1:39" x14ac:dyDescent="0.25">
      <c r="D1" s="4" t="s">
        <v>1862</v>
      </c>
      <c r="E1" s="2" t="s">
        <v>1779</v>
      </c>
      <c r="H1" s="2" t="s">
        <v>1778</v>
      </c>
      <c r="K1" s="2" t="s">
        <v>1777</v>
      </c>
      <c r="N1" s="2" t="s">
        <v>1776</v>
      </c>
      <c r="Q1" s="2" t="s">
        <v>1775</v>
      </c>
      <c r="T1" s="2" t="s">
        <v>1774</v>
      </c>
      <c r="W1" s="2" t="s">
        <v>1773</v>
      </c>
      <c r="Z1" s="2" t="s">
        <v>1772</v>
      </c>
      <c r="AC1" s="2" t="s">
        <v>1771</v>
      </c>
      <c r="AF1" s="2" t="s">
        <v>1770</v>
      </c>
      <c r="AI1" s="2" t="s">
        <v>1769</v>
      </c>
      <c r="AL1" s="2" t="s">
        <v>1768</v>
      </c>
    </row>
    <row r="2" spans="1:39" x14ac:dyDescent="0.25">
      <c r="A2" s="2" t="s">
        <v>1861</v>
      </c>
      <c r="B2" s="2" t="s">
        <v>1767</v>
      </c>
      <c r="C2" s="2" t="s">
        <v>1712</v>
      </c>
      <c r="D2" s="4">
        <f t="shared" ref="D2:D65" si="0">IF(B2="","",VALUE(LEFT(B2,FIND(".|",B2)-1)))</f>
        <v>4</v>
      </c>
      <c r="E2" s="2">
        <v>238174</v>
      </c>
      <c r="F2" s="2" t="s">
        <v>712</v>
      </c>
      <c r="H2" s="2">
        <v>238174</v>
      </c>
      <c r="I2" s="2" t="s">
        <v>712</v>
      </c>
      <c r="K2" s="2">
        <v>238174</v>
      </c>
      <c r="L2" s="2" t="s">
        <v>712</v>
      </c>
      <c r="N2" s="2">
        <v>238174</v>
      </c>
      <c r="O2" s="2" t="s">
        <v>712</v>
      </c>
      <c r="Q2" s="2">
        <v>238174</v>
      </c>
      <c r="R2" s="2" t="s">
        <v>712</v>
      </c>
      <c r="T2" s="2">
        <v>238174</v>
      </c>
      <c r="U2" s="2" t="s">
        <v>712</v>
      </c>
      <c r="W2" s="2">
        <v>238174</v>
      </c>
      <c r="X2" s="2" t="s">
        <v>712</v>
      </c>
      <c r="Z2" s="2">
        <v>238174</v>
      </c>
      <c r="AA2" s="2" t="s">
        <v>712</v>
      </c>
      <c r="AC2" s="2">
        <v>238174</v>
      </c>
      <c r="AD2" s="2" t="s">
        <v>712</v>
      </c>
      <c r="AF2" s="2">
        <v>238174</v>
      </c>
      <c r="AG2" s="2" t="s">
        <v>712</v>
      </c>
      <c r="AI2" s="2">
        <v>238174</v>
      </c>
      <c r="AJ2" s="2" t="s">
        <v>712</v>
      </c>
      <c r="AL2" s="2">
        <v>238174</v>
      </c>
      <c r="AM2" s="2" t="s">
        <v>712</v>
      </c>
    </row>
    <row r="3" spans="1:39" x14ac:dyDescent="0.25">
      <c r="A3" s="2" t="s">
        <v>1861</v>
      </c>
      <c r="B3" s="2" t="s">
        <v>1766</v>
      </c>
      <c r="C3" s="2" t="s">
        <v>1712</v>
      </c>
      <c r="D3" s="4">
        <f t="shared" si="0"/>
        <v>7</v>
      </c>
      <c r="E3" s="2">
        <v>124670</v>
      </c>
      <c r="F3" s="2" t="s">
        <v>712</v>
      </c>
      <c r="H3" s="2">
        <v>124670</v>
      </c>
      <c r="I3" s="2" t="s">
        <v>712</v>
      </c>
      <c r="K3" s="2">
        <v>124670</v>
      </c>
      <c r="L3" s="2" t="s">
        <v>712</v>
      </c>
      <c r="N3" s="2">
        <v>124670</v>
      </c>
      <c r="O3" s="2" t="s">
        <v>712</v>
      </c>
      <c r="Q3" s="2">
        <v>124670</v>
      </c>
      <c r="R3" s="2" t="s">
        <v>712</v>
      </c>
      <c r="T3" s="2">
        <v>124670</v>
      </c>
      <c r="U3" s="2" t="s">
        <v>712</v>
      </c>
      <c r="W3" s="2">
        <v>124670</v>
      </c>
      <c r="X3" s="2" t="s">
        <v>712</v>
      </c>
      <c r="Z3" s="2">
        <v>124670</v>
      </c>
      <c r="AA3" s="2" t="s">
        <v>712</v>
      </c>
      <c r="AC3" s="2">
        <v>124670</v>
      </c>
      <c r="AD3" s="2" t="s">
        <v>712</v>
      </c>
      <c r="AF3" s="2">
        <v>124670</v>
      </c>
      <c r="AG3" s="2" t="s">
        <v>712</v>
      </c>
      <c r="AI3" s="2">
        <v>124670</v>
      </c>
      <c r="AJ3" s="2" t="s">
        <v>712</v>
      </c>
      <c r="AL3" s="2">
        <v>124670</v>
      </c>
      <c r="AM3" s="2" t="s">
        <v>712</v>
      </c>
    </row>
    <row r="4" spans="1:39" x14ac:dyDescent="0.25">
      <c r="A4" s="2" t="s">
        <v>1861</v>
      </c>
      <c r="B4" s="2" t="s">
        <v>1765</v>
      </c>
      <c r="C4" s="2" t="s">
        <v>1712</v>
      </c>
      <c r="D4" s="4">
        <f t="shared" si="0"/>
        <v>53</v>
      </c>
      <c r="E4" s="2">
        <v>11476</v>
      </c>
      <c r="F4" s="2" t="s">
        <v>712</v>
      </c>
      <c r="H4" s="2">
        <v>11476</v>
      </c>
      <c r="I4" s="2" t="s">
        <v>712</v>
      </c>
      <c r="K4" s="2">
        <v>11476</v>
      </c>
      <c r="L4" s="2" t="s">
        <v>712</v>
      </c>
      <c r="N4" s="2">
        <v>11476</v>
      </c>
      <c r="O4" s="2" t="s">
        <v>712</v>
      </c>
      <c r="Q4" s="2">
        <v>11476</v>
      </c>
      <c r="R4" s="2" t="s">
        <v>712</v>
      </c>
      <c r="T4" s="2">
        <v>11476</v>
      </c>
      <c r="U4" s="2" t="s">
        <v>712</v>
      </c>
      <c r="W4" s="2">
        <v>11476</v>
      </c>
      <c r="X4" s="2" t="s">
        <v>712</v>
      </c>
      <c r="Z4" s="2">
        <v>11476</v>
      </c>
      <c r="AA4" s="2" t="s">
        <v>712</v>
      </c>
      <c r="AC4" s="2">
        <v>11476</v>
      </c>
      <c r="AD4" s="2" t="s">
        <v>712</v>
      </c>
      <c r="AF4" s="2">
        <v>11476</v>
      </c>
      <c r="AG4" s="2" t="s">
        <v>712</v>
      </c>
      <c r="AI4" s="2">
        <v>11476</v>
      </c>
      <c r="AJ4" s="2" t="s">
        <v>712</v>
      </c>
      <c r="AL4" s="2">
        <v>11476</v>
      </c>
      <c r="AM4" s="2" t="s">
        <v>712</v>
      </c>
    </row>
    <row r="5" spans="1:39" x14ac:dyDescent="0.25">
      <c r="A5" s="2" t="s">
        <v>1861</v>
      </c>
      <c r="B5" s="2" t="s">
        <v>1764</v>
      </c>
      <c r="C5" s="2" t="s">
        <v>1712</v>
      </c>
      <c r="D5" s="4">
        <f t="shared" si="0"/>
        <v>20</v>
      </c>
      <c r="E5" s="2">
        <v>58173</v>
      </c>
      <c r="F5" s="2" t="s">
        <v>712</v>
      </c>
      <c r="H5" s="2">
        <v>58173</v>
      </c>
      <c r="I5" s="2" t="s">
        <v>712</v>
      </c>
      <c r="K5" s="2">
        <v>58173</v>
      </c>
      <c r="L5" s="2" t="s">
        <v>712</v>
      </c>
      <c r="N5" s="2">
        <v>58173</v>
      </c>
      <c r="O5" s="2" t="s">
        <v>712</v>
      </c>
      <c r="Q5" s="2">
        <v>58173</v>
      </c>
      <c r="R5" s="2" t="s">
        <v>712</v>
      </c>
      <c r="T5" s="2">
        <v>58173</v>
      </c>
      <c r="U5" s="2" t="s">
        <v>712</v>
      </c>
      <c r="W5" s="2">
        <v>58173</v>
      </c>
      <c r="X5" s="2" t="s">
        <v>712</v>
      </c>
      <c r="Z5" s="2">
        <v>58173</v>
      </c>
      <c r="AA5" s="2" t="s">
        <v>712</v>
      </c>
      <c r="AC5" s="2">
        <v>58173</v>
      </c>
      <c r="AD5" s="2" t="s">
        <v>712</v>
      </c>
      <c r="AF5" s="2">
        <v>58173</v>
      </c>
      <c r="AG5" s="2" t="s">
        <v>712</v>
      </c>
      <c r="AI5" s="2">
        <v>58173</v>
      </c>
      <c r="AJ5" s="2" t="s">
        <v>712</v>
      </c>
      <c r="AL5" s="2">
        <v>58173</v>
      </c>
      <c r="AM5" s="2" t="s">
        <v>712</v>
      </c>
    </row>
    <row r="6" spans="1:39" x14ac:dyDescent="0.25">
      <c r="A6" s="2" t="s">
        <v>1861</v>
      </c>
      <c r="B6" s="2" t="s">
        <v>1763</v>
      </c>
      <c r="C6" s="2" t="s">
        <v>1712</v>
      </c>
      <c r="D6" s="4">
        <f t="shared" si="0"/>
        <v>233</v>
      </c>
      <c r="E6" s="2">
        <v>27422</v>
      </c>
      <c r="F6" s="2" t="s">
        <v>712</v>
      </c>
      <c r="H6" s="2">
        <v>27422</v>
      </c>
      <c r="I6" s="2" t="s">
        <v>712</v>
      </c>
      <c r="K6" s="2">
        <v>27422</v>
      </c>
      <c r="L6" s="2" t="s">
        <v>712</v>
      </c>
      <c r="N6" s="2">
        <v>27422</v>
      </c>
      <c r="O6" s="2" t="s">
        <v>712</v>
      </c>
      <c r="Q6" s="2">
        <v>27422</v>
      </c>
      <c r="R6" s="2" t="s">
        <v>712</v>
      </c>
      <c r="T6" s="2">
        <v>27422</v>
      </c>
      <c r="U6" s="2" t="s">
        <v>712</v>
      </c>
      <c r="W6" s="2">
        <v>27422</v>
      </c>
      <c r="X6" s="2" t="s">
        <v>712</v>
      </c>
      <c r="Z6" s="2">
        <v>27422</v>
      </c>
      <c r="AA6" s="2" t="s">
        <v>712</v>
      </c>
      <c r="AC6" s="2">
        <v>27422</v>
      </c>
      <c r="AD6" s="2" t="s">
        <v>712</v>
      </c>
      <c r="AF6" s="2">
        <v>27422</v>
      </c>
      <c r="AG6" s="2" t="s">
        <v>712</v>
      </c>
      <c r="AI6" s="2">
        <v>27422</v>
      </c>
      <c r="AJ6" s="2" t="s">
        <v>712</v>
      </c>
      <c r="AL6" s="2">
        <v>27422</v>
      </c>
      <c r="AM6" s="2" t="s">
        <v>712</v>
      </c>
    </row>
    <row r="7" spans="1:39" x14ac:dyDescent="0.25">
      <c r="A7" s="2" t="s">
        <v>1861</v>
      </c>
      <c r="B7" s="2" t="s">
        <v>1762</v>
      </c>
      <c r="C7" s="2" t="s">
        <v>1712</v>
      </c>
      <c r="D7" s="4">
        <f t="shared" si="0"/>
        <v>29</v>
      </c>
      <c r="E7" s="2">
        <v>2783</v>
      </c>
      <c r="F7" s="2" t="s">
        <v>712</v>
      </c>
      <c r="H7" s="2">
        <v>2783</v>
      </c>
      <c r="I7" s="2" t="s">
        <v>712</v>
      </c>
      <c r="K7" s="2">
        <v>2783</v>
      </c>
      <c r="L7" s="2" t="s">
        <v>712</v>
      </c>
      <c r="N7" s="2">
        <v>2783</v>
      </c>
      <c r="O7" s="2" t="s">
        <v>712</v>
      </c>
      <c r="Q7" s="2">
        <v>2783</v>
      </c>
      <c r="R7" s="2" t="s">
        <v>712</v>
      </c>
      <c r="T7" s="2">
        <v>2783</v>
      </c>
      <c r="U7" s="2" t="s">
        <v>712</v>
      </c>
      <c r="W7" s="2">
        <v>2783</v>
      </c>
      <c r="X7" s="2" t="s">
        <v>712</v>
      </c>
      <c r="Z7" s="2">
        <v>2783</v>
      </c>
      <c r="AA7" s="2" t="s">
        <v>712</v>
      </c>
      <c r="AC7" s="2">
        <v>2783</v>
      </c>
      <c r="AD7" s="2" t="s">
        <v>712</v>
      </c>
      <c r="AF7" s="2">
        <v>2783</v>
      </c>
      <c r="AG7" s="2" t="s">
        <v>712</v>
      </c>
      <c r="AI7" s="2">
        <v>2783</v>
      </c>
      <c r="AJ7" s="2" t="s">
        <v>712</v>
      </c>
      <c r="AL7" s="2">
        <v>2783</v>
      </c>
      <c r="AM7" s="2" t="s">
        <v>712</v>
      </c>
    </row>
    <row r="8" spans="1:39" x14ac:dyDescent="0.25">
      <c r="A8" s="2" t="s">
        <v>1861</v>
      </c>
      <c r="B8" s="2" t="s">
        <v>1761</v>
      </c>
      <c r="C8" s="2" t="s">
        <v>1712</v>
      </c>
      <c r="D8" s="4">
        <f t="shared" si="0"/>
        <v>35</v>
      </c>
      <c r="E8" s="2">
        <v>403</v>
      </c>
      <c r="F8" s="2" t="s">
        <v>712</v>
      </c>
      <c r="H8" s="2">
        <v>403</v>
      </c>
      <c r="I8" s="2" t="s">
        <v>712</v>
      </c>
      <c r="K8" s="2">
        <v>403</v>
      </c>
      <c r="L8" s="2" t="s">
        <v>712</v>
      </c>
      <c r="N8" s="2">
        <v>403</v>
      </c>
      <c r="O8" s="2" t="s">
        <v>712</v>
      </c>
      <c r="Q8" s="2">
        <v>403</v>
      </c>
      <c r="R8" s="2" t="s">
        <v>712</v>
      </c>
      <c r="T8" s="2">
        <v>403</v>
      </c>
      <c r="U8" s="2" t="s">
        <v>712</v>
      </c>
      <c r="W8" s="2">
        <v>403</v>
      </c>
      <c r="X8" s="2" t="s">
        <v>712</v>
      </c>
      <c r="Z8" s="2">
        <v>403</v>
      </c>
      <c r="AA8" s="2" t="s">
        <v>712</v>
      </c>
      <c r="AC8" s="2">
        <v>403</v>
      </c>
      <c r="AD8" s="2" t="s">
        <v>712</v>
      </c>
      <c r="AF8" s="2">
        <v>403</v>
      </c>
      <c r="AG8" s="2" t="s">
        <v>712</v>
      </c>
      <c r="AI8" s="2">
        <v>403</v>
      </c>
      <c r="AJ8" s="2" t="s">
        <v>712</v>
      </c>
      <c r="AL8" s="2">
        <v>403</v>
      </c>
      <c r="AM8" s="2" t="s">
        <v>712</v>
      </c>
    </row>
    <row r="9" spans="1:39" x14ac:dyDescent="0.25">
      <c r="A9" s="2" t="s">
        <v>1861</v>
      </c>
      <c r="B9" s="2" t="s">
        <v>1760</v>
      </c>
      <c r="C9" s="2" t="s">
        <v>1712</v>
      </c>
      <c r="D9" s="4">
        <f t="shared" si="0"/>
        <v>32</v>
      </c>
      <c r="E9" s="2">
        <v>47544</v>
      </c>
      <c r="F9" s="2" t="s">
        <v>712</v>
      </c>
      <c r="H9" s="2">
        <v>47544</v>
      </c>
      <c r="I9" s="2" t="s">
        <v>712</v>
      </c>
      <c r="K9" s="2">
        <v>47544</v>
      </c>
      <c r="L9" s="2" t="s">
        <v>712</v>
      </c>
      <c r="N9" s="2">
        <v>47544</v>
      </c>
      <c r="O9" s="2" t="s">
        <v>712</v>
      </c>
      <c r="Q9" s="2">
        <v>47544</v>
      </c>
      <c r="R9" s="2" t="s">
        <v>712</v>
      </c>
      <c r="T9" s="2">
        <v>47544</v>
      </c>
      <c r="U9" s="2" t="s">
        <v>712</v>
      </c>
      <c r="W9" s="2">
        <v>47544</v>
      </c>
      <c r="X9" s="2" t="s">
        <v>712</v>
      </c>
      <c r="Z9" s="2">
        <v>47544</v>
      </c>
      <c r="AA9" s="2" t="s">
        <v>712</v>
      </c>
      <c r="AC9" s="2">
        <v>47544</v>
      </c>
      <c r="AD9" s="2" t="s">
        <v>712</v>
      </c>
      <c r="AF9" s="2">
        <v>47544</v>
      </c>
      <c r="AG9" s="2" t="s">
        <v>712</v>
      </c>
      <c r="AI9" s="2">
        <v>47544</v>
      </c>
      <c r="AJ9" s="2" t="s">
        <v>712</v>
      </c>
      <c r="AL9" s="2">
        <v>47544</v>
      </c>
      <c r="AM9" s="2" t="s">
        <v>712</v>
      </c>
    </row>
    <row r="10" spans="1:39" x14ac:dyDescent="0.25">
      <c r="A10" s="2" t="s">
        <v>1861</v>
      </c>
      <c r="B10" s="2" t="s">
        <v>1759</v>
      </c>
      <c r="C10" s="2" t="s">
        <v>1712</v>
      </c>
      <c r="D10" s="4">
        <f t="shared" si="0"/>
        <v>37</v>
      </c>
      <c r="E10" s="2">
        <v>62298</v>
      </c>
      <c r="F10" s="2" t="s">
        <v>712</v>
      </c>
      <c r="H10" s="2">
        <v>62298</v>
      </c>
      <c r="I10" s="2" t="s">
        <v>712</v>
      </c>
      <c r="K10" s="2">
        <v>62298</v>
      </c>
      <c r="L10" s="2" t="s">
        <v>712</v>
      </c>
      <c r="N10" s="2">
        <v>62298</v>
      </c>
      <c r="O10" s="2" t="s">
        <v>712</v>
      </c>
      <c r="Q10" s="2">
        <v>62298</v>
      </c>
      <c r="R10" s="2" t="s">
        <v>712</v>
      </c>
      <c r="T10" s="2">
        <v>62298</v>
      </c>
      <c r="U10" s="2" t="s">
        <v>712</v>
      </c>
      <c r="W10" s="2">
        <v>62298</v>
      </c>
      <c r="X10" s="2" t="s">
        <v>712</v>
      </c>
      <c r="Z10" s="2">
        <v>62298</v>
      </c>
      <c r="AA10" s="2" t="s">
        <v>712</v>
      </c>
      <c r="AC10" s="2">
        <v>62298</v>
      </c>
      <c r="AD10" s="2" t="s">
        <v>712</v>
      </c>
      <c r="AF10" s="2">
        <v>62298</v>
      </c>
      <c r="AG10" s="2" t="s">
        <v>712</v>
      </c>
      <c r="AI10" s="2">
        <v>62298</v>
      </c>
      <c r="AJ10" s="2" t="s">
        <v>712</v>
      </c>
      <c r="AL10" s="2">
        <v>62298</v>
      </c>
      <c r="AM10" s="2" t="s">
        <v>712</v>
      </c>
    </row>
    <row r="11" spans="1:39" x14ac:dyDescent="0.25">
      <c r="A11" s="2" t="s">
        <v>1861</v>
      </c>
      <c r="B11" s="2" t="s">
        <v>1758</v>
      </c>
      <c r="C11" s="2" t="s">
        <v>1712</v>
      </c>
      <c r="D11" s="4">
        <f t="shared" si="0"/>
        <v>39</v>
      </c>
      <c r="E11" s="2">
        <v>128400</v>
      </c>
      <c r="F11" s="2" t="s">
        <v>712</v>
      </c>
      <c r="H11" s="2">
        <v>128400</v>
      </c>
      <c r="I11" s="2" t="s">
        <v>712</v>
      </c>
      <c r="K11" s="2">
        <v>128400</v>
      </c>
      <c r="L11" s="2" t="s">
        <v>712</v>
      </c>
      <c r="N11" s="2">
        <v>128400</v>
      </c>
      <c r="O11" s="2" t="s">
        <v>712</v>
      </c>
      <c r="Q11" s="2">
        <v>128400</v>
      </c>
      <c r="R11" s="2" t="s">
        <v>712</v>
      </c>
      <c r="T11" s="2">
        <v>128400</v>
      </c>
      <c r="U11" s="2" t="s">
        <v>712</v>
      </c>
      <c r="W11" s="2">
        <v>128400</v>
      </c>
      <c r="X11" s="2" t="s">
        <v>712</v>
      </c>
      <c r="Z11" s="2">
        <v>128400</v>
      </c>
      <c r="AA11" s="2" t="s">
        <v>712</v>
      </c>
      <c r="AC11" s="2">
        <v>128400</v>
      </c>
      <c r="AD11" s="2" t="s">
        <v>712</v>
      </c>
      <c r="AF11" s="2">
        <v>128400</v>
      </c>
      <c r="AG11" s="2" t="s">
        <v>712</v>
      </c>
      <c r="AI11" s="2">
        <v>128400</v>
      </c>
      <c r="AJ11" s="2" t="s">
        <v>712</v>
      </c>
      <c r="AL11" s="2">
        <v>128400</v>
      </c>
      <c r="AM11" s="2" t="s">
        <v>712</v>
      </c>
    </row>
    <row r="12" spans="1:39" x14ac:dyDescent="0.25">
      <c r="A12" s="2" t="s">
        <v>1861</v>
      </c>
      <c r="B12" s="2" t="s">
        <v>1757</v>
      </c>
      <c r="C12" s="2" t="s">
        <v>1712</v>
      </c>
      <c r="D12" s="4">
        <f t="shared" si="0"/>
        <v>45</v>
      </c>
      <c r="E12" s="2">
        <v>186.1</v>
      </c>
      <c r="F12" s="2" t="s">
        <v>712</v>
      </c>
      <c r="H12" s="2">
        <v>186.1</v>
      </c>
      <c r="I12" s="2" t="s">
        <v>712</v>
      </c>
      <c r="K12" s="2">
        <v>186.1</v>
      </c>
      <c r="L12" s="2" t="s">
        <v>712</v>
      </c>
      <c r="N12" s="2">
        <v>186.1</v>
      </c>
      <c r="O12" s="2" t="s">
        <v>712</v>
      </c>
      <c r="Q12" s="2">
        <v>186.1</v>
      </c>
      <c r="R12" s="2" t="s">
        <v>712</v>
      </c>
      <c r="T12" s="2">
        <v>186.1</v>
      </c>
      <c r="U12" s="2" t="s">
        <v>712</v>
      </c>
      <c r="W12" s="2">
        <v>186.1</v>
      </c>
      <c r="X12" s="2" t="s">
        <v>712</v>
      </c>
      <c r="Z12" s="2">
        <v>186.1</v>
      </c>
      <c r="AA12" s="2" t="s">
        <v>712</v>
      </c>
      <c r="AC12" s="2">
        <v>186.1</v>
      </c>
      <c r="AD12" s="2" t="s">
        <v>712</v>
      </c>
      <c r="AF12" s="2">
        <v>186.1</v>
      </c>
      <c r="AG12" s="2" t="s">
        <v>712</v>
      </c>
      <c r="AI12" s="2">
        <v>186.1</v>
      </c>
      <c r="AJ12" s="2" t="s">
        <v>712</v>
      </c>
      <c r="AL12" s="2">
        <v>186.1</v>
      </c>
      <c r="AM12" s="2" t="s">
        <v>712</v>
      </c>
    </row>
    <row r="13" spans="1:39" x14ac:dyDescent="0.25">
      <c r="A13" s="2" t="s">
        <v>1861</v>
      </c>
      <c r="B13" s="2" t="s">
        <v>1756</v>
      </c>
      <c r="C13" s="2" t="s">
        <v>1712</v>
      </c>
      <c r="D13" s="4">
        <f t="shared" si="0"/>
        <v>46</v>
      </c>
      <c r="E13" s="2">
        <v>34200</v>
      </c>
      <c r="F13" s="2" t="s">
        <v>712</v>
      </c>
      <c r="H13" s="2">
        <v>34200</v>
      </c>
      <c r="I13" s="2" t="s">
        <v>712</v>
      </c>
      <c r="K13" s="2">
        <v>34200</v>
      </c>
      <c r="L13" s="2" t="s">
        <v>712</v>
      </c>
      <c r="N13" s="2">
        <v>34200</v>
      </c>
      <c r="O13" s="2" t="s">
        <v>712</v>
      </c>
      <c r="Q13" s="2">
        <v>34200</v>
      </c>
      <c r="R13" s="2" t="s">
        <v>712</v>
      </c>
      <c r="T13" s="2">
        <v>34200</v>
      </c>
      <c r="U13" s="2" t="s">
        <v>712</v>
      </c>
      <c r="W13" s="2">
        <v>34200</v>
      </c>
      <c r="X13" s="2" t="s">
        <v>712</v>
      </c>
      <c r="Z13" s="2">
        <v>34200</v>
      </c>
      <c r="AA13" s="2" t="s">
        <v>712</v>
      </c>
      <c r="AC13" s="2">
        <v>34200</v>
      </c>
      <c r="AD13" s="2" t="s">
        <v>712</v>
      </c>
      <c r="AF13" s="2">
        <v>34200</v>
      </c>
      <c r="AG13" s="2" t="s">
        <v>712</v>
      </c>
      <c r="AI13" s="2">
        <v>34200</v>
      </c>
      <c r="AJ13" s="2" t="s">
        <v>712</v>
      </c>
      <c r="AL13" s="2">
        <v>34200</v>
      </c>
      <c r="AM13" s="2" t="s">
        <v>712</v>
      </c>
    </row>
    <row r="14" spans="1:39" x14ac:dyDescent="0.25">
      <c r="A14" s="2" t="s">
        <v>1861</v>
      </c>
      <c r="B14" s="2" t="s">
        <v>1755</v>
      </c>
      <c r="C14" s="2" t="s">
        <v>1712</v>
      </c>
      <c r="D14" s="4">
        <f t="shared" si="0"/>
        <v>107</v>
      </c>
      <c r="E14" s="2">
        <v>32246</v>
      </c>
      <c r="F14" s="2" t="s">
        <v>712</v>
      </c>
      <c r="H14" s="2">
        <v>32246</v>
      </c>
      <c r="I14" s="2" t="s">
        <v>712</v>
      </c>
      <c r="K14" s="2">
        <v>32246</v>
      </c>
      <c r="L14" s="2" t="s">
        <v>712</v>
      </c>
      <c r="N14" s="2">
        <v>32246</v>
      </c>
      <c r="O14" s="2" t="s">
        <v>712</v>
      </c>
      <c r="Q14" s="2">
        <v>32246</v>
      </c>
      <c r="R14" s="2" t="s">
        <v>712</v>
      </c>
      <c r="T14" s="2">
        <v>32246</v>
      </c>
      <c r="U14" s="2" t="s">
        <v>712</v>
      </c>
      <c r="W14" s="2">
        <v>32246</v>
      </c>
      <c r="X14" s="2" t="s">
        <v>712</v>
      </c>
      <c r="Z14" s="2">
        <v>32246</v>
      </c>
      <c r="AA14" s="2" t="s">
        <v>712</v>
      </c>
      <c r="AC14" s="2">
        <v>32246</v>
      </c>
      <c r="AD14" s="2" t="s">
        <v>712</v>
      </c>
      <c r="AF14" s="2">
        <v>32246</v>
      </c>
      <c r="AG14" s="2" t="s">
        <v>712</v>
      </c>
      <c r="AI14" s="2">
        <v>32246</v>
      </c>
      <c r="AJ14" s="2" t="s">
        <v>712</v>
      </c>
      <c r="AL14" s="2">
        <v>32246</v>
      </c>
      <c r="AM14" s="2" t="s">
        <v>712</v>
      </c>
    </row>
    <row r="15" spans="1:39" x14ac:dyDescent="0.25">
      <c r="A15" s="2" t="s">
        <v>1861</v>
      </c>
      <c r="B15" s="2" t="s">
        <v>1754</v>
      </c>
      <c r="C15" s="2" t="s">
        <v>1712</v>
      </c>
      <c r="D15" s="4">
        <f t="shared" si="0"/>
        <v>250</v>
      </c>
      <c r="E15" s="2">
        <v>234486</v>
      </c>
      <c r="F15" s="2" t="s">
        <v>712</v>
      </c>
      <c r="H15" s="2">
        <v>234486</v>
      </c>
      <c r="I15" s="2" t="s">
        <v>712</v>
      </c>
      <c r="K15" s="2">
        <v>234486</v>
      </c>
      <c r="L15" s="2" t="s">
        <v>712</v>
      </c>
      <c r="N15" s="2">
        <v>234486</v>
      </c>
      <c r="O15" s="2" t="s">
        <v>712</v>
      </c>
      <c r="Q15" s="2">
        <v>234486</v>
      </c>
      <c r="R15" s="2" t="s">
        <v>712</v>
      </c>
      <c r="T15" s="2">
        <v>234486</v>
      </c>
      <c r="U15" s="2" t="s">
        <v>712</v>
      </c>
      <c r="W15" s="2">
        <v>234486</v>
      </c>
      <c r="X15" s="2" t="s">
        <v>712</v>
      </c>
      <c r="Z15" s="2">
        <v>234486</v>
      </c>
      <c r="AA15" s="2" t="s">
        <v>712</v>
      </c>
      <c r="AC15" s="2">
        <v>234486</v>
      </c>
      <c r="AD15" s="2" t="s">
        <v>712</v>
      </c>
      <c r="AF15" s="2">
        <v>234486</v>
      </c>
      <c r="AG15" s="2" t="s">
        <v>712</v>
      </c>
      <c r="AI15" s="2">
        <v>234486</v>
      </c>
      <c r="AJ15" s="2" t="s">
        <v>712</v>
      </c>
      <c r="AL15" s="2">
        <v>234486</v>
      </c>
      <c r="AM15" s="2" t="s">
        <v>712</v>
      </c>
    </row>
    <row r="16" spans="1:39" x14ac:dyDescent="0.25">
      <c r="A16" s="2" t="s">
        <v>1861</v>
      </c>
      <c r="B16" s="2" t="s">
        <v>1753</v>
      </c>
      <c r="C16" s="2" t="s">
        <v>1712</v>
      </c>
      <c r="D16" s="4">
        <f t="shared" si="0"/>
        <v>72</v>
      </c>
      <c r="E16" s="2">
        <v>2320</v>
      </c>
      <c r="F16" s="2" t="s">
        <v>712</v>
      </c>
      <c r="H16" s="2">
        <v>2320</v>
      </c>
      <c r="I16" s="2" t="s">
        <v>712</v>
      </c>
      <c r="K16" s="2">
        <v>2320</v>
      </c>
      <c r="L16" s="2" t="s">
        <v>712</v>
      </c>
      <c r="N16" s="2">
        <v>2320</v>
      </c>
      <c r="O16" s="2" t="s">
        <v>712</v>
      </c>
      <c r="Q16" s="2">
        <v>2320</v>
      </c>
      <c r="R16" s="2" t="s">
        <v>712</v>
      </c>
      <c r="T16" s="2">
        <v>2320</v>
      </c>
      <c r="U16" s="2" t="s">
        <v>712</v>
      </c>
      <c r="W16" s="2">
        <v>2320</v>
      </c>
      <c r="X16" s="2" t="s">
        <v>712</v>
      </c>
      <c r="Z16" s="2">
        <v>2320</v>
      </c>
      <c r="AA16" s="2" t="s">
        <v>712</v>
      </c>
      <c r="AC16" s="2">
        <v>2320</v>
      </c>
      <c r="AD16" s="2" t="s">
        <v>712</v>
      </c>
      <c r="AF16" s="2">
        <v>2320</v>
      </c>
      <c r="AG16" s="2" t="s">
        <v>712</v>
      </c>
      <c r="AI16" s="2">
        <v>2320</v>
      </c>
      <c r="AJ16" s="2" t="s">
        <v>712</v>
      </c>
      <c r="AL16" s="2">
        <v>2320</v>
      </c>
      <c r="AM16" s="2" t="s">
        <v>712</v>
      </c>
    </row>
    <row r="17" spans="1:39" x14ac:dyDescent="0.25">
      <c r="A17" s="2" t="s">
        <v>1861</v>
      </c>
      <c r="B17" s="2" t="s">
        <v>1752</v>
      </c>
      <c r="C17" s="2" t="s">
        <v>1712</v>
      </c>
      <c r="D17" s="4">
        <f t="shared" si="0"/>
        <v>59</v>
      </c>
      <c r="E17" s="2">
        <v>100145</v>
      </c>
      <c r="F17" s="2" t="s">
        <v>712</v>
      </c>
      <c r="H17" s="2">
        <v>100145</v>
      </c>
      <c r="I17" s="2" t="s">
        <v>712</v>
      </c>
      <c r="K17" s="2">
        <v>100145</v>
      </c>
      <c r="L17" s="2" t="s">
        <v>712</v>
      </c>
      <c r="N17" s="2">
        <v>100145</v>
      </c>
      <c r="O17" s="2" t="s">
        <v>712</v>
      </c>
      <c r="Q17" s="2">
        <v>100145</v>
      </c>
      <c r="R17" s="2" t="s">
        <v>712</v>
      </c>
      <c r="T17" s="2">
        <v>100145</v>
      </c>
      <c r="U17" s="2" t="s">
        <v>712</v>
      </c>
      <c r="W17" s="2">
        <v>100145</v>
      </c>
      <c r="X17" s="2" t="s">
        <v>712</v>
      </c>
      <c r="Z17" s="2">
        <v>100145</v>
      </c>
      <c r="AA17" s="2" t="s">
        <v>712</v>
      </c>
      <c r="AC17" s="2">
        <v>100145</v>
      </c>
      <c r="AD17" s="2" t="s">
        <v>712</v>
      </c>
      <c r="AF17" s="2">
        <v>100145</v>
      </c>
      <c r="AG17" s="2" t="s">
        <v>712</v>
      </c>
      <c r="AI17" s="2">
        <v>100145</v>
      </c>
      <c r="AJ17" s="2" t="s">
        <v>712</v>
      </c>
      <c r="AL17" s="2">
        <v>100145</v>
      </c>
      <c r="AM17" s="2" t="s">
        <v>712</v>
      </c>
    </row>
    <row r="18" spans="1:39" x14ac:dyDescent="0.25">
      <c r="A18" s="2" t="s">
        <v>1861</v>
      </c>
      <c r="B18" s="2" t="s">
        <v>1751</v>
      </c>
      <c r="C18" s="2" t="s">
        <v>1712</v>
      </c>
      <c r="D18" s="4">
        <f t="shared" si="0"/>
        <v>61</v>
      </c>
      <c r="E18" s="2">
        <v>2805</v>
      </c>
      <c r="F18" s="2" t="s">
        <v>712</v>
      </c>
      <c r="H18" s="2">
        <v>2805</v>
      </c>
      <c r="I18" s="2" t="s">
        <v>712</v>
      </c>
      <c r="K18" s="2">
        <v>2805</v>
      </c>
      <c r="L18" s="2" t="s">
        <v>712</v>
      </c>
      <c r="N18" s="2">
        <v>2805</v>
      </c>
      <c r="O18" s="2" t="s">
        <v>712</v>
      </c>
      <c r="Q18" s="2">
        <v>2805</v>
      </c>
      <c r="R18" s="2" t="s">
        <v>712</v>
      </c>
      <c r="T18" s="2">
        <v>2805</v>
      </c>
      <c r="U18" s="2" t="s">
        <v>712</v>
      </c>
      <c r="W18" s="2">
        <v>2805</v>
      </c>
      <c r="X18" s="2" t="s">
        <v>712</v>
      </c>
      <c r="Z18" s="2">
        <v>2805</v>
      </c>
      <c r="AA18" s="2" t="s">
        <v>712</v>
      </c>
      <c r="AC18" s="2">
        <v>2805</v>
      </c>
      <c r="AD18" s="2" t="s">
        <v>712</v>
      </c>
      <c r="AF18" s="2">
        <v>2805</v>
      </c>
      <c r="AG18" s="2" t="s">
        <v>712</v>
      </c>
      <c r="AI18" s="2">
        <v>2805</v>
      </c>
      <c r="AJ18" s="2" t="s">
        <v>712</v>
      </c>
      <c r="AL18" s="2">
        <v>2805</v>
      </c>
      <c r="AM18" s="2" t="s">
        <v>712</v>
      </c>
    </row>
    <row r="19" spans="1:39" x14ac:dyDescent="0.25">
      <c r="A19" s="2" t="s">
        <v>1861</v>
      </c>
      <c r="B19" s="2" t="s">
        <v>1750</v>
      </c>
      <c r="C19" s="2" t="s">
        <v>1712</v>
      </c>
      <c r="D19" s="4">
        <f t="shared" si="0"/>
        <v>178</v>
      </c>
      <c r="Z19" s="2">
        <v>11760</v>
      </c>
      <c r="AA19" s="2" t="s">
        <v>712</v>
      </c>
      <c r="AC19" s="2">
        <v>11760</v>
      </c>
      <c r="AD19" s="2" t="s">
        <v>712</v>
      </c>
      <c r="AF19" s="2">
        <v>11760</v>
      </c>
      <c r="AG19" s="2" t="s">
        <v>712</v>
      </c>
      <c r="AI19" s="2">
        <v>11760</v>
      </c>
      <c r="AJ19" s="2" t="s">
        <v>712</v>
      </c>
      <c r="AL19" s="2">
        <v>11760</v>
      </c>
      <c r="AM19" s="2" t="s">
        <v>712</v>
      </c>
    </row>
    <row r="20" spans="1:39" x14ac:dyDescent="0.25">
      <c r="A20" s="2" t="s">
        <v>1861</v>
      </c>
      <c r="B20" s="2" t="s">
        <v>1749</v>
      </c>
      <c r="C20" s="2" t="s">
        <v>1712</v>
      </c>
      <c r="D20" s="4">
        <f t="shared" si="0"/>
        <v>238</v>
      </c>
      <c r="Z20" s="2">
        <v>110430</v>
      </c>
      <c r="AA20" s="2" t="s">
        <v>712</v>
      </c>
      <c r="AC20" s="2">
        <v>110430</v>
      </c>
      <c r="AD20" s="2" t="s">
        <v>712</v>
      </c>
      <c r="AF20" s="2">
        <v>110430</v>
      </c>
      <c r="AG20" s="2" t="s">
        <v>712</v>
      </c>
      <c r="AI20" s="2">
        <v>110430</v>
      </c>
      <c r="AJ20" s="2" t="s">
        <v>712</v>
      </c>
      <c r="AL20" s="2">
        <v>110430</v>
      </c>
      <c r="AM20" s="2" t="s">
        <v>712</v>
      </c>
    </row>
    <row r="21" spans="1:39" x14ac:dyDescent="0.25">
      <c r="A21" s="2" t="s">
        <v>1861</v>
      </c>
      <c r="B21" s="2" t="s">
        <v>1748</v>
      </c>
      <c r="C21" s="2" t="s">
        <v>1712</v>
      </c>
      <c r="D21" s="4">
        <f t="shared" si="0"/>
        <v>74</v>
      </c>
      <c r="E21" s="2">
        <v>26767</v>
      </c>
      <c r="F21" s="2" t="s">
        <v>712</v>
      </c>
      <c r="H21" s="2">
        <v>26767</v>
      </c>
      <c r="I21" s="2" t="s">
        <v>712</v>
      </c>
      <c r="K21" s="2">
        <v>26767</v>
      </c>
      <c r="L21" s="2" t="s">
        <v>712</v>
      </c>
      <c r="N21" s="2">
        <v>26767</v>
      </c>
      <c r="O21" s="2" t="s">
        <v>712</v>
      </c>
      <c r="Q21" s="2">
        <v>26767</v>
      </c>
      <c r="R21" s="2" t="s">
        <v>712</v>
      </c>
      <c r="T21" s="2">
        <v>26767</v>
      </c>
      <c r="U21" s="2" t="s">
        <v>712</v>
      </c>
      <c r="W21" s="2">
        <v>26767</v>
      </c>
      <c r="X21" s="2" t="s">
        <v>712</v>
      </c>
      <c r="Z21" s="2">
        <v>26767</v>
      </c>
      <c r="AA21" s="2" t="s">
        <v>712</v>
      </c>
      <c r="AC21" s="2">
        <v>26767</v>
      </c>
      <c r="AD21" s="2" t="s">
        <v>712</v>
      </c>
      <c r="AF21" s="2">
        <v>26767</v>
      </c>
      <c r="AG21" s="2" t="s">
        <v>712</v>
      </c>
      <c r="AI21" s="2">
        <v>26767</v>
      </c>
      <c r="AJ21" s="2" t="s">
        <v>712</v>
      </c>
      <c r="AL21" s="2">
        <v>26767</v>
      </c>
      <c r="AM21" s="2" t="s">
        <v>712</v>
      </c>
    </row>
    <row r="22" spans="1:39" x14ac:dyDescent="0.25">
      <c r="A22" s="2" t="s">
        <v>1861</v>
      </c>
      <c r="B22" s="2" t="s">
        <v>1747</v>
      </c>
      <c r="C22" s="2" t="s">
        <v>1712</v>
      </c>
      <c r="D22" s="4">
        <f t="shared" si="0"/>
        <v>75</v>
      </c>
      <c r="E22" s="2">
        <v>1130</v>
      </c>
      <c r="F22" s="2" t="s">
        <v>712</v>
      </c>
      <c r="H22" s="2">
        <v>1130</v>
      </c>
      <c r="I22" s="2" t="s">
        <v>712</v>
      </c>
      <c r="K22" s="2">
        <v>1130</v>
      </c>
      <c r="L22" s="2" t="s">
        <v>712</v>
      </c>
      <c r="N22" s="2">
        <v>1130</v>
      </c>
      <c r="O22" s="2" t="s">
        <v>712</v>
      </c>
      <c r="Q22" s="2">
        <v>1130</v>
      </c>
      <c r="R22" s="2" t="s">
        <v>712</v>
      </c>
      <c r="T22" s="2">
        <v>1130</v>
      </c>
      <c r="U22" s="2" t="s">
        <v>712</v>
      </c>
      <c r="W22" s="2">
        <v>1130</v>
      </c>
      <c r="X22" s="2" t="s">
        <v>712</v>
      </c>
      <c r="Z22" s="2">
        <v>1130</v>
      </c>
      <c r="AA22" s="2" t="s">
        <v>712</v>
      </c>
      <c r="AC22" s="2">
        <v>1130</v>
      </c>
      <c r="AD22" s="2" t="s">
        <v>712</v>
      </c>
      <c r="AF22" s="2">
        <v>1130</v>
      </c>
      <c r="AG22" s="2" t="s">
        <v>712</v>
      </c>
      <c r="AI22" s="2">
        <v>1130</v>
      </c>
      <c r="AJ22" s="2" t="s">
        <v>712</v>
      </c>
      <c r="AL22" s="2">
        <v>1130</v>
      </c>
      <c r="AM22" s="2" t="s">
        <v>712</v>
      </c>
    </row>
    <row r="23" spans="1:39" x14ac:dyDescent="0.25">
      <c r="A23" s="2" t="s">
        <v>1861</v>
      </c>
      <c r="B23" s="2" t="s">
        <v>1746</v>
      </c>
      <c r="C23" s="2" t="s">
        <v>1712</v>
      </c>
      <c r="D23" s="4">
        <f t="shared" si="0"/>
        <v>81</v>
      </c>
      <c r="E23" s="2">
        <v>23854</v>
      </c>
      <c r="F23" s="2" t="s">
        <v>712</v>
      </c>
      <c r="H23" s="2">
        <v>23854</v>
      </c>
      <c r="I23" s="2" t="s">
        <v>712</v>
      </c>
      <c r="K23" s="2">
        <v>23854</v>
      </c>
      <c r="L23" s="2" t="s">
        <v>712</v>
      </c>
      <c r="N23" s="2">
        <v>23854</v>
      </c>
      <c r="O23" s="2" t="s">
        <v>712</v>
      </c>
      <c r="Q23" s="2">
        <v>23854</v>
      </c>
      <c r="R23" s="2" t="s">
        <v>712</v>
      </c>
      <c r="T23" s="2">
        <v>23854</v>
      </c>
      <c r="U23" s="2" t="s">
        <v>712</v>
      </c>
      <c r="W23" s="2">
        <v>23854</v>
      </c>
      <c r="X23" s="2" t="s">
        <v>712</v>
      </c>
      <c r="Z23" s="2">
        <v>23854</v>
      </c>
      <c r="AA23" s="2" t="s">
        <v>712</v>
      </c>
      <c r="AC23" s="2">
        <v>23854</v>
      </c>
      <c r="AD23" s="2" t="s">
        <v>712</v>
      </c>
      <c r="AF23" s="2">
        <v>23854</v>
      </c>
      <c r="AG23" s="2" t="s">
        <v>712</v>
      </c>
      <c r="AI23" s="2">
        <v>23854</v>
      </c>
      <c r="AJ23" s="2" t="s">
        <v>712</v>
      </c>
      <c r="AL23" s="2">
        <v>23854</v>
      </c>
      <c r="AM23" s="2" t="s">
        <v>712</v>
      </c>
    </row>
    <row r="24" spans="1:39" x14ac:dyDescent="0.25">
      <c r="A24" s="2" t="s">
        <v>1861</v>
      </c>
      <c r="B24" s="2" t="s">
        <v>1745</v>
      </c>
      <c r="C24" s="2" t="s">
        <v>1712</v>
      </c>
      <c r="D24" s="4">
        <f t="shared" si="0"/>
        <v>90</v>
      </c>
      <c r="E24" s="2">
        <v>24586</v>
      </c>
      <c r="F24" s="2" t="s">
        <v>712</v>
      </c>
      <c r="H24" s="2">
        <v>24586</v>
      </c>
      <c r="I24" s="2" t="s">
        <v>712</v>
      </c>
      <c r="K24" s="2">
        <v>24586</v>
      </c>
      <c r="L24" s="2" t="s">
        <v>712</v>
      </c>
      <c r="N24" s="2">
        <v>24586</v>
      </c>
      <c r="O24" s="2" t="s">
        <v>712</v>
      </c>
      <c r="Q24" s="2">
        <v>24586</v>
      </c>
      <c r="R24" s="2" t="s">
        <v>712</v>
      </c>
      <c r="T24" s="2">
        <v>24586</v>
      </c>
      <c r="U24" s="2" t="s">
        <v>712</v>
      </c>
      <c r="W24" s="2">
        <v>24586</v>
      </c>
      <c r="X24" s="2" t="s">
        <v>712</v>
      </c>
      <c r="Z24" s="2">
        <v>24586</v>
      </c>
      <c r="AA24" s="2" t="s">
        <v>712</v>
      </c>
      <c r="AC24" s="2">
        <v>24586</v>
      </c>
      <c r="AD24" s="2" t="s">
        <v>712</v>
      </c>
      <c r="AF24" s="2">
        <v>24586</v>
      </c>
      <c r="AG24" s="2" t="s">
        <v>712</v>
      </c>
      <c r="AI24" s="2">
        <v>24586</v>
      </c>
      <c r="AJ24" s="2" t="s">
        <v>712</v>
      </c>
      <c r="AL24" s="2">
        <v>24586</v>
      </c>
      <c r="AM24" s="2" t="s">
        <v>712</v>
      </c>
    </row>
    <row r="25" spans="1:39" x14ac:dyDescent="0.25">
      <c r="A25" s="2" t="s">
        <v>1861</v>
      </c>
      <c r="B25" s="2" t="s">
        <v>1744</v>
      </c>
      <c r="C25" s="2" t="s">
        <v>1712</v>
      </c>
      <c r="D25" s="4">
        <f t="shared" si="0"/>
        <v>175</v>
      </c>
      <c r="E25" s="2">
        <v>3613</v>
      </c>
      <c r="F25" s="2" t="s">
        <v>712</v>
      </c>
      <c r="H25" s="2">
        <v>3613</v>
      </c>
      <c r="I25" s="2" t="s">
        <v>712</v>
      </c>
      <c r="K25" s="2">
        <v>3613</v>
      </c>
      <c r="L25" s="2" t="s">
        <v>712</v>
      </c>
      <c r="N25" s="2">
        <v>3613</v>
      </c>
      <c r="O25" s="2" t="s">
        <v>712</v>
      </c>
      <c r="Q25" s="2">
        <v>3613</v>
      </c>
      <c r="R25" s="2" t="s">
        <v>712</v>
      </c>
      <c r="T25" s="2">
        <v>3613</v>
      </c>
      <c r="U25" s="2" t="s">
        <v>712</v>
      </c>
      <c r="W25" s="2">
        <v>3613</v>
      </c>
      <c r="X25" s="2" t="s">
        <v>712</v>
      </c>
      <c r="Z25" s="2">
        <v>3613</v>
      </c>
      <c r="AA25" s="2" t="s">
        <v>712</v>
      </c>
      <c r="AC25" s="2">
        <v>3613</v>
      </c>
      <c r="AD25" s="2" t="s">
        <v>712</v>
      </c>
      <c r="AF25" s="2">
        <v>3613</v>
      </c>
      <c r="AG25" s="2" t="s">
        <v>712</v>
      </c>
      <c r="AI25" s="2">
        <v>3613</v>
      </c>
      <c r="AJ25" s="2" t="s">
        <v>712</v>
      </c>
      <c r="AL25" s="2">
        <v>3613</v>
      </c>
      <c r="AM25" s="2" t="s">
        <v>712</v>
      </c>
    </row>
    <row r="26" spans="1:39" x14ac:dyDescent="0.25">
      <c r="A26" s="2" t="s">
        <v>1861</v>
      </c>
      <c r="B26" s="2" t="s">
        <v>1743</v>
      </c>
      <c r="C26" s="2" t="s">
        <v>1712</v>
      </c>
      <c r="D26" s="4">
        <f t="shared" si="0"/>
        <v>114</v>
      </c>
      <c r="E26" s="2">
        <v>58037</v>
      </c>
      <c r="F26" s="2" t="s">
        <v>712</v>
      </c>
      <c r="H26" s="2">
        <v>58037</v>
      </c>
      <c r="I26" s="2" t="s">
        <v>712</v>
      </c>
      <c r="K26" s="2">
        <v>58037</v>
      </c>
      <c r="L26" s="2" t="s">
        <v>712</v>
      </c>
      <c r="N26" s="2">
        <v>58037</v>
      </c>
      <c r="O26" s="2" t="s">
        <v>712</v>
      </c>
      <c r="Q26" s="2">
        <v>58037</v>
      </c>
      <c r="R26" s="2" t="s">
        <v>712</v>
      </c>
      <c r="T26" s="2">
        <v>58037</v>
      </c>
      <c r="U26" s="2" t="s">
        <v>712</v>
      </c>
      <c r="W26" s="2">
        <v>58037</v>
      </c>
      <c r="X26" s="2" t="s">
        <v>712</v>
      </c>
      <c r="Z26" s="2">
        <v>58037</v>
      </c>
      <c r="AA26" s="2" t="s">
        <v>712</v>
      </c>
      <c r="AC26" s="2">
        <v>58037</v>
      </c>
      <c r="AD26" s="2" t="s">
        <v>712</v>
      </c>
      <c r="AF26" s="2">
        <v>58037</v>
      </c>
      <c r="AG26" s="2" t="s">
        <v>712</v>
      </c>
      <c r="AI26" s="2">
        <v>58037</v>
      </c>
      <c r="AJ26" s="2" t="s">
        <v>712</v>
      </c>
      <c r="AL26" s="2">
        <v>58037</v>
      </c>
      <c r="AM26" s="2" t="s">
        <v>712</v>
      </c>
    </row>
    <row r="27" spans="1:39" x14ac:dyDescent="0.25">
      <c r="A27" s="2" t="s">
        <v>1861</v>
      </c>
      <c r="B27" s="2" t="s">
        <v>1742</v>
      </c>
      <c r="C27" s="2" t="s">
        <v>1712</v>
      </c>
      <c r="D27" s="4">
        <f t="shared" si="0"/>
        <v>122</v>
      </c>
      <c r="E27" s="2">
        <v>3036</v>
      </c>
      <c r="F27" s="2" t="s">
        <v>712</v>
      </c>
      <c r="H27" s="2">
        <v>3036</v>
      </c>
      <c r="I27" s="2" t="s">
        <v>712</v>
      </c>
      <c r="K27" s="2">
        <v>3036</v>
      </c>
      <c r="L27" s="2" t="s">
        <v>712</v>
      </c>
      <c r="N27" s="2">
        <v>3036</v>
      </c>
      <c r="O27" s="2" t="s">
        <v>712</v>
      </c>
      <c r="Q27" s="2">
        <v>3036</v>
      </c>
      <c r="R27" s="2" t="s">
        <v>712</v>
      </c>
      <c r="T27" s="2">
        <v>3036</v>
      </c>
      <c r="U27" s="2" t="s">
        <v>712</v>
      </c>
      <c r="W27" s="2">
        <v>3036</v>
      </c>
      <c r="X27" s="2" t="s">
        <v>712</v>
      </c>
      <c r="Z27" s="2">
        <v>3036</v>
      </c>
      <c r="AA27" s="2" t="s">
        <v>712</v>
      </c>
      <c r="AC27" s="2">
        <v>3036</v>
      </c>
      <c r="AD27" s="2" t="s">
        <v>712</v>
      </c>
      <c r="AF27" s="2">
        <v>3036</v>
      </c>
      <c r="AG27" s="2" t="s">
        <v>712</v>
      </c>
      <c r="AI27" s="2">
        <v>3036</v>
      </c>
      <c r="AJ27" s="2" t="s">
        <v>712</v>
      </c>
      <c r="AL27" s="2">
        <v>3036</v>
      </c>
      <c r="AM27" s="2" t="s">
        <v>712</v>
      </c>
    </row>
    <row r="28" spans="1:39" x14ac:dyDescent="0.25">
      <c r="A28" s="2" t="s">
        <v>1861</v>
      </c>
      <c r="B28" s="2" t="s">
        <v>1741</v>
      </c>
      <c r="C28" s="2" t="s">
        <v>1712</v>
      </c>
      <c r="D28" s="4">
        <f t="shared" si="0"/>
        <v>123</v>
      </c>
      <c r="E28" s="2">
        <v>11137</v>
      </c>
      <c r="F28" s="2" t="s">
        <v>712</v>
      </c>
      <c r="H28" s="2">
        <v>11137</v>
      </c>
      <c r="I28" s="2" t="s">
        <v>712</v>
      </c>
      <c r="K28" s="2">
        <v>11137</v>
      </c>
      <c r="L28" s="2" t="s">
        <v>712</v>
      </c>
      <c r="N28" s="2">
        <v>11137</v>
      </c>
      <c r="O28" s="2" t="s">
        <v>712</v>
      </c>
      <c r="Q28" s="2">
        <v>11137</v>
      </c>
      <c r="R28" s="2" t="s">
        <v>712</v>
      </c>
      <c r="T28" s="2">
        <v>11137</v>
      </c>
      <c r="U28" s="2" t="s">
        <v>712</v>
      </c>
      <c r="W28" s="2">
        <v>11137</v>
      </c>
      <c r="X28" s="2" t="s">
        <v>712</v>
      </c>
      <c r="Z28" s="2">
        <v>11137</v>
      </c>
      <c r="AA28" s="2" t="s">
        <v>712</v>
      </c>
      <c r="AC28" s="2">
        <v>11137</v>
      </c>
      <c r="AD28" s="2" t="s">
        <v>712</v>
      </c>
      <c r="AF28" s="2">
        <v>11137</v>
      </c>
      <c r="AG28" s="2" t="s">
        <v>712</v>
      </c>
      <c r="AI28" s="2">
        <v>11137</v>
      </c>
      <c r="AJ28" s="2" t="s">
        <v>712</v>
      </c>
      <c r="AL28" s="2">
        <v>11137</v>
      </c>
      <c r="AM28" s="2" t="s">
        <v>712</v>
      </c>
    </row>
    <row r="29" spans="1:39" x14ac:dyDescent="0.25">
      <c r="A29" s="2" t="s">
        <v>1861</v>
      </c>
      <c r="B29" s="2" t="s">
        <v>1740</v>
      </c>
      <c r="C29" s="2" t="s">
        <v>1712</v>
      </c>
      <c r="D29" s="4">
        <f t="shared" si="0"/>
        <v>124</v>
      </c>
      <c r="E29" s="2">
        <v>175954</v>
      </c>
      <c r="F29" s="2" t="s">
        <v>712</v>
      </c>
      <c r="H29" s="2">
        <v>175954</v>
      </c>
      <c r="I29" s="2" t="s">
        <v>712</v>
      </c>
      <c r="K29" s="2">
        <v>175954</v>
      </c>
      <c r="L29" s="2" t="s">
        <v>712</v>
      </c>
      <c r="N29" s="2">
        <v>175954</v>
      </c>
      <c r="O29" s="2" t="s">
        <v>712</v>
      </c>
      <c r="Q29" s="2">
        <v>175954</v>
      </c>
      <c r="R29" s="2" t="s">
        <v>712</v>
      </c>
      <c r="T29" s="2">
        <v>175954</v>
      </c>
      <c r="U29" s="2" t="s">
        <v>712</v>
      </c>
      <c r="W29" s="2">
        <v>175954</v>
      </c>
      <c r="X29" s="2" t="s">
        <v>712</v>
      </c>
      <c r="Z29" s="2">
        <v>175954</v>
      </c>
      <c r="AA29" s="2" t="s">
        <v>712</v>
      </c>
      <c r="AC29" s="2">
        <v>175954</v>
      </c>
      <c r="AD29" s="2" t="s">
        <v>712</v>
      </c>
      <c r="AF29" s="2">
        <v>175954</v>
      </c>
      <c r="AG29" s="2" t="s">
        <v>712</v>
      </c>
      <c r="AI29" s="2">
        <v>175954</v>
      </c>
      <c r="AJ29" s="2" t="s">
        <v>712</v>
      </c>
      <c r="AL29" s="2">
        <v>175954</v>
      </c>
      <c r="AM29" s="2" t="s">
        <v>712</v>
      </c>
    </row>
    <row r="30" spans="1:39" x14ac:dyDescent="0.25">
      <c r="A30" s="2" t="s">
        <v>1861</v>
      </c>
      <c r="B30" s="2" t="s">
        <v>1739</v>
      </c>
      <c r="C30" s="2" t="s">
        <v>1712</v>
      </c>
      <c r="D30" s="4">
        <f t="shared" si="0"/>
        <v>129</v>
      </c>
      <c r="E30" s="2">
        <v>58704</v>
      </c>
      <c r="F30" s="2" t="s">
        <v>712</v>
      </c>
      <c r="H30" s="2">
        <v>58704</v>
      </c>
      <c r="I30" s="2" t="s">
        <v>712</v>
      </c>
      <c r="K30" s="2">
        <v>58704</v>
      </c>
      <c r="L30" s="2" t="s">
        <v>712</v>
      </c>
      <c r="N30" s="2">
        <v>58704</v>
      </c>
      <c r="O30" s="2" t="s">
        <v>712</v>
      </c>
      <c r="Q30" s="2">
        <v>58704</v>
      </c>
      <c r="R30" s="2" t="s">
        <v>712</v>
      </c>
      <c r="T30" s="2">
        <v>58704</v>
      </c>
      <c r="U30" s="2" t="s">
        <v>712</v>
      </c>
      <c r="W30" s="2">
        <v>58704</v>
      </c>
      <c r="X30" s="2" t="s">
        <v>712</v>
      </c>
      <c r="Z30" s="2">
        <v>58704</v>
      </c>
      <c r="AA30" s="2" t="s">
        <v>712</v>
      </c>
      <c r="AC30" s="2">
        <v>58704</v>
      </c>
      <c r="AD30" s="2" t="s">
        <v>712</v>
      </c>
      <c r="AF30" s="2">
        <v>58704</v>
      </c>
      <c r="AG30" s="2" t="s">
        <v>712</v>
      </c>
      <c r="AI30" s="2">
        <v>58730</v>
      </c>
      <c r="AJ30" s="2" t="s">
        <v>712</v>
      </c>
      <c r="AL30" s="2">
        <v>58730</v>
      </c>
      <c r="AM30" s="2" t="s">
        <v>712</v>
      </c>
    </row>
    <row r="31" spans="1:39" x14ac:dyDescent="0.25">
      <c r="A31" s="2" t="s">
        <v>1861</v>
      </c>
      <c r="B31" s="2" t="s">
        <v>1738</v>
      </c>
      <c r="C31" s="2" t="s">
        <v>1712</v>
      </c>
      <c r="D31" s="4">
        <f t="shared" si="0"/>
        <v>130</v>
      </c>
      <c r="E31" s="2">
        <v>11848</v>
      </c>
      <c r="F31" s="2" t="s">
        <v>712</v>
      </c>
      <c r="H31" s="2">
        <v>11848</v>
      </c>
      <c r="I31" s="2" t="s">
        <v>712</v>
      </c>
      <c r="K31" s="2">
        <v>11848</v>
      </c>
      <c r="L31" s="2" t="s">
        <v>712</v>
      </c>
      <c r="N31" s="2">
        <v>11848</v>
      </c>
      <c r="O31" s="2" t="s">
        <v>712</v>
      </c>
      <c r="Q31" s="2">
        <v>11848</v>
      </c>
      <c r="R31" s="2" t="s">
        <v>712</v>
      </c>
      <c r="T31" s="2">
        <v>11848</v>
      </c>
      <c r="U31" s="2" t="s">
        <v>712</v>
      </c>
      <c r="W31" s="2">
        <v>11848</v>
      </c>
      <c r="X31" s="2" t="s">
        <v>712</v>
      </c>
      <c r="Z31" s="2">
        <v>11848</v>
      </c>
      <c r="AA31" s="2" t="s">
        <v>712</v>
      </c>
      <c r="AC31" s="2">
        <v>11848</v>
      </c>
      <c r="AD31" s="2" t="s">
        <v>712</v>
      </c>
      <c r="AF31" s="2">
        <v>11848</v>
      </c>
      <c r="AG31" s="2" t="s">
        <v>712</v>
      </c>
      <c r="AI31" s="2">
        <v>11848</v>
      </c>
      <c r="AJ31" s="2" t="s">
        <v>712</v>
      </c>
      <c r="AL31" s="2">
        <v>11848</v>
      </c>
      <c r="AM31" s="2" t="s">
        <v>712</v>
      </c>
    </row>
    <row r="32" spans="1:39" x14ac:dyDescent="0.25">
      <c r="A32" s="2" t="s">
        <v>1861</v>
      </c>
      <c r="B32" s="2" t="s">
        <v>1737</v>
      </c>
      <c r="C32" s="2" t="s">
        <v>1712</v>
      </c>
      <c r="D32" s="4">
        <f t="shared" si="0"/>
        <v>133</v>
      </c>
      <c r="E32" s="2">
        <v>124019</v>
      </c>
      <c r="F32" s="2" t="s">
        <v>712</v>
      </c>
      <c r="H32" s="2">
        <v>124019</v>
      </c>
      <c r="I32" s="2" t="s">
        <v>712</v>
      </c>
      <c r="K32" s="2">
        <v>124019</v>
      </c>
      <c r="L32" s="2" t="s">
        <v>712</v>
      </c>
      <c r="N32" s="2">
        <v>124019</v>
      </c>
      <c r="O32" s="2" t="s">
        <v>712</v>
      </c>
      <c r="Q32" s="2">
        <v>124019</v>
      </c>
      <c r="R32" s="2" t="s">
        <v>712</v>
      </c>
      <c r="T32" s="2">
        <v>124019</v>
      </c>
      <c r="U32" s="2" t="s">
        <v>712</v>
      </c>
      <c r="W32" s="2">
        <v>124019</v>
      </c>
      <c r="X32" s="2" t="s">
        <v>712</v>
      </c>
      <c r="Z32" s="2">
        <v>124019</v>
      </c>
      <c r="AA32" s="2" t="s">
        <v>712</v>
      </c>
      <c r="AC32" s="2">
        <v>124019</v>
      </c>
      <c r="AD32" s="2" t="s">
        <v>712</v>
      </c>
      <c r="AF32" s="2">
        <v>124019</v>
      </c>
      <c r="AG32" s="2" t="s">
        <v>712</v>
      </c>
      <c r="AI32" s="2">
        <v>124019</v>
      </c>
      <c r="AJ32" s="2" t="s">
        <v>712</v>
      </c>
      <c r="AL32" s="2">
        <v>124019</v>
      </c>
      <c r="AM32" s="2" t="s">
        <v>712</v>
      </c>
    </row>
    <row r="33" spans="1:40" x14ac:dyDescent="0.25">
      <c r="A33" s="2" t="s">
        <v>1861</v>
      </c>
      <c r="B33" s="2" t="s">
        <v>1736</v>
      </c>
      <c r="C33" s="2" t="s">
        <v>1712</v>
      </c>
      <c r="D33" s="4">
        <f t="shared" si="0"/>
        <v>136</v>
      </c>
      <c r="E33" s="2">
        <v>103070</v>
      </c>
      <c r="F33" s="2" t="s">
        <v>712</v>
      </c>
      <c r="H33" s="2">
        <v>103070</v>
      </c>
      <c r="I33" s="2" t="s">
        <v>712</v>
      </c>
      <c r="K33" s="2">
        <v>103070</v>
      </c>
      <c r="L33" s="2" t="s">
        <v>712</v>
      </c>
      <c r="N33" s="2">
        <v>103070</v>
      </c>
      <c r="O33" s="2" t="s">
        <v>712</v>
      </c>
      <c r="Q33" s="2">
        <v>103070</v>
      </c>
      <c r="R33" s="2" t="s">
        <v>712</v>
      </c>
      <c r="T33" s="2">
        <v>103070</v>
      </c>
      <c r="U33" s="2" t="s">
        <v>712</v>
      </c>
      <c r="W33" s="2">
        <v>103070</v>
      </c>
      <c r="X33" s="2" t="s">
        <v>712</v>
      </c>
      <c r="Z33" s="2">
        <v>103070</v>
      </c>
      <c r="AA33" s="2" t="s">
        <v>712</v>
      </c>
      <c r="AC33" s="2">
        <v>103070</v>
      </c>
      <c r="AD33" s="2" t="s">
        <v>712</v>
      </c>
      <c r="AF33" s="2">
        <v>103070</v>
      </c>
      <c r="AG33" s="2" t="s">
        <v>712</v>
      </c>
      <c r="AI33" s="2">
        <v>103070</v>
      </c>
      <c r="AJ33" s="2" t="s">
        <v>712</v>
      </c>
      <c r="AL33" s="2">
        <v>103070</v>
      </c>
      <c r="AM33" s="2" t="s">
        <v>712</v>
      </c>
    </row>
    <row r="34" spans="1:40" x14ac:dyDescent="0.25">
      <c r="A34" s="2" t="s">
        <v>1861</v>
      </c>
      <c r="B34" s="2" t="s">
        <v>1735</v>
      </c>
      <c r="C34" s="2" t="s">
        <v>1712</v>
      </c>
      <c r="D34" s="4">
        <f t="shared" si="0"/>
        <v>137</v>
      </c>
      <c r="E34" s="2">
        <v>204</v>
      </c>
      <c r="F34" s="2" t="s">
        <v>712</v>
      </c>
      <c r="H34" s="2">
        <v>204</v>
      </c>
      <c r="I34" s="2" t="s">
        <v>712</v>
      </c>
      <c r="K34" s="2">
        <v>204</v>
      </c>
      <c r="L34" s="2" t="s">
        <v>712</v>
      </c>
      <c r="N34" s="2">
        <v>204</v>
      </c>
      <c r="O34" s="2" t="s">
        <v>712</v>
      </c>
      <c r="Q34" s="2">
        <v>204</v>
      </c>
      <c r="R34" s="2" t="s">
        <v>712</v>
      </c>
      <c r="T34" s="2">
        <v>204</v>
      </c>
      <c r="U34" s="2" t="s">
        <v>712</v>
      </c>
      <c r="W34" s="2">
        <v>204</v>
      </c>
      <c r="X34" s="2" t="s">
        <v>712</v>
      </c>
      <c r="Z34" s="2">
        <v>204</v>
      </c>
      <c r="AA34" s="2" t="s">
        <v>712</v>
      </c>
      <c r="AC34" s="2">
        <v>204</v>
      </c>
      <c r="AD34" s="2" t="s">
        <v>712</v>
      </c>
      <c r="AF34" s="2">
        <v>204</v>
      </c>
      <c r="AG34" s="2" t="s">
        <v>712</v>
      </c>
      <c r="AI34" s="2">
        <v>204</v>
      </c>
      <c r="AJ34" s="2" t="s">
        <v>712</v>
      </c>
      <c r="AL34" s="2">
        <v>204</v>
      </c>
      <c r="AM34" s="2" t="s">
        <v>712</v>
      </c>
    </row>
    <row r="35" spans="1:40" x14ac:dyDescent="0.25">
      <c r="A35" s="2" t="s">
        <v>1861</v>
      </c>
      <c r="B35" s="2" t="s">
        <v>1734</v>
      </c>
      <c r="C35" s="2" t="s">
        <v>1712</v>
      </c>
      <c r="D35" s="4">
        <f t="shared" si="0"/>
        <v>143</v>
      </c>
      <c r="E35" s="2">
        <v>44655</v>
      </c>
      <c r="F35" s="2" t="s">
        <v>712</v>
      </c>
      <c r="H35" s="2">
        <v>44655</v>
      </c>
      <c r="I35" s="2" t="s">
        <v>712</v>
      </c>
      <c r="K35" s="2">
        <v>44655</v>
      </c>
      <c r="L35" s="2" t="s">
        <v>712</v>
      </c>
      <c r="N35" s="2">
        <v>44655</v>
      </c>
      <c r="O35" s="2" t="s">
        <v>712</v>
      </c>
      <c r="Q35" s="2">
        <v>44655</v>
      </c>
      <c r="R35" s="2" t="s">
        <v>712</v>
      </c>
      <c r="T35" s="2">
        <v>44655</v>
      </c>
      <c r="U35" s="2" t="s">
        <v>712</v>
      </c>
      <c r="W35" s="2">
        <v>44655</v>
      </c>
      <c r="X35" s="2" t="s">
        <v>712</v>
      </c>
      <c r="Z35" s="2">
        <v>44655</v>
      </c>
      <c r="AA35" s="2" t="s">
        <v>712</v>
      </c>
      <c r="AC35" s="2">
        <v>44655</v>
      </c>
      <c r="AD35" s="2" t="s">
        <v>712</v>
      </c>
      <c r="AF35" s="2">
        <v>44655</v>
      </c>
      <c r="AG35" s="2" t="s">
        <v>712</v>
      </c>
      <c r="AI35" s="2">
        <v>44655</v>
      </c>
      <c r="AJ35" s="2" t="s">
        <v>712</v>
      </c>
      <c r="AL35" s="2">
        <v>44655</v>
      </c>
      <c r="AM35" s="2" t="s">
        <v>712</v>
      </c>
    </row>
    <row r="36" spans="1:40" x14ac:dyDescent="0.25">
      <c r="A36" s="2" t="s">
        <v>1861</v>
      </c>
      <c r="B36" s="2" t="s">
        <v>1733</v>
      </c>
      <c r="C36" s="2" t="s">
        <v>1712</v>
      </c>
      <c r="D36" s="4">
        <f t="shared" si="0"/>
        <v>144</v>
      </c>
      <c r="E36" s="2">
        <v>79938</v>
      </c>
      <c r="F36" s="2" t="s">
        <v>712</v>
      </c>
      <c r="H36" s="2">
        <v>79938</v>
      </c>
      <c r="I36" s="2" t="s">
        <v>712</v>
      </c>
      <c r="K36" s="2">
        <v>79938</v>
      </c>
      <c r="L36" s="2" t="s">
        <v>712</v>
      </c>
      <c r="N36" s="2">
        <v>79938</v>
      </c>
      <c r="O36" s="2" t="s">
        <v>712</v>
      </c>
      <c r="Q36" s="2">
        <v>79938</v>
      </c>
      <c r="R36" s="2" t="s">
        <v>712</v>
      </c>
      <c r="T36" s="2">
        <v>79938</v>
      </c>
      <c r="U36" s="2" t="s">
        <v>712</v>
      </c>
      <c r="W36" s="2">
        <v>79938</v>
      </c>
      <c r="X36" s="2" t="s">
        <v>712</v>
      </c>
      <c r="Z36" s="2">
        <v>79938</v>
      </c>
      <c r="AA36" s="2" t="s">
        <v>712</v>
      </c>
      <c r="AC36" s="2">
        <v>79938</v>
      </c>
      <c r="AD36" s="2" t="s">
        <v>712</v>
      </c>
      <c r="AF36" s="2">
        <v>79938</v>
      </c>
      <c r="AG36" s="2" t="s">
        <v>712</v>
      </c>
      <c r="AI36" s="2">
        <v>79938</v>
      </c>
      <c r="AJ36" s="2" t="s">
        <v>712</v>
      </c>
      <c r="AL36" s="2">
        <v>79938</v>
      </c>
      <c r="AM36" s="2" t="s">
        <v>712</v>
      </c>
    </row>
    <row r="37" spans="1:40" x14ac:dyDescent="0.25">
      <c r="A37" s="2" t="s">
        <v>1861</v>
      </c>
      <c r="B37" s="2" t="s">
        <v>1732</v>
      </c>
      <c r="C37" s="2" t="s">
        <v>1712</v>
      </c>
      <c r="D37" s="4">
        <f t="shared" si="0"/>
        <v>147</v>
      </c>
      <c r="E37" s="2">
        <v>82429</v>
      </c>
      <c r="F37" s="2" t="s">
        <v>712</v>
      </c>
      <c r="H37" s="2">
        <v>82429</v>
      </c>
      <c r="I37" s="2" t="s">
        <v>712</v>
      </c>
      <c r="K37" s="2">
        <v>82429</v>
      </c>
      <c r="L37" s="2" t="s">
        <v>712</v>
      </c>
      <c r="N37" s="2">
        <v>82429</v>
      </c>
      <c r="O37" s="2" t="s">
        <v>712</v>
      </c>
      <c r="Q37" s="2">
        <v>82429</v>
      </c>
      <c r="R37" s="2" t="s">
        <v>712</v>
      </c>
      <c r="T37" s="2">
        <v>82429</v>
      </c>
      <c r="U37" s="2" t="s">
        <v>712</v>
      </c>
      <c r="W37" s="2">
        <v>82429</v>
      </c>
      <c r="X37" s="2" t="s">
        <v>712</v>
      </c>
      <c r="Z37" s="2">
        <v>82429</v>
      </c>
      <c r="AA37" s="2" t="s">
        <v>712</v>
      </c>
      <c r="AC37" s="2">
        <v>82429</v>
      </c>
      <c r="AD37" s="2" t="s">
        <v>712</v>
      </c>
      <c r="AF37" s="2">
        <v>82429</v>
      </c>
      <c r="AG37" s="2" t="s">
        <v>712</v>
      </c>
      <c r="AI37" s="2">
        <v>82429</v>
      </c>
      <c r="AJ37" s="2" t="s">
        <v>712</v>
      </c>
      <c r="AL37" s="2">
        <v>82429</v>
      </c>
      <c r="AM37" s="2" t="s">
        <v>712</v>
      </c>
    </row>
    <row r="38" spans="1:40" x14ac:dyDescent="0.25">
      <c r="A38" s="2" t="s">
        <v>1861</v>
      </c>
      <c r="B38" s="2" t="s">
        <v>1731</v>
      </c>
      <c r="C38" s="2" t="s">
        <v>1712</v>
      </c>
      <c r="D38" s="4">
        <f t="shared" si="0"/>
        <v>158</v>
      </c>
      <c r="E38" s="2">
        <v>126700</v>
      </c>
      <c r="F38" s="2" t="s">
        <v>712</v>
      </c>
      <c r="H38" s="2">
        <v>126700</v>
      </c>
      <c r="I38" s="2" t="s">
        <v>712</v>
      </c>
      <c r="K38" s="2">
        <v>126700</v>
      </c>
      <c r="L38" s="2" t="s">
        <v>712</v>
      </c>
      <c r="N38" s="2">
        <v>126700</v>
      </c>
      <c r="O38" s="2" t="s">
        <v>712</v>
      </c>
      <c r="Q38" s="2">
        <v>126700</v>
      </c>
      <c r="R38" s="2" t="s">
        <v>712</v>
      </c>
      <c r="T38" s="2">
        <v>126700</v>
      </c>
      <c r="U38" s="2" t="s">
        <v>712</v>
      </c>
      <c r="W38" s="2">
        <v>126700</v>
      </c>
      <c r="X38" s="2" t="s">
        <v>712</v>
      </c>
      <c r="Z38" s="2">
        <v>126700</v>
      </c>
      <c r="AA38" s="2" t="s">
        <v>712</v>
      </c>
      <c r="AC38" s="2">
        <v>126700</v>
      </c>
      <c r="AD38" s="2" t="s">
        <v>712</v>
      </c>
      <c r="AF38" s="2">
        <v>126700</v>
      </c>
      <c r="AG38" s="2" t="s">
        <v>712</v>
      </c>
      <c r="AI38" s="2">
        <v>126700</v>
      </c>
      <c r="AJ38" s="2" t="s">
        <v>712</v>
      </c>
      <c r="AL38" s="2">
        <v>126700</v>
      </c>
      <c r="AM38" s="2" t="s">
        <v>712</v>
      </c>
    </row>
    <row r="39" spans="1:40" x14ac:dyDescent="0.25">
      <c r="A39" s="2" t="s">
        <v>1861</v>
      </c>
      <c r="B39" s="2" t="s">
        <v>1730</v>
      </c>
      <c r="C39" s="2" t="s">
        <v>1712</v>
      </c>
      <c r="D39" s="4">
        <f t="shared" si="0"/>
        <v>159</v>
      </c>
      <c r="E39" s="2">
        <v>92377</v>
      </c>
      <c r="F39" s="2" t="s">
        <v>712</v>
      </c>
      <c r="H39" s="2">
        <v>92377</v>
      </c>
      <c r="I39" s="2" t="s">
        <v>712</v>
      </c>
      <c r="K39" s="2">
        <v>92377</v>
      </c>
      <c r="L39" s="2" t="s">
        <v>712</v>
      </c>
      <c r="N39" s="2">
        <v>92377</v>
      </c>
      <c r="O39" s="2" t="s">
        <v>712</v>
      </c>
      <c r="Q39" s="2">
        <v>92377</v>
      </c>
      <c r="R39" s="2" t="s">
        <v>712</v>
      </c>
      <c r="T39" s="2">
        <v>92377</v>
      </c>
      <c r="U39" s="2" t="s">
        <v>712</v>
      </c>
      <c r="W39" s="2">
        <v>92377</v>
      </c>
      <c r="X39" s="2" t="s">
        <v>712</v>
      </c>
      <c r="Z39" s="2">
        <v>92377</v>
      </c>
      <c r="AA39" s="2" t="s">
        <v>712</v>
      </c>
      <c r="AC39" s="2">
        <v>92377</v>
      </c>
      <c r="AD39" s="2" t="s">
        <v>712</v>
      </c>
      <c r="AF39" s="2">
        <v>92377</v>
      </c>
      <c r="AG39" s="2" t="s">
        <v>712</v>
      </c>
      <c r="AI39" s="2">
        <v>92377</v>
      </c>
      <c r="AJ39" s="2" t="s">
        <v>712</v>
      </c>
      <c r="AL39" s="2">
        <v>92377</v>
      </c>
      <c r="AM39" s="2" t="s">
        <v>712</v>
      </c>
    </row>
    <row r="40" spans="1:40" x14ac:dyDescent="0.25">
      <c r="A40" s="2" t="s">
        <v>1861</v>
      </c>
      <c r="B40" s="2" t="s">
        <v>1729</v>
      </c>
      <c r="C40" s="2" t="s">
        <v>1712</v>
      </c>
      <c r="D40" s="4">
        <f t="shared" si="0"/>
        <v>184</v>
      </c>
      <c r="E40" s="2">
        <v>2634</v>
      </c>
      <c r="F40" s="2" t="s">
        <v>712</v>
      </c>
      <c r="H40" s="2">
        <v>2634</v>
      </c>
      <c r="I40" s="2" t="s">
        <v>712</v>
      </c>
      <c r="K40" s="2">
        <v>2634</v>
      </c>
      <c r="L40" s="2" t="s">
        <v>712</v>
      </c>
      <c r="N40" s="2">
        <v>2634</v>
      </c>
      <c r="O40" s="2" t="s">
        <v>712</v>
      </c>
      <c r="Q40" s="2">
        <v>2634</v>
      </c>
      <c r="R40" s="2" t="s">
        <v>712</v>
      </c>
      <c r="T40" s="2">
        <v>2634</v>
      </c>
      <c r="U40" s="2" t="s">
        <v>712</v>
      </c>
      <c r="W40" s="2">
        <v>2634</v>
      </c>
      <c r="X40" s="2" t="s">
        <v>712</v>
      </c>
      <c r="Z40" s="2">
        <v>2634</v>
      </c>
      <c r="AA40" s="2" t="s">
        <v>712</v>
      </c>
      <c r="AC40" s="2">
        <v>2634</v>
      </c>
      <c r="AD40" s="2" t="s">
        <v>712</v>
      </c>
      <c r="AF40" s="2">
        <v>2634</v>
      </c>
      <c r="AG40" s="2" t="s">
        <v>712</v>
      </c>
      <c r="AI40" s="2">
        <v>2634</v>
      </c>
      <c r="AJ40" s="2" t="s">
        <v>712</v>
      </c>
      <c r="AL40" s="2">
        <v>2634</v>
      </c>
      <c r="AM40" s="2" t="s">
        <v>712</v>
      </c>
    </row>
    <row r="41" spans="1:40" x14ac:dyDescent="0.25">
      <c r="A41" s="2" t="s">
        <v>1861</v>
      </c>
      <c r="B41" s="2" t="s">
        <v>1728</v>
      </c>
      <c r="C41" s="2" t="s">
        <v>1712</v>
      </c>
      <c r="D41" s="4">
        <f t="shared" si="0"/>
        <v>193</v>
      </c>
      <c r="E41" s="2">
        <v>96</v>
      </c>
      <c r="F41" s="2" t="s">
        <v>712</v>
      </c>
      <c r="H41" s="2">
        <v>96</v>
      </c>
      <c r="I41" s="2" t="s">
        <v>712</v>
      </c>
      <c r="K41" s="2">
        <v>96</v>
      </c>
      <c r="L41" s="2" t="s">
        <v>712</v>
      </c>
      <c r="N41" s="2">
        <v>96</v>
      </c>
      <c r="O41" s="2" t="s">
        <v>712</v>
      </c>
      <c r="Q41" s="2">
        <v>96</v>
      </c>
      <c r="R41" s="2" t="s">
        <v>712</v>
      </c>
      <c r="T41" s="2">
        <v>96</v>
      </c>
      <c r="U41" s="2" t="s">
        <v>712</v>
      </c>
      <c r="W41" s="2">
        <v>96</v>
      </c>
      <c r="X41" s="2" t="s">
        <v>712</v>
      </c>
      <c r="Z41" s="2">
        <v>96</v>
      </c>
      <c r="AA41" s="2" t="s">
        <v>712</v>
      </c>
      <c r="AC41" s="2">
        <v>96</v>
      </c>
      <c r="AD41" s="2" t="s">
        <v>712</v>
      </c>
      <c r="AF41" s="2">
        <v>96</v>
      </c>
      <c r="AG41" s="2" t="s">
        <v>712</v>
      </c>
      <c r="AI41" s="2">
        <v>96</v>
      </c>
      <c r="AJ41" s="2" t="s">
        <v>712</v>
      </c>
      <c r="AL41" s="2">
        <v>96</v>
      </c>
      <c r="AM41" s="2" t="s">
        <v>712</v>
      </c>
    </row>
    <row r="42" spans="1:40" x14ac:dyDescent="0.25">
      <c r="A42" s="2" t="s">
        <v>1861</v>
      </c>
      <c r="B42" s="2" t="s">
        <v>1727</v>
      </c>
      <c r="C42" s="2" t="s">
        <v>1712</v>
      </c>
      <c r="D42" s="4">
        <f t="shared" si="0"/>
        <v>195</v>
      </c>
      <c r="E42" s="2">
        <v>19671</v>
      </c>
      <c r="F42" s="2" t="s">
        <v>712</v>
      </c>
      <c r="H42" s="2">
        <v>19671</v>
      </c>
      <c r="I42" s="2" t="s">
        <v>712</v>
      </c>
      <c r="K42" s="2">
        <v>19671</v>
      </c>
      <c r="L42" s="2" t="s">
        <v>712</v>
      </c>
      <c r="N42" s="2">
        <v>19671</v>
      </c>
      <c r="O42" s="2" t="s">
        <v>712</v>
      </c>
      <c r="Q42" s="2">
        <v>19671</v>
      </c>
      <c r="R42" s="2" t="s">
        <v>712</v>
      </c>
      <c r="T42" s="2">
        <v>19671</v>
      </c>
      <c r="U42" s="2" t="s">
        <v>712</v>
      </c>
      <c r="W42" s="2">
        <v>19671</v>
      </c>
      <c r="X42" s="2" t="s">
        <v>712</v>
      </c>
      <c r="Z42" s="2">
        <v>19671</v>
      </c>
      <c r="AA42" s="2" t="s">
        <v>712</v>
      </c>
      <c r="AC42" s="2">
        <v>19671</v>
      </c>
      <c r="AD42" s="2" t="s">
        <v>712</v>
      </c>
      <c r="AF42" s="2">
        <v>19671</v>
      </c>
      <c r="AG42" s="2" t="s">
        <v>712</v>
      </c>
      <c r="AI42" s="2">
        <v>19671</v>
      </c>
      <c r="AJ42" s="2" t="s">
        <v>712</v>
      </c>
      <c r="AL42" s="2">
        <v>19671</v>
      </c>
      <c r="AM42" s="2" t="s">
        <v>712</v>
      </c>
    </row>
    <row r="43" spans="1:40" x14ac:dyDescent="0.25">
      <c r="A43" s="2" t="s">
        <v>1861</v>
      </c>
      <c r="B43" s="2" t="s">
        <v>1726</v>
      </c>
      <c r="C43" s="2" t="s">
        <v>1712</v>
      </c>
      <c r="D43" s="4">
        <f t="shared" si="0"/>
        <v>196</v>
      </c>
      <c r="E43" s="2">
        <v>46</v>
      </c>
      <c r="F43" s="2" t="s">
        <v>712</v>
      </c>
      <c r="H43" s="2">
        <v>46</v>
      </c>
      <c r="I43" s="2" t="s">
        <v>712</v>
      </c>
      <c r="K43" s="2">
        <v>46</v>
      </c>
      <c r="L43" s="2" t="s">
        <v>712</v>
      </c>
      <c r="N43" s="2">
        <v>46</v>
      </c>
      <c r="O43" s="2" t="s">
        <v>712</v>
      </c>
      <c r="Q43" s="2">
        <v>46</v>
      </c>
      <c r="R43" s="2" t="s">
        <v>712</v>
      </c>
      <c r="T43" s="2">
        <v>46</v>
      </c>
      <c r="U43" s="2" t="s">
        <v>712</v>
      </c>
      <c r="W43" s="2">
        <v>46</v>
      </c>
      <c r="X43" s="2" t="s">
        <v>712</v>
      </c>
      <c r="Z43" s="2">
        <v>46</v>
      </c>
      <c r="AA43" s="2" t="s">
        <v>712</v>
      </c>
      <c r="AC43" s="2">
        <v>46</v>
      </c>
      <c r="AD43" s="2" t="s">
        <v>712</v>
      </c>
      <c r="AF43" s="2">
        <v>46</v>
      </c>
      <c r="AG43" s="2" t="s">
        <v>712</v>
      </c>
      <c r="AI43" s="2">
        <v>46</v>
      </c>
      <c r="AJ43" s="2" t="s">
        <v>712</v>
      </c>
      <c r="AL43" s="2">
        <v>46</v>
      </c>
      <c r="AM43" s="2" t="s">
        <v>712</v>
      </c>
    </row>
    <row r="44" spans="1:40" x14ac:dyDescent="0.25">
      <c r="A44" s="2" t="s">
        <v>1861</v>
      </c>
      <c r="B44" s="2" t="s">
        <v>1724</v>
      </c>
      <c r="C44" s="2" t="s">
        <v>1712</v>
      </c>
      <c r="D44" s="4">
        <f t="shared" si="0"/>
        <v>197</v>
      </c>
      <c r="E44" s="2">
        <v>7230</v>
      </c>
      <c r="F44" s="2" t="s">
        <v>712</v>
      </c>
      <c r="H44" s="2">
        <v>7230</v>
      </c>
      <c r="I44" s="2" t="s">
        <v>712</v>
      </c>
      <c r="K44" s="2">
        <v>7230</v>
      </c>
      <c r="L44" s="2" t="s">
        <v>712</v>
      </c>
      <c r="N44" s="2">
        <v>7230</v>
      </c>
      <c r="O44" s="2" t="s">
        <v>712</v>
      </c>
      <c r="Q44" s="2">
        <v>7230</v>
      </c>
      <c r="R44" s="2" t="s">
        <v>712</v>
      </c>
      <c r="T44" s="2">
        <v>7230</v>
      </c>
      <c r="U44" s="2" t="s">
        <v>712</v>
      </c>
      <c r="W44" s="2">
        <v>7230</v>
      </c>
      <c r="X44" s="2" t="s">
        <v>712</v>
      </c>
      <c r="Z44" s="2">
        <v>7230</v>
      </c>
      <c r="AA44" s="2" t="s">
        <v>712</v>
      </c>
      <c r="AC44" s="2">
        <v>7230</v>
      </c>
      <c r="AD44" s="2" t="s">
        <v>712</v>
      </c>
      <c r="AF44" s="2">
        <v>7230</v>
      </c>
      <c r="AG44" s="2" t="s">
        <v>712</v>
      </c>
      <c r="AI44" s="2">
        <v>7230</v>
      </c>
      <c r="AJ44" s="2" t="s">
        <v>712</v>
      </c>
      <c r="AL44" s="2">
        <v>7230</v>
      </c>
      <c r="AM44" s="2" t="s">
        <v>712</v>
      </c>
    </row>
    <row r="45" spans="1:40" x14ac:dyDescent="0.25">
      <c r="A45" s="2" t="s">
        <v>1861</v>
      </c>
      <c r="B45" s="2" t="s">
        <v>1723</v>
      </c>
      <c r="C45" s="2" t="s">
        <v>1712</v>
      </c>
      <c r="D45" s="4">
        <f t="shared" si="0"/>
        <v>201</v>
      </c>
      <c r="E45" s="2">
        <v>63766</v>
      </c>
      <c r="F45" s="2" t="s">
        <v>712</v>
      </c>
      <c r="H45" s="2">
        <v>63766</v>
      </c>
      <c r="I45" s="2" t="s">
        <v>712</v>
      </c>
      <c r="K45" s="2">
        <v>63766</v>
      </c>
      <c r="L45" s="2" t="s">
        <v>712</v>
      </c>
      <c r="N45" s="2">
        <v>63766</v>
      </c>
      <c r="O45" s="2" t="s">
        <v>712</v>
      </c>
      <c r="Q45" s="2">
        <v>63766</v>
      </c>
      <c r="R45" s="2" t="s">
        <v>712</v>
      </c>
      <c r="T45" s="2">
        <v>63766</v>
      </c>
      <c r="U45" s="2" t="s">
        <v>712</v>
      </c>
      <c r="W45" s="2">
        <v>63766</v>
      </c>
      <c r="X45" s="2" t="s">
        <v>712</v>
      </c>
      <c r="Z45" s="2">
        <v>63766</v>
      </c>
      <c r="AA45" s="2" t="s">
        <v>712</v>
      </c>
      <c r="AC45" s="2">
        <v>63766</v>
      </c>
      <c r="AD45" s="2" t="s">
        <v>712</v>
      </c>
      <c r="AF45" s="2">
        <v>63766</v>
      </c>
      <c r="AG45" s="2" t="s">
        <v>712</v>
      </c>
      <c r="AI45" s="2">
        <v>63766</v>
      </c>
      <c r="AJ45" s="2" t="s">
        <v>712</v>
      </c>
      <c r="AL45" s="2">
        <v>63766</v>
      </c>
      <c r="AM45" s="2" t="s">
        <v>712</v>
      </c>
    </row>
    <row r="46" spans="1:40" x14ac:dyDescent="0.25">
      <c r="A46" s="2" t="s">
        <v>1861</v>
      </c>
      <c r="B46" s="2" t="s">
        <v>1722</v>
      </c>
      <c r="C46" s="2" t="s">
        <v>1712</v>
      </c>
      <c r="D46" s="4">
        <f t="shared" si="0"/>
        <v>202</v>
      </c>
      <c r="E46" s="2">
        <v>121909</v>
      </c>
      <c r="F46" s="2" t="s">
        <v>712</v>
      </c>
      <c r="H46" s="2">
        <v>121909</v>
      </c>
      <c r="I46" s="2" t="s">
        <v>712</v>
      </c>
      <c r="K46" s="2">
        <v>121909</v>
      </c>
      <c r="L46" s="2" t="s">
        <v>712</v>
      </c>
      <c r="N46" s="2">
        <v>121909</v>
      </c>
      <c r="O46" s="2" t="s">
        <v>712</v>
      </c>
      <c r="Q46" s="2">
        <v>121909</v>
      </c>
      <c r="R46" s="2" t="s">
        <v>712</v>
      </c>
      <c r="T46" s="2">
        <v>121909</v>
      </c>
      <c r="U46" s="2" t="s">
        <v>712</v>
      </c>
      <c r="W46" s="2">
        <v>121909</v>
      </c>
      <c r="X46" s="2" t="s">
        <v>712</v>
      </c>
      <c r="Z46" s="2">
        <v>121909</v>
      </c>
      <c r="AA46" s="2" t="s">
        <v>712</v>
      </c>
      <c r="AC46" s="2">
        <v>121909</v>
      </c>
      <c r="AD46" s="2" t="s">
        <v>712</v>
      </c>
      <c r="AF46" s="2">
        <v>121909</v>
      </c>
      <c r="AG46" s="2" t="s">
        <v>712</v>
      </c>
      <c r="AI46" s="2">
        <v>121909</v>
      </c>
      <c r="AJ46" s="2" t="s">
        <v>712</v>
      </c>
      <c r="AL46" s="2">
        <v>121909</v>
      </c>
      <c r="AM46" s="2" t="s">
        <v>712</v>
      </c>
    </row>
    <row r="47" spans="1:40" x14ac:dyDescent="0.25">
      <c r="A47" s="2" t="s">
        <v>1861</v>
      </c>
      <c r="B47" s="2" t="s">
        <v>1721</v>
      </c>
      <c r="C47" s="2" t="s">
        <v>1712</v>
      </c>
      <c r="D47" s="4">
        <f t="shared" si="0"/>
        <v>277</v>
      </c>
      <c r="AI47" s="2">
        <v>64433</v>
      </c>
      <c r="AK47" s="2" t="s">
        <v>704</v>
      </c>
      <c r="AL47" s="2">
        <v>64433</v>
      </c>
      <c r="AN47" s="2" t="s">
        <v>706</v>
      </c>
    </row>
    <row r="48" spans="1:40" x14ac:dyDescent="0.25">
      <c r="A48" s="2" t="s">
        <v>1861</v>
      </c>
      <c r="B48" s="2" t="s">
        <v>1720</v>
      </c>
      <c r="C48" s="2" t="s">
        <v>1712</v>
      </c>
      <c r="D48" s="4">
        <f t="shared" si="0"/>
        <v>276</v>
      </c>
      <c r="AI48" s="2">
        <v>187936</v>
      </c>
      <c r="AK48" s="2" t="s">
        <v>707</v>
      </c>
      <c r="AL48" s="2">
        <v>187936</v>
      </c>
      <c r="AN48" s="2" t="s">
        <v>709</v>
      </c>
    </row>
    <row r="49" spans="1:39" x14ac:dyDescent="0.25">
      <c r="A49" s="2" t="s">
        <v>1861</v>
      </c>
      <c r="B49" s="2" t="s">
        <v>1719</v>
      </c>
      <c r="C49" s="2" t="s">
        <v>1712</v>
      </c>
      <c r="D49" s="4">
        <f t="shared" si="0"/>
        <v>209</v>
      </c>
      <c r="E49" s="2">
        <v>1736</v>
      </c>
      <c r="F49" s="2" t="s">
        <v>712</v>
      </c>
      <c r="H49" s="2">
        <v>1736</v>
      </c>
      <c r="I49" s="2" t="s">
        <v>712</v>
      </c>
      <c r="K49" s="2">
        <v>1736</v>
      </c>
      <c r="L49" s="2" t="s">
        <v>712</v>
      </c>
      <c r="N49" s="2">
        <v>1736</v>
      </c>
      <c r="O49" s="2" t="s">
        <v>712</v>
      </c>
      <c r="Q49" s="2">
        <v>1736</v>
      </c>
      <c r="R49" s="2" t="s">
        <v>712</v>
      </c>
      <c r="T49" s="2">
        <v>1736</v>
      </c>
      <c r="U49" s="2" t="s">
        <v>712</v>
      </c>
      <c r="W49" s="2">
        <v>1736</v>
      </c>
      <c r="X49" s="2" t="s">
        <v>712</v>
      </c>
      <c r="Z49" s="2">
        <v>1736</v>
      </c>
      <c r="AA49" s="2" t="s">
        <v>712</v>
      </c>
      <c r="AC49" s="2">
        <v>1736</v>
      </c>
      <c r="AD49" s="2" t="s">
        <v>712</v>
      </c>
      <c r="AF49" s="2">
        <v>1736</v>
      </c>
      <c r="AG49" s="2" t="s">
        <v>712</v>
      </c>
      <c r="AI49" s="2">
        <v>1736</v>
      </c>
      <c r="AJ49" s="2" t="s">
        <v>712</v>
      </c>
      <c r="AL49" s="2">
        <v>1736</v>
      </c>
      <c r="AM49" s="2" t="s">
        <v>712</v>
      </c>
    </row>
    <row r="50" spans="1:39" x14ac:dyDescent="0.25">
      <c r="A50" s="2" t="s">
        <v>1861</v>
      </c>
      <c r="B50" s="2" t="s">
        <v>1718</v>
      </c>
      <c r="C50" s="2" t="s">
        <v>1712</v>
      </c>
      <c r="D50" s="4">
        <f t="shared" si="0"/>
        <v>217</v>
      </c>
      <c r="E50" s="2">
        <v>5679</v>
      </c>
      <c r="F50" s="2" t="s">
        <v>712</v>
      </c>
      <c r="H50" s="2">
        <v>5679</v>
      </c>
      <c r="I50" s="2" t="s">
        <v>712</v>
      </c>
      <c r="K50" s="2">
        <v>5679</v>
      </c>
      <c r="L50" s="2" t="s">
        <v>712</v>
      </c>
      <c r="N50" s="2">
        <v>5679</v>
      </c>
      <c r="O50" s="2" t="s">
        <v>712</v>
      </c>
      <c r="Q50" s="2">
        <v>5679</v>
      </c>
      <c r="R50" s="2" t="s">
        <v>712</v>
      </c>
      <c r="T50" s="2">
        <v>5679</v>
      </c>
      <c r="U50" s="2" t="s">
        <v>712</v>
      </c>
      <c r="W50" s="2">
        <v>5679</v>
      </c>
      <c r="X50" s="2" t="s">
        <v>712</v>
      </c>
      <c r="Z50" s="2">
        <v>5679</v>
      </c>
      <c r="AA50" s="2" t="s">
        <v>712</v>
      </c>
      <c r="AC50" s="2">
        <v>5679</v>
      </c>
      <c r="AD50" s="2" t="s">
        <v>712</v>
      </c>
      <c r="AF50" s="2">
        <v>5679</v>
      </c>
      <c r="AG50" s="2" t="s">
        <v>712</v>
      </c>
      <c r="AI50" s="2">
        <v>5679</v>
      </c>
      <c r="AJ50" s="2" t="s">
        <v>712</v>
      </c>
      <c r="AL50" s="2">
        <v>5679</v>
      </c>
      <c r="AM50" s="2" t="s">
        <v>712</v>
      </c>
    </row>
    <row r="51" spans="1:39" x14ac:dyDescent="0.25">
      <c r="A51" s="2" t="s">
        <v>1861</v>
      </c>
      <c r="B51" s="2" t="s">
        <v>1717</v>
      </c>
      <c r="C51" s="2" t="s">
        <v>1712</v>
      </c>
      <c r="D51" s="4">
        <f t="shared" si="0"/>
        <v>222</v>
      </c>
      <c r="E51" s="2">
        <v>16361</v>
      </c>
      <c r="F51" s="2" t="s">
        <v>712</v>
      </c>
      <c r="H51" s="2">
        <v>16361</v>
      </c>
      <c r="I51" s="2" t="s">
        <v>712</v>
      </c>
      <c r="K51" s="2">
        <v>16361</v>
      </c>
      <c r="L51" s="2" t="s">
        <v>712</v>
      </c>
      <c r="N51" s="2">
        <v>16361</v>
      </c>
      <c r="O51" s="2" t="s">
        <v>712</v>
      </c>
      <c r="Q51" s="2">
        <v>16361</v>
      </c>
      <c r="R51" s="2" t="s">
        <v>712</v>
      </c>
      <c r="T51" s="2">
        <v>16361</v>
      </c>
      <c r="U51" s="2" t="s">
        <v>712</v>
      </c>
      <c r="W51" s="2">
        <v>16361</v>
      </c>
      <c r="X51" s="2" t="s">
        <v>712</v>
      </c>
      <c r="Z51" s="2">
        <v>16361</v>
      </c>
      <c r="AA51" s="2" t="s">
        <v>712</v>
      </c>
      <c r="AC51" s="2">
        <v>16361</v>
      </c>
      <c r="AD51" s="2" t="s">
        <v>712</v>
      </c>
      <c r="AF51" s="2">
        <v>16361</v>
      </c>
      <c r="AG51" s="2" t="s">
        <v>712</v>
      </c>
      <c r="AI51" s="2">
        <v>16361</v>
      </c>
      <c r="AJ51" s="2" t="s">
        <v>712</v>
      </c>
      <c r="AL51" s="2">
        <v>16361</v>
      </c>
      <c r="AM51" s="2" t="s">
        <v>712</v>
      </c>
    </row>
    <row r="52" spans="1:39" x14ac:dyDescent="0.25">
      <c r="A52" s="2" t="s">
        <v>1861</v>
      </c>
      <c r="B52" s="2" t="s">
        <v>1716</v>
      </c>
      <c r="C52" s="2" t="s">
        <v>1712</v>
      </c>
      <c r="D52" s="4">
        <f t="shared" si="0"/>
        <v>226</v>
      </c>
      <c r="E52" s="2">
        <v>24155</v>
      </c>
      <c r="F52" s="2" t="s">
        <v>712</v>
      </c>
      <c r="H52" s="2">
        <v>24155</v>
      </c>
      <c r="I52" s="2" t="s">
        <v>712</v>
      </c>
      <c r="K52" s="2">
        <v>24155</v>
      </c>
      <c r="L52" s="2" t="s">
        <v>712</v>
      </c>
      <c r="N52" s="2">
        <v>24155</v>
      </c>
      <c r="O52" s="2" t="s">
        <v>712</v>
      </c>
      <c r="Q52" s="2">
        <v>24155</v>
      </c>
      <c r="R52" s="2" t="s">
        <v>712</v>
      </c>
      <c r="T52" s="2">
        <v>24155</v>
      </c>
      <c r="U52" s="2" t="s">
        <v>712</v>
      </c>
      <c r="W52" s="2">
        <v>24155</v>
      </c>
      <c r="X52" s="2" t="s">
        <v>712</v>
      </c>
      <c r="Z52" s="2">
        <v>24155</v>
      </c>
      <c r="AA52" s="2" t="s">
        <v>712</v>
      </c>
      <c r="AC52" s="2">
        <v>24155</v>
      </c>
      <c r="AD52" s="2" t="s">
        <v>712</v>
      </c>
      <c r="AF52" s="2">
        <v>24155</v>
      </c>
      <c r="AG52" s="2" t="s">
        <v>712</v>
      </c>
      <c r="AI52" s="2">
        <v>24155</v>
      </c>
      <c r="AJ52" s="2" t="s">
        <v>712</v>
      </c>
      <c r="AL52" s="2">
        <v>24155</v>
      </c>
      <c r="AM52" s="2" t="s">
        <v>712</v>
      </c>
    </row>
    <row r="53" spans="1:39" x14ac:dyDescent="0.25">
      <c r="A53" s="2" t="s">
        <v>1861</v>
      </c>
      <c r="B53" s="2" t="s">
        <v>1715</v>
      </c>
      <c r="C53" s="2" t="s">
        <v>1712</v>
      </c>
      <c r="D53" s="4">
        <f t="shared" si="0"/>
        <v>215</v>
      </c>
      <c r="E53" s="2">
        <v>94730</v>
      </c>
      <c r="F53" s="2" t="s">
        <v>712</v>
      </c>
      <c r="H53" s="2">
        <v>94730</v>
      </c>
      <c r="I53" s="2" t="s">
        <v>712</v>
      </c>
      <c r="K53" s="2">
        <v>94730</v>
      </c>
      <c r="L53" s="2" t="s">
        <v>712</v>
      </c>
      <c r="N53" s="2">
        <v>94730</v>
      </c>
      <c r="O53" s="2" t="s">
        <v>712</v>
      </c>
      <c r="Q53" s="2">
        <v>94730</v>
      </c>
      <c r="R53" s="2" t="s">
        <v>712</v>
      </c>
      <c r="T53" s="2">
        <v>94730</v>
      </c>
      <c r="U53" s="2" t="s">
        <v>712</v>
      </c>
      <c r="W53" s="2">
        <v>94730</v>
      </c>
      <c r="X53" s="2" t="s">
        <v>712</v>
      </c>
      <c r="Z53" s="2">
        <v>94730</v>
      </c>
      <c r="AA53" s="2" t="s">
        <v>712</v>
      </c>
      <c r="AC53" s="2">
        <v>94730</v>
      </c>
      <c r="AD53" s="2" t="s">
        <v>712</v>
      </c>
      <c r="AF53" s="2">
        <v>94730</v>
      </c>
      <c r="AG53" s="2" t="s">
        <v>712</v>
      </c>
      <c r="AI53" s="2">
        <v>94730</v>
      </c>
      <c r="AJ53" s="2" t="s">
        <v>712</v>
      </c>
      <c r="AL53" s="2">
        <v>94730</v>
      </c>
      <c r="AM53" s="2" t="s">
        <v>712</v>
      </c>
    </row>
    <row r="54" spans="1:39" x14ac:dyDescent="0.25">
      <c r="A54" s="2" t="s">
        <v>1861</v>
      </c>
      <c r="B54" s="2" t="s">
        <v>1714</v>
      </c>
      <c r="C54" s="2" t="s">
        <v>1712</v>
      </c>
      <c r="D54" s="4">
        <f t="shared" si="0"/>
        <v>251</v>
      </c>
      <c r="E54" s="2">
        <v>75261</v>
      </c>
      <c r="F54" s="2" t="s">
        <v>712</v>
      </c>
      <c r="H54" s="2">
        <v>75261</v>
      </c>
      <c r="I54" s="2" t="s">
        <v>712</v>
      </c>
      <c r="K54" s="2">
        <v>75261</v>
      </c>
      <c r="L54" s="2" t="s">
        <v>712</v>
      </c>
      <c r="N54" s="2">
        <v>75261</v>
      </c>
      <c r="O54" s="2" t="s">
        <v>712</v>
      </c>
      <c r="Q54" s="2">
        <v>75261</v>
      </c>
      <c r="R54" s="2" t="s">
        <v>712</v>
      </c>
      <c r="T54" s="2">
        <v>75261</v>
      </c>
      <c r="U54" s="2" t="s">
        <v>712</v>
      </c>
      <c r="W54" s="2">
        <v>75261</v>
      </c>
      <c r="X54" s="2" t="s">
        <v>712</v>
      </c>
      <c r="Z54" s="2">
        <v>75261</v>
      </c>
      <c r="AA54" s="2" t="s">
        <v>712</v>
      </c>
      <c r="AC54" s="2">
        <v>75261</v>
      </c>
      <c r="AD54" s="2" t="s">
        <v>712</v>
      </c>
      <c r="AF54" s="2">
        <v>75261</v>
      </c>
      <c r="AG54" s="2" t="s">
        <v>712</v>
      </c>
      <c r="AI54" s="2">
        <v>75261</v>
      </c>
      <c r="AJ54" s="2" t="s">
        <v>712</v>
      </c>
      <c r="AL54" s="2">
        <v>75261</v>
      </c>
      <c r="AM54" s="2" t="s">
        <v>712</v>
      </c>
    </row>
    <row r="55" spans="1:39" x14ac:dyDescent="0.25">
      <c r="A55" s="2" t="s">
        <v>1861</v>
      </c>
      <c r="B55" s="2" t="s">
        <v>1713</v>
      </c>
      <c r="C55" s="2" t="s">
        <v>1712</v>
      </c>
      <c r="D55" s="4">
        <f t="shared" si="0"/>
        <v>181</v>
      </c>
      <c r="E55" s="2">
        <v>39076</v>
      </c>
      <c r="F55" s="2" t="s">
        <v>712</v>
      </c>
      <c r="H55" s="2">
        <v>39076</v>
      </c>
      <c r="I55" s="2" t="s">
        <v>712</v>
      </c>
      <c r="K55" s="2">
        <v>39076</v>
      </c>
      <c r="L55" s="2" t="s">
        <v>712</v>
      </c>
      <c r="N55" s="2">
        <v>39076</v>
      </c>
      <c r="O55" s="2" t="s">
        <v>712</v>
      </c>
      <c r="Q55" s="2">
        <v>39076</v>
      </c>
      <c r="R55" s="2" t="s">
        <v>712</v>
      </c>
      <c r="T55" s="2">
        <v>39076</v>
      </c>
      <c r="U55" s="2" t="s">
        <v>712</v>
      </c>
      <c r="W55" s="2">
        <v>39076</v>
      </c>
      <c r="X55" s="2" t="s">
        <v>712</v>
      </c>
      <c r="Z55" s="2">
        <v>39076</v>
      </c>
      <c r="AA55" s="2" t="s">
        <v>712</v>
      </c>
      <c r="AC55" s="2">
        <v>39076</v>
      </c>
      <c r="AD55" s="2" t="s">
        <v>712</v>
      </c>
      <c r="AF55" s="2">
        <v>39076</v>
      </c>
      <c r="AG55" s="2" t="s">
        <v>712</v>
      </c>
      <c r="AI55" s="2">
        <v>39076</v>
      </c>
      <c r="AJ55" s="2" t="s">
        <v>712</v>
      </c>
      <c r="AL55" s="2">
        <v>39076</v>
      </c>
      <c r="AM55" s="2" t="s">
        <v>712</v>
      </c>
    </row>
    <row r="56" spans="1:39" x14ac:dyDescent="0.25">
      <c r="A56" s="2" t="s">
        <v>1861</v>
      </c>
      <c r="B56" s="2" t="s">
        <v>1711</v>
      </c>
      <c r="C56" s="2" t="s">
        <v>1672</v>
      </c>
      <c r="D56" s="4">
        <f t="shared" si="0"/>
        <v>8</v>
      </c>
      <c r="E56" s="2">
        <v>44</v>
      </c>
      <c r="F56" s="2" t="s">
        <v>712</v>
      </c>
      <c r="H56" s="2">
        <v>44</v>
      </c>
      <c r="I56" s="2" t="s">
        <v>712</v>
      </c>
      <c r="K56" s="2">
        <v>44</v>
      </c>
      <c r="L56" s="2" t="s">
        <v>712</v>
      </c>
      <c r="N56" s="2">
        <v>44</v>
      </c>
      <c r="O56" s="2" t="s">
        <v>712</v>
      </c>
      <c r="Q56" s="2">
        <v>44</v>
      </c>
      <c r="R56" s="2" t="s">
        <v>712</v>
      </c>
      <c r="T56" s="2">
        <v>44</v>
      </c>
      <c r="U56" s="2" t="s">
        <v>712</v>
      </c>
      <c r="W56" s="2">
        <v>44</v>
      </c>
      <c r="X56" s="2" t="s">
        <v>712</v>
      </c>
      <c r="Z56" s="2">
        <v>44</v>
      </c>
      <c r="AA56" s="2" t="s">
        <v>712</v>
      </c>
      <c r="AC56" s="2">
        <v>44</v>
      </c>
      <c r="AD56" s="2" t="s">
        <v>712</v>
      </c>
      <c r="AF56" s="2">
        <v>44</v>
      </c>
      <c r="AG56" s="2" t="s">
        <v>712</v>
      </c>
      <c r="AI56" s="2">
        <v>44</v>
      </c>
      <c r="AJ56" s="2" t="s">
        <v>712</v>
      </c>
      <c r="AL56" s="2">
        <v>44</v>
      </c>
      <c r="AM56" s="2" t="s">
        <v>712</v>
      </c>
    </row>
    <row r="57" spans="1:39" x14ac:dyDescent="0.25">
      <c r="A57" s="2" t="s">
        <v>1861</v>
      </c>
      <c r="B57" s="2" t="s">
        <v>1709</v>
      </c>
      <c r="C57" s="2" t="s">
        <v>1672</v>
      </c>
      <c r="D57" s="4">
        <f t="shared" si="0"/>
        <v>9</v>
      </c>
      <c r="E57" s="2">
        <v>278040</v>
      </c>
      <c r="F57" s="2" t="s">
        <v>712</v>
      </c>
      <c r="H57" s="2">
        <v>278040</v>
      </c>
      <c r="I57" s="2" t="s">
        <v>712</v>
      </c>
      <c r="K57" s="2">
        <v>278040</v>
      </c>
      <c r="L57" s="2" t="s">
        <v>712</v>
      </c>
      <c r="N57" s="2">
        <v>278040</v>
      </c>
      <c r="O57" s="2" t="s">
        <v>712</v>
      </c>
      <c r="Q57" s="2">
        <v>278040</v>
      </c>
      <c r="R57" s="2" t="s">
        <v>712</v>
      </c>
      <c r="T57" s="2">
        <v>278040</v>
      </c>
      <c r="U57" s="2" t="s">
        <v>712</v>
      </c>
      <c r="W57" s="2">
        <v>278040</v>
      </c>
      <c r="X57" s="2" t="s">
        <v>712</v>
      </c>
      <c r="Z57" s="2">
        <v>278040</v>
      </c>
      <c r="AA57" s="2" t="s">
        <v>712</v>
      </c>
      <c r="AC57" s="2">
        <v>278040</v>
      </c>
      <c r="AD57" s="2" t="s">
        <v>712</v>
      </c>
      <c r="AF57" s="2">
        <v>278040</v>
      </c>
      <c r="AG57" s="2" t="s">
        <v>712</v>
      </c>
      <c r="AI57" s="2">
        <v>278040</v>
      </c>
      <c r="AJ57" s="2" t="s">
        <v>712</v>
      </c>
      <c r="AL57" s="2">
        <v>278040</v>
      </c>
      <c r="AM57" s="2" t="s">
        <v>712</v>
      </c>
    </row>
    <row r="58" spans="1:39" x14ac:dyDescent="0.25">
      <c r="A58" s="2" t="s">
        <v>1861</v>
      </c>
      <c r="B58" s="2" t="s">
        <v>1708</v>
      </c>
      <c r="C58" s="2" t="s">
        <v>1672</v>
      </c>
      <c r="D58" s="4">
        <f t="shared" si="0"/>
        <v>12</v>
      </c>
      <c r="E58" s="2">
        <v>1388</v>
      </c>
      <c r="F58" s="2" t="s">
        <v>712</v>
      </c>
      <c r="H58" s="2">
        <v>1388</v>
      </c>
      <c r="I58" s="2" t="s">
        <v>712</v>
      </c>
      <c r="K58" s="2">
        <v>1388</v>
      </c>
      <c r="L58" s="2" t="s">
        <v>712</v>
      </c>
      <c r="N58" s="2">
        <v>1388</v>
      </c>
      <c r="O58" s="2" t="s">
        <v>712</v>
      </c>
      <c r="Q58" s="2">
        <v>1388</v>
      </c>
      <c r="R58" s="2" t="s">
        <v>712</v>
      </c>
      <c r="T58" s="2">
        <v>1388</v>
      </c>
      <c r="U58" s="2" t="s">
        <v>712</v>
      </c>
      <c r="W58" s="2">
        <v>1388</v>
      </c>
      <c r="X58" s="2" t="s">
        <v>712</v>
      </c>
      <c r="Z58" s="2">
        <v>1388</v>
      </c>
      <c r="AA58" s="2" t="s">
        <v>712</v>
      </c>
      <c r="AC58" s="2">
        <v>1388</v>
      </c>
      <c r="AD58" s="2" t="s">
        <v>712</v>
      </c>
      <c r="AF58" s="2">
        <v>1388</v>
      </c>
      <c r="AG58" s="2" t="s">
        <v>712</v>
      </c>
      <c r="AI58" s="2">
        <v>1388</v>
      </c>
      <c r="AJ58" s="2" t="s">
        <v>712</v>
      </c>
      <c r="AL58" s="2">
        <v>1388</v>
      </c>
      <c r="AM58" s="2" t="s">
        <v>712</v>
      </c>
    </row>
    <row r="59" spans="1:39" x14ac:dyDescent="0.25">
      <c r="A59" s="2" t="s">
        <v>1861</v>
      </c>
      <c r="B59" s="2" t="s">
        <v>1706</v>
      </c>
      <c r="C59" s="2" t="s">
        <v>1672</v>
      </c>
      <c r="D59" s="4">
        <f t="shared" si="0"/>
        <v>14</v>
      </c>
      <c r="E59" s="2">
        <v>43</v>
      </c>
      <c r="F59" s="2" t="s">
        <v>712</v>
      </c>
      <c r="H59" s="2">
        <v>43</v>
      </c>
      <c r="I59" s="2" t="s">
        <v>712</v>
      </c>
      <c r="K59" s="2">
        <v>43</v>
      </c>
      <c r="L59" s="2" t="s">
        <v>712</v>
      </c>
      <c r="N59" s="2">
        <v>43</v>
      </c>
      <c r="O59" s="2" t="s">
        <v>712</v>
      </c>
      <c r="Q59" s="2">
        <v>43</v>
      </c>
      <c r="R59" s="2" t="s">
        <v>712</v>
      </c>
      <c r="T59" s="2">
        <v>43</v>
      </c>
      <c r="U59" s="2" t="s">
        <v>712</v>
      </c>
      <c r="W59" s="2">
        <v>43</v>
      </c>
      <c r="X59" s="2" t="s">
        <v>712</v>
      </c>
      <c r="Z59" s="2">
        <v>43</v>
      </c>
      <c r="AA59" s="2" t="s">
        <v>712</v>
      </c>
      <c r="AC59" s="2">
        <v>43</v>
      </c>
      <c r="AD59" s="2" t="s">
        <v>712</v>
      </c>
      <c r="AF59" s="2">
        <v>43</v>
      </c>
      <c r="AG59" s="2" t="s">
        <v>712</v>
      </c>
      <c r="AI59" s="2">
        <v>43</v>
      </c>
      <c r="AJ59" s="2" t="s">
        <v>712</v>
      </c>
      <c r="AL59" s="2">
        <v>43</v>
      </c>
      <c r="AM59" s="2" t="s">
        <v>712</v>
      </c>
    </row>
    <row r="60" spans="1:39" x14ac:dyDescent="0.25">
      <c r="A60" s="2" t="s">
        <v>1861</v>
      </c>
      <c r="B60" s="2" t="s">
        <v>1704</v>
      </c>
      <c r="C60" s="2" t="s">
        <v>1672</v>
      </c>
      <c r="D60" s="4">
        <f t="shared" si="0"/>
        <v>23</v>
      </c>
      <c r="E60" s="2">
        <v>2297</v>
      </c>
      <c r="F60" s="2" t="s">
        <v>712</v>
      </c>
      <c r="H60" s="2">
        <v>2297</v>
      </c>
      <c r="I60" s="2" t="s">
        <v>712</v>
      </c>
      <c r="K60" s="2">
        <v>2297</v>
      </c>
      <c r="L60" s="2" t="s">
        <v>712</v>
      </c>
      <c r="N60" s="2">
        <v>2297</v>
      </c>
      <c r="O60" s="2" t="s">
        <v>712</v>
      </c>
      <c r="Q60" s="2">
        <v>2297</v>
      </c>
      <c r="R60" s="2" t="s">
        <v>712</v>
      </c>
      <c r="T60" s="2">
        <v>2297</v>
      </c>
      <c r="U60" s="2" t="s">
        <v>712</v>
      </c>
      <c r="W60" s="2">
        <v>2297</v>
      </c>
      <c r="X60" s="2" t="s">
        <v>712</v>
      </c>
      <c r="Z60" s="2">
        <v>2297</v>
      </c>
      <c r="AA60" s="2" t="s">
        <v>712</v>
      </c>
      <c r="AC60" s="2">
        <v>2297</v>
      </c>
      <c r="AD60" s="2" t="s">
        <v>712</v>
      </c>
      <c r="AF60" s="2">
        <v>2297</v>
      </c>
      <c r="AG60" s="2" t="s">
        <v>712</v>
      </c>
      <c r="AI60" s="2">
        <v>2297</v>
      </c>
      <c r="AJ60" s="2" t="s">
        <v>712</v>
      </c>
      <c r="AL60" s="2">
        <v>2297</v>
      </c>
      <c r="AM60" s="2" t="s">
        <v>712</v>
      </c>
    </row>
    <row r="61" spans="1:39" x14ac:dyDescent="0.25">
      <c r="A61" s="2" t="s">
        <v>1861</v>
      </c>
      <c r="B61" s="2" t="s">
        <v>1703</v>
      </c>
      <c r="C61" s="2" t="s">
        <v>1672</v>
      </c>
      <c r="D61" s="4">
        <f t="shared" si="0"/>
        <v>19</v>
      </c>
      <c r="E61" s="2">
        <v>109858</v>
      </c>
      <c r="F61" s="2" t="s">
        <v>712</v>
      </c>
      <c r="H61" s="2">
        <v>109858</v>
      </c>
      <c r="I61" s="2" t="s">
        <v>712</v>
      </c>
      <c r="K61" s="2">
        <v>109858</v>
      </c>
      <c r="L61" s="2" t="s">
        <v>712</v>
      </c>
      <c r="N61" s="2">
        <v>109858</v>
      </c>
      <c r="O61" s="2" t="s">
        <v>712</v>
      </c>
      <c r="Q61" s="2">
        <v>109858</v>
      </c>
      <c r="R61" s="2" t="s">
        <v>712</v>
      </c>
      <c r="T61" s="2">
        <v>109858</v>
      </c>
      <c r="U61" s="2" t="s">
        <v>712</v>
      </c>
      <c r="W61" s="2">
        <v>109858</v>
      </c>
      <c r="X61" s="2" t="s">
        <v>712</v>
      </c>
      <c r="Z61" s="2">
        <v>109858</v>
      </c>
      <c r="AA61" s="2" t="s">
        <v>712</v>
      </c>
      <c r="AC61" s="2">
        <v>109858</v>
      </c>
      <c r="AD61" s="2" t="s">
        <v>712</v>
      </c>
      <c r="AF61" s="2">
        <v>109858</v>
      </c>
      <c r="AG61" s="2" t="s">
        <v>712</v>
      </c>
      <c r="AI61" s="2">
        <v>109858</v>
      </c>
      <c r="AJ61" s="2" t="s">
        <v>712</v>
      </c>
      <c r="AL61" s="2">
        <v>109858</v>
      </c>
      <c r="AM61" s="2" t="s">
        <v>712</v>
      </c>
    </row>
    <row r="62" spans="1:39" x14ac:dyDescent="0.25">
      <c r="A62" s="2" t="s">
        <v>1861</v>
      </c>
      <c r="B62" s="2" t="s">
        <v>1702</v>
      </c>
      <c r="C62" s="2" t="s">
        <v>1672</v>
      </c>
      <c r="D62" s="4">
        <f t="shared" si="0"/>
        <v>21</v>
      </c>
      <c r="E62" s="2">
        <v>851577</v>
      </c>
      <c r="F62" s="2" t="s">
        <v>712</v>
      </c>
      <c r="H62" s="2">
        <v>851577</v>
      </c>
      <c r="I62" s="2" t="s">
        <v>712</v>
      </c>
      <c r="K62" s="2">
        <v>851577</v>
      </c>
      <c r="L62" s="2" t="s">
        <v>712</v>
      </c>
      <c r="N62" s="2">
        <v>851577</v>
      </c>
      <c r="O62" s="2" t="s">
        <v>712</v>
      </c>
      <c r="Q62" s="2">
        <v>851577</v>
      </c>
      <c r="R62" s="2" t="s">
        <v>712</v>
      </c>
      <c r="T62" s="2">
        <v>851577</v>
      </c>
      <c r="U62" s="2" t="s">
        <v>712</v>
      </c>
      <c r="W62" s="2">
        <v>851577</v>
      </c>
      <c r="X62" s="2" t="s">
        <v>712</v>
      </c>
      <c r="Z62" s="2">
        <v>851577</v>
      </c>
      <c r="AA62" s="2" t="s">
        <v>712</v>
      </c>
      <c r="AC62" s="2">
        <v>851577</v>
      </c>
      <c r="AD62" s="2" t="s">
        <v>712</v>
      </c>
      <c r="AF62" s="2">
        <v>851577</v>
      </c>
      <c r="AG62" s="2" t="s">
        <v>712</v>
      </c>
      <c r="AI62" s="2">
        <v>851577</v>
      </c>
      <c r="AJ62" s="2" t="s">
        <v>712</v>
      </c>
      <c r="AL62" s="2">
        <v>851577</v>
      </c>
      <c r="AM62" s="2" t="s">
        <v>712</v>
      </c>
    </row>
    <row r="63" spans="1:39" x14ac:dyDescent="0.25">
      <c r="A63" s="2" t="s">
        <v>1861</v>
      </c>
      <c r="B63" s="2" t="s">
        <v>1701</v>
      </c>
      <c r="C63" s="2" t="s">
        <v>1672</v>
      </c>
      <c r="D63" s="4">
        <f t="shared" si="0"/>
        <v>33</v>
      </c>
      <c r="E63" s="2">
        <v>998467</v>
      </c>
      <c r="F63" s="2" t="s">
        <v>712</v>
      </c>
      <c r="H63" s="2">
        <v>998467</v>
      </c>
      <c r="I63" s="2" t="s">
        <v>712</v>
      </c>
      <c r="K63" s="2">
        <v>998467</v>
      </c>
      <c r="L63" s="2" t="s">
        <v>712</v>
      </c>
      <c r="N63" s="2">
        <v>998467</v>
      </c>
      <c r="O63" s="2" t="s">
        <v>712</v>
      </c>
      <c r="Q63" s="2">
        <v>998467</v>
      </c>
      <c r="R63" s="2" t="s">
        <v>712</v>
      </c>
      <c r="T63" s="2">
        <v>998467</v>
      </c>
      <c r="U63" s="2" t="s">
        <v>712</v>
      </c>
      <c r="W63" s="2">
        <v>998467</v>
      </c>
      <c r="X63" s="2" t="s">
        <v>712</v>
      </c>
      <c r="Z63" s="2">
        <v>998467</v>
      </c>
      <c r="AA63" s="2" t="s">
        <v>712</v>
      </c>
      <c r="AC63" s="2">
        <v>998467</v>
      </c>
      <c r="AD63" s="2" t="s">
        <v>712</v>
      </c>
      <c r="AF63" s="2">
        <v>998467</v>
      </c>
      <c r="AG63" s="2" t="s">
        <v>712</v>
      </c>
      <c r="AI63" s="2">
        <v>998467</v>
      </c>
      <c r="AJ63" s="2" t="s">
        <v>712</v>
      </c>
      <c r="AL63" s="2">
        <v>998467</v>
      </c>
      <c r="AM63" s="2" t="s">
        <v>712</v>
      </c>
    </row>
    <row r="64" spans="1:39" x14ac:dyDescent="0.25">
      <c r="A64" s="2" t="s">
        <v>1861</v>
      </c>
      <c r="B64" s="2" t="s">
        <v>1700</v>
      </c>
      <c r="C64" s="2" t="s">
        <v>1672</v>
      </c>
      <c r="D64" s="4">
        <f t="shared" si="0"/>
        <v>40</v>
      </c>
      <c r="E64" s="2">
        <v>75610</v>
      </c>
      <c r="F64" s="2" t="s">
        <v>712</v>
      </c>
      <c r="H64" s="2">
        <v>75610</v>
      </c>
      <c r="I64" s="2" t="s">
        <v>712</v>
      </c>
      <c r="K64" s="2">
        <v>75610</v>
      </c>
      <c r="L64" s="2" t="s">
        <v>712</v>
      </c>
      <c r="N64" s="2">
        <v>75610</v>
      </c>
      <c r="O64" s="2" t="s">
        <v>712</v>
      </c>
      <c r="Q64" s="2">
        <v>75610</v>
      </c>
      <c r="R64" s="2" t="s">
        <v>712</v>
      </c>
      <c r="T64" s="2">
        <v>75610</v>
      </c>
      <c r="U64" s="2" t="s">
        <v>712</v>
      </c>
      <c r="W64" s="2">
        <v>75610</v>
      </c>
      <c r="X64" s="2" t="s">
        <v>712</v>
      </c>
      <c r="Z64" s="2">
        <v>75610</v>
      </c>
      <c r="AA64" s="2" t="s">
        <v>712</v>
      </c>
      <c r="AC64" s="2">
        <v>75610</v>
      </c>
      <c r="AD64" s="2" t="s">
        <v>712</v>
      </c>
      <c r="AF64" s="2">
        <v>75610</v>
      </c>
      <c r="AG64" s="2" t="s">
        <v>712</v>
      </c>
      <c r="AI64" s="2">
        <v>75610</v>
      </c>
      <c r="AJ64" s="2" t="s">
        <v>712</v>
      </c>
      <c r="AL64" s="2">
        <v>75610</v>
      </c>
      <c r="AM64" s="2" t="s">
        <v>712</v>
      </c>
    </row>
    <row r="65" spans="1:39" x14ac:dyDescent="0.25">
      <c r="A65" s="2" t="s">
        <v>1861</v>
      </c>
      <c r="B65" s="2" t="s">
        <v>1699</v>
      </c>
      <c r="C65" s="2" t="s">
        <v>1672</v>
      </c>
      <c r="D65" s="4">
        <f t="shared" si="0"/>
        <v>44</v>
      </c>
      <c r="E65" s="2">
        <v>114175</v>
      </c>
      <c r="F65" s="2" t="s">
        <v>712</v>
      </c>
      <c r="H65" s="2">
        <v>114175</v>
      </c>
      <c r="I65" s="2" t="s">
        <v>712</v>
      </c>
      <c r="K65" s="2">
        <v>114175</v>
      </c>
      <c r="L65" s="2" t="s">
        <v>712</v>
      </c>
      <c r="N65" s="2">
        <v>114175</v>
      </c>
      <c r="O65" s="2" t="s">
        <v>712</v>
      </c>
      <c r="Q65" s="2">
        <v>114175</v>
      </c>
      <c r="R65" s="2" t="s">
        <v>712</v>
      </c>
      <c r="T65" s="2">
        <v>114175</v>
      </c>
      <c r="U65" s="2" t="s">
        <v>712</v>
      </c>
      <c r="W65" s="2">
        <v>114175</v>
      </c>
      <c r="X65" s="2" t="s">
        <v>712</v>
      </c>
      <c r="Z65" s="2">
        <v>114175</v>
      </c>
      <c r="AA65" s="2" t="s">
        <v>712</v>
      </c>
      <c r="AC65" s="2">
        <v>114175</v>
      </c>
      <c r="AD65" s="2" t="s">
        <v>712</v>
      </c>
      <c r="AF65" s="2">
        <v>114175</v>
      </c>
      <c r="AG65" s="2" t="s">
        <v>712</v>
      </c>
      <c r="AI65" s="2">
        <v>114175</v>
      </c>
      <c r="AJ65" s="2" t="s">
        <v>712</v>
      </c>
      <c r="AL65" s="2">
        <v>114175</v>
      </c>
      <c r="AM65" s="2" t="s">
        <v>712</v>
      </c>
    </row>
    <row r="66" spans="1:39" x14ac:dyDescent="0.25">
      <c r="A66" s="2" t="s">
        <v>1861</v>
      </c>
      <c r="B66" s="2" t="s">
        <v>1698</v>
      </c>
      <c r="C66" s="2" t="s">
        <v>1672</v>
      </c>
      <c r="D66" s="4">
        <f t="shared" ref="D66:D129" si="1">IF(B66="","",VALUE(LEFT(B66,FIND(".|",B66)-1)))</f>
        <v>48</v>
      </c>
      <c r="E66" s="2">
        <v>5110</v>
      </c>
      <c r="F66" s="2" t="s">
        <v>712</v>
      </c>
      <c r="H66" s="2">
        <v>5110</v>
      </c>
      <c r="I66" s="2" t="s">
        <v>712</v>
      </c>
      <c r="K66" s="2">
        <v>5110</v>
      </c>
      <c r="L66" s="2" t="s">
        <v>712</v>
      </c>
      <c r="N66" s="2">
        <v>5110</v>
      </c>
      <c r="O66" s="2" t="s">
        <v>712</v>
      </c>
      <c r="Q66" s="2">
        <v>5110</v>
      </c>
      <c r="R66" s="2" t="s">
        <v>712</v>
      </c>
      <c r="T66" s="2">
        <v>5110</v>
      </c>
      <c r="U66" s="2" t="s">
        <v>712</v>
      </c>
      <c r="W66" s="2">
        <v>5110</v>
      </c>
      <c r="X66" s="2" t="s">
        <v>712</v>
      </c>
      <c r="Z66" s="2">
        <v>5110</v>
      </c>
      <c r="AA66" s="2" t="s">
        <v>712</v>
      </c>
      <c r="AC66" s="2">
        <v>5110</v>
      </c>
      <c r="AD66" s="2" t="s">
        <v>712</v>
      </c>
      <c r="AF66" s="2">
        <v>5110</v>
      </c>
      <c r="AG66" s="2" t="s">
        <v>712</v>
      </c>
      <c r="AI66" s="2">
        <v>5110</v>
      </c>
      <c r="AJ66" s="2" t="s">
        <v>712</v>
      </c>
      <c r="AL66" s="2">
        <v>5110</v>
      </c>
      <c r="AM66" s="2" t="s">
        <v>712</v>
      </c>
    </row>
    <row r="67" spans="1:39" x14ac:dyDescent="0.25">
      <c r="A67" s="2" t="s">
        <v>1861</v>
      </c>
      <c r="B67" s="2" t="s">
        <v>1697</v>
      </c>
      <c r="C67" s="2" t="s">
        <v>1672</v>
      </c>
      <c r="D67" s="4">
        <f t="shared" si="1"/>
        <v>49</v>
      </c>
      <c r="E67" s="2">
        <v>10989</v>
      </c>
      <c r="F67" s="2" t="s">
        <v>712</v>
      </c>
      <c r="H67" s="2">
        <v>10989</v>
      </c>
      <c r="I67" s="2" t="s">
        <v>712</v>
      </c>
      <c r="K67" s="2">
        <v>10989</v>
      </c>
      <c r="L67" s="2" t="s">
        <v>712</v>
      </c>
      <c r="N67" s="2">
        <v>10989</v>
      </c>
      <c r="O67" s="2" t="s">
        <v>712</v>
      </c>
      <c r="Q67" s="2">
        <v>10989</v>
      </c>
      <c r="R67" s="2" t="s">
        <v>712</v>
      </c>
      <c r="T67" s="2">
        <v>10989</v>
      </c>
      <c r="U67" s="2" t="s">
        <v>712</v>
      </c>
      <c r="W67" s="2">
        <v>10989</v>
      </c>
      <c r="X67" s="2" t="s">
        <v>712</v>
      </c>
      <c r="Z67" s="2">
        <v>10989</v>
      </c>
      <c r="AA67" s="2" t="s">
        <v>712</v>
      </c>
      <c r="AC67" s="2">
        <v>10989</v>
      </c>
      <c r="AD67" s="2" t="s">
        <v>712</v>
      </c>
      <c r="AF67" s="2">
        <v>10989</v>
      </c>
      <c r="AG67" s="2" t="s">
        <v>712</v>
      </c>
      <c r="AI67" s="2">
        <v>10988</v>
      </c>
      <c r="AJ67" s="2" t="s">
        <v>712</v>
      </c>
      <c r="AL67" s="2">
        <v>10988</v>
      </c>
      <c r="AM67" s="2" t="s">
        <v>712</v>
      </c>
    </row>
    <row r="68" spans="1:39" x14ac:dyDescent="0.25">
      <c r="A68" s="2" t="s">
        <v>1861</v>
      </c>
      <c r="B68" s="2" t="s">
        <v>1696</v>
      </c>
      <c r="C68" s="2" t="s">
        <v>1672</v>
      </c>
      <c r="D68" s="4">
        <f t="shared" si="1"/>
        <v>55</v>
      </c>
      <c r="E68" s="2">
        <v>75</v>
      </c>
      <c r="F68" s="2" t="s">
        <v>712</v>
      </c>
      <c r="H68" s="2">
        <v>75</v>
      </c>
      <c r="I68" s="2" t="s">
        <v>712</v>
      </c>
      <c r="K68" s="2">
        <v>75</v>
      </c>
      <c r="L68" s="2" t="s">
        <v>712</v>
      </c>
      <c r="N68" s="2">
        <v>75</v>
      </c>
      <c r="O68" s="2" t="s">
        <v>712</v>
      </c>
      <c r="Q68" s="2">
        <v>75</v>
      </c>
      <c r="R68" s="2" t="s">
        <v>712</v>
      </c>
      <c r="T68" s="2">
        <v>75</v>
      </c>
      <c r="U68" s="2" t="s">
        <v>712</v>
      </c>
      <c r="W68" s="2">
        <v>75</v>
      </c>
      <c r="X68" s="2" t="s">
        <v>712</v>
      </c>
      <c r="Z68" s="2">
        <v>75</v>
      </c>
      <c r="AA68" s="2" t="s">
        <v>712</v>
      </c>
      <c r="AC68" s="2">
        <v>75</v>
      </c>
      <c r="AD68" s="2" t="s">
        <v>712</v>
      </c>
      <c r="AF68" s="2">
        <v>75</v>
      </c>
      <c r="AG68" s="2" t="s">
        <v>712</v>
      </c>
      <c r="AI68" s="2">
        <v>75</v>
      </c>
      <c r="AJ68" s="2" t="s">
        <v>712</v>
      </c>
      <c r="AL68" s="2">
        <v>75</v>
      </c>
      <c r="AM68" s="2" t="s">
        <v>712</v>
      </c>
    </row>
    <row r="69" spans="1:39" x14ac:dyDescent="0.25">
      <c r="A69" s="2" t="s">
        <v>1861</v>
      </c>
      <c r="B69" s="2" t="s">
        <v>1695</v>
      </c>
      <c r="C69" s="2" t="s">
        <v>1672</v>
      </c>
      <c r="D69" s="4">
        <f t="shared" si="1"/>
        <v>56</v>
      </c>
      <c r="E69" s="2">
        <v>4867</v>
      </c>
      <c r="F69" s="2" t="s">
        <v>712</v>
      </c>
      <c r="H69" s="2">
        <v>4867</v>
      </c>
      <c r="I69" s="2" t="s">
        <v>712</v>
      </c>
      <c r="K69" s="2">
        <v>4867</v>
      </c>
      <c r="L69" s="2" t="s">
        <v>712</v>
      </c>
      <c r="N69" s="2">
        <v>4867</v>
      </c>
      <c r="O69" s="2" t="s">
        <v>712</v>
      </c>
      <c r="Q69" s="2">
        <v>4867</v>
      </c>
      <c r="R69" s="2" t="s">
        <v>712</v>
      </c>
      <c r="T69" s="2">
        <v>4867</v>
      </c>
      <c r="U69" s="2" t="s">
        <v>712</v>
      </c>
      <c r="W69" s="2">
        <v>4867</v>
      </c>
      <c r="X69" s="2" t="s">
        <v>712</v>
      </c>
      <c r="Z69" s="2">
        <v>4867</v>
      </c>
      <c r="AA69" s="2" t="s">
        <v>712</v>
      </c>
      <c r="AC69" s="2">
        <v>4867</v>
      </c>
      <c r="AD69" s="2" t="s">
        <v>712</v>
      </c>
      <c r="AF69" s="2">
        <v>4867</v>
      </c>
      <c r="AG69" s="2" t="s">
        <v>712</v>
      </c>
      <c r="AI69" s="2">
        <v>4867</v>
      </c>
      <c r="AJ69" s="2" t="s">
        <v>712</v>
      </c>
      <c r="AL69" s="2">
        <v>4867</v>
      </c>
      <c r="AM69" s="2" t="s">
        <v>712</v>
      </c>
    </row>
    <row r="70" spans="1:39" x14ac:dyDescent="0.25">
      <c r="A70" s="2" t="s">
        <v>1861</v>
      </c>
      <c r="B70" s="2" t="s">
        <v>1694</v>
      </c>
      <c r="C70" s="2" t="s">
        <v>1672</v>
      </c>
      <c r="D70" s="4">
        <f t="shared" si="1"/>
        <v>58</v>
      </c>
      <c r="E70" s="2">
        <v>28356</v>
      </c>
      <c r="F70" s="2" t="s">
        <v>712</v>
      </c>
      <c r="H70" s="2">
        <v>28356</v>
      </c>
      <c r="I70" s="2" t="s">
        <v>712</v>
      </c>
      <c r="K70" s="2">
        <v>28356</v>
      </c>
      <c r="L70" s="2" t="s">
        <v>712</v>
      </c>
      <c r="N70" s="2">
        <v>28356</v>
      </c>
      <c r="O70" s="2" t="s">
        <v>712</v>
      </c>
      <c r="Q70" s="2">
        <v>28356</v>
      </c>
      <c r="R70" s="2" t="s">
        <v>712</v>
      </c>
      <c r="T70" s="2">
        <v>28356</v>
      </c>
      <c r="U70" s="2" t="s">
        <v>712</v>
      </c>
      <c r="W70" s="2">
        <v>28356</v>
      </c>
      <c r="X70" s="2" t="s">
        <v>712</v>
      </c>
      <c r="Z70" s="2">
        <v>28356</v>
      </c>
      <c r="AA70" s="2" t="s">
        <v>712</v>
      </c>
      <c r="AC70" s="2">
        <v>25637</v>
      </c>
      <c r="AD70" s="2" t="s">
        <v>712</v>
      </c>
      <c r="AF70" s="2">
        <v>25637</v>
      </c>
      <c r="AG70" s="2" t="s">
        <v>712</v>
      </c>
      <c r="AI70" s="2">
        <v>25637</v>
      </c>
      <c r="AJ70" s="2" t="s">
        <v>712</v>
      </c>
      <c r="AL70" s="2">
        <v>25637</v>
      </c>
      <c r="AM70" s="2" t="s">
        <v>712</v>
      </c>
    </row>
    <row r="71" spans="1:39" x14ac:dyDescent="0.25">
      <c r="A71" s="2" t="s">
        <v>1861</v>
      </c>
      <c r="B71" s="2" t="s">
        <v>1693</v>
      </c>
      <c r="C71" s="2" t="s">
        <v>1672</v>
      </c>
      <c r="D71" s="4">
        <f t="shared" si="1"/>
        <v>60</v>
      </c>
      <c r="E71" s="2">
        <v>2104</v>
      </c>
      <c r="F71" s="2" t="s">
        <v>712</v>
      </c>
      <c r="H71" s="2">
        <v>2104</v>
      </c>
      <c r="I71" s="2" t="s">
        <v>712</v>
      </c>
      <c r="K71" s="2">
        <v>2104</v>
      </c>
      <c r="L71" s="2" t="s">
        <v>712</v>
      </c>
      <c r="N71" s="2">
        <v>2104</v>
      </c>
      <c r="O71" s="2" t="s">
        <v>712</v>
      </c>
      <c r="Q71" s="2">
        <v>2104</v>
      </c>
      <c r="R71" s="2" t="s">
        <v>712</v>
      </c>
      <c r="T71" s="2">
        <v>2104</v>
      </c>
      <c r="U71" s="2" t="s">
        <v>712</v>
      </c>
      <c r="W71" s="2">
        <v>2104</v>
      </c>
      <c r="X71" s="2" t="s">
        <v>712</v>
      </c>
      <c r="Z71" s="2">
        <v>2104</v>
      </c>
      <c r="AA71" s="2" t="s">
        <v>712</v>
      </c>
      <c r="AC71" s="2">
        <v>2104</v>
      </c>
      <c r="AD71" s="2" t="s">
        <v>712</v>
      </c>
      <c r="AF71" s="2">
        <v>2104</v>
      </c>
      <c r="AG71" s="2" t="s">
        <v>712</v>
      </c>
      <c r="AI71" s="2">
        <v>2104</v>
      </c>
      <c r="AJ71" s="2" t="s">
        <v>712</v>
      </c>
      <c r="AL71" s="2">
        <v>2104</v>
      </c>
      <c r="AM71" s="2" t="s">
        <v>712</v>
      </c>
    </row>
    <row r="72" spans="1:39" x14ac:dyDescent="0.25">
      <c r="A72" s="2" t="s">
        <v>1861</v>
      </c>
      <c r="B72" s="2" t="s">
        <v>1692</v>
      </c>
      <c r="C72" s="2" t="s">
        <v>1672</v>
      </c>
      <c r="D72" s="4">
        <f t="shared" si="1"/>
        <v>86</v>
      </c>
      <c r="E72" s="2">
        <v>34</v>
      </c>
      <c r="F72" s="2" t="s">
        <v>712</v>
      </c>
      <c r="H72" s="2">
        <v>34</v>
      </c>
      <c r="I72" s="2" t="s">
        <v>712</v>
      </c>
      <c r="K72" s="2">
        <v>34</v>
      </c>
      <c r="L72" s="2" t="s">
        <v>712</v>
      </c>
      <c r="N72" s="2">
        <v>34</v>
      </c>
      <c r="O72" s="2" t="s">
        <v>712</v>
      </c>
      <c r="Q72" s="2">
        <v>34</v>
      </c>
      <c r="R72" s="2" t="s">
        <v>712</v>
      </c>
      <c r="T72" s="2">
        <v>34</v>
      </c>
      <c r="U72" s="2" t="s">
        <v>712</v>
      </c>
      <c r="W72" s="2">
        <v>34</v>
      </c>
      <c r="X72" s="2" t="s">
        <v>712</v>
      </c>
      <c r="Z72" s="2">
        <v>34</v>
      </c>
      <c r="AA72" s="2" t="s">
        <v>712</v>
      </c>
      <c r="AC72" s="2">
        <v>34</v>
      </c>
      <c r="AD72" s="2" t="s">
        <v>712</v>
      </c>
      <c r="AF72" s="2">
        <v>34</v>
      </c>
      <c r="AG72" s="2" t="s">
        <v>712</v>
      </c>
      <c r="AI72" s="2">
        <v>34</v>
      </c>
      <c r="AJ72" s="2" t="s">
        <v>712</v>
      </c>
      <c r="AL72" s="2">
        <v>34</v>
      </c>
      <c r="AM72" s="2" t="s">
        <v>712</v>
      </c>
    </row>
    <row r="73" spans="1:39" x14ac:dyDescent="0.25">
      <c r="A73" s="2" t="s">
        <v>1861</v>
      </c>
      <c r="B73" s="2" t="s">
        <v>1691</v>
      </c>
      <c r="C73" s="2" t="s">
        <v>1672</v>
      </c>
      <c r="D73" s="4">
        <f t="shared" si="1"/>
        <v>89</v>
      </c>
      <c r="E73" s="2">
        <v>10889</v>
      </c>
      <c r="F73" s="2" t="s">
        <v>712</v>
      </c>
      <c r="H73" s="2">
        <v>10889</v>
      </c>
      <c r="I73" s="2" t="s">
        <v>712</v>
      </c>
      <c r="K73" s="2">
        <v>10889</v>
      </c>
      <c r="L73" s="2" t="s">
        <v>712</v>
      </c>
      <c r="N73" s="2">
        <v>10889</v>
      </c>
      <c r="O73" s="2" t="s">
        <v>712</v>
      </c>
      <c r="Q73" s="2">
        <v>10889</v>
      </c>
      <c r="R73" s="2" t="s">
        <v>712</v>
      </c>
      <c r="T73" s="2">
        <v>10889</v>
      </c>
      <c r="U73" s="2" t="s">
        <v>712</v>
      </c>
      <c r="W73" s="2">
        <v>10889</v>
      </c>
      <c r="X73" s="2" t="s">
        <v>712</v>
      </c>
      <c r="Z73" s="2">
        <v>10889</v>
      </c>
      <c r="AA73" s="2" t="s">
        <v>712</v>
      </c>
      <c r="AC73" s="2">
        <v>10889</v>
      </c>
      <c r="AD73" s="2" t="s">
        <v>712</v>
      </c>
      <c r="AF73" s="2">
        <v>10889</v>
      </c>
      <c r="AG73" s="2" t="s">
        <v>712</v>
      </c>
      <c r="AI73" s="2">
        <v>10889</v>
      </c>
      <c r="AJ73" s="2" t="s">
        <v>712</v>
      </c>
      <c r="AL73" s="2">
        <v>10889</v>
      </c>
      <c r="AM73" s="2" t="s">
        <v>712</v>
      </c>
    </row>
    <row r="74" spans="1:39" x14ac:dyDescent="0.25">
      <c r="A74" s="2" t="s">
        <v>1861</v>
      </c>
      <c r="B74" s="2" t="s">
        <v>1690</v>
      </c>
      <c r="C74" s="2" t="s">
        <v>1672</v>
      </c>
      <c r="D74" s="4">
        <f t="shared" si="1"/>
        <v>91</v>
      </c>
      <c r="E74" s="2">
        <v>21497</v>
      </c>
      <c r="F74" s="2" t="s">
        <v>712</v>
      </c>
      <c r="H74" s="2">
        <v>21497</v>
      </c>
      <c r="I74" s="2" t="s">
        <v>712</v>
      </c>
      <c r="K74" s="2">
        <v>21497</v>
      </c>
      <c r="L74" s="2" t="s">
        <v>712</v>
      </c>
      <c r="N74" s="2">
        <v>21497</v>
      </c>
      <c r="O74" s="2" t="s">
        <v>712</v>
      </c>
      <c r="Q74" s="2">
        <v>21497</v>
      </c>
      <c r="R74" s="2" t="s">
        <v>712</v>
      </c>
      <c r="T74" s="2">
        <v>21497</v>
      </c>
      <c r="U74" s="2" t="s">
        <v>712</v>
      </c>
      <c r="W74" s="2">
        <v>21497</v>
      </c>
      <c r="X74" s="2" t="s">
        <v>712</v>
      </c>
      <c r="Z74" s="2">
        <v>21497</v>
      </c>
      <c r="AA74" s="2" t="s">
        <v>712</v>
      </c>
      <c r="AC74" s="2">
        <v>21497</v>
      </c>
      <c r="AD74" s="2" t="s">
        <v>712</v>
      </c>
      <c r="AF74" s="2">
        <v>21497</v>
      </c>
      <c r="AG74" s="2" t="s">
        <v>712</v>
      </c>
      <c r="AI74" s="2">
        <v>21497</v>
      </c>
      <c r="AJ74" s="2" t="s">
        <v>712</v>
      </c>
      <c r="AL74" s="2">
        <v>21497</v>
      </c>
      <c r="AM74" s="2" t="s">
        <v>712</v>
      </c>
    </row>
    <row r="75" spans="1:39" x14ac:dyDescent="0.25">
      <c r="A75" s="2" t="s">
        <v>1861</v>
      </c>
      <c r="B75" s="2" t="s">
        <v>1689</v>
      </c>
      <c r="C75" s="2" t="s">
        <v>1672</v>
      </c>
      <c r="D75" s="4">
        <f t="shared" si="1"/>
        <v>93</v>
      </c>
      <c r="E75" s="2">
        <v>2775</v>
      </c>
      <c r="F75" s="2" t="s">
        <v>712</v>
      </c>
      <c r="H75" s="2">
        <v>2775</v>
      </c>
      <c r="I75" s="2" t="s">
        <v>712</v>
      </c>
      <c r="K75" s="2">
        <v>2775</v>
      </c>
      <c r="L75" s="2" t="s">
        <v>712</v>
      </c>
      <c r="N75" s="2">
        <v>2775</v>
      </c>
      <c r="O75" s="2" t="s">
        <v>712</v>
      </c>
      <c r="Q75" s="2">
        <v>2775</v>
      </c>
      <c r="R75" s="2" t="s">
        <v>712</v>
      </c>
      <c r="T75" s="2">
        <v>2775</v>
      </c>
      <c r="U75" s="2" t="s">
        <v>712</v>
      </c>
      <c r="W75" s="2">
        <v>2775</v>
      </c>
      <c r="X75" s="2" t="s">
        <v>712</v>
      </c>
      <c r="Z75" s="2">
        <v>2775</v>
      </c>
      <c r="AA75" s="2" t="s">
        <v>712</v>
      </c>
      <c r="AC75" s="2">
        <v>2775</v>
      </c>
      <c r="AD75" s="2" t="s">
        <v>712</v>
      </c>
      <c r="AF75" s="2">
        <v>2775</v>
      </c>
      <c r="AG75" s="2" t="s">
        <v>712</v>
      </c>
      <c r="AI75" s="2">
        <v>2775</v>
      </c>
      <c r="AJ75" s="2" t="s">
        <v>712</v>
      </c>
      <c r="AL75" s="2">
        <v>2775</v>
      </c>
      <c r="AM75" s="2" t="s">
        <v>712</v>
      </c>
    </row>
    <row r="76" spans="1:39" x14ac:dyDescent="0.25">
      <c r="A76" s="2" t="s">
        <v>1861</v>
      </c>
      <c r="B76" s="2" t="s">
        <v>1688</v>
      </c>
      <c r="C76" s="2" t="s">
        <v>1672</v>
      </c>
      <c r="D76" s="4">
        <f t="shared" si="1"/>
        <v>95</v>
      </c>
      <c r="E76" s="2">
        <v>11249</v>
      </c>
      <c r="F76" s="2" t="s">
        <v>712</v>
      </c>
      <c r="H76" s="2">
        <v>11249</v>
      </c>
      <c r="I76" s="2" t="s">
        <v>712</v>
      </c>
      <c r="K76" s="2">
        <v>11249</v>
      </c>
      <c r="L76" s="2" t="s">
        <v>712</v>
      </c>
      <c r="N76" s="2">
        <v>11249</v>
      </c>
      <c r="O76" s="2" t="s">
        <v>712</v>
      </c>
      <c r="Q76" s="2">
        <v>11249</v>
      </c>
      <c r="R76" s="2" t="s">
        <v>712</v>
      </c>
      <c r="T76" s="2">
        <v>11249</v>
      </c>
      <c r="U76" s="2" t="s">
        <v>712</v>
      </c>
      <c r="W76" s="2">
        <v>11249</v>
      </c>
      <c r="X76" s="2" t="s">
        <v>712</v>
      </c>
      <c r="Z76" s="2">
        <v>11249</v>
      </c>
      <c r="AA76" s="2" t="s">
        <v>712</v>
      </c>
      <c r="AC76" s="2">
        <v>11249</v>
      </c>
      <c r="AD76" s="2" t="s">
        <v>712</v>
      </c>
      <c r="AF76" s="2">
        <v>11249</v>
      </c>
      <c r="AG76" s="2" t="s">
        <v>712</v>
      </c>
      <c r="AI76" s="2">
        <v>11249</v>
      </c>
      <c r="AJ76" s="2" t="s">
        <v>712</v>
      </c>
      <c r="AL76" s="2">
        <v>11249</v>
      </c>
      <c r="AM76" s="2" t="s">
        <v>712</v>
      </c>
    </row>
    <row r="77" spans="1:39" x14ac:dyDescent="0.25">
      <c r="A77" s="2" t="s">
        <v>1861</v>
      </c>
      <c r="B77" s="2" t="s">
        <v>1687</v>
      </c>
      <c r="C77" s="2" t="s">
        <v>1672</v>
      </c>
      <c r="D77" s="4">
        <f t="shared" si="1"/>
        <v>109</v>
      </c>
      <c r="E77" s="2">
        <v>1099</v>
      </c>
      <c r="F77" s="2" t="s">
        <v>712</v>
      </c>
      <c r="H77" s="2">
        <v>1099</v>
      </c>
      <c r="I77" s="2" t="s">
        <v>712</v>
      </c>
      <c r="K77" s="2">
        <v>1099</v>
      </c>
      <c r="L77" s="2" t="s">
        <v>712</v>
      </c>
      <c r="N77" s="2">
        <v>1099</v>
      </c>
      <c r="O77" s="2" t="s">
        <v>712</v>
      </c>
      <c r="Q77" s="2">
        <v>1099</v>
      </c>
      <c r="R77" s="2" t="s">
        <v>712</v>
      </c>
      <c r="T77" s="2">
        <v>1099</v>
      </c>
      <c r="U77" s="2" t="s">
        <v>712</v>
      </c>
      <c r="W77" s="2">
        <v>1099</v>
      </c>
      <c r="X77" s="2" t="s">
        <v>712</v>
      </c>
      <c r="Z77" s="2">
        <v>1099</v>
      </c>
      <c r="AA77" s="2" t="s">
        <v>712</v>
      </c>
      <c r="AC77" s="2">
        <v>1099</v>
      </c>
      <c r="AD77" s="2" t="s">
        <v>712</v>
      </c>
      <c r="AF77" s="2">
        <v>1099</v>
      </c>
      <c r="AG77" s="2" t="s">
        <v>712</v>
      </c>
      <c r="AI77" s="2">
        <v>1099</v>
      </c>
      <c r="AJ77" s="2" t="s">
        <v>712</v>
      </c>
      <c r="AL77" s="2">
        <v>1099</v>
      </c>
      <c r="AM77" s="2" t="s">
        <v>712</v>
      </c>
    </row>
    <row r="78" spans="1:39" x14ac:dyDescent="0.25">
      <c r="A78" s="2" t="s">
        <v>1861</v>
      </c>
      <c r="B78" s="2" t="s">
        <v>1686</v>
      </c>
      <c r="C78" s="2" t="s">
        <v>1672</v>
      </c>
      <c r="D78" s="4">
        <f t="shared" si="1"/>
        <v>138</v>
      </c>
      <c r="E78" s="2">
        <v>196438</v>
      </c>
      <c r="F78" s="2" t="s">
        <v>712</v>
      </c>
      <c r="H78" s="2">
        <v>196438</v>
      </c>
      <c r="I78" s="2" t="s">
        <v>712</v>
      </c>
      <c r="K78" s="2">
        <v>196438</v>
      </c>
      <c r="L78" s="2" t="s">
        <v>712</v>
      </c>
      <c r="N78" s="2">
        <v>196438</v>
      </c>
      <c r="O78" s="2" t="s">
        <v>712</v>
      </c>
      <c r="Q78" s="2">
        <v>196438</v>
      </c>
      <c r="R78" s="2" t="s">
        <v>712</v>
      </c>
      <c r="T78" s="2">
        <v>196438</v>
      </c>
      <c r="U78" s="2" t="s">
        <v>712</v>
      </c>
      <c r="W78" s="2">
        <v>196438</v>
      </c>
      <c r="X78" s="2" t="s">
        <v>712</v>
      </c>
      <c r="Z78" s="2">
        <v>196438</v>
      </c>
      <c r="AA78" s="2" t="s">
        <v>712</v>
      </c>
      <c r="AC78" s="2">
        <v>196438</v>
      </c>
      <c r="AD78" s="2" t="s">
        <v>712</v>
      </c>
      <c r="AF78" s="2">
        <v>196438</v>
      </c>
      <c r="AG78" s="2" t="s">
        <v>712</v>
      </c>
      <c r="AI78" s="2">
        <v>196438</v>
      </c>
      <c r="AJ78" s="2" t="s">
        <v>712</v>
      </c>
      <c r="AL78" s="2">
        <v>196438</v>
      </c>
      <c r="AM78" s="2" t="s">
        <v>712</v>
      </c>
    </row>
    <row r="79" spans="1:39" x14ac:dyDescent="0.25">
      <c r="A79" s="2" t="s">
        <v>1861</v>
      </c>
      <c r="B79" s="2" t="s">
        <v>1685</v>
      </c>
      <c r="C79" s="2" t="s">
        <v>1672</v>
      </c>
      <c r="D79" s="4">
        <f t="shared" si="1"/>
        <v>157</v>
      </c>
      <c r="E79" s="2">
        <v>13037</v>
      </c>
      <c r="F79" s="2" t="s">
        <v>712</v>
      </c>
      <c r="H79" s="2">
        <v>13037</v>
      </c>
      <c r="I79" s="2" t="s">
        <v>712</v>
      </c>
      <c r="K79" s="2">
        <v>13037</v>
      </c>
      <c r="L79" s="2" t="s">
        <v>712</v>
      </c>
      <c r="N79" s="2">
        <v>13037</v>
      </c>
      <c r="O79" s="2" t="s">
        <v>712</v>
      </c>
      <c r="Q79" s="2">
        <v>13037</v>
      </c>
      <c r="R79" s="2" t="s">
        <v>712</v>
      </c>
      <c r="T79" s="2">
        <v>13037</v>
      </c>
      <c r="U79" s="2" t="s">
        <v>712</v>
      </c>
      <c r="W79" s="2">
        <v>13037</v>
      </c>
      <c r="X79" s="2" t="s">
        <v>712</v>
      </c>
      <c r="Z79" s="2">
        <v>13037</v>
      </c>
      <c r="AA79" s="2" t="s">
        <v>712</v>
      </c>
      <c r="AC79" s="2">
        <v>13037</v>
      </c>
      <c r="AD79" s="2" t="s">
        <v>712</v>
      </c>
      <c r="AF79" s="2">
        <v>13037</v>
      </c>
      <c r="AG79" s="2" t="s">
        <v>712</v>
      </c>
      <c r="AI79" s="2">
        <v>13037</v>
      </c>
      <c r="AJ79" s="2" t="s">
        <v>712</v>
      </c>
      <c r="AL79" s="2">
        <v>13037</v>
      </c>
      <c r="AM79" s="2" t="s">
        <v>712</v>
      </c>
    </row>
    <row r="80" spans="1:39" x14ac:dyDescent="0.25">
      <c r="A80" s="2" t="s">
        <v>1861</v>
      </c>
      <c r="B80" s="2" t="s">
        <v>1684</v>
      </c>
      <c r="C80" s="2" t="s">
        <v>1672</v>
      </c>
      <c r="D80" s="4">
        <f t="shared" si="1"/>
        <v>166</v>
      </c>
      <c r="E80" s="2">
        <v>7542</v>
      </c>
      <c r="F80" s="2" t="s">
        <v>712</v>
      </c>
      <c r="H80" s="2">
        <v>7542</v>
      </c>
      <c r="I80" s="2" t="s">
        <v>712</v>
      </c>
      <c r="K80" s="2">
        <v>7542</v>
      </c>
      <c r="L80" s="2" t="s">
        <v>712</v>
      </c>
      <c r="N80" s="2">
        <v>7542</v>
      </c>
      <c r="O80" s="2" t="s">
        <v>712</v>
      </c>
      <c r="Q80" s="2">
        <v>7542</v>
      </c>
      <c r="R80" s="2" t="s">
        <v>712</v>
      </c>
      <c r="T80" s="2">
        <v>7542</v>
      </c>
      <c r="U80" s="2" t="s">
        <v>712</v>
      </c>
      <c r="W80" s="2">
        <v>7542</v>
      </c>
      <c r="X80" s="2" t="s">
        <v>712</v>
      </c>
      <c r="Z80" s="2">
        <v>7542</v>
      </c>
      <c r="AA80" s="2" t="s">
        <v>712</v>
      </c>
      <c r="AC80" s="2">
        <v>7542</v>
      </c>
      <c r="AD80" s="2" t="s">
        <v>712</v>
      </c>
      <c r="AF80" s="2">
        <v>7542</v>
      </c>
      <c r="AG80" s="2" t="s">
        <v>712</v>
      </c>
      <c r="AI80" s="2">
        <v>7542</v>
      </c>
      <c r="AJ80" s="2" t="s">
        <v>712</v>
      </c>
      <c r="AL80" s="2">
        <v>7542</v>
      </c>
      <c r="AM80" s="2" t="s">
        <v>712</v>
      </c>
    </row>
    <row r="81" spans="1:39" x14ac:dyDescent="0.25">
      <c r="A81" s="2" t="s">
        <v>1861</v>
      </c>
      <c r="B81" s="2" t="s">
        <v>1683</v>
      </c>
      <c r="C81" s="2" t="s">
        <v>1672</v>
      </c>
      <c r="D81" s="4">
        <f t="shared" si="1"/>
        <v>169</v>
      </c>
      <c r="E81" s="2">
        <v>40675</v>
      </c>
      <c r="F81" s="2" t="s">
        <v>712</v>
      </c>
      <c r="H81" s="2">
        <v>40675</v>
      </c>
      <c r="I81" s="2" t="s">
        <v>712</v>
      </c>
      <c r="K81" s="2">
        <v>40675</v>
      </c>
      <c r="L81" s="2" t="s">
        <v>712</v>
      </c>
      <c r="N81" s="2">
        <v>40675</v>
      </c>
      <c r="O81" s="2" t="s">
        <v>712</v>
      </c>
      <c r="Q81" s="2">
        <v>40675</v>
      </c>
      <c r="R81" s="2" t="s">
        <v>712</v>
      </c>
      <c r="T81" s="2">
        <v>40675</v>
      </c>
      <c r="U81" s="2" t="s">
        <v>712</v>
      </c>
      <c r="W81" s="2">
        <v>40675</v>
      </c>
      <c r="X81" s="2" t="s">
        <v>712</v>
      </c>
      <c r="Z81" s="2">
        <v>40675</v>
      </c>
      <c r="AA81" s="2" t="s">
        <v>712</v>
      </c>
      <c r="AC81" s="2">
        <v>40675</v>
      </c>
      <c r="AD81" s="2" t="s">
        <v>712</v>
      </c>
      <c r="AF81" s="2">
        <v>40675</v>
      </c>
      <c r="AG81" s="2" t="s">
        <v>712</v>
      </c>
      <c r="AI81" s="2">
        <v>40675</v>
      </c>
      <c r="AJ81" s="2" t="s">
        <v>712</v>
      </c>
      <c r="AL81" s="2">
        <v>40675</v>
      </c>
      <c r="AM81" s="2" t="s">
        <v>712</v>
      </c>
    </row>
    <row r="82" spans="1:39" x14ac:dyDescent="0.25">
      <c r="A82" s="2" t="s">
        <v>1861</v>
      </c>
      <c r="B82" s="2" t="s">
        <v>1682</v>
      </c>
      <c r="C82" s="2" t="s">
        <v>1672</v>
      </c>
      <c r="D82" s="4">
        <f t="shared" si="1"/>
        <v>170</v>
      </c>
      <c r="E82" s="2">
        <v>128522</v>
      </c>
      <c r="F82" s="2" t="s">
        <v>712</v>
      </c>
      <c r="H82" s="2">
        <v>128522</v>
      </c>
      <c r="I82" s="2" t="s">
        <v>712</v>
      </c>
      <c r="K82" s="2">
        <v>128522</v>
      </c>
      <c r="L82" s="2" t="s">
        <v>712</v>
      </c>
      <c r="N82" s="2">
        <v>128522</v>
      </c>
      <c r="O82" s="2" t="s">
        <v>712</v>
      </c>
      <c r="Q82" s="2">
        <v>128522</v>
      </c>
      <c r="R82" s="2" t="s">
        <v>712</v>
      </c>
      <c r="T82" s="2">
        <v>128522</v>
      </c>
      <c r="U82" s="2" t="s">
        <v>712</v>
      </c>
      <c r="W82" s="2">
        <v>128522</v>
      </c>
      <c r="X82" s="2" t="s">
        <v>712</v>
      </c>
      <c r="Z82" s="2">
        <v>128522</v>
      </c>
      <c r="AA82" s="2" t="s">
        <v>712</v>
      </c>
      <c r="AC82" s="2">
        <v>128522</v>
      </c>
      <c r="AD82" s="2" t="s">
        <v>712</v>
      </c>
      <c r="AF82" s="2">
        <v>128522</v>
      </c>
      <c r="AG82" s="2" t="s">
        <v>712</v>
      </c>
      <c r="AI82" s="2">
        <v>128522</v>
      </c>
      <c r="AJ82" s="2" t="s">
        <v>712</v>
      </c>
      <c r="AL82" s="2">
        <v>128522</v>
      </c>
      <c r="AM82" s="2" t="s">
        <v>712</v>
      </c>
    </row>
    <row r="83" spans="1:39" x14ac:dyDescent="0.25">
      <c r="A83" s="2" t="s">
        <v>1861</v>
      </c>
      <c r="B83" s="2" t="s">
        <v>1681</v>
      </c>
      <c r="C83" s="2" t="s">
        <v>1672</v>
      </c>
      <c r="D83" s="4">
        <f t="shared" si="1"/>
        <v>177</v>
      </c>
      <c r="E83" s="2">
        <v>887</v>
      </c>
      <c r="F83" s="2" t="s">
        <v>712</v>
      </c>
      <c r="H83" s="2">
        <v>887</v>
      </c>
      <c r="I83" s="2" t="s">
        <v>712</v>
      </c>
      <c r="K83" s="2">
        <v>887</v>
      </c>
      <c r="L83" s="2" t="s">
        <v>712</v>
      </c>
      <c r="N83" s="2">
        <v>887</v>
      </c>
      <c r="O83" s="2" t="s">
        <v>712</v>
      </c>
      <c r="Q83" s="2">
        <v>887</v>
      </c>
      <c r="R83" s="2" t="s">
        <v>712</v>
      </c>
      <c r="T83" s="2">
        <v>887</v>
      </c>
      <c r="U83" s="2" t="s">
        <v>712</v>
      </c>
      <c r="W83" s="2">
        <v>887</v>
      </c>
      <c r="X83" s="2" t="s">
        <v>712</v>
      </c>
      <c r="Z83" s="2">
        <v>887</v>
      </c>
      <c r="AA83" s="2" t="s">
        <v>712</v>
      </c>
      <c r="AC83" s="2">
        <v>887</v>
      </c>
      <c r="AD83" s="2" t="s">
        <v>712</v>
      </c>
      <c r="AF83" s="2">
        <v>887</v>
      </c>
      <c r="AG83" s="2" t="s">
        <v>712</v>
      </c>
      <c r="AI83" s="2">
        <v>887</v>
      </c>
      <c r="AJ83" s="2" t="s">
        <v>712</v>
      </c>
      <c r="AL83" s="2">
        <v>887</v>
      </c>
      <c r="AM83" s="2" t="s">
        <v>712</v>
      </c>
    </row>
    <row r="84" spans="1:39" x14ac:dyDescent="0.25">
      <c r="A84" s="2" t="s">
        <v>1861</v>
      </c>
      <c r="B84" s="2" t="s">
        <v>1680</v>
      </c>
      <c r="C84" s="2" t="s">
        <v>1672</v>
      </c>
      <c r="D84" s="4">
        <f t="shared" si="1"/>
        <v>188</v>
      </c>
      <c r="E84" s="2">
        <v>35</v>
      </c>
      <c r="F84" s="2" t="s">
        <v>712</v>
      </c>
      <c r="H84" s="2">
        <v>35</v>
      </c>
      <c r="I84" s="2" t="s">
        <v>712</v>
      </c>
      <c r="K84" s="2">
        <v>35</v>
      </c>
      <c r="L84" s="2" t="s">
        <v>712</v>
      </c>
      <c r="N84" s="2">
        <v>35</v>
      </c>
      <c r="O84" s="2" t="s">
        <v>712</v>
      </c>
      <c r="Q84" s="2">
        <v>26</v>
      </c>
      <c r="R84" s="2" t="s">
        <v>712</v>
      </c>
      <c r="T84" s="2">
        <v>26</v>
      </c>
      <c r="U84" s="2" t="s">
        <v>712</v>
      </c>
      <c r="W84" s="2">
        <v>26</v>
      </c>
      <c r="X84" s="2" t="s">
        <v>712</v>
      </c>
      <c r="Z84" s="2">
        <v>26</v>
      </c>
      <c r="AA84" s="2" t="s">
        <v>712</v>
      </c>
      <c r="AC84" s="2">
        <v>26</v>
      </c>
      <c r="AD84" s="2" t="s">
        <v>712</v>
      </c>
      <c r="AF84" s="2">
        <v>26</v>
      </c>
      <c r="AG84" s="2" t="s">
        <v>712</v>
      </c>
      <c r="AI84" s="2">
        <v>26</v>
      </c>
      <c r="AJ84" s="2" t="s">
        <v>712</v>
      </c>
      <c r="AL84" s="2">
        <v>26</v>
      </c>
      <c r="AM84" s="2" t="s">
        <v>712</v>
      </c>
    </row>
    <row r="85" spans="1:39" x14ac:dyDescent="0.25">
      <c r="A85" s="2" t="s">
        <v>1861</v>
      </c>
      <c r="B85" s="2" t="s">
        <v>1679</v>
      </c>
      <c r="C85" s="2" t="s">
        <v>1672</v>
      </c>
      <c r="D85" s="4">
        <f t="shared" si="1"/>
        <v>189</v>
      </c>
      <c r="E85" s="2">
        <v>62</v>
      </c>
      <c r="F85" s="2" t="s">
        <v>712</v>
      </c>
      <c r="H85" s="2">
        <v>62</v>
      </c>
      <c r="I85" s="2" t="s">
        <v>712</v>
      </c>
      <c r="K85" s="2">
        <v>62</v>
      </c>
      <c r="L85" s="2" t="s">
        <v>712</v>
      </c>
      <c r="N85" s="2">
        <v>62</v>
      </c>
      <c r="O85" s="2" t="s">
        <v>712</v>
      </c>
      <c r="Q85" s="2">
        <v>62</v>
      </c>
      <c r="R85" s="2" t="s">
        <v>712</v>
      </c>
      <c r="T85" s="2">
        <v>62</v>
      </c>
      <c r="U85" s="2" t="s">
        <v>712</v>
      </c>
      <c r="W85" s="2">
        <v>62</v>
      </c>
      <c r="X85" s="2" t="s">
        <v>712</v>
      </c>
      <c r="Z85" s="2">
        <v>62</v>
      </c>
      <c r="AA85" s="2" t="s">
        <v>712</v>
      </c>
      <c r="AC85" s="2">
        <v>62</v>
      </c>
      <c r="AD85" s="2" t="s">
        <v>712</v>
      </c>
      <c r="AF85" s="2">
        <v>62</v>
      </c>
      <c r="AG85" s="2" t="s">
        <v>712</v>
      </c>
      <c r="AI85" s="2">
        <v>62</v>
      </c>
      <c r="AJ85" s="2" t="s">
        <v>712</v>
      </c>
      <c r="AL85" s="2">
        <v>62</v>
      </c>
      <c r="AM85" s="2" t="s">
        <v>712</v>
      </c>
    </row>
    <row r="86" spans="1:39" x14ac:dyDescent="0.25">
      <c r="A86" s="2" t="s">
        <v>1861</v>
      </c>
      <c r="B86" s="2" t="s">
        <v>1678</v>
      </c>
      <c r="C86" s="2" t="s">
        <v>1672</v>
      </c>
      <c r="D86" s="4">
        <f t="shared" si="1"/>
        <v>191</v>
      </c>
      <c r="E86" s="2">
        <v>39</v>
      </c>
      <c r="F86" s="2" t="s">
        <v>712</v>
      </c>
      <c r="H86" s="2">
        <v>39</v>
      </c>
      <c r="I86" s="2" t="s">
        <v>712</v>
      </c>
      <c r="K86" s="2">
        <v>39</v>
      </c>
      <c r="L86" s="2" t="s">
        <v>712</v>
      </c>
      <c r="N86" s="2">
        <v>39</v>
      </c>
      <c r="O86" s="2" t="s">
        <v>712</v>
      </c>
      <c r="Q86" s="2">
        <v>39</v>
      </c>
      <c r="R86" s="2" t="s">
        <v>712</v>
      </c>
      <c r="T86" s="2">
        <v>39</v>
      </c>
      <c r="U86" s="2" t="s">
        <v>712</v>
      </c>
      <c r="W86" s="2">
        <v>39</v>
      </c>
      <c r="X86" s="2" t="s">
        <v>712</v>
      </c>
      <c r="Z86" s="2">
        <v>39</v>
      </c>
      <c r="AA86" s="2" t="s">
        <v>712</v>
      </c>
      <c r="AC86" s="2">
        <v>39</v>
      </c>
      <c r="AD86" s="2" t="s">
        <v>712</v>
      </c>
      <c r="AF86" s="2">
        <v>39</v>
      </c>
      <c r="AG86" s="2" t="s">
        <v>712</v>
      </c>
      <c r="AI86" s="2">
        <v>39</v>
      </c>
      <c r="AJ86" s="2" t="s">
        <v>712</v>
      </c>
      <c r="AL86" s="2">
        <v>39</v>
      </c>
      <c r="AM86" s="2" t="s">
        <v>712</v>
      </c>
    </row>
    <row r="87" spans="1:39" x14ac:dyDescent="0.25">
      <c r="A87" s="2" t="s">
        <v>1861</v>
      </c>
      <c r="B87" s="2" t="s">
        <v>1677</v>
      </c>
      <c r="C87" s="2" t="s">
        <v>1672</v>
      </c>
      <c r="D87" s="4">
        <f t="shared" si="1"/>
        <v>207</v>
      </c>
      <c r="E87" s="2">
        <v>16382</v>
      </c>
      <c r="F87" s="2" t="s">
        <v>712</v>
      </c>
      <c r="H87" s="2">
        <v>16382</v>
      </c>
      <c r="I87" s="2" t="s">
        <v>712</v>
      </c>
      <c r="K87" s="2">
        <v>16382</v>
      </c>
      <c r="L87" s="2" t="s">
        <v>712</v>
      </c>
      <c r="N87" s="2">
        <v>16382</v>
      </c>
      <c r="O87" s="2" t="s">
        <v>712</v>
      </c>
      <c r="Q87" s="2">
        <v>16382</v>
      </c>
      <c r="R87" s="2" t="s">
        <v>712</v>
      </c>
      <c r="T87" s="2">
        <v>16382</v>
      </c>
      <c r="U87" s="2" t="s">
        <v>712</v>
      </c>
      <c r="W87" s="2">
        <v>16382</v>
      </c>
      <c r="X87" s="2" t="s">
        <v>712</v>
      </c>
      <c r="Z87" s="2">
        <v>16382</v>
      </c>
      <c r="AA87" s="2" t="s">
        <v>712</v>
      </c>
      <c r="AC87" s="2">
        <v>16382</v>
      </c>
      <c r="AD87" s="2" t="s">
        <v>712</v>
      </c>
      <c r="AF87" s="2">
        <v>16382</v>
      </c>
      <c r="AG87" s="2" t="s">
        <v>712</v>
      </c>
      <c r="AI87" s="2">
        <v>16382</v>
      </c>
      <c r="AJ87" s="2" t="s">
        <v>712</v>
      </c>
      <c r="AL87" s="2">
        <v>16382</v>
      </c>
      <c r="AM87" s="2" t="s">
        <v>712</v>
      </c>
    </row>
    <row r="88" spans="1:39" x14ac:dyDescent="0.25">
      <c r="A88" s="2" t="s">
        <v>1861</v>
      </c>
      <c r="B88" s="2" t="s">
        <v>1676</v>
      </c>
      <c r="C88" s="2" t="s">
        <v>1672</v>
      </c>
      <c r="D88" s="4">
        <f t="shared" si="1"/>
        <v>220</v>
      </c>
      <c r="E88" s="2">
        <v>513</v>
      </c>
      <c r="F88" s="2" t="s">
        <v>712</v>
      </c>
      <c r="H88" s="2">
        <v>513</v>
      </c>
      <c r="I88" s="2" t="s">
        <v>712</v>
      </c>
      <c r="K88" s="2">
        <v>513</v>
      </c>
      <c r="L88" s="2" t="s">
        <v>712</v>
      </c>
      <c r="N88" s="2">
        <v>513</v>
      </c>
      <c r="O88" s="2" t="s">
        <v>712</v>
      </c>
      <c r="Q88" s="2">
        <v>513</v>
      </c>
      <c r="R88" s="2" t="s">
        <v>712</v>
      </c>
      <c r="T88" s="2">
        <v>513</v>
      </c>
      <c r="U88" s="2" t="s">
        <v>712</v>
      </c>
      <c r="W88" s="2">
        <v>513</v>
      </c>
      <c r="X88" s="2" t="s">
        <v>712</v>
      </c>
      <c r="Z88" s="2">
        <v>513</v>
      </c>
      <c r="AA88" s="2" t="s">
        <v>712</v>
      </c>
      <c r="AC88" s="2">
        <v>513</v>
      </c>
      <c r="AD88" s="2" t="s">
        <v>712</v>
      </c>
      <c r="AF88" s="2">
        <v>513</v>
      </c>
      <c r="AG88" s="2" t="s">
        <v>712</v>
      </c>
      <c r="AI88" s="2">
        <v>513</v>
      </c>
      <c r="AJ88" s="2" t="s">
        <v>712</v>
      </c>
      <c r="AL88" s="2">
        <v>513</v>
      </c>
      <c r="AM88" s="2" t="s">
        <v>712</v>
      </c>
    </row>
    <row r="89" spans="1:39" x14ac:dyDescent="0.25">
      <c r="A89" s="2" t="s">
        <v>1861</v>
      </c>
      <c r="B89" s="2" t="s">
        <v>1675</v>
      </c>
      <c r="C89" s="2" t="s">
        <v>1672</v>
      </c>
      <c r="D89" s="4">
        <f t="shared" si="1"/>
        <v>231</v>
      </c>
      <c r="E89" s="2">
        <v>962909</v>
      </c>
      <c r="F89" s="2" t="s">
        <v>712</v>
      </c>
      <c r="H89" s="2">
        <v>962909</v>
      </c>
      <c r="I89" s="2" t="s">
        <v>712</v>
      </c>
      <c r="K89" s="2">
        <v>962909</v>
      </c>
      <c r="L89" s="2" t="s">
        <v>712</v>
      </c>
      <c r="N89" s="2">
        <v>962909</v>
      </c>
      <c r="O89" s="2" t="s">
        <v>712</v>
      </c>
      <c r="Q89" s="2">
        <v>962909</v>
      </c>
      <c r="R89" s="2" t="s">
        <v>712</v>
      </c>
      <c r="T89" s="2">
        <v>962909</v>
      </c>
      <c r="U89" s="2" t="s">
        <v>712</v>
      </c>
      <c r="W89" s="2">
        <v>962909</v>
      </c>
      <c r="X89" s="2" t="s">
        <v>712</v>
      </c>
      <c r="Z89" s="2">
        <v>962909</v>
      </c>
      <c r="AA89" s="2" t="s">
        <v>712</v>
      </c>
      <c r="AC89" s="2">
        <v>963203</v>
      </c>
      <c r="AD89" s="2" t="s">
        <v>712</v>
      </c>
      <c r="AF89" s="2">
        <v>963203</v>
      </c>
      <c r="AG89" s="2" t="s">
        <v>712</v>
      </c>
      <c r="AI89" s="2">
        <v>983151</v>
      </c>
      <c r="AJ89" s="2" t="s">
        <v>712</v>
      </c>
      <c r="AL89" s="2">
        <v>983151</v>
      </c>
      <c r="AM89" s="2" t="s">
        <v>712</v>
      </c>
    </row>
    <row r="90" spans="1:39" x14ac:dyDescent="0.25">
      <c r="A90" s="2" t="s">
        <v>1861</v>
      </c>
      <c r="B90" s="2" t="s">
        <v>1674</v>
      </c>
      <c r="C90" s="2" t="s">
        <v>1672</v>
      </c>
      <c r="D90" s="4">
        <f t="shared" si="1"/>
        <v>234</v>
      </c>
      <c r="E90" s="2">
        <v>17622</v>
      </c>
      <c r="F90" s="2" t="s">
        <v>712</v>
      </c>
      <c r="H90" s="2">
        <v>17622</v>
      </c>
      <c r="I90" s="2" t="s">
        <v>712</v>
      </c>
      <c r="K90" s="2">
        <v>17622</v>
      </c>
      <c r="L90" s="2" t="s">
        <v>712</v>
      </c>
      <c r="N90" s="2">
        <v>17622</v>
      </c>
      <c r="O90" s="2" t="s">
        <v>712</v>
      </c>
      <c r="Q90" s="2">
        <v>17622</v>
      </c>
      <c r="R90" s="2" t="s">
        <v>712</v>
      </c>
      <c r="T90" s="2">
        <v>17622</v>
      </c>
      <c r="U90" s="2" t="s">
        <v>712</v>
      </c>
      <c r="W90" s="2">
        <v>17622</v>
      </c>
      <c r="X90" s="2" t="s">
        <v>712</v>
      </c>
      <c r="Z90" s="2">
        <v>17622</v>
      </c>
      <c r="AA90" s="2" t="s">
        <v>712</v>
      </c>
      <c r="AC90" s="2">
        <v>17622</v>
      </c>
      <c r="AD90" s="2" t="s">
        <v>712</v>
      </c>
      <c r="AF90" s="2">
        <v>17622</v>
      </c>
      <c r="AG90" s="2" t="s">
        <v>712</v>
      </c>
      <c r="AI90" s="2">
        <v>17622</v>
      </c>
      <c r="AJ90" s="2" t="s">
        <v>712</v>
      </c>
      <c r="AL90" s="2">
        <v>17622</v>
      </c>
      <c r="AM90" s="2" t="s">
        <v>712</v>
      </c>
    </row>
    <row r="91" spans="1:39" x14ac:dyDescent="0.25">
      <c r="A91" s="2" t="s">
        <v>1861</v>
      </c>
      <c r="B91" s="2" t="s">
        <v>1673</v>
      </c>
      <c r="C91" s="2" t="s">
        <v>1672</v>
      </c>
      <c r="D91" s="4">
        <f t="shared" si="1"/>
        <v>236</v>
      </c>
      <c r="E91" s="2">
        <v>91205</v>
      </c>
      <c r="F91" s="2" t="s">
        <v>712</v>
      </c>
      <c r="H91" s="2">
        <v>91205</v>
      </c>
      <c r="I91" s="2" t="s">
        <v>712</v>
      </c>
      <c r="K91" s="2">
        <v>91205</v>
      </c>
      <c r="L91" s="2" t="s">
        <v>712</v>
      </c>
      <c r="N91" s="2">
        <v>91205</v>
      </c>
      <c r="O91" s="2" t="s">
        <v>712</v>
      </c>
      <c r="Q91" s="2">
        <v>91205</v>
      </c>
      <c r="R91" s="2" t="s">
        <v>712</v>
      </c>
      <c r="T91" s="2">
        <v>91205</v>
      </c>
      <c r="U91" s="2" t="s">
        <v>712</v>
      </c>
      <c r="W91" s="2">
        <v>91205</v>
      </c>
      <c r="X91" s="2" t="s">
        <v>712</v>
      </c>
      <c r="Z91" s="2">
        <v>91205</v>
      </c>
      <c r="AA91" s="2" t="s">
        <v>712</v>
      </c>
      <c r="AC91" s="2">
        <v>91205</v>
      </c>
      <c r="AD91" s="2" t="s">
        <v>712</v>
      </c>
      <c r="AF91" s="2">
        <v>91205</v>
      </c>
      <c r="AG91" s="2" t="s">
        <v>712</v>
      </c>
      <c r="AI91" s="2">
        <v>91205</v>
      </c>
      <c r="AJ91" s="2" t="s">
        <v>712</v>
      </c>
      <c r="AL91" s="2">
        <v>91205</v>
      </c>
      <c r="AM91" s="2" t="s">
        <v>712</v>
      </c>
    </row>
    <row r="92" spans="1:39" x14ac:dyDescent="0.25">
      <c r="A92" s="2" t="s">
        <v>1861</v>
      </c>
      <c r="B92" s="2" t="s">
        <v>1671</v>
      </c>
      <c r="C92" s="2" t="s">
        <v>1620</v>
      </c>
      <c r="D92" s="4">
        <f t="shared" si="1"/>
        <v>2</v>
      </c>
      <c r="E92" s="2">
        <v>65286</v>
      </c>
      <c r="F92" s="2" t="s">
        <v>712</v>
      </c>
      <c r="H92" s="2">
        <v>65286</v>
      </c>
      <c r="I92" s="2" t="s">
        <v>712</v>
      </c>
      <c r="K92" s="2">
        <v>65286</v>
      </c>
      <c r="L92" s="2" t="s">
        <v>712</v>
      </c>
      <c r="N92" s="2">
        <v>65286</v>
      </c>
      <c r="O92" s="2" t="s">
        <v>712</v>
      </c>
      <c r="Q92" s="2">
        <v>65286</v>
      </c>
      <c r="R92" s="2" t="s">
        <v>712</v>
      </c>
      <c r="T92" s="2">
        <v>65286</v>
      </c>
      <c r="U92" s="2" t="s">
        <v>712</v>
      </c>
      <c r="W92" s="2">
        <v>65286</v>
      </c>
      <c r="X92" s="2" t="s">
        <v>712</v>
      </c>
      <c r="Z92" s="2">
        <v>65286</v>
      </c>
      <c r="AA92" s="2" t="s">
        <v>712</v>
      </c>
      <c r="AC92" s="2">
        <v>65286</v>
      </c>
      <c r="AD92" s="2" t="s">
        <v>712</v>
      </c>
      <c r="AF92" s="2">
        <v>65286</v>
      </c>
      <c r="AG92" s="2" t="s">
        <v>712</v>
      </c>
      <c r="AI92" s="2">
        <v>65286</v>
      </c>
      <c r="AJ92" s="2" t="s">
        <v>712</v>
      </c>
      <c r="AL92" s="2">
        <v>65286</v>
      </c>
      <c r="AM92" s="2" t="s">
        <v>712</v>
      </c>
    </row>
    <row r="93" spans="1:39" x14ac:dyDescent="0.25">
      <c r="A93" s="2" t="s">
        <v>1861</v>
      </c>
      <c r="B93" s="2" t="s">
        <v>1670</v>
      </c>
      <c r="C93" s="2" t="s">
        <v>1620</v>
      </c>
      <c r="D93" s="4">
        <f t="shared" si="1"/>
        <v>1</v>
      </c>
      <c r="W93" s="2">
        <v>2974</v>
      </c>
      <c r="X93" s="2" t="s">
        <v>712</v>
      </c>
      <c r="Z93" s="2">
        <v>2974</v>
      </c>
      <c r="AA93" s="2" t="s">
        <v>712</v>
      </c>
      <c r="AC93" s="2">
        <v>2974</v>
      </c>
      <c r="AD93" s="2" t="s">
        <v>712</v>
      </c>
      <c r="AF93" s="2">
        <v>2974</v>
      </c>
      <c r="AG93" s="2" t="s">
        <v>712</v>
      </c>
      <c r="AI93" s="2">
        <v>2974</v>
      </c>
      <c r="AJ93" s="2" t="s">
        <v>712</v>
      </c>
      <c r="AL93" s="2">
        <v>2974</v>
      </c>
      <c r="AM93" s="2" t="s">
        <v>712</v>
      </c>
    </row>
    <row r="94" spans="1:39" x14ac:dyDescent="0.25">
      <c r="A94" s="2" t="s">
        <v>1861</v>
      </c>
      <c r="B94" s="2" t="s">
        <v>1669</v>
      </c>
      <c r="C94" s="2" t="s">
        <v>1620</v>
      </c>
      <c r="D94" s="4">
        <f t="shared" si="1"/>
        <v>52</v>
      </c>
      <c r="W94" s="2">
        <v>8660</v>
      </c>
      <c r="X94" s="2" t="s">
        <v>712</v>
      </c>
      <c r="Z94" s="2">
        <v>8660</v>
      </c>
      <c r="AA94" s="2" t="s">
        <v>712</v>
      </c>
      <c r="AC94" s="2">
        <v>8660</v>
      </c>
      <c r="AD94" s="2" t="s">
        <v>712</v>
      </c>
      <c r="AF94" s="2">
        <v>8660</v>
      </c>
      <c r="AG94" s="2" t="s">
        <v>712</v>
      </c>
      <c r="AI94" s="2">
        <v>8660</v>
      </c>
      <c r="AJ94" s="2" t="s">
        <v>712</v>
      </c>
      <c r="AL94" s="2">
        <v>8660</v>
      </c>
      <c r="AM94" s="2" t="s">
        <v>712</v>
      </c>
    </row>
    <row r="95" spans="1:39" x14ac:dyDescent="0.25">
      <c r="A95" s="2" t="s">
        <v>1861</v>
      </c>
      <c r="B95" s="2" t="s">
        <v>1668</v>
      </c>
      <c r="C95" s="2" t="s">
        <v>1620</v>
      </c>
      <c r="D95" s="4">
        <f t="shared" si="1"/>
        <v>13</v>
      </c>
      <c r="E95" s="2">
        <v>69</v>
      </c>
      <c r="F95" s="2" t="s">
        <v>712</v>
      </c>
      <c r="H95" s="2">
        <v>69</v>
      </c>
      <c r="I95" s="2" t="s">
        <v>712</v>
      </c>
      <c r="K95" s="2">
        <v>69</v>
      </c>
      <c r="L95" s="2" t="s">
        <v>712</v>
      </c>
      <c r="N95" s="2">
        <v>69</v>
      </c>
      <c r="O95" s="2" t="s">
        <v>712</v>
      </c>
      <c r="Q95" s="2">
        <v>69</v>
      </c>
      <c r="R95" s="2" t="s">
        <v>712</v>
      </c>
      <c r="T95" s="2">
        <v>69</v>
      </c>
      <c r="U95" s="2" t="s">
        <v>712</v>
      </c>
      <c r="W95" s="2">
        <v>71</v>
      </c>
      <c r="X95" s="2" t="s">
        <v>712</v>
      </c>
      <c r="Z95" s="2">
        <v>71</v>
      </c>
      <c r="AA95" s="2" t="s">
        <v>712</v>
      </c>
      <c r="AC95" s="2">
        <v>71</v>
      </c>
      <c r="AD95" s="2" t="s">
        <v>712</v>
      </c>
      <c r="AF95" s="2">
        <v>75</v>
      </c>
      <c r="AG95" s="2" t="s">
        <v>712</v>
      </c>
      <c r="AI95" s="2">
        <v>77</v>
      </c>
      <c r="AJ95" s="2" t="s">
        <v>712</v>
      </c>
      <c r="AL95" s="2">
        <v>77.099999999999994</v>
      </c>
      <c r="AM95" s="2" t="s">
        <v>712</v>
      </c>
    </row>
    <row r="96" spans="1:39" x14ac:dyDescent="0.25">
      <c r="A96" s="2" t="s">
        <v>1861</v>
      </c>
      <c r="B96" s="2" t="s">
        <v>1667</v>
      </c>
      <c r="C96" s="2" t="s">
        <v>1620</v>
      </c>
      <c r="D96" s="4">
        <f t="shared" si="1"/>
        <v>16</v>
      </c>
      <c r="E96" s="2">
        <v>14846</v>
      </c>
      <c r="F96" s="2" t="s">
        <v>712</v>
      </c>
      <c r="H96" s="2">
        <v>14846</v>
      </c>
      <c r="I96" s="2" t="s">
        <v>712</v>
      </c>
      <c r="K96" s="2">
        <v>14846</v>
      </c>
      <c r="L96" s="2" t="s">
        <v>712</v>
      </c>
      <c r="N96" s="2">
        <v>14846</v>
      </c>
      <c r="O96" s="2" t="s">
        <v>712</v>
      </c>
      <c r="Q96" s="2">
        <v>14846</v>
      </c>
      <c r="R96" s="2" t="s">
        <v>712</v>
      </c>
      <c r="T96" s="2">
        <v>14846</v>
      </c>
      <c r="U96" s="2" t="s">
        <v>712</v>
      </c>
      <c r="W96" s="2">
        <v>14846</v>
      </c>
      <c r="X96" s="2" t="s">
        <v>712</v>
      </c>
      <c r="Z96" s="2">
        <v>14846</v>
      </c>
      <c r="AA96" s="2" t="s">
        <v>712</v>
      </c>
      <c r="AC96" s="2">
        <v>14846</v>
      </c>
      <c r="AD96" s="2" t="s">
        <v>712</v>
      </c>
      <c r="AF96" s="2">
        <v>14846</v>
      </c>
      <c r="AG96" s="2" t="s">
        <v>712</v>
      </c>
      <c r="AI96" s="2">
        <v>14846</v>
      </c>
      <c r="AJ96" s="2" t="s">
        <v>712</v>
      </c>
      <c r="AL96" s="2">
        <v>14763</v>
      </c>
      <c r="AM96" s="2" t="s">
        <v>712</v>
      </c>
    </row>
    <row r="97" spans="1:39" x14ac:dyDescent="0.25">
      <c r="A97" s="2" t="s">
        <v>1861</v>
      </c>
      <c r="B97" s="2" t="s">
        <v>1666</v>
      </c>
      <c r="C97" s="2" t="s">
        <v>1620</v>
      </c>
      <c r="D97" s="4">
        <f t="shared" si="1"/>
        <v>18</v>
      </c>
      <c r="E97" s="2">
        <v>4700</v>
      </c>
      <c r="F97" s="2" t="s">
        <v>712</v>
      </c>
      <c r="H97" s="2">
        <v>4700</v>
      </c>
      <c r="I97" s="2" t="s">
        <v>712</v>
      </c>
      <c r="K97" s="2">
        <v>4700</v>
      </c>
      <c r="L97" s="2" t="s">
        <v>712</v>
      </c>
      <c r="N97" s="2">
        <v>4700</v>
      </c>
      <c r="O97" s="2" t="s">
        <v>712</v>
      </c>
      <c r="Q97" s="2">
        <v>4700</v>
      </c>
      <c r="R97" s="2" t="s">
        <v>712</v>
      </c>
      <c r="T97" s="2">
        <v>4700</v>
      </c>
      <c r="U97" s="2" t="s">
        <v>712</v>
      </c>
      <c r="W97" s="2">
        <v>4700</v>
      </c>
      <c r="X97" s="2" t="s">
        <v>712</v>
      </c>
      <c r="Z97" s="2">
        <v>4008</v>
      </c>
      <c r="AA97" s="2" t="s">
        <v>712</v>
      </c>
      <c r="AC97" s="2">
        <v>4008</v>
      </c>
      <c r="AD97" s="2" t="s">
        <v>712</v>
      </c>
      <c r="AF97" s="2">
        <v>3839</v>
      </c>
      <c r="AG97" s="2" t="s">
        <v>712</v>
      </c>
      <c r="AI97" s="2">
        <v>3839</v>
      </c>
      <c r="AJ97" s="2" t="s">
        <v>712</v>
      </c>
      <c r="AL97" s="2">
        <v>3839</v>
      </c>
      <c r="AM97" s="2" t="s">
        <v>712</v>
      </c>
    </row>
    <row r="98" spans="1:39" x14ac:dyDescent="0.25">
      <c r="A98" s="2" t="s">
        <v>1861</v>
      </c>
      <c r="B98" s="2" t="s">
        <v>1665</v>
      </c>
      <c r="C98" s="2" t="s">
        <v>1620</v>
      </c>
      <c r="D98" s="4">
        <f t="shared" si="1"/>
        <v>26</v>
      </c>
      <c r="E98" s="2">
        <v>577</v>
      </c>
      <c r="F98" s="2" t="s">
        <v>712</v>
      </c>
      <c r="H98" s="2">
        <v>577</v>
      </c>
      <c r="I98" s="2" t="s">
        <v>712</v>
      </c>
      <c r="K98" s="2">
        <v>577</v>
      </c>
      <c r="L98" s="2" t="s">
        <v>712</v>
      </c>
      <c r="N98" s="2">
        <v>577</v>
      </c>
      <c r="O98" s="2" t="s">
        <v>712</v>
      </c>
      <c r="Q98" s="2">
        <v>577</v>
      </c>
      <c r="R98" s="2" t="s">
        <v>712</v>
      </c>
      <c r="T98" s="2">
        <v>577</v>
      </c>
      <c r="U98" s="2" t="s">
        <v>712</v>
      </c>
      <c r="W98" s="2">
        <v>577</v>
      </c>
      <c r="X98" s="2" t="s">
        <v>712</v>
      </c>
      <c r="Z98" s="2">
        <v>577</v>
      </c>
      <c r="AA98" s="2" t="s">
        <v>712</v>
      </c>
      <c r="AC98" s="2">
        <v>577</v>
      </c>
      <c r="AD98" s="2" t="s">
        <v>712</v>
      </c>
      <c r="AF98" s="2">
        <v>577</v>
      </c>
      <c r="AG98" s="2" t="s">
        <v>712</v>
      </c>
      <c r="AI98" s="2">
        <v>577</v>
      </c>
      <c r="AJ98" s="2" t="s">
        <v>712</v>
      </c>
      <c r="AL98" s="2">
        <v>577</v>
      </c>
      <c r="AM98" s="2" t="s">
        <v>712</v>
      </c>
    </row>
    <row r="99" spans="1:39" x14ac:dyDescent="0.25">
      <c r="A99" s="2" t="s">
        <v>1861</v>
      </c>
      <c r="B99" s="2" t="s">
        <v>1664</v>
      </c>
      <c r="C99" s="2" t="s">
        <v>1620</v>
      </c>
      <c r="D99" s="4">
        <f t="shared" si="1"/>
        <v>115</v>
      </c>
      <c r="E99" s="2">
        <v>18104</v>
      </c>
      <c r="F99" s="2" t="s">
        <v>712</v>
      </c>
      <c r="H99" s="2">
        <v>18104</v>
      </c>
      <c r="I99" s="2" t="s">
        <v>712</v>
      </c>
      <c r="K99" s="2">
        <v>18104</v>
      </c>
      <c r="L99" s="2" t="s">
        <v>712</v>
      </c>
      <c r="N99" s="2">
        <v>18104</v>
      </c>
      <c r="O99" s="2" t="s">
        <v>712</v>
      </c>
      <c r="Q99" s="2">
        <v>18104</v>
      </c>
      <c r="R99" s="2" t="s">
        <v>712</v>
      </c>
      <c r="T99" s="2">
        <v>18104</v>
      </c>
      <c r="U99" s="2" t="s">
        <v>712</v>
      </c>
      <c r="W99" s="2">
        <v>18104</v>
      </c>
      <c r="X99" s="2" t="s">
        <v>712</v>
      </c>
      <c r="Z99" s="2">
        <v>18104</v>
      </c>
      <c r="AA99" s="2" t="s">
        <v>712</v>
      </c>
      <c r="AC99" s="2">
        <v>18104</v>
      </c>
      <c r="AD99" s="2" t="s">
        <v>712</v>
      </c>
      <c r="AF99" s="2">
        <v>18104</v>
      </c>
      <c r="AG99" s="2" t="s">
        <v>712</v>
      </c>
      <c r="AI99" s="2">
        <v>18104</v>
      </c>
      <c r="AJ99" s="2" t="s">
        <v>712</v>
      </c>
      <c r="AL99" s="2">
        <v>18104</v>
      </c>
      <c r="AM99" s="2" t="s">
        <v>712</v>
      </c>
    </row>
    <row r="100" spans="1:39" x14ac:dyDescent="0.25">
      <c r="A100" s="2" t="s">
        <v>1861</v>
      </c>
      <c r="B100" s="2" t="s">
        <v>1663</v>
      </c>
      <c r="C100" s="2" t="s">
        <v>1620</v>
      </c>
      <c r="D100" s="4">
        <f t="shared" si="1"/>
        <v>351</v>
      </c>
      <c r="E100" s="2">
        <v>960000</v>
      </c>
      <c r="F100" s="2" t="s">
        <v>712</v>
      </c>
      <c r="H100" s="2">
        <v>960000</v>
      </c>
      <c r="I100" s="2" t="s">
        <v>712</v>
      </c>
      <c r="K100" s="2">
        <v>960000</v>
      </c>
      <c r="L100" s="2" t="s">
        <v>712</v>
      </c>
      <c r="N100" s="2">
        <v>960000</v>
      </c>
      <c r="O100" s="2" t="s">
        <v>712</v>
      </c>
      <c r="Q100" s="2">
        <v>960000</v>
      </c>
      <c r="R100" s="2" t="s">
        <v>712</v>
      </c>
      <c r="T100" s="2">
        <v>960000</v>
      </c>
      <c r="U100" s="2" t="s">
        <v>712</v>
      </c>
      <c r="W100" s="2">
        <v>960000</v>
      </c>
      <c r="X100" s="2" t="s">
        <v>712</v>
      </c>
      <c r="Z100" s="2">
        <v>960000</v>
      </c>
      <c r="AA100" s="2" t="s">
        <v>712</v>
      </c>
      <c r="AC100" s="2">
        <v>960000</v>
      </c>
      <c r="AD100" s="2" t="s">
        <v>712</v>
      </c>
      <c r="AF100" s="2">
        <v>960000</v>
      </c>
      <c r="AG100" s="2" t="s">
        <v>712</v>
      </c>
      <c r="AI100" s="2">
        <v>960000</v>
      </c>
      <c r="AJ100" s="2" t="s">
        <v>712</v>
      </c>
      <c r="AL100" s="2">
        <v>960001</v>
      </c>
      <c r="AM100" s="2" t="s">
        <v>712</v>
      </c>
    </row>
    <row r="101" spans="1:39" x14ac:dyDescent="0.25">
      <c r="A101" s="2" t="s">
        <v>1861</v>
      </c>
      <c r="B101" s="2" t="s">
        <v>1662</v>
      </c>
      <c r="C101" s="2" t="s">
        <v>1620</v>
      </c>
      <c r="D101" s="4">
        <f t="shared" si="1"/>
        <v>116</v>
      </c>
      <c r="E101" s="2">
        <v>12054</v>
      </c>
      <c r="F101" s="2" t="s">
        <v>712</v>
      </c>
      <c r="H101" s="2">
        <v>12054</v>
      </c>
      <c r="I101" s="2" t="s">
        <v>712</v>
      </c>
      <c r="K101" s="2">
        <v>12054</v>
      </c>
      <c r="L101" s="2" t="s">
        <v>712</v>
      </c>
      <c r="N101" s="2">
        <v>12054</v>
      </c>
      <c r="O101" s="2" t="s">
        <v>712</v>
      </c>
      <c r="Q101" s="2">
        <v>12054</v>
      </c>
      <c r="R101" s="2" t="s">
        <v>712</v>
      </c>
      <c r="T101" s="2">
        <v>12054</v>
      </c>
      <c r="U101" s="2" t="s">
        <v>712</v>
      </c>
      <c r="W101" s="2">
        <v>12054</v>
      </c>
      <c r="X101" s="2" t="s">
        <v>712</v>
      </c>
      <c r="Z101" s="2">
        <v>12054</v>
      </c>
      <c r="AA101" s="2" t="s">
        <v>712</v>
      </c>
      <c r="AC101" s="2">
        <v>12054</v>
      </c>
      <c r="AD101" s="2" t="s">
        <v>712</v>
      </c>
      <c r="AF101" s="2">
        <v>12054</v>
      </c>
      <c r="AG101" s="2" t="s">
        <v>712</v>
      </c>
      <c r="AI101" s="2">
        <v>12054</v>
      </c>
      <c r="AJ101" s="2" t="s">
        <v>712</v>
      </c>
      <c r="AL101" s="2">
        <v>12054</v>
      </c>
      <c r="AM101" s="2" t="s">
        <v>712</v>
      </c>
    </row>
    <row r="102" spans="1:39" x14ac:dyDescent="0.25">
      <c r="A102" s="2" t="s">
        <v>1861</v>
      </c>
      <c r="B102" s="2" t="s">
        <v>1661</v>
      </c>
      <c r="C102" s="2" t="s">
        <v>1620</v>
      </c>
      <c r="D102" s="4">
        <f t="shared" si="1"/>
        <v>73</v>
      </c>
      <c r="W102" s="2">
        <v>6970</v>
      </c>
      <c r="X102" s="2" t="s">
        <v>712</v>
      </c>
      <c r="Z102" s="2">
        <v>6970</v>
      </c>
      <c r="AA102" s="2" t="s">
        <v>712</v>
      </c>
      <c r="AC102" s="2">
        <v>6970</v>
      </c>
      <c r="AD102" s="2" t="s">
        <v>712</v>
      </c>
      <c r="AF102" s="2">
        <v>6970</v>
      </c>
      <c r="AG102" s="2" t="s">
        <v>712</v>
      </c>
      <c r="AI102" s="2">
        <v>6970</v>
      </c>
      <c r="AJ102" s="2" t="s">
        <v>712</v>
      </c>
      <c r="AL102" s="2">
        <v>6970</v>
      </c>
      <c r="AM102" s="2" t="s">
        <v>712</v>
      </c>
    </row>
    <row r="103" spans="1:39" x14ac:dyDescent="0.25">
      <c r="A103" s="2" t="s">
        <v>1861</v>
      </c>
      <c r="B103" s="2" t="s">
        <v>1660</v>
      </c>
      <c r="C103" s="2" t="s">
        <v>1620</v>
      </c>
      <c r="D103" s="4">
        <f t="shared" si="1"/>
        <v>100</v>
      </c>
      <c r="E103" s="2">
        <v>328726</v>
      </c>
      <c r="F103" s="2" t="s">
        <v>712</v>
      </c>
      <c r="H103" s="2">
        <v>328726</v>
      </c>
      <c r="I103" s="2" t="s">
        <v>712</v>
      </c>
      <c r="K103" s="2">
        <v>328726</v>
      </c>
      <c r="L103" s="2" t="s">
        <v>712</v>
      </c>
      <c r="N103" s="2">
        <v>328726</v>
      </c>
      <c r="O103" s="2" t="s">
        <v>712</v>
      </c>
      <c r="Q103" s="2">
        <v>328726</v>
      </c>
      <c r="R103" s="2" t="s">
        <v>712</v>
      </c>
      <c r="T103" s="2">
        <v>328726</v>
      </c>
      <c r="U103" s="2" t="s">
        <v>712</v>
      </c>
      <c r="W103" s="2">
        <v>328726</v>
      </c>
      <c r="X103" s="2" t="s">
        <v>712</v>
      </c>
      <c r="Z103" s="2">
        <v>328726</v>
      </c>
      <c r="AA103" s="2" t="s">
        <v>712</v>
      </c>
      <c r="AC103" s="2">
        <v>328726</v>
      </c>
      <c r="AD103" s="2" t="s">
        <v>712</v>
      </c>
      <c r="AF103" s="2">
        <v>328726</v>
      </c>
      <c r="AG103" s="2" t="s">
        <v>712</v>
      </c>
      <c r="AI103" s="2">
        <v>328726</v>
      </c>
      <c r="AJ103" s="2" t="s">
        <v>712</v>
      </c>
      <c r="AL103" s="2">
        <v>328726</v>
      </c>
      <c r="AM103" s="2" t="s">
        <v>712</v>
      </c>
    </row>
    <row r="104" spans="1:39" x14ac:dyDescent="0.25">
      <c r="A104" s="2" t="s">
        <v>1861</v>
      </c>
      <c r="B104" s="2" t="s">
        <v>1659</v>
      </c>
      <c r="C104" s="2" t="s">
        <v>1620</v>
      </c>
      <c r="D104" s="4">
        <f t="shared" si="1"/>
        <v>101</v>
      </c>
      <c r="E104" s="2">
        <v>191093</v>
      </c>
      <c r="F104" s="2" t="s">
        <v>712</v>
      </c>
      <c r="H104" s="2">
        <v>191093</v>
      </c>
      <c r="I104" s="2" t="s">
        <v>712</v>
      </c>
      <c r="K104" s="2">
        <v>191093</v>
      </c>
      <c r="L104" s="2" t="s">
        <v>712</v>
      </c>
      <c r="N104" s="2">
        <v>191093</v>
      </c>
      <c r="O104" s="2" t="s">
        <v>712</v>
      </c>
      <c r="Q104" s="2">
        <v>191093</v>
      </c>
      <c r="R104" s="2" t="s">
        <v>712</v>
      </c>
      <c r="T104" s="2">
        <v>191093</v>
      </c>
      <c r="U104" s="2" t="s">
        <v>712</v>
      </c>
      <c r="W104" s="2">
        <v>191093</v>
      </c>
      <c r="X104" s="2" t="s">
        <v>712</v>
      </c>
      <c r="Z104" s="2">
        <v>191093</v>
      </c>
      <c r="AA104" s="2" t="s">
        <v>712</v>
      </c>
      <c r="AC104" s="2">
        <v>191093</v>
      </c>
      <c r="AD104" s="2" t="s">
        <v>712</v>
      </c>
      <c r="AF104" s="2">
        <v>191093</v>
      </c>
      <c r="AG104" s="2" t="s">
        <v>712</v>
      </c>
      <c r="AI104" s="2">
        <v>191093</v>
      </c>
      <c r="AJ104" s="2" t="s">
        <v>712</v>
      </c>
      <c r="AL104" s="2">
        <v>191093</v>
      </c>
      <c r="AM104" s="2" t="s">
        <v>712</v>
      </c>
    </row>
    <row r="105" spans="1:39" x14ac:dyDescent="0.25">
      <c r="A105" s="2" t="s">
        <v>1861</v>
      </c>
      <c r="B105" s="2" t="s">
        <v>1658</v>
      </c>
      <c r="C105" s="2" t="s">
        <v>1620</v>
      </c>
      <c r="D105" s="4">
        <f t="shared" si="1"/>
        <v>102</v>
      </c>
      <c r="E105" s="2">
        <v>174515</v>
      </c>
      <c r="F105" s="2" t="s">
        <v>712</v>
      </c>
      <c r="H105" s="2">
        <v>174515</v>
      </c>
      <c r="I105" s="2" t="s">
        <v>712</v>
      </c>
      <c r="K105" s="2">
        <v>174515</v>
      </c>
      <c r="L105" s="2" t="s">
        <v>712</v>
      </c>
      <c r="N105" s="2">
        <v>174515</v>
      </c>
      <c r="O105" s="2" t="s">
        <v>712</v>
      </c>
      <c r="Q105" s="2">
        <v>174515</v>
      </c>
      <c r="R105" s="2" t="s">
        <v>712</v>
      </c>
      <c r="T105" s="2">
        <v>174515</v>
      </c>
      <c r="U105" s="2" t="s">
        <v>712</v>
      </c>
      <c r="W105" s="2">
        <v>174515</v>
      </c>
      <c r="X105" s="2" t="s">
        <v>712</v>
      </c>
      <c r="Z105" s="2">
        <v>174515</v>
      </c>
      <c r="AA105" s="2" t="s">
        <v>712</v>
      </c>
      <c r="AC105" s="2">
        <v>174515</v>
      </c>
      <c r="AD105" s="2" t="s">
        <v>712</v>
      </c>
      <c r="AF105" s="2">
        <v>174515</v>
      </c>
      <c r="AG105" s="2" t="s">
        <v>712</v>
      </c>
      <c r="AI105" s="2">
        <v>174515</v>
      </c>
      <c r="AJ105" s="2" t="s">
        <v>712</v>
      </c>
      <c r="AL105" s="2">
        <v>174515</v>
      </c>
      <c r="AM105" s="2" t="s">
        <v>712</v>
      </c>
    </row>
    <row r="106" spans="1:39" x14ac:dyDescent="0.25">
      <c r="A106" s="2" t="s">
        <v>1861</v>
      </c>
      <c r="B106" s="2" t="s">
        <v>1657</v>
      </c>
      <c r="C106" s="2" t="s">
        <v>1620</v>
      </c>
      <c r="D106" s="4">
        <f t="shared" si="1"/>
        <v>103</v>
      </c>
      <c r="E106" s="2">
        <v>43832</v>
      </c>
      <c r="F106" s="2" t="s">
        <v>712</v>
      </c>
      <c r="H106" s="2">
        <v>43832</v>
      </c>
      <c r="I106" s="2" t="s">
        <v>712</v>
      </c>
      <c r="K106" s="2">
        <v>43832</v>
      </c>
      <c r="L106" s="2" t="s">
        <v>712</v>
      </c>
      <c r="N106" s="2">
        <v>43832</v>
      </c>
      <c r="O106" s="2" t="s">
        <v>712</v>
      </c>
      <c r="Q106" s="2">
        <v>43832</v>
      </c>
      <c r="R106" s="2" t="s">
        <v>712</v>
      </c>
      <c r="T106" s="2">
        <v>43832</v>
      </c>
      <c r="U106" s="2" t="s">
        <v>712</v>
      </c>
      <c r="W106" s="2">
        <v>43832</v>
      </c>
      <c r="X106" s="2" t="s">
        <v>712</v>
      </c>
      <c r="Z106" s="2">
        <v>43832</v>
      </c>
      <c r="AA106" s="2" t="s">
        <v>712</v>
      </c>
      <c r="AC106" s="2">
        <v>43832</v>
      </c>
      <c r="AD106" s="2" t="s">
        <v>712</v>
      </c>
      <c r="AF106" s="2">
        <v>43832</v>
      </c>
      <c r="AG106" s="2" t="s">
        <v>712</v>
      </c>
      <c r="AI106" s="2">
        <v>43505</v>
      </c>
      <c r="AJ106" s="2" t="s">
        <v>712</v>
      </c>
      <c r="AL106" s="2">
        <v>43505</v>
      </c>
      <c r="AM106" s="2" t="s">
        <v>712</v>
      </c>
    </row>
    <row r="107" spans="1:39" x14ac:dyDescent="0.25">
      <c r="A107" s="2" t="s">
        <v>1861</v>
      </c>
      <c r="B107" s="2" t="s">
        <v>1655</v>
      </c>
      <c r="C107" s="2" t="s">
        <v>1620</v>
      </c>
      <c r="D107" s="4">
        <f t="shared" si="1"/>
        <v>105</v>
      </c>
      <c r="E107" s="2">
        <v>2207</v>
      </c>
      <c r="F107" s="2" t="s">
        <v>712</v>
      </c>
      <c r="H107" s="2">
        <v>2207</v>
      </c>
      <c r="I107" s="2" t="s">
        <v>712</v>
      </c>
      <c r="K107" s="2">
        <v>2207</v>
      </c>
      <c r="L107" s="2" t="s">
        <v>712</v>
      </c>
      <c r="N107" s="2">
        <v>2207</v>
      </c>
      <c r="O107" s="2" t="s">
        <v>712</v>
      </c>
      <c r="Q107" s="2">
        <v>2207</v>
      </c>
      <c r="R107" s="2" t="s">
        <v>712</v>
      </c>
      <c r="T107" s="2">
        <v>2207</v>
      </c>
      <c r="U107" s="2" t="s">
        <v>712</v>
      </c>
      <c r="W107" s="2">
        <v>2207</v>
      </c>
      <c r="X107" s="2" t="s">
        <v>712</v>
      </c>
      <c r="Z107" s="2">
        <v>2207</v>
      </c>
      <c r="AA107" s="2" t="s">
        <v>712</v>
      </c>
      <c r="AC107" s="2">
        <v>2207</v>
      </c>
      <c r="AD107" s="2" t="s">
        <v>712</v>
      </c>
      <c r="AF107" s="2">
        <v>2207</v>
      </c>
      <c r="AG107" s="2" t="s">
        <v>712</v>
      </c>
      <c r="AI107" s="2">
        <v>2207</v>
      </c>
      <c r="AJ107" s="2" t="s">
        <v>712</v>
      </c>
      <c r="AL107" s="2">
        <v>2207</v>
      </c>
      <c r="AM107" s="2" t="s">
        <v>712</v>
      </c>
    </row>
    <row r="108" spans="1:39" x14ac:dyDescent="0.25">
      <c r="A108" s="2" t="s">
        <v>1861</v>
      </c>
      <c r="B108" s="2" t="s">
        <v>1654</v>
      </c>
      <c r="C108" s="2" t="s">
        <v>1620</v>
      </c>
      <c r="D108" s="4">
        <f t="shared" si="1"/>
        <v>110</v>
      </c>
      <c r="E108" s="2">
        <v>37780</v>
      </c>
      <c r="F108" s="2" t="s">
        <v>712</v>
      </c>
      <c r="H108" s="2">
        <v>37780</v>
      </c>
      <c r="I108" s="2" t="s">
        <v>712</v>
      </c>
      <c r="K108" s="2">
        <v>37780</v>
      </c>
      <c r="L108" s="2" t="s">
        <v>712</v>
      </c>
      <c r="N108" s="2">
        <v>37780</v>
      </c>
      <c r="O108" s="2" t="s">
        <v>712</v>
      </c>
      <c r="Q108" s="2">
        <v>37780</v>
      </c>
      <c r="R108" s="2" t="s">
        <v>712</v>
      </c>
      <c r="T108" s="2">
        <v>37780</v>
      </c>
      <c r="U108" s="2" t="s">
        <v>712</v>
      </c>
      <c r="W108" s="2">
        <v>37780</v>
      </c>
      <c r="X108" s="2" t="s">
        <v>712</v>
      </c>
      <c r="Z108" s="2">
        <v>37780</v>
      </c>
      <c r="AA108" s="2" t="s">
        <v>712</v>
      </c>
      <c r="AC108" s="2">
        <v>37789</v>
      </c>
      <c r="AD108" s="2" t="s">
        <v>712</v>
      </c>
      <c r="AF108" s="2">
        <v>37793</v>
      </c>
      <c r="AG108" s="2" t="s">
        <v>712</v>
      </c>
      <c r="AI108" s="2">
        <v>37796</v>
      </c>
      <c r="AJ108" s="2" t="s">
        <v>712</v>
      </c>
      <c r="AL108" s="2">
        <v>37796</v>
      </c>
      <c r="AM108" s="2" t="s">
        <v>712</v>
      </c>
    </row>
    <row r="109" spans="1:39" x14ac:dyDescent="0.25">
      <c r="A109" s="2" t="s">
        <v>1861</v>
      </c>
      <c r="B109" s="2" t="s">
        <v>1653</v>
      </c>
      <c r="C109" s="2" t="s">
        <v>1620</v>
      </c>
      <c r="D109" s="4">
        <f t="shared" si="1"/>
        <v>112</v>
      </c>
      <c r="E109" s="2">
        <v>8878</v>
      </c>
      <c r="F109" s="2" t="s">
        <v>712</v>
      </c>
      <c r="H109" s="2">
        <v>8878</v>
      </c>
      <c r="I109" s="2" t="s">
        <v>712</v>
      </c>
      <c r="K109" s="2">
        <v>8878</v>
      </c>
      <c r="L109" s="2" t="s">
        <v>712</v>
      </c>
      <c r="N109" s="2">
        <v>8878</v>
      </c>
      <c r="O109" s="2" t="s">
        <v>712</v>
      </c>
      <c r="Q109" s="2">
        <v>8878</v>
      </c>
      <c r="R109" s="2" t="s">
        <v>712</v>
      </c>
      <c r="T109" s="2">
        <v>8878</v>
      </c>
      <c r="U109" s="2" t="s">
        <v>712</v>
      </c>
      <c r="W109" s="2">
        <v>8878</v>
      </c>
      <c r="X109" s="2" t="s">
        <v>712</v>
      </c>
      <c r="Z109" s="2">
        <v>8878</v>
      </c>
      <c r="AA109" s="2" t="s">
        <v>712</v>
      </c>
      <c r="AC109" s="2">
        <v>8878</v>
      </c>
      <c r="AD109" s="2" t="s">
        <v>712</v>
      </c>
      <c r="AF109" s="2">
        <v>8878</v>
      </c>
      <c r="AG109" s="2" t="s">
        <v>712</v>
      </c>
      <c r="AI109" s="2">
        <v>8932</v>
      </c>
      <c r="AJ109" s="2" t="s">
        <v>712</v>
      </c>
      <c r="AL109" s="2">
        <v>8932</v>
      </c>
      <c r="AM109" s="2" t="s">
        <v>712</v>
      </c>
    </row>
    <row r="110" spans="1:39" x14ac:dyDescent="0.25">
      <c r="A110" s="2" t="s">
        <v>1861</v>
      </c>
      <c r="B110" s="2" t="s">
        <v>1652</v>
      </c>
      <c r="C110" s="2" t="s">
        <v>1620</v>
      </c>
      <c r="D110" s="4">
        <f t="shared" si="1"/>
        <v>108</v>
      </c>
      <c r="W110" s="2">
        <v>272490</v>
      </c>
      <c r="X110" s="2" t="s">
        <v>712</v>
      </c>
      <c r="Z110" s="2">
        <v>272490</v>
      </c>
      <c r="AA110" s="2" t="s">
        <v>712</v>
      </c>
      <c r="AC110" s="2">
        <v>272490</v>
      </c>
      <c r="AD110" s="2" t="s">
        <v>712</v>
      </c>
      <c r="AF110" s="2">
        <v>272490</v>
      </c>
      <c r="AG110" s="2" t="s">
        <v>712</v>
      </c>
      <c r="AI110" s="2">
        <v>272490</v>
      </c>
      <c r="AJ110" s="2" t="s">
        <v>712</v>
      </c>
      <c r="AL110" s="2">
        <v>272490</v>
      </c>
      <c r="AM110" s="2" t="s">
        <v>712</v>
      </c>
    </row>
    <row r="111" spans="1:39" x14ac:dyDescent="0.25">
      <c r="A111" s="2" t="s">
        <v>1861</v>
      </c>
      <c r="B111" s="2" t="s">
        <v>1651</v>
      </c>
      <c r="C111" s="2" t="s">
        <v>1620</v>
      </c>
      <c r="D111" s="4">
        <f t="shared" si="1"/>
        <v>118</v>
      </c>
      <c r="E111" s="2">
        <v>1782</v>
      </c>
      <c r="F111" s="2" t="s">
        <v>712</v>
      </c>
      <c r="H111" s="2">
        <v>1782</v>
      </c>
      <c r="I111" s="2" t="s">
        <v>712</v>
      </c>
      <c r="K111" s="2">
        <v>1782</v>
      </c>
      <c r="L111" s="2" t="s">
        <v>712</v>
      </c>
      <c r="N111" s="2">
        <v>1782</v>
      </c>
      <c r="O111" s="2" t="s">
        <v>712</v>
      </c>
      <c r="Q111" s="2">
        <v>1782</v>
      </c>
      <c r="R111" s="2" t="s">
        <v>712</v>
      </c>
      <c r="T111" s="2">
        <v>1782</v>
      </c>
      <c r="U111" s="2" t="s">
        <v>712</v>
      </c>
      <c r="W111" s="2">
        <v>1782</v>
      </c>
      <c r="X111" s="2" t="s">
        <v>712</v>
      </c>
      <c r="Z111" s="2">
        <v>1782</v>
      </c>
      <c r="AA111" s="2" t="s">
        <v>712</v>
      </c>
      <c r="AC111" s="2">
        <v>1782</v>
      </c>
      <c r="AD111" s="2" t="s">
        <v>712</v>
      </c>
      <c r="AF111" s="2">
        <v>1782</v>
      </c>
      <c r="AG111" s="2" t="s">
        <v>712</v>
      </c>
      <c r="AI111" s="2">
        <v>1782</v>
      </c>
      <c r="AJ111" s="2" t="s">
        <v>712</v>
      </c>
      <c r="AL111" s="2">
        <v>1782</v>
      </c>
      <c r="AM111" s="2" t="s">
        <v>712</v>
      </c>
    </row>
    <row r="112" spans="1:39" x14ac:dyDescent="0.25">
      <c r="A112" s="2" t="s">
        <v>1861</v>
      </c>
      <c r="B112" s="2" t="s">
        <v>1650</v>
      </c>
      <c r="C112" s="2" t="s">
        <v>1620</v>
      </c>
      <c r="D112" s="4">
        <f t="shared" si="1"/>
        <v>113</v>
      </c>
      <c r="W112" s="2">
        <v>19995</v>
      </c>
      <c r="X112" s="2" t="s">
        <v>712</v>
      </c>
      <c r="Z112" s="2">
        <v>19995</v>
      </c>
      <c r="AA112" s="2" t="s">
        <v>712</v>
      </c>
      <c r="AC112" s="2">
        <v>19995</v>
      </c>
      <c r="AD112" s="2" t="s">
        <v>712</v>
      </c>
      <c r="AF112" s="2">
        <v>19995</v>
      </c>
      <c r="AG112" s="2" t="s">
        <v>712</v>
      </c>
      <c r="AI112" s="2">
        <v>19995</v>
      </c>
      <c r="AJ112" s="2" t="s">
        <v>712</v>
      </c>
      <c r="AL112" s="2">
        <v>19995</v>
      </c>
      <c r="AM112" s="2" t="s">
        <v>712</v>
      </c>
    </row>
    <row r="113" spans="1:39" x14ac:dyDescent="0.25">
      <c r="A113" s="2" t="s">
        <v>1861</v>
      </c>
      <c r="B113" s="2" t="s">
        <v>1649</v>
      </c>
      <c r="C113" s="2" t="s">
        <v>1620</v>
      </c>
      <c r="D113" s="4">
        <f t="shared" si="1"/>
        <v>120</v>
      </c>
      <c r="E113" s="2">
        <v>23680</v>
      </c>
      <c r="F113" s="2" t="s">
        <v>712</v>
      </c>
      <c r="H113" s="2">
        <v>23680</v>
      </c>
      <c r="I113" s="2" t="s">
        <v>712</v>
      </c>
      <c r="K113" s="2">
        <v>23680</v>
      </c>
      <c r="L113" s="2" t="s">
        <v>712</v>
      </c>
      <c r="N113" s="2">
        <v>23680</v>
      </c>
      <c r="O113" s="2" t="s">
        <v>712</v>
      </c>
      <c r="Q113" s="2">
        <v>23680</v>
      </c>
      <c r="R113" s="2" t="s">
        <v>712</v>
      </c>
      <c r="T113" s="2">
        <v>23680</v>
      </c>
      <c r="U113" s="2" t="s">
        <v>712</v>
      </c>
      <c r="W113" s="2">
        <v>23680</v>
      </c>
      <c r="X113" s="2" t="s">
        <v>712</v>
      </c>
      <c r="Z113" s="2">
        <v>23680</v>
      </c>
      <c r="AA113" s="2" t="s">
        <v>712</v>
      </c>
      <c r="AC113" s="2">
        <v>23680</v>
      </c>
      <c r="AD113" s="2" t="s">
        <v>712</v>
      </c>
      <c r="AF113" s="2">
        <v>23680</v>
      </c>
      <c r="AG113" s="2" t="s">
        <v>712</v>
      </c>
      <c r="AI113" s="2">
        <v>23680</v>
      </c>
      <c r="AJ113" s="2" t="s">
        <v>712</v>
      </c>
      <c r="AL113" s="2">
        <v>23680</v>
      </c>
      <c r="AM113" s="2" t="s">
        <v>712</v>
      </c>
    </row>
    <row r="114" spans="1:39" x14ac:dyDescent="0.25">
      <c r="A114" s="2" t="s">
        <v>1861</v>
      </c>
      <c r="B114" s="2" t="s">
        <v>1648</v>
      </c>
      <c r="C114" s="2" t="s">
        <v>1620</v>
      </c>
      <c r="D114" s="4">
        <f t="shared" si="1"/>
        <v>121</v>
      </c>
      <c r="E114" s="2">
        <v>1045</v>
      </c>
      <c r="F114" s="2" t="s">
        <v>712</v>
      </c>
      <c r="H114" s="2">
        <v>1045</v>
      </c>
      <c r="I114" s="2" t="s">
        <v>712</v>
      </c>
      <c r="K114" s="2">
        <v>1045</v>
      </c>
      <c r="L114" s="2" t="s">
        <v>712</v>
      </c>
      <c r="N114" s="2">
        <v>1045</v>
      </c>
      <c r="O114" s="2" t="s">
        <v>712</v>
      </c>
      <c r="Q114" s="2">
        <v>1045</v>
      </c>
      <c r="R114" s="2" t="s">
        <v>712</v>
      </c>
      <c r="T114" s="2">
        <v>1045</v>
      </c>
      <c r="U114" s="2" t="s">
        <v>712</v>
      </c>
      <c r="W114" s="2">
        <v>1045</v>
      </c>
      <c r="X114" s="2" t="s">
        <v>712</v>
      </c>
      <c r="Z114" s="2">
        <v>1045</v>
      </c>
      <c r="AA114" s="2" t="s">
        <v>712</v>
      </c>
      <c r="AC114" s="2">
        <v>1045</v>
      </c>
      <c r="AD114" s="2" t="s">
        <v>712</v>
      </c>
      <c r="AF114" s="2">
        <v>1045</v>
      </c>
      <c r="AG114" s="2" t="s">
        <v>712</v>
      </c>
      <c r="AI114" s="2">
        <v>1045</v>
      </c>
      <c r="AJ114" s="2" t="s">
        <v>712</v>
      </c>
      <c r="AL114" s="2">
        <v>1045</v>
      </c>
      <c r="AM114" s="2" t="s">
        <v>712</v>
      </c>
    </row>
    <row r="115" spans="1:39" x14ac:dyDescent="0.25">
      <c r="A115" s="2" t="s">
        <v>1861</v>
      </c>
      <c r="B115" s="2" t="s">
        <v>1647</v>
      </c>
      <c r="C115" s="2" t="s">
        <v>1620</v>
      </c>
      <c r="D115" s="4">
        <f t="shared" si="1"/>
        <v>131</v>
      </c>
      <c r="E115" s="2">
        <v>33080</v>
      </c>
      <c r="F115" s="2" t="s">
        <v>712</v>
      </c>
      <c r="H115" s="2">
        <v>33080</v>
      </c>
      <c r="I115" s="2" t="s">
        <v>712</v>
      </c>
      <c r="K115" s="2">
        <v>33080</v>
      </c>
      <c r="L115" s="2" t="s">
        <v>712</v>
      </c>
      <c r="N115" s="2">
        <v>33080</v>
      </c>
      <c r="O115" s="2" t="s">
        <v>712</v>
      </c>
      <c r="Q115" s="2">
        <v>33080</v>
      </c>
      <c r="R115" s="2" t="s">
        <v>712</v>
      </c>
      <c r="T115" s="2">
        <v>33080</v>
      </c>
      <c r="U115" s="2" t="s">
        <v>712</v>
      </c>
      <c r="W115" s="2">
        <v>33080</v>
      </c>
      <c r="X115" s="2" t="s">
        <v>712</v>
      </c>
      <c r="Z115" s="2">
        <v>33080</v>
      </c>
      <c r="AA115" s="2" t="s">
        <v>712</v>
      </c>
      <c r="AC115" s="2">
        <v>33080</v>
      </c>
      <c r="AD115" s="2" t="s">
        <v>712</v>
      </c>
      <c r="AF115" s="2">
        <v>33080</v>
      </c>
      <c r="AG115" s="2" t="s">
        <v>712</v>
      </c>
      <c r="AI115" s="2">
        <v>33080</v>
      </c>
      <c r="AJ115" s="2" t="s">
        <v>712</v>
      </c>
      <c r="AL115" s="2">
        <v>33080</v>
      </c>
      <c r="AM115" s="2" t="s">
        <v>712</v>
      </c>
    </row>
    <row r="116" spans="1:39" x14ac:dyDescent="0.25">
      <c r="A116" s="2" t="s">
        <v>1861</v>
      </c>
      <c r="B116" s="2" t="s">
        <v>1646</v>
      </c>
      <c r="C116" s="2" t="s">
        <v>1620</v>
      </c>
      <c r="D116" s="4">
        <f t="shared" si="1"/>
        <v>132</v>
      </c>
      <c r="E116" s="2">
        <v>30</v>
      </c>
      <c r="F116" s="2" t="s">
        <v>712</v>
      </c>
      <c r="H116" s="2">
        <v>30</v>
      </c>
      <c r="I116" s="2" t="s">
        <v>712</v>
      </c>
      <c r="K116" s="2">
        <v>30</v>
      </c>
      <c r="L116" s="2" t="s">
        <v>712</v>
      </c>
      <c r="N116" s="2">
        <v>30</v>
      </c>
      <c r="O116" s="2" t="s">
        <v>712</v>
      </c>
      <c r="Q116" s="2">
        <v>30</v>
      </c>
      <c r="R116" s="2" t="s">
        <v>712</v>
      </c>
      <c r="T116" s="2">
        <v>30</v>
      </c>
      <c r="U116" s="2" t="s">
        <v>712</v>
      </c>
      <c r="W116" s="2">
        <v>30</v>
      </c>
      <c r="X116" s="2" t="s">
        <v>712</v>
      </c>
      <c r="Z116" s="2">
        <v>30</v>
      </c>
      <c r="AA116" s="2" t="s">
        <v>712</v>
      </c>
      <c r="AC116" s="2">
        <v>30</v>
      </c>
      <c r="AD116" s="2" t="s">
        <v>712</v>
      </c>
      <c r="AF116" s="2">
        <v>30</v>
      </c>
      <c r="AG116" s="2" t="s">
        <v>712</v>
      </c>
      <c r="AI116" s="2">
        <v>30</v>
      </c>
      <c r="AJ116" s="2" t="s">
        <v>712</v>
      </c>
      <c r="AL116" s="2">
        <v>30</v>
      </c>
      <c r="AM116" s="2" t="s">
        <v>712</v>
      </c>
    </row>
    <row r="117" spans="1:39" x14ac:dyDescent="0.25">
      <c r="A117" s="2" t="s">
        <v>1861</v>
      </c>
      <c r="B117" s="2" t="s">
        <v>1645</v>
      </c>
      <c r="C117" s="2" t="s">
        <v>1620</v>
      </c>
      <c r="D117" s="4">
        <f t="shared" si="1"/>
        <v>141</v>
      </c>
      <c r="E117" s="2">
        <v>156412</v>
      </c>
      <c r="F117" s="2" t="s">
        <v>712</v>
      </c>
      <c r="H117" s="2">
        <v>156412</v>
      </c>
      <c r="I117" s="2" t="s">
        <v>712</v>
      </c>
      <c r="K117" s="2">
        <v>156412</v>
      </c>
      <c r="L117" s="2" t="s">
        <v>712</v>
      </c>
      <c r="N117" s="2">
        <v>156412</v>
      </c>
      <c r="O117" s="2" t="s">
        <v>712</v>
      </c>
      <c r="Q117" s="2">
        <v>156412</v>
      </c>
      <c r="R117" s="2" t="s">
        <v>712</v>
      </c>
      <c r="T117" s="2">
        <v>156412</v>
      </c>
      <c r="U117" s="2" t="s">
        <v>712</v>
      </c>
      <c r="W117" s="2">
        <v>156412</v>
      </c>
      <c r="X117" s="2" t="s">
        <v>712</v>
      </c>
      <c r="Z117" s="2">
        <v>156412</v>
      </c>
      <c r="AA117" s="2" t="s">
        <v>712</v>
      </c>
      <c r="AC117" s="2">
        <v>156412</v>
      </c>
      <c r="AD117" s="2" t="s">
        <v>712</v>
      </c>
      <c r="AF117" s="2">
        <v>156412</v>
      </c>
      <c r="AG117" s="2" t="s">
        <v>712</v>
      </c>
      <c r="AI117" s="2">
        <v>156412</v>
      </c>
      <c r="AJ117" s="2" t="s">
        <v>712</v>
      </c>
      <c r="AL117" s="2">
        <v>156412</v>
      </c>
      <c r="AM117" s="2" t="s">
        <v>712</v>
      </c>
    </row>
    <row r="118" spans="1:39" x14ac:dyDescent="0.25">
      <c r="A118" s="2" t="s">
        <v>1861</v>
      </c>
      <c r="B118" s="2" t="s">
        <v>1644</v>
      </c>
      <c r="C118" s="2" t="s">
        <v>1620</v>
      </c>
      <c r="D118" s="4">
        <f t="shared" si="1"/>
        <v>28</v>
      </c>
      <c r="E118" s="2">
        <v>67659</v>
      </c>
      <c r="F118" s="2" t="s">
        <v>712</v>
      </c>
      <c r="H118" s="2">
        <v>67659</v>
      </c>
      <c r="I118" s="2" t="s">
        <v>712</v>
      </c>
      <c r="K118" s="2">
        <v>67659</v>
      </c>
      <c r="L118" s="2" t="s">
        <v>712</v>
      </c>
      <c r="N118" s="2">
        <v>67659</v>
      </c>
      <c r="O118" s="2" t="s">
        <v>712</v>
      </c>
      <c r="Q118" s="2">
        <v>67659</v>
      </c>
      <c r="R118" s="2" t="s">
        <v>712</v>
      </c>
      <c r="T118" s="2">
        <v>67659</v>
      </c>
      <c r="U118" s="2" t="s">
        <v>712</v>
      </c>
      <c r="W118" s="2">
        <v>67659</v>
      </c>
      <c r="X118" s="2" t="s">
        <v>712</v>
      </c>
      <c r="Z118" s="2">
        <v>67659</v>
      </c>
      <c r="AA118" s="2" t="s">
        <v>712</v>
      </c>
      <c r="AC118" s="2">
        <v>67659</v>
      </c>
      <c r="AD118" s="2" t="s">
        <v>712</v>
      </c>
      <c r="AF118" s="2">
        <v>67659</v>
      </c>
      <c r="AG118" s="2" t="s">
        <v>712</v>
      </c>
      <c r="AI118" s="2">
        <v>67659</v>
      </c>
      <c r="AJ118" s="2" t="s">
        <v>712</v>
      </c>
      <c r="AL118" s="2">
        <v>67659</v>
      </c>
      <c r="AM118" s="2" t="s">
        <v>712</v>
      </c>
    </row>
    <row r="119" spans="1:39" x14ac:dyDescent="0.25">
      <c r="A119" s="2" t="s">
        <v>1861</v>
      </c>
      <c r="B119" s="2" t="s">
        <v>1643</v>
      </c>
      <c r="C119" s="2" t="s">
        <v>1620</v>
      </c>
      <c r="D119" s="4">
        <f t="shared" si="1"/>
        <v>149</v>
      </c>
      <c r="E119" s="2">
        <v>14718</v>
      </c>
      <c r="F119" s="2" t="s">
        <v>712</v>
      </c>
      <c r="H119" s="2">
        <v>14718</v>
      </c>
      <c r="I119" s="2" t="s">
        <v>712</v>
      </c>
      <c r="K119" s="2">
        <v>14718</v>
      </c>
      <c r="L119" s="2" t="s">
        <v>712</v>
      </c>
      <c r="N119" s="2">
        <v>14718</v>
      </c>
      <c r="O119" s="2" t="s">
        <v>712</v>
      </c>
      <c r="Q119" s="2">
        <v>14718</v>
      </c>
      <c r="R119" s="2" t="s">
        <v>712</v>
      </c>
      <c r="T119" s="2">
        <v>14718</v>
      </c>
      <c r="U119" s="2" t="s">
        <v>712</v>
      </c>
      <c r="W119" s="2">
        <v>14718</v>
      </c>
      <c r="X119" s="2" t="s">
        <v>712</v>
      </c>
      <c r="Z119" s="2">
        <v>14718</v>
      </c>
      <c r="AA119" s="2" t="s">
        <v>712</v>
      </c>
      <c r="AC119" s="2">
        <v>14718</v>
      </c>
      <c r="AD119" s="2" t="s">
        <v>712</v>
      </c>
      <c r="AF119" s="2">
        <v>14718</v>
      </c>
      <c r="AG119" s="2" t="s">
        <v>712</v>
      </c>
      <c r="AI119" s="2">
        <v>14718</v>
      </c>
      <c r="AJ119" s="2" t="s">
        <v>712</v>
      </c>
      <c r="AL119" s="2">
        <v>14718</v>
      </c>
      <c r="AM119" s="2" t="s">
        <v>712</v>
      </c>
    </row>
    <row r="120" spans="1:39" x14ac:dyDescent="0.25">
      <c r="A120" s="2" t="s">
        <v>1861</v>
      </c>
      <c r="B120" s="2" t="s">
        <v>1642</v>
      </c>
      <c r="C120" s="2" t="s">
        <v>1620</v>
      </c>
      <c r="D120" s="4">
        <f t="shared" si="1"/>
        <v>299</v>
      </c>
      <c r="E120" s="2">
        <v>602</v>
      </c>
      <c r="F120" s="2" t="s">
        <v>712</v>
      </c>
      <c r="H120" s="2">
        <v>602</v>
      </c>
      <c r="I120" s="2" t="s">
        <v>712</v>
      </c>
      <c r="K120" s="2">
        <v>602</v>
      </c>
      <c r="L120" s="2" t="s">
        <v>712</v>
      </c>
      <c r="N120" s="2">
        <v>602</v>
      </c>
      <c r="O120" s="2" t="s">
        <v>712</v>
      </c>
      <c r="Q120" s="2">
        <v>602</v>
      </c>
      <c r="R120" s="2" t="s">
        <v>712</v>
      </c>
      <c r="T120" s="2">
        <v>602</v>
      </c>
      <c r="U120" s="2" t="s">
        <v>712</v>
      </c>
      <c r="W120" s="2">
        <v>602</v>
      </c>
      <c r="X120" s="2" t="s">
        <v>712</v>
      </c>
      <c r="Z120" s="2">
        <v>602</v>
      </c>
      <c r="AA120" s="2" t="s">
        <v>712</v>
      </c>
      <c r="AC120" s="2">
        <v>602</v>
      </c>
      <c r="AD120" s="2" t="s">
        <v>712</v>
      </c>
      <c r="AF120" s="2">
        <v>602</v>
      </c>
      <c r="AG120" s="2" t="s">
        <v>712</v>
      </c>
      <c r="AI120" s="2">
        <v>602</v>
      </c>
      <c r="AJ120" s="2" t="s">
        <v>712</v>
      </c>
      <c r="AL120" s="2">
        <v>602</v>
      </c>
      <c r="AM120" s="2" t="s">
        <v>712</v>
      </c>
    </row>
    <row r="121" spans="1:39" x14ac:dyDescent="0.25">
      <c r="A121" s="2" t="s">
        <v>1861</v>
      </c>
      <c r="B121" s="2" t="s">
        <v>1641</v>
      </c>
      <c r="C121" s="2" t="s">
        <v>1620</v>
      </c>
      <c r="D121" s="4">
        <f t="shared" si="1"/>
        <v>221</v>
      </c>
      <c r="E121" s="2">
        <v>30950</v>
      </c>
      <c r="F121" s="2" t="s">
        <v>712</v>
      </c>
      <c r="H121" s="2">
        <v>30950</v>
      </c>
      <c r="I121" s="2" t="s">
        <v>712</v>
      </c>
      <c r="K121" s="2">
        <v>30950</v>
      </c>
      <c r="L121" s="2" t="s">
        <v>712</v>
      </c>
      <c r="N121" s="2">
        <v>30950</v>
      </c>
      <c r="O121" s="2" t="s">
        <v>712</v>
      </c>
      <c r="Q121" s="2">
        <v>30950</v>
      </c>
      <c r="R121" s="2" t="s">
        <v>712</v>
      </c>
      <c r="T121" s="2">
        <v>30950</v>
      </c>
      <c r="U121" s="2" t="s">
        <v>712</v>
      </c>
      <c r="W121" s="2">
        <v>30950</v>
      </c>
      <c r="X121" s="2" t="s">
        <v>712</v>
      </c>
      <c r="Z121" s="2">
        <v>30950</v>
      </c>
      <c r="AA121" s="2" t="s">
        <v>712</v>
      </c>
      <c r="AC121" s="2">
        <v>30950</v>
      </c>
      <c r="AD121" s="2" t="s">
        <v>712</v>
      </c>
      <c r="AF121" s="2">
        <v>30950</v>
      </c>
      <c r="AG121" s="2" t="s">
        <v>712</v>
      </c>
      <c r="AI121" s="2">
        <v>30950</v>
      </c>
      <c r="AJ121" s="2" t="s">
        <v>712</v>
      </c>
      <c r="AL121" s="2">
        <v>30950</v>
      </c>
      <c r="AM121" s="2" t="s">
        <v>712</v>
      </c>
    </row>
    <row r="122" spans="1:39" x14ac:dyDescent="0.25">
      <c r="A122" s="2" t="s">
        <v>1861</v>
      </c>
      <c r="B122" s="2" t="s">
        <v>1640</v>
      </c>
      <c r="C122" s="2" t="s">
        <v>1620</v>
      </c>
      <c r="D122" s="4">
        <f t="shared" si="1"/>
        <v>165</v>
      </c>
      <c r="E122" s="2">
        <v>79610</v>
      </c>
      <c r="F122" s="2" t="s">
        <v>712</v>
      </c>
      <c r="H122" s="2">
        <v>79610</v>
      </c>
      <c r="I122" s="2" t="s">
        <v>712</v>
      </c>
      <c r="K122" s="2">
        <v>79610</v>
      </c>
      <c r="L122" s="2" t="s">
        <v>712</v>
      </c>
      <c r="N122" s="2">
        <v>79610</v>
      </c>
      <c r="O122" s="2" t="s">
        <v>712</v>
      </c>
      <c r="Q122" s="2">
        <v>79610</v>
      </c>
      <c r="R122" s="2" t="s">
        <v>712</v>
      </c>
      <c r="T122" s="2">
        <v>79610</v>
      </c>
      <c r="U122" s="2" t="s">
        <v>712</v>
      </c>
      <c r="W122" s="2">
        <v>79610</v>
      </c>
      <c r="X122" s="2" t="s">
        <v>712</v>
      </c>
      <c r="Z122" s="2">
        <v>79610</v>
      </c>
      <c r="AA122" s="2" t="s">
        <v>712</v>
      </c>
      <c r="AC122" s="2">
        <v>79610</v>
      </c>
      <c r="AD122" s="2" t="s">
        <v>712</v>
      </c>
      <c r="AF122" s="2">
        <v>79610</v>
      </c>
      <c r="AG122" s="2" t="s">
        <v>712</v>
      </c>
      <c r="AI122" s="2">
        <v>79610</v>
      </c>
      <c r="AJ122" s="2" t="s">
        <v>712</v>
      </c>
      <c r="AL122" s="2">
        <v>79610</v>
      </c>
      <c r="AM122" s="2" t="s">
        <v>712</v>
      </c>
    </row>
    <row r="123" spans="1:39" x14ac:dyDescent="0.25">
      <c r="A123" s="2" t="s">
        <v>1861</v>
      </c>
      <c r="B123" s="2" t="s">
        <v>1639</v>
      </c>
      <c r="C123" s="2" t="s">
        <v>1620</v>
      </c>
      <c r="D123" s="4">
        <f t="shared" si="1"/>
        <v>168</v>
      </c>
      <c r="E123" s="2">
        <v>46284</v>
      </c>
      <c r="F123" s="2" t="s">
        <v>712</v>
      </c>
      <c r="H123" s="2">
        <v>46284</v>
      </c>
      <c r="I123" s="2" t="s">
        <v>712</v>
      </c>
      <c r="K123" s="2">
        <v>46284</v>
      </c>
      <c r="L123" s="2" t="s">
        <v>712</v>
      </c>
      <c r="N123" s="2">
        <v>46284</v>
      </c>
      <c r="O123" s="2" t="s">
        <v>712</v>
      </c>
      <c r="Q123" s="2">
        <v>46284</v>
      </c>
      <c r="R123" s="2" t="s">
        <v>712</v>
      </c>
      <c r="T123" s="2">
        <v>46284</v>
      </c>
      <c r="U123" s="2" t="s">
        <v>712</v>
      </c>
      <c r="W123" s="2">
        <v>46284</v>
      </c>
      <c r="X123" s="2" t="s">
        <v>712</v>
      </c>
      <c r="Z123" s="2">
        <v>46284</v>
      </c>
      <c r="AA123" s="2" t="s">
        <v>712</v>
      </c>
      <c r="AC123" s="2">
        <v>46284</v>
      </c>
      <c r="AD123" s="2" t="s">
        <v>712</v>
      </c>
      <c r="AF123" s="2">
        <v>46284</v>
      </c>
      <c r="AG123" s="2" t="s">
        <v>712</v>
      </c>
      <c r="AI123" s="2">
        <v>46284</v>
      </c>
      <c r="AJ123" s="2" t="s">
        <v>712</v>
      </c>
      <c r="AL123" s="2">
        <v>46284</v>
      </c>
      <c r="AM123" s="2" t="s">
        <v>712</v>
      </c>
    </row>
    <row r="124" spans="1:39" x14ac:dyDescent="0.25">
      <c r="A124" s="2" t="s">
        <v>1861</v>
      </c>
      <c r="B124" s="2" t="s">
        <v>1638</v>
      </c>
      <c r="C124" s="2" t="s">
        <v>1620</v>
      </c>
      <c r="D124" s="4">
        <f t="shared" si="1"/>
        <v>171</v>
      </c>
      <c r="E124" s="2">
        <v>30000</v>
      </c>
      <c r="F124" s="2" t="s">
        <v>712</v>
      </c>
      <c r="H124" s="2">
        <v>30000</v>
      </c>
      <c r="I124" s="2" t="s">
        <v>712</v>
      </c>
      <c r="K124" s="2">
        <v>30000</v>
      </c>
      <c r="L124" s="2" t="s">
        <v>712</v>
      </c>
      <c r="N124" s="2">
        <v>30000</v>
      </c>
      <c r="O124" s="2" t="s">
        <v>712</v>
      </c>
      <c r="Q124" s="2">
        <v>30000</v>
      </c>
      <c r="R124" s="2" t="s">
        <v>712</v>
      </c>
      <c r="T124" s="2">
        <v>30000</v>
      </c>
      <c r="U124" s="2" t="s">
        <v>712</v>
      </c>
      <c r="W124" s="2">
        <v>30000</v>
      </c>
      <c r="X124" s="2" t="s">
        <v>712</v>
      </c>
      <c r="Z124" s="2">
        <v>30000</v>
      </c>
      <c r="AA124" s="2" t="s">
        <v>712</v>
      </c>
      <c r="AC124" s="2">
        <v>30000</v>
      </c>
      <c r="AD124" s="2" t="s">
        <v>712</v>
      </c>
      <c r="AF124" s="2">
        <v>30000</v>
      </c>
      <c r="AG124" s="2" t="s">
        <v>712</v>
      </c>
      <c r="AI124" s="2">
        <v>30000</v>
      </c>
      <c r="AJ124" s="2" t="s">
        <v>712</v>
      </c>
      <c r="AL124" s="2">
        <v>30000</v>
      </c>
      <c r="AM124" s="2" t="s">
        <v>712</v>
      </c>
    </row>
    <row r="125" spans="1:39" x14ac:dyDescent="0.25">
      <c r="A125" s="2" t="s">
        <v>1861</v>
      </c>
      <c r="B125" s="2" t="s">
        <v>1637</v>
      </c>
      <c r="C125" s="2" t="s">
        <v>1620</v>
      </c>
      <c r="D125" s="4">
        <f t="shared" si="1"/>
        <v>179</v>
      </c>
      <c r="E125" s="2">
        <v>1161</v>
      </c>
      <c r="F125" s="2" t="s">
        <v>712</v>
      </c>
      <c r="H125" s="2">
        <v>1161</v>
      </c>
      <c r="I125" s="2" t="s">
        <v>712</v>
      </c>
      <c r="K125" s="2">
        <v>1161</v>
      </c>
      <c r="L125" s="2" t="s">
        <v>712</v>
      </c>
      <c r="N125" s="2">
        <v>1161</v>
      </c>
      <c r="O125" s="2" t="s">
        <v>712</v>
      </c>
      <c r="Q125" s="2">
        <v>1161</v>
      </c>
      <c r="R125" s="2" t="s">
        <v>712</v>
      </c>
      <c r="T125" s="2">
        <v>1161</v>
      </c>
      <c r="U125" s="2" t="s">
        <v>712</v>
      </c>
      <c r="W125" s="2">
        <v>1161</v>
      </c>
      <c r="X125" s="2" t="s">
        <v>712</v>
      </c>
      <c r="Z125" s="2">
        <v>1161</v>
      </c>
      <c r="AA125" s="2" t="s">
        <v>712</v>
      </c>
      <c r="AC125" s="2">
        <v>1161</v>
      </c>
      <c r="AD125" s="2" t="s">
        <v>712</v>
      </c>
      <c r="AF125" s="2">
        <v>1161</v>
      </c>
      <c r="AG125" s="2" t="s">
        <v>712</v>
      </c>
      <c r="AI125" s="2">
        <v>1161</v>
      </c>
      <c r="AJ125" s="2" t="s">
        <v>712</v>
      </c>
      <c r="AL125" s="2">
        <v>1161</v>
      </c>
      <c r="AM125" s="2" t="s">
        <v>712</v>
      </c>
    </row>
    <row r="126" spans="1:39" x14ac:dyDescent="0.25">
      <c r="A126" s="2" t="s">
        <v>1861</v>
      </c>
      <c r="B126" s="2" t="s">
        <v>1636</v>
      </c>
      <c r="C126" s="2" t="s">
        <v>1620</v>
      </c>
      <c r="D126" s="4">
        <f t="shared" si="1"/>
        <v>117</v>
      </c>
      <c r="E126" s="2">
        <v>9926</v>
      </c>
      <c r="F126" s="2" t="s">
        <v>712</v>
      </c>
      <c r="H126" s="2">
        <v>9926</v>
      </c>
      <c r="I126" s="2" t="s">
        <v>712</v>
      </c>
      <c r="K126" s="2">
        <v>9926</v>
      </c>
      <c r="L126" s="2" t="s">
        <v>712</v>
      </c>
      <c r="N126" s="2">
        <v>9926</v>
      </c>
      <c r="O126" s="2" t="s">
        <v>712</v>
      </c>
      <c r="Q126" s="2">
        <v>9926</v>
      </c>
      <c r="R126" s="2" t="s">
        <v>712</v>
      </c>
      <c r="T126" s="2">
        <v>9926</v>
      </c>
      <c r="U126" s="2" t="s">
        <v>712</v>
      </c>
      <c r="W126" s="2">
        <v>9926</v>
      </c>
      <c r="X126" s="2" t="s">
        <v>712</v>
      </c>
      <c r="Z126" s="2">
        <v>9926</v>
      </c>
      <c r="AA126" s="2" t="s">
        <v>712</v>
      </c>
      <c r="AC126" s="2">
        <v>9959</v>
      </c>
      <c r="AD126" s="2" t="s">
        <v>712</v>
      </c>
      <c r="AF126" s="2">
        <v>9972</v>
      </c>
      <c r="AG126" s="2" t="s">
        <v>712</v>
      </c>
      <c r="AI126" s="2">
        <v>10015</v>
      </c>
      <c r="AJ126" s="2" t="s">
        <v>712</v>
      </c>
      <c r="AL126" s="2">
        <v>10028</v>
      </c>
      <c r="AM126" s="2" t="s">
        <v>712</v>
      </c>
    </row>
    <row r="127" spans="1:39" x14ac:dyDescent="0.25">
      <c r="A127" s="2" t="s">
        <v>1861</v>
      </c>
      <c r="B127" s="2" t="s">
        <v>1635</v>
      </c>
      <c r="C127" s="2" t="s">
        <v>1620</v>
      </c>
      <c r="D127" s="4">
        <f t="shared" si="1"/>
        <v>194</v>
      </c>
      <c r="E127" s="2">
        <v>214969</v>
      </c>
      <c r="F127" s="2" t="s">
        <v>712</v>
      </c>
      <c r="H127" s="2">
        <v>214969</v>
      </c>
      <c r="I127" s="2" t="s">
        <v>712</v>
      </c>
      <c r="K127" s="2">
        <v>214969</v>
      </c>
      <c r="L127" s="2" t="s">
        <v>712</v>
      </c>
      <c r="N127" s="2">
        <v>214969</v>
      </c>
      <c r="O127" s="2" t="s">
        <v>712</v>
      </c>
      <c r="Q127" s="2">
        <v>214969</v>
      </c>
      <c r="R127" s="2" t="s">
        <v>712</v>
      </c>
      <c r="T127" s="2">
        <v>214969</v>
      </c>
      <c r="U127" s="2" t="s">
        <v>712</v>
      </c>
      <c r="W127" s="2">
        <v>214969</v>
      </c>
      <c r="X127" s="2" t="s">
        <v>712</v>
      </c>
      <c r="Z127" s="2">
        <v>214969</v>
      </c>
      <c r="AA127" s="2" t="s">
        <v>712</v>
      </c>
      <c r="AC127" s="2">
        <v>214969</v>
      </c>
      <c r="AD127" s="2" t="s">
        <v>712</v>
      </c>
      <c r="AF127" s="2">
        <v>214969</v>
      </c>
      <c r="AG127" s="2" t="s">
        <v>712</v>
      </c>
      <c r="AI127" s="2">
        <v>214969</v>
      </c>
      <c r="AJ127" s="2" t="s">
        <v>712</v>
      </c>
      <c r="AL127" s="2">
        <v>214969</v>
      </c>
      <c r="AM127" s="2" t="s">
        <v>712</v>
      </c>
    </row>
    <row r="128" spans="1:39" x14ac:dyDescent="0.25">
      <c r="A128" s="2" t="s">
        <v>1861</v>
      </c>
      <c r="B128" s="2" t="s">
        <v>1633</v>
      </c>
      <c r="C128" s="2" t="s">
        <v>1620</v>
      </c>
      <c r="D128" s="4">
        <f t="shared" si="1"/>
        <v>200</v>
      </c>
      <c r="E128" s="2">
        <v>68</v>
      </c>
      <c r="F128" s="2" t="s">
        <v>712</v>
      </c>
      <c r="H128" s="2">
        <v>68</v>
      </c>
      <c r="I128" s="2" t="s">
        <v>712</v>
      </c>
      <c r="K128" s="2">
        <v>68</v>
      </c>
      <c r="L128" s="2" t="s">
        <v>712</v>
      </c>
      <c r="N128" s="2">
        <v>68</v>
      </c>
      <c r="O128" s="2" t="s">
        <v>712</v>
      </c>
      <c r="Q128" s="2">
        <v>68</v>
      </c>
      <c r="R128" s="2" t="s">
        <v>712</v>
      </c>
      <c r="T128" s="2">
        <v>68</v>
      </c>
      <c r="U128" s="2" t="s">
        <v>712</v>
      </c>
      <c r="W128" s="2">
        <v>68</v>
      </c>
      <c r="X128" s="2" t="s">
        <v>712</v>
      </c>
      <c r="Z128" s="2">
        <v>68</v>
      </c>
      <c r="AA128" s="2" t="s">
        <v>712</v>
      </c>
      <c r="AC128" s="2">
        <v>68.5</v>
      </c>
      <c r="AD128" s="2" t="s">
        <v>712</v>
      </c>
      <c r="AF128" s="2">
        <v>70.5</v>
      </c>
      <c r="AG128" s="2" t="s">
        <v>712</v>
      </c>
      <c r="AI128" s="2">
        <v>71.599999999999994</v>
      </c>
      <c r="AJ128" s="2" t="s">
        <v>712</v>
      </c>
      <c r="AL128" s="2">
        <v>71.900000000000006</v>
      </c>
      <c r="AM128" s="2" t="s">
        <v>712</v>
      </c>
    </row>
    <row r="129" spans="1:39" x14ac:dyDescent="0.25">
      <c r="A129" s="2" t="s">
        <v>1861</v>
      </c>
      <c r="B129" s="2" t="s">
        <v>1632</v>
      </c>
      <c r="C129" s="2" t="s">
        <v>1620</v>
      </c>
      <c r="D129" s="4">
        <f t="shared" si="1"/>
        <v>38</v>
      </c>
      <c r="E129" s="2">
        <v>6561</v>
      </c>
      <c r="F129" s="2" t="s">
        <v>712</v>
      </c>
      <c r="H129" s="2">
        <v>6561</v>
      </c>
      <c r="I129" s="2" t="s">
        <v>712</v>
      </c>
      <c r="K129" s="2">
        <v>6561</v>
      </c>
      <c r="L129" s="2" t="s">
        <v>712</v>
      </c>
      <c r="N129" s="2">
        <v>6561</v>
      </c>
      <c r="O129" s="2" t="s">
        <v>712</v>
      </c>
      <c r="Q129" s="2">
        <v>6561</v>
      </c>
      <c r="R129" s="2" t="s">
        <v>712</v>
      </c>
      <c r="T129" s="2">
        <v>6561</v>
      </c>
      <c r="U129" s="2" t="s">
        <v>712</v>
      </c>
      <c r="W129" s="2">
        <v>6561</v>
      </c>
      <c r="X129" s="2" t="s">
        <v>712</v>
      </c>
      <c r="Z129" s="2">
        <v>6561</v>
      </c>
      <c r="AA129" s="2" t="s">
        <v>712</v>
      </c>
      <c r="AC129" s="2">
        <v>6561</v>
      </c>
      <c r="AD129" s="2" t="s">
        <v>712</v>
      </c>
      <c r="AF129" s="2">
        <v>6561</v>
      </c>
      <c r="AG129" s="2" t="s">
        <v>712</v>
      </c>
      <c r="AI129" s="2">
        <v>6561</v>
      </c>
      <c r="AJ129" s="2" t="s">
        <v>712</v>
      </c>
      <c r="AL129" s="2">
        <v>6561</v>
      </c>
      <c r="AM129" s="2" t="s">
        <v>712</v>
      </c>
    </row>
    <row r="130" spans="1:39" x14ac:dyDescent="0.25">
      <c r="A130" s="2" t="s">
        <v>1861</v>
      </c>
      <c r="B130" s="2" t="s">
        <v>1631</v>
      </c>
      <c r="C130" s="2" t="s">
        <v>1620</v>
      </c>
      <c r="D130" s="4">
        <f t="shared" ref="D130:D193" si="2">IF(B130="","",VALUE(LEFT(B130,FIND(".|",B130)-1)))</f>
        <v>212</v>
      </c>
      <c r="E130" s="2">
        <v>18518</v>
      </c>
      <c r="F130" s="2" t="s">
        <v>712</v>
      </c>
      <c r="H130" s="2">
        <v>18518</v>
      </c>
      <c r="I130" s="2" t="s">
        <v>712</v>
      </c>
      <c r="K130" s="2">
        <v>18518</v>
      </c>
      <c r="L130" s="2" t="s">
        <v>712</v>
      </c>
      <c r="N130" s="2">
        <v>18518</v>
      </c>
      <c r="O130" s="2" t="s">
        <v>712</v>
      </c>
      <c r="Q130" s="2">
        <v>18518</v>
      </c>
      <c r="R130" s="2" t="s">
        <v>712</v>
      </c>
      <c r="T130" s="2">
        <v>18518</v>
      </c>
      <c r="U130" s="2" t="s">
        <v>712</v>
      </c>
      <c r="W130" s="2">
        <v>18518</v>
      </c>
      <c r="X130" s="2" t="s">
        <v>712</v>
      </c>
      <c r="Z130" s="2">
        <v>18518</v>
      </c>
      <c r="AA130" s="2" t="s">
        <v>712</v>
      </c>
      <c r="AC130" s="2">
        <v>18518</v>
      </c>
      <c r="AD130" s="2" t="s">
        <v>712</v>
      </c>
      <c r="AF130" s="2">
        <v>18518</v>
      </c>
      <c r="AG130" s="2" t="s">
        <v>712</v>
      </c>
      <c r="AI130" s="2">
        <v>18518</v>
      </c>
      <c r="AJ130" s="2" t="s">
        <v>712</v>
      </c>
      <c r="AL130" s="2">
        <v>18518</v>
      </c>
      <c r="AM130" s="2" t="s">
        <v>712</v>
      </c>
    </row>
    <row r="131" spans="1:39" x14ac:dyDescent="0.25">
      <c r="A131" s="2" t="s">
        <v>1861</v>
      </c>
      <c r="B131" s="2" t="s">
        <v>1630</v>
      </c>
      <c r="C131" s="2" t="s">
        <v>1620</v>
      </c>
      <c r="D131" s="4">
        <f t="shared" si="2"/>
        <v>208</v>
      </c>
      <c r="W131" s="2">
        <v>14255</v>
      </c>
      <c r="X131" s="2" t="s">
        <v>712</v>
      </c>
      <c r="Z131" s="2">
        <v>14255</v>
      </c>
      <c r="AA131" s="2" t="s">
        <v>712</v>
      </c>
      <c r="AC131" s="2">
        <v>14255</v>
      </c>
      <c r="AD131" s="2" t="s">
        <v>712</v>
      </c>
      <c r="AF131" s="2">
        <v>14255</v>
      </c>
      <c r="AG131" s="2" t="s">
        <v>712</v>
      </c>
      <c r="AI131" s="2">
        <v>14255</v>
      </c>
      <c r="AJ131" s="2" t="s">
        <v>712</v>
      </c>
      <c r="AL131" s="2">
        <v>14138</v>
      </c>
      <c r="AM131" s="2" t="s">
        <v>712</v>
      </c>
    </row>
    <row r="132" spans="1:39" x14ac:dyDescent="0.25">
      <c r="A132" s="2" t="s">
        <v>1861</v>
      </c>
      <c r="B132" s="2" t="s">
        <v>1628</v>
      </c>
      <c r="C132" s="2" t="s">
        <v>1620</v>
      </c>
      <c r="D132" s="4">
        <f t="shared" si="2"/>
        <v>216</v>
      </c>
      <c r="E132" s="2">
        <v>51312</v>
      </c>
      <c r="F132" s="2" t="s">
        <v>712</v>
      </c>
      <c r="H132" s="2">
        <v>51312</v>
      </c>
      <c r="I132" s="2" t="s">
        <v>712</v>
      </c>
      <c r="K132" s="2">
        <v>51312</v>
      </c>
      <c r="L132" s="2" t="s">
        <v>712</v>
      </c>
      <c r="N132" s="2">
        <v>51312</v>
      </c>
      <c r="O132" s="2" t="s">
        <v>712</v>
      </c>
      <c r="Q132" s="2">
        <v>51312</v>
      </c>
      <c r="R132" s="2" t="s">
        <v>712</v>
      </c>
      <c r="T132" s="2">
        <v>51312</v>
      </c>
      <c r="U132" s="2" t="s">
        <v>712</v>
      </c>
      <c r="W132" s="2">
        <v>51312</v>
      </c>
      <c r="X132" s="2" t="s">
        <v>712</v>
      </c>
      <c r="Z132" s="2">
        <v>51312</v>
      </c>
      <c r="AA132" s="2" t="s">
        <v>712</v>
      </c>
      <c r="AC132" s="2">
        <v>51312</v>
      </c>
      <c r="AD132" s="2" t="s">
        <v>712</v>
      </c>
      <c r="AF132" s="2">
        <v>51312</v>
      </c>
      <c r="AG132" s="2" t="s">
        <v>712</v>
      </c>
      <c r="AI132" s="2">
        <v>51312</v>
      </c>
      <c r="AJ132" s="2" t="s">
        <v>712</v>
      </c>
      <c r="AL132" s="2">
        <v>51312</v>
      </c>
      <c r="AM132" s="2" t="s">
        <v>712</v>
      </c>
    </row>
    <row r="133" spans="1:39" x14ac:dyDescent="0.25">
      <c r="A133" s="2" t="s">
        <v>1861</v>
      </c>
      <c r="B133" s="2" t="s">
        <v>1627</v>
      </c>
      <c r="C133" s="2" t="s">
        <v>1620</v>
      </c>
      <c r="D133" s="4">
        <f t="shared" si="2"/>
        <v>176</v>
      </c>
      <c r="E133" s="2">
        <v>1487</v>
      </c>
      <c r="F133" s="2" t="s">
        <v>712</v>
      </c>
      <c r="H133" s="2">
        <v>1487</v>
      </c>
      <c r="I133" s="2" t="s">
        <v>712</v>
      </c>
      <c r="K133" s="2">
        <v>1487</v>
      </c>
      <c r="L133" s="2" t="s">
        <v>712</v>
      </c>
      <c r="N133" s="2">
        <v>1487</v>
      </c>
      <c r="O133" s="2" t="s">
        <v>712</v>
      </c>
      <c r="Q133" s="2">
        <v>1487</v>
      </c>
      <c r="R133" s="2" t="s">
        <v>712</v>
      </c>
      <c r="T133" s="2">
        <v>1487</v>
      </c>
      <c r="U133" s="2" t="s">
        <v>712</v>
      </c>
      <c r="W133" s="2">
        <v>1487</v>
      </c>
      <c r="X133" s="2" t="s">
        <v>712</v>
      </c>
      <c r="Z133" s="2">
        <v>1487</v>
      </c>
      <c r="AA133" s="2" t="s">
        <v>712</v>
      </c>
      <c r="AC133" s="2">
        <v>1487</v>
      </c>
      <c r="AD133" s="2" t="s">
        <v>712</v>
      </c>
      <c r="AF133" s="2">
        <v>1487</v>
      </c>
      <c r="AG133" s="2" t="s">
        <v>712</v>
      </c>
      <c r="AI133" s="2">
        <v>1487</v>
      </c>
      <c r="AJ133" s="2" t="s">
        <v>712</v>
      </c>
      <c r="AL133" s="2">
        <v>1487</v>
      </c>
      <c r="AM133" s="2" t="s">
        <v>712</v>
      </c>
    </row>
    <row r="134" spans="1:39" x14ac:dyDescent="0.25">
      <c r="A134" s="2" t="s">
        <v>1861</v>
      </c>
      <c r="B134" s="2" t="s">
        <v>1626</v>
      </c>
      <c r="C134" s="2" t="s">
        <v>1620</v>
      </c>
      <c r="D134" s="4">
        <f t="shared" si="2"/>
        <v>223</v>
      </c>
      <c r="E134" s="2">
        <v>78535</v>
      </c>
      <c r="F134" s="2" t="s">
        <v>712</v>
      </c>
      <c r="H134" s="2">
        <v>78535</v>
      </c>
      <c r="I134" s="2" t="s">
        <v>712</v>
      </c>
      <c r="K134" s="2">
        <v>78535</v>
      </c>
      <c r="L134" s="2" t="s">
        <v>712</v>
      </c>
      <c r="N134" s="2">
        <v>78535</v>
      </c>
      <c r="O134" s="2" t="s">
        <v>712</v>
      </c>
      <c r="Q134" s="2">
        <v>78535</v>
      </c>
      <c r="R134" s="2" t="s">
        <v>712</v>
      </c>
      <c r="T134" s="2">
        <v>78535</v>
      </c>
      <c r="U134" s="2" t="s">
        <v>712</v>
      </c>
      <c r="W134" s="2">
        <v>78535</v>
      </c>
      <c r="X134" s="2" t="s">
        <v>712</v>
      </c>
      <c r="Z134" s="2">
        <v>78535</v>
      </c>
      <c r="AA134" s="2" t="s">
        <v>712</v>
      </c>
      <c r="AC134" s="2">
        <v>78535</v>
      </c>
      <c r="AD134" s="2" t="s">
        <v>712</v>
      </c>
      <c r="AF134" s="2">
        <v>78535</v>
      </c>
      <c r="AG134" s="2" t="s">
        <v>712</v>
      </c>
      <c r="AI134" s="2">
        <v>78535</v>
      </c>
      <c r="AJ134" s="2" t="s">
        <v>712</v>
      </c>
      <c r="AL134" s="2">
        <v>78535</v>
      </c>
      <c r="AM134" s="2" t="s">
        <v>712</v>
      </c>
    </row>
    <row r="135" spans="1:39" x14ac:dyDescent="0.25">
      <c r="A135" s="2" t="s">
        <v>1861</v>
      </c>
      <c r="B135" s="2" t="s">
        <v>1625</v>
      </c>
      <c r="C135" s="2" t="s">
        <v>1620</v>
      </c>
      <c r="D135" s="4">
        <f t="shared" si="2"/>
        <v>213</v>
      </c>
      <c r="W135" s="2">
        <v>48810</v>
      </c>
      <c r="X135" s="2" t="s">
        <v>712</v>
      </c>
      <c r="Z135" s="2">
        <v>48810</v>
      </c>
      <c r="AA135" s="2" t="s">
        <v>712</v>
      </c>
      <c r="AC135" s="2">
        <v>48810</v>
      </c>
      <c r="AD135" s="2" t="s">
        <v>712</v>
      </c>
      <c r="AF135" s="2">
        <v>48810</v>
      </c>
      <c r="AG135" s="2" t="s">
        <v>712</v>
      </c>
      <c r="AI135" s="2">
        <v>48810</v>
      </c>
      <c r="AJ135" s="2" t="s">
        <v>712</v>
      </c>
      <c r="AL135" s="2">
        <v>48810</v>
      </c>
      <c r="AM135" s="2" t="s">
        <v>712</v>
      </c>
    </row>
    <row r="136" spans="1:39" x14ac:dyDescent="0.25">
      <c r="A136" s="2" t="s">
        <v>1861</v>
      </c>
      <c r="B136" s="2" t="s">
        <v>1624</v>
      </c>
      <c r="C136" s="2" t="s">
        <v>1620</v>
      </c>
      <c r="D136" s="4">
        <f t="shared" si="2"/>
        <v>225</v>
      </c>
      <c r="E136" s="2">
        <v>8360</v>
      </c>
      <c r="F136" s="2" t="s">
        <v>712</v>
      </c>
      <c r="H136" s="2">
        <v>8360</v>
      </c>
      <c r="I136" s="2" t="s">
        <v>712</v>
      </c>
      <c r="K136" s="2">
        <v>8360</v>
      </c>
      <c r="L136" s="2" t="s">
        <v>712</v>
      </c>
      <c r="N136" s="2">
        <v>8360</v>
      </c>
      <c r="O136" s="2" t="s">
        <v>712</v>
      </c>
      <c r="Q136" s="2">
        <v>8360</v>
      </c>
      <c r="R136" s="2" t="s">
        <v>712</v>
      </c>
      <c r="T136" s="2">
        <v>8360</v>
      </c>
      <c r="U136" s="2" t="s">
        <v>712</v>
      </c>
      <c r="W136" s="2">
        <v>8360</v>
      </c>
      <c r="X136" s="2" t="s">
        <v>712</v>
      </c>
      <c r="Z136" s="2">
        <v>8360</v>
      </c>
      <c r="AA136" s="2" t="s">
        <v>712</v>
      </c>
      <c r="AC136" s="2">
        <v>8360</v>
      </c>
      <c r="AD136" s="2" t="s">
        <v>712</v>
      </c>
      <c r="AF136" s="2">
        <v>8360</v>
      </c>
      <c r="AG136" s="2" t="s">
        <v>712</v>
      </c>
      <c r="AI136" s="2">
        <v>8360</v>
      </c>
      <c r="AJ136" s="2" t="s">
        <v>712</v>
      </c>
      <c r="AL136" s="2">
        <v>8360</v>
      </c>
      <c r="AM136" s="2" t="s">
        <v>712</v>
      </c>
    </row>
    <row r="137" spans="1:39" x14ac:dyDescent="0.25">
      <c r="A137" s="2" t="s">
        <v>1861</v>
      </c>
      <c r="B137" s="2" t="s">
        <v>1623</v>
      </c>
      <c r="C137" s="2" t="s">
        <v>1620</v>
      </c>
      <c r="D137" s="4">
        <f t="shared" si="2"/>
        <v>235</v>
      </c>
      <c r="W137" s="2">
        <v>44740</v>
      </c>
      <c r="X137" s="2" t="s">
        <v>712</v>
      </c>
      <c r="Z137" s="2">
        <v>44740</v>
      </c>
      <c r="AA137" s="2" t="s">
        <v>712</v>
      </c>
      <c r="AC137" s="2">
        <v>44740</v>
      </c>
      <c r="AD137" s="2" t="s">
        <v>712</v>
      </c>
      <c r="AF137" s="2">
        <v>44740</v>
      </c>
      <c r="AG137" s="2" t="s">
        <v>712</v>
      </c>
      <c r="AI137" s="2">
        <v>44740</v>
      </c>
      <c r="AJ137" s="2" t="s">
        <v>712</v>
      </c>
      <c r="AL137" s="2">
        <v>44740</v>
      </c>
      <c r="AM137" s="2" t="s">
        <v>712</v>
      </c>
    </row>
    <row r="138" spans="1:39" x14ac:dyDescent="0.25">
      <c r="A138" s="2" t="s">
        <v>1861</v>
      </c>
      <c r="B138" s="2" t="s">
        <v>1622</v>
      </c>
      <c r="C138" s="2" t="s">
        <v>1620</v>
      </c>
      <c r="D138" s="4">
        <f t="shared" si="2"/>
        <v>237</v>
      </c>
      <c r="E138" s="2">
        <v>33169</v>
      </c>
      <c r="F138" s="2" t="s">
        <v>712</v>
      </c>
      <c r="H138" s="2">
        <v>33169</v>
      </c>
      <c r="I138" s="2" t="s">
        <v>712</v>
      </c>
      <c r="K138" s="2">
        <v>33169</v>
      </c>
      <c r="L138" s="2" t="s">
        <v>712</v>
      </c>
      <c r="N138" s="2">
        <v>32957</v>
      </c>
      <c r="O138" s="2" t="s">
        <v>712</v>
      </c>
      <c r="Q138" s="2">
        <v>33169</v>
      </c>
      <c r="R138" s="2" t="s">
        <v>712</v>
      </c>
      <c r="T138" s="2">
        <v>33035</v>
      </c>
      <c r="U138" s="2" t="s">
        <v>712</v>
      </c>
      <c r="W138" s="2">
        <v>33109</v>
      </c>
      <c r="X138" s="2" t="s">
        <v>712</v>
      </c>
      <c r="Z138" s="2">
        <v>33111</v>
      </c>
      <c r="AA138" s="2" t="s">
        <v>712</v>
      </c>
      <c r="AC138" s="2">
        <v>32930</v>
      </c>
      <c r="AD138" s="2" t="s">
        <v>712</v>
      </c>
      <c r="AF138" s="2">
        <v>33121</v>
      </c>
      <c r="AG138" s="2" t="s">
        <v>712</v>
      </c>
      <c r="AI138" s="2">
        <v>33097</v>
      </c>
      <c r="AJ138" s="2" t="s">
        <v>712</v>
      </c>
      <c r="AL138" s="2">
        <v>33097</v>
      </c>
      <c r="AM138" s="2" t="s">
        <v>712</v>
      </c>
    </row>
    <row r="139" spans="1:39" x14ac:dyDescent="0.25">
      <c r="A139" s="2" t="s">
        <v>1861</v>
      </c>
      <c r="B139" s="2" t="s">
        <v>1621</v>
      </c>
      <c r="C139" s="2" t="s">
        <v>1620</v>
      </c>
      <c r="D139" s="4">
        <f t="shared" si="2"/>
        <v>249</v>
      </c>
      <c r="E139" s="2">
        <v>52797</v>
      </c>
      <c r="F139" s="2" t="s">
        <v>712</v>
      </c>
      <c r="H139" s="2">
        <v>52797</v>
      </c>
      <c r="I139" s="2" t="s">
        <v>712</v>
      </c>
      <c r="K139" s="2">
        <v>52797</v>
      </c>
      <c r="L139" s="2" t="s">
        <v>712</v>
      </c>
      <c r="N139" s="2">
        <v>52797</v>
      </c>
      <c r="O139" s="2" t="s">
        <v>712</v>
      </c>
      <c r="Q139" s="2">
        <v>52797</v>
      </c>
      <c r="R139" s="2" t="s">
        <v>712</v>
      </c>
      <c r="T139" s="2">
        <v>52797</v>
      </c>
      <c r="U139" s="2" t="s">
        <v>712</v>
      </c>
      <c r="W139" s="2">
        <v>52797</v>
      </c>
      <c r="X139" s="2" t="s">
        <v>712</v>
      </c>
      <c r="Z139" s="2">
        <v>52797</v>
      </c>
      <c r="AA139" s="2" t="s">
        <v>712</v>
      </c>
      <c r="AC139" s="2">
        <v>52797</v>
      </c>
      <c r="AD139" s="2" t="s">
        <v>712</v>
      </c>
      <c r="AF139" s="2">
        <v>52797</v>
      </c>
      <c r="AG139" s="2" t="s">
        <v>712</v>
      </c>
      <c r="AI139" s="2">
        <v>52797</v>
      </c>
      <c r="AJ139" s="2" t="s">
        <v>712</v>
      </c>
      <c r="AL139" s="2">
        <v>52797</v>
      </c>
      <c r="AM139" s="2" t="s">
        <v>712</v>
      </c>
    </row>
    <row r="140" spans="1:39" x14ac:dyDescent="0.25">
      <c r="A140" s="2" t="s">
        <v>1861</v>
      </c>
      <c r="B140" s="2" t="s">
        <v>1619</v>
      </c>
      <c r="C140" s="2" t="s">
        <v>1573</v>
      </c>
      <c r="D140" s="4">
        <f t="shared" si="2"/>
        <v>3</v>
      </c>
      <c r="E140" s="2">
        <v>2875</v>
      </c>
      <c r="F140" s="2" t="s">
        <v>712</v>
      </c>
      <c r="H140" s="2">
        <v>2875</v>
      </c>
      <c r="I140" s="2" t="s">
        <v>712</v>
      </c>
      <c r="K140" s="2">
        <v>2875</v>
      </c>
      <c r="L140" s="2" t="s">
        <v>712</v>
      </c>
      <c r="N140" s="2">
        <v>2875</v>
      </c>
      <c r="O140" s="2" t="s">
        <v>712</v>
      </c>
      <c r="Q140" s="2">
        <v>2875</v>
      </c>
      <c r="R140" s="2" t="s">
        <v>712</v>
      </c>
      <c r="T140" s="2">
        <v>2875</v>
      </c>
      <c r="U140" s="2" t="s">
        <v>712</v>
      </c>
      <c r="W140" s="2">
        <v>2875</v>
      </c>
      <c r="X140" s="2" t="s">
        <v>712</v>
      </c>
      <c r="Z140" s="2">
        <v>2875</v>
      </c>
      <c r="AA140" s="2" t="s">
        <v>712</v>
      </c>
      <c r="AC140" s="2">
        <v>2875</v>
      </c>
      <c r="AD140" s="2" t="s">
        <v>712</v>
      </c>
      <c r="AF140" s="2">
        <v>2875</v>
      </c>
      <c r="AG140" s="2" t="s">
        <v>712</v>
      </c>
      <c r="AI140" s="2">
        <v>2875</v>
      </c>
      <c r="AJ140" s="2" t="s">
        <v>712</v>
      </c>
      <c r="AL140" s="2">
        <v>2875</v>
      </c>
      <c r="AM140" s="2" t="s">
        <v>712</v>
      </c>
    </row>
    <row r="141" spans="1:39" x14ac:dyDescent="0.25">
      <c r="A141" s="2" t="s">
        <v>1861</v>
      </c>
      <c r="B141" s="2" t="s">
        <v>1618</v>
      </c>
      <c r="C141" s="2" t="s">
        <v>1573</v>
      </c>
      <c r="D141" s="4">
        <f t="shared" si="2"/>
        <v>6</v>
      </c>
      <c r="E141" s="2">
        <v>47</v>
      </c>
      <c r="F141" s="2" t="s">
        <v>712</v>
      </c>
      <c r="H141" s="2">
        <v>47</v>
      </c>
      <c r="I141" s="2" t="s">
        <v>712</v>
      </c>
      <c r="K141" s="2">
        <v>47</v>
      </c>
      <c r="L141" s="2" t="s">
        <v>712</v>
      </c>
      <c r="N141" s="2">
        <v>47</v>
      </c>
      <c r="O141" s="2" t="s">
        <v>712</v>
      </c>
      <c r="Q141" s="2">
        <v>47</v>
      </c>
      <c r="R141" s="2" t="s">
        <v>712</v>
      </c>
      <c r="T141" s="2">
        <v>47</v>
      </c>
      <c r="U141" s="2" t="s">
        <v>712</v>
      </c>
      <c r="W141" s="2">
        <v>47</v>
      </c>
      <c r="X141" s="2" t="s">
        <v>712</v>
      </c>
      <c r="Z141" s="2">
        <v>47</v>
      </c>
      <c r="AA141" s="2" t="s">
        <v>712</v>
      </c>
      <c r="AC141" s="2">
        <v>47</v>
      </c>
      <c r="AD141" s="2" t="s">
        <v>712</v>
      </c>
      <c r="AF141" s="2">
        <v>47</v>
      </c>
      <c r="AG141" s="2" t="s">
        <v>712</v>
      </c>
      <c r="AI141" s="2">
        <v>47</v>
      </c>
      <c r="AJ141" s="2" t="s">
        <v>712</v>
      </c>
      <c r="AL141" s="2">
        <v>47</v>
      </c>
      <c r="AM141" s="2" t="s">
        <v>712</v>
      </c>
    </row>
    <row r="142" spans="1:39" x14ac:dyDescent="0.25">
      <c r="A142" s="2" t="s">
        <v>1861</v>
      </c>
      <c r="B142" s="2" t="s">
        <v>1617</v>
      </c>
      <c r="C142" s="2" t="s">
        <v>1573</v>
      </c>
      <c r="D142" s="4">
        <f t="shared" si="2"/>
        <v>11</v>
      </c>
      <c r="E142" s="2">
        <v>8388</v>
      </c>
      <c r="F142" s="2" t="s">
        <v>712</v>
      </c>
      <c r="H142" s="2">
        <v>8388</v>
      </c>
      <c r="I142" s="2" t="s">
        <v>712</v>
      </c>
      <c r="K142" s="2">
        <v>8388</v>
      </c>
      <c r="L142" s="2" t="s">
        <v>712</v>
      </c>
      <c r="N142" s="2">
        <v>8388</v>
      </c>
      <c r="O142" s="2" t="s">
        <v>712</v>
      </c>
      <c r="Q142" s="2">
        <v>8388</v>
      </c>
      <c r="R142" s="2" t="s">
        <v>712</v>
      </c>
      <c r="T142" s="2">
        <v>8388</v>
      </c>
      <c r="U142" s="2" t="s">
        <v>712</v>
      </c>
      <c r="W142" s="2">
        <v>8388</v>
      </c>
      <c r="X142" s="2" t="s">
        <v>712</v>
      </c>
      <c r="Z142" s="2">
        <v>8388</v>
      </c>
      <c r="AA142" s="2" t="s">
        <v>712</v>
      </c>
      <c r="AC142" s="2">
        <v>8388</v>
      </c>
      <c r="AD142" s="2" t="s">
        <v>712</v>
      </c>
      <c r="AF142" s="2">
        <v>8388</v>
      </c>
      <c r="AG142" s="2" t="s">
        <v>712</v>
      </c>
      <c r="AI142" s="2">
        <v>8388</v>
      </c>
      <c r="AJ142" s="2" t="s">
        <v>712</v>
      </c>
      <c r="AL142" s="2">
        <v>8388</v>
      </c>
      <c r="AM142" s="2" t="s">
        <v>712</v>
      </c>
    </row>
    <row r="143" spans="1:39" x14ac:dyDescent="0.25">
      <c r="A143" s="2" t="s">
        <v>1861</v>
      </c>
      <c r="B143" s="2" t="s">
        <v>1616</v>
      </c>
      <c r="C143" s="2" t="s">
        <v>1573</v>
      </c>
      <c r="D143" s="4">
        <f t="shared" si="2"/>
        <v>57</v>
      </c>
      <c r="W143" s="2">
        <v>20760</v>
      </c>
      <c r="X143" s="2" t="s">
        <v>712</v>
      </c>
      <c r="Z143" s="2">
        <v>20760</v>
      </c>
      <c r="AA143" s="2" t="s">
        <v>712</v>
      </c>
      <c r="AC143" s="2">
        <v>20760</v>
      </c>
      <c r="AD143" s="2" t="s">
        <v>712</v>
      </c>
      <c r="AF143" s="2">
        <v>20760</v>
      </c>
      <c r="AG143" s="2" t="s">
        <v>712</v>
      </c>
      <c r="AI143" s="2">
        <v>20760</v>
      </c>
      <c r="AJ143" s="2" t="s">
        <v>712</v>
      </c>
      <c r="AL143" s="2">
        <v>20760</v>
      </c>
      <c r="AM143" s="2" t="s">
        <v>712</v>
      </c>
    </row>
    <row r="144" spans="1:39" x14ac:dyDescent="0.25">
      <c r="A144" s="2" t="s">
        <v>1861</v>
      </c>
      <c r="B144" s="2" t="s">
        <v>1615</v>
      </c>
      <c r="C144" s="2" t="s">
        <v>1573</v>
      </c>
      <c r="D144" s="4">
        <f t="shared" si="2"/>
        <v>255</v>
      </c>
      <c r="AC144" s="2">
        <v>3053</v>
      </c>
      <c r="AD144" s="2" t="s">
        <v>712</v>
      </c>
      <c r="AF144" s="2">
        <v>3053</v>
      </c>
      <c r="AG144" s="2" t="s">
        <v>712</v>
      </c>
      <c r="AI144" s="2">
        <v>3053</v>
      </c>
      <c r="AJ144" s="2" t="s">
        <v>712</v>
      </c>
      <c r="AL144" s="2">
        <v>3053</v>
      </c>
      <c r="AM144" s="2" t="s">
        <v>712</v>
      </c>
    </row>
    <row r="145" spans="1:39" x14ac:dyDescent="0.25">
      <c r="A145" s="2" t="s">
        <v>1861</v>
      </c>
      <c r="B145" s="2" t="s">
        <v>1614</v>
      </c>
      <c r="C145" s="2" t="s">
        <v>1573</v>
      </c>
      <c r="D145" s="4">
        <f t="shared" si="2"/>
        <v>80</v>
      </c>
      <c r="W145" s="2">
        <v>5121</v>
      </c>
      <c r="X145" s="2" t="s">
        <v>712</v>
      </c>
      <c r="Z145" s="2">
        <v>5121</v>
      </c>
      <c r="AA145" s="2" t="s">
        <v>712</v>
      </c>
      <c r="AC145" s="2">
        <v>5121</v>
      </c>
      <c r="AD145" s="2" t="s">
        <v>712</v>
      </c>
      <c r="AF145" s="2">
        <v>5121</v>
      </c>
      <c r="AG145" s="2" t="s">
        <v>712</v>
      </c>
      <c r="AI145" s="2">
        <v>5121</v>
      </c>
      <c r="AJ145" s="2" t="s">
        <v>712</v>
      </c>
      <c r="AL145" s="2">
        <v>5121</v>
      </c>
      <c r="AM145" s="2" t="s">
        <v>712</v>
      </c>
    </row>
    <row r="146" spans="1:39" x14ac:dyDescent="0.25">
      <c r="A146" s="2" t="s">
        <v>1861</v>
      </c>
      <c r="B146" s="2" t="s">
        <v>1613</v>
      </c>
      <c r="C146" s="2" t="s">
        <v>1573</v>
      </c>
      <c r="D146" s="4">
        <f t="shared" si="2"/>
        <v>27</v>
      </c>
      <c r="E146" s="2">
        <v>11099</v>
      </c>
      <c r="F146" s="2" t="s">
        <v>712</v>
      </c>
      <c r="H146" s="2">
        <v>11099</v>
      </c>
      <c r="I146" s="2" t="s">
        <v>712</v>
      </c>
      <c r="K146" s="2">
        <v>11099</v>
      </c>
      <c r="L146" s="2" t="s">
        <v>712</v>
      </c>
      <c r="N146" s="2">
        <v>11099</v>
      </c>
      <c r="O146" s="2" t="s">
        <v>712</v>
      </c>
      <c r="Q146" s="2">
        <v>11099</v>
      </c>
      <c r="R146" s="2" t="s">
        <v>712</v>
      </c>
      <c r="T146" s="2">
        <v>11099</v>
      </c>
      <c r="U146" s="2" t="s">
        <v>712</v>
      </c>
      <c r="W146" s="2">
        <v>11099</v>
      </c>
      <c r="X146" s="2" t="s">
        <v>712</v>
      </c>
      <c r="Z146" s="2">
        <v>11099</v>
      </c>
      <c r="AA146" s="2" t="s">
        <v>712</v>
      </c>
      <c r="AC146" s="2">
        <v>11099</v>
      </c>
      <c r="AD146" s="2" t="s">
        <v>712</v>
      </c>
      <c r="AF146" s="2">
        <v>11100</v>
      </c>
      <c r="AG146" s="2" t="s">
        <v>712</v>
      </c>
      <c r="AI146" s="2">
        <v>11100</v>
      </c>
      <c r="AJ146" s="2" t="s">
        <v>712</v>
      </c>
      <c r="AL146" s="2">
        <v>11100</v>
      </c>
      <c r="AM146" s="2" t="s">
        <v>712</v>
      </c>
    </row>
    <row r="147" spans="1:39" x14ac:dyDescent="0.25">
      <c r="A147" s="2" t="s">
        <v>1861</v>
      </c>
      <c r="B147" s="2" t="s">
        <v>1612</v>
      </c>
      <c r="C147" s="2" t="s">
        <v>1573</v>
      </c>
      <c r="D147" s="4">
        <f t="shared" si="2"/>
        <v>98</v>
      </c>
      <c r="W147" s="2">
        <v>5654</v>
      </c>
      <c r="X147" s="2" t="s">
        <v>712</v>
      </c>
      <c r="Z147" s="2">
        <v>5661</v>
      </c>
      <c r="AA147" s="2" t="s">
        <v>712</v>
      </c>
      <c r="AC147" s="2">
        <v>5654</v>
      </c>
      <c r="AD147" s="2" t="s">
        <v>712</v>
      </c>
      <c r="AF147" s="2">
        <v>5659</v>
      </c>
      <c r="AG147" s="2" t="s">
        <v>712</v>
      </c>
      <c r="AI147" s="2">
        <v>5659</v>
      </c>
      <c r="AJ147" s="2" t="s">
        <v>712</v>
      </c>
      <c r="AL147" s="2">
        <v>5659</v>
      </c>
      <c r="AM147" s="2" t="s">
        <v>712</v>
      </c>
    </row>
    <row r="148" spans="1:39" x14ac:dyDescent="0.25">
      <c r="A148" s="2" t="s">
        <v>1861</v>
      </c>
      <c r="B148" s="2" t="s">
        <v>1611</v>
      </c>
      <c r="C148" s="2" t="s">
        <v>1573</v>
      </c>
      <c r="D148" s="4">
        <f t="shared" si="2"/>
        <v>50</v>
      </c>
      <c r="E148" s="2">
        <v>925</v>
      </c>
      <c r="F148" s="2" t="s">
        <v>712</v>
      </c>
      <c r="H148" s="2">
        <v>925</v>
      </c>
      <c r="I148" s="2" t="s">
        <v>712</v>
      </c>
      <c r="K148" s="2">
        <v>925</v>
      </c>
      <c r="L148" s="2" t="s">
        <v>712</v>
      </c>
      <c r="N148" s="2">
        <v>925</v>
      </c>
      <c r="O148" s="2" t="s">
        <v>712</v>
      </c>
      <c r="Q148" s="2">
        <v>925</v>
      </c>
      <c r="R148" s="2" t="s">
        <v>712</v>
      </c>
      <c r="T148" s="2">
        <v>925</v>
      </c>
      <c r="U148" s="2" t="s">
        <v>712</v>
      </c>
      <c r="W148" s="2">
        <v>925</v>
      </c>
      <c r="X148" s="2" t="s">
        <v>712</v>
      </c>
      <c r="Z148" s="2">
        <v>925</v>
      </c>
      <c r="AA148" s="2" t="s">
        <v>712</v>
      </c>
      <c r="AC148" s="2">
        <v>925</v>
      </c>
      <c r="AD148" s="2" t="s">
        <v>712</v>
      </c>
      <c r="AF148" s="2">
        <v>925</v>
      </c>
      <c r="AG148" s="2" t="s">
        <v>712</v>
      </c>
      <c r="AI148" s="2">
        <v>925</v>
      </c>
      <c r="AJ148" s="2" t="s">
        <v>712</v>
      </c>
      <c r="AL148" s="2">
        <v>925</v>
      </c>
      <c r="AM148" s="2" t="s">
        <v>712</v>
      </c>
    </row>
    <row r="149" spans="1:39" x14ac:dyDescent="0.25">
      <c r="A149" s="2" t="s">
        <v>1861</v>
      </c>
      <c r="B149" s="2" t="s">
        <v>1610</v>
      </c>
      <c r="C149" s="2" t="s">
        <v>1573</v>
      </c>
      <c r="D149" s="4">
        <f t="shared" si="2"/>
        <v>167</v>
      </c>
      <c r="Z149" s="2">
        <v>7887</v>
      </c>
      <c r="AA149" s="2" t="s">
        <v>712</v>
      </c>
      <c r="AC149" s="2">
        <v>7887</v>
      </c>
      <c r="AD149" s="2" t="s">
        <v>712</v>
      </c>
      <c r="AF149" s="2">
        <v>7887</v>
      </c>
      <c r="AG149" s="2" t="s">
        <v>712</v>
      </c>
      <c r="AI149" s="2">
        <v>7887</v>
      </c>
      <c r="AJ149" s="2" t="s">
        <v>712</v>
      </c>
      <c r="AL149" s="2">
        <v>7887</v>
      </c>
      <c r="AM149" s="2" t="s">
        <v>712</v>
      </c>
    </row>
    <row r="150" spans="1:39" x14ac:dyDescent="0.25">
      <c r="A150" s="2" t="s">
        <v>1861</v>
      </c>
      <c r="B150" s="2" t="s">
        <v>1609</v>
      </c>
      <c r="C150" s="2" t="s">
        <v>1573</v>
      </c>
      <c r="D150" s="4">
        <f t="shared" si="2"/>
        <v>54</v>
      </c>
      <c r="E150" s="2">
        <v>4309</v>
      </c>
      <c r="F150" s="2" t="s">
        <v>712</v>
      </c>
      <c r="H150" s="2">
        <v>4309</v>
      </c>
      <c r="I150" s="2" t="s">
        <v>712</v>
      </c>
      <c r="K150" s="2">
        <v>4309</v>
      </c>
      <c r="L150" s="2" t="s">
        <v>712</v>
      </c>
      <c r="N150" s="2">
        <v>4309</v>
      </c>
      <c r="O150" s="2" t="s">
        <v>712</v>
      </c>
      <c r="Q150" s="2">
        <v>4309</v>
      </c>
      <c r="R150" s="2" t="s">
        <v>712</v>
      </c>
      <c r="T150" s="2">
        <v>4309</v>
      </c>
      <c r="U150" s="2" t="s">
        <v>712</v>
      </c>
      <c r="W150" s="2">
        <v>4309</v>
      </c>
      <c r="X150" s="2" t="s">
        <v>712</v>
      </c>
      <c r="Z150" s="2">
        <v>4309</v>
      </c>
      <c r="AA150" s="2" t="s">
        <v>712</v>
      </c>
      <c r="AC150" s="2">
        <v>4309</v>
      </c>
      <c r="AD150" s="2" t="s">
        <v>712</v>
      </c>
      <c r="AF150" s="2">
        <v>4309</v>
      </c>
      <c r="AG150" s="2" t="s">
        <v>712</v>
      </c>
      <c r="AI150" s="2">
        <v>4289</v>
      </c>
      <c r="AJ150" s="2" t="s">
        <v>712</v>
      </c>
      <c r="AL150" s="2">
        <v>4292</v>
      </c>
      <c r="AM150" s="2" t="s">
        <v>712</v>
      </c>
    </row>
    <row r="151" spans="1:39" x14ac:dyDescent="0.25">
      <c r="A151" s="2" t="s">
        <v>1861</v>
      </c>
      <c r="B151" s="2" t="s">
        <v>1608</v>
      </c>
      <c r="C151" s="2" t="s">
        <v>1573</v>
      </c>
      <c r="D151" s="4">
        <f t="shared" si="2"/>
        <v>63</v>
      </c>
      <c r="W151" s="2">
        <v>4523</v>
      </c>
      <c r="X151" s="2" t="s">
        <v>712</v>
      </c>
      <c r="Z151" s="2">
        <v>4523</v>
      </c>
      <c r="AA151" s="2" t="s">
        <v>712</v>
      </c>
      <c r="AC151" s="2">
        <v>4523</v>
      </c>
      <c r="AD151" s="2" t="s">
        <v>712</v>
      </c>
      <c r="AF151" s="2">
        <v>4523</v>
      </c>
      <c r="AG151" s="2" t="s">
        <v>712</v>
      </c>
      <c r="AI151" s="2">
        <v>4523</v>
      </c>
      <c r="AJ151" s="2" t="s">
        <v>712</v>
      </c>
      <c r="AL151" s="2">
        <v>4523</v>
      </c>
      <c r="AM151" s="2" t="s">
        <v>712</v>
      </c>
    </row>
    <row r="152" spans="1:39" x14ac:dyDescent="0.25">
      <c r="A152" s="2" t="s">
        <v>1861</v>
      </c>
      <c r="B152" s="2" t="s">
        <v>1607</v>
      </c>
      <c r="C152" s="2" t="s">
        <v>1573</v>
      </c>
      <c r="D152" s="4">
        <f t="shared" si="2"/>
        <v>64</v>
      </c>
      <c r="E152" s="2">
        <v>139.6</v>
      </c>
      <c r="F152" s="2" t="s">
        <v>712</v>
      </c>
      <c r="H152" s="2">
        <v>139.6</v>
      </c>
      <c r="I152" s="2" t="s">
        <v>712</v>
      </c>
      <c r="K152" s="2">
        <v>139.6</v>
      </c>
      <c r="L152" s="2" t="s">
        <v>712</v>
      </c>
      <c r="N152" s="2">
        <v>139.6</v>
      </c>
      <c r="O152" s="2" t="s">
        <v>712</v>
      </c>
      <c r="Q152" s="2">
        <v>139.6</v>
      </c>
      <c r="R152" s="2" t="s">
        <v>712</v>
      </c>
      <c r="T152" s="2">
        <v>139.6</v>
      </c>
      <c r="U152" s="2" t="s">
        <v>712</v>
      </c>
      <c r="W152" s="2">
        <v>139.6</v>
      </c>
      <c r="X152" s="2" t="s">
        <v>712</v>
      </c>
      <c r="Z152" s="2">
        <v>139.6</v>
      </c>
      <c r="AA152" s="2" t="s">
        <v>712</v>
      </c>
      <c r="AC152" s="2">
        <v>139.6</v>
      </c>
      <c r="AD152" s="2" t="s">
        <v>712</v>
      </c>
      <c r="AF152" s="2">
        <v>139.6</v>
      </c>
      <c r="AG152" s="2" t="s">
        <v>712</v>
      </c>
      <c r="AI152" s="2">
        <v>139.6</v>
      </c>
      <c r="AJ152" s="2" t="s">
        <v>712</v>
      </c>
      <c r="AL152" s="2">
        <v>139.6</v>
      </c>
      <c r="AM152" s="2" t="s">
        <v>712</v>
      </c>
    </row>
    <row r="153" spans="1:39" x14ac:dyDescent="0.25">
      <c r="A153" s="2" t="s">
        <v>1861</v>
      </c>
      <c r="B153" s="2" t="s">
        <v>1606</v>
      </c>
      <c r="C153" s="2" t="s">
        <v>1573</v>
      </c>
      <c r="D153" s="4">
        <f t="shared" si="2"/>
        <v>67</v>
      </c>
      <c r="E153" s="2">
        <v>33815</v>
      </c>
      <c r="F153" s="2" t="s">
        <v>712</v>
      </c>
      <c r="H153" s="2">
        <v>33815</v>
      </c>
      <c r="I153" s="2" t="s">
        <v>712</v>
      </c>
      <c r="K153" s="2">
        <v>33815</v>
      </c>
      <c r="L153" s="2" t="s">
        <v>712</v>
      </c>
      <c r="N153" s="2">
        <v>33815</v>
      </c>
      <c r="O153" s="2" t="s">
        <v>712</v>
      </c>
      <c r="Q153" s="2">
        <v>33815</v>
      </c>
      <c r="R153" s="2" t="s">
        <v>712</v>
      </c>
      <c r="T153" s="2">
        <v>33815</v>
      </c>
      <c r="U153" s="2" t="s">
        <v>712</v>
      </c>
      <c r="W153" s="2">
        <v>33815</v>
      </c>
      <c r="X153" s="2" t="s">
        <v>712</v>
      </c>
      <c r="Z153" s="2">
        <v>33815</v>
      </c>
      <c r="AA153" s="2" t="s">
        <v>712</v>
      </c>
      <c r="AC153" s="2">
        <v>33815</v>
      </c>
      <c r="AD153" s="2" t="s">
        <v>712</v>
      </c>
      <c r="AF153" s="2">
        <v>33842</v>
      </c>
      <c r="AG153" s="2" t="s">
        <v>712</v>
      </c>
      <c r="AI153" s="2">
        <v>33842</v>
      </c>
      <c r="AJ153" s="2" t="s">
        <v>712</v>
      </c>
      <c r="AL153" s="2">
        <v>33842</v>
      </c>
      <c r="AM153" s="2" t="s">
        <v>712</v>
      </c>
    </row>
    <row r="154" spans="1:39" x14ac:dyDescent="0.25">
      <c r="A154" s="2" t="s">
        <v>1861</v>
      </c>
      <c r="B154" s="2" t="s">
        <v>1605</v>
      </c>
      <c r="C154" s="2" t="s">
        <v>1573</v>
      </c>
      <c r="D154" s="4">
        <f t="shared" si="2"/>
        <v>68</v>
      </c>
      <c r="E154" s="2">
        <v>54909</v>
      </c>
      <c r="F154" s="2" t="s">
        <v>712</v>
      </c>
      <c r="H154" s="2">
        <v>54909</v>
      </c>
      <c r="I154" s="2" t="s">
        <v>712</v>
      </c>
      <c r="K154" s="2">
        <v>54909</v>
      </c>
      <c r="L154" s="2" t="s">
        <v>712</v>
      </c>
      <c r="N154" s="2">
        <v>54909</v>
      </c>
      <c r="O154" s="2" t="s">
        <v>712</v>
      </c>
      <c r="Q154" s="2">
        <v>54909</v>
      </c>
      <c r="R154" s="2" t="s">
        <v>712</v>
      </c>
      <c r="T154" s="2">
        <v>54909</v>
      </c>
      <c r="U154" s="2" t="s">
        <v>712</v>
      </c>
      <c r="W154" s="2">
        <v>54909</v>
      </c>
      <c r="X154" s="2" t="s">
        <v>712</v>
      </c>
      <c r="Z154" s="2">
        <v>54909</v>
      </c>
      <c r="AA154" s="2" t="s">
        <v>712</v>
      </c>
      <c r="AC154" s="2">
        <v>54909</v>
      </c>
      <c r="AD154" s="2" t="s">
        <v>712</v>
      </c>
      <c r="AF154" s="2">
        <v>54909</v>
      </c>
      <c r="AG154" s="2" t="s">
        <v>712</v>
      </c>
      <c r="AI154" s="2">
        <v>54909</v>
      </c>
      <c r="AJ154" s="2" t="s">
        <v>712</v>
      </c>
      <c r="AL154" s="2">
        <v>54909</v>
      </c>
      <c r="AM154" s="2" t="s">
        <v>712</v>
      </c>
    </row>
    <row r="155" spans="1:39" x14ac:dyDescent="0.25">
      <c r="A155" s="2" t="s">
        <v>1861</v>
      </c>
      <c r="B155" s="2" t="s">
        <v>1604</v>
      </c>
      <c r="C155" s="2" t="s">
        <v>1573</v>
      </c>
      <c r="D155" s="4">
        <f t="shared" si="2"/>
        <v>79</v>
      </c>
      <c r="E155" s="2">
        <v>35697</v>
      </c>
      <c r="F155" s="2" t="s">
        <v>712</v>
      </c>
      <c r="H155" s="2">
        <v>35697</v>
      </c>
      <c r="I155" s="2" t="s">
        <v>712</v>
      </c>
      <c r="K155" s="2">
        <v>35697</v>
      </c>
      <c r="L155" s="2" t="s">
        <v>712</v>
      </c>
      <c r="N155" s="2">
        <v>35697</v>
      </c>
      <c r="O155" s="2" t="s">
        <v>712</v>
      </c>
      <c r="Q155" s="2">
        <v>35697</v>
      </c>
      <c r="R155" s="2" t="s">
        <v>712</v>
      </c>
      <c r="T155" s="2">
        <v>35697</v>
      </c>
      <c r="U155" s="2" t="s">
        <v>712</v>
      </c>
      <c r="W155" s="2">
        <v>35697</v>
      </c>
      <c r="X155" s="2" t="s">
        <v>712</v>
      </c>
      <c r="Z155" s="2">
        <v>35703</v>
      </c>
      <c r="AA155" s="2" t="s">
        <v>712</v>
      </c>
      <c r="AC155" s="2">
        <v>35704</v>
      </c>
      <c r="AD155" s="2" t="s">
        <v>712</v>
      </c>
      <c r="AF155" s="2">
        <v>35710</v>
      </c>
      <c r="AG155" s="2" t="s">
        <v>712</v>
      </c>
      <c r="AI155" s="2">
        <v>35717</v>
      </c>
      <c r="AJ155" s="2" t="s">
        <v>712</v>
      </c>
      <c r="AL155" s="2">
        <v>35738</v>
      </c>
      <c r="AM155" s="2" t="s">
        <v>712</v>
      </c>
    </row>
    <row r="156" spans="1:39" x14ac:dyDescent="0.25">
      <c r="A156" s="2" t="s">
        <v>1861</v>
      </c>
      <c r="B156" s="2" t="s">
        <v>1603</v>
      </c>
      <c r="C156" s="2" t="s">
        <v>1573</v>
      </c>
      <c r="D156" s="4">
        <f t="shared" si="2"/>
        <v>84</v>
      </c>
      <c r="E156" s="2">
        <v>13196</v>
      </c>
      <c r="F156" s="2" t="s">
        <v>712</v>
      </c>
      <c r="H156" s="2">
        <v>13196</v>
      </c>
      <c r="I156" s="2" t="s">
        <v>712</v>
      </c>
      <c r="K156" s="2">
        <v>13196</v>
      </c>
      <c r="L156" s="2" t="s">
        <v>712</v>
      </c>
      <c r="N156" s="2">
        <v>13196</v>
      </c>
      <c r="O156" s="2" t="s">
        <v>712</v>
      </c>
      <c r="Q156" s="2">
        <v>13196</v>
      </c>
      <c r="R156" s="2" t="s">
        <v>712</v>
      </c>
      <c r="T156" s="2">
        <v>13196</v>
      </c>
      <c r="U156" s="2" t="s">
        <v>712</v>
      </c>
      <c r="W156" s="2">
        <v>13196</v>
      </c>
      <c r="X156" s="2" t="s">
        <v>712</v>
      </c>
      <c r="Z156" s="2">
        <v>13196</v>
      </c>
      <c r="AA156" s="2" t="s">
        <v>712</v>
      </c>
      <c r="AC156" s="2">
        <v>13196</v>
      </c>
      <c r="AD156" s="2" t="s">
        <v>712</v>
      </c>
      <c r="AF156" s="2">
        <v>13196</v>
      </c>
      <c r="AG156" s="2" t="s">
        <v>712</v>
      </c>
      <c r="AI156" s="2">
        <v>13196</v>
      </c>
      <c r="AJ156" s="2" t="s">
        <v>712</v>
      </c>
      <c r="AL156" s="2">
        <v>13196</v>
      </c>
      <c r="AM156" s="2" t="s">
        <v>712</v>
      </c>
    </row>
    <row r="157" spans="1:39" x14ac:dyDescent="0.25">
      <c r="A157" s="2" t="s">
        <v>1861</v>
      </c>
      <c r="B157" s="2" t="s">
        <v>1602</v>
      </c>
      <c r="C157" s="2" t="s">
        <v>1573</v>
      </c>
      <c r="D157" s="4">
        <f t="shared" si="2"/>
        <v>94</v>
      </c>
    </row>
    <row r="158" spans="1:39" x14ac:dyDescent="0.25">
      <c r="A158" s="2" t="s">
        <v>1861</v>
      </c>
      <c r="B158" s="2" t="s">
        <v>1601</v>
      </c>
      <c r="C158" s="2" t="s">
        <v>1573</v>
      </c>
      <c r="D158" s="4">
        <f t="shared" si="2"/>
        <v>97</v>
      </c>
      <c r="E158" s="2">
        <v>9303</v>
      </c>
      <c r="F158" s="2" t="s">
        <v>712</v>
      </c>
      <c r="H158" s="2">
        <v>9303</v>
      </c>
      <c r="I158" s="2" t="s">
        <v>712</v>
      </c>
      <c r="K158" s="2">
        <v>9303</v>
      </c>
      <c r="L158" s="2" t="s">
        <v>712</v>
      </c>
      <c r="N158" s="2">
        <v>9303</v>
      </c>
      <c r="O158" s="2" t="s">
        <v>712</v>
      </c>
      <c r="Q158" s="2">
        <v>9303</v>
      </c>
      <c r="R158" s="2" t="s">
        <v>712</v>
      </c>
      <c r="T158" s="2">
        <v>9303</v>
      </c>
      <c r="U158" s="2" t="s">
        <v>712</v>
      </c>
      <c r="W158" s="2">
        <v>9303</v>
      </c>
      <c r="X158" s="2" t="s">
        <v>712</v>
      </c>
      <c r="Z158" s="2">
        <v>9303</v>
      </c>
      <c r="AA158" s="2" t="s">
        <v>712</v>
      </c>
      <c r="AC158" s="2">
        <v>9303</v>
      </c>
      <c r="AD158" s="2" t="s">
        <v>712</v>
      </c>
      <c r="AF158" s="2">
        <v>9303</v>
      </c>
      <c r="AG158" s="2" t="s">
        <v>712</v>
      </c>
      <c r="AI158" s="2">
        <v>9303</v>
      </c>
      <c r="AJ158" s="2" t="s">
        <v>712</v>
      </c>
      <c r="AL158" s="2">
        <v>9303</v>
      </c>
      <c r="AM158" s="2" t="s">
        <v>712</v>
      </c>
    </row>
    <row r="159" spans="1:39" x14ac:dyDescent="0.25">
      <c r="A159" s="2" t="s">
        <v>1861</v>
      </c>
      <c r="B159" s="2" t="s">
        <v>1600</v>
      </c>
      <c r="C159" s="2" t="s">
        <v>1573</v>
      </c>
      <c r="D159" s="4">
        <f t="shared" si="2"/>
        <v>99</v>
      </c>
      <c r="E159" s="2">
        <v>10300</v>
      </c>
      <c r="F159" s="2" t="s">
        <v>712</v>
      </c>
      <c r="H159" s="2">
        <v>10300</v>
      </c>
      <c r="I159" s="2" t="s">
        <v>712</v>
      </c>
      <c r="K159" s="2">
        <v>10300</v>
      </c>
      <c r="L159" s="2" t="s">
        <v>712</v>
      </c>
      <c r="N159" s="2">
        <v>10300</v>
      </c>
      <c r="O159" s="2" t="s">
        <v>712</v>
      </c>
      <c r="Q159" s="2">
        <v>10300</v>
      </c>
      <c r="R159" s="2" t="s">
        <v>712</v>
      </c>
      <c r="T159" s="2">
        <v>10300</v>
      </c>
      <c r="U159" s="2" t="s">
        <v>712</v>
      </c>
      <c r="W159" s="2">
        <v>10300</v>
      </c>
      <c r="X159" s="2" t="s">
        <v>712</v>
      </c>
      <c r="Z159" s="2">
        <v>10300</v>
      </c>
      <c r="AA159" s="2" t="s">
        <v>712</v>
      </c>
      <c r="AC159" s="2">
        <v>10300</v>
      </c>
      <c r="AD159" s="2" t="s">
        <v>712</v>
      </c>
      <c r="AF159" s="2">
        <v>10300</v>
      </c>
      <c r="AG159" s="2" t="s">
        <v>712</v>
      </c>
      <c r="AI159" s="2">
        <v>10300</v>
      </c>
      <c r="AJ159" s="2" t="s">
        <v>712</v>
      </c>
      <c r="AL159" s="2">
        <v>10300</v>
      </c>
      <c r="AM159" s="2" t="s">
        <v>712</v>
      </c>
    </row>
    <row r="160" spans="1:39" x14ac:dyDescent="0.25">
      <c r="A160" s="2" t="s">
        <v>1861</v>
      </c>
      <c r="B160" s="2" t="s">
        <v>1599</v>
      </c>
      <c r="C160" s="2" t="s">
        <v>1573</v>
      </c>
      <c r="D160" s="4">
        <f t="shared" si="2"/>
        <v>104</v>
      </c>
      <c r="E160" s="2">
        <v>7028</v>
      </c>
      <c r="F160" s="2" t="s">
        <v>712</v>
      </c>
      <c r="H160" s="2">
        <v>7028</v>
      </c>
      <c r="I160" s="2" t="s">
        <v>712</v>
      </c>
      <c r="K160" s="2">
        <v>7028</v>
      </c>
      <c r="L160" s="2" t="s">
        <v>712</v>
      </c>
      <c r="N160" s="2">
        <v>7028</v>
      </c>
      <c r="O160" s="2" t="s">
        <v>712</v>
      </c>
      <c r="Q160" s="2">
        <v>7028</v>
      </c>
      <c r="R160" s="2" t="s">
        <v>712</v>
      </c>
      <c r="T160" s="2">
        <v>7028</v>
      </c>
      <c r="U160" s="2" t="s">
        <v>712</v>
      </c>
      <c r="W160" s="2">
        <v>7028</v>
      </c>
      <c r="X160" s="2" t="s">
        <v>712</v>
      </c>
      <c r="Z160" s="2">
        <v>7028</v>
      </c>
      <c r="AA160" s="2" t="s">
        <v>712</v>
      </c>
      <c r="AC160" s="2">
        <v>7028</v>
      </c>
      <c r="AD160" s="2" t="s">
        <v>712</v>
      </c>
      <c r="AF160" s="2">
        <v>7028</v>
      </c>
      <c r="AG160" s="2" t="s">
        <v>712</v>
      </c>
      <c r="AI160" s="2">
        <v>7028</v>
      </c>
      <c r="AJ160" s="2" t="s">
        <v>712</v>
      </c>
      <c r="AL160" s="2">
        <v>7028</v>
      </c>
      <c r="AM160" s="2" t="s">
        <v>712</v>
      </c>
    </row>
    <row r="161" spans="1:39" x14ac:dyDescent="0.25">
      <c r="A161" s="2" t="s">
        <v>1861</v>
      </c>
      <c r="B161" s="2" t="s">
        <v>1598</v>
      </c>
      <c r="C161" s="2" t="s">
        <v>1573</v>
      </c>
      <c r="D161" s="4">
        <f t="shared" si="2"/>
        <v>106</v>
      </c>
      <c r="E161" s="2">
        <v>30134</v>
      </c>
      <c r="F161" s="2" t="s">
        <v>712</v>
      </c>
      <c r="H161" s="2">
        <v>30134</v>
      </c>
      <c r="I161" s="2" t="s">
        <v>712</v>
      </c>
      <c r="K161" s="2">
        <v>30134</v>
      </c>
      <c r="L161" s="2" t="s">
        <v>712</v>
      </c>
      <c r="N161" s="2">
        <v>30134</v>
      </c>
      <c r="O161" s="2" t="s">
        <v>712</v>
      </c>
      <c r="Q161" s="2">
        <v>30134</v>
      </c>
      <c r="R161" s="2" t="s">
        <v>712</v>
      </c>
      <c r="T161" s="2">
        <v>30134</v>
      </c>
      <c r="U161" s="2" t="s">
        <v>712</v>
      </c>
      <c r="W161" s="2">
        <v>30134</v>
      </c>
      <c r="X161" s="2" t="s">
        <v>712</v>
      </c>
      <c r="Z161" s="2">
        <v>30134</v>
      </c>
      <c r="AA161" s="2" t="s">
        <v>712</v>
      </c>
      <c r="AC161" s="2">
        <v>30134</v>
      </c>
      <c r="AD161" s="2" t="s">
        <v>712</v>
      </c>
      <c r="AF161" s="2">
        <v>30134</v>
      </c>
      <c r="AG161" s="2" t="s">
        <v>712</v>
      </c>
      <c r="AI161" s="2">
        <v>30134</v>
      </c>
      <c r="AJ161" s="2" t="s">
        <v>712</v>
      </c>
      <c r="AL161" s="2">
        <v>30134</v>
      </c>
      <c r="AM161" s="2" t="s">
        <v>712</v>
      </c>
    </row>
    <row r="162" spans="1:39" x14ac:dyDescent="0.25">
      <c r="A162" s="2" t="s">
        <v>1861</v>
      </c>
      <c r="B162" s="2" t="s">
        <v>1597</v>
      </c>
      <c r="C162" s="2" t="s">
        <v>1573</v>
      </c>
      <c r="D162" s="4">
        <f t="shared" si="2"/>
        <v>119</v>
      </c>
      <c r="W162" s="2">
        <v>6456</v>
      </c>
      <c r="X162" s="2" t="s">
        <v>712</v>
      </c>
      <c r="Z162" s="2">
        <v>6456</v>
      </c>
      <c r="AA162" s="2" t="s">
        <v>712</v>
      </c>
      <c r="AC162" s="2">
        <v>6456</v>
      </c>
      <c r="AD162" s="2" t="s">
        <v>712</v>
      </c>
      <c r="AF162" s="2">
        <v>6456</v>
      </c>
      <c r="AG162" s="2" t="s">
        <v>712</v>
      </c>
      <c r="AI162" s="2">
        <v>6448</v>
      </c>
      <c r="AJ162" s="2" t="s">
        <v>712</v>
      </c>
      <c r="AL162" s="2">
        <v>6449</v>
      </c>
      <c r="AM162" s="2" t="s">
        <v>712</v>
      </c>
    </row>
    <row r="163" spans="1:39" x14ac:dyDescent="0.25">
      <c r="A163" s="2" t="s">
        <v>1861</v>
      </c>
      <c r="B163" s="2" t="s">
        <v>1596</v>
      </c>
      <c r="C163" s="2" t="s">
        <v>1573</v>
      </c>
      <c r="D163" s="4">
        <f t="shared" si="2"/>
        <v>125</v>
      </c>
      <c r="E163" s="2">
        <v>16</v>
      </c>
      <c r="F163" s="2" t="s">
        <v>712</v>
      </c>
      <c r="H163" s="2">
        <v>16</v>
      </c>
      <c r="I163" s="2" t="s">
        <v>712</v>
      </c>
      <c r="K163" s="2">
        <v>16</v>
      </c>
      <c r="L163" s="2" t="s">
        <v>712</v>
      </c>
      <c r="N163" s="2">
        <v>16</v>
      </c>
      <c r="O163" s="2" t="s">
        <v>712</v>
      </c>
      <c r="Q163" s="2">
        <v>16</v>
      </c>
      <c r="R163" s="2" t="s">
        <v>712</v>
      </c>
      <c r="T163" s="2">
        <v>16</v>
      </c>
      <c r="U163" s="2" t="s">
        <v>712</v>
      </c>
      <c r="W163" s="2">
        <v>16</v>
      </c>
      <c r="X163" s="2" t="s">
        <v>712</v>
      </c>
      <c r="Z163" s="2">
        <v>16</v>
      </c>
      <c r="AA163" s="2" t="s">
        <v>712</v>
      </c>
      <c r="AC163" s="2">
        <v>16</v>
      </c>
      <c r="AD163" s="2" t="s">
        <v>712</v>
      </c>
      <c r="AF163" s="2">
        <v>16</v>
      </c>
      <c r="AG163" s="2" t="s">
        <v>712</v>
      </c>
      <c r="AI163" s="2">
        <v>16</v>
      </c>
      <c r="AJ163" s="2" t="s">
        <v>712</v>
      </c>
      <c r="AL163" s="2">
        <v>16</v>
      </c>
      <c r="AM163" s="2" t="s">
        <v>712</v>
      </c>
    </row>
    <row r="164" spans="1:39" x14ac:dyDescent="0.25">
      <c r="A164" s="2" t="s">
        <v>1861</v>
      </c>
      <c r="B164" s="2" t="s">
        <v>1595</v>
      </c>
      <c r="C164" s="2" t="s">
        <v>1573</v>
      </c>
      <c r="D164" s="4">
        <f t="shared" si="2"/>
        <v>126</v>
      </c>
      <c r="W164" s="2">
        <v>6530</v>
      </c>
      <c r="X164" s="2" t="s">
        <v>712</v>
      </c>
      <c r="Z164" s="2">
        <v>6530</v>
      </c>
      <c r="AA164" s="2" t="s">
        <v>712</v>
      </c>
      <c r="AC164" s="2">
        <v>6530</v>
      </c>
      <c r="AD164" s="2" t="s">
        <v>712</v>
      </c>
      <c r="AF164" s="2">
        <v>6530</v>
      </c>
      <c r="AG164" s="2" t="s">
        <v>712</v>
      </c>
      <c r="AI164" s="2">
        <v>6530</v>
      </c>
      <c r="AJ164" s="2" t="s">
        <v>712</v>
      </c>
      <c r="AL164" s="2">
        <v>6529</v>
      </c>
      <c r="AM164" s="2" t="s">
        <v>712</v>
      </c>
    </row>
    <row r="165" spans="1:39" x14ac:dyDescent="0.25">
      <c r="A165" s="2" t="s">
        <v>1861</v>
      </c>
      <c r="B165" s="2" t="s">
        <v>1594</v>
      </c>
      <c r="C165" s="2" t="s">
        <v>1573</v>
      </c>
      <c r="D165" s="4">
        <f t="shared" si="2"/>
        <v>256</v>
      </c>
      <c r="AC165" s="2">
        <v>259</v>
      </c>
      <c r="AD165" s="2" t="s">
        <v>712</v>
      </c>
      <c r="AF165" s="2">
        <v>259</v>
      </c>
      <c r="AG165" s="2" t="s">
        <v>712</v>
      </c>
      <c r="AI165" s="2">
        <v>259</v>
      </c>
      <c r="AJ165" s="2" t="s">
        <v>712</v>
      </c>
      <c r="AL165" s="2">
        <v>259</v>
      </c>
      <c r="AM165" s="2" t="s">
        <v>712</v>
      </c>
    </row>
    <row r="166" spans="1:39" x14ac:dyDescent="0.25">
      <c r="A166" s="2" t="s">
        <v>1861</v>
      </c>
      <c r="B166" s="2" t="s">
        <v>1593</v>
      </c>
      <c r="C166" s="2" t="s">
        <v>1573</v>
      </c>
      <c r="D166" s="4">
        <f t="shared" si="2"/>
        <v>134</v>
      </c>
      <c r="E166" s="2">
        <v>32</v>
      </c>
      <c r="F166" s="2" t="s">
        <v>712</v>
      </c>
      <c r="H166" s="2">
        <v>32</v>
      </c>
      <c r="I166" s="2" t="s">
        <v>712</v>
      </c>
      <c r="K166" s="2">
        <v>32</v>
      </c>
      <c r="L166" s="2" t="s">
        <v>712</v>
      </c>
      <c r="N166" s="2">
        <v>32</v>
      </c>
      <c r="O166" s="2" t="s">
        <v>712</v>
      </c>
      <c r="Q166" s="2">
        <v>32</v>
      </c>
      <c r="R166" s="2" t="s">
        <v>712</v>
      </c>
      <c r="T166" s="2">
        <v>32</v>
      </c>
      <c r="U166" s="2" t="s">
        <v>712</v>
      </c>
      <c r="W166" s="2">
        <v>32</v>
      </c>
      <c r="X166" s="2" t="s">
        <v>712</v>
      </c>
      <c r="Z166" s="2">
        <v>32</v>
      </c>
      <c r="AA166" s="2" t="s">
        <v>712</v>
      </c>
      <c r="AC166" s="2">
        <v>32</v>
      </c>
      <c r="AD166" s="2" t="s">
        <v>712</v>
      </c>
      <c r="AF166" s="2">
        <v>32</v>
      </c>
      <c r="AG166" s="2" t="s">
        <v>712</v>
      </c>
      <c r="AI166" s="2">
        <v>32</v>
      </c>
      <c r="AJ166" s="2" t="s">
        <v>712</v>
      </c>
      <c r="AL166" s="2">
        <v>32</v>
      </c>
      <c r="AM166" s="2" t="s">
        <v>712</v>
      </c>
    </row>
    <row r="167" spans="1:39" x14ac:dyDescent="0.25">
      <c r="A167" s="2" t="s">
        <v>1861</v>
      </c>
      <c r="B167" s="2" t="s">
        <v>1592</v>
      </c>
      <c r="C167" s="2" t="s">
        <v>1573</v>
      </c>
      <c r="D167" s="4">
        <f t="shared" si="2"/>
        <v>140</v>
      </c>
    </row>
    <row r="168" spans="1:39" x14ac:dyDescent="0.25">
      <c r="A168" s="2" t="s">
        <v>1861</v>
      </c>
      <c r="B168" s="2" t="s">
        <v>1591</v>
      </c>
      <c r="C168" s="2" t="s">
        <v>1573</v>
      </c>
      <c r="D168" s="4">
        <f t="shared" si="2"/>
        <v>273</v>
      </c>
      <c r="AF168" s="2">
        <v>1381</v>
      </c>
      <c r="AG168" s="2" t="s">
        <v>712</v>
      </c>
      <c r="AI168" s="2">
        <v>1381</v>
      </c>
      <c r="AJ168" s="2" t="s">
        <v>712</v>
      </c>
      <c r="AL168" s="2">
        <v>1381</v>
      </c>
      <c r="AM168" s="2" t="s">
        <v>712</v>
      </c>
    </row>
    <row r="169" spans="1:39" x14ac:dyDescent="0.25">
      <c r="A169" s="2" t="s">
        <v>1861</v>
      </c>
      <c r="B169" s="2" t="s">
        <v>1590</v>
      </c>
      <c r="C169" s="2" t="s">
        <v>1573</v>
      </c>
      <c r="D169" s="4">
        <f t="shared" si="2"/>
        <v>150</v>
      </c>
      <c r="E169" s="2">
        <v>4153</v>
      </c>
      <c r="F169" s="2" t="s">
        <v>712</v>
      </c>
      <c r="H169" s="2">
        <v>4153</v>
      </c>
      <c r="I169" s="2" t="s">
        <v>712</v>
      </c>
      <c r="K169" s="2">
        <v>4153</v>
      </c>
      <c r="L169" s="2" t="s">
        <v>712</v>
      </c>
      <c r="N169" s="2">
        <v>4153</v>
      </c>
      <c r="O169" s="2" t="s">
        <v>712</v>
      </c>
      <c r="Q169" s="2">
        <v>4153</v>
      </c>
      <c r="R169" s="2" t="s">
        <v>712</v>
      </c>
      <c r="T169" s="2">
        <v>4153</v>
      </c>
      <c r="U169" s="2" t="s">
        <v>712</v>
      </c>
      <c r="W169" s="2">
        <v>4153</v>
      </c>
      <c r="X169" s="2" t="s">
        <v>712</v>
      </c>
      <c r="Z169" s="2">
        <v>4153</v>
      </c>
      <c r="AA169" s="2" t="s">
        <v>712</v>
      </c>
      <c r="AC169" s="2">
        <v>4153</v>
      </c>
      <c r="AD169" s="2" t="s">
        <v>712</v>
      </c>
      <c r="AF169" s="2">
        <v>4154</v>
      </c>
      <c r="AG169" s="2" t="s">
        <v>712</v>
      </c>
      <c r="AI169" s="2">
        <v>4154</v>
      </c>
      <c r="AJ169" s="2" t="s">
        <v>712</v>
      </c>
      <c r="AL169" s="2">
        <v>4154</v>
      </c>
      <c r="AM169" s="2" t="s">
        <v>712</v>
      </c>
    </row>
    <row r="170" spans="1:39" x14ac:dyDescent="0.25">
      <c r="A170" s="2" t="s">
        <v>1861</v>
      </c>
      <c r="B170" s="2" t="s">
        <v>1589</v>
      </c>
      <c r="C170" s="2" t="s">
        <v>1573</v>
      </c>
      <c r="D170" s="4">
        <f t="shared" si="2"/>
        <v>162</v>
      </c>
      <c r="E170" s="2">
        <v>38518</v>
      </c>
      <c r="F170" s="2" t="s">
        <v>712</v>
      </c>
      <c r="H170" s="2">
        <v>38518</v>
      </c>
      <c r="I170" s="2" t="s">
        <v>712</v>
      </c>
      <c r="K170" s="2">
        <v>38518</v>
      </c>
      <c r="L170" s="2" t="s">
        <v>712</v>
      </c>
      <c r="N170" s="2">
        <v>38518</v>
      </c>
      <c r="O170" s="2" t="s">
        <v>712</v>
      </c>
      <c r="Q170" s="2">
        <v>38518</v>
      </c>
      <c r="R170" s="2" t="s">
        <v>712</v>
      </c>
      <c r="T170" s="2">
        <v>38518</v>
      </c>
      <c r="U170" s="2" t="s">
        <v>712</v>
      </c>
      <c r="W170" s="2">
        <v>38518</v>
      </c>
      <c r="X170" s="2" t="s">
        <v>712</v>
      </c>
      <c r="Z170" s="2">
        <v>38518</v>
      </c>
      <c r="AA170" s="2" t="s">
        <v>712</v>
      </c>
      <c r="AC170" s="2">
        <v>38518</v>
      </c>
      <c r="AD170" s="2" t="s">
        <v>712</v>
      </c>
      <c r="AF170" s="2">
        <v>38518</v>
      </c>
      <c r="AG170" s="2" t="s">
        <v>712</v>
      </c>
      <c r="AI170" s="2">
        <v>38518</v>
      </c>
      <c r="AJ170" s="2" t="s">
        <v>712</v>
      </c>
      <c r="AL170" s="2">
        <v>38518</v>
      </c>
      <c r="AM170" s="2" t="s">
        <v>712</v>
      </c>
    </row>
    <row r="171" spans="1:39" x14ac:dyDescent="0.25">
      <c r="A171" s="2" t="s">
        <v>1861</v>
      </c>
      <c r="B171" s="2" t="s">
        <v>1588</v>
      </c>
      <c r="C171" s="2" t="s">
        <v>1573</v>
      </c>
      <c r="D171" s="4">
        <f t="shared" si="2"/>
        <v>173</v>
      </c>
      <c r="E171" s="2">
        <v>31269</v>
      </c>
      <c r="F171" s="2" t="s">
        <v>712</v>
      </c>
      <c r="H171" s="2">
        <v>31269</v>
      </c>
      <c r="I171" s="2" t="s">
        <v>712</v>
      </c>
      <c r="K171" s="2">
        <v>31269</v>
      </c>
      <c r="L171" s="2" t="s">
        <v>712</v>
      </c>
      <c r="N171" s="2">
        <v>31269</v>
      </c>
      <c r="O171" s="2" t="s">
        <v>712</v>
      </c>
      <c r="Q171" s="2">
        <v>31269</v>
      </c>
      <c r="R171" s="2" t="s">
        <v>712</v>
      </c>
      <c r="T171" s="2">
        <v>31269</v>
      </c>
      <c r="U171" s="2" t="s">
        <v>712</v>
      </c>
      <c r="W171" s="2">
        <v>31269</v>
      </c>
      <c r="X171" s="2" t="s">
        <v>712</v>
      </c>
      <c r="Z171" s="2">
        <v>31269</v>
      </c>
      <c r="AA171" s="2" t="s">
        <v>712</v>
      </c>
      <c r="AC171" s="2">
        <v>31269</v>
      </c>
      <c r="AD171" s="2" t="s">
        <v>712</v>
      </c>
      <c r="AF171" s="2">
        <v>31268</v>
      </c>
      <c r="AG171" s="2" t="s">
        <v>712</v>
      </c>
      <c r="AI171" s="2">
        <v>31268</v>
      </c>
      <c r="AJ171" s="2" t="s">
        <v>712</v>
      </c>
      <c r="AL171" s="2">
        <v>31268</v>
      </c>
      <c r="AM171" s="2" t="s">
        <v>712</v>
      </c>
    </row>
    <row r="172" spans="1:39" x14ac:dyDescent="0.25">
      <c r="A172" s="2" t="s">
        <v>1861</v>
      </c>
      <c r="B172" s="2" t="s">
        <v>1587</v>
      </c>
      <c r="C172" s="2" t="s">
        <v>1573</v>
      </c>
      <c r="D172" s="4">
        <f t="shared" si="2"/>
        <v>174</v>
      </c>
      <c r="E172" s="2">
        <v>9212</v>
      </c>
      <c r="F172" s="2" t="s">
        <v>712</v>
      </c>
      <c r="H172" s="2">
        <v>9212</v>
      </c>
      <c r="I172" s="2" t="s">
        <v>712</v>
      </c>
      <c r="K172" s="2">
        <v>9212</v>
      </c>
      <c r="L172" s="2" t="s">
        <v>712</v>
      </c>
      <c r="N172" s="2">
        <v>9212</v>
      </c>
      <c r="O172" s="2" t="s">
        <v>712</v>
      </c>
      <c r="Q172" s="2">
        <v>9212</v>
      </c>
      <c r="R172" s="2" t="s">
        <v>712</v>
      </c>
      <c r="T172" s="2">
        <v>9212</v>
      </c>
      <c r="U172" s="2" t="s">
        <v>712</v>
      </c>
      <c r="W172" s="2">
        <v>9212</v>
      </c>
      <c r="X172" s="2" t="s">
        <v>712</v>
      </c>
      <c r="Z172" s="2">
        <v>9212</v>
      </c>
      <c r="AA172" s="2" t="s">
        <v>712</v>
      </c>
      <c r="AC172" s="2">
        <v>9212</v>
      </c>
      <c r="AD172" s="2" t="s">
        <v>712</v>
      </c>
      <c r="AF172" s="2">
        <v>9209</v>
      </c>
      <c r="AG172" s="2" t="s">
        <v>712</v>
      </c>
      <c r="AI172" s="2">
        <v>9221</v>
      </c>
      <c r="AJ172" s="2" t="s">
        <v>712</v>
      </c>
      <c r="AL172" s="2">
        <v>9222</v>
      </c>
      <c r="AM172" s="2" t="s">
        <v>712</v>
      </c>
    </row>
    <row r="173" spans="1:39" x14ac:dyDescent="0.25">
      <c r="A173" s="2" t="s">
        <v>1861</v>
      </c>
      <c r="B173" s="2" t="s">
        <v>1586</v>
      </c>
      <c r="C173" s="2" t="s">
        <v>1573</v>
      </c>
      <c r="D173" s="4">
        <f t="shared" si="2"/>
        <v>146</v>
      </c>
      <c r="W173" s="2">
        <v>3376</v>
      </c>
      <c r="X173" s="2" t="s">
        <v>712</v>
      </c>
      <c r="Z173" s="2">
        <v>3384</v>
      </c>
      <c r="AA173" s="2" t="s">
        <v>712</v>
      </c>
      <c r="AC173" s="2">
        <v>3384</v>
      </c>
      <c r="AD173" s="2" t="s">
        <v>712</v>
      </c>
      <c r="AF173" s="2">
        <v>3385</v>
      </c>
      <c r="AG173" s="2" t="s">
        <v>712</v>
      </c>
      <c r="AI173" s="2">
        <v>3385</v>
      </c>
      <c r="AJ173" s="2" t="s">
        <v>712</v>
      </c>
      <c r="AL173" s="2">
        <v>3385</v>
      </c>
      <c r="AM173" s="2" t="s">
        <v>712</v>
      </c>
    </row>
    <row r="174" spans="1:39" x14ac:dyDescent="0.25">
      <c r="A174" s="2" t="s">
        <v>1861</v>
      </c>
      <c r="B174" s="2" t="s">
        <v>1585</v>
      </c>
      <c r="C174" s="2" t="s">
        <v>1573</v>
      </c>
      <c r="D174" s="4">
        <f t="shared" si="2"/>
        <v>183</v>
      </c>
      <c r="E174" s="2">
        <v>23839</v>
      </c>
      <c r="F174" s="2" t="s">
        <v>712</v>
      </c>
      <c r="H174" s="2">
        <v>23839</v>
      </c>
      <c r="I174" s="2" t="s">
        <v>712</v>
      </c>
      <c r="K174" s="2">
        <v>23839</v>
      </c>
      <c r="L174" s="2" t="s">
        <v>712</v>
      </c>
      <c r="N174" s="2">
        <v>23839</v>
      </c>
      <c r="O174" s="2" t="s">
        <v>712</v>
      </c>
      <c r="Q174" s="2">
        <v>23839</v>
      </c>
      <c r="R174" s="2" t="s">
        <v>712</v>
      </c>
      <c r="T174" s="2">
        <v>23839</v>
      </c>
      <c r="U174" s="2" t="s">
        <v>712</v>
      </c>
      <c r="W174" s="2">
        <v>23839</v>
      </c>
      <c r="X174" s="2" t="s">
        <v>712</v>
      </c>
      <c r="Z174" s="2">
        <v>23839</v>
      </c>
      <c r="AA174" s="2" t="s">
        <v>712</v>
      </c>
      <c r="AC174" s="2">
        <v>23839</v>
      </c>
      <c r="AD174" s="2" t="s">
        <v>712</v>
      </c>
      <c r="AF174" s="2">
        <v>23839</v>
      </c>
      <c r="AG174" s="2" t="s">
        <v>712</v>
      </c>
      <c r="AI174" s="2">
        <v>23839</v>
      </c>
      <c r="AJ174" s="2" t="s">
        <v>712</v>
      </c>
      <c r="AL174" s="2">
        <v>23839</v>
      </c>
      <c r="AM174" s="2" t="s">
        <v>712</v>
      </c>
    </row>
    <row r="175" spans="1:39" x14ac:dyDescent="0.25">
      <c r="A175" s="2" t="s">
        <v>1861</v>
      </c>
      <c r="B175" s="2" t="s">
        <v>1584</v>
      </c>
      <c r="C175" s="2" t="s">
        <v>1573</v>
      </c>
      <c r="D175" s="4">
        <f t="shared" si="2"/>
        <v>185</v>
      </c>
      <c r="W175" s="2">
        <v>1709824</v>
      </c>
      <c r="X175" s="2" t="s">
        <v>712</v>
      </c>
      <c r="Z175" s="2">
        <v>1709824</v>
      </c>
      <c r="AA175" s="2" t="s">
        <v>712</v>
      </c>
      <c r="AC175" s="2">
        <v>1709824</v>
      </c>
      <c r="AD175" s="2" t="s">
        <v>712</v>
      </c>
      <c r="AF175" s="2">
        <v>1709824</v>
      </c>
      <c r="AG175" s="2" t="s">
        <v>712</v>
      </c>
      <c r="AI175" s="2">
        <v>1709825</v>
      </c>
      <c r="AJ175" s="2" t="s">
        <v>712</v>
      </c>
      <c r="AL175" s="2">
        <v>1709825</v>
      </c>
      <c r="AM175" s="2" t="s">
        <v>712</v>
      </c>
    </row>
    <row r="176" spans="1:39" x14ac:dyDescent="0.25">
      <c r="A176" s="2" t="s">
        <v>1861</v>
      </c>
      <c r="B176" s="2" t="s">
        <v>1583</v>
      </c>
      <c r="C176" s="2" t="s">
        <v>1573</v>
      </c>
      <c r="D176" s="4">
        <f t="shared" si="2"/>
        <v>192</v>
      </c>
      <c r="E176" s="2">
        <v>6</v>
      </c>
      <c r="F176" s="2" t="s">
        <v>712</v>
      </c>
      <c r="H176" s="2">
        <v>6</v>
      </c>
      <c r="I176" s="2" t="s">
        <v>712</v>
      </c>
      <c r="K176" s="2">
        <v>6</v>
      </c>
      <c r="L176" s="2" t="s">
        <v>712</v>
      </c>
      <c r="N176" s="2">
        <v>6</v>
      </c>
      <c r="O176" s="2" t="s">
        <v>712</v>
      </c>
      <c r="Q176" s="2">
        <v>6</v>
      </c>
      <c r="R176" s="2" t="s">
        <v>712</v>
      </c>
      <c r="T176" s="2">
        <v>6</v>
      </c>
      <c r="U176" s="2" t="s">
        <v>712</v>
      </c>
      <c r="W176" s="2">
        <v>6</v>
      </c>
      <c r="X176" s="2" t="s">
        <v>712</v>
      </c>
      <c r="Z176" s="2">
        <v>6</v>
      </c>
      <c r="AA176" s="2" t="s">
        <v>712</v>
      </c>
      <c r="AC176" s="2">
        <v>6</v>
      </c>
      <c r="AD176" s="2" t="s">
        <v>712</v>
      </c>
      <c r="AF176" s="2">
        <v>6</v>
      </c>
      <c r="AG176" s="2" t="s">
        <v>712</v>
      </c>
      <c r="AI176" s="2">
        <v>6</v>
      </c>
      <c r="AJ176" s="2" t="s">
        <v>712</v>
      </c>
      <c r="AL176" s="2">
        <v>6</v>
      </c>
      <c r="AM176" s="2" t="s">
        <v>712</v>
      </c>
    </row>
    <row r="177" spans="1:39" x14ac:dyDescent="0.25">
      <c r="A177" s="2" t="s">
        <v>1861</v>
      </c>
      <c r="B177" s="2" t="s">
        <v>1582</v>
      </c>
      <c r="C177" s="2" t="s">
        <v>1573</v>
      </c>
      <c r="D177" s="4">
        <f t="shared" si="2"/>
        <v>272</v>
      </c>
      <c r="AF177" s="2">
        <v>8836</v>
      </c>
      <c r="AG177" s="2" t="s">
        <v>712</v>
      </c>
      <c r="AI177" s="2">
        <v>8836</v>
      </c>
      <c r="AJ177" s="2" t="s">
        <v>712</v>
      </c>
      <c r="AL177" s="2">
        <v>8836</v>
      </c>
      <c r="AM177" s="2" t="s">
        <v>712</v>
      </c>
    </row>
    <row r="178" spans="1:39" x14ac:dyDescent="0.25">
      <c r="A178" s="2" t="s">
        <v>1861</v>
      </c>
      <c r="B178" s="2" t="s">
        <v>1581</v>
      </c>
      <c r="C178" s="2" t="s">
        <v>1573</v>
      </c>
      <c r="D178" s="4">
        <f t="shared" si="2"/>
        <v>199</v>
      </c>
      <c r="Z178" s="2">
        <v>4903</v>
      </c>
      <c r="AA178" s="2" t="s">
        <v>712</v>
      </c>
      <c r="AC178" s="2">
        <v>4903</v>
      </c>
      <c r="AD178" s="2" t="s">
        <v>712</v>
      </c>
      <c r="AF178" s="2">
        <v>4903</v>
      </c>
      <c r="AG178" s="2" t="s">
        <v>712</v>
      </c>
      <c r="AI178" s="2">
        <v>4904</v>
      </c>
      <c r="AJ178" s="2" t="s">
        <v>712</v>
      </c>
      <c r="AL178" s="2">
        <v>4904</v>
      </c>
      <c r="AM178" s="2" t="s">
        <v>712</v>
      </c>
    </row>
    <row r="179" spans="1:39" x14ac:dyDescent="0.25">
      <c r="A179" s="2" t="s">
        <v>1861</v>
      </c>
      <c r="B179" s="2" t="s">
        <v>1580</v>
      </c>
      <c r="C179" s="2" t="s">
        <v>1573</v>
      </c>
      <c r="D179" s="4">
        <f t="shared" si="2"/>
        <v>198</v>
      </c>
      <c r="W179" s="2">
        <v>2027</v>
      </c>
      <c r="X179" s="2" t="s">
        <v>712</v>
      </c>
      <c r="Z179" s="2">
        <v>2027</v>
      </c>
      <c r="AA179" s="2" t="s">
        <v>712</v>
      </c>
      <c r="AC179" s="2">
        <v>2027</v>
      </c>
      <c r="AD179" s="2" t="s">
        <v>712</v>
      </c>
      <c r="AF179" s="2">
        <v>2027</v>
      </c>
      <c r="AG179" s="2" t="s">
        <v>712</v>
      </c>
      <c r="AI179" s="2">
        <v>2027</v>
      </c>
      <c r="AJ179" s="2" t="s">
        <v>712</v>
      </c>
      <c r="AL179" s="2">
        <v>2027</v>
      </c>
      <c r="AM179" s="2" t="s">
        <v>712</v>
      </c>
    </row>
    <row r="180" spans="1:39" x14ac:dyDescent="0.25">
      <c r="A180" s="2" t="s">
        <v>1861</v>
      </c>
      <c r="B180" s="2" t="s">
        <v>1579</v>
      </c>
      <c r="C180" s="2" t="s">
        <v>1573</v>
      </c>
      <c r="D180" s="4">
        <f t="shared" si="2"/>
        <v>203</v>
      </c>
      <c r="E180" s="2">
        <v>50599</v>
      </c>
      <c r="F180" s="2" t="s">
        <v>712</v>
      </c>
      <c r="H180" s="2">
        <v>50599</v>
      </c>
      <c r="I180" s="2" t="s">
        <v>712</v>
      </c>
      <c r="K180" s="2">
        <v>50599</v>
      </c>
      <c r="L180" s="2" t="s">
        <v>712</v>
      </c>
      <c r="N180" s="2">
        <v>50599</v>
      </c>
      <c r="O180" s="2" t="s">
        <v>712</v>
      </c>
      <c r="Q180" s="2">
        <v>50599</v>
      </c>
      <c r="R180" s="2" t="s">
        <v>712</v>
      </c>
      <c r="T180" s="2">
        <v>50599</v>
      </c>
      <c r="U180" s="2" t="s">
        <v>712</v>
      </c>
      <c r="W180" s="2">
        <v>50599</v>
      </c>
      <c r="X180" s="2" t="s">
        <v>712</v>
      </c>
      <c r="Z180" s="2">
        <v>50599</v>
      </c>
      <c r="AA180" s="2" t="s">
        <v>712</v>
      </c>
      <c r="AC180" s="2">
        <v>50532</v>
      </c>
      <c r="AD180" s="2" t="s">
        <v>712</v>
      </c>
      <c r="AF180" s="2">
        <v>50537</v>
      </c>
      <c r="AG180" s="2" t="s">
        <v>712</v>
      </c>
      <c r="AI180" s="2">
        <v>50594</v>
      </c>
      <c r="AJ180" s="2" t="s">
        <v>712</v>
      </c>
      <c r="AL180" s="2">
        <v>50594</v>
      </c>
      <c r="AM180" s="2" t="s">
        <v>712</v>
      </c>
    </row>
    <row r="181" spans="1:39" x14ac:dyDescent="0.25">
      <c r="A181" s="2" t="s">
        <v>1861</v>
      </c>
      <c r="B181" s="2" t="s">
        <v>1578</v>
      </c>
      <c r="C181" s="2" t="s">
        <v>1573</v>
      </c>
      <c r="D181" s="4">
        <f t="shared" si="2"/>
        <v>210</v>
      </c>
      <c r="E181" s="2">
        <v>45030</v>
      </c>
      <c r="F181" s="2" t="s">
        <v>712</v>
      </c>
      <c r="H181" s="2">
        <v>45030</v>
      </c>
      <c r="I181" s="2" t="s">
        <v>712</v>
      </c>
      <c r="K181" s="2">
        <v>45030</v>
      </c>
      <c r="L181" s="2" t="s">
        <v>712</v>
      </c>
      <c r="N181" s="2">
        <v>45030</v>
      </c>
      <c r="O181" s="2" t="s">
        <v>712</v>
      </c>
      <c r="Q181" s="2">
        <v>45030</v>
      </c>
      <c r="R181" s="2" t="s">
        <v>712</v>
      </c>
      <c r="T181" s="2">
        <v>45030</v>
      </c>
      <c r="U181" s="2" t="s">
        <v>712</v>
      </c>
      <c r="W181" s="2">
        <v>45030</v>
      </c>
      <c r="X181" s="2" t="s">
        <v>712</v>
      </c>
      <c r="Z181" s="2">
        <v>45030</v>
      </c>
      <c r="AA181" s="2" t="s">
        <v>712</v>
      </c>
      <c r="AC181" s="2">
        <v>45030</v>
      </c>
      <c r="AD181" s="2" t="s">
        <v>712</v>
      </c>
      <c r="AF181" s="2">
        <v>45030</v>
      </c>
      <c r="AG181" s="2" t="s">
        <v>712</v>
      </c>
      <c r="AI181" s="2">
        <v>44742</v>
      </c>
      <c r="AJ181" s="2" t="s">
        <v>712</v>
      </c>
      <c r="AL181" s="2">
        <v>44742</v>
      </c>
      <c r="AM181" s="2" t="s">
        <v>712</v>
      </c>
    </row>
    <row r="182" spans="1:39" x14ac:dyDescent="0.25">
      <c r="A182" s="2" t="s">
        <v>1861</v>
      </c>
      <c r="B182" s="2" t="s">
        <v>1577</v>
      </c>
      <c r="C182" s="2" t="s">
        <v>1573</v>
      </c>
      <c r="D182" s="4">
        <f t="shared" si="2"/>
        <v>211</v>
      </c>
      <c r="E182" s="2">
        <v>4129</v>
      </c>
      <c r="F182" s="2" t="s">
        <v>712</v>
      </c>
      <c r="H182" s="2">
        <v>4129</v>
      </c>
      <c r="I182" s="2" t="s">
        <v>712</v>
      </c>
      <c r="K182" s="2">
        <v>4129</v>
      </c>
      <c r="L182" s="2" t="s">
        <v>712</v>
      </c>
      <c r="N182" s="2">
        <v>4129</v>
      </c>
      <c r="O182" s="2" t="s">
        <v>712</v>
      </c>
      <c r="Q182" s="2">
        <v>4129</v>
      </c>
      <c r="R182" s="2" t="s">
        <v>712</v>
      </c>
      <c r="T182" s="2">
        <v>4129</v>
      </c>
      <c r="U182" s="2" t="s">
        <v>712</v>
      </c>
      <c r="W182" s="2">
        <v>4129</v>
      </c>
      <c r="X182" s="2" t="s">
        <v>712</v>
      </c>
      <c r="Z182" s="2">
        <v>4129</v>
      </c>
      <c r="AA182" s="2" t="s">
        <v>712</v>
      </c>
      <c r="AC182" s="2">
        <v>4129</v>
      </c>
      <c r="AD182" s="2" t="s">
        <v>712</v>
      </c>
      <c r="AF182" s="2">
        <v>4129</v>
      </c>
      <c r="AG182" s="2" t="s">
        <v>712</v>
      </c>
      <c r="AI182" s="2">
        <v>4129</v>
      </c>
      <c r="AJ182" s="2" t="s">
        <v>712</v>
      </c>
      <c r="AL182" s="2">
        <v>4129</v>
      </c>
      <c r="AM182" s="2" t="s">
        <v>712</v>
      </c>
    </row>
    <row r="183" spans="1:39" x14ac:dyDescent="0.25">
      <c r="A183" s="2" t="s">
        <v>1861</v>
      </c>
      <c r="B183" s="2" t="s">
        <v>1576</v>
      </c>
      <c r="C183" s="2" t="s">
        <v>1573</v>
      </c>
      <c r="D183" s="4">
        <f t="shared" si="2"/>
        <v>154</v>
      </c>
      <c r="W183" s="2">
        <v>2571</v>
      </c>
      <c r="X183" s="2" t="s">
        <v>712</v>
      </c>
      <c r="Z183" s="2">
        <v>2571</v>
      </c>
      <c r="AA183" s="2" t="s">
        <v>712</v>
      </c>
      <c r="AC183" s="2">
        <v>2571</v>
      </c>
      <c r="AD183" s="2" t="s">
        <v>712</v>
      </c>
      <c r="AF183" s="2">
        <v>2571</v>
      </c>
      <c r="AG183" s="2" t="s">
        <v>712</v>
      </c>
      <c r="AI183" s="2">
        <v>2571</v>
      </c>
      <c r="AJ183" s="2" t="s">
        <v>712</v>
      </c>
      <c r="AL183" s="2">
        <v>2571</v>
      </c>
      <c r="AM183" s="2" t="s">
        <v>712</v>
      </c>
    </row>
    <row r="184" spans="1:39" x14ac:dyDescent="0.25">
      <c r="A184" s="2" t="s">
        <v>1861</v>
      </c>
      <c r="B184" s="2" t="s">
        <v>1575</v>
      </c>
      <c r="C184" s="2" t="s">
        <v>1573</v>
      </c>
      <c r="D184" s="4">
        <f t="shared" si="2"/>
        <v>230</v>
      </c>
      <c r="W184" s="2">
        <v>60356</v>
      </c>
      <c r="X184" s="2" t="s">
        <v>712</v>
      </c>
      <c r="Z184" s="2">
        <v>60355</v>
      </c>
      <c r="AA184" s="2" t="s">
        <v>712</v>
      </c>
      <c r="AC184" s="2">
        <v>60355</v>
      </c>
      <c r="AD184" s="2" t="s">
        <v>712</v>
      </c>
      <c r="AF184" s="2">
        <v>60355</v>
      </c>
      <c r="AG184" s="2" t="s">
        <v>712</v>
      </c>
      <c r="AI184" s="2">
        <v>60355</v>
      </c>
      <c r="AJ184" s="2" t="s">
        <v>712</v>
      </c>
      <c r="AL184" s="2">
        <v>60355</v>
      </c>
      <c r="AM184" s="2" t="s">
        <v>712</v>
      </c>
    </row>
    <row r="185" spans="1:39" x14ac:dyDescent="0.25">
      <c r="A185" s="2" t="s">
        <v>1861</v>
      </c>
      <c r="B185" s="2" t="s">
        <v>1574</v>
      </c>
      <c r="C185" s="2" t="s">
        <v>1573</v>
      </c>
      <c r="D185" s="4">
        <f t="shared" si="2"/>
        <v>229</v>
      </c>
      <c r="E185" s="2">
        <v>24361</v>
      </c>
      <c r="F185" s="2" t="s">
        <v>712</v>
      </c>
      <c r="H185" s="2">
        <v>24361</v>
      </c>
      <c r="I185" s="2" t="s">
        <v>712</v>
      </c>
      <c r="K185" s="2">
        <v>24361</v>
      </c>
      <c r="L185" s="2" t="s">
        <v>712</v>
      </c>
      <c r="N185" s="2">
        <v>24361</v>
      </c>
      <c r="O185" s="2" t="s">
        <v>712</v>
      </c>
      <c r="Q185" s="2">
        <v>24361</v>
      </c>
      <c r="R185" s="2" t="s">
        <v>712</v>
      </c>
      <c r="T185" s="2">
        <v>24361</v>
      </c>
      <c r="U185" s="2" t="s">
        <v>712</v>
      </c>
      <c r="W185" s="2">
        <v>24361</v>
      </c>
      <c r="X185" s="2" t="s">
        <v>712</v>
      </c>
      <c r="Z185" s="2">
        <v>24361</v>
      </c>
      <c r="AA185" s="2" t="s">
        <v>712</v>
      </c>
      <c r="AC185" s="2">
        <v>24361</v>
      </c>
      <c r="AD185" s="2" t="s">
        <v>712</v>
      </c>
      <c r="AF185" s="2">
        <v>24361</v>
      </c>
      <c r="AG185" s="2" t="s">
        <v>712</v>
      </c>
      <c r="AI185" s="2">
        <v>24361</v>
      </c>
      <c r="AJ185" s="2" t="s">
        <v>712</v>
      </c>
      <c r="AL185" s="2">
        <v>24361</v>
      </c>
      <c r="AM185" s="2" t="s">
        <v>712</v>
      </c>
    </row>
    <row r="186" spans="1:39" x14ac:dyDescent="0.25">
      <c r="A186" s="2" t="s">
        <v>1861</v>
      </c>
      <c r="B186" s="2" t="s">
        <v>1572</v>
      </c>
      <c r="C186" s="2" t="s">
        <v>1555</v>
      </c>
      <c r="D186" s="4">
        <f t="shared" si="2"/>
        <v>10</v>
      </c>
      <c r="E186" s="2">
        <v>774122</v>
      </c>
      <c r="F186" s="2" t="s">
        <v>712</v>
      </c>
      <c r="H186" s="2">
        <v>774122</v>
      </c>
      <c r="I186" s="2" t="s">
        <v>712</v>
      </c>
      <c r="K186" s="2">
        <v>774122</v>
      </c>
      <c r="L186" s="2" t="s">
        <v>712</v>
      </c>
      <c r="N186" s="2">
        <v>774122</v>
      </c>
      <c r="O186" s="2" t="s">
        <v>712</v>
      </c>
      <c r="Q186" s="2">
        <v>774122</v>
      </c>
      <c r="R186" s="2" t="s">
        <v>712</v>
      </c>
      <c r="T186" s="2">
        <v>774122</v>
      </c>
      <c r="U186" s="2" t="s">
        <v>712</v>
      </c>
      <c r="W186" s="2">
        <v>774122</v>
      </c>
      <c r="X186" s="2" t="s">
        <v>712</v>
      </c>
      <c r="Z186" s="2">
        <v>774122</v>
      </c>
      <c r="AA186" s="2" t="s">
        <v>712</v>
      </c>
      <c r="AC186" s="2">
        <v>774122</v>
      </c>
      <c r="AD186" s="2" t="s">
        <v>712</v>
      </c>
      <c r="AF186" s="2">
        <v>774122</v>
      </c>
      <c r="AG186" s="2" t="s">
        <v>712</v>
      </c>
      <c r="AI186" s="2">
        <v>774122</v>
      </c>
      <c r="AJ186" s="2" t="s">
        <v>712</v>
      </c>
      <c r="AL186" s="2">
        <v>774122</v>
      </c>
      <c r="AM186" s="2" t="s">
        <v>712</v>
      </c>
    </row>
    <row r="187" spans="1:39" x14ac:dyDescent="0.25">
      <c r="A187" s="2" t="s">
        <v>1861</v>
      </c>
      <c r="B187" s="2" t="s">
        <v>1571</v>
      </c>
      <c r="C187" s="2" t="s">
        <v>1555</v>
      </c>
      <c r="D187" s="4">
        <f t="shared" si="2"/>
        <v>47</v>
      </c>
      <c r="E187" s="2">
        <v>24</v>
      </c>
      <c r="F187" s="2" t="s">
        <v>712</v>
      </c>
      <c r="H187" s="2">
        <v>24</v>
      </c>
      <c r="I187" s="2" t="s">
        <v>712</v>
      </c>
      <c r="K187" s="2">
        <v>24</v>
      </c>
      <c r="L187" s="2" t="s">
        <v>712</v>
      </c>
      <c r="N187" s="2">
        <v>24</v>
      </c>
      <c r="O187" s="2" t="s">
        <v>712</v>
      </c>
      <c r="Q187" s="2">
        <v>24</v>
      </c>
      <c r="R187" s="2" t="s">
        <v>712</v>
      </c>
      <c r="T187" s="2">
        <v>24</v>
      </c>
      <c r="U187" s="2" t="s">
        <v>712</v>
      </c>
      <c r="W187" s="2">
        <v>24</v>
      </c>
      <c r="X187" s="2" t="s">
        <v>712</v>
      </c>
      <c r="Z187" s="2">
        <v>24</v>
      </c>
      <c r="AA187" s="2" t="s">
        <v>712</v>
      </c>
      <c r="AC187" s="2">
        <v>24</v>
      </c>
      <c r="AD187" s="2" t="s">
        <v>712</v>
      </c>
      <c r="AF187" s="2">
        <v>24</v>
      </c>
      <c r="AG187" s="2" t="s">
        <v>712</v>
      </c>
      <c r="AI187" s="2">
        <v>24</v>
      </c>
      <c r="AJ187" s="2" t="s">
        <v>712</v>
      </c>
      <c r="AL187" s="2">
        <v>24</v>
      </c>
      <c r="AM187" s="2" t="s">
        <v>712</v>
      </c>
    </row>
    <row r="188" spans="1:39" x14ac:dyDescent="0.25">
      <c r="A188" s="2" t="s">
        <v>1861</v>
      </c>
      <c r="B188" s="2" t="s">
        <v>1570</v>
      </c>
      <c r="C188" s="2" t="s">
        <v>1555</v>
      </c>
      <c r="D188" s="4">
        <f t="shared" si="2"/>
        <v>66</v>
      </c>
      <c r="E188" s="2">
        <v>1827</v>
      </c>
      <c r="F188" s="2" t="s">
        <v>712</v>
      </c>
      <c r="H188" s="2">
        <v>1827</v>
      </c>
      <c r="I188" s="2" t="s">
        <v>712</v>
      </c>
      <c r="K188" s="2">
        <v>1827</v>
      </c>
      <c r="L188" s="2" t="s">
        <v>712</v>
      </c>
      <c r="N188" s="2">
        <v>1827</v>
      </c>
      <c r="O188" s="2" t="s">
        <v>712</v>
      </c>
      <c r="Q188" s="2">
        <v>1827</v>
      </c>
      <c r="R188" s="2" t="s">
        <v>712</v>
      </c>
      <c r="T188" s="2">
        <v>1827</v>
      </c>
      <c r="U188" s="2" t="s">
        <v>712</v>
      </c>
      <c r="W188" s="2">
        <v>1827</v>
      </c>
      <c r="X188" s="2" t="s">
        <v>712</v>
      </c>
      <c r="Z188" s="2">
        <v>1827</v>
      </c>
      <c r="AA188" s="2" t="s">
        <v>712</v>
      </c>
      <c r="AC188" s="2">
        <v>1827</v>
      </c>
      <c r="AD188" s="2" t="s">
        <v>712</v>
      </c>
      <c r="AF188" s="2">
        <v>1827</v>
      </c>
      <c r="AG188" s="2" t="s">
        <v>712</v>
      </c>
      <c r="AI188" s="2">
        <v>1827</v>
      </c>
      <c r="AJ188" s="2" t="s">
        <v>712</v>
      </c>
      <c r="AL188" s="2">
        <v>1827</v>
      </c>
      <c r="AM188" s="2" t="s">
        <v>712</v>
      </c>
    </row>
    <row r="189" spans="1:39" x14ac:dyDescent="0.25">
      <c r="A189" s="2" t="s">
        <v>1861</v>
      </c>
      <c r="B189" s="2" t="s">
        <v>1569</v>
      </c>
      <c r="C189" s="2" t="s">
        <v>1555</v>
      </c>
      <c r="D189" s="4">
        <f t="shared" si="2"/>
        <v>83</v>
      </c>
      <c r="E189" s="2">
        <v>81</v>
      </c>
      <c r="F189" s="2" t="s">
        <v>712</v>
      </c>
      <c r="H189" s="2">
        <v>81</v>
      </c>
      <c r="I189" s="2" t="s">
        <v>712</v>
      </c>
      <c r="K189" s="2">
        <v>81</v>
      </c>
      <c r="L189" s="2" t="s">
        <v>712</v>
      </c>
      <c r="N189" s="2">
        <v>81</v>
      </c>
      <c r="O189" s="2" t="s">
        <v>712</v>
      </c>
      <c r="Q189" s="2">
        <v>81</v>
      </c>
      <c r="R189" s="2" t="s">
        <v>712</v>
      </c>
      <c r="T189" s="2">
        <v>81</v>
      </c>
      <c r="U189" s="2" t="s">
        <v>712</v>
      </c>
      <c r="W189" s="2">
        <v>81</v>
      </c>
      <c r="X189" s="2" t="s">
        <v>712</v>
      </c>
      <c r="Z189" s="2">
        <v>81</v>
      </c>
      <c r="AA189" s="2" t="s">
        <v>712</v>
      </c>
      <c r="AC189" s="2">
        <v>81</v>
      </c>
      <c r="AD189" s="2" t="s">
        <v>712</v>
      </c>
      <c r="AF189" s="2">
        <v>81</v>
      </c>
      <c r="AG189" s="2" t="s">
        <v>712</v>
      </c>
      <c r="AI189" s="2">
        <v>81</v>
      </c>
      <c r="AJ189" s="2" t="s">
        <v>712</v>
      </c>
      <c r="AL189" s="2">
        <v>81</v>
      </c>
      <c r="AM189" s="2" t="s">
        <v>712</v>
      </c>
    </row>
    <row r="190" spans="1:39" x14ac:dyDescent="0.25">
      <c r="A190" s="2" t="s">
        <v>1861</v>
      </c>
      <c r="B190" s="2" t="s">
        <v>1568</v>
      </c>
      <c r="C190" s="2" t="s">
        <v>1555</v>
      </c>
      <c r="D190" s="4">
        <f t="shared" si="2"/>
        <v>127</v>
      </c>
      <c r="E190" s="2">
        <v>18</v>
      </c>
      <c r="F190" s="2" t="s">
        <v>712</v>
      </c>
      <c r="H190" s="2">
        <v>18</v>
      </c>
      <c r="I190" s="2" t="s">
        <v>712</v>
      </c>
      <c r="K190" s="2">
        <v>18</v>
      </c>
      <c r="L190" s="2" t="s">
        <v>712</v>
      </c>
      <c r="N190" s="2">
        <v>18</v>
      </c>
      <c r="O190" s="2" t="s">
        <v>712</v>
      </c>
      <c r="Q190" s="2">
        <v>18</v>
      </c>
      <c r="R190" s="2" t="s">
        <v>712</v>
      </c>
      <c r="T190" s="2">
        <v>18</v>
      </c>
      <c r="U190" s="2" t="s">
        <v>712</v>
      </c>
      <c r="W190" s="2">
        <v>18</v>
      </c>
      <c r="X190" s="2" t="s">
        <v>712</v>
      </c>
      <c r="Z190" s="2">
        <v>18</v>
      </c>
      <c r="AA190" s="2" t="s">
        <v>712</v>
      </c>
      <c r="AC190" s="2">
        <v>18</v>
      </c>
      <c r="AD190" s="2" t="s">
        <v>712</v>
      </c>
      <c r="AF190" s="2">
        <v>18</v>
      </c>
      <c r="AG190" s="2" t="s">
        <v>712</v>
      </c>
      <c r="AI190" s="2">
        <v>18</v>
      </c>
      <c r="AJ190" s="2" t="s">
        <v>712</v>
      </c>
      <c r="AL190" s="2">
        <v>18</v>
      </c>
      <c r="AM190" s="2" t="s">
        <v>712</v>
      </c>
    </row>
    <row r="191" spans="1:39" x14ac:dyDescent="0.25">
      <c r="A191" s="2" t="s">
        <v>1861</v>
      </c>
      <c r="B191" s="2" t="s">
        <v>1567</v>
      </c>
      <c r="C191" s="2" t="s">
        <v>1555</v>
      </c>
      <c r="D191" s="4">
        <f t="shared" si="2"/>
        <v>145</v>
      </c>
      <c r="E191" s="2">
        <v>70</v>
      </c>
      <c r="F191" s="2" t="s">
        <v>712</v>
      </c>
      <c r="H191" s="2">
        <v>70</v>
      </c>
      <c r="I191" s="2" t="s">
        <v>712</v>
      </c>
      <c r="K191" s="2">
        <v>70</v>
      </c>
      <c r="L191" s="2" t="s">
        <v>712</v>
      </c>
      <c r="N191" s="2">
        <v>70</v>
      </c>
      <c r="O191" s="2" t="s">
        <v>712</v>
      </c>
      <c r="Q191" s="2">
        <v>70</v>
      </c>
      <c r="R191" s="2" t="s">
        <v>712</v>
      </c>
      <c r="T191" s="2">
        <v>70</v>
      </c>
      <c r="U191" s="2" t="s">
        <v>712</v>
      </c>
      <c r="W191" s="2">
        <v>70</v>
      </c>
      <c r="X191" s="2" t="s">
        <v>712</v>
      </c>
      <c r="Z191" s="2">
        <v>70</v>
      </c>
      <c r="AA191" s="2" t="s">
        <v>712</v>
      </c>
      <c r="AC191" s="2">
        <v>70</v>
      </c>
      <c r="AD191" s="2" t="s">
        <v>712</v>
      </c>
      <c r="AF191" s="2">
        <v>70</v>
      </c>
      <c r="AG191" s="2" t="s">
        <v>712</v>
      </c>
      <c r="AI191" s="2">
        <v>70</v>
      </c>
      <c r="AJ191" s="2" t="s">
        <v>712</v>
      </c>
      <c r="AL191" s="2">
        <v>70</v>
      </c>
      <c r="AM191" s="2" t="s">
        <v>712</v>
      </c>
    </row>
    <row r="192" spans="1:39" x14ac:dyDescent="0.25">
      <c r="A192" s="2" t="s">
        <v>1861</v>
      </c>
      <c r="B192" s="2" t="s">
        <v>1566</v>
      </c>
      <c r="C192" s="2" t="s">
        <v>1555</v>
      </c>
      <c r="D192" s="4">
        <f t="shared" si="2"/>
        <v>148</v>
      </c>
      <c r="E192" s="2">
        <v>2</v>
      </c>
      <c r="F192" s="2" t="s">
        <v>712</v>
      </c>
      <c r="H192" s="2">
        <v>2</v>
      </c>
      <c r="I192" s="2" t="s">
        <v>712</v>
      </c>
      <c r="K192" s="2">
        <v>2</v>
      </c>
      <c r="L192" s="2" t="s">
        <v>712</v>
      </c>
      <c r="N192" s="2">
        <v>2</v>
      </c>
      <c r="O192" s="2" t="s">
        <v>712</v>
      </c>
      <c r="Q192" s="2">
        <v>2</v>
      </c>
      <c r="R192" s="2" t="s">
        <v>712</v>
      </c>
      <c r="T192" s="2">
        <v>2</v>
      </c>
      <c r="U192" s="2" t="s">
        <v>712</v>
      </c>
      <c r="W192" s="2">
        <v>2</v>
      </c>
      <c r="X192" s="2" t="s">
        <v>712</v>
      </c>
      <c r="Z192" s="2">
        <v>2</v>
      </c>
      <c r="AA192" s="2" t="s">
        <v>712</v>
      </c>
      <c r="AC192" s="2">
        <v>2</v>
      </c>
      <c r="AD192" s="2" t="s">
        <v>712</v>
      </c>
      <c r="AF192" s="2">
        <v>2</v>
      </c>
      <c r="AG192" s="2" t="s">
        <v>712</v>
      </c>
      <c r="AI192" s="2">
        <v>2</v>
      </c>
      <c r="AJ192" s="2" t="s">
        <v>712</v>
      </c>
      <c r="AL192" s="2">
        <v>2</v>
      </c>
      <c r="AM192" s="2" t="s">
        <v>712</v>
      </c>
    </row>
    <row r="193" spans="1:39" x14ac:dyDescent="0.25">
      <c r="A193" s="2" t="s">
        <v>1861</v>
      </c>
      <c r="B193" s="2" t="s">
        <v>1565</v>
      </c>
      <c r="C193" s="2" t="s">
        <v>1555</v>
      </c>
      <c r="D193" s="4">
        <f t="shared" si="2"/>
        <v>156</v>
      </c>
      <c r="E193" s="2">
        <v>26771</v>
      </c>
      <c r="F193" s="2" t="s">
        <v>712</v>
      </c>
      <c r="H193" s="2">
        <v>26771</v>
      </c>
      <c r="I193" s="2" t="s">
        <v>712</v>
      </c>
      <c r="K193" s="2">
        <v>26771</v>
      </c>
      <c r="L193" s="2" t="s">
        <v>712</v>
      </c>
      <c r="N193" s="2">
        <v>26771</v>
      </c>
      <c r="O193" s="2" t="s">
        <v>712</v>
      </c>
      <c r="Q193" s="2">
        <v>26771</v>
      </c>
      <c r="R193" s="2" t="s">
        <v>712</v>
      </c>
      <c r="T193" s="2">
        <v>26771</v>
      </c>
      <c r="U193" s="2" t="s">
        <v>712</v>
      </c>
      <c r="W193" s="2">
        <v>26771</v>
      </c>
      <c r="X193" s="2" t="s">
        <v>712</v>
      </c>
      <c r="Z193" s="2">
        <v>26771</v>
      </c>
      <c r="AA193" s="2" t="s">
        <v>712</v>
      </c>
      <c r="AC193" s="2">
        <v>26771</v>
      </c>
      <c r="AD193" s="2" t="s">
        <v>712</v>
      </c>
      <c r="AF193" s="2">
        <v>26771</v>
      </c>
      <c r="AG193" s="2" t="s">
        <v>712</v>
      </c>
      <c r="AI193" s="2">
        <v>26771</v>
      </c>
      <c r="AJ193" s="2" t="s">
        <v>712</v>
      </c>
      <c r="AL193" s="2">
        <v>26771</v>
      </c>
      <c r="AM193" s="2" t="s">
        <v>712</v>
      </c>
    </row>
    <row r="194" spans="1:39" x14ac:dyDescent="0.25">
      <c r="A194" s="2" t="s">
        <v>1861</v>
      </c>
      <c r="B194" s="2" t="s">
        <v>1564</v>
      </c>
      <c r="C194" s="2" t="s">
        <v>1555</v>
      </c>
      <c r="D194" s="4">
        <f t="shared" ref="D194:D257" si="3">IF(B194="","",VALUE(LEFT(B194,FIND(".|",B194)-1)))</f>
        <v>160</v>
      </c>
      <c r="E194" s="2">
        <v>26</v>
      </c>
      <c r="F194" s="2" t="s">
        <v>712</v>
      </c>
      <c r="H194" s="2">
        <v>26</v>
      </c>
      <c r="I194" s="2" t="s">
        <v>712</v>
      </c>
      <c r="K194" s="2">
        <v>26</v>
      </c>
      <c r="L194" s="2" t="s">
        <v>712</v>
      </c>
      <c r="N194" s="2">
        <v>26</v>
      </c>
      <c r="O194" s="2" t="s">
        <v>712</v>
      </c>
      <c r="Q194" s="2">
        <v>26</v>
      </c>
      <c r="R194" s="2" t="s">
        <v>712</v>
      </c>
      <c r="T194" s="2">
        <v>26</v>
      </c>
      <c r="U194" s="2" t="s">
        <v>712</v>
      </c>
      <c r="W194" s="2">
        <v>26</v>
      </c>
      <c r="X194" s="2" t="s">
        <v>712</v>
      </c>
      <c r="Z194" s="2">
        <v>26</v>
      </c>
      <c r="AA194" s="2" t="s">
        <v>712</v>
      </c>
      <c r="AC194" s="2">
        <v>26</v>
      </c>
      <c r="AD194" s="2" t="s">
        <v>712</v>
      </c>
      <c r="AF194" s="2">
        <v>26</v>
      </c>
      <c r="AG194" s="2" t="s">
        <v>712</v>
      </c>
      <c r="AI194" s="2">
        <v>26</v>
      </c>
      <c r="AJ194" s="2" t="s">
        <v>712</v>
      </c>
      <c r="AL194" s="2">
        <v>26</v>
      </c>
      <c r="AM194" s="2" t="s">
        <v>712</v>
      </c>
    </row>
    <row r="195" spans="1:39" x14ac:dyDescent="0.25">
      <c r="A195" s="2" t="s">
        <v>1861</v>
      </c>
      <c r="B195" s="2" t="s">
        <v>1563</v>
      </c>
      <c r="C195" s="2" t="s">
        <v>1555</v>
      </c>
      <c r="D195" s="4">
        <f t="shared" si="3"/>
        <v>180</v>
      </c>
      <c r="E195" s="2">
        <v>46</v>
      </c>
      <c r="F195" s="2" t="s">
        <v>712</v>
      </c>
      <c r="H195" s="2">
        <v>46</v>
      </c>
      <c r="I195" s="2" t="s">
        <v>712</v>
      </c>
      <c r="K195" s="2">
        <v>46</v>
      </c>
      <c r="L195" s="2" t="s">
        <v>712</v>
      </c>
      <c r="N195" s="2">
        <v>46</v>
      </c>
      <c r="O195" s="2" t="s">
        <v>712</v>
      </c>
      <c r="Q195" s="2">
        <v>46</v>
      </c>
      <c r="R195" s="2" t="s">
        <v>712</v>
      </c>
      <c r="T195" s="2">
        <v>46</v>
      </c>
      <c r="U195" s="2" t="s">
        <v>712</v>
      </c>
      <c r="W195" s="2">
        <v>46</v>
      </c>
      <c r="X195" s="2" t="s">
        <v>712</v>
      </c>
      <c r="Z195" s="2">
        <v>46</v>
      </c>
      <c r="AA195" s="2" t="s">
        <v>712</v>
      </c>
      <c r="AC195" s="2">
        <v>46</v>
      </c>
      <c r="AD195" s="2" t="s">
        <v>712</v>
      </c>
      <c r="AF195" s="2">
        <v>46</v>
      </c>
      <c r="AG195" s="2" t="s">
        <v>712</v>
      </c>
      <c r="AI195" s="2">
        <v>46</v>
      </c>
      <c r="AJ195" s="2" t="s">
        <v>712</v>
      </c>
      <c r="AL195" s="2">
        <v>46</v>
      </c>
      <c r="AM195" s="2" t="s">
        <v>712</v>
      </c>
    </row>
    <row r="196" spans="1:39" x14ac:dyDescent="0.25">
      <c r="A196" s="2" t="s">
        <v>1861</v>
      </c>
      <c r="B196" s="2" t="s">
        <v>1562</v>
      </c>
      <c r="C196" s="2" t="s">
        <v>1555</v>
      </c>
      <c r="D196" s="4">
        <f t="shared" si="3"/>
        <v>244</v>
      </c>
      <c r="E196" s="2">
        <v>284</v>
      </c>
      <c r="F196" s="2" t="s">
        <v>712</v>
      </c>
      <c r="H196" s="2">
        <v>284</v>
      </c>
      <c r="I196" s="2" t="s">
        <v>712</v>
      </c>
      <c r="K196" s="2">
        <v>284</v>
      </c>
      <c r="L196" s="2" t="s">
        <v>712</v>
      </c>
      <c r="N196" s="2">
        <v>284</v>
      </c>
      <c r="O196" s="2" t="s">
        <v>712</v>
      </c>
      <c r="Q196" s="2">
        <v>284</v>
      </c>
      <c r="R196" s="2" t="s">
        <v>712</v>
      </c>
      <c r="T196" s="2">
        <v>284</v>
      </c>
      <c r="U196" s="2" t="s">
        <v>712</v>
      </c>
      <c r="W196" s="2">
        <v>284</v>
      </c>
      <c r="X196" s="2" t="s">
        <v>712</v>
      </c>
      <c r="Z196" s="2">
        <v>284</v>
      </c>
      <c r="AA196" s="2" t="s">
        <v>712</v>
      </c>
      <c r="AC196" s="2">
        <v>284</v>
      </c>
      <c r="AD196" s="2" t="s">
        <v>712</v>
      </c>
      <c r="AF196" s="2">
        <v>284</v>
      </c>
      <c r="AG196" s="2" t="s">
        <v>712</v>
      </c>
      <c r="AI196" s="2">
        <v>284</v>
      </c>
      <c r="AJ196" s="2" t="s">
        <v>712</v>
      </c>
      <c r="AL196" s="2">
        <v>284</v>
      </c>
      <c r="AM196" s="2" t="s">
        <v>712</v>
      </c>
    </row>
    <row r="197" spans="1:39" x14ac:dyDescent="0.25">
      <c r="A197" s="2" t="s">
        <v>1861</v>
      </c>
      <c r="B197" s="2" t="s">
        <v>1561</v>
      </c>
      <c r="C197" s="2" t="s">
        <v>1555</v>
      </c>
      <c r="D197" s="4">
        <f t="shared" si="3"/>
        <v>25</v>
      </c>
      <c r="E197" s="2">
        <v>2890</v>
      </c>
      <c r="F197" s="2" t="s">
        <v>712</v>
      </c>
      <c r="H197" s="2">
        <v>2890</v>
      </c>
      <c r="I197" s="2" t="s">
        <v>712</v>
      </c>
      <c r="K197" s="2">
        <v>2890</v>
      </c>
      <c r="L197" s="2" t="s">
        <v>712</v>
      </c>
      <c r="N197" s="2">
        <v>2890</v>
      </c>
      <c r="O197" s="2" t="s">
        <v>712</v>
      </c>
      <c r="Q197" s="2">
        <v>2890</v>
      </c>
      <c r="R197" s="2" t="s">
        <v>712</v>
      </c>
      <c r="T197" s="2">
        <v>2890</v>
      </c>
      <c r="U197" s="2" t="s">
        <v>712</v>
      </c>
      <c r="W197" s="2">
        <v>2890</v>
      </c>
      <c r="X197" s="2" t="s">
        <v>712</v>
      </c>
      <c r="Z197" s="2">
        <v>2890</v>
      </c>
      <c r="AA197" s="2" t="s">
        <v>712</v>
      </c>
      <c r="AC197" s="2">
        <v>2890</v>
      </c>
      <c r="AD197" s="2" t="s">
        <v>712</v>
      </c>
      <c r="AF197" s="2">
        <v>2890</v>
      </c>
      <c r="AG197" s="2" t="s">
        <v>712</v>
      </c>
      <c r="AI197" s="2">
        <v>2890</v>
      </c>
      <c r="AJ197" s="2" t="s">
        <v>712</v>
      </c>
      <c r="AL197" s="2">
        <v>2890</v>
      </c>
      <c r="AM197" s="2" t="s">
        <v>712</v>
      </c>
    </row>
    <row r="198" spans="1:39" x14ac:dyDescent="0.25">
      <c r="A198" s="2" t="s">
        <v>1861</v>
      </c>
      <c r="B198" s="2" t="s">
        <v>1560</v>
      </c>
      <c r="C198" s="2" t="s">
        <v>1555</v>
      </c>
      <c r="D198" s="4">
        <f t="shared" si="3"/>
        <v>218</v>
      </c>
      <c r="E198" s="2">
        <v>1</v>
      </c>
      <c r="F198" s="2" t="s">
        <v>712</v>
      </c>
      <c r="H198" s="2">
        <v>1</v>
      </c>
      <c r="I198" s="2" t="s">
        <v>712</v>
      </c>
      <c r="K198" s="2">
        <v>1</v>
      </c>
      <c r="L198" s="2" t="s">
        <v>712</v>
      </c>
      <c r="N198" s="2">
        <v>1</v>
      </c>
      <c r="O198" s="2" t="s">
        <v>712</v>
      </c>
      <c r="Q198" s="2">
        <v>1</v>
      </c>
      <c r="R198" s="2" t="s">
        <v>712</v>
      </c>
      <c r="T198" s="2">
        <v>1</v>
      </c>
      <c r="U198" s="2" t="s">
        <v>712</v>
      </c>
      <c r="W198" s="2">
        <v>1</v>
      </c>
      <c r="X198" s="2" t="s">
        <v>712</v>
      </c>
      <c r="Z198" s="2">
        <v>1</v>
      </c>
      <c r="AA198" s="2" t="s">
        <v>712</v>
      </c>
      <c r="AC198" s="2">
        <v>1</v>
      </c>
      <c r="AD198" s="2" t="s">
        <v>712</v>
      </c>
      <c r="AF198" s="2">
        <v>1</v>
      </c>
      <c r="AG198" s="2" t="s">
        <v>712</v>
      </c>
      <c r="AI198" s="2">
        <v>1</v>
      </c>
      <c r="AJ198" s="2" t="s">
        <v>712</v>
      </c>
      <c r="AL198" s="2">
        <v>1</v>
      </c>
      <c r="AM198" s="2" t="s">
        <v>712</v>
      </c>
    </row>
    <row r="199" spans="1:39" x14ac:dyDescent="0.25">
      <c r="A199" s="2" t="s">
        <v>1861</v>
      </c>
      <c r="B199" s="2" t="s">
        <v>1559</v>
      </c>
      <c r="C199" s="2" t="s">
        <v>1555</v>
      </c>
      <c r="D199" s="4">
        <f t="shared" si="3"/>
        <v>219</v>
      </c>
      <c r="E199" s="2">
        <v>75</v>
      </c>
      <c r="F199" s="2" t="s">
        <v>712</v>
      </c>
      <c r="H199" s="2">
        <v>75</v>
      </c>
      <c r="I199" s="2" t="s">
        <v>712</v>
      </c>
      <c r="K199" s="2">
        <v>75</v>
      </c>
      <c r="L199" s="2" t="s">
        <v>712</v>
      </c>
      <c r="N199" s="2">
        <v>75</v>
      </c>
      <c r="O199" s="2" t="s">
        <v>712</v>
      </c>
      <c r="Q199" s="2">
        <v>75</v>
      </c>
      <c r="R199" s="2" t="s">
        <v>712</v>
      </c>
      <c r="T199" s="2">
        <v>75</v>
      </c>
      <c r="U199" s="2" t="s">
        <v>712</v>
      </c>
      <c r="W199" s="2">
        <v>75</v>
      </c>
      <c r="X199" s="2" t="s">
        <v>712</v>
      </c>
      <c r="Z199" s="2">
        <v>75</v>
      </c>
      <c r="AA199" s="2" t="s">
        <v>712</v>
      </c>
      <c r="AC199" s="2">
        <v>75</v>
      </c>
      <c r="AD199" s="2" t="s">
        <v>712</v>
      </c>
      <c r="AF199" s="2">
        <v>75</v>
      </c>
      <c r="AG199" s="2" t="s">
        <v>712</v>
      </c>
      <c r="AI199" s="2">
        <v>75</v>
      </c>
      <c r="AJ199" s="2" t="s">
        <v>712</v>
      </c>
      <c r="AL199" s="2">
        <v>75</v>
      </c>
      <c r="AM199" s="2" t="s">
        <v>712</v>
      </c>
    </row>
    <row r="200" spans="1:39" x14ac:dyDescent="0.25">
      <c r="A200" s="2" t="s">
        <v>1861</v>
      </c>
      <c r="B200" s="2" t="s">
        <v>1558</v>
      </c>
      <c r="C200" s="2" t="s">
        <v>1555</v>
      </c>
      <c r="D200" s="4">
        <f t="shared" si="3"/>
        <v>227</v>
      </c>
      <c r="E200" s="2">
        <v>3</v>
      </c>
      <c r="F200" s="2" t="s">
        <v>712</v>
      </c>
      <c r="H200" s="2">
        <v>3</v>
      </c>
      <c r="I200" s="2" t="s">
        <v>712</v>
      </c>
      <c r="K200" s="2">
        <v>3</v>
      </c>
      <c r="L200" s="2" t="s">
        <v>712</v>
      </c>
      <c r="N200" s="2">
        <v>3</v>
      </c>
      <c r="O200" s="2" t="s">
        <v>712</v>
      </c>
      <c r="Q200" s="2">
        <v>3</v>
      </c>
      <c r="R200" s="2" t="s">
        <v>712</v>
      </c>
      <c r="T200" s="2">
        <v>3</v>
      </c>
      <c r="U200" s="2" t="s">
        <v>712</v>
      </c>
      <c r="W200" s="2">
        <v>3</v>
      </c>
      <c r="X200" s="2" t="s">
        <v>712</v>
      </c>
      <c r="Z200" s="2">
        <v>3</v>
      </c>
      <c r="AA200" s="2" t="s">
        <v>712</v>
      </c>
      <c r="AC200" s="2">
        <v>3</v>
      </c>
      <c r="AD200" s="2" t="s">
        <v>712</v>
      </c>
      <c r="AF200" s="2">
        <v>3</v>
      </c>
      <c r="AG200" s="2" t="s">
        <v>712</v>
      </c>
      <c r="AI200" s="2">
        <v>3</v>
      </c>
      <c r="AJ200" s="2" t="s">
        <v>712</v>
      </c>
      <c r="AL200" s="2">
        <v>3</v>
      </c>
      <c r="AM200" s="2" t="s">
        <v>712</v>
      </c>
    </row>
    <row r="201" spans="1:39" x14ac:dyDescent="0.25">
      <c r="A201" s="2" t="s">
        <v>1861</v>
      </c>
      <c r="B201" s="2" t="s">
        <v>1556</v>
      </c>
      <c r="C201" s="2" t="s">
        <v>1555</v>
      </c>
      <c r="D201" s="4">
        <f t="shared" si="3"/>
        <v>155</v>
      </c>
      <c r="E201" s="2">
        <v>1219</v>
      </c>
      <c r="F201" s="2" t="s">
        <v>712</v>
      </c>
      <c r="H201" s="2">
        <v>1219</v>
      </c>
      <c r="I201" s="2" t="s">
        <v>712</v>
      </c>
      <c r="K201" s="2">
        <v>1219</v>
      </c>
      <c r="L201" s="2" t="s">
        <v>712</v>
      </c>
      <c r="N201" s="2">
        <v>1219</v>
      </c>
      <c r="O201" s="2" t="s">
        <v>712</v>
      </c>
      <c r="Q201" s="2">
        <v>1219</v>
      </c>
      <c r="R201" s="2" t="s">
        <v>712</v>
      </c>
      <c r="T201" s="2">
        <v>1219</v>
      </c>
      <c r="U201" s="2" t="s">
        <v>712</v>
      </c>
      <c r="W201" s="2">
        <v>1219</v>
      </c>
      <c r="X201" s="2" t="s">
        <v>712</v>
      </c>
      <c r="Z201" s="2">
        <v>1219</v>
      </c>
      <c r="AA201" s="2" t="s">
        <v>712</v>
      </c>
      <c r="AC201" s="2">
        <v>1219</v>
      </c>
      <c r="AD201" s="2" t="s">
        <v>712</v>
      </c>
      <c r="AF201" s="2">
        <v>1219</v>
      </c>
      <c r="AG201" s="2" t="s">
        <v>712</v>
      </c>
      <c r="AI201" s="2">
        <v>1219</v>
      </c>
      <c r="AJ201" s="2" t="s">
        <v>712</v>
      </c>
      <c r="AL201" s="2">
        <v>1219</v>
      </c>
      <c r="AM201" s="2" t="s">
        <v>712</v>
      </c>
    </row>
    <row r="202" spans="1:39" x14ac:dyDescent="0.25">
      <c r="D202" s="4" t="str">
        <f t="shared" si="3"/>
        <v/>
      </c>
    </row>
    <row r="203" spans="1:39" x14ac:dyDescent="0.25">
      <c r="D203" s="4" t="str">
        <f t="shared" si="3"/>
        <v/>
      </c>
      <c r="E203" s="2" t="s">
        <v>1779</v>
      </c>
      <c r="H203" s="2" t="s">
        <v>1778</v>
      </c>
      <c r="K203" s="2" t="s">
        <v>1777</v>
      </c>
      <c r="N203" s="2" t="s">
        <v>1776</v>
      </c>
      <c r="Q203" s="2" t="s">
        <v>1775</v>
      </c>
      <c r="T203" s="2" t="s">
        <v>1774</v>
      </c>
      <c r="W203" s="2" t="s">
        <v>1773</v>
      </c>
      <c r="Z203" s="2" t="s">
        <v>1772</v>
      </c>
      <c r="AC203" s="2" t="s">
        <v>1771</v>
      </c>
      <c r="AF203" s="2" t="s">
        <v>1770</v>
      </c>
      <c r="AI203" s="2" t="s">
        <v>1769</v>
      </c>
      <c r="AL203" s="2" t="s">
        <v>1768</v>
      </c>
    </row>
    <row r="204" spans="1:39" x14ac:dyDescent="0.25">
      <c r="A204" s="2" t="s">
        <v>1860</v>
      </c>
      <c r="B204" s="2" t="s">
        <v>1767</v>
      </c>
      <c r="C204" s="2" t="s">
        <v>1712</v>
      </c>
      <c r="D204" s="4">
        <f t="shared" si="3"/>
        <v>4</v>
      </c>
      <c r="E204" s="2">
        <v>11690</v>
      </c>
      <c r="F204" s="2" t="s">
        <v>712</v>
      </c>
      <c r="H204" s="2">
        <v>13354</v>
      </c>
      <c r="I204" s="2" t="s">
        <v>712</v>
      </c>
      <c r="K204" s="2">
        <v>15377</v>
      </c>
      <c r="L204" s="2" t="s">
        <v>712</v>
      </c>
      <c r="N204" s="2">
        <v>17690</v>
      </c>
      <c r="O204" s="2" t="s">
        <v>712</v>
      </c>
      <c r="Q204" s="2">
        <v>20576</v>
      </c>
      <c r="R204" s="2" t="s">
        <v>712</v>
      </c>
      <c r="T204" s="2">
        <v>23918</v>
      </c>
      <c r="U204" s="2" t="s">
        <v>712</v>
      </c>
      <c r="W204" s="2">
        <v>27181</v>
      </c>
      <c r="X204" s="2" t="s">
        <v>712</v>
      </c>
      <c r="Z204" s="2">
        <v>29888</v>
      </c>
      <c r="AA204" s="2" t="s">
        <v>712</v>
      </c>
      <c r="AC204" s="2">
        <v>31990</v>
      </c>
      <c r="AD204" s="2" t="s">
        <v>712</v>
      </c>
      <c r="AF204" s="2">
        <v>34262</v>
      </c>
      <c r="AG204" s="2" t="s">
        <v>712</v>
      </c>
      <c r="AI204" s="2">
        <v>37439</v>
      </c>
      <c r="AJ204" s="2" t="s">
        <v>712</v>
      </c>
      <c r="AL204" s="2">
        <v>39667</v>
      </c>
      <c r="AM204" s="2" t="s">
        <v>712</v>
      </c>
    </row>
    <row r="205" spans="1:39" x14ac:dyDescent="0.25">
      <c r="A205" s="2" t="s">
        <v>1860</v>
      </c>
      <c r="B205" s="2" t="s">
        <v>1766</v>
      </c>
      <c r="C205" s="2" t="s">
        <v>1712</v>
      </c>
      <c r="D205" s="4">
        <f t="shared" si="3"/>
        <v>7</v>
      </c>
      <c r="E205" s="2">
        <v>5466</v>
      </c>
      <c r="F205" s="2" t="s">
        <v>712</v>
      </c>
      <c r="H205" s="2">
        <v>5963</v>
      </c>
      <c r="I205" s="2" t="s">
        <v>712</v>
      </c>
      <c r="K205" s="2">
        <v>6588</v>
      </c>
      <c r="L205" s="2" t="s">
        <v>712</v>
      </c>
      <c r="N205" s="2">
        <v>7501</v>
      </c>
      <c r="O205" s="2" t="s">
        <v>712</v>
      </c>
      <c r="Q205" s="2">
        <v>8808</v>
      </c>
      <c r="R205" s="2" t="s">
        <v>712</v>
      </c>
      <c r="T205" s="2">
        <v>10286</v>
      </c>
      <c r="U205" s="2" t="s">
        <v>712</v>
      </c>
      <c r="W205" s="2">
        <v>11849</v>
      </c>
      <c r="X205" s="2" t="s">
        <v>712</v>
      </c>
      <c r="Z205" s="2">
        <v>13802</v>
      </c>
      <c r="AA205" s="2" t="s">
        <v>712</v>
      </c>
      <c r="AC205" s="2">
        <v>16110</v>
      </c>
      <c r="AD205" s="2" t="s">
        <v>712</v>
      </c>
      <c r="AF205" s="2">
        <v>19184</v>
      </c>
      <c r="AG205" s="2" t="s">
        <v>712</v>
      </c>
      <c r="AI205" s="2">
        <v>22686</v>
      </c>
      <c r="AJ205" s="2" t="s">
        <v>712</v>
      </c>
      <c r="AL205" s="2">
        <v>25022</v>
      </c>
      <c r="AM205" s="2" t="s">
        <v>712</v>
      </c>
    </row>
    <row r="206" spans="1:39" x14ac:dyDescent="0.25">
      <c r="A206" s="2" t="s">
        <v>1860</v>
      </c>
      <c r="B206" s="2" t="s">
        <v>1765</v>
      </c>
      <c r="C206" s="2" t="s">
        <v>1712</v>
      </c>
      <c r="D206" s="4">
        <f t="shared" si="3"/>
        <v>53</v>
      </c>
      <c r="E206" s="2">
        <v>2503</v>
      </c>
      <c r="F206" s="2" t="s">
        <v>712</v>
      </c>
      <c r="H206" s="2">
        <v>2733</v>
      </c>
      <c r="I206" s="2" t="s">
        <v>712</v>
      </c>
      <c r="K206" s="2">
        <v>3039</v>
      </c>
      <c r="L206" s="2" t="s">
        <v>712</v>
      </c>
      <c r="N206" s="2">
        <v>3432</v>
      </c>
      <c r="O206" s="2" t="s">
        <v>712</v>
      </c>
      <c r="Q206" s="2">
        <v>3931</v>
      </c>
      <c r="R206" s="2" t="s">
        <v>712</v>
      </c>
      <c r="T206" s="2">
        <v>4546</v>
      </c>
      <c r="U206" s="2" t="s">
        <v>712</v>
      </c>
      <c r="W206" s="2">
        <v>5378</v>
      </c>
      <c r="X206" s="2" t="s">
        <v>712</v>
      </c>
      <c r="Z206" s="2">
        <v>6361</v>
      </c>
      <c r="AA206" s="2" t="s">
        <v>712</v>
      </c>
      <c r="AC206" s="2">
        <v>7415</v>
      </c>
      <c r="AD206" s="2" t="s">
        <v>712</v>
      </c>
      <c r="AF206" s="2">
        <v>8708</v>
      </c>
      <c r="AG206" s="2" t="s">
        <v>712</v>
      </c>
      <c r="AI206" s="2">
        <v>10050</v>
      </c>
      <c r="AJ206" s="2" t="s">
        <v>712</v>
      </c>
      <c r="AL206" s="2">
        <v>10880</v>
      </c>
      <c r="AM206" s="2" t="s">
        <v>712</v>
      </c>
    </row>
    <row r="207" spans="1:39" x14ac:dyDescent="0.25">
      <c r="A207" s="2" t="s">
        <v>1860</v>
      </c>
      <c r="B207" s="2" t="s">
        <v>1764</v>
      </c>
      <c r="C207" s="2" t="s">
        <v>1712</v>
      </c>
      <c r="D207" s="4">
        <f t="shared" si="3"/>
        <v>20</v>
      </c>
      <c r="E207" s="2">
        <v>550</v>
      </c>
      <c r="F207" s="2" t="s">
        <v>712</v>
      </c>
      <c r="H207" s="2">
        <v>631.29999999999995</v>
      </c>
      <c r="I207" s="2" t="s">
        <v>712</v>
      </c>
      <c r="K207" s="2">
        <v>739.8</v>
      </c>
      <c r="L207" s="2" t="s">
        <v>712</v>
      </c>
      <c r="N207" s="2">
        <v>887.8</v>
      </c>
      <c r="O207" s="2" t="s">
        <v>712</v>
      </c>
      <c r="Q207" s="2">
        <v>1070</v>
      </c>
      <c r="R207" s="2" t="s">
        <v>712</v>
      </c>
      <c r="T207" s="2">
        <v>1261</v>
      </c>
      <c r="U207" s="2" t="s">
        <v>712</v>
      </c>
      <c r="W207" s="2">
        <v>1460</v>
      </c>
      <c r="X207" s="2" t="s">
        <v>712</v>
      </c>
      <c r="Z207" s="2">
        <v>1646</v>
      </c>
      <c r="AA207" s="2" t="s">
        <v>712</v>
      </c>
      <c r="AC207" s="2">
        <v>1787</v>
      </c>
      <c r="AD207" s="2" t="s">
        <v>712</v>
      </c>
      <c r="AF207" s="2">
        <v>1930</v>
      </c>
      <c r="AG207" s="2" t="s">
        <v>712</v>
      </c>
      <c r="AI207" s="2">
        <v>2133</v>
      </c>
      <c r="AJ207" s="2" t="s">
        <v>712</v>
      </c>
      <c r="AL207" s="2">
        <v>2262</v>
      </c>
      <c r="AM207" s="2" t="s">
        <v>712</v>
      </c>
    </row>
    <row r="208" spans="1:39" x14ac:dyDescent="0.25">
      <c r="A208" s="2" t="s">
        <v>1860</v>
      </c>
      <c r="B208" s="2" t="s">
        <v>1763</v>
      </c>
      <c r="C208" s="2" t="s">
        <v>1712</v>
      </c>
      <c r="D208" s="4">
        <f t="shared" si="3"/>
        <v>233</v>
      </c>
      <c r="E208" s="2">
        <v>4960</v>
      </c>
      <c r="F208" s="2" t="s">
        <v>712</v>
      </c>
      <c r="H208" s="2">
        <v>5343</v>
      </c>
      <c r="I208" s="2" t="s">
        <v>712</v>
      </c>
      <c r="K208" s="2">
        <v>5825</v>
      </c>
      <c r="L208" s="2" t="s">
        <v>712</v>
      </c>
      <c r="N208" s="2">
        <v>6399</v>
      </c>
      <c r="O208" s="2" t="s">
        <v>712</v>
      </c>
      <c r="Q208" s="2">
        <v>7158</v>
      </c>
      <c r="R208" s="2" t="s">
        <v>712</v>
      </c>
      <c r="T208" s="2">
        <v>8140</v>
      </c>
      <c r="U208" s="2" t="s">
        <v>712</v>
      </c>
      <c r="W208" s="2">
        <v>9297</v>
      </c>
      <c r="X208" s="2" t="s">
        <v>712</v>
      </c>
      <c r="Z208" s="2">
        <v>10666</v>
      </c>
      <c r="AA208" s="2" t="s">
        <v>712</v>
      </c>
      <c r="AC208" s="2">
        <v>12291</v>
      </c>
      <c r="AD208" s="2" t="s">
        <v>712</v>
      </c>
      <c r="AF208" s="2">
        <v>14264</v>
      </c>
      <c r="AG208" s="2" t="s">
        <v>712</v>
      </c>
      <c r="AI208" s="2">
        <v>16591</v>
      </c>
      <c r="AJ208" s="2" t="s">
        <v>712</v>
      </c>
      <c r="AL208" s="2">
        <v>18106</v>
      </c>
      <c r="AM208" s="2" t="s">
        <v>712</v>
      </c>
    </row>
    <row r="209" spans="1:39" x14ac:dyDescent="0.25">
      <c r="A209" s="2" t="s">
        <v>1860</v>
      </c>
      <c r="B209" s="2" t="s">
        <v>1762</v>
      </c>
      <c r="C209" s="2" t="s">
        <v>1712</v>
      </c>
      <c r="D209" s="4">
        <f t="shared" si="3"/>
        <v>29</v>
      </c>
      <c r="E209" s="2">
        <v>2895</v>
      </c>
      <c r="F209" s="2" t="s">
        <v>712</v>
      </c>
      <c r="H209" s="2">
        <v>3235</v>
      </c>
      <c r="I209" s="2" t="s">
        <v>712</v>
      </c>
      <c r="K209" s="2">
        <v>3547</v>
      </c>
      <c r="L209" s="2" t="s">
        <v>712</v>
      </c>
      <c r="N209" s="2">
        <v>3825</v>
      </c>
      <c r="O209" s="2" t="s">
        <v>712</v>
      </c>
      <c r="Q209" s="2">
        <v>4359</v>
      </c>
      <c r="R209" s="2" t="s">
        <v>712</v>
      </c>
      <c r="T209" s="2">
        <v>5109</v>
      </c>
      <c r="U209" s="2" t="s">
        <v>712</v>
      </c>
      <c r="W209" s="2">
        <v>5895</v>
      </c>
      <c r="X209" s="2" t="s">
        <v>712</v>
      </c>
      <c r="Z209" s="2">
        <v>6420</v>
      </c>
      <c r="AA209" s="2" t="s">
        <v>712</v>
      </c>
      <c r="AC209" s="2">
        <v>7160</v>
      </c>
      <c r="AD209" s="2" t="s">
        <v>712</v>
      </c>
      <c r="AF209" s="2">
        <v>8515</v>
      </c>
      <c r="AG209" s="2" t="s">
        <v>712</v>
      </c>
      <c r="AI209" s="2">
        <v>10125</v>
      </c>
      <c r="AJ209" s="2" t="s">
        <v>712</v>
      </c>
      <c r="AL209" s="2">
        <v>11179</v>
      </c>
      <c r="AM209" s="2" t="s">
        <v>712</v>
      </c>
    </row>
    <row r="210" spans="1:39" x14ac:dyDescent="0.25">
      <c r="A210" s="2" t="s">
        <v>1860</v>
      </c>
      <c r="B210" s="2" t="s">
        <v>1761</v>
      </c>
      <c r="C210" s="2" t="s">
        <v>1712</v>
      </c>
      <c r="D210" s="4">
        <f t="shared" si="3"/>
        <v>35</v>
      </c>
      <c r="E210" s="2">
        <v>210.9</v>
      </c>
      <c r="F210" s="2" t="s">
        <v>712</v>
      </c>
      <c r="H210" s="2">
        <v>248.7</v>
      </c>
      <c r="I210" s="2" t="s">
        <v>712</v>
      </c>
      <c r="K210" s="2">
        <v>273.8</v>
      </c>
      <c r="L210" s="2" t="s">
        <v>712</v>
      </c>
      <c r="N210" s="2">
        <v>275.5</v>
      </c>
      <c r="O210" s="2" t="s">
        <v>712</v>
      </c>
      <c r="Q210" s="2">
        <v>296.10000000000002</v>
      </c>
      <c r="R210" s="2" t="s">
        <v>712</v>
      </c>
      <c r="T210" s="2">
        <v>324</v>
      </c>
      <c r="U210" s="2" t="s">
        <v>712</v>
      </c>
      <c r="W210" s="2">
        <v>358.5</v>
      </c>
      <c r="X210" s="2" t="s">
        <v>712</v>
      </c>
      <c r="Z210" s="2">
        <v>409.8</v>
      </c>
      <c r="AA210" s="2" t="s">
        <v>712</v>
      </c>
      <c r="AC210" s="2">
        <v>455.4</v>
      </c>
      <c r="AD210" s="2" t="s">
        <v>712</v>
      </c>
      <c r="AF210" s="2">
        <v>481.3</v>
      </c>
      <c r="AG210" s="2" t="s">
        <v>712</v>
      </c>
      <c r="AI210" s="2">
        <v>500.9</v>
      </c>
      <c r="AJ210" s="2" t="s">
        <v>712</v>
      </c>
      <c r="AL210" s="2">
        <v>520.5</v>
      </c>
      <c r="AM210" s="2" t="s">
        <v>712</v>
      </c>
    </row>
    <row r="211" spans="1:39" x14ac:dyDescent="0.25">
      <c r="A211" s="2" t="s">
        <v>1860</v>
      </c>
      <c r="B211" s="2" t="s">
        <v>1760</v>
      </c>
      <c r="C211" s="2" t="s">
        <v>1712</v>
      </c>
      <c r="D211" s="4">
        <f t="shared" si="3"/>
        <v>32</v>
      </c>
      <c r="E211" s="2">
        <v>5594</v>
      </c>
      <c r="F211" s="2" t="s">
        <v>712</v>
      </c>
      <c r="H211" s="2">
        <v>6281</v>
      </c>
      <c r="I211" s="2" t="s">
        <v>712</v>
      </c>
      <c r="K211" s="2">
        <v>7134</v>
      </c>
      <c r="L211" s="2" t="s">
        <v>712</v>
      </c>
      <c r="N211" s="2">
        <v>8188</v>
      </c>
      <c r="O211" s="2" t="s">
        <v>712</v>
      </c>
      <c r="Q211" s="2">
        <v>9481</v>
      </c>
      <c r="R211" s="2" t="s">
        <v>712</v>
      </c>
      <c r="T211" s="2">
        <v>11032</v>
      </c>
      <c r="U211" s="2" t="s">
        <v>712</v>
      </c>
      <c r="W211" s="2">
        <v>12797</v>
      </c>
      <c r="X211" s="2" t="s">
        <v>712</v>
      </c>
      <c r="Z211" s="2">
        <v>14710</v>
      </c>
      <c r="AA211" s="2" t="s">
        <v>712</v>
      </c>
      <c r="AC211" s="2">
        <v>16779</v>
      </c>
      <c r="AD211" s="2" t="s">
        <v>712</v>
      </c>
      <c r="AF211" s="2">
        <v>19078</v>
      </c>
      <c r="AG211" s="2" t="s">
        <v>712</v>
      </c>
      <c r="AI211" s="2">
        <v>21659</v>
      </c>
      <c r="AJ211" s="2" t="s">
        <v>712</v>
      </c>
      <c r="AL211" s="2">
        <v>23344</v>
      </c>
      <c r="AM211" s="2" t="s">
        <v>712</v>
      </c>
    </row>
    <row r="212" spans="1:39" x14ac:dyDescent="0.25">
      <c r="A212" s="2" t="s">
        <v>1860</v>
      </c>
      <c r="B212" s="2" t="s">
        <v>1759</v>
      </c>
      <c r="C212" s="2" t="s">
        <v>1712</v>
      </c>
      <c r="D212" s="4">
        <f t="shared" si="3"/>
        <v>37</v>
      </c>
      <c r="E212" s="2">
        <v>1557</v>
      </c>
      <c r="F212" s="2" t="s">
        <v>712</v>
      </c>
      <c r="H212" s="2">
        <v>1719</v>
      </c>
      <c r="I212" s="2" t="s">
        <v>712</v>
      </c>
      <c r="K212" s="2">
        <v>1901</v>
      </c>
      <c r="L212" s="2" t="s">
        <v>712</v>
      </c>
      <c r="N212" s="2">
        <v>2108</v>
      </c>
      <c r="O212" s="2" t="s">
        <v>712</v>
      </c>
      <c r="Q212" s="2">
        <v>2412</v>
      </c>
      <c r="R212" s="2" t="s">
        <v>712</v>
      </c>
      <c r="T212" s="2">
        <v>2751</v>
      </c>
      <c r="U212" s="2" t="s">
        <v>712</v>
      </c>
      <c r="W212" s="2">
        <v>3089</v>
      </c>
      <c r="X212" s="2" t="s">
        <v>712</v>
      </c>
      <c r="Z212" s="2">
        <v>3498</v>
      </c>
      <c r="AA212" s="2" t="s">
        <v>712</v>
      </c>
      <c r="AC212" s="2">
        <v>3860</v>
      </c>
      <c r="AD212" s="2" t="s">
        <v>712</v>
      </c>
      <c r="AF212" s="2">
        <v>4202</v>
      </c>
      <c r="AG212" s="2" t="s">
        <v>712</v>
      </c>
      <c r="AI212" s="2">
        <v>4620</v>
      </c>
      <c r="AJ212" s="2" t="s">
        <v>712</v>
      </c>
      <c r="AL212" s="2">
        <v>4900</v>
      </c>
      <c r="AM212" s="2" t="s">
        <v>712</v>
      </c>
    </row>
    <row r="213" spans="1:39" x14ac:dyDescent="0.25">
      <c r="A213" s="2" t="s">
        <v>1860</v>
      </c>
      <c r="B213" s="2" t="s">
        <v>1758</v>
      </c>
      <c r="C213" s="2" t="s">
        <v>1712</v>
      </c>
      <c r="D213" s="4">
        <f t="shared" si="3"/>
        <v>39</v>
      </c>
      <c r="E213" s="2">
        <v>3122</v>
      </c>
      <c r="F213" s="2" t="s">
        <v>712</v>
      </c>
      <c r="H213" s="2">
        <v>3436</v>
      </c>
      <c r="I213" s="2" t="s">
        <v>712</v>
      </c>
      <c r="K213" s="2">
        <v>3816</v>
      </c>
      <c r="L213" s="2" t="s">
        <v>712</v>
      </c>
      <c r="N213" s="2">
        <v>4255</v>
      </c>
      <c r="O213" s="2" t="s">
        <v>712</v>
      </c>
      <c r="Q213" s="2">
        <v>4716</v>
      </c>
      <c r="R213" s="2" t="s">
        <v>712</v>
      </c>
      <c r="T213" s="2">
        <v>5409</v>
      </c>
      <c r="U213" s="2" t="s">
        <v>712</v>
      </c>
      <c r="W213" s="2">
        <v>6350</v>
      </c>
      <c r="X213" s="2" t="s">
        <v>712</v>
      </c>
      <c r="Z213" s="2">
        <v>7494</v>
      </c>
      <c r="AA213" s="2" t="s">
        <v>712</v>
      </c>
      <c r="AC213" s="2">
        <v>9002</v>
      </c>
      <c r="AD213" s="2" t="s">
        <v>712</v>
      </c>
      <c r="AF213" s="2">
        <v>10780</v>
      </c>
      <c r="AG213" s="2" t="s">
        <v>712</v>
      </c>
      <c r="AI213" s="2">
        <v>12715</v>
      </c>
      <c r="AJ213" s="2" t="s">
        <v>712</v>
      </c>
      <c r="AL213" s="2">
        <v>14037</v>
      </c>
      <c r="AM213" s="2" t="s">
        <v>712</v>
      </c>
    </row>
    <row r="214" spans="1:39" x14ac:dyDescent="0.25">
      <c r="A214" s="2" t="s">
        <v>1860</v>
      </c>
      <c r="B214" s="2" t="s">
        <v>1757</v>
      </c>
      <c r="C214" s="2" t="s">
        <v>1712</v>
      </c>
      <c r="D214" s="4">
        <f t="shared" si="3"/>
        <v>45</v>
      </c>
      <c r="E214" s="2">
        <v>195</v>
      </c>
      <c r="F214" s="2" t="s">
        <v>712</v>
      </c>
      <c r="H214" s="2">
        <v>214</v>
      </c>
      <c r="I214" s="2" t="s">
        <v>712</v>
      </c>
      <c r="K214" s="2">
        <v>237.8</v>
      </c>
      <c r="L214" s="2" t="s">
        <v>712</v>
      </c>
      <c r="N214" s="2">
        <v>275.5</v>
      </c>
      <c r="O214" s="2" t="s">
        <v>712</v>
      </c>
      <c r="Q214" s="2">
        <v>328.4</v>
      </c>
      <c r="R214" s="2" t="s">
        <v>712</v>
      </c>
      <c r="T214" s="2">
        <v>379.6</v>
      </c>
      <c r="U214" s="2" t="s">
        <v>712</v>
      </c>
      <c r="W214" s="2">
        <v>440.2</v>
      </c>
      <c r="X214" s="2" t="s">
        <v>712</v>
      </c>
      <c r="Z214" s="2">
        <v>506.5</v>
      </c>
      <c r="AA214" s="2" t="s">
        <v>712</v>
      </c>
      <c r="AC214" s="2">
        <v>575.4</v>
      </c>
      <c r="AD214" s="2" t="s">
        <v>712</v>
      </c>
      <c r="AF214" s="2">
        <v>649.4</v>
      </c>
      <c r="AG214" s="2" t="s">
        <v>712</v>
      </c>
      <c r="AI214" s="2">
        <v>733.7</v>
      </c>
      <c r="AJ214" s="2" t="s">
        <v>712</v>
      </c>
      <c r="AL214" s="2">
        <v>788.5</v>
      </c>
      <c r="AM214" s="2" t="s">
        <v>712</v>
      </c>
    </row>
    <row r="215" spans="1:39" x14ac:dyDescent="0.25">
      <c r="A215" s="2" t="s">
        <v>1860</v>
      </c>
      <c r="B215" s="2" t="s">
        <v>1756</v>
      </c>
      <c r="C215" s="2" t="s">
        <v>1712</v>
      </c>
      <c r="D215" s="4">
        <f t="shared" si="3"/>
        <v>46</v>
      </c>
      <c r="E215" s="2">
        <v>1068</v>
      </c>
      <c r="F215" s="2" t="s">
        <v>712</v>
      </c>
      <c r="H215" s="2">
        <v>1224</v>
      </c>
      <c r="I215" s="2" t="s">
        <v>712</v>
      </c>
      <c r="K215" s="2">
        <v>1419</v>
      </c>
      <c r="L215" s="2" t="s">
        <v>712</v>
      </c>
      <c r="N215" s="2">
        <v>1651</v>
      </c>
      <c r="O215" s="2" t="s">
        <v>712</v>
      </c>
      <c r="Q215" s="2">
        <v>1911</v>
      </c>
      <c r="R215" s="2" t="s">
        <v>712</v>
      </c>
      <c r="T215" s="2">
        <v>2202</v>
      </c>
      <c r="U215" s="2" t="s">
        <v>712</v>
      </c>
      <c r="W215" s="2">
        <v>2515</v>
      </c>
      <c r="X215" s="2" t="s">
        <v>712</v>
      </c>
      <c r="Z215" s="2">
        <v>2874</v>
      </c>
      <c r="AA215" s="2" t="s">
        <v>712</v>
      </c>
      <c r="AC215" s="2">
        <v>3257</v>
      </c>
      <c r="AD215" s="2" t="s">
        <v>712</v>
      </c>
      <c r="AF215" s="2">
        <v>3716</v>
      </c>
      <c r="AG215" s="2" t="s">
        <v>712</v>
      </c>
      <c r="AI215" s="2">
        <v>4286</v>
      </c>
      <c r="AJ215" s="2" t="s">
        <v>712</v>
      </c>
      <c r="AL215" s="2">
        <v>4620</v>
      </c>
      <c r="AM215" s="2" t="s">
        <v>712</v>
      </c>
    </row>
    <row r="216" spans="1:39" x14ac:dyDescent="0.25">
      <c r="A216" s="2" t="s">
        <v>1860</v>
      </c>
      <c r="B216" s="2" t="s">
        <v>1755</v>
      </c>
      <c r="C216" s="2" t="s">
        <v>1712</v>
      </c>
      <c r="D216" s="4">
        <f t="shared" si="3"/>
        <v>107</v>
      </c>
      <c r="E216" s="2">
        <v>3740</v>
      </c>
      <c r="F216" s="2" t="s">
        <v>712</v>
      </c>
      <c r="H216" s="2">
        <v>4591</v>
      </c>
      <c r="I216" s="2" t="s">
        <v>712</v>
      </c>
      <c r="K216" s="2">
        <v>5748</v>
      </c>
      <c r="L216" s="2" t="s">
        <v>712</v>
      </c>
      <c r="N216" s="2">
        <v>7237</v>
      </c>
      <c r="O216" s="2" t="s">
        <v>712</v>
      </c>
      <c r="Q216" s="2">
        <v>9002</v>
      </c>
      <c r="R216" s="2" t="s">
        <v>712</v>
      </c>
      <c r="T216" s="2">
        <v>10940</v>
      </c>
      <c r="U216" s="2" t="s">
        <v>712</v>
      </c>
      <c r="W216" s="2">
        <v>13047</v>
      </c>
      <c r="X216" s="2" t="s">
        <v>712</v>
      </c>
      <c r="Z216" s="2">
        <v>15296</v>
      </c>
      <c r="AA216" s="2" t="s">
        <v>712</v>
      </c>
      <c r="AC216" s="2">
        <v>17185</v>
      </c>
      <c r="AD216" s="2" t="s">
        <v>712</v>
      </c>
      <c r="AF216" s="2">
        <v>18862</v>
      </c>
      <c r="AG216" s="2" t="s">
        <v>712</v>
      </c>
      <c r="AI216" s="2">
        <v>21103</v>
      </c>
      <c r="AJ216" s="2" t="s">
        <v>712</v>
      </c>
      <c r="AL216" s="2">
        <v>22702</v>
      </c>
      <c r="AM216" s="2" t="s">
        <v>712</v>
      </c>
    </row>
    <row r="217" spans="1:39" x14ac:dyDescent="0.25">
      <c r="A217" s="2" t="s">
        <v>1860</v>
      </c>
      <c r="B217" s="2" t="s">
        <v>1754</v>
      </c>
      <c r="C217" s="2" t="s">
        <v>1712</v>
      </c>
      <c r="D217" s="4">
        <f t="shared" si="3"/>
        <v>250</v>
      </c>
      <c r="E217" s="2">
        <v>16041</v>
      </c>
      <c r="F217" s="2" t="s">
        <v>712</v>
      </c>
      <c r="H217" s="2">
        <v>18378</v>
      </c>
      <c r="I217" s="2" t="s">
        <v>712</v>
      </c>
      <c r="K217" s="2">
        <v>21121</v>
      </c>
      <c r="L217" s="2" t="s">
        <v>712</v>
      </c>
      <c r="N217" s="2">
        <v>24243</v>
      </c>
      <c r="O217" s="2" t="s">
        <v>712</v>
      </c>
      <c r="Q217" s="2">
        <v>27741</v>
      </c>
      <c r="R217" s="2" t="s">
        <v>712</v>
      </c>
      <c r="T217" s="2">
        <v>31722</v>
      </c>
      <c r="U217" s="2" t="s">
        <v>712</v>
      </c>
      <c r="W217" s="2">
        <v>37784</v>
      </c>
      <c r="X217" s="2" t="s">
        <v>712</v>
      </c>
      <c r="Z217" s="2">
        <v>44558</v>
      </c>
      <c r="AA217" s="2" t="s">
        <v>712</v>
      </c>
      <c r="AC217" s="2">
        <v>50971</v>
      </c>
      <c r="AD217" s="2" t="s">
        <v>712</v>
      </c>
      <c r="AF217" s="2">
        <v>59835</v>
      </c>
      <c r="AG217" s="2" t="s">
        <v>712</v>
      </c>
      <c r="AI217" s="2">
        <v>70291</v>
      </c>
      <c r="AJ217" s="2" t="s">
        <v>712</v>
      </c>
      <c r="AL217" s="2">
        <v>77267</v>
      </c>
      <c r="AM217" s="2" t="s">
        <v>712</v>
      </c>
    </row>
    <row r="218" spans="1:39" x14ac:dyDescent="0.25">
      <c r="A218" s="2" t="s">
        <v>1860</v>
      </c>
      <c r="B218" s="2" t="s">
        <v>1753</v>
      </c>
      <c r="C218" s="2" t="s">
        <v>1712</v>
      </c>
      <c r="D218" s="4">
        <f t="shared" si="3"/>
        <v>72</v>
      </c>
      <c r="E218" s="2">
        <v>94.2</v>
      </c>
      <c r="F218" s="2" t="s">
        <v>712</v>
      </c>
      <c r="H218" s="2">
        <v>131.4</v>
      </c>
      <c r="I218" s="2" t="s">
        <v>712</v>
      </c>
      <c r="K218" s="2">
        <v>179.2</v>
      </c>
      <c r="L218" s="2" t="s">
        <v>712</v>
      </c>
      <c r="N218" s="2">
        <v>277.60000000000002</v>
      </c>
      <c r="O218" s="2" t="s">
        <v>712</v>
      </c>
      <c r="Q218" s="2">
        <v>384.7</v>
      </c>
      <c r="R218" s="2" t="s">
        <v>712</v>
      </c>
      <c r="T218" s="2">
        <v>485.6</v>
      </c>
      <c r="U218" s="2" t="s">
        <v>712</v>
      </c>
      <c r="W218" s="2">
        <v>627.1</v>
      </c>
      <c r="X218" s="2" t="s">
        <v>712</v>
      </c>
      <c r="Z218" s="2">
        <v>685.6</v>
      </c>
      <c r="AA218" s="2" t="s">
        <v>712</v>
      </c>
      <c r="AC218" s="2">
        <v>745.5</v>
      </c>
      <c r="AD218" s="2" t="s">
        <v>712</v>
      </c>
      <c r="AF218" s="2">
        <v>799.3</v>
      </c>
      <c r="AG218" s="2" t="s">
        <v>712</v>
      </c>
      <c r="AI218" s="2">
        <v>853.1</v>
      </c>
      <c r="AJ218" s="2" t="s">
        <v>712</v>
      </c>
      <c r="AL218" s="2">
        <v>887.9</v>
      </c>
      <c r="AM218" s="2" t="s">
        <v>712</v>
      </c>
    </row>
    <row r="219" spans="1:39" x14ac:dyDescent="0.25">
      <c r="A219" s="2" t="s">
        <v>1860</v>
      </c>
      <c r="B219" s="2" t="s">
        <v>1752</v>
      </c>
      <c r="C219" s="2" t="s">
        <v>1712</v>
      </c>
      <c r="D219" s="4">
        <f t="shared" si="3"/>
        <v>59</v>
      </c>
      <c r="E219" s="2">
        <v>28561</v>
      </c>
      <c r="F219" s="2" t="s">
        <v>712</v>
      </c>
      <c r="H219" s="2">
        <v>32457</v>
      </c>
      <c r="I219" s="2" t="s">
        <v>712</v>
      </c>
      <c r="K219" s="2">
        <v>36302</v>
      </c>
      <c r="L219" s="2" t="s">
        <v>712</v>
      </c>
      <c r="N219" s="2">
        <v>40378</v>
      </c>
      <c r="O219" s="2" t="s">
        <v>712</v>
      </c>
      <c r="Q219" s="2">
        <v>45610</v>
      </c>
      <c r="R219" s="2" t="s">
        <v>712</v>
      </c>
      <c r="T219" s="2">
        <v>52174</v>
      </c>
      <c r="U219" s="2" t="s">
        <v>712</v>
      </c>
      <c r="W219" s="2">
        <v>58922</v>
      </c>
      <c r="X219" s="2" t="s">
        <v>712</v>
      </c>
      <c r="Z219" s="2">
        <v>64755</v>
      </c>
      <c r="AA219" s="2" t="s">
        <v>712</v>
      </c>
      <c r="AC219" s="2">
        <v>70909</v>
      </c>
      <c r="AD219" s="2" t="s">
        <v>712</v>
      </c>
      <c r="AF219" s="2">
        <v>77605</v>
      </c>
      <c r="AG219" s="2" t="s">
        <v>712</v>
      </c>
      <c r="AI219" s="2">
        <v>85661</v>
      </c>
      <c r="AJ219" s="2" t="s">
        <v>712</v>
      </c>
      <c r="AL219" s="2">
        <v>91508</v>
      </c>
      <c r="AM219" s="2" t="s">
        <v>712</v>
      </c>
    </row>
    <row r="220" spans="1:39" x14ac:dyDescent="0.25">
      <c r="A220" s="2" t="s">
        <v>1860</v>
      </c>
      <c r="B220" s="2" t="s">
        <v>1751</v>
      </c>
      <c r="C220" s="2" t="s">
        <v>1712</v>
      </c>
      <c r="D220" s="4">
        <f t="shared" si="3"/>
        <v>61</v>
      </c>
      <c r="E220" s="2">
        <v>257.89999999999998</v>
      </c>
      <c r="F220" s="2" t="s">
        <v>712</v>
      </c>
      <c r="H220" s="2">
        <v>282.39999999999998</v>
      </c>
      <c r="I220" s="2" t="s">
        <v>712</v>
      </c>
      <c r="K220" s="2">
        <v>274.89999999999998</v>
      </c>
      <c r="L220" s="2" t="s">
        <v>712</v>
      </c>
      <c r="N220" s="2">
        <v>220.4</v>
      </c>
      <c r="O220" s="2" t="s">
        <v>712</v>
      </c>
      <c r="Q220" s="2">
        <v>251.3</v>
      </c>
      <c r="R220" s="2" t="s">
        <v>712</v>
      </c>
      <c r="T220" s="2">
        <v>343.3</v>
      </c>
      <c r="U220" s="2" t="s">
        <v>712</v>
      </c>
      <c r="W220" s="2">
        <v>404.1</v>
      </c>
      <c r="X220" s="2" t="s">
        <v>712</v>
      </c>
      <c r="Z220" s="2">
        <v>479.8</v>
      </c>
      <c r="AA220" s="2" t="s">
        <v>712</v>
      </c>
      <c r="AC220" s="2">
        <v>567.70000000000005</v>
      </c>
      <c r="AD220" s="2" t="s">
        <v>712</v>
      </c>
      <c r="AF220" s="2">
        <v>665.8</v>
      </c>
      <c r="AG220" s="2" t="s">
        <v>712</v>
      </c>
      <c r="AI220" s="2">
        <v>773.7</v>
      </c>
      <c r="AJ220" s="2" t="s">
        <v>712</v>
      </c>
      <c r="AL220" s="2">
        <v>845.1</v>
      </c>
      <c r="AM220" s="2" t="s">
        <v>712</v>
      </c>
    </row>
    <row r="221" spans="1:39" x14ac:dyDescent="0.25">
      <c r="A221" s="2" t="s">
        <v>1860</v>
      </c>
      <c r="B221" s="2" t="s">
        <v>1750</v>
      </c>
      <c r="C221" s="2" t="s">
        <v>1712</v>
      </c>
      <c r="D221" s="4">
        <f t="shared" si="3"/>
        <v>178</v>
      </c>
      <c r="Z221" s="2">
        <v>3261</v>
      </c>
      <c r="AA221" s="2" t="s">
        <v>712</v>
      </c>
      <c r="AC221" s="2">
        <v>3789</v>
      </c>
      <c r="AD221" s="2" t="s">
        <v>712</v>
      </c>
      <c r="AF221" s="2">
        <v>4406</v>
      </c>
      <c r="AG221" s="2" t="s">
        <v>712</v>
      </c>
      <c r="AI221" s="2">
        <v>4892</v>
      </c>
      <c r="AJ221" s="2" t="s">
        <v>712</v>
      </c>
      <c r="AL221" s="2">
        <v>5228</v>
      </c>
      <c r="AM221" s="2" t="s">
        <v>712</v>
      </c>
    </row>
    <row r="222" spans="1:39" x14ac:dyDescent="0.25">
      <c r="A222" s="2" t="s">
        <v>1860</v>
      </c>
      <c r="B222" s="2" t="s">
        <v>1749</v>
      </c>
      <c r="C222" s="2" t="s">
        <v>1712</v>
      </c>
      <c r="D222" s="4">
        <f t="shared" si="3"/>
        <v>238</v>
      </c>
      <c r="Z222" s="2">
        <v>60893</v>
      </c>
      <c r="AA222" s="2" t="s">
        <v>712</v>
      </c>
      <c r="AC222" s="2">
        <v>70391</v>
      </c>
      <c r="AD222" s="2" t="s">
        <v>712</v>
      </c>
      <c r="AF222" s="2">
        <v>80892</v>
      </c>
      <c r="AG222" s="2" t="s">
        <v>712</v>
      </c>
      <c r="AI222" s="2">
        <v>92191</v>
      </c>
      <c r="AJ222" s="2" t="s">
        <v>712</v>
      </c>
      <c r="AL222" s="2">
        <v>99391</v>
      </c>
      <c r="AM222" s="2" t="s">
        <v>712</v>
      </c>
    </row>
    <row r="223" spans="1:39" x14ac:dyDescent="0.25">
      <c r="A223" s="2" t="s">
        <v>1860</v>
      </c>
      <c r="B223" s="2" t="s">
        <v>1748</v>
      </c>
      <c r="C223" s="2" t="s">
        <v>1712</v>
      </c>
      <c r="D223" s="4">
        <f t="shared" si="3"/>
        <v>74</v>
      </c>
      <c r="E223" s="2">
        <v>509.8</v>
      </c>
      <c r="F223" s="2" t="s">
        <v>712</v>
      </c>
      <c r="H223" s="2">
        <v>553.79999999999995</v>
      </c>
      <c r="I223" s="2" t="s">
        <v>712</v>
      </c>
      <c r="K223" s="2">
        <v>613.1</v>
      </c>
      <c r="L223" s="2" t="s">
        <v>712</v>
      </c>
      <c r="N223" s="2">
        <v>678.8</v>
      </c>
      <c r="O223" s="2" t="s">
        <v>712</v>
      </c>
      <c r="Q223" s="2">
        <v>766.9</v>
      </c>
      <c r="R223" s="2" t="s">
        <v>712</v>
      </c>
      <c r="T223" s="2">
        <v>876.9</v>
      </c>
      <c r="U223" s="2" t="s">
        <v>712</v>
      </c>
      <c r="W223" s="2">
        <v>1005</v>
      </c>
      <c r="X223" s="2" t="s">
        <v>712</v>
      </c>
      <c r="Z223" s="2">
        <v>1144</v>
      </c>
      <c r="AA223" s="2" t="s">
        <v>712</v>
      </c>
      <c r="AC223" s="2">
        <v>1289</v>
      </c>
      <c r="AD223" s="2" t="s">
        <v>712</v>
      </c>
      <c r="AF223" s="2">
        <v>1441</v>
      </c>
      <c r="AG223" s="2" t="s">
        <v>712</v>
      </c>
      <c r="AI223" s="2">
        <v>1613</v>
      </c>
      <c r="AJ223" s="2" t="s">
        <v>712</v>
      </c>
      <c r="AL223" s="2">
        <v>1725</v>
      </c>
      <c r="AM223" s="2" t="s">
        <v>712</v>
      </c>
    </row>
    <row r="224" spans="1:39" x14ac:dyDescent="0.25">
      <c r="A224" s="2" t="s">
        <v>1860</v>
      </c>
      <c r="B224" s="2" t="s">
        <v>1747</v>
      </c>
      <c r="C224" s="2" t="s">
        <v>1712</v>
      </c>
      <c r="D224" s="4">
        <f t="shared" si="3"/>
        <v>75</v>
      </c>
      <c r="E224" s="2">
        <v>383.5</v>
      </c>
      <c r="F224" s="2" t="s">
        <v>712</v>
      </c>
      <c r="H224" s="2">
        <v>416.3</v>
      </c>
      <c r="I224" s="2" t="s">
        <v>712</v>
      </c>
      <c r="K224" s="2">
        <v>474.5</v>
      </c>
      <c r="L224" s="2" t="s">
        <v>712</v>
      </c>
      <c r="N224" s="2">
        <v>551.79999999999995</v>
      </c>
      <c r="O224" s="2" t="s">
        <v>712</v>
      </c>
      <c r="Q224" s="2">
        <v>648.20000000000005</v>
      </c>
      <c r="R224" s="2" t="s">
        <v>712</v>
      </c>
      <c r="T224" s="2">
        <v>804.1</v>
      </c>
      <c r="U224" s="2" t="s">
        <v>712</v>
      </c>
      <c r="W224" s="2">
        <v>979.7</v>
      </c>
      <c r="X224" s="2" t="s">
        <v>712</v>
      </c>
      <c r="Z224" s="2">
        <v>1127</v>
      </c>
      <c r="AA224" s="2" t="s">
        <v>712</v>
      </c>
      <c r="AC224" s="2">
        <v>1308</v>
      </c>
      <c r="AD224" s="2" t="s">
        <v>712</v>
      </c>
      <c r="AF224" s="2">
        <v>1536</v>
      </c>
      <c r="AG224" s="2" t="s">
        <v>712</v>
      </c>
      <c r="AI224" s="2">
        <v>1807</v>
      </c>
      <c r="AJ224" s="2" t="s">
        <v>712</v>
      </c>
      <c r="AL224" s="2">
        <v>1991</v>
      </c>
      <c r="AM224" s="2" t="s">
        <v>712</v>
      </c>
    </row>
    <row r="225" spans="1:39" x14ac:dyDescent="0.25">
      <c r="A225" s="2" t="s">
        <v>1860</v>
      </c>
      <c r="B225" s="2" t="s">
        <v>1746</v>
      </c>
      <c r="C225" s="2" t="s">
        <v>1712</v>
      </c>
      <c r="D225" s="4">
        <f t="shared" si="3"/>
        <v>81</v>
      </c>
      <c r="E225" s="2">
        <v>7085</v>
      </c>
      <c r="F225" s="2" t="s">
        <v>712</v>
      </c>
      <c r="H225" s="2">
        <v>8057</v>
      </c>
      <c r="I225" s="2" t="s">
        <v>712</v>
      </c>
      <c r="K225" s="2">
        <v>9084</v>
      </c>
      <c r="L225" s="2" t="s">
        <v>712</v>
      </c>
      <c r="N225" s="2">
        <v>10190</v>
      </c>
      <c r="O225" s="2" t="s">
        <v>712</v>
      </c>
      <c r="Q225" s="2">
        <v>11488</v>
      </c>
      <c r="R225" s="2" t="s">
        <v>712</v>
      </c>
      <c r="T225" s="2">
        <v>13480</v>
      </c>
      <c r="U225" s="2" t="s">
        <v>712</v>
      </c>
      <c r="W225" s="2">
        <v>15472</v>
      </c>
      <c r="X225" s="2" t="s">
        <v>712</v>
      </c>
      <c r="Z225" s="2">
        <v>17569</v>
      </c>
      <c r="AA225" s="2" t="s">
        <v>712</v>
      </c>
      <c r="AC225" s="2">
        <v>19788</v>
      </c>
      <c r="AD225" s="2" t="s">
        <v>712</v>
      </c>
      <c r="AF225" s="2">
        <v>22528</v>
      </c>
      <c r="AG225" s="2" t="s">
        <v>712</v>
      </c>
      <c r="AI225" s="2">
        <v>25545</v>
      </c>
      <c r="AJ225" s="2" t="s">
        <v>712</v>
      </c>
      <c r="AL225" s="2">
        <v>27410</v>
      </c>
      <c r="AM225" s="2" t="s">
        <v>712</v>
      </c>
    </row>
    <row r="226" spans="1:39" x14ac:dyDescent="0.25">
      <c r="A226" s="2" t="s">
        <v>1860</v>
      </c>
      <c r="B226" s="2" t="s">
        <v>1745</v>
      </c>
      <c r="C226" s="2" t="s">
        <v>1712</v>
      </c>
      <c r="D226" s="4">
        <f t="shared" si="3"/>
        <v>90</v>
      </c>
      <c r="E226" s="2">
        <v>3691</v>
      </c>
      <c r="F226" s="2" t="s">
        <v>712</v>
      </c>
      <c r="H226" s="2">
        <v>4022</v>
      </c>
      <c r="I226" s="2" t="s">
        <v>712</v>
      </c>
      <c r="K226" s="2">
        <v>4293</v>
      </c>
      <c r="L226" s="2" t="s">
        <v>712</v>
      </c>
      <c r="N226" s="2">
        <v>4394</v>
      </c>
      <c r="O226" s="2" t="s">
        <v>712</v>
      </c>
      <c r="Q226" s="2">
        <v>4685</v>
      </c>
      <c r="R226" s="2" t="s">
        <v>712</v>
      </c>
      <c r="T226" s="2">
        <v>5375</v>
      </c>
      <c r="U226" s="2" t="s">
        <v>712</v>
      </c>
      <c r="W226" s="2">
        <v>6751</v>
      </c>
      <c r="X226" s="2" t="s">
        <v>712</v>
      </c>
      <c r="Z226" s="2">
        <v>8331</v>
      </c>
      <c r="AA226" s="2" t="s">
        <v>712</v>
      </c>
      <c r="AC226" s="2">
        <v>9114</v>
      </c>
      <c r="AD226" s="2" t="s">
        <v>712</v>
      </c>
      <c r="AF226" s="2">
        <v>10153</v>
      </c>
      <c r="AG226" s="2" t="s">
        <v>712</v>
      </c>
      <c r="AI226" s="2">
        <v>11629</v>
      </c>
      <c r="AJ226" s="2" t="s">
        <v>712</v>
      </c>
      <c r="AL226" s="2">
        <v>12609</v>
      </c>
      <c r="AM226" s="2" t="s">
        <v>712</v>
      </c>
    </row>
    <row r="227" spans="1:39" x14ac:dyDescent="0.25">
      <c r="A227" s="2" t="s">
        <v>1860</v>
      </c>
      <c r="B227" s="2" t="s">
        <v>1744</v>
      </c>
      <c r="C227" s="2" t="s">
        <v>1712</v>
      </c>
      <c r="D227" s="4">
        <f t="shared" si="3"/>
        <v>175</v>
      </c>
      <c r="E227" s="2">
        <v>630</v>
      </c>
      <c r="F227" s="2" t="s">
        <v>712</v>
      </c>
      <c r="H227" s="2">
        <v>673.9</v>
      </c>
      <c r="I227" s="2" t="s">
        <v>712</v>
      </c>
      <c r="K227" s="2">
        <v>738.1</v>
      </c>
      <c r="L227" s="2" t="s">
        <v>712</v>
      </c>
      <c r="N227" s="2">
        <v>805.5</v>
      </c>
      <c r="O227" s="2" t="s">
        <v>712</v>
      </c>
      <c r="Q227" s="2">
        <v>885.2</v>
      </c>
      <c r="R227" s="2" t="s">
        <v>712</v>
      </c>
      <c r="T227" s="2">
        <v>987.7</v>
      </c>
      <c r="U227" s="2" t="s">
        <v>712</v>
      </c>
      <c r="W227" s="2">
        <v>1105</v>
      </c>
      <c r="X227" s="2" t="s">
        <v>712</v>
      </c>
      <c r="Z227" s="2">
        <v>1234</v>
      </c>
      <c r="AA227" s="2" t="s">
        <v>712</v>
      </c>
      <c r="AC227" s="2">
        <v>1372</v>
      </c>
      <c r="AD227" s="2" t="s">
        <v>712</v>
      </c>
      <c r="AF227" s="2">
        <v>1527</v>
      </c>
      <c r="AG227" s="2" t="s">
        <v>712</v>
      </c>
      <c r="AI227" s="2">
        <v>1715</v>
      </c>
      <c r="AJ227" s="2" t="s">
        <v>712</v>
      </c>
      <c r="AL227" s="2">
        <v>1844</v>
      </c>
      <c r="AM227" s="2" t="s">
        <v>712</v>
      </c>
    </row>
    <row r="228" spans="1:39" x14ac:dyDescent="0.25">
      <c r="A228" s="2" t="s">
        <v>1860</v>
      </c>
      <c r="B228" s="2" t="s">
        <v>1743</v>
      </c>
      <c r="C228" s="2" t="s">
        <v>1712</v>
      </c>
      <c r="D228" s="4">
        <f t="shared" si="3"/>
        <v>114</v>
      </c>
      <c r="E228" s="2">
        <v>8629</v>
      </c>
      <c r="F228" s="2" t="s">
        <v>712</v>
      </c>
      <c r="H228" s="2">
        <v>10154</v>
      </c>
      <c r="I228" s="2" t="s">
        <v>712</v>
      </c>
      <c r="K228" s="2">
        <v>12083</v>
      </c>
      <c r="L228" s="2" t="s">
        <v>712</v>
      </c>
      <c r="N228" s="2">
        <v>14527</v>
      </c>
      <c r="O228" s="2" t="s">
        <v>712</v>
      </c>
      <c r="Q228" s="2">
        <v>17560</v>
      </c>
      <c r="R228" s="2" t="s">
        <v>712</v>
      </c>
      <c r="T228" s="2">
        <v>21140</v>
      </c>
      <c r="U228" s="2" t="s">
        <v>712</v>
      </c>
      <c r="W228" s="2">
        <v>25030</v>
      </c>
      <c r="X228" s="2" t="s">
        <v>712</v>
      </c>
      <c r="Z228" s="2">
        <v>28842</v>
      </c>
      <c r="AA228" s="2" t="s">
        <v>712</v>
      </c>
      <c r="AC228" s="2">
        <v>32692</v>
      </c>
      <c r="AD228" s="2" t="s">
        <v>712</v>
      </c>
      <c r="AF228" s="2">
        <v>37251</v>
      </c>
      <c r="AG228" s="2" t="s">
        <v>712</v>
      </c>
      <c r="AI228" s="2">
        <v>42543</v>
      </c>
      <c r="AJ228" s="2" t="s">
        <v>712</v>
      </c>
      <c r="AL228" s="2">
        <v>46050</v>
      </c>
      <c r="AM228" s="2" t="s">
        <v>712</v>
      </c>
    </row>
    <row r="229" spans="1:39" x14ac:dyDescent="0.25">
      <c r="A229" s="2" t="s">
        <v>1860</v>
      </c>
      <c r="B229" s="2" t="s">
        <v>1742</v>
      </c>
      <c r="C229" s="2" t="s">
        <v>1712</v>
      </c>
      <c r="D229" s="4">
        <f t="shared" si="3"/>
        <v>122</v>
      </c>
      <c r="E229" s="2">
        <v>881.9</v>
      </c>
      <c r="F229" s="2" t="s">
        <v>712</v>
      </c>
      <c r="H229" s="2">
        <v>971</v>
      </c>
      <c r="I229" s="2" t="s">
        <v>712</v>
      </c>
      <c r="K229" s="2">
        <v>1075</v>
      </c>
      <c r="L229" s="2" t="s">
        <v>712</v>
      </c>
      <c r="N229" s="2">
        <v>1209</v>
      </c>
      <c r="O229" s="2" t="s">
        <v>712</v>
      </c>
      <c r="Q229" s="2">
        <v>1374</v>
      </c>
      <c r="R229" s="2" t="s">
        <v>712</v>
      </c>
      <c r="T229" s="2">
        <v>1520</v>
      </c>
      <c r="U229" s="2" t="s">
        <v>712</v>
      </c>
      <c r="W229" s="2">
        <v>1660</v>
      </c>
      <c r="X229" s="2" t="s">
        <v>712</v>
      </c>
      <c r="Z229" s="2">
        <v>1802</v>
      </c>
      <c r="AA229" s="2" t="s">
        <v>712</v>
      </c>
      <c r="AC229" s="2">
        <v>1885</v>
      </c>
      <c r="AD229" s="2" t="s">
        <v>712</v>
      </c>
      <c r="AF229" s="2">
        <v>1956</v>
      </c>
      <c r="AG229" s="2" t="s">
        <v>712</v>
      </c>
      <c r="AI229" s="2">
        <v>2057</v>
      </c>
      <c r="AJ229" s="2" t="s">
        <v>712</v>
      </c>
      <c r="AL229" s="2">
        <v>2135</v>
      </c>
      <c r="AM229" s="2" t="s">
        <v>712</v>
      </c>
    </row>
    <row r="230" spans="1:39" x14ac:dyDescent="0.25">
      <c r="A230" s="2" t="s">
        <v>1860</v>
      </c>
      <c r="B230" s="2" t="s">
        <v>1741</v>
      </c>
      <c r="C230" s="2" t="s">
        <v>1712</v>
      </c>
      <c r="D230" s="4">
        <f t="shared" si="3"/>
        <v>123</v>
      </c>
      <c r="E230" s="2">
        <v>1170</v>
      </c>
      <c r="F230" s="2" t="s">
        <v>712</v>
      </c>
      <c r="H230" s="2">
        <v>1315</v>
      </c>
      <c r="I230" s="2" t="s">
        <v>712</v>
      </c>
      <c r="K230" s="2">
        <v>1497</v>
      </c>
      <c r="L230" s="2" t="s">
        <v>712</v>
      </c>
      <c r="N230" s="2">
        <v>1724</v>
      </c>
      <c r="O230" s="2" t="s">
        <v>712</v>
      </c>
      <c r="Q230" s="2">
        <v>2036</v>
      </c>
      <c r="R230" s="2" t="s">
        <v>712</v>
      </c>
      <c r="T230" s="2">
        <v>2196</v>
      </c>
      <c r="U230" s="2" t="s">
        <v>712</v>
      </c>
      <c r="W230" s="2">
        <v>2029</v>
      </c>
      <c r="X230" s="2" t="s">
        <v>712</v>
      </c>
      <c r="Z230" s="2">
        <v>2365</v>
      </c>
      <c r="AA230" s="2" t="s">
        <v>712</v>
      </c>
      <c r="AC230" s="2">
        <v>3071</v>
      </c>
      <c r="AD230" s="2" t="s">
        <v>712</v>
      </c>
      <c r="AF230" s="2">
        <v>3522</v>
      </c>
      <c r="AG230" s="2" t="s">
        <v>712</v>
      </c>
      <c r="AI230" s="2">
        <v>4190</v>
      </c>
      <c r="AJ230" s="2" t="s">
        <v>712</v>
      </c>
      <c r="AL230" s="2">
        <v>4503</v>
      </c>
      <c r="AM230" s="2" t="s">
        <v>712</v>
      </c>
    </row>
    <row r="231" spans="1:39" x14ac:dyDescent="0.25">
      <c r="A231" s="2" t="s">
        <v>1860</v>
      </c>
      <c r="B231" s="2" t="s">
        <v>1740</v>
      </c>
      <c r="C231" s="2" t="s">
        <v>1712</v>
      </c>
      <c r="D231" s="4">
        <f t="shared" si="3"/>
        <v>124</v>
      </c>
      <c r="E231" s="2">
        <v>1536</v>
      </c>
      <c r="F231" s="2" t="s">
        <v>712</v>
      </c>
      <c r="H231" s="2">
        <v>1862</v>
      </c>
      <c r="I231" s="2" t="s">
        <v>712</v>
      </c>
      <c r="K231" s="2">
        <v>2307</v>
      </c>
      <c r="L231" s="2" t="s">
        <v>712</v>
      </c>
      <c r="N231" s="2">
        <v>2840</v>
      </c>
      <c r="O231" s="2" t="s">
        <v>712</v>
      </c>
      <c r="Q231" s="2">
        <v>3450</v>
      </c>
      <c r="R231" s="2" t="s">
        <v>712</v>
      </c>
      <c r="T231" s="2">
        <v>4077</v>
      </c>
      <c r="U231" s="2" t="s">
        <v>712</v>
      </c>
      <c r="W231" s="2">
        <v>4597</v>
      </c>
      <c r="X231" s="2" t="s">
        <v>712</v>
      </c>
      <c r="Z231" s="2">
        <v>5062</v>
      </c>
      <c r="AA231" s="2" t="s">
        <v>712</v>
      </c>
      <c r="AC231" s="2">
        <v>5518</v>
      </c>
      <c r="AD231" s="2" t="s">
        <v>712</v>
      </c>
      <c r="AF231" s="2">
        <v>6018</v>
      </c>
      <c r="AG231" s="2" t="s">
        <v>712</v>
      </c>
      <c r="AI231" s="2">
        <v>6283</v>
      </c>
      <c r="AJ231" s="2" t="s">
        <v>712</v>
      </c>
      <c r="AL231" s="2">
        <v>6278</v>
      </c>
      <c r="AM231" s="2" t="s">
        <v>712</v>
      </c>
    </row>
    <row r="232" spans="1:39" x14ac:dyDescent="0.25">
      <c r="A232" s="2" t="s">
        <v>1860</v>
      </c>
      <c r="B232" s="2" t="s">
        <v>1739</v>
      </c>
      <c r="C232" s="2" t="s">
        <v>1712</v>
      </c>
      <c r="D232" s="4">
        <f t="shared" si="3"/>
        <v>129</v>
      </c>
      <c r="E232" s="2">
        <v>5353</v>
      </c>
      <c r="F232" s="2" t="s">
        <v>712</v>
      </c>
      <c r="H232" s="2">
        <v>6072</v>
      </c>
      <c r="I232" s="2" t="s">
        <v>712</v>
      </c>
      <c r="K232" s="2">
        <v>6952</v>
      </c>
      <c r="L232" s="2" t="s">
        <v>712</v>
      </c>
      <c r="N232" s="2">
        <v>8032</v>
      </c>
      <c r="O232" s="2" t="s">
        <v>712</v>
      </c>
      <c r="Q232" s="2">
        <v>9221</v>
      </c>
      <c r="R232" s="2" t="s">
        <v>712</v>
      </c>
      <c r="T232" s="2">
        <v>10563</v>
      </c>
      <c r="U232" s="2" t="s">
        <v>712</v>
      </c>
      <c r="W232" s="2">
        <v>12264</v>
      </c>
      <c r="X232" s="2" t="s">
        <v>712</v>
      </c>
      <c r="Z232" s="2">
        <v>14329</v>
      </c>
      <c r="AA232" s="2" t="s">
        <v>712</v>
      </c>
      <c r="AC232" s="2">
        <v>16736</v>
      </c>
      <c r="AD232" s="2" t="s">
        <v>712</v>
      </c>
      <c r="AF232" s="2">
        <v>19371</v>
      </c>
      <c r="AG232" s="2" t="s">
        <v>712</v>
      </c>
      <c r="AI232" s="2">
        <v>22294</v>
      </c>
      <c r="AJ232" s="2" t="s">
        <v>712</v>
      </c>
      <c r="AL232" s="2">
        <v>24235</v>
      </c>
      <c r="AM232" s="2" t="s">
        <v>712</v>
      </c>
    </row>
    <row r="233" spans="1:39" x14ac:dyDescent="0.25">
      <c r="A233" s="2" t="s">
        <v>1860</v>
      </c>
      <c r="B233" s="2" t="s">
        <v>1738</v>
      </c>
      <c r="C233" s="2" t="s">
        <v>1712</v>
      </c>
      <c r="D233" s="4">
        <f t="shared" si="3"/>
        <v>130</v>
      </c>
      <c r="E233" s="2">
        <v>3784</v>
      </c>
      <c r="F233" s="2" t="s">
        <v>712</v>
      </c>
      <c r="H233" s="2">
        <v>4262</v>
      </c>
      <c r="I233" s="2" t="s">
        <v>712</v>
      </c>
      <c r="K233" s="2">
        <v>4860</v>
      </c>
      <c r="L233" s="2" t="s">
        <v>712</v>
      </c>
      <c r="N233" s="2">
        <v>5628</v>
      </c>
      <c r="O233" s="2" t="s">
        <v>712</v>
      </c>
      <c r="Q233" s="2">
        <v>6484</v>
      </c>
      <c r="R233" s="2" t="s">
        <v>712</v>
      </c>
      <c r="T233" s="2">
        <v>8108</v>
      </c>
      <c r="U233" s="2" t="s">
        <v>712</v>
      </c>
      <c r="W233" s="2">
        <v>9683</v>
      </c>
      <c r="X233" s="2" t="s">
        <v>712</v>
      </c>
      <c r="Z233" s="2">
        <v>10260</v>
      </c>
      <c r="AA233" s="2" t="s">
        <v>712</v>
      </c>
      <c r="AC233" s="2">
        <v>11789</v>
      </c>
      <c r="AD233" s="2" t="s">
        <v>712</v>
      </c>
      <c r="AF233" s="2">
        <v>13498</v>
      </c>
      <c r="AG233" s="2" t="s">
        <v>712</v>
      </c>
      <c r="AI233" s="2">
        <v>15700</v>
      </c>
      <c r="AJ233" s="2" t="s">
        <v>712</v>
      </c>
      <c r="AL233" s="2">
        <v>17215</v>
      </c>
      <c r="AM233" s="2" t="s">
        <v>712</v>
      </c>
    </row>
    <row r="234" spans="1:39" x14ac:dyDescent="0.25">
      <c r="A234" s="2" t="s">
        <v>1860</v>
      </c>
      <c r="B234" s="2" t="s">
        <v>1737</v>
      </c>
      <c r="C234" s="2" t="s">
        <v>1712</v>
      </c>
      <c r="D234" s="4">
        <f t="shared" si="3"/>
        <v>133</v>
      </c>
      <c r="E234" s="2">
        <v>5381</v>
      </c>
      <c r="F234" s="2" t="s">
        <v>712</v>
      </c>
      <c r="H234" s="2">
        <v>5706</v>
      </c>
      <c r="I234" s="2" t="s">
        <v>712</v>
      </c>
      <c r="K234" s="2">
        <v>6147</v>
      </c>
      <c r="L234" s="2" t="s">
        <v>712</v>
      </c>
      <c r="N234" s="2">
        <v>6713</v>
      </c>
      <c r="O234" s="2" t="s">
        <v>712</v>
      </c>
      <c r="Q234" s="2">
        <v>7387</v>
      </c>
      <c r="R234" s="2" t="s">
        <v>712</v>
      </c>
      <c r="T234" s="2">
        <v>8073</v>
      </c>
      <c r="U234" s="2" t="s">
        <v>712</v>
      </c>
      <c r="W234" s="2">
        <v>8891</v>
      </c>
      <c r="X234" s="2" t="s">
        <v>712</v>
      </c>
      <c r="Z234" s="2">
        <v>10168</v>
      </c>
      <c r="AA234" s="2" t="s">
        <v>712</v>
      </c>
      <c r="AC234" s="2">
        <v>11723</v>
      </c>
      <c r="AD234" s="2" t="s">
        <v>712</v>
      </c>
      <c r="AF234" s="2">
        <v>13759</v>
      </c>
      <c r="AG234" s="2" t="s">
        <v>712</v>
      </c>
      <c r="AI234" s="2">
        <v>16112</v>
      </c>
      <c r="AJ234" s="2" t="s">
        <v>712</v>
      </c>
      <c r="AL234" s="2">
        <v>17600</v>
      </c>
      <c r="AM234" s="2" t="s">
        <v>712</v>
      </c>
    </row>
    <row r="235" spans="1:39" x14ac:dyDescent="0.25">
      <c r="A235" s="2" t="s">
        <v>1860</v>
      </c>
      <c r="B235" s="2" t="s">
        <v>1736</v>
      </c>
      <c r="C235" s="2" t="s">
        <v>1712</v>
      </c>
      <c r="D235" s="4">
        <f t="shared" si="3"/>
        <v>136</v>
      </c>
      <c r="E235" s="2">
        <v>909.2</v>
      </c>
      <c r="F235" s="2" t="s">
        <v>712</v>
      </c>
      <c r="H235" s="2">
        <v>1052</v>
      </c>
      <c r="I235" s="2" t="s">
        <v>712</v>
      </c>
      <c r="K235" s="2">
        <v>1218</v>
      </c>
      <c r="L235" s="2" t="s">
        <v>712</v>
      </c>
      <c r="N235" s="2">
        <v>1408</v>
      </c>
      <c r="O235" s="2" t="s">
        <v>712</v>
      </c>
      <c r="Q235" s="2">
        <v>1624</v>
      </c>
      <c r="R235" s="2" t="s">
        <v>712</v>
      </c>
      <c r="T235" s="2">
        <v>1865</v>
      </c>
      <c r="U235" s="2" t="s">
        <v>712</v>
      </c>
      <c r="W235" s="2">
        <v>2140</v>
      </c>
      <c r="X235" s="2" t="s">
        <v>712</v>
      </c>
      <c r="Z235" s="2">
        <v>2476</v>
      </c>
      <c r="AA235" s="2" t="s">
        <v>712</v>
      </c>
      <c r="AC235" s="2">
        <v>2885</v>
      </c>
      <c r="AD235" s="2" t="s">
        <v>712</v>
      </c>
      <c r="AF235" s="2">
        <v>3328</v>
      </c>
      <c r="AG235" s="2" t="s">
        <v>712</v>
      </c>
      <c r="AI235" s="2">
        <v>3777</v>
      </c>
      <c r="AJ235" s="2" t="s">
        <v>712</v>
      </c>
      <c r="AL235" s="2">
        <v>4068</v>
      </c>
      <c r="AM235" s="2" t="s">
        <v>712</v>
      </c>
    </row>
    <row r="236" spans="1:39" x14ac:dyDescent="0.25">
      <c r="A236" s="2" t="s">
        <v>1860</v>
      </c>
      <c r="B236" s="2" t="s">
        <v>1735</v>
      </c>
      <c r="C236" s="2" t="s">
        <v>1712</v>
      </c>
      <c r="D236" s="4">
        <f t="shared" si="3"/>
        <v>137</v>
      </c>
      <c r="E236" s="2">
        <v>698.3</v>
      </c>
      <c r="F236" s="2" t="s">
        <v>712</v>
      </c>
      <c r="H236" s="2">
        <v>784.8</v>
      </c>
      <c r="I236" s="2" t="s">
        <v>712</v>
      </c>
      <c r="K236" s="2">
        <v>852.4</v>
      </c>
      <c r="L236" s="2" t="s">
        <v>712</v>
      </c>
      <c r="N236" s="2">
        <v>922.3</v>
      </c>
      <c r="O236" s="2" t="s">
        <v>712</v>
      </c>
      <c r="Q236" s="2">
        <v>988.9</v>
      </c>
      <c r="R236" s="2" t="s">
        <v>712</v>
      </c>
      <c r="T236" s="2">
        <v>1030</v>
      </c>
      <c r="U236" s="2" t="s">
        <v>712</v>
      </c>
      <c r="W236" s="2">
        <v>1083</v>
      </c>
      <c r="X236" s="2" t="s">
        <v>712</v>
      </c>
      <c r="Z236" s="2">
        <v>1154</v>
      </c>
      <c r="AA236" s="2" t="s">
        <v>712</v>
      </c>
      <c r="AC236" s="2">
        <v>1202</v>
      </c>
      <c r="AD236" s="2" t="s">
        <v>712</v>
      </c>
      <c r="AF236" s="2">
        <v>1233</v>
      </c>
      <c r="AG236" s="2" t="s">
        <v>712</v>
      </c>
      <c r="AI236" s="2">
        <v>1258</v>
      </c>
      <c r="AJ236" s="2" t="s">
        <v>712</v>
      </c>
      <c r="AL236" s="2">
        <v>1273</v>
      </c>
      <c r="AM236" s="2" t="s">
        <v>712</v>
      </c>
    </row>
    <row r="237" spans="1:39" x14ac:dyDescent="0.25">
      <c r="A237" s="2" t="s">
        <v>1860</v>
      </c>
      <c r="B237" s="2" t="s">
        <v>1734</v>
      </c>
      <c r="C237" s="2" t="s">
        <v>1712</v>
      </c>
      <c r="D237" s="4">
        <f t="shared" si="3"/>
        <v>143</v>
      </c>
      <c r="E237" s="2">
        <v>13101</v>
      </c>
      <c r="F237" s="2" t="s">
        <v>712</v>
      </c>
      <c r="H237" s="2">
        <v>14979</v>
      </c>
      <c r="I237" s="2" t="s">
        <v>712</v>
      </c>
      <c r="K237" s="2">
        <v>16741</v>
      </c>
      <c r="L237" s="2" t="s">
        <v>712</v>
      </c>
      <c r="N237" s="2">
        <v>18689</v>
      </c>
      <c r="O237" s="2" t="s">
        <v>712</v>
      </c>
      <c r="Q237" s="2">
        <v>21071</v>
      </c>
      <c r="R237" s="2" t="s">
        <v>712</v>
      </c>
      <c r="T237" s="2">
        <v>23561</v>
      </c>
      <c r="U237" s="2" t="s">
        <v>712</v>
      </c>
      <c r="W237" s="2">
        <v>25866</v>
      </c>
      <c r="X237" s="2" t="s">
        <v>712</v>
      </c>
      <c r="Z237" s="2">
        <v>27934</v>
      </c>
      <c r="AA237" s="2" t="s">
        <v>712</v>
      </c>
      <c r="AC237" s="2">
        <v>29536</v>
      </c>
      <c r="AD237" s="2" t="s">
        <v>712</v>
      </c>
      <c r="AF237" s="2">
        <v>31011</v>
      </c>
      <c r="AG237" s="2" t="s">
        <v>712</v>
      </c>
      <c r="AI237" s="2">
        <v>32984</v>
      </c>
      <c r="AJ237" s="2" t="s">
        <v>712</v>
      </c>
      <c r="AL237" s="2">
        <v>34378</v>
      </c>
      <c r="AM237" s="2" t="s">
        <v>712</v>
      </c>
    </row>
    <row r="238" spans="1:39" x14ac:dyDescent="0.25">
      <c r="A238" s="2" t="s">
        <v>1860</v>
      </c>
      <c r="B238" s="2" t="s">
        <v>1733</v>
      </c>
      <c r="C238" s="2" t="s">
        <v>1712</v>
      </c>
      <c r="D238" s="4">
        <f t="shared" si="3"/>
        <v>144</v>
      </c>
      <c r="E238" s="2">
        <v>7799</v>
      </c>
      <c r="F238" s="2" t="s">
        <v>712</v>
      </c>
      <c r="H238" s="2">
        <v>8669</v>
      </c>
      <c r="I238" s="2" t="s">
        <v>712</v>
      </c>
      <c r="K238" s="2">
        <v>9680</v>
      </c>
      <c r="L238" s="2" t="s">
        <v>712</v>
      </c>
      <c r="N238" s="2">
        <v>11002</v>
      </c>
      <c r="O238" s="2" t="s">
        <v>712</v>
      </c>
      <c r="Q238" s="2">
        <v>12512</v>
      </c>
      <c r="R238" s="2" t="s">
        <v>712</v>
      </c>
      <c r="T238" s="2">
        <v>13143</v>
      </c>
      <c r="U238" s="2" t="s">
        <v>712</v>
      </c>
      <c r="W238" s="2">
        <v>14204</v>
      </c>
      <c r="X238" s="2" t="s">
        <v>712</v>
      </c>
      <c r="Z238" s="2">
        <v>16873</v>
      </c>
      <c r="AA238" s="2" t="s">
        <v>712</v>
      </c>
      <c r="AC238" s="2">
        <v>19349</v>
      </c>
      <c r="AD238" s="2" t="s">
        <v>712</v>
      </c>
      <c r="AF238" s="2">
        <v>22360</v>
      </c>
      <c r="AG238" s="2" t="s">
        <v>712</v>
      </c>
      <c r="AI238" s="2">
        <v>25733</v>
      </c>
      <c r="AJ238" s="2" t="s">
        <v>712</v>
      </c>
      <c r="AL238" s="2">
        <v>27978</v>
      </c>
      <c r="AM238" s="2" t="s">
        <v>712</v>
      </c>
    </row>
    <row r="239" spans="1:39" x14ac:dyDescent="0.25">
      <c r="A239" s="2" t="s">
        <v>1860</v>
      </c>
      <c r="B239" s="2" t="s">
        <v>1732</v>
      </c>
      <c r="C239" s="2" t="s">
        <v>1712</v>
      </c>
      <c r="D239" s="4">
        <f t="shared" si="3"/>
        <v>147</v>
      </c>
      <c r="E239" s="2">
        <v>632.70000000000005</v>
      </c>
      <c r="F239" s="2" t="s">
        <v>712</v>
      </c>
      <c r="H239" s="2">
        <v>718.6</v>
      </c>
      <c r="I239" s="2" t="s">
        <v>712</v>
      </c>
      <c r="K239" s="2">
        <v>829.8</v>
      </c>
      <c r="L239" s="2" t="s">
        <v>712</v>
      </c>
      <c r="N239" s="2">
        <v>949.7</v>
      </c>
      <c r="O239" s="2" t="s">
        <v>712</v>
      </c>
      <c r="Q239" s="2">
        <v>1057</v>
      </c>
      <c r="R239" s="2" t="s">
        <v>712</v>
      </c>
      <c r="T239" s="2">
        <v>1247</v>
      </c>
      <c r="U239" s="2" t="s">
        <v>712</v>
      </c>
      <c r="W239" s="2">
        <v>1514</v>
      </c>
      <c r="X239" s="2" t="s">
        <v>712</v>
      </c>
      <c r="Z239" s="2">
        <v>1758</v>
      </c>
      <c r="AA239" s="2" t="s">
        <v>712</v>
      </c>
      <c r="AC239" s="2">
        <v>1958</v>
      </c>
      <c r="AD239" s="2" t="s">
        <v>712</v>
      </c>
      <c r="AF239" s="2">
        <v>2083</v>
      </c>
      <c r="AG239" s="2" t="s">
        <v>712</v>
      </c>
      <c r="AI239" s="2">
        <v>2292</v>
      </c>
      <c r="AJ239" s="2" t="s">
        <v>712</v>
      </c>
      <c r="AL239" s="2">
        <v>2459</v>
      </c>
      <c r="AM239" s="2" t="s">
        <v>712</v>
      </c>
    </row>
    <row r="240" spans="1:39" x14ac:dyDescent="0.25">
      <c r="A240" s="2" t="s">
        <v>1860</v>
      </c>
      <c r="B240" s="2" t="s">
        <v>1731</v>
      </c>
      <c r="C240" s="2" t="s">
        <v>1712</v>
      </c>
      <c r="D240" s="4">
        <f t="shared" si="3"/>
        <v>158</v>
      </c>
      <c r="E240" s="2">
        <v>3597</v>
      </c>
      <c r="F240" s="2" t="s">
        <v>712</v>
      </c>
      <c r="H240" s="2">
        <v>4144</v>
      </c>
      <c r="I240" s="2" t="s">
        <v>712</v>
      </c>
      <c r="K240" s="2">
        <v>4753</v>
      </c>
      <c r="L240" s="2" t="s">
        <v>712</v>
      </c>
      <c r="N240" s="2">
        <v>5476</v>
      </c>
      <c r="O240" s="2" t="s">
        <v>712</v>
      </c>
      <c r="Q240" s="2">
        <v>6299</v>
      </c>
      <c r="R240" s="2" t="s">
        <v>712</v>
      </c>
      <c r="T240" s="2">
        <v>7233</v>
      </c>
      <c r="U240" s="2" t="s">
        <v>712</v>
      </c>
      <c r="W240" s="2">
        <v>8442</v>
      </c>
      <c r="X240" s="2" t="s">
        <v>712</v>
      </c>
      <c r="Z240" s="2">
        <v>10059</v>
      </c>
      <c r="AA240" s="2" t="s">
        <v>712</v>
      </c>
      <c r="AC240" s="2">
        <v>12076</v>
      </c>
      <c r="AD240" s="2" t="s">
        <v>712</v>
      </c>
      <c r="AF240" s="2">
        <v>14528</v>
      </c>
      <c r="AG240" s="2" t="s">
        <v>712</v>
      </c>
      <c r="AI240" s="2">
        <v>17636</v>
      </c>
      <c r="AJ240" s="2" t="s">
        <v>712</v>
      </c>
      <c r="AL240" s="2">
        <v>19899</v>
      </c>
      <c r="AM240" s="2" t="s">
        <v>712</v>
      </c>
    </row>
    <row r="241" spans="1:39" x14ac:dyDescent="0.25">
      <c r="A241" s="2" t="s">
        <v>1860</v>
      </c>
      <c r="B241" s="2" t="s">
        <v>1730</v>
      </c>
      <c r="C241" s="2" t="s">
        <v>1712</v>
      </c>
      <c r="D241" s="4">
        <f t="shared" si="3"/>
        <v>159</v>
      </c>
      <c r="E241" s="2">
        <v>47118</v>
      </c>
      <c r="F241" s="2" t="s">
        <v>712</v>
      </c>
      <c r="H241" s="2">
        <v>52469</v>
      </c>
      <c r="I241" s="2" t="s">
        <v>712</v>
      </c>
      <c r="K241" s="2">
        <v>58829</v>
      </c>
      <c r="L241" s="2" t="s">
        <v>712</v>
      </c>
      <c r="N241" s="2">
        <v>67425</v>
      </c>
      <c r="O241" s="2" t="s">
        <v>712</v>
      </c>
      <c r="Q241" s="2">
        <v>77730</v>
      </c>
      <c r="R241" s="2" t="s">
        <v>712</v>
      </c>
      <c r="T241" s="2">
        <v>88413</v>
      </c>
      <c r="U241" s="2" t="s">
        <v>712</v>
      </c>
      <c r="W241" s="2">
        <v>100592</v>
      </c>
      <c r="X241" s="2" t="s">
        <v>712</v>
      </c>
      <c r="Z241" s="2">
        <v>113975</v>
      </c>
      <c r="AA241" s="2" t="s">
        <v>712</v>
      </c>
      <c r="AC241" s="2">
        <v>129246</v>
      </c>
      <c r="AD241" s="2" t="s">
        <v>712</v>
      </c>
      <c r="AF241" s="2">
        <v>147152</v>
      </c>
      <c r="AG241" s="2" t="s">
        <v>712</v>
      </c>
      <c r="AI241" s="2">
        <v>168240</v>
      </c>
      <c r="AJ241" s="2" t="s">
        <v>712</v>
      </c>
      <c r="AL241" s="2">
        <v>182202</v>
      </c>
      <c r="AM241" s="2" t="s">
        <v>712</v>
      </c>
    </row>
    <row r="242" spans="1:39" x14ac:dyDescent="0.25">
      <c r="A242" s="2" t="s">
        <v>1860</v>
      </c>
      <c r="B242" s="2" t="s">
        <v>1729</v>
      </c>
      <c r="C242" s="2" t="s">
        <v>1712</v>
      </c>
      <c r="D242" s="4">
        <f t="shared" si="3"/>
        <v>184</v>
      </c>
      <c r="E242" s="2">
        <v>3051</v>
      </c>
      <c r="F242" s="2" t="s">
        <v>712</v>
      </c>
      <c r="H242" s="2">
        <v>3418</v>
      </c>
      <c r="I242" s="2" t="s">
        <v>712</v>
      </c>
      <c r="K242" s="2">
        <v>3984</v>
      </c>
      <c r="L242" s="2" t="s">
        <v>712</v>
      </c>
      <c r="N242" s="2">
        <v>4648</v>
      </c>
      <c r="O242" s="2" t="s">
        <v>712</v>
      </c>
      <c r="Q242" s="2">
        <v>5486</v>
      </c>
      <c r="R242" s="2" t="s">
        <v>712</v>
      </c>
      <c r="T242" s="2">
        <v>6742</v>
      </c>
      <c r="U242" s="2" t="s">
        <v>712</v>
      </c>
      <c r="W242" s="2">
        <v>6713</v>
      </c>
      <c r="X242" s="2" t="s">
        <v>712</v>
      </c>
      <c r="Z242" s="2">
        <v>6506</v>
      </c>
      <c r="AA242" s="2" t="s">
        <v>712</v>
      </c>
      <c r="AC242" s="2">
        <v>8539</v>
      </c>
      <c r="AD242" s="2" t="s">
        <v>712</v>
      </c>
      <c r="AF242" s="2">
        <v>9481</v>
      </c>
      <c r="AG242" s="2" t="s">
        <v>712</v>
      </c>
      <c r="AI242" s="2">
        <v>10817</v>
      </c>
      <c r="AJ242" s="2" t="s">
        <v>712</v>
      </c>
      <c r="AL242" s="2">
        <v>11610</v>
      </c>
      <c r="AM242" s="2" t="s">
        <v>712</v>
      </c>
    </row>
    <row r="243" spans="1:39" x14ac:dyDescent="0.25">
      <c r="A243" s="2" t="s">
        <v>1860</v>
      </c>
      <c r="B243" s="2" t="s">
        <v>1728</v>
      </c>
      <c r="C243" s="2" t="s">
        <v>1712</v>
      </c>
      <c r="D243" s="4">
        <f t="shared" si="3"/>
        <v>193</v>
      </c>
      <c r="E243" s="2">
        <v>64.430000000000007</v>
      </c>
      <c r="F243" s="2" t="s">
        <v>712</v>
      </c>
      <c r="H243" s="2">
        <v>67.87</v>
      </c>
      <c r="I243" s="2" t="s">
        <v>712</v>
      </c>
      <c r="K243" s="2">
        <v>77.540000000000006</v>
      </c>
      <c r="L243" s="2" t="s">
        <v>712</v>
      </c>
      <c r="N243" s="2">
        <v>87.44</v>
      </c>
      <c r="O243" s="2" t="s">
        <v>712</v>
      </c>
      <c r="Q243" s="2">
        <v>98.69</v>
      </c>
      <c r="R243" s="2" t="s">
        <v>712</v>
      </c>
      <c r="T243" s="2">
        <v>107.3</v>
      </c>
      <c r="U243" s="2" t="s">
        <v>712</v>
      </c>
      <c r="W243" s="2">
        <v>118.4</v>
      </c>
      <c r="X243" s="2" t="s">
        <v>712</v>
      </c>
      <c r="Z243" s="2">
        <v>130.1</v>
      </c>
      <c r="AA243" s="2" t="s">
        <v>712</v>
      </c>
      <c r="AC243" s="2">
        <v>143.1</v>
      </c>
      <c r="AD243" s="2" t="s">
        <v>712</v>
      </c>
      <c r="AF243" s="2">
        <v>160.1</v>
      </c>
      <c r="AG243" s="2" t="s">
        <v>712</v>
      </c>
      <c r="AI243" s="2">
        <v>178.5</v>
      </c>
      <c r="AJ243" s="2" t="s">
        <v>712</v>
      </c>
      <c r="AL243" s="2">
        <v>190.3</v>
      </c>
      <c r="AM243" s="2" t="s">
        <v>712</v>
      </c>
    </row>
    <row r="244" spans="1:39" x14ac:dyDescent="0.25">
      <c r="A244" s="2" t="s">
        <v>1860</v>
      </c>
      <c r="B244" s="2" t="s">
        <v>1727</v>
      </c>
      <c r="C244" s="2" t="s">
        <v>1712</v>
      </c>
      <c r="D244" s="4">
        <f t="shared" si="3"/>
        <v>195</v>
      </c>
      <c r="E244" s="2">
        <v>3356</v>
      </c>
      <c r="F244" s="2" t="s">
        <v>712</v>
      </c>
      <c r="H244" s="2">
        <v>3863</v>
      </c>
      <c r="I244" s="2" t="s">
        <v>712</v>
      </c>
      <c r="K244" s="2">
        <v>4485</v>
      </c>
      <c r="L244" s="2" t="s">
        <v>712</v>
      </c>
      <c r="N244" s="2">
        <v>5160</v>
      </c>
      <c r="O244" s="2" t="s">
        <v>712</v>
      </c>
      <c r="Q244" s="2">
        <v>5888</v>
      </c>
      <c r="R244" s="2" t="s">
        <v>712</v>
      </c>
      <c r="T244" s="2">
        <v>6847</v>
      </c>
      <c r="U244" s="2" t="s">
        <v>712</v>
      </c>
      <c r="W244" s="2">
        <v>7991</v>
      </c>
      <c r="X244" s="2" t="s">
        <v>712</v>
      </c>
      <c r="Z244" s="2">
        <v>9163</v>
      </c>
      <c r="AA244" s="2" t="s">
        <v>712</v>
      </c>
      <c r="AC244" s="2">
        <v>10389</v>
      </c>
      <c r="AD244" s="2" t="s">
        <v>712</v>
      </c>
      <c r="AF244" s="2">
        <v>11897</v>
      </c>
      <c r="AG244" s="2" t="s">
        <v>712</v>
      </c>
      <c r="AI244" s="2">
        <v>13780</v>
      </c>
      <c r="AJ244" s="2" t="s">
        <v>712</v>
      </c>
      <c r="AL244" s="2">
        <v>15129</v>
      </c>
      <c r="AM244" s="2" t="s">
        <v>712</v>
      </c>
    </row>
    <row r="245" spans="1:39" x14ac:dyDescent="0.25">
      <c r="A245" s="2" t="s">
        <v>1860</v>
      </c>
      <c r="B245" s="2" t="s">
        <v>1726</v>
      </c>
      <c r="C245" s="2" t="s">
        <v>1712</v>
      </c>
      <c r="D245" s="4">
        <f t="shared" si="3"/>
        <v>196</v>
      </c>
      <c r="E245" s="2">
        <v>43.41</v>
      </c>
      <c r="F245" s="2" t="s">
        <v>712</v>
      </c>
      <c r="H245" s="2">
        <v>48.91</v>
      </c>
      <c r="I245" s="2" t="s">
        <v>712</v>
      </c>
      <c r="K245" s="2">
        <v>55.13</v>
      </c>
      <c r="L245" s="2" t="s">
        <v>712</v>
      </c>
      <c r="N245" s="2">
        <v>62.5</v>
      </c>
      <c r="O245" s="2" t="s">
        <v>712</v>
      </c>
      <c r="Q245" s="2">
        <v>68.180000000000007</v>
      </c>
      <c r="R245" s="2" t="s">
        <v>712</v>
      </c>
      <c r="T245" s="2">
        <v>70.010000000000005</v>
      </c>
      <c r="U245" s="2" t="s">
        <v>712</v>
      </c>
      <c r="W245" s="2">
        <v>72.709999999999994</v>
      </c>
      <c r="X245" s="2" t="s">
        <v>712</v>
      </c>
      <c r="Z245" s="2">
        <v>78.47</v>
      </c>
      <c r="AA245" s="2" t="s">
        <v>712</v>
      </c>
      <c r="AC245" s="2">
        <v>84.1</v>
      </c>
      <c r="AD245" s="2" t="s">
        <v>712</v>
      </c>
      <c r="AF245" s="2">
        <v>90.84</v>
      </c>
      <c r="AG245" s="2" t="s">
        <v>712</v>
      </c>
      <c r="AI245" s="2">
        <v>94.52</v>
      </c>
      <c r="AJ245" s="2" t="s">
        <v>712</v>
      </c>
      <c r="AL245" s="2">
        <v>96.47</v>
      </c>
      <c r="AM245" s="2" t="s">
        <v>712</v>
      </c>
    </row>
    <row r="246" spans="1:39" x14ac:dyDescent="0.25">
      <c r="A246" s="2" t="s">
        <v>1860</v>
      </c>
      <c r="B246" s="2" t="s">
        <v>1724</v>
      </c>
      <c r="C246" s="2" t="s">
        <v>1712</v>
      </c>
      <c r="D246" s="4">
        <f t="shared" si="3"/>
        <v>197</v>
      </c>
      <c r="E246" s="2">
        <v>2240</v>
      </c>
      <c r="F246" s="2" t="s">
        <v>712</v>
      </c>
      <c r="H246" s="2">
        <v>2400</v>
      </c>
      <c r="I246" s="2" t="s">
        <v>712</v>
      </c>
      <c r="K246" s="2">
        <v>2606</v>
      </c>
      <c r="L246" s="2" t="s">
        <v>712</v>
      </c>
      <c r="N246" s="2">
        <v>2887</v>
      </c>
      <c r="O246" s="2" t="s">
        <v>712</v>
      </c>
      <c r="Q246" s="2">
        <v>3224</v>
      </c>
      <c r="R246" s="2" t="s">
        <v>712</v>
      </c>
      <c r="T246" s="2">
        <v>3682</v>
      </c>
      <c r="U246" s="2" t="s">
        <v>712</v>
      </c>
      <c r="W246" s="2">
        <v>3929</v>
      </c>
      <c r="X246" s="2" t="s">
        <v>712</v>
      </c>
      <c r="Z246" s="2">
        <v>3843</v>
      </c>
      <c r="AA246" s="2" t="s">
        <v>712</v>
      </c>
      <c r="AC246" s="2">
        <v>4422</v>
      </c>
      <c r="AD246" s="2" t="s">
        <v>712</v>
      </c>
      <c r="AF246" s="2">
        <v>5391</v>
      </c>
      <c r="AG246" s="2" t="s">
        <v>712</v>
      </c>
      <c r="AI246" s="2">
        <v>6043</v>
      </c>
      <c r="AJ246" s="2" t="s">
        <v>712</v>
      </c>
      <c r="AL246" s="2">
        <v>6453</v>
      </c>
      <c r="AM246" s="2" t="s">
        <v>712</v>
      </c>
    </row>
    <row r="247" spans="1:39" x14ac:dyDescent="0.25">
      <c r="A247" s="2" t="s">
        <v>1860</v>
      </c>
      <c r="B247" s="2" t="s">
        <v>1723</v>
      </c>
      <c r="C247" s="2" t="s">
        <v>1712</v>
      </c>
      <c r="D247" s="4">
        <f t="shared" si="3"/>
        <v>201</v>
      </c>
      <c r="E247" s="2">
        <v>2875</v>
      </c>
      <c r="F247" s="2" t="s">
        <v>712</v>
      </c>
      <c r="H247" s="2">
        <v>3227</v>
      </c>
      <c r="I247" s="2" t="s">
        <v>712</v>
      </c>
      <c r="K247" s="2">
        <v>3490</v>
      </c>
      <c r="L247" s="2" t="s">
        <v>712</v>
      </c>
      <c r="N247" s="2">
        <v>4754</v>
      </c>
      <c r="O247" s="2" t="s">
        <v>712</v>
      </c>
      <c r="Q247" s="2">
        <v>6272</v>
      </c>
      <c r="R247" s="2" t="s">
        <v>712</v>
      </c>
      <c r="T247" s="2">
        <v>6139</v>
      </c>
      <c r="U247" s="2" t="s">
        <v>712</v>
      </c>
      <c r="W247" s="2">
        <v>6294</v>
      </c>
      <c r="X247" s="2" t="s">
        <v>712</v>
      </c>
      <c r="Z247" s="2">
        <v>6673</v>
      </c>
      <c r="AA247" s="2" t="s">
        <v>712</v>
      </c>
      <c r="AC247" s="2">
        <v>7827</v>
      </c>
      <c r="AD247" s="2" t="s">
        <v>712</v>
      </c>
      <c r="AF247" s="2">
        <v>8909</v>
      </c>
      <c r="AG247" s="2" t="s">
        <v>712</v>
      </c>
      <c r="AI247" s="2">
        <v>10034</v>
      </c>
      <c r="AJ247" s="2" t="s">
        <v>712</v>
      </c>
      <c r="AL247" s="2">
        <v>10787</v>
      </c>
      <c r="AM247" s="2" t="s">
        <v>712</v>
      </c>
    </row>
    <row r="248" spans="1:39" x14ac:dyDescent="0.25">
      <c r="A248" s="2" t="s">
        <v>1860</v>
      </c>
      <c r="B248" s="2" t="s">
        <v>1722</v>
      </c>
      <c r="C248" s="2" t="s">
        <v>1712</v>
      </c>
      <c r="D248" s="4">
        <f t="shared" si="3"/>
        <v>202</v>
      </c>
      <c r="E248" s="2">
        <v>18322</v>
      </c>
      <c r="F248" s="2" t="s">
        <v>712</v>
      </c>
      <c r="H248" s="2">
        <v>20844</v>
      </c>
      <c r="I248" s="2" t="s">
        <v>712</v>
      </c>
      <c r="K248" s="2">
        <v>23736</v>
      </c>
      <c r="L248" s="2" t="s">
        <v>712</v>
      </c>
      <c r="N248" s="2">
        <v>27010</v>
      </c>
      <c r="O248" s="2" t="s">
        <v>712</v>
      </c>
      <c r="Q248" s="2">
        <v>30611</v>
      </c>
      <c r="R248" s="2" t="s">
        <v>712</v>
      </c>
      <c r="T248" s="2">
        <v>34463</v>
      </c>
      <c r="U248" s="2" t="s">
        <v>712</v>
      </c>
      <c r="W248" s="2">
        <v>38647</v>
      </c>
      <c r="X248" s="2" t="s">
        <v>712</v>
      </c>
      <c r="Z248" s="2">
        <v>42922</v>
      </c>
      <c r="AA248" s="2" t="s">
        <v>712</v>
      </c>
      <c r="AC248" s="2">
        <v>46272</v>
      </c>
      <c r="AD248" s="2" t="s">
        <v>712</v>
      </c>
      <c r="AF248" s="2">
        <v>49694</v>
      </c>
      <c r="AG248" s="2" t="s">
        <v>712</v>
      </c>
      <c r="AI248" s="2">
        <v>52837</v>
      </c>
      <c r="AJ248" s="2" t="s">
        <v>712</v>
      </c>
      <c r="AL248" s="2">
        <v>54490</v>
      </c>
      <c r="AM248" s="2" t="s">
        <v>712</v>
      </c>
    </row>
    <row r="249" spans="1:39" x14ac:dyDescent="0.25">
      <c r="A249" s="2" t="s">
        <v>1860</v>
      </c>
      <c r="B249" s="2" t="s">
        <v>1721</v>
      </c>
      <c r="C249" s="2" t="s">
        <v>1712</v>
      </c>
      <c r="D249" s="4">
        <f t="shared" si="3"/>
        <v>277</v>
      </c>
      <c r="AI249" s="2">
        <v>10981</v>
      </c>
      <c r="AJ249" s="2" t="s">
        <v>712</v>
      </c>
      <c r="AL249" s="2">
        <v>12340</v>
      </c>
      <c r="AM249" s="2" t="s">
        <v>712</v>
      </c>
    </row>
    <row r="250" spans="1:39" x14ac:dyDescent="0.25">
      <c r="A250" s="2" t="s">
        <v>1860</v>
      </c>
      <c r="B250" s="2" t="s">
        <v>1720</v>
      </c>
      <c r="C250" s="2" t="s">
        <v>1712</v>
      </c>
      <c r="D250" s="4">
        <f t="shared" si="3"/>
        <v>276</v>
      </c>
      <c r="AI250" s="2">
        <v>37712</v>
      </c>
      <c r="AJ250" s="2" t="s">
        <v>712</v>
      </c>
      <c r="AL250" s="2">
        <v>40235</v>
      </c>
      <c r="AM250" s="2" t="s">
        <v>712</v>
      </c>
    </row>
    <row r="251" spans="1:39" x14ac:dyDescent="0.25">
      <c r="A251" s="2" t="s">
        <v>1860</v>
      </c>
      <c r="B251" s="2" t="s">
        <v>1719</v>
      </c>
      <c r="C251" s="2" t="s">
        <v>1712</v>
      </c>
      <c r="D251" s="4">
        <f t="shared" si="3"/>
        <v>209</v>
      </c>
      <c r="E251" s="2">
        <v>365.7</v>
      </c>
      <c r="F251" s="2" t="s">
        <v>712</v>
      </c>
      <c r="H251" s="2">
        <v>411.5</v>
      </c>
      <c r="I251" s="2" t="s">
        <v>712</v>
      </c>
      <c r="K251" s="2">
        <v>472.3</v>
      </c>
      <c r="L251" s="2" t="s">
        <v>712</v>
      </c>
      <c r="N251" s="2">
        <v>550.1</v>
      </c>
      <c r="O251" s="2" t="s">
        <v>712</v>
      </c>
      <c r="Q251" s="2">
        <v>639.29999999999995</v>
      </c>
      <c r="R251" s="2" t="s">
        <v>712</v>
      </c>
      <c r="T251" s="2">
        <v>767.4</v>
      </c>
      <c r="U251" s="2" t="s">
        <v>712</v>
      </c>
      <c r="W251" s="2">
        <v>908</v>
      </c>
      <c r="X251" s="2" t="s">
        <v>712</v>
      </c>
      <c r="Z251" s="2">
        <v>1007</v>
      </c>
      <c r="AA251" s="2" t="s">
        <v>712</v>
      </c>
      <c r="AC251" s="2">
        <v>1082</v>
      </c>
      <c r="AD251" s="2" t="s">
        <v>712</v>
      </c>
      <c r="AF251" s="2">
        <v>1135</v>
      </c>
      <c r="AG251" s="2" t="s">
        <v>712</v>
      </c>
      <c r="AI251" s="2">
        <v>1232</v>
      </c>
      <c r="AJ251" s="2" t="s">
        <v>712</v>
      </c>
      <c r="AL251" s="2">
        <v>1287</v>
      </c>
      <c r="AM251" s="2" t="s">
        <v>712</v>
      </c>
    </row>
    <row r="252" spans="1:39" x14ac:dyDescent="0.25">
      <c r="A252" s="2" t="s">
        <v>1860</v>
      </c>
      <c r="B252" s="2" t="s">
        <v>1718</v>
      </c>
      <c r="C252" s="2" t="s">
        <v>1712</v>
      </c>
      <c r="D252" s="4">
        <f t="shared" si="3"/>
        <v>217</v>
      </c>
      <c r="E252" s="2">
        <v>1613</v>
      </c>
      <c r="F252" s="2" t="s">
        <v>712</v>
      </c>
      <c r="H252" s="2">
        <v>1855</v>
      </c>
      <c r="I252" s="2" t="s">
        <v>712</v>
      </c>
      <c r="K252" s="2">
        <v>2248</v>
      </c>
      <c r="L252" s="2" t="s">
        <v>712</v>
      </c>
      <c r="N252" s="2">
        <v>2519</v>
      </c>
      <c r="O252" s="2" t="s">
        <v>712</v>
      </c>
      <c r="Q252" s="2">
        <v>2915</v>
      </c>
      <c r="R252" s="2" t="s">
        <v>712</v>
      </c>
      <c r="T252" s="2">
        <v>3472</v>
      </c>
      <c r="U252" s="2" t="s">
        <v>712</v>
      </c>
      <c r="W252" s="2">
        <v>3984</v>
      </c>
      <c r="X252" s="2" t="s">
        <v>712</v>
      </c>
      <c r="Z252" s="2">
        <v>4506</v>
      </c>
      <c r="AA252" s="2" t="s">
        <v>712</v>
      </c>
      <c r="AC252" s="2">
        <v>5142</v>
      </c>
      <c r="AD252" s="2" t="s">
        <v>712</v>
      </c>
      <c r="AF252" s="2">
        <v>5890</v>
      </c>
      <c r="AG252" s="2" t="s">
        <v>712</v>
      </c>
      <c r="AI252" s="2">
        <v>6746</v>
      </c>
      <c r="AJ252" s="2" t="s">
        <v>712</v>
      </c>
      <c r="AL252" s="2">
        <v>7305</v>
      </c>
      <c r="AM252" s="2" t="s">
        <v>712</v>
      </c>
    </row>
    <row r="253" spans="1:39" x14ac:dyDescent="0.25">
      <c r="A253" s="2" t="s">
        <v>1860</v>
      </c>
      <c r="B253" s="2" t="s">
        <v>1717</v>
      </c>
      <c r="C253" s="2" t="s">
        <v>1712</v>
      </c>
      <c r="D253" s="4">
        <f t="shared" si="3"/>
        <v>222</v>
      </c>
      <c r="E253" s="2">
        <v>4303</v>
      </c>
      <c r="F253" s="2" t="s">
        <v>712</v>
      </c>
      <c r="H253" s="2">
        <v>4738</v>
      </c>
      <c r="I253" s="2" t="s">
        <v>712</v>
      </c>
      <c r="K253" s="2">
        <v>5288</v>
      </c>
      <c r="L253" s="2" t="s">
        <v>712</v>
      </c>
      <c r="N253" s="2">
        <v>5915</v>
      </c>
      <c r="O253" s="2" t="s">
        <v>712</v>
      </c>
      <c r="Q253" s="2">
        <v>6734</v>
      </c>
      <c r="R253" s="2" t="s">
        <v>712</v>
      </c>
      <c r="T253" s="2">
        <v>7692</v>
      </c>
      <c r="U253" s="2" t="s">
        <v>712</v>
      </c>
      <c r="W253" s="2">
        <v>8603</v>
      </c>
      <c r="X253" s="2" t="s">
        <v>712</v>
      </c>
      <c r="Z253" s="2">
        <v>9384</v>
      </c>
      <c r="AA253" s="2" t="s">
        <v>712</v>
      </c>
      <c r="AC253" s="2">
        <v>9864</v>
      </c>
      <c r="AD253" s="2" t="s">
        <v>712</v>
      </c>
      <c r="AF253" s="2">
        <v>10299</v>
      </c>
      <c r="AG253" s="2" t="s">
        <v>712</v>
      </c>
      <c r="AI253" s="2">
        <v>10881</v>
      </c>
      <c r="AJ253" s="2" t="s">
        <v>712</v>
      </c>
      <c r="AL253" s="2">
        <v>11254</v>
      </c>
      <c r="AM253" s="2" t="s">
        <v>712</v>
      </c>
    </row>
    <row r="254" spans="1:39" x14ac:dyDescent="0.25">
      <c r="A254" s="2" t="s">
        <v>1860</v>
      </c>
      <c r="B254" s="2" t="s">
        <v>1716</v>
      </c>
      <c r="C254" s="2" t="s">
        <v>1712</v>
      </c>
      <c r="D254" s="4">
        <f t="shared" si="3"/>
        <v>226</v>
      </c>
      <c r="E254" s="2">
        <v>7240</v>
      </c>
      <c r="F254" s="2" t="s">
        <v>712</v>
      </c>
      <c r="H254" s="2">
        <v>8581</v>
      </c>
      <c r="I254" s="2" t="s">
        <v>712</v>
      </c>
      <c r="K254" s="2">
        <v>9988</v>
      </c>
      <c r="L254" s="2" t="s">
        <v>712</v>
      </c>
      <c r="N254" s="2">
        <v>11471</v>
      </c>
      <c r="O254" s="2" t="s">
        <v>712</v>
      </c>
      <c r="Q254" s="2">
        <v>13318</v>
      </c>
      <c r="R254" s="2" t="s">
        <v>712</v>
      </c>
      <c r="T254" s="2">
        <v>15668</v>
      </c>
      <c r="U254" s="2" t="s">
        <v>712</v>
      </c>
      <c r="W254" s="2">
        <v>18572</v>
      </c>
      <c r="X254" s="2" t="s">
        <v>712</v>
      </c>
      <c r="Z254" s="2">
        <v>21680</v>
      </c>
      <c r="AA254" s="2" t="s">
        <v>712</v>
      </c>
      <c r="AC254" s="2">
        <v>25356</v>
      </c>
      <c r="AD254" s="2" t="s">
        <v>712</v>
      </c>
      <c r="AF254" s="2">
        <v>29992</v>
      </c>
      <c r="AG254" s="2" t="s">
        <v>712</v>
      </c>
      <c r="AI254" s="2">
        <v>35401</v>
      </c>
      <c r="AJ254" s="2" t="s">
        <v>712</v>
      </c>
      <c r="AL254" s="2">
        <v>39032</v>
      </c>
      <c r="AM254" s="2" t="s">
        <v>712</v>
      </c>
    </row>
    <row r="255" spans="1:39" x14ac:dyDescent="0.25">
      <c r="A255" s="2" t="s">
        <v>1860</v>
      </c>
      <c r="B255" s="2" t="s">
        <v>1715</v>
      </c>
      <c r="C255" s="2" t="s">
        <v>1712</v>
      </c>
      <c r="D255" s="4">
        <f t="shared" si="3"/>
        <v>215</v>
      </c>
      <c r="E255" s="2">
        <v>10684</v>
      </c>
      <c r="F255" s="2" t="s">
        <v>712</v>
      </c>
      <c r="H255" s="2">
        <v>12406</v>
      </c>
      <c r="I255" s="2" t="s">
        <v>712</v>
      </c>
      <c r="K255" s="2">
        <v>14506</v>
      </c>
      <c r="L255" s="2" t="s">
        <v>712</v>
      </c>
      <c r="N255" s="2">
        <v>17018</v>
      </c>
      <c r="O255" s="2" t="s">
        <v>712</v>
      </c>
      <c r="Q255" s="2">
        <v>19895</v>
      </c>
      <c r="R255" s="2" t="s">
        <v>712</v>
      </c>
      <c r="T255" s="2">
        <v>23204</v>
      </c>
      <c r="U255" s="2" t="s">
        <v>712</v>
      </c>
      <c r="W255" s="2">
        <v>27204</v>
      </c>
      <c r="X255" s="2" t="s">
        <v>712</v>
      </c>
      <c r="Z255" s="2">
        <v>31534</v>
      </c>
      <c r="AA255" s="2" t="s">
        <v>712</v>
      </c>
      <c r="AC255" s="2">
        <v>35855</v>
      </c>
      <c r="AD255" s="2" t="s">
        <v>712</v>
      </c>
      <c r="AF255" s="2">
        <v>41522</v>
      </c>
      <c r="AG255" s="2" t="s">
        <v>712</v>
      </c>
      <c r="AI255" s="2">
        <v>48646</v>
      </c>
      <c r="AJ255" s="2" t="s">
        <v>712</v>
      </c>
      <c r="AL255" s="2">
        <v>53470</v>
      </c>
      <c r="AM255" s="2" t="s">
        <v>712</v>
      </c>
    </row>
    <row r="256" spans="1:39" x14ac:dyDescent="0.25">
      <c r="A256" s="2" t="s">
        <v>1860</v>
      </c>
      <c r="B256" s="2" t="s">
        <v>1714</v>
      </c>
      <c r="C256" s="2" t="s">
        <v>1712</v>
      </c>
      <c r="D256" s="4">
        <f t="shared" si="3"/>
        <v>251</v>
      </c>
      <c r="E256" s="2">
        <v>3241</v>
      </c>
      <c r="F256" s="2" t="s">
        <v>712</v>
      </c>
      <c r="H256" s="2">
        <v>3793</v>
      </c>
      <c r="I256" s="2" t="s">
        <v>712</v>
      </c>
      <c r="K256" s="2">
        <v>4484</v>
      </c>
      <c r="L256" s="2" t="s">
        <v>712</v>
      </c>
      <c r="N256" s="2">
        <v>5344</v>
      </c>
      <c r="O256" s="2" t="s">
        <v>712</v>
      </c>
      <c r="Q256" s="2">
        <v>6353</v>
      </c>
      <c r="R256" s="2" t="s">
        <v>712</v>
      </c>
      <c r="T256" s="2">
        <v>7469</v>
      </c>
      <c r="U256" s="2" t="s">
        <v>712</v>
      </c>
      <c r="W256" s="2">
        <v>8577</v>
      </c>
      <c r="X256" s="2" t="s">
        <v>712</v>
      </c>
      <c r="Z256" s="2">
        <v>9764</v>
      </c>
      <c r="AA256" s="2" t="s">
        <v>712</v>
      </c>
      <c r="AC256" s="2">
        <v>11140</v>
      </c>
      <c r="AD256" s="2" t="s">
        <v>712</v>
      </c>
      <c r="AF256" s="2">
        <v>12739</v>
      </c>
      <c r="AG256" s="2" t="s">
        <v>712</v>
      </c>
      <c r="AI256" s="2">
        <v>14787</v>
      </c>
      <c r="AJ256" s="2" t="s">
        <v>712</v>
      </c>
      <c r="AL256" s="2">
        <v>16212</v>
      </c>
      <c r="AM256" s="2" t="s">
        <v>712</v>
      </c>
    </row>
    <row r="257" spans="1:39" x14ac:dyDescent="0.25">
      <c r="A257" s="2" t="s">
        <v>1860</v>
      </c>
      <c r="B257" s="2" t="s">
        <v>1713</v>
      </c>
      <c r="C257" s="2" t="s">
        <v>1712</v>
      </c>
      <c r="D257" s="4">
        <f t="shared" si="3"/>
        <v>181</v>
      </c>
      <c r="E257" s="2">
        <v>4006</v>
      </c>
      <c r="F257" s="2" t="s">
        <v>712</v>
      </c>
      <c r="H257" s="2">
        <v>4719</v>
      </c>
      <c r="I257" s="2" t="s">
        <v>712</v>
      </c>
      <c r="K257" s="2">
        <v>5573</v>
      </c>
      <c r="L257" s="2" t="s">
        <v>712</v>
      </c>
      <c r="N257" s="2">
        <v>6581</v>
      </c>
      <c r="O257" s="2" t="s">
        <v>712</v>
      </c>
      <c r="Q257" s="2">
        <v>7876</v>
      </c>
      <c r="R257" s="2" t="s">
        <v>712</v>
      </c>
      <c r="T257" s="2">
        <v>9536</v>
      </c>
      <c r="U257" s="2" t="s">
        <v>712</v>
      </c>
      <c r="W257" s="2">
        <v>11020</v>
      </c>
      <c r="X257" s="2" t="s">
        <v>712</v>
      </c>
      <c r="Z257" s="2">
        <v>12060</v>
      </c>
      <c r="AA257" s="2" t="s">
        <v>712</v>
      </c>
      <c r="AC257" s="2">
        <v>12691</v>
      </c>
      <c r="AD257" s="2" t="s">
        <v>712</v>
      </c>
      <c r="AF257" s="2">
        <v>13298</v>
      </c>
      <c r="AG257" s="2" t="s">
        <v>712</v>
      </c>
      <c r="AI257" s="2">
        <v>14565</v>
      </c>
      <c r="AJ257" s="2" t="s">
        <v>712</v>
      </c>
      <c r="AL257" s="2">
        <v>15603</v>
      </c>
      <c r="AM257" s="2" t="s">
        <v>712</v>
      </c>
    </row>
    <row r="258" spans="1:39" x14ac:dyDescent="0.25">
      <c r="A258" s="2" t="s">
        <v>1860</v>
      </c>
      <c r="B258" s="2" t="s">
        <v>1711</v>
      </c>
      <c r="C258" s="2" t="s">
        <v>1672</v>
      </c>
      <c r="D258" s="4">
        <f t="shared" ref="D258:D321" si="4">IF(B258="","",VALUE(LEFT(B258,FIND(".|",B258)-1)))</f>
        <v>8</v>
      </c>
      <c r="E258" s="2">
        <v>56.31</v>
      </c>
      <c r="F258" s="2" t="s">
        <v>712</v>
      </c>
      <c r="H258" s="2">
        <v>62</v>
      </c>
      <c r="I258" s="2" t="s">
        <v>712</v>
      </c>
      <c r="K258" s="2">
        <v>67.2</v>
      </c>
      <c r="L258" s="2" t="s">
        <v>712</v>
      </c>
      <c r="N258" s="2">
        <v>70.22</v>
      </c>
      <c r="O258" s="2" t="s">
        <v>712</v>
      </c>
      <c r="Q258" s="2">
        <v>68.95</v>
      </c>
      <c r="R258" s="2" t="s">
        <v>712</v>
      </c>
      <c r="T258" s="2">
        <v>63.48</v>
      </c>
      <c r="U258" s="2" t="s">
        <v>712</v>
      </c>
      <c r="W258" s="2">
        <v>63.43</v>
      </c>
      <c r="X258" s="2" t="s">
        <v>712</v>
      </c>
      <c r="Z258" s="2">
        <v>72.23</v>
      </c>
      <c r="AA258" s="2" t="s">
        <v>712</v>
      </c>
      <c r="AC258" s="2">
        <v>80.03</v>
      </c>
      <c r="AD258" s="2" t="s">
        <v>712</v>
      </c>
      <c r="AF258" s="2">
        <v>84.4</v>
      </c>
      <c r="AG258" s="2" t="s">
        <v>712</v>
      </c>
      <c r="AI258" s="2">
        <v>89.07</v>
      </c>
      <c r="AJ258" s="2" t="s">
        <v>712</v>
      </c>
      <c r="AL258" s="2">
        <v>91.82</v>
      </c>
      <c r="AM258" s="2" t="s">
        <v>712</v>
      </c>
    </row>
    <row r="259" spans="1:39" x14ac:dyDescent="0.25">
      <c r="A259" s="2" t="s">
        <v>1860</v>
      </c>
      <c r="B259" s="2" t="s">
        <v>1709</v>
      </c>
      <c r="C259" s="2" t="s">
        <v>1672</v>
      </c>
      <c r="D259" s="4">
        <f t="shared" si="4"/>
        <v>9</v>
      </c>
      <c r="E259" s="2">
        <v>21288</v>
      </c>
      <c r="F259" s="2" t="s">
        <v>712</v>
      </c>
      <c r="H259" s="2">
        <v>22932</v>
      </c>
      <c r="I259" s="2" t="s">
        <v>712</v>
      </c>
      <c r="K259" s="2">
        <v>24783</v>
      </c>
      <c r="L259" s="2" t="s">
        <v>712</v>
      </c>
      <c r="N259" s="2">
        <v>26879</v>
      </c>
      <c r="O259" s="2" t="s">
        <v>712</v>
      </c>
      <c r="Q259" s="2">
        <v>28994</v>
      </c>
      <c r="R259" s="2" t="s">
        <v>712</v>
      </c>
      <c r="T259" s="2">
        <v>31326</v>
      </c>
      <c r="U259" s="2" t="s">
        <v>712</v>
      </c>
      <c r="W259" s="2">
        <v>33655</v>
      </c>
      <c r="X259" s="2" t="s">
        <v>712</v>
      </c>
      <c r="Z259" s="2">
        <v>35834</v>
      </c>
      <c r="AA259" s="2" t="s">
        <v>712</v>
      </c>
      <c r="AC259" s="2">
        <v>37889</v>
      </c>
      <c r="AD259" s="2" t="s">
        <v>712</v>
      </c>
      <c r="AF259" s="2">
        <v>39970</v>
      </c>
      <c r="AG259" s="2" t="s">
        <v>712</v>
      </c>
      <c r="AI259" s="2">
        <v>42095</v>
      </c>
      <c r="AJ259" s="2" t="s">
        <v>712</v>
      </c>
      <c r="AL259" s="2">
        <v>43417</v>
      </c>
      <c r="AM259" s="2" t="s">
        <v>712</v>
      </c>
    </row>
    <row r="260" spans="1:39" x14ac:dyDescent="0.25">
      <c r="A260" s="2" t="s">
        <v>1860</v>
      </c>
      <c r="B260" s="2" t="s">
        <v>1708</v>
      </c>
      <c r="C260" s="2" t="s">
        <v>1672</v>
      </c>
      <c r="D260" s="4">
        <f t="shared" si="4"/>
        <v>12</v>
      </c>
      <c r="E260" s="2">
        <v>121.1</v>
      </c>
      <c r="F260" s="2" t="s">
        <v>712</v>
      </c>
      <c r="H260" s="2">
        <v>152.6</v>
      </c>
      <c r="I260" s="2" t="s">
        <v>712</v>
      </c>
      <c r="K260" s="2">
        <v>177.8</v>
      </c>
      <c r="L260" s="2" t="s">
        <v>712</v>
      </c>
      <c r="N260" s="2">
        <v>197.1</v>
      </c>
      <c r="O260" s="2" t="s">
        <v>712</v>
      </c>
      <c r="Q260" s="2">
        <v>220.3</v>
      </c>
      <c r="R260" s="2" t="s">
        <v>712</v>
      </c>
      <c r="T260" s="2">
        <v>243.4</v>
      </c>
      <c r="U260" s="2" t="s">
        <v>712</v>
      </c>
      <c r="W260" s="2">
        <v>266.10000000000002</v>
      </c>
      <c r="X260" s="2" t="s">
        <v>712</v>
      </c>
      <c r="Z260" s="2">
        <v>287</v>
      </c>
      <c r="AA260" s="2" t="s">
        <v>712</v>
      </c>
      <c r="AC260" s="2">
        <v>309.2</v>
      </c>
      <c r="AD260" s="2" t="s">
        <v>712</v>
      </c>
      <c r="AF260" s="2">
        <v>342.3</v>
      </c>
      <c r="AG260" s="2" t="s">
        <v>712</v>
      </c>
      <c r="AI260" s="2">
        <v>372.4</v>
      </c>
      <c r="AJ260" s="2" t="s">
        <v>712</v>
      </c>
      <c r="AL260" s="2">
        <v>388</v>
      </c>
      <c r="AM260" s="2" t="s">
        <v>712</v>
      </c>
    </row>
    <row r="261" spans="1:39" x14ac:dyDescent="0.25">
      <c r="A261" s="2" t="s">
        <v>1860</v>
      </c>
      <c r="B261" s="2" t="s">
        <v>1706</v>
      </c>
      <c r="C261" s="2" t="s">
        <v>1672</v>
      </c>
      <c r="D261" s="4">
        <f t="shared" si="4"/>
        <v>14</v>
      </c>
      <c r="E261" s="2">
        <v>232.6</v>
      </c>
      <c r="F261" s="2" t="s">
        <v>712</v>
      </c>
      <c r="H261" s="2">
        <v>236.6</v>
      </c>
      <c r="I261" s="2" t="s">
        <v>712</v>
      </c>
      <c r="K261" s="2">
        <v>241.4</v>
      </c>
      <c r="L261" s="2" t="s">
        <v>712</v>
      </c>
      <c r="N261" s="2">
        <v>248.8</v>
      </c>
      <c r="O261" s="2" t="s">
        <v>712</v>
      </c>
      <c r="Q261" s="2">
        <v>253.8</v>
      </c>
      <c r="R261" s="2" t="s">
        <v>712</v>
      </c>
      <c r="T261" s="2">
        <v>257.60000000000002</v>
      </c>
      <c r="U261" s="2" t="s">
        <v>712</v>
      </c>
      <c r="W261" s="2">
        <v>262.2</v>
      </c>
      <c r="X261" s="2" t="s">
        <v>712</v>
      </c>
      <c r="Z261" s="2">
        <v>266.89999999999998</v>
      </c>
      <c r="AA261" s="2" t="s">
        <v>712</v>
      </c>
      <c r="AC261" s="2">
        <v>271.5</v>
      </c>
      <c r="AD261" s="2" t="s">
        <v>712</v>
      </c>
      <c r="AF261" s="2">
        <v>276.2</v>
      </c>
      <c r="AG261" s="2" t="s">
        <v>712</v>
      </c>
      <c r="AI261" s="2">
        <v>281.60000000000002</v>
      </c>
      <c r="AJ261" s="2" t="s">
        <v>712</v>
      </c>
      <c r="AL261" s="2">
        <v>284.2</v>
      </c>
      <c r="AM261" s="2" t="s">
        <v>712</v>
      </c>
    </row>
    <row r="262" spans="1:39" x14ac:dyDescent="0.25">
      <c r="A262" s="2" t="s">
        <v>1860</v>
      </c>
      <c r="B262" s="2" t="s">
        <v>1704</v>
      </c>
      <c r="C262" s="2" t="s">
        <v>1672</v>
      </c>
      <c r="D262" s="4">
        <f t="shared" si="4"/>
        <v>23</v>
      </c>
      <c r="E262" s="2">
        <v>97.39</v>
      </c>
      <c r="F262" s="2" t="s">
        <v>712</v>
      </c>
      <c r="H262" s="2">
        <v>112.7</v>
      </c>
      <c r="I262" s="2" t="s">
        <v>712</v>
      </c>
      <c r="K262" s="2">
        <v>127.2</v>
      </c>
      <c r="L262" s="2" t="s">
        <v>712</v>
      </c>
      <c r="N262" s="2">
        <v>137</v>
      </c>
      <c r="O262" s="2" t="s">
        <v>712</v>
      </c>
      <c r="Q262" s="2">
        <v>151.5</v>
      </c>
      <c r="R262" s="2" t="s">
        <v>712</v>
      </c>
      <c r="T262" s="2">
        <v>174.3</v>
      </c>
      <c r="U262" s="2" t="s">
        <v>712</v>
      </c>
      <c r="W262" s="2">
        <v>194.3</v>
      </c>
      <c r="X262" s="2" t="s">
        <v>712</v>
      </c>
      <c r="Z262" s="2">
        <v>221.6</v>
      </c>
      <c r="AA262" s="2" t="s">
        <v>712</v>
      </c>
      <c r="AC262" s="2">
        <v>262.2</v>
      </c>
      <c r="AD262" s="2" t="s">
        <v>712</v>
      </c>
      <c r="AF262" s="2">
        <v>298.39999999999998</v>
      </c>
      <c r="AG262" s="2" t="s">
        <v>712</v>
      </c>
      <c r="AI262" s="2">
        <v>336.7</v>
      </c>
      <c r="AJ262" s="2" t="s">
        <v>712</v>
      </c>
      <c r="AL262" s="2">
        <v>359.3</v>
      </c>
      <c r="AM262" s="2" t="s">
        <v>712</v>
      </c>
    </row>
    <row r="263" spans="1:39" x14ac:dyDescent="0.25">
      <c r="A263" s="2" t="s">
        <v>1860</v>
      </c>
      <c r="B263" s="2" t="s">
        <v>1703</v>
      </c>
      <c r="C263" s="2" t="s">
        <v>1672</v>
      </c>
      <c r="D263" s="4">
        <f t="shared" si="4"/>
        <v>19</v>
      </c>
      <c r="E263" s="2">
        <v>3838</v>
      </c>
      <c r="F263" s="2" t="s">
        <v>712</v>
      </c>
      <c r="H263" s="2">
        <v>4237</v>
      </c>
      <c r="I263" s="2" t="s">
        <v>712</v>
      </c>
      <c r="K263" s="2">
        <v>4698</v>
      </c>
      <c r="L263" s="2" t="s">
        <v>712</v>
      </c>
      <c r="N263" s="2">
        <v>5234</v>
      </c>
      <c r="O263" s="2" t="s">
        <v>712</v>
      </c>
      <c r="Q263" s="2">
        <v>5835</v>
      </c>
      <c r="R263" s="2" t="s">
        <v>712</v>
      </c>
      <c r="T263" s="2">
        <v>6465</v>
      </c>
      <c r="U263" s="2" t="s">
        <v>712</v>
      </c>
      <c r="W263" s="2">
        <v>7132</v>
      </c>
      <c r="X263" s="2" t="s">
        <v>712</v>
      </c>
      <c r="Z263" s="2">
        <v>7871</v>
      </c>
      <c r="AA263" s="2" t="s">
        <v>712</v>
      </c>
      <c r="AC263" s="2">
        <v>8653</v>
      </c>
      <c r="AD263" s="2" t="s">
        <v>712</v>
      </c>
      <c r="AF263" s="2">
        <v>9441</v>
      </c>
      <c r="AG263" s="2" t="s">
        <v>712</v>
      </c>
      <c r="AI263" s="2">
        <v>10239</v>
      </c>
      <c r="AJ263" s="2" t="s">
        <v>712</v>
      </c>
      <c r="AL263" s="2">
        <v>10725</v>
      </c>
      <c r="AM263" s="2" t="s">
        <v>712</v>
      </c>
    </row>
    <row r="264" spans="1:39" x14ac:dyDescent="0.25">
      <c r="A264" s="2" t="s">
        <v>1860</v>
      </c>
      <c r="B264" s="2" t="s">
        <v>1702</v>
      </c>
      <c r="C264" s="2" t="s">
        <v>1672</v>
      </c>
      <c r="D264" s="4">
        <f t="shared" si="4"/>
        <v>21</v>
      </c>
      <c r="E264" s="2">
        <v>77008</v>
      </c>
      <c r="F264" s="2" t="s">
        <v>712</v>
      </c>
      <c r="H264" s="2">
        <v>88854</v>
      </c>
      <c r="I264" s="2" t="s">
        <v>712</v>
      </c>
      <c r="K264" s="2">
        <v>100844</v>
      </c>
      <c r="L264" s="2" t="s">
        <v>712</v>
      </c>
      <c r="N264" s="2">
        <v>113776</v>
      </c>
      <c r="O264" s="2" t="s">
        <v>712</v>
      </c>
      <c r="Q264" s="2">
        <v>128055</v>
      </c>
      <c r="R264" s="2" t="s">
        <v>712</v>
      </c>
      <c r="T264" s="2">
        <v>142437</v>
      </c>
      <c r="U264" s="2" t="s">
        <v>712</v>
      </c>
      <c r="W264" s="2">
        <v>155379</v>
      </c>
      <c r="X264" s="2" t="s">
        <v>712</v>
      </c>
      <c r="Z264" s="2">
        <v>167894</v>
      </c>
      <c r="AA264" s="2" t="s">
        <v>712</v>
      </c>
      <c r="AC264" s="2">
        <v>181046</v>
      </c>
      <c r="AD264" s="2" t="s">
        <v>712</v>
      </c>
      <c r="AF264" s="2">
        <v>192785</v>
      </c>
      <c r="AG264" s="2" t="s">
        <v>712</v>
      </c>
      <c r="AI264" s="2">
        <v>202402</v>
      </c>
      <c r="AJ264" s="2" t="s">
        <v>712</v>
      </c>
      <c r="AL264" s="2">
        <v>207848</v>
      </c>
      <c r="AM264" s="2" t="s">
        <v>712</v>
      </c>
    </row>
    <row r="265" spans="1:39" x14ac:dyDescent="0.25">
      <c r="A265" s="2" t="s">
        <v>1860</v>
      </c>
      <c r="B265" s="2" t="s">
        <v>1701</v>
      </c>
      <c r="C265" s="2" t="s">
        <v>1672</v>
      </c>
      <c r="D265" s="4">
        <f t="shared" si="4"/>
        <v>33</v>
      </c>
      <c r="E265" s="2">
        <v>18660</v>
      </c>
      <c r="F265" s="2" t="s">
        <v>712</v>
      </c>
      <c r="H265" s="2">
        <v>20389</v>
      </c>
      <c r="I265" s="2" t="s">
        <v>712</v>
      </c>
      <c r="K265" s="2">
        <v>22142</v>
      </c>
      <c r="L265" s="2" t="s">
        <v>712</v>
      </c>
      <c r="N265" s="2">
        <v>23724</v>
      </c>
      <c r="O265" s="2" t="s">
        <v>712</v>
      </c>
      <c r="Q265" s="2">
        <v>25018</v>
      </c>
      <c r="R265" s="2" t="s">
        <v>712</v>
      </c>
      <c r="T265" s="2">
        <v>26542</v>
      </c>
      <c r="U265" s="2" t="s">
        <v>712</v>
      </c>
      <c r="W265" s="2">
        <v>28354</v>
      </c>
      <c r="X265" s="2" t="s">
        <v>712</v>
      </c>
      <c r="Z265" s="2">
        <v>29871</v>
      </c>
      <c r="AA265" s="2" t="s">
        <v>712</v>
      </c>
      <c r="AC265" s="2">
        <v>31289</v>
      </c>
      <c r="AD265" s="2" t="s">
        <v>712</v>
      </c>
      <c r="AF265" s="2">
        <v>32982</v>
      </c>
      <c r="AG265" s="2" t="s">
        <v>712</v>
      </c>
      <c r="AI265" s="2">
        <v>34868</v>
      </c>
      <c r="AJ265" s="2" t="s">
        <v>712</v>
      </c>
      <c r="AL265" s="2">
        <v>35940</v>
      </c>
      <c r="AM265" s="2" t="s">
        <v>712</v>
      </c>
    </row>
    <row r="266" spans="1:39" x14ac:dyDescent="0.25">
      <c r="A266" s="2" t="s">
        <v>1860</v>
      </c>
      <c r="B266" s="2" t="s">
        <v>1700</v>
      </c>
      <c r="C266" s="2" t="s">
        <v>1672</v>
      </c>
      <c r="D266" s="4">
        <f t="shared" si="4"/>
        <v>40</v>
      </c>
      <c r="E266" s="2">
        <v>8054</v>
      </c>
      <c r="F266" s="2" t="s">
        <v>712</v>
      </c>
      <c r="H266" s="2">
        <v>8995</v>
      </c>
      <c r="I266" s="2" t="s">
        <v>712</v>
      </c>
      <c r="K266" s="2">
        <v>9917</v>
      </c>
      <c r="L266" s="2" t="s">
        <v>712</v>
      </c>
      <c r="N266" s="2">
        <v>10746</v>
      </c>
      <c r="O266" s="2" t="s">
        <v>712</v>
      </c>
      <c r="Q266" s="2">
        <v>11569</v>
      </c>
      <c r="R266" s="2" t="s">
        <v>712</v>
      </c>
      <c r="T266" s="2">
        <v>12507</v>
      </c>
      <c r="U266" s="2" t="s">
        <v>712</v>
      </c>
      <c r="W266" s="2">
        <v>13567</v>
      </c>
      <c r="X266" s="2" t="s">
        <v>712</v>
      </c>
      <c r="Z266" s="2">
        <v>14594</v>
      </c>
      <c r="AA266" s="2" t="s">
        <v>712</v>
      </c>
      <c r="AC266" s="2">
        <v>15545</v>
      </c>
      <c r="AD266" s="2" t="s">
        <v>712</v>
      </c>
      <c r="AF266" s="2">
        <v>16463</v>
      </c>
      <c r="AG266" s="2" t="s">
        <v>712</v>
      </c>
      <c r="AI266" s="2">
        <v>17388</v>
      </c>
      <c r="AJ266" s="2" t="s">
        <v>712</v>
      </c>
      <c r="AL266" s="2">
        <v>17948</v>
      </c>
      <c r="AM266" s="2" t="s">
        <v>712</v>
      </c>
    </row>
    <row r="267" spans="1:39" x14ac:dyDescent="0.25">
      <c r="A267" s="2" t="s">
        <v>1860</v>
      </c>
      <c r="B267" s="2" t="s">
        <v>1699</v>
      </c>
      <c r="C267" s="2" t="s">
        <v>1672</v>
      </c>
      <c r="D267" s="4">
        <f t="shared" si="4"/>
        <v>44</v>
      </c>
      <c r="E267" s="2">
        <v>17500</v>
      </c>
      <c r="F267" s="2" t="s">
        <v>712</v>
      </c>
      <c r="H267" s="2">
        <v>20311</v>
      </c>
      <c r="I267" s="2" t="s">
        <v>712</v>
      </c>
      <c r="K267" s="2">
        <v>23147</v>
      </c>
      <c r="L267" s="2" t="s">
        <v>712</v>
      </c>
      <c r="N267" s="2">
        <v>25905</v>
      </c>
      <c r="O267" s="2" t="s">
        <v>712</v>
      </c>
      <c r="Q267" s="2">
        <v>29027</v>
      </c>
      <c r="R267" s="2" t="s">
        <v>712</v>
      </c>
      <c r="T267" s="2">
        <v>32324</v>
      </c>
      <c r="U267" s="2" t="s">
        <v>712</v>
      </c>
      <c r="W267" s="2">
        <v>35559</v>
      </c>
      <c r="X267" s="2" t="s">
        <v>712</v>
      </c>
      <c r="Z267" s="2">
        <v>38645</v>
      </c>
      <c r="AA267" s="2" t="s">
        <v>712</v>
      </c>
      <c r="AC267" s="2">
        <v>41572</v>
      </c>
      <c r="AD267" s="2" t="s">
        <v>712</v>
      </c>
      <c r="AF267" s="2">
        <v>44375</v>
      </c>
      <c r="AG267" s="2" t="s">
        <v>712</v>
      </c>
      <c r="AI267" s="2">
        <v>46881</v>
      </c>
      <c r="AJ267" s="2" t="s">
        <v>712</v>
      </c>
      <c r="AL267" s="2">
        <v>48229</v>
      </c>
      <c r="AM267" s="2" t="s">
        <v>712</v>
      </c>
    </row>
    <row r="268" spans="1:39" x14ac:dyDescent="0.25">
      <c r="A268" s="2" t="s">
        <v>1860</v>
      </c>
      <c r="B268" s="2" t="s">
        <v>1698</v>
      </c>
      <c r="C268" s="2" t="s">
        <v>1672</v>
      </c>
      <c r="D268" s="4">
        <f t="shared" si="4"/>
        <v>48</v>
      </c>
      <c r="E268" s="2">
        <v>1433</v>
      </c>
      <c r="F268" s="2" t="s">
        <v>712</v>
      </c>
      <c r="H268" s="2">
        <v>1695</v>
      </c>
      <c r="I268" s="2" t="s">
        <v>712</v>
      </c>
      <c r="K268" s="2">
        <v>1947</v>
      </c>
      <c r="L268" s="2" t="s">
        <v>712</v>
      </c>
      <c r="N268" s="2">
        <v>2208</v>
      </c>
      <c r="O268" s="2" t="s">
        <v>712</v>
      </c>
      <c r="Q268" s="2">
        <v>2521</v>
      </c>
      <c r="R268" s="2" t="s">
        <v>712</v>
      </c>
      <c r="T268" s="2">
        <v>2872</v>
      </c>
      <c r="U268" s="2" t="s">
        <v>712</v>
      </c>
      <c r="W268" s="2">
        <v>3257</v>
      </c>
      <c r="X268" s="2" t="s">
        <v>712</v>
      </c>
      <c r="Z268" s="2">
        <v>3683</v>
      </c>
      <c r="AA268" s="2" t="s">
        <v>712</v>
      </c>
      <c r="AC268" s="2">
        <v>4063</v>
      </c>
      <c r="AD268" s="2" t="s">
        <v>712</v>
      </c>
      <c r="AF268" s="2">
        <v>4369</v>
      </c>
      <c r="AG268" s="2" t="s">
        <v>712</v>
      </c>
      <c r="AI268" s="2">
        <v>4654</v>
      </c>
      <c r="AJ268" s="2" t="s">
        <v>712</v>
      </c>
      <c r="AL268" s="2">
        <v>4808</v>
      </c>
      <c r="AM268" s="2" t="s">
        <v>712</v>
      </c>
    </row>
    <row r="269" spans="1:39" x14ac:dyDescent="0.25">
      <c r="A269" s="2" t="s">
        <v>1860</v>
      </c>
      <c r="B269" s="2" t="s">
        <v>1697</v>
      </c>
      <c r="C269" s="2" t="s">
        <v>1672</v>
      </c>
      <c r="D269" s="4">
        <f t="shared" si="4"/>
        <v>49</v>
      </c>
      <c r="E269" s="2">
        <v>7450</v>
      </c>
      <c r="F269" s="2" t="s">
        <v>712</v>
      </c>
      <c r="H269" s="2">
        <v>8264</v>
      </c>
      <c r="I269" s="2" t="s">
        <v>712</v>
      </c>
      <c r="K269" s="2">
        <v>9025</v>
      </c>
      <c r="L269" s="2" t="s">
        <v>712</v>
      </c>
      <c r="N269" s="2">
        <v>9635</v>
      </c>
      <c r="O269" s="2" t="s">
        <v>712</v>
      </c>
      <c r="Q269" s="2">
        <v>9926</v>
      </c>
      <c r="R269" s="2" t="s">
        <v>712</v>
      </c>
      <c r="T269" s="2">
        <v>10269</v>
      </c>
      <c r="U269" s="2" t="s">
        <v>712</v>
      </c>
      <c r="W269" s="2">
        <v>10736</v>
      </c>
      <c r="X269" s="2" t="s">
        <v>712</v>
      </c>
      <c r="Z269" s="2">
        <v>11000</v>
      </c>
      <c r="AA269" s="2" t="s">
        <v>712</v>
      </c>
      <c r="AC269" s="2">
        <v>11185</v>
      </c>
      <c r="AD269" s="2" t="s">
        <v>712</v>
      </c>
      <c r="AF269" s="2">
        <v>11284</v>
      </c>
      <c r="AG269" s="2" t="s">
        <v>712</v>
      </c>
      <c r="AI269" s="2">
        <v>11343</v>
      </c>
      <c r="AJ269" s="2" t="s">
        <v>712</v>
      </c>
      <c r="AL269" s="2">
        <v>11390</v>
      </c>
      <c r="AM269" s="2" t="s">
        <v>712</v>
      </c>
    </row>
    <row r="270" spans="1:39" x14ac:dyDescent="0.25">
      <c r="A270" s="2" t="s">
        <v>1860</v>
      </c>
      <c r="B270" s="2" t="s">
        <v>1696</v>
      </c>
      <c r="C270" s="2" t="s">
        <v>1672</v>
      </c>
      <c r="D270" s="4">
        <f t="shared" si="4"/>
        <v>55</v>
      </c>
      <c r="E270" s="2">
        <v>61.98</v>
      </c>
      <c r="F270" s="2" t="s">
        <v>712</v>
      </c>
      <c r="H270" s="2">
        <v>67.680000000000007</v>
      </c>
      <c r="I270" s="2" t="s">
        <v>712</v>
      </c>
      <c r="K270" s="2">
        <v>71.739999999999995</v>
      </c>
      <c r="L270" s="2" t="s">
        <v>712</v>
      </c>
      <c r="N270" s="2">
        <v>73.41</v>
      </c>
      <c r="O270" s="2" t="s">
        <v>712</v>
      </c>
      <c r="Q270" s="2">
        <v>75.17</v>
      </c>
      <c r="R270" s="2" t="s">
        <v>712</v>
      </c>
      <c r="T270" s="2">
        <v>72.37</v>
      </c>
      <c r="U270" s="2" t="s">
        <v>712</v>
      </c>
      <c r="W270" s="2">
        <v>70.98</v>
      </c>
      <c r="X270" s="2" t="s">
        <v>712</v>
      </c>
      <c r="Z270" s="2">
        <v>70.760000000000005</v>
      </c>
      <c r="AA270" s="2" t="s">
        <v>712</v>
      </c>
      <c r="AC270" s="2">
        <v>69.81</v>
      </c>
      <c r="AD270" s="2" t="s">
        <v>712</v>
      </c>
      <c r="AF270" s="2">
        <v>70.8</v>
      </c>
      <c r="AG270" s="2" t="s">
        <v>712</v>
      </c>
      <c r="AI270" s="2">
        <v>71.69</v>
      </c>
      <c r="AJ270" s="2" t="s">
        <v>712</v>
      </c>
      <c r="AL270" s="2">
        <v>72.680000000000007</v>
      </c>
      <c r="AM270" s="2" t="s">
        <v>712</v>
      </c>
    </row>
    <row r="271" spans="1:39" x14ac:dyDescent="0.25">
      <c r="A271" s="2" t="s">
        <v>1860</v>
      </c>
      <c r="B271" s="2" t="s">
        <v>1695</v>
      </c>
      <c r="C271" s="2" t="s">
        <v>1672</v>
      </c>
      <c r="D271" s="4">
        <f t="shared" si="4"/>
        <v>56</v>
      </c>
      <c r="E271" s="2">
        <v>3521</v>
      </c>
      <c r="F271" s="2" t="s">
        <v>712</v>
      </c>
      <c r="H271" s="2">
        <v>4125</v>
      </c>
      <c r="I271" s="2" t="s">
        <v>712</v>
      </c>
      <c r="K271" s="2">
        <v>4760</v>
      </c>
      <c r="L271" s="2" t="s">
        <v>712</v>
      </c>
      <c r="N271" s="2">
        <v>5412</v>
      </c>
      <c r="O271" s="2" t="s">
        <v>712</v>
      </c>
      <c r="Q271" s="2">
        <v>6079</v>
      </c>
      <c r="R271" s="2" t="s">
        <v>712</v>
      </c>
      <c r="T271" s="2">
        <v>6765</v>
      </c>
      <c r="U271" s="2" t="s">
        <v>712</v>
      </c>
      <c r="W271" s="2">
        <v>7469</v>
      </c>
      <c r="X271" s="2" t="s">
        <v>712</v>
      </c>
      <c r="Z271" s="2">
        <v>8163</v>
      </c>
      <c r="AA271" s="2" t="s">
        <v>712</v>
      </c>
      <c r="AC271" s="2">
        <v>8832</v>
      </c>
      <c r="AD271" s="2" t="s">
        <v>712</v>
      </c>
      <c r="AF271" s="2">
        <v>9504</v>
      </c>
      <c r="AG271" s="2" t="s">
        <v>712</v>
      </c>
      <c r="AI271" s="2">
        <v>10155</v>
      </c>
      <c r="AJ271" s="2" t="s">
        <v>712</v>
      </c>
      <c r="AL271" s="2">
        <v>10528</v>
      </c>
      <c r="AM271" s="2" t="s">
        <v>712</v>
      </c>
    </row>
    <row r="272" spans="1:39" x14ac:dyDescent="0.25">
      <c r="A272" s="2" t="s">
        <v>1860</v>
      </c>
      <c r="B272" s="2" t="s">
        <v>1694</v>
      </c>
      <c r="C272" s="2" t="s">
        <v>1672</v>
      </c>
      <c r="D272" s="4">
        <f t="shared" si="4"/>
        <v>58</v>
      </c>
      <c r="E272" s="2">
        <v>4813</v>
      </c>
      <c r="F272" s="2" t="s">
        <v>712</v>
      </c>
      <c r="H272" s="2">
        <v>5566</v>
      </c>
      <c r="I272" s="2" t="s">
        <v>712</v>
      </c>
      <c r="K272" s="2">
        <v>6429</v>
      </c>
      <c r="L272" s="2" t="s">
        <v>712</v>
      </c>
      <c r="N272" s="2">
        <v>7374</v>
      </c>
      <c r="O272" s="2" t="s">
        <v>712</v>
      </c>
      <c r="Q272" s="2">
        <v>8393</v>
      </c>
      <c r="R272" s="2" t="s">
        <v>712</v>
      </c>
      <c r="T272" s="2">
        <v>9504</v>
      </c>
      <c r="U272" s="2" t="s">
        <v>712</v>
      </c>
      <c r="W272" s="2">
        <v>10706</v>
      </c>
      <c r="X272" s="2" t="s">
        <v>712</v>
      </c>
      <c r="Z272" s="2">
        <v>11925</v>
      </c>
      <c r="AA272" s="2" t="s">
        <v>712</v>
      </c>
      <c r="AC272" s="2">
        <v>13072</v>
      </c>
      <c r="AD272" s="2" t="s">
        <v>712</v>
      </c>
      <c r="AF272" s="2">
        <v>14205</v>
      </c>
      <c r="AG272" s="2" t="s">
        <v>712</v>
      </c>
      <c r="AI272" s="2">
        <v>15419</v>
      </c>
      <c r="AJ272" s="2" t="s">
        <v>712</v>
      </c>
      <c r="AL272" s="2">
        <v>16144</v>
      </c>
      <c r="AM272" s="2" t="s">
        <v>712</v>
      </c>
    </row>
    <row r="273" spans="1:39" x14ac:dyDescent="0.25">
      <c r="A273" s="2" t="s">
        <v>1860</v>
      </c>
      <c r="B273" s="2" t="s">
        <v>1693</v>
      </c>
      <c r="C273" s="2" t="s">
        <v>1672</v>
      </c>
      <c r="D273" s="4">
        <f t="shared" si="4"/>
        <v>60</v>
      </c>
      <c r="E273" s="2">
        <v>2928</v>
      </c>
      <c r="F273" s="2" t="s">
        <v>712</v>
      </c>
      <c r="H273" s="2">
        <v>3384</v>
      </c>
      <c r="I273" s="2" t="s">
        <v>712</v>
      </c>
      <c r="K273" s="2">
        <v>3862</v>
      </c>
      <c r="L273" s="2" t="s">
        <v>712</v>
      </c>
      <c r="N273" s="2">
        <v>4329</v>
      </c>
      <c r="O273" s="2" t="s">
        <v>712</v>
      </c>
      <c r="Q273" s="2">
        <v>4722</v>
      </c>
      <c r="R273" s="2" t="s">
        <v>712</v>
      </c>
      <c r="T273" s="2">
        <v>5052</v>
      </c>
      <c r="U273" s="2" t="s">
        <v>712</v>
      </c>
      <c r="W273" s="2">
        <v>5392</v>
      </c>
      <c r="X273" s="2" t="s">
        <v>712</v>
      </c>
      <c r="Z273" s="2">
        <v>5692</v>
      </c>
      <c r="AA273" s="2" t="s">
        <v>712</v>
      </c>
      <c r="AC273" s="2">
        <v>5874</v>
      </c>
      <c r="AD273" s="2" t="s">
        <v>712</v>
      </c>
      <c r="AF273" s="2">
        <v>5986</v>
      </c>
      <c r="AG273" s="2" t="s">
        <v>712</v>
      </c>
      <c r="AI273" s="2">
        <v>6072</v>
      </c>
      <c r="AJ273" s="2" t="s">
        <v>712</v>
      </c>
      <c r="AL273" s="2">
        <v>6127</v>
      </c>
      <c r="AM273" s="2" t="s">
        <v>712</v>
      </c>
    </row>
    <row r="274" spans="1:39" x14ac:dyDescent="0.25">
      <c r="A274" s="2" t="s">
        <v>1860</v>
      </c>
      <c r="B274" s="2" t="s">
        <v>1692</v>
      </c>
      <c r="C274" s="2" t="s">
        <v>1672</v>
      </c>
      <c r="D274" s="4">
        <f t="shared" si="4"/>
        <v>86</v>
      </c>
      <c r="E274" s="2">
        <v>92.42</v>
      </c>
      <c r="F274" s="2" t="s">
        <v>712</v>
      </c>
      <c r="H274" s="2">
        <v>94.96</v>
      </c>
      <c r="I274" s="2" t="s">
        <v>712</v>
      </c>
      <c r="K274" s="2">
        <v>93.94</v>
      </c>
      <c r="L274" s="2" t="s">
        <v>712</v>
      </c>
      <c r="N274" s="2">
        <v>90.19</v>
      </c>
      <c r="O274" s="2" t="s">
        <v>712</v>
      </c>
      <c r="Q274" s="2">
        <v>93.09</v>
      </c>
      <c r="R274" s="2" t="s">
        <v>712</v>
      </c>
      <c r="T274" s="2">
        <v>99.38</v>
      </c>
      <c r="U274" s="2" t="s">
        <v>712</v>
      </c>
      <c r="W274" s="2">
        <v>97.2</v>
      </c>
      <c r="X274" s="2" t="s">
        <v>712</v>
      </c>
      <c r="Z274" s="2">
        <v>101.1</v>
      </c>
      <c r="AA274" s="2" t="s">
        <v>712</v>
      </c>
      <c r="AC274" s="2">
        <v>102.1</v>
      </c>
      <c r="AD274" s="2" t="s">
        <v>712</v>
      </c>
      <c r="AF274" s="2">
        <v>103.6</v>
      </c>
      <c r="AG274" s="2" t="s">
        <v>712</v>
      </c>
      <c r="AI274" s="2">
        <v>105.5</v>
      </c>
      <c r="AJ274" s="2" t="s">
        <v>712</v>
      </c>
      <c r="AL274" s="2">
        <v>106.8</v>
      </c>
      <c r="AM274" s="2" t="s">
        <v>712</v>
      </c>
    </row>
    <row r="275" spans="1:39" x14ac:dyDescent="0.25">
      <c r="A275" s="2" t="s">
        <v>1860</v>
      </c>
      <c r="B275" s="2" t="s">
        <v>1691</v>
      </c>
      <c r="C275" s="2" t="s">
        <v>1672</v>
      </c>
      <c r="D275" s="4">
        <f t="shared" si="4"/>
        <v>89</v>
      </c>
      <c r="E275" s="2">
        <v>4357</v>
      </c>
      <c r="F275" s="2" t="s">
        <v>712</v>
      </c>
      <c r="H275" s="2">
        <v>4993</v>
      </c>
      <c r="I275" s="2" t="s">
        <v>712</v>
      </c>
      <c r="K275" s="2">
        <v>5738</v>
      </c>
      <c r="L275" s="2" t="s">
        <v>712</v>
      </c>
      <c r="N275" s="2">
        <v>6580</v>
      </c>
      <c r="O275" s="2" t="s">
        <v>712</v>
      </c>
      <c r="Q275" s="2">
        <v>7508</v>
      </c>
      <c r="R275" s="2" t="s">
        <v>712</v>
      </c>
      <c r="T275" s="2">
        <v>8524</v>
      </c>
      <c r="U275" s="2" t="s">
        <v>712</v>
      </c>
      <c r="W275" s="2">
        <v>9619</v>
      </c>
      <c r="X275" s="2" t="s">
        <v>712</v>
      </c>
      <c r="Z275" s="2">
        <v>10872</v>
      </c>
      <c r="AA275" s="2" t="s">
        <v>712</v>
      </c>
      <c r="AC275" s="2">
        <v>12272</v>
      </c>
      <c r="AD275" s="2" t="s">
        <v>712</v>
      </c>
      <c r="AF275" s="2">
        <v>13798</v>
      </c>
      <c r="AG275" s="2" t="s">
        <v>712</v>
      </c>
      <c r="AI275" s="2">
        <v>15369</v>
      </c>
      <c r="AJ275" s="2" t="s">
        <v>712</v>
      </c>
      <c r="AL275" s="2">
        <v>16343</v>
      </c>
      <c r="AM275" s="2" t="s">
        <v>712</v>
      </c>
    </row>
    <row r="276" spans="1:39" x14ac:dyDescent="0.25">
      <c r="A276" s="2" t="s">
        <v>1860</v>
      </c>
      <c r="B276" s="2" t="s">
        <v>1690</v>
      </c>
      <c r="C276" s="2" t="s">
        <v>1672</v>
      </c>
      <c r="D276" s="4">
        <f t="shared" si="4"/>
        <v>91</v>
      </c>
      <c r="E276" s="2">
        <v>600.6</v>
      </c>
      <c r="F276" s="2" t="s">
        <v>712</v>
      </c>
      <c r="H276" s="2">
        <v>672</v>
      </c>
      <c r="I276" s="2" t="s">
        <v>712</v>
      </c>
      <c r="K276" s="2">
        <v>712.2</v>
      </c>
      <c r="L276" s="2" t="s">
        <v>712</v>
      </c>
      <c r="N276" s="2">
        <v>762.4</v>
      </c>
      <c r="O276" s="2" t="s">
        <v>712</v>
      </c>
      <c r="Q276" s="2">
        <v>785.5</v>
      </c>
      <c r="R276" s="2" t="s">
        <v>712</v>
      </c>
      <c r="T276" s="2">
        <v>745.2</v>
      </c>
      <c r="U276" s="2" t="s">
        <v>712</v>
      </c>
      <c r="W276" s="2">
        <v>717.6</v>
      </c>
      <c r="X276" s="2" t="s">
        <v>712</v>
      </c>
      <c r="Z276" s="2">
        <v>733.8</v>
      </c>
      <c r="AA276" s="2" t="s">
        <v>712</v>
      </c>
      <c r="AC276" s="2">
        <v>743.1</v>
      </c>
      <c r="AD276" s="2" t="s">
        <v>712</v>
      </c>
      <c r="AF276" s="2">
        <v>745.6</v>
      </c>
      <c r="AG276" s="2" t="s">
        <v>712</v>
      </c>
      <c r="AI276" s="2">
        <v>758.4</v>
      </c>
      <c r="AJ276" s="2" t="s">
        <v>712</v>
      </c>
      <c r="AL276" s="2">
        <v>767.1</v>
      </c>
      <c r="AM276" s="2" t="s">
        <v>712</v>
      </c>
    </row>
    <row r="277" spans="1:39" x14ac:dyDescent="0.25">
      <c r="A277" s="2" t="s">
        <v>1860</v>
      </c>
      <c r="B277" s="2" t="s">
        <v>1689</v>
      </c>
      <c r="C277" s="2" t="s">
        <v>1672</v>
      </c>
      <c r="D277" s="4">
        <f t="shared" si="4"/>
        <v>93</v>
      </c>
      <c r="E277" s="2">
        <v>4023</v>
      </c>
      <c r="F277" s="2" t="s">
        <v>712</v>
      </c>
      <c r="H277" s="2">
        <v>4446</v>
      </c>
      <c r="I277" s="2" t="s">
        <v>712</v>
      </c>
      <c r="K277" s="2">
        <v>4877</v>
      </c>
      <c r="L277" s="2" t="s">
        <v>712</v>
      </c>
      <c r="N277" s="2">
        <v>5341</v>
      </c>
      <c r="O277" s="2" t="s">
        <v>712</v>
      </c>
      <c r="Q277" s="2">
        <v>5955</v>
      </c>
      <c r="R277" s="2" t="s">
        <v>712</v>
      </c>
      <c r="T277" s="2">
        <v>6671</v>
      </c>
      <c r="U277" s="2" t="s">
        <v>712</v>
      </c>
      <c r="W277" s="2">
        <v>7387</v>
      </c>
      <c r="X277" s="2" t="s">
        <v>712</v>
      </c>
      <c r="Z277" s="2">
        <v>8112</v>
      </c>
      <c r="AA277" s="2" t="s">
        <v>712</v>
      </c>
      <c r="AC277" s="2">
        <v>8835</v>
      </c>
      <c r="AD277" s="2" t="s">
        <v>712</v>
      </c>
      <c r="AF277" s="2">
        <v>9557</v>
      </c>
      <c r="AG277" s="2" t="s">
        <v>712</v>
      </c>
      <c r="AI277" s="2">
        <v>10289</v>
      </c>
      <c r="AJ277" s="2" t="s">
        <v>712</v>
      </c>
      <c r="AL277" s="2">
        <v>10711</v>
      </c>
      <c r="AM277" s="2" t="s">
        <v>712</v>
      </c>
    </row>
    <row r="278" spans="1:39" x14ac:dyDescent="0.25">
      <c r="A278" s="2" t="s">
        <v>1860</v>
      </c>
      <c r="B278" s="2" t="s">
        <v>1688</v>
      </c>
      <c r="C278" s="2" t="s">
        <v>1672</v>
      </c>
      <c r="D278" s="4">
        <f t="shared" si="4"/>
        <v>95</v>
      </c>
      <c r="E278" s="2">
        <v>2139</v>
      </c>
      <c r="F278" s="2" t="s">
        <v>712</v>
      </c>
      <c r="H278" s="2">
        <v>2486</v>
      </c>
      <c r="I278" s="2" t="s">
        <v>712</v>
      </c>
      <c r="K278" s="2">
        <v>2845</v>
      </c>
      <c r="L278" s="2" t="s">
        <v>712</v>
      </c>
      <c r="N278" s="2">
        <v>3307</v>
      </c>
      <c r="O278" s="2" t="s">
        <v>712</v>
      </c>
      <c r="Q278" s="2">
        <v>3868</v>
      </c>
      <c r="R278" s="2" t="s">
        <v>712</v>
      </c>
      <c r="T278" s="2">
        <v>4498</v>
      </c>
      <c r="U278" s="2" t="s">
        <v>712</v>
      </c>
      <c r="W278" s="2">
        <v>5180</v>
      </c>
      <c r="X278" s="2" t="s">
        <v>712</v>
      </c>
      <c r="Z278" s="2">
        <v>5856</v>
      </c>
      <c r="AA278" s="2" t="s">
        <v>712</v>
      </c>
      <c r="AC278" s="2">
        <v>6499</v>
      </c>
      <c r="AD278" s="2" t="s">
        <v>712</v>
      </c>
      <c r="AF278" s="2">
        <v>7134</v>
      </c>
      <c r="AG278" s="2" t="s">
        <v>712</v>
      </c>
      <c r="AI278" s="2">
        <v>7736</v>
      </c>
      <c r="AJ278" s="2" t="s">
        <v>712</v>
      </c>
      <c r="AL278" s="2">
        <v>8075</v>
      </c>
      <c r="AM278" s="2" t="s">
        <v>712</v>
      </c>
    </row>
    <row r="279" spans="1:39" x14ac:dyDescent="0.25">
      <c r="A279" s="2" t="s">
        <v>1860</v>
      </c>
      <c r="B279" s="2" t="s">
        <v>1687</v>
      </c>
      <c r="C279" s="2" t="s">
        <v>1672</v>
      </c>
      <c r="D279" s="4">
        <f t="shared" si="4"/>
        <v>109</v>
      </c>
      <c r="E279" s="2">
        <v>1681</v>
      </c>
      <c r="F279" s="2" t="s">
        <v>712</v>
      </c>
      <c r="H279" s="2">
        <v>1808</v>
      </c>
      <c r="I279" s="2" t="s">
        <v>712</v>
      </c>
      <c r="K279" s="2">
        <v>1930</v>
      </c>
      <c r="L279" s="2" t="s">
        <v>712</v>
      </c>
      <c r="N279" s="2">
        <v>2066</v>
      </c>
      <c r="O279" s="2" t="s">
        <v>712</v>
      </c>
      <c r="Q279" s="2">
        <v>2212</v>
      </c>
      <c r="R279" s="2" t="s">
        <v>712</v>
      </c>
      <c r="T279" s="2">
        <v>2349</v>
      </c>
      <c r="U279" s="2" t="s">
        <v>712</v>
      </c>
      <c r="W279" s="2">
        <v>2423</v>
      </c>
      <c r="X279" s="2" t="s">
        <v>712</v>
      </c>
      <c r="Z279" s="2">
        <v>2535</v>
      </c>
      <c r="AA279" s="2" t="s">
        <v>712</v>
      </c>
      <c r="AC279" s="2">
        <v>2635</v>
      </c>
      <c r="AD279" s="2" t="s">
        <v>712</v>
      </c>
      <c r="AF279" s="2">
        <v>2705</v>
      </c>
      <c r="AG279" s="2" t="s">
        <v>712</v>
      </c>
      <c r="AI279" s="2">
        <v>2763</v>
      </c>
      <c r="AJ279" s="2" t="s">
        <v>712</v>
      </c>
      <c r="AL279" s="2">
        <v>2793</v>
      </c>
      <c r="AM279" s="2" t="s">
        <v>712</v>
      </c>
    </row>
    <row r="280" spans="1:39" x14ac:dyDescent="0.25">
      <c r="A280" s="2" t="s">
        <v>1860</v>
      </c>
      <c r="B280" s="2" t="s">
        <v>1686</v>
      </c>
      <c r="C280" s="2" t="s">
        <v>1672</v>
      </c>
      <c r="D280" s="4">
        <f t="shared" si="4"/>
        <v>138</v>
      </c>
      <c r="E280" s="2">
        <v>40650</v>
      </c>
      <c r="F280" s="2" t="s">
        <v>712</v>
      </c>
      <c r="H280" s="2">
        <v>47430</v>
      </c>
      <c r="I280" s="2" t="s">
        <v>712</v>
      </c>
      <c r="K280" s="2">
        <v>55480</v>
      </c>
      <c r="L280" s="2" t="s">
        <v>712</v>
      </c>
      <c r="N280" s="2">
        <v>64338</v>
      </c>
      <c r="O280" s="2" t="s">
        <v>712</v>
      </c>
      <c r="Q280" s="2">
        <v>72548</v>
      </c>
      <c r="R280" s="2" t="s">
        <v>712</v>
      </c>
      <c r="T280" s="2">
        <v>80571</v>
      </c>
      <c r="U280" s="2" t="s">
        <v>712</v>
      </c>
      <c r="W280" s="2">
        <v>89110</v>
      </c>
      <c r="X280" s="2" t="s">
        <v>712</v>
      </c>
      <c r="Z280" s="2">
        <v>97926</v>
      </c>
      <c r="AA280" s="2" t="s">
        <v>712</v>
      </c>
      <c r="AC280" s="2">
        <v>105578</v>
      </c>
      <c r="AD280" s="2" t="s">
        <v>712</v>
      </c>
      <c r="AF280" s="2">
        <v>113139</v>
      </c>
      <c r="AG280" s="2" t="s">
        <v>712</v>
      </c>
      <c r="AI280" s="2">
        <v>122071</v>
      </c>
      <c r="AJ280" s="2" t="s">
        <v>712</v>
      </c>
      <c r="AL280" s="2">
        <v>127017</v>
      </c>
      <c r="AM280" s="2" t="s">
        <v>712</v>
      </c>
    </row>
    <row r="281" spans="1:39" x14ac:dyDescent="0.25">
      <c r="A281" s="2" t="s">
        <v>1860</v>
      </c>
      <c r="B281" s="2" t="s">
        <v>1685</v>
      </c>
      <c r="C281" s="2" t="s">
        <v>1672</v>
      </c>
      <c r="D281" s="4">
        <f t="shared" si="4"/>
        <v>157</v>
      </c>
      <c r="E281" s="2">
        <v>1887</v>
      </c>
      <c r="F281" s="2" t="s">
        <v>712</v>
      </c>
      <c r="H281" s="2">
        <v>2190</v>
      </c>
      <c r="I281" s="2" t="s">
        <v>712</v>
      </c>
      <c r="K281" s="2">
        <v>2550</v>
      </c>
      <c r="L281" s="2" t="s">
        <v>712</v>
      </c>
      <c r="N281" s="2">
        <v>2974</v>
      </c>
      <c r="O281" s="2" t="s">
        <v>712</v>
      </c>
      <c r="Q281" s="2">
        <v>3436</v>
      </c>
      <c r="R281" s="2" t="s">
        <v>712</v>
      </c>
      <c r="T281" s="2">
        <v>3883</v>
      </c>
      <c r="U281" s="2" t="s">
        <v>712</v>
      </c>
      <c r="W281" s="2">
        <v>4331</v>
      </c>
      <c r="X281" s="2" t="s">
        <v>712</v>
      </c>
      <c r="Z281" s="2">
        <v>4787</v>
      </c>
      <c r="AA281" s="2" t="s">
        <v>712</v>
      </c>
      <c r="AC281" s="2">
        <v>5172</v>
      </c>
      <c r="AD281" s="2" t="s">
        <v>712</v>
      </c>
      <c r="AF281" s="2">
        <v>5522</v>
      </c>
      <c r="AG281" s="2" t="s">
        <v>712</v>
      </c>
      <c r="AI281" s="2">
        <v>5877</v>
      </c>
      <c r="AJ281" s="2" t="s">
        <v>712</v>
      </c>
      <c r="AL281" s="2">
        <v>6082</v>
      </c>
      <c r="AM281" s="2" t="s">
        <v>712</v>
      </c>
    </row>
    <row r="282" spans="1:39" x14ac:dyDescent="0.25">
      <c r="A282" s="2" t="s">
        <v>1860</v>
      </c>
      <c r="B282" s="2" t="s">
        <v>1684</v>
      </c>
      <c r="C282" s="2" t="s">
        <v>1672</v>
      </c>
      <c r="D282" s="4">
        <f t="shared" si="4"/>
        <v>166</v>
      </c>
      <c r="E282" s="2">
        <v>1202</v>
      </c>
      <c r="F282" s="2" t="s">
        <v>712</v>
      </c>
      <c r="H282" s="2">
        <v>1394</v>
      </c>
      <c r="I282" s="2" t="s">
        <v>712</v>
      </c>
      <c r="K282" s="2">
        <v>1608</v>
      </c>
      <c r="L282" s="2" t="s">
        <v>712</v>
      </c>
      <c r="N282" s="2">
        <v>1838</v>
      </c>
      <c r="O282" s="2" t="s">
        <v>712</v>
      </c>
      <c r="Q282" s="2">
        <v>2074</v>
      </c>
      <c r="R282" s="2" t="s">
        <v>712</v>
      </c>
      <c r="T282" s="2">
        <v>2318</v>
      </c>
      <c r="U282" s="2" t="s">
        <v>712</v>
      </c>
      <c r="W282" s="2">
        <v>2575</v>
      </c>
      <c r="X282" s="2" t="s">
        <v>712</v>
      </c>
      <c r="Z282" s="2">
        <v>2853</v>
      </c>
      <c r="AA282" s="2" t="s">
        <v>712</v>
      </c>
      <c r="AC282" s="2">
        <v>3145</v>
      </c>
      <c r="AD282" s="2" t="s">
        <v>712</v>
      </c>
      <c r="AF282" s="2">
        <v>3438</v>
      </c>
      <c r="AG282" s="2" t="s">
        <v>712</v>
      </c>
      <c r="AI282" s="2">
        <v>3744</v>
      </c>
      <c r="AJ282" s="2" t="s">
        <v>712</v>
      </c>
      <c r="AL282" s="2">
        <v>3929</v>
      </c>
      <c r="AM282" s="2" t="s">
        <v>712</v>
      </c>
    </row>
    <row r="283" spans="1:39" x14ac:dyDescent="0.25">
      <c r="A283" s="2" t="s">
        <v>1860</v>
      </c>
      <c r="B283" s="2" t="s">
        <v>1683</v>
      </c>
      <c r="C283" s="2" t="s">
        <v>1672</v>
      </c>
      <c r="D283" s="4">
        <f t="shared" si="4"/>
        <v>169</v>
      </c>
      <c r="E283" s="2">
        <v>2005</v>
      </c>
      <c r="F283" s="2" t="s">
        <v>712</v>
      </c>
      <c r="H283" s="2">
        <v>2290</v>
      </c>
      <c r="I283" s="2" t="s">
        <v>712</v>
      </c>
      <c r="K283" s="2">
        <v>2597</v>
      </c>
      <c r="L283" s="2" t="s">
        <v>712</v>
      </c>
      <c r="N283" s="2">
        <v>2935</v>
      </c>
      <c r="O283" s="2" t="s">
        <v>712</v>
      </c>
      <c r="Q283" s="2">
        <v>3367</v>
      </c>
      <c r="R283" s="2" t="s">
        <v>712</v>
      </c>
      <c r="T283" s="2">
        <v>3885</v>
      </c>
      <c r="U283" s="2" t="s">
        <v>712</v>
      </c>
      <c r="W283" s="2">
        <v>4433</v>
      </c>
      <c r="X283" s="2" t="s">
        <v>712</v>
      </c>
      <c r="Z283" s="2">
        <v>4980</v>
      </c>
      <c r="AA283" s="2" t="s">
        <v>712</v>
      </c>
      <c r="AC283" s="2">
        <v>5509</v>
      </c>
      <c r="AD283" s="2" t="s">
        <v>712</v>
      </c>
      <c r="AF283" s="2">
        <v>5966</v>
      </c>
      <c r="AG283" s="2" t="s">
        <v>712</v>
      </c>
      <c r="AI283" s="2">
        <v>6379</v>
      </c>
      <c r="AJ283" s="2" t="s">
        <v>712</v>
      </c>
      <c r="AL283" s="2">
        <v>6639</v>
      </c>
      <c r="AM283" s="2" t="s">
        <v>712</v>
      </c>
    </row>
    <row r="284" spans="1:39" x14ac:dyDescent="0.25">
      <c r="A284" s="2" t="s">
        <v>1860</v>
      </c>
      <c r="B284" s="2" t="s">
        <v>1682</v>
      </c>
      <c r="C284" s="2" t="s">
        <v>1672</v>
      </c>
      <c r="D284" s="4">
        <f t="shared" si="4"/>
        <v>170</v>
      </c>
      <c r="E284" s="2">
        <v>10651</v>
      </c>
      <c r="F284" s="2" t="s">
        <v>712</v>
      </c>
      <c r="H284" s="2">
        <v>12282</v>
      </c>
      <c r="I284" s="2" t="s">
        <v>712</v>
      </c>
      <c r="K284" s="2">
        <v>14072</v>
      </c>
      <c r="L284" s="2" t="s">
        <v>712</v>
      </c>
      <c r="N284" s="2">
        <v>16061</v>
      </c>
      <c r="O284" s="2" t="s">
        <v>712</v>
      </c>
      <c r="Q284" s="2">
        <v>18226</v>
      </c>
      <c r="R284" s="2" t="s">
        <v>712</v>
      </c>
      <c r="T284" s="2">
        <v>20452</v>
      </c>
      <c r="U284" s="2" t="s">
        <v>712</v>
      </c>
      <c r="W284" s="2">
        <v>22737</v>
      </c>
      <c r="X284" s="2" t="s">
        <v>712</v>
      </c>
      <c r="Z284" s="2">
        <v>24827</v>
      </c>
      <c r="AA284" s="2" t="s">
        <v>712</v>
      </c>
      <c r="AC284" s="2">
        <v>26601</v>
      </c>
      <c r="AD284" s="2" t="s">
        <v>712</v>
      </c>
      <c r="AF284" s="2">
        <v>28293</v>
      </c>
      <c r="AG284" s="2" t="s">
        <v>712</v>
      </c>
      <c r="AI284" s="2">
        <v>30159</v>
      </c>
      <c r="AJ284" s="2" t="s">
        <v>712</v>
      </c>
      <c r="AL284" s="2">
        <v>31377</v>
      </c>
      <c r="AM284" s="2" t="s">
        <v>712</v>
      </c>
    </row>
    <row r="285" spans="1:39" x14ac:dyDescent="0.25">
      <c r="A285" s="2" t="s">
        <v>1860</v>
      </c>
      <c r="B285" s="2" t="s">
        <v>1681</v>
      </c>
      <c r="C285" s="2" t="s">
        <v>1672</v>
      </c>
      <c r="D285" s="4">
        <f t="shared" si="4"/>
        <v>177</v>
      </c>
      <c r="E285" s="2">
        <v>2442</v>
      </c>
      <c r="F285" s="2" t="s">
        <v>712</v>
      </c>
      <c r="H285" s="2">
        <v>2634</v>
      </c>
      <c r="I285" s="2" t="s">
        <v>712</v>
      </c>
      <c r="K285" s="2">
        <v>2787</v>
      </c>
      <c r="L285" s="2" t="s">
        <v>712</v>
      </c>
      <c r="N285" s="2">
        <v>3037</v>
      </c>
      <c r="O285" s="2" t="s">
        <v>712</v>
      </c>
      <c r="Q285" s="2">
        <v>3269</v>
      </c>
      <c r="R285" s="2" t="s">
        <v>712</v>
      </c>
      <c r="T285" s="2">
        <v>3429</v>
      </c>
      <c r="U285" s="2" t="s">
        <v>712</v>
      </c>
      <c r="W285" s="2">
        <v>3587</v>
      </c>
      <c r="X285" s="2" t="s">
        <v>712</v>
      </c>
      <c r="Z285" s="2">
        <v>3747</v>
      </c>
      <c r="AA285" s="2" t="s">
        <v>712</v>
      </c>
      <c r="AC285" s="2">
        <v>3795</v>
      </c>
      <c r="AD285" s="2" t="s">
        <v>712</v>
      </c>
      <c r="AF285" s="2">
        <v>3739</v>
      </c>
      <c r="AG285" s="2" t="s">
        <v>712</v>
      </c>
      <c r="AI285" s="2">
        <v>3696</v>
      </c>
      <c r="AJ285" s="2" t="s">
        <v>712</v>
      </c>
      <c r="AL285" s="2">
        <v>3683</v>
      </c>
      <c r="AM285" s="2" t="s">
        <v>712</v>
      </c>
    </row>
    <row r="286" spans="1:39" x14ac:dyDescent="0.25">
      <c r="A286" s="2" t="s">
        <v>1860</v>
      </c>
      <c r="B286" s="2" t="s">
        <v>1680</v>
      </c>
      <c r="C286" s="2" t="s">
        <v>1672</v>
      </c>
      <c r="D286" s="4">
        <f t="shared" si="4"/>
        <v>188</v>
      </c>
      <c r="E286" s="2">
        <v>50.97</v>
      </c>
      <c r="F286" s="2" t="s">
        <v>712</v>
      </c>
      <c r="H286" s="2">
        <v>47.38</v>
      </c>
      <c r="I286" s="2" t="s">
        <v>712</v>
      </c>
      <c r="K286" s="2">
        <v>44.33</v>
      </c>
      <c r="L286" s="2" t="s">
        <v>712</v>
      </c>
      <c r="N286" s="2">
        <v>43.95</v>
      </c>
      <c r="O286" s="2" t="s">
        <v>712</v>
      </c>
      <c r="Q286" s="2">
        <v>42.76</v>
      </c>
      <c r="R286" s="2" t="s">
        <v>712</v>
      </c>
      <c r="T286" s="2">
        <v>41.35</v>
      </c>
      <c r="U286" s="2" t="s">
        <v>712</v>
      </c>
      <c r="W286" s="2">
        <v>41.36</v>
      </c>
      <c r="X286" s="2" t="s">
        <v>712</v>
      </c>
      <c r="Z286" s="2">
        <v>43.88</v>
      </c>
      <c r="AA286" s="2" t="s">
        <v>712</v>
      </c>
      <c r="AC286" s="2">
        <v>46.94</v>
      </c>
      <c r="AD286" s="2" t="s">
        <v>712</v>
      </c>
      <c r="AF286" s="2">
        <v>50.47</v>
      </c>
      <c r="AG286" s="2" t="s">
        <v>712</v>
      </c>
      <c r="AI286" s="2">
        <v>53.65</v>
      </c>
      <c r="AJ286" s="2" t="s">
        <v>712</v>
      </c>
      <c r="AL286" s="2">
        <v>55.57</v>
      </c>
      <c r="AM286" s="2" t="s">
        <v>712</v>
      </c>
    </row>
    <row r="287" spans="1:39" x14ac:dyDescent="0.25">
      <c r="A287" s="2" t="s">
        <v>1860</v>
      </c>
      <c r="B287" s="2" t="s">
        <v>1679</v>
      </c>
      <c r="C287" s="2" t="s">
        <v>1672</v>
      </c>
      <c r="D287" s="4">
        <f t="shared" si="4"/>
        <v>189</v>
      </c>
      <c r="E287" s="2">
        <v>92.09</v>
      </c>
      <c r="F287" s="2" t="s">
        <v>712</v>
      </c>
      <c r="H287" s="2">
        <v>99.53</v>
      </c>
      <c r="I287" s="2" t="s">
        <v>712</v>
      </c>
      <c r="K287" s="2">
        <v>106.5</v>
      </c>
      <c r="L287" s="2" t="s">
        <v>712</v>
      </c>
      <c r="N287" s="2">
        <v>112.8</v>
      </c>
      <c r="O287" s="2" t="s">
        <v>712</v>
      </c>
      <c r="Q287" s="2">
        <v>121.2</v>
      </c>
      <c r="R287" s="2" t="s">
        <v>712</v>
      </c>
      <c r="T287" s="2">
        <v>131</v>
      </c>
      <c r="U287" s="2" t="s">
        <v>712</v>
      </c>
      <c r="W287" s="2">
        <v>141.9</v>
      </c>
      <c r="X287" s="2" t="s">
        <v>712</v>
      </c>
      <c r="Z287" s="2">
        <v>151</v>
      </c>
      <c r="AA287" s="2" t="s">
        <v>712</v>
      </c>
      <c r="AC287" s="2">
        <v>160.19999999999999</v>
      </c>
      <c r="AD287" s="2" t="s">
        <v>712</v>
      </c>
      <c r="AF287" s="2">
        <v>170.2</v>
      </c>
      <c r="AG287" s="2" t="s">
        <v>712</v>
      </c>
      <c r="AI287" s="2">
        <v>180.9</v>
      </c>
      <c r="AJ287" s="2" t="s">
        <v>712</v>
      </c>
      <c r="AL287" s="2">
        <v>185</v>
      </c>
      <c r="AM287" s="2" t="s">
        <v>712</v>
      </c>
    </row>
    <row r="288" spans="1:39" x14ac:dyDescent="0.25">
      <c r="A288" s="2" t="s">
        <v>1860</v>
      </c>
      <c r="B288" s="2" t="s">
        <v>1678</v>
      </c>
      <c r="C288" s="2" t="s">
        <v>1672</v>
      </c>
      <c r="D288" s="4">
        <f t="shared" si="4"/>
        <v>191</v>
      </c>
      <c r="E288" s="2">
        <v>83.21</v>
      </c>
      <c r="F288" s="2" t="s">
        <v>712</v>
      </c>
      <c r="H288" s="2">
        <v>87.74</v>
      </c>
      <c r="I288" s="2" t="s">
        <v>712</v>
      </c>
      <c r="K288" s="2">
        <v>92.47</v>
      </c>
      <c r="L288" s="2" t="s">
        <v>712</v>
      </c>
      <c r="N288" s="2">
        <v>97.65</v>
      </c>
      <c r="O288" s="2" t="s">
        <v>712</v>
      </c>
      <c r="Q288" s="2">
        <v>102.2</v>
      </c>
      <c r="R288" s="2" t="s">
        <v>712</v>
      </c>
      <c r="T288" s="2">
        <v>105.9</v>
      </c>
      <c r="U288" s="2" t="s">
        <v>712</v>
      </c>
      <c r="W288" s="2">
        <v>108</v>
      </c>
      <c r="X288" s="2" t="s">
        <v>712</v>
      </c>
      <c r="Z288" s="2">
        <v>108</v>
      </c>
      <c r="AA288" s="2" t="s">
        <v>712</v>
      </c>
      <c r="AC288" s="2">
        <v>108.2</v>
      </c>
      <c r="AD288" s="2" t="s">
        <v>712</v>
      </c>
      <c r="AF288" s="2">
        <v>109</v>
      </c>
      <c r="AG288" s="2" t="s">
        <v>712</v>
      </c>
      <c r="AI288" s="2">
        <v>109.3</v>
      </c>
      <c r="AJ288" s="2" t="s">
        <v>712</v>
      </c>
      <c r="AL288" s="2">
        <v>109.5</v>
      </c>
      <c r="AM288" s="2" t="s">
        <v>712</v>
      </c>
    </row>
    <row r="289" spans="1:39" x14ac:dyDescent="0.25">
      <c r="A289" s="2" t="s">
        <v>1860</v>
      </c>
      <c r="B289" s="2" t="s">
        <v>1677</v>
      </c>
      <c r="C289" s="2" t="s">
        <v>1672</v>
      </c>
      <c r="D289" s="4">
        <f t="shared" si="4"/>
        <v>207</v>
      </c>
      <c r="E289" s="2">
        <v>306.3</v>
      </c>
      <c r="F289" s="2" t="s">
        <v>712</v>
      </c>
      <c r="H289" s="2">
        <v>350.8</v>
      </c>
      <c r="I289" s="2" t="s">
        <v>712</v>
      </c>
      <c r="K289" s="2">
        <v>371.3</v>
      </c>
      <c r="L289" s="2" t="s">
        <v>712</v>
      </c>
      <c r="N289" s="2">
        <v>361</v>
      </c>
      <c r="O289" s="2" t="s">
        <v>712</v>
      </c>
      <c r="Q289" s="2">
        <v>364</v>
      </c>
      <c r="R289" s="2" t="s">
        <v>712</v>
      </c>
      <c r="T289" s="2">
        <v>383.9</v>
      </c>
      <c r="U289" s="2" t="s">
        <v>712</v>
      </c>
      <c r="W289" s="2">
        <v>423.6</v>
      </c>
      <c r="X289" s="2" t="s">
        <v>712</v>
      </c>
      <c r="Z289" s="2">
        <v>461.6</v>
      </c>
      <c r="AA289" s="2" t="s">
        <v>712</v>
      </c>
      <c r="AC289" s="2">
        <v>486.3</v>
      </c>
      <c r="AD289" s="2" t="s">
        <v>712</v>
      </c>
      <c r="AF289" s="2">
        <v>501</v>
      </c>
      <c r="AG289" s="2" t="s">
        <v>712</v>
      </c>
      <c r="AI289" s="2">
        <v>528.5</v>
      </c>
      <c r="AJ289" s="2" t="s">
        <v>712</v>
      </c>
      <c r="AL289" s="2">
        <v>543</v>
      </c>
      <c r="AM289" s="2" t="s">
        <v>712</v>
      </c>
    </row>
    <row r="290" spans="1:39" x14ac:dyDescent="0.25">
      <c r="A290" s="2" t="s">
        <v>1860</v>
      </c>
      <c r="B290" s="2" t="s">
        <v>1676</v>
      </c>
      <c r="C290" s="2" t="s">
        <v>1672</v>
      </c>
      <c r="D290" s="4">
        <f t="shared" si="4"/>
        <v>220</v>
      </c>
      <c r="E290" s="2">
        <v>880</v>
      </c>
      <c r="F290" s="2" t="s">
        <v>712</v>
      </c>
      <c r="H290" s="2">
        <v>925.9</v>
      </c>
      <c r="I290" s="2" t="s">
        <v>712</v>
      </c>
      <c r="K290" s="2">
        <v>968.7</v>
      </c>
      <c r="L290" s="2" t="s">
        <v>712</v>
      </c>
      <c r="N290" s="2">
        <v>1040</v>
      </c>
      <c r="O290" s="2" t="s">
        <v>712</v>
      </c>
      <c r="Q290" s="2">
        <v>1121</v>
      </c>
      <c r="R290" s="2" t="s">
        <v>712</v>
      </c>
      <c r="T290" s="2">
        <v>1195</v>
      </c>
      <c r="U290" s="2" t="s">
        <v>712</v>
      </c>
      <c r="W290" s="2">
        <v>1237</v>
      </c>
      <c r="X290" s="2" t="s">
        <v>712</v>
      </c>
      <c r="Z290" s="2">
        <v>1261</v>
      </c>
      <c r="AA290" s="2" t="s">
        <v>712</v>
      </c>
      <c r="AC290" s="2">
        <v>1278</v>
      </c>
      <c r="AD290" s="2" t="s">
        <v>712</v>
      </c>
      <c r="AF290" s="2">
        <v>1309</v>
      </c>
      <c r="AG290" s="2" t="s">
        <v>712</v>
      </c>
      <c r="AI290" s="2">
        <v>1342</v>
      </c>
      <c r="AJ290" s="2" t="s">
        <v>712</v>
      </c>
      <c r="AL290" s="2">
        <v>1360</v>
      </c>
      <c r="AM290" s="2" t="s">
        <v>712</v>
      </c>
    </row>
    <row r="291" spans="1:39" x14ac:dyDescent="0.25">
      <c r="A291" s="2" t="s">
        <v>1860</v>
      </c>
      <c r="B291" s="2" t="s">
        <v>1675</v>
      </c>
      <c r="C291" s="2" t="s">
        <v>1672</v>
      </c>
      <c r="D291" s="4">
        <f t="shared" si="4"/>
        <v>231</v>
      </c>
      <c r="E291" s="2">
        <v>191861</v>
      </c>
      <c r="F291" s="2" t="s">
        <v>712</v>
      </c>
      <c r="H291" s="2">
        <v>203713</v>
      </c>
      <c r="I291" s="2" t="s">
        <v>712</v>
      </c>
      <c r="K291" s="2">
        <v>213220</v>
      </c>
      <c r="L291" s="2" t="s">
        <v>712</v>
      </c>
      <c r="N291" s="2">
        <v>223091</v>
      </c>
      <c r="O291" s="2" t="s">
        <v>712</v>
      </c>
      <c r="Q291" s="2">
        <v>233954</v>
      </c>
      <c r="R291" s="2" t="s">
        <v>712</v>
      </c>
      <c r="T291" s="2">
        <v>245425</v>
      </c>
      <c r="U291" s="2" t="s">
        <v>712</v>
      </c>
      <c r="W291" s="2">
        <v>257908</v>
      </c>
      <c r="X291" s="2" t="s">
        <v>712</v>
      </c>
      <c r="Z291" s="2">
        <v>272883</v>
      </c>
      <c r="AA291" s="2" t="s">
        <v>712</v>
      </c>
      <c r="AC291" s="2">
        <v>288471</v>
      </c>
      <c r="AD291" s="2" t="s">
        <v>712</v>
      </c>
      <c r="AF291" s="2">
        <v>301656</v>
      </c>
      <c r="AG291" s="2" t="s">
        <v>712</v>
      </c>
      <c r="AI291" s="2">
        <v>314799</v>
      </c>
      <c r="AJ291" s="2" t="s">
        <v>712</v>
      </c>
      <c r="AL291" s="2">
        <v>321774</v>
      </c>
      <c r="AM291" s="2" t="s">
        <v>712</v>
      </c>
    </row>
    <row r="292" spans="1:39" x14ac:dyDescent="0.25">
      <c r="A292" s="2" t="s">
        <v>1860</v>
      </c>
      <c r="B292" s="2" t="s">
        <v>1674</v>
      </c>
      <c r="C292" s="2" t="s">
        <v>1672</v>
      </c>
      <c r="D292" s="4">
        <f t="shared" si="4"/>
        <v>234</v>
      </c>
      <c r="E292" s="2">
        <v>2604</v>
      </c>
      <c r="F292" s="2" t="s">
        <v>712</v>
      </c>
      <c r="H292" s="2">
        <v>2750</v>
      </c>
      <c r="I292" s="2" t="s">
        <v>712</v>
      </c>
      <c r="K292" s="2">
        <v>2821</v>
      </c>
      <c r="L292" s="2" t="s">
        <v>712</v>
      </c>
      <c r="N292" s="2">
        <v>2857</v>
      </c>
      <c r="O292" s="2" t="s">
        <v>712</v>
      </c>
      <c r="Q292" s="2">
        <v>2954</v>
      </c>
      <c r="R292" s="2" t="s">
        <v>712</v>
      </c>
      <c r="T292" s="2">
        <v>3050</v>
      </c>
      <c r="U292" s="2" t="s">
        <v>712</v>
      </c>
      <c r="W292" s="2">
        <v>3155</v>
      </c>
      <c r="X292" s="2" t="s">
        <v>712</v>
      </c>
      <c r="Z292" s="2">
        <v>3271</v>
      </c>
      <c r="AA292" s="2" t="s">
        <v>712</v>
      </c>
      <c r="AC292" s="2">
        <v>3328</v>
      </c>
      <c r="AD292" s="2" t="s">
        <v>712</v>
      </c>
      <c r="AF292" s="2">
        <v>3340</v>
      </c>
      <c r="AG292" s="2" t="s">
        <v>712</v>
      </c>
      <c r="AI292" s="2">
        <v>3397</v>
      </c>
      <c r="AJ292" s="2" t="s">
        <v>712</v>
      </c>
      <c r="AL292" s="2">
        <v>3432</v>
      </c>
      <c r="AM292" s="2" t="s">
        <v>712</v>
      </c>
    </row>
    <row r="293" spans="1:39" x14ac:dyDescent="0.25">
      <c r="A293" s="2" t="s">
        <v>1860</v>
      </c>
      <c r="B293" s="2" t="s">
        <v>1673</v>
      </c>
      <c r="C293" s="2" t="s">
        <v>1672</v>
      </c>
      <c r="D293" s="4">
        <f t="shared" si="4"/>
        <v>236</v>
      </c>
      <c r="E293" s="2">
        <v>8791</v>
      </c>
      <c r="F293" s="2" t="s">
        <v>712</v>
      </c>
      <c r="H293" s="2">
        <v>10528</v>
      </c>
      <c r="I293" s="2" t="s">
        <v>712</v>
      </c>
      <c r="K293" s="2">
        <v>12286</v>
      </c>
      <c r="L293" s="2" t="s">
        <v>712</v>
      </c>
      <c r="N293" s="2">
        <v>14128</v>
      </c>
      <c r="O293" s="2" t="s">
        <v>712</v>
      </c>
      <c r="Q293" s="2">
        <v>16186</v>
      </c>
      <c r="R293" s="2" t="s">
        <v>712</v>
      </c>
      <c r="T293" s="2">
        <v>18438</v>
      </c>
      <c r="U293" s="2" t="s">
        <v>712</v>
      </c>
      <c r="W293" s="2">
        <v>20799</v>
      </c>
      <c r="X293" s="2" t="s">
        <v>712</v>
      </c>
      <c r="Z293" s="2">
        <v>23108</v>
      </c>
      <c r="AA293" s="2" t="s">
        <v>712</v>
      </c>
      <c r="AC293" s="2">
        <v>25399</v>
      </c>
      <c r="AD293" s="2" t="s">
        <v>712</v>
      </c>
      <c r="AF293" s="2">
        <v>27671</v>
      </c>
      <c r="AG293" s="2" t="s">
        <v>712</v>
      </c>
      <c r="AI293" s="2">
        <v>29854</v>
      </c>
      <c r="AJ293" s="2" t="s">
        <v>712</v>
      </c>
      <c r="AL293" s="2">
        <v>31108</v>
      </c>
      <c r="AM293" s="2" t="s">
        <v>712</v>
      </c>
    </row>
    <row r="294" spans="1:39" x14ac:dyDescent="0.25">
      <c r="A294" s="2" t="s">
        <v>1860</v>
      </c>
      <c r="B294" s="2" t="s">
        <v>1671</v>
      </c>
      <c r="C294" s="2" t="s">
        <v>1620</v>
      </c>
      <c r="D294" s="4">
        <f t="shared" si="4"/>
        <v>2</v>
      </c>
      <c r="E294" s="2">
        <v>9344</v>
      </c>
      <c r="F294" s="2" t="s">
        <v>712</v>
      </c>
      <c r="H294" s="2">
        <v>10369</v>
      </c>
      <c r="I294" s="2" t="s">
        <v>712</v>
      </c>
      <c r="K294" s="2">
        <v>11717</v>
      </c>
      <c r="L294" s="2" t="s">
        <v>712</v>
      </c>
      <c r="N294" s="2">
        <v>13056</v>
      </c>
      <c r="O294" s="2" t="s">
        <v>712</v>
      </c>
      <c r="Q294" s="2">
        <v>12667</v>
      </c>
      <c r="R294" s="2" t="s">
        <v>712</v>
      </c>
      <c r="T294" s="2">
        <v>11338</v>
      </c>
      <c r="U294" s="2" t="s">
        <v>712</v>
      </c>
      <c r="W294" s="2">
        <v>13746</v>
      </c>
      <c r="X294" s="2" t="s">
        <v>712</v>
      </c>
      <c r="Z294" s="2">
        <v>18034</v>
      </c>
      <c r="AA294" s="2" t="s">
        <v>712</v>
      </c>
      <c r="AC294" s="2">
        <v>21487</v>
      </c>
      <c r="AD294" s="2" t="s">
        <v>712</v>
      </c>
      <c r="AF294" s="2">
        <v>25878</v>
      </c>
      <c r="AG294" s="2" t="s">
        <v>712</v>
      </c>
      <c r="AI294" s="2">
        <v>29727</v>
      </c>
      <c r="AJ294" s="2" t="s">
        <v>712</v>
      </c>
      <c r="AL294" s="2">
        <v>32527</v>
      </c>
      <c r="AM294" s="2" t="s">
        <v>712</v>
      </c>
    </row>
    <row r="295" spans="1:39" x14ac:dyDescent="0.25">
      <c r="A295" s="2" t="s">
        <v>1860</v>
      </c>
      <c r="B295" s="2" t="s">
        <v>1670</v>
      </c>
      <c r="C295" s="2" t="s">
        <v>1620</v>
      </c>
      <c r="D295" s="4">
        <f t="shared" si="4"/>
        <v>1</v>
      </c>
      <c r="W295" s="2">
        <v>3450</v>
      </c>
      <c r="X295" s="2" t="s">
        <v>712</v>
      </c>
      <c r="Z295" s="2">
        <v>3138</v>
      </c>
      <c r="AA295" s="2" t="s">
        <v>712</v>
      </c>
      <c r="AC295" s="2">
        <v>3047</v>
      </c>
      <c r="AD295" s="2" t="s">
        <v>712</v>
      </c>
      <c r="AF295" s="2">
        <v>2988</v>
      </c>
      <c r="AG295" s="2" t="s">
        <v>712</v>
      </c>
      <c r="AI295" s="2">
        <v>2978</v>
      </c>
      <c r="AJ295" s="2" t="s">
        <v>712</v>
      </c>
      <c r="AL295" s="2">
        <v>3018</v>
      </c>
      <c r="AM295" s="2" t="s">
        <v>712</v>
      </c>
    </row>
    <row r="296" spans="1:39" x14ac:dyDescent="0.25">
      <c r="A296" s="2" t="s">
        <v>1860</v>
      </c>
      <c r="B296" s="2" t="s">
        <v>1669</v>
      </c>
      <c r="C296" s="2" t="s">
        <v>1620</v>
      </c>
      <c r="D296" s="4">
        <f t="shared" si="4"/>
        <v>52</v>
      </c>
      <c r="W296" s="2">
        <v>7451</v>
      </c>
      <c r="X296" s="2" t="s">
        <v>712</v>
      </c>
      <c r="Z296" s="2">
        <v>7922</v>
      </c>
      <c r="AA296" s="2" t="s">
        <v>712</v>
      </c>
      <c r="AC296" s="2">
        <v>8281</v>
      </c>
      <c r="AD296" s="2" t="s">
        <v>712</v>
      </c>
      <c r="AF296" s="2">
        <v>8763</v>
      </c>
      <c r="AG296" s="2" t="s">
        <v>712</v>
      </c>
      <c r="AI296" s="2">
        <v>9361</v>
      </c>
      <c r="AJ296" s="2" t="s">
        <v>712</v>
      </c>
      <c r="AL296" s="2">
        <v>9754</v>
      </c>
      <c r="AM296" s="2" t="s">
        <v>712</v>
      </c>
    </row>
    <row r="297" spans="1:39" x14ac:dyDescent="0.25">
      <c r="A297" s="2" t="s">
        <v>1860</v>
      </c>
      <c r="B297" s="2" t="s">
        <v>1668</v>
      </c>
      <c r="C297" s="2" t="s">
        <v>1620</v>
      </c>
      <c r="D297" s="4">
        <f t="shared" si="4"/>
        <v>13</v>
      </c>
      <c r="E297" s="2">
        <v>173.1</v>
      </c>
      <c r="F297" s="2" t="s">
        <v>712</v>
      </c>
      <c r="H297" s="2">
        <v>196.2</v>
      </c>
      <c r="I297" s="2" t="s">
        <v>712</v>
      </c>
      <c r="K297" s="2">
        <v>229.6</v>
      </c>
      <c r="L297" s="2" t="s">
        <v>712</v>
      </c>
      <c r="N297" s="2">
        <v>303.2</v>
      </c>
      <c r="O297" s="2" t="s">
        <v>712</v>
      </c>
      <c r="Q297" s="2">
        <v>386</v>
      </c>
      <c r="R297" s="2" t="s">
        <v>712</v>
      </c>
      <c r="T297" s="2">
        <v>449</v>
      </c>
      <c r="U297" s="2" t="s">
        <v>712</v>
      </c>
      <c r="W297" s="2">
        <v>522.79999999999995</v>
      </c>
      <c r="X297" s="2" t="s">
        <v>712</v>
      </c>
      <c r="Z297" s="2">
        <v>597.79999999999995</v>
      </c>
      <c r="AA297" s="2" t="s">
        <v>712</v>
      </c>
      <c r="AC297" s="2">
        <v>725.4</v>
      </c>
      <c r="AD297" s="2" t="s">
        <v>712</v>
      </c>
      <c r="AF297" s="2">
        <v>1027</v>
      </c>
      <c r="AG297" s="2" t="s">
        <v>712</v>
      </c>
      <c r="AI297" s="2">
        <v>1334</v>
      </c>
      <c r="AJ297" s="2" t="s">
        <v>712</v>
      </c>
      <c r="AL297" s="2">
        <v>1377</v>
      </c>
      <c r="AM297" s="2" t="s">
        <v>712</v>
      </c>
    </row>
    <row r="298" spans="1:39" x14ac:dyDescent="0.25">
      <c r="A298" s="2" t="s">
        <v>1860</v>
      </c>
      <c r="B298" s="2" t="s">
        <v>1667</v>
      </c>
      <c r="C298" s="2" t="s">
        <v>1620</v>
      </c>
      <c r="D298" s="4">
        <f t="shared" si="4"/>
        <v>16</v>
      </c>
      <c r="E298" s="2">
        <v>51031</v>
      </c>
      <c r="F298" s="2" t="s">
        <v>712</v>
      </c>
      <c r="H298" s="2">
        <v>59625</v>
      </c>
      <c r="I298" s="2" t="s">
        <v>712</v>
      </c>
      <c r="K298" s="2">
        <v>67578</v>
      </c>
      <c r="L298" s="2" t="s">
        <v>712</v>
      </c>
      <c r="N298" s="2">
        <v>74848</v>
      </c>
      <c r="O298" s="2" t="s">
        <v>712</v>
      </c>
      <c r="Q298" s="2">
        <v>85868</v>
      </c>
      <c r="R298" s="2" t="s">
        <v>712</v>
      </c>
      <c r="T298" s="2">
        <v>98149</v>
      </c>
      <c r="U298" s="2" t="s">
        <v>712</v>
      </c>
      <c r="W298" s="2">
        <v>110987</v>
      </c>
      <c r="X298" s="2" t="s">
        <v>712</v>
      </c>
      <c r="Z298" s="2">
        <v>123574</v>
      </c>
      <c r="AA298" s="2" t="s">
        <v>712</v>
      </c>
      <c r="AC298" s="2">
        <v>136228</v>
      </c>
      <c r="AD298" s="2" t="s">
        <v>712</v>
      </c>
      <c r="AF298" s="2">
        <v>146593</v>
      </c>
      <c r="AG298" s="2" t="s">
        <v>712</v>
      </c>
      <c r="AI298" s="2">
        <v>155257</v>
      </c>
      <c r="AJ298" s="2" t="s">
        <v>712</v>
      </c>
      <c r="AL298" s="2">
        <v>160996</v>
      </c>
      <c r="AM298" s="2" t="s">
        <v>712</v>
      </c>
    </row>
    <row r="299" spans="1:39" x14ac:dyDescent="0.25">
      <c r="A299" s="2" t="s">
        <v>1860</v>
      </c>
      <c r="B299" s="2" t="s">
        <v>1666</v>
      </c>
      <c r="C299" s="2" t="s">
        <v>1620</v>
      </c>
      <c r="D299" s="4">
        <f t="shared" si="4"/>
        <v>18</v>
      </c>
      <c r="E299" s="2">
        <v>234.7</v>
      </c>
      <c r="F299" s="2" t="s">
        <v>712</v>
      </c>
      <c r="H299" s="2">
        <v>266.3</v>
      </c>
      <c r="I299" s="2" t="s">
        <v>712</v>
      </c>
      <c r="K299" s="2">
        <v>312.7</v>
      </c>
      <c r="L299" s="2" t="s">
        <v>712</v>
      </c>
      <c r="N299" s="2">
        <v>374.8</v>
      </c>
      <c r="O299" s="2" t="s">
        <v>712</v>
      </c>
      <c r="Q299" s="2">
        <v>434.4</v>
      </c>
      <c r="R299" s="2" t="s">
        <v>712</v>
      </c>
      <c r="T299" s="2">
        <v>501</v>
      </c>
      <c r="U299" s="2" t="s">
        <v>712</v>
      </c>
      <c r="W299" s="2">
        <v>528.1</v>
      </c>
      <c r="X299" s="2" t="s">
        <v>712</v>
      </c>
      <c r="Z299" s="2">
        <v>520.9</v>
      </c>
      <c r="AA299" s="2" t="s">
        <v>712</v>
      </c>
      <c r="AC299" s="2">
        <v>598.4</v>
      </c>
      <c r="AD299" s="2" t="s">
        <v>712</v>
      </c>
      <c r="AF299" s="2">
        <v>681.5</v>
      </c>
      <c r="AG299" s="2" t="s">
        <v>712</v>
      </c>
      <c r="AI299" s="2">
        <v>743.7</v>
      </c>
      <c r="AJ299" s="2" t="s">
        <v>712</v>
      </c>
      <c r="AL299" s="2">
        <v>774.8</v>
      </c>
      <c r="AM299" s="2" t="s">
        <v>712</v>
      </c>
    </row>
    <row r="300" spans="1:39" x14ac:dyDescent="0.25">
      <c r="A300" s="2" t="s">
        <v>1860</v>
      </c>
      <c r="B300" s="2" t="s">
        <v>1665</v>
      </c>
      <c r="C300" s="2" t="s">
        <v>1620</v>
      </c>
      <c r="D300" s="4">
        <f t="shared" si="4"/>
        <v>26</v>
      </c>
      <c r="E300" s="2">
        <v>89.6</v>
      </c>
      <c r="F300" s="2" t="s">
        <v>712</v>
      </c>
      <c r="H300" s="2">
        <v>112.7</v>
      </c>
      <c r="I300" s="2" t="s">
        <v>712</v>
      </c>
      <c r="K300" s="2">
        <v>141.80000000000001</v>
      </c>
      <c r="L300" s="2" t="s">
        <v>712</v>
      </c>
      <c r="N300" s="2">
        <v>173.8</v>
      </c>
      <c r="O300" s="2" t="s">
        <v>712</v>
      </c>
      <c r="Q300" s="2">
        <v>205.1</v>
      </c>
      <c r="R300" s="2" t="s">
        <v>712</v>
      </c>
      <c r="T300" s="2">
        <v>236</v>
      </c>
      <c r="U300" s="2" t="s">
        <v>712</v>
      </c>
      <c r="W300" s="2">
        <v>272</v>
      </c>
      <c r="X300" s="2" t="s">
        <v>712</v>
      </c>
      <c r="Z300" s="2">
        <v>309.8</v>
      </c>
      <c r="AA300" s="2" t="s">
        <v>712</v>
      </c>
      <c r="AC300" s="2">
        <v>343.4</v>
      </c>
      <c r="AD300" s="2" t="s">
        <v>712</v>
      </c>
      <c r="AF300" s="2">
        <v>374.5</v>
      </c>
      <c r="AG300" s="2" t="s">
        <v>712</v>
      </c>
      <c r="AI300" s="2">
        <v>405.5</v>
      </c>
      <c r="AJ300" s="2" t="s">
        <v>712</v>
      </c>
      <c r="AL300" s="2">
        <v>423.2</v>
      </c>
      <c r="AM300" s="2" t="s">
        <v>712</v>
      </c>
    </row>
    <row r="301" spans="1:39" x14ac:dyDescent="0.25">
      <c r="A301" s="2" t="s">
        <v>1860</v>
      </c>
      <c r="B301" s="2" t="s">
        <v>1664</v>
      </c>
      <c r="C301" s="2" t="s">
        <v>1620</v>
      </c>
      <c r="D301" s="4">
        <f t="shared" si="4"/>
        <v>115</v>
      </c>
      <c r="E301" s="2">
        <v>6027</v>
      </c>
      <c r="F301" s="2" t="s">
        <v>712</v>
      </c>
      <c r="H301" s="2">
        <v>6695</v>
      </c>
      <c r="I301" s="2" t="s">
        <v>712</v>
      </c>
      <c r="K301" s="2">
        <v>7331</v>
      </c>
      <c r="L301" s="2" t="s">
        <v>712</v>
      </c>
      <c r="N301" s="2">
        <v>7222</v>
      </c>
      <c r="O301" s="2" t="s">
        <v>712</v>
      </c>
      <c r="Q301" s="2">
        <v>6945</v>
      </c>
      <c r="R301" s="2" t="s">
        <v>712</v>
      </c>
      <c r="T301" s="2">
        <v>8228</v>
      </c>
      <c r="U301" s="2" t="s">
        <v>712</v>
      </c>
      <c r="W301" s="2">
        <v>9659</v>
      </c>
      <c r="X301" s="2" t="s">
        <v>712</v>
      </c>
      <c r="Z301" s="2">
        <v>11339</v>
      </c>
      <c r="AA301" s="2" t="s">
        <v>712</v>
      </c>
      <c r="AC301" s="2">
        <v>12682</v>
      </c>
      <c r="AD301" s="2" t="s">
        <v>712</v>
      </c>
      <c r="AF301" s="2">
        <v>13729</v>
      </c>
      <c r="AG301" s="2" t="s">
        <v>712</v>
      </c>
      <c r="AI301" s="2">
        <v>14832</v>
      </c>
      <c r="AJ301" s="2" t="s">
        <v>712</v>
      </c>
      <c r="AL301" s="2">
        <v>15578</v>
      </c>
      <c r="AM301" s="2" t="s">
        <v>712</v>
      </c>
    </row>
    <row r="302" spans="1:39" x14ac:dyDescent="0.25">
      <c r="A302" s="2" t="s">
        <v>1860</v>
      </c>
      <c r="B302" s="2" t="s">
        <v>1663</v>
      </c>
      <c r="C302" s="2" t="s">
        <v>1620</v>
      </c>
      <c r="D302" s="4">
        <f t="shared" si="4"/>
        <v>351</v>
      </c>
      <c r="E302" s="2">
        <v>680242</v>
      </c>
      <c r="F302" s="2" t="s">
        <v>712</v>
      </c>
      <c r="H302" s="2">
        <v>761820</v>
      </c>
      <c r="I302" s="2" t="s">
        <v>712</v>
      </c>
      <c r="K302" s="2">
        <v>869313</v>
      </c>
      <c r="L302" s="2" t="s">
        <v>712</v>
      </c>
      <c r="N302" s="2">
        <v>958194</v>
      </c>
      <c r="O302" s="2" t="s">
        <v>712</v>
      </c>
      <c r="Q302" s="2">
        <v>1029247</v>
      </c>
      <c r="R302" s="2" t="s">
        <v>712</v>
      </c>
      <c r="T302" s="2">
        <v>1118196</v>
      </c>
      <c r="U302" s="2" t="s">
        <v>712</v>
      </c>
      <c r="W302" s="2">
        <v>1215354</v>
      </c>
      <c r="X302" s="2" t="s">
        <v>712</v>
      </c>
      <c r="Z302" s="2">
        <v>1275559</v>
      </c>
      <c r="AA302" s="2" t="s">
        <v>712</v>
      </c>
      <c r="AC302" s="2">
        <v>1313904</v>
      </c>
      <c r="AD302" s="2" t="s">
        <v>712</v>
      </c>
      <c r="AF302" s="2">
        <v>1349939</v>
      </c>
      <c r="AG302" s="2" t="s">
        <v>712</v>
      </c>
      <c r="AI302" s="2">
        <v>1386350</v>
      </c>
      <c r="AJ302" s="2" t="s">
        <v>712</v>
      </c>
      <c r="AL302" s="2">
        <v>1407306</v>
      </c>
      <c r="AM302" s="2" t="s">
        <v>712</v>
      </c>
    </row>
    <row r="303" spans="1:39" x14ac:dyDescent="0.25">
      <c r="A303" s="2" t="s">
        <v>1860</v>
      </c>
      <c r="B303" s="2" t="s">
        <v>1662</v>
      </c>
      <c r="C303" s="2" t="s">
        <v>1620</v>
      </c>
      <c r="D303" s="4">
        <f t="shared" si="4"/>
        <v>116</v>
      </c>
      <c r="E303" s="2">
        <v>11872</v>
      </c>
      <c r="F303" s="2" t="s">
        <v>712</v>
      </c>
      <c r="H303" s="2">
        <v>13222</v>
      </c>
      <c r="I303" s="2" t="s">
        <v>712</v>
      </c>
      <c r="K303" s="2">
        <v>15215</v>
      </c>
      <c r="L303" s="2" t="s">
        <v>712</v>
      </c>
      <c r="N303" s="2">
        <v>16759</v>
      </c>
      <c r="O303" s="2" t="s">
        <v>712</v>
      </c>
      <c r="Q303" s="2">
        <v>17899</v>
      </c>
      <c r="R303" s="2" t="s">
        <v>712</v>
      </c>
      <c r="T303" s="2">
        <v>19335</v>
      </c>
      <c r="U303" s="2" t="s">
        <v>712</v>
      </c>
      <c r="W303" s="2">
        <v>20838</v>
      </c>
      <c r="X303" s="2" t="s">
        <v>712</v>
      </c>
      <c r="Z303" s="2">
        <v>22241</v>
      </c>
      <c r="AA303" s="2" t="s">
        <v>712</v>
      </c>
      <c r="AC303" s="2">
        <v>23248</v>
      </c>
      <c r="AD303" s="2" t="s">
        <v>712</v>
      </c>
      <c r="AF303" s="2">
        <v>24112</v>
      </c>
      <c r="AG303" s="2" t="s">
        <v>712</v>
      </c>
      <c r="AI303" s="2">
        <v>24763</v>
      </c>
      <c r="AJ303" s="2" t="s">
        <v>712</v>
      </c>
      <c r="AL303" s="2">
        <v>25155</v>
      </c>
      <c r="AM303" s="2" t="s">
        <v>712</v>
      </c>
    </row>
    <row r="304" spans="1:39" x14ac:dyDescent="0.25">
      <c r="A304" s="2" t="s">
        <v>1860</v>
      </c>
      <c r="B304" s="2" t="s">
        <v>1661</v>
      </c>
      <c r="C304" s="2" t="s">
        <v>1620</v>
      </c>
      <c r="D304" s="4">
        <f t="shared" si="4"/>
        <v>73</v>
      </c>
      <c r="W304" s="2">
        <v>5346</v>
      </c>
      <c r="X304" s="2" t="s">
        <v>712</v>
      </c>
      <c r="Z304" s="2">
        <v>4921</v>
      </c>
      <c r="AA304" s="2" t="s">
        <v>712</v>
      </c>
      <c r="AC304" s="2">
        <v>4630</v>
      </c>
      <c r="AD304" s="2" t="s">
        <v>712</v>
      </c>
      <c r="AF304" s="2">
        <v>4386</v>
      </c>
      <c r="AG304" s="2" t="s">
        <v>712</v>
      </c>
      <c r="AI304" s="2">
        <v>4139</v>
      </c>
      <c r="AJ304" s="2" t="s">
        <v>712</v>
      </c>
      <c r="AL304" s="2">
        <v>4000</v>
      </c>
      <c r="AM304" s="2" t="s">
        <v>712</v>
      </c>
    </row>
    <row r="305" spans="1:39" x14ac:dyDescent="0.25">
      <c r="A305" s="2" t="s">
        <v>1860</v>
      </c>
      <c r="B305" s="2" t="s">
        <v>1660</v>
      </c>
      <c r="C305" s="2" t="s">
        <v>1620</v>
      </c>
      <c r="D305" s="4">
        <f t="shared" si="4"/>
        <v>100</v>
      </c>
      <c r="E305" s="2">
        <v>468054</v>
      </c>
      <c r="F305" s="2" t="s">
        <v>712</v>
      </c>
      <c r="H305" s="2">
        <v>519162</v>
      </c>
      <c r="I305" s="2" t="s">
        <v>712</v>
      </c>
      <c r="K305" s="2">
        <v>579801</v>
      </c>
      <c r="L305" s="2" t="s">
        <v>712</v>
      </c>
      <c r="N305" s="2">
        <v>650908</v>
      </c>
      <c r="O305" s="2" t="s">
        <v>712</v>
      </c>
      <c r="Q305" s="2">
        <v>730303</v>
      </c>
      <c r="R305" s="2" t="s">
        <v>712</v>
      </c>
      <c r="T305" s="2">
        <v>817232</v>
      </c>
      <c r="U305" s="2" t="s">
        <v>712</v>
      </c>
      <c r="W305" s="2">
        <v>906461</v>
      </c>
      <c r="X305" s="2" t="s">
        <v>712</v>
      </c>
      <c r="Z305" s="2">
        <v>997817</v>
      </c>
      <c r="AA305" s="2" t="s">
        <v>712</v>
      </c>
      <c r="AC305" s="2">
        <v>1090189</v>
      </c>
      <c r="AD305" s="2" t="s">
        <v>712</v>
      </c>
      <c r="AF305" s="2">
        <v>1179686</v>
      </c>
      <c r="AG305" s="2" t="s">
        <v>712</v>
      </c>
      <c r="AI305" s="2">
        <v>1263590</v>
      </c>
      <c r="AJ305" s="2" t="s">
        <v>712</v>
      </c>
      <c r="AL305" s="2">
        <v>1311051</v>
      </c>
      <c r="AM305" s="2" t="s">
        <v>712</v>
      </c>
    </row>
    <row r="306" spans="1:39" x14ac:dyDescent="0.25">
      <c r="A306" s="2" t="s">
        <v>1860</v>
      </c>
      <c r="B306" s="2" t="s">
        <v>1659</v>
      </c>
      <c r="C306" s="2" t="s">
        <v>1620</v>
      </c>
      <c r="D306" s="4">
        <f t="shared" si="4"/>
        <v>101</v>
      </c>
      <c r="E306" s="2">
        <v>92558</v>
      </c>
      <c r="F306" s="2" t="s">
        <v>712</v>
      </c>
      <c r="H306" s="2">
        <v>105907</v>
      </c>
      <c r="I306" s="2" t="s">
        <v>712</v>
      </c>
      <c r="K306" s="2">
        <v>121060</v>
      </c>
      <c r="L306" s="2" t="s">
        <v>712</v>
      </c>
      <c r="N306" s="2">
        <v>137322</v>
      </c>
      <c r="O306" s="2" t="s">
        <v>712</v>
      </c>
      <c r="Q306" s="2">
        <v>154506</v>
      </c>
      <c r="R306" s="2" t="s">
        <v>712</v>
      </c>
      <c r="T306" s="2">
        <v>171729</v>
      </c>
      <c r="U306" s="2" t="s">
        <v>712</v>
      </c>
      <c r="W306" s="2">
        <v>187762</v>
      </c>
      <c r="X306" s="2" t="s">
        <v>712</v>
      </c>
      <c r="Z306" s="2">
        <v>202854</v>
      </c>
      <c r="AA306" s="2" t="s">
        <v>712</v>
      </c>
      <c r="AC306" s="2">
        <v>217369</v>
      </c>
      <c r="AD306" s="2" t="s">
        <v>712</v>
      </c>
      <c r="AF306" s="2">
        <v>232297</v>
      </c>
      <c r="AG306" s="2" t="s">
        <v>712</v>
      </c>
      <c r="AI306" s="2">
        <v>248038</v>
      </c>
      <c r="AJ306" s="2" t="s">
        <v>712</v>
      </c>
      <c r="AL306" s="2">
        <v>257564</v>
      </c>
      <c r="AM306" s="2" t="s">
        <v>712</v>
      </c>
    </row>
    <row r="307" spans="1:39" x14ac:dyDescent="0.25">
      <c r="A307" s="2" t="s">
        <v>1860</v>
      </c>
      <c r="B307" s="2" t="s">
        <v>1658</v>
      </c>
      <c r="C307" s="2" t="s">
        <v>1620</v>
      </c>
      <c r="D307" s="4">
        <f t="shared" si="4"/>
        <v>102</v>
      </c>
      <c r="E307" s="2">
        <v>23071</v>
      </c>
      <c r="F307" s="2" t="s">
        <v>712</v>
      </c>
      <c r="H307" s="2">
        <v>26318</v>
      </c>
      <c r="I307" s="2" t="s">
        <v>712</v>
      </c>
      <c r="K307" s="2">
        <v>30074</v>
      </c>
      <c r="L307" s="2" t="s">
        <v>712</v>
      </c>
      <c r="N307" s="2">
        <v>34814</v>
      </c>
      <c r="O307" s="2" t="s">
        <v>712</v>
      </c>
      <c r="Q307" s="2">
        <v>41862</v>
      </c>
      <c r="R307" s="2" t="s">
        <v>712</v>
      </c>
      <c r="T307" s="2">
        <v>51152</v>
      </c>
      <c r="U307" s="2" t="s">
        <v>712</v>
      </c>
      <c r="W307" s="2">
        <v>58130</v>
      </c>
      <c r="X307" s="2" t="s">
        <v>712</v>
      </c>
      <c r="Z307" s="2">
        <v>62426</v>
      </c>
      <c r="AA307" s="2" t="s">
        <v>712</v>
      </c>
      <c r="AC307" s="2">
        <v>67697</v>
      </c>
      <c r="AD307" s="2" t="s">
        <v>712</v>
      </c>
      <c r="AF307" s="2">
        <v>71721</v>
      </c>
      <c r="AG307" s="2" t="s">
        <v>712</v>
      </c>
      <c r="AI307" s="2">
        <v>76157</v>
      </c>
      <c r="AJ307" s="2" t="s">
        <v>712</v>
      </c>
      <c r="AL307" s="2">
        <v>79109</v>
      </c>
      <c r="AM307" s="2" t="s">
        <v>712</v>
      </c>
    </row>
    <row r="308" spans="1:39" x14ac:dyDescent="0.25">
      <c r="A308" s="2" t="s">
        <v>1860</v>
      </c>
      <c r="B308" s="2" t="s">
        <v>1657</v>
      </c>
      <c r="C308" s="2" t="s">
        <v>1620</v>
      </c>
      <c r="D308" s="4">
        <f t="shared" si="4"/>
        <v>103</v>
      </c>
      <c r="E308" s="2">
        <v>7674</v>
      </c>
      <c r="F308" s="2" t="s">
        <v>712</v>
      </c>
      <c r="H308" s="2">
        <v>8947</v>
      </c>
      <c r="I308" s="2" t="s">
        <v>712</v>
      </c>
      <c r="K308" s="2">
        <v>10600</v>
      </c>
      <c r="L308" s="2" t="s">
        <v>712</v>
      </c>
      <c r="N308" s="2">
        <v>12461</v>
      </c>
      <c r="O308" s="2" t="s">
        <v>712</v>
      </c>
      <c r="Q308" s="2">
        <v>14438</v>
      </c>
      <c r="R308" s="2" t="s">
        <v>712</v>
      </c>
      <c r="T308" s="2">
        <v>16294</v>
      </c>
      <c r="U308" s="2" t="s">
        <v>712</v>
      </c>
      <c r="W308" s="2">
        <v>18469</v>
      </c>
      <c r="X308" s="2" t="s">
        <v>712</v>
      </c>
      <c r="Z308" s="2">
        <v>21519</v>
      </c>
      <c r="AA308" s="2" t="s">
        <v>712</v>
      </c>
      <c r="AC308" s="2">
        <v>24944</v>
      </c>
      <c r="AD308" s="2" t="s">
        <v>712</v>
      </c>
      <c r="AF308" s="2">
        <v>28424</v>
      </c>
      <c r="AG308" s="2" t="s">
        <v>712</v>
      </c>
      <c r="AI308" s="2">
        <v>32958</v>
      </c>
      <c r="AJ308" s="2" t="s">
        <v>712</v>
      </c>
      <c r="AL308" s="2">
        <v>36423</v>
      </c>
      <c r="AM308" s="2" t="s">
        <v>712</v>
      </c>
    </row>
    <row r="309" spans="1:39" x14ac:dyDescent="0.25">
      <c r="A309" s="2" t="s">
        <v>1860</v>
      </c>
      <c r="B309" s="2" t="s">
        <v>1655</v>
      </c>
      <c r="C309" s="2" t="s">
        <v>1620</v>
      </c>
      <c r="D309" s="4">
        <f t="shared" si="4"/>
        <v>105</v>
      </c>
      <c r="E309" s="2">
        <v>2264</v>
      </c>
      <c r="F309" s="2" t="s">
        <v>712</v>
      </c>
      <c r="H309" s="2">
        <v>2653</v>
      </c>
      <c r="I309" s="2" t="s">
        <v>712</v>
      </c>
      <c r="K309" s="2">
        <v>3034</v>
      </c>
      <c r="L309" s="2" t="s">
        <v>712</v>
      </c>
      <c r="N309" s="2">
        <v>3514</v>
      </c>
      <c r="O309" s="2" t="s">
        <v>712</v>
      </c>
      <c r="Q309" s="2">
        <v>3884</v>
      </c>
      <c r="R309" s="2" t="s">
        <v>712</v>
      </c>
      <c r="T309" s="2">
        <v>4216</v>
      </c>
      <c r="U309" s="2" t="s">
        <v>712</v>
      </c>
      <c r="W309" s="2">
        <v>4807</v>
      </c>
      <c r="X309" s="2" t="s">
        <v>712</v>
      </c>
      <c r="Z309" s="2">
        <v>5630</v>
      </c>
      <c r="AA309" s="2" t="s">
        <v>712</v>
      </c>
      <c r="AC309" s="2">
        <v>6240</v>
      </c>
      <c r="AD309" s="2" t="s">
        <v>712</v>
      </c>
      <c r="AF309" s="2">
        <v>6921</v>
      </c>
      <c r="AG309" s="2" t="s">
        <v>712</v>
      </c>
      <c r="AI309" s="2">
        <v>7695</v>
      </c>
      <c r="AJ309" s="2" t="s">
        <v>712</v>
      </c>
      <c r="AL309" s="2">
        <v>8064</v>
      </c>
      <c r="AM309" s="2" t="s">
        <v>712</v>
      </c>
    </row>
    <row r="310" spans="1:39" x14ac:dyDescent="0.25">
      <c r="A310" s="2" t="s">
        <v>1860</v>
      </c>
      <c r="B310" s="2" t="s">
        <v>1654</v>
      </c>
      <c r="C310" s="2" t="s">
        <v>1620</v>
      </c>
      <c r="D310" s="4">
        <f t="shared" si="4"/>
        <v>110</v>
      </c>
      <c r="E310" s="2">
        <v>94264</v>
      </c>
      <c r="F310" s="2" t="s">
        <v>712</v>
      </c>
      <c r="H310" s="2">
        <v>99711</v>
      </c>
      <c r="I310" s="2" t="s">
        <v>712</v>
      </c>
      <c r="K310" s="2">
        <v>106617</v>
      </c>
      <c r="L310" s="2" t="s">
        <v>712</v>
      </c>
      <c r="N310" s="2">
        <v>113068</v>
      </c>
      <c r="O310" s="2" t="s">
        <v>712</v>
      </c>
      <c r="Q310" s="2">
        <v>117709</v>
      </c>
      <c r="R310" s="2" t="s">
        <v>712</v>
      </c>
      <c r="T310" s="2">
        <v>121022</v>
      </c>
      <c r="U310" s="2" t="s">
        <v>712</v>
      </c>
      <c r="W310" s="2">
        <v>123180</v>
      </c>
      <c r="X310" s="2" t="s">
        <v>712</v>
      </c>
      <c r="Z310" s="2">
        <v>125048</v>
      </c>
      <c r="AA310" s="2" t="s">
        <v>712</v>
      </c>
      <c r="AC310" s="2">
        <v>126250</v>
      </c>
      <c r="AD310" s="2" t="s">
        <v>712</v>
      </c>
      <c r="AF310" s="2">
        <v>127250</v>
      </c>
      <c r="AG310" s="2" t="s">
        <v>712</v>
      </c>
      <c r="AI310" s="2">
        <v>127140</v>
      </c>
      <c r="AJ310" s="2" t="s">
        <v>712</v>
      </c>
      <c r="AL310" s="2">
        <v>126573</v>
      </c>
      <c r="AM310" s="2" t="s">
        <v>712</v>
      </c>
    </row>
    <row r="311" spans="1:39" x14ac:dyDescent="0.25">
      <c r="A311" s="2" t="s">
        <v>1860</v>
      </c>
      <c r="B311" s="2" t="s">
        <v>1653</v>
      </c>
      <c r="C311" s="2" t="s">
        <v>1620</v>
      </c>
      <c r="D311" s="4">
        <f t="shared" si="4"/>
        <v>112</v>
      </c>
      <c r="E311" s="2">
        <v>962.8</v>
      </c>
      <c r="F311" s="2" t="s">
        <v>712</v>
      </c>
      <c r="H311" s="2">
        <v>1320</v>
      </c>
      <c r="I311" s="2" t="s">
        <v>712</v>
      </c>
      <c r="K311" s="2">
        <v>1812</v>
      </c>
      <c r="L311" s="2" t="s">
        <v>712</v>
      </c>
      <c r="N311" s="2">
        <v>2092</v>
      </c>
      <c r="O311" s="2" t="s">
        <v>712</v>
      </c>
      <c r="Q311" s="2">
        <v>2463</v>
      </c>
      <c r="R311" s="2" t="s">
        <v>712</v>
      </c>
      <c r="T311" s="2">
        <v>2982</v>
      </c>
      <c r="U311" s="2" t="s">
        <v>712</v>
      </c>
      <c r="W311" s="2">
        <v>3744</v>
      </c>
      <c r="X311" s="2" t="s">
        <v>712</v>
      </c>
      <c r="Z311" s="2">
        <v>4545</v>
      </c>
      <c r="AA311" s="2" t="s">
        <v>712</v>
      </c>
      <c r="AC311" s="2">
        <v>4939</v>
      </c>
      <c r="AD311" s="2" t="s">
        <v>712</v>
      </c>
      <c r="AF311" s="2">
        <v>5759</v>
      </c>
      <c r="AG311" s="2" t="s">
        <v>712</v>
      </c>
      <c r="AI311" s="2">
        <v>6994</v>
      </c>
      <c r="AJ311" s="2" t="s">
        <v>712</v>
      </c>
      <c r="AL311" s="2">
        <v>7595</v>
      </c>
      <c r="AM311" s="2" t="s">
        <v>712</v>
      </c>
    </row>
    <row r="312" spans="1:39" x14ac:dyDescent="0.25">
      <c r="A312" s="2" t="s">
        <v>1860</v>
      </c>
      <c r="B312" s="2" t="s">
        <v>1652</v>
      </c>
      <c r="C312" s="2" t="s">
        <v>1620</v>
      </c>
      <c r="D312" s="4">
        <f t="shared" si="4"/>
        <v>108</v>
      </c>
      <c r="W312" s="2">
        <v>16433</v>
      </c>
      <c r="X312" s="2" t="s">
        <v>712</v>
      </c>
      <c r="Z312" s="2">
        <v>15466</v>
      </c>
      <c r="AA312" s="2" t="s">
        <v>712</v>
      </c>
      <c r="AC312" s="2">
        <v>15011</v>
      </c>
      <c r="AD312" s="2" t="s">
        <v>712</v>
      </c>
      <c r="AF312" s="2">
        <v>15755</v>
      </c>
      <c r="AG312" s="2" t="s">
        <v>712</v>
      </c>
      <c r="AI312" s="2">
        <v>16821</v>
      </c>
      <c r="AJ312" s="2" t="s">
        <v>712</v>
      </c>
      <c r="AL312" s="2">
        <v>17625</v>
      </c>
      <c r="AM312" s="2" t="s">
        <v>712</v>
      </c>
    </row>
    <row r="313" spans="1:39" x14ac:dyDescent="0.25">
      <c r="A313" s="2" t="s">
        <v>1860</v>
      </c>
      <c r="B313" s="2" t="s">
        <v>1651</v>
      </c>
      <c r="C313" s="2" t="s">
        <v>1620</v>
      </c>
      <c r="D313" s="4">
        <f t="shared" si="4"/>
        <v>118</v>
      </c>
      <c r="E313" s="2">
        <v>335.2</v>
      </c>
      <c r="F313" s="2" t="s">
        <v>712</v>
      </c>
      <c r="H313" s="2">
        <v>585.79999999999995</v>
      </c>
      <c r="I313" s="2" t="s">
        <v>712</v>
      </c>
      <c r="K313" s="2">
        <v>866.8</v>
      </c>
      <c r="L313" s="2" t="s">
        <v>712</v>
      </c>
      <c r="N313" s="2">
        <v>1181</v>
      </c>
      <c r="O313" s="2" t="s">
        <v>712</v>
      </c>
      <c r="Q313" s="2">
        <v>1519</v>
      </c>
      <c r="R313" s="2" t="s">
        <v>712</v>
      </c>
      <c r="T313" s="2">
        <v>1918</v>
      </c>
      <c r="U313" s="2" t="s">
        <v>712</v>
      </c>
      <c r="W313" s="2">
        <v>1909</v>
      </c>
      <c r="X313" s="2" t="s">
        <v>712</v>
      </c>
      <c r="Z313" s="2">
        <v>1686</v>
      </c>
      <c r="AA313" s="2" t="s">
        <v>712</v>
      </c>
      <c r="AC313" s="2">
        <v>2042</v>
      </c>
      <c r="AD313" s="2" t="s">
        <v>712</v>
      </c>
      <c r="AF313" s="2">
        <v>2539</v>
      </c>
      <c r="AG313" s="2" t="s">
        <v>712</v>
      </c>
      <c r="AI313" s="2">
        <v>3420</v>
      </c>
      <c r="AJ313" s="2" t="s">
        <v>712</v>
      </c>
      <c r="AL313" s="2">
        <v>3892</v>
      </c>
      <c r="AM313" s="2" t="s">
        <v>712</v>
      </c>
    </row>
    <row r="314" spans="1:39" x14ac:dyDescent="0.25">
      <c r="A314" s="2" t="s">
        <v>1860</v>
      </c>
      <c r="B314" s="2" t="s">
        <v>1650</v>
      </c>
      <c r="C314" s="2" t="s">
        <v>1620</v>
      </c>
      <c r="D314" s="4">
        <f t="shared" si="4"/>
        <v>113</v>
      </c>
      <c r="W314" s="2">
        <v>4477</v>
      </c>
      <c r="X314" s="2" t="s">
        <v>712</v>
      </c>
      <c r="Z314" s="2">
        <v>4735</v>
      </c>
      <c r="AA314" s="2" t="s">
        <v>712</v>
      </c>
      <c r="AC314" s="2">
        <v>5028</v>
      </c>
      <c r="AD314" s="2" t="s">
        <v>712</v>
      </c>
      <c r="AF314" s="2">
        <v>5229</v>
      </c>
      <c r="AG314" s="2" t="s">
        <v>712</v>
      </c>
      <c r="AI314" s="2">
        <v>5648</v>
      </c>
      <c r="AJ314" s="2" t="s">
        <v>712</v>
      </c>
      <c r="AL314" s="2">
        <v>5940</v>
      </c>
      <c r="AM314" s="2" t="s">
        <v>712</v>
      </c>
    </row>
    <row r="315" spans="1:39" x14ac:dyDescent="0.25">
      <c r="A315" s="2" t="s">
        <v>1860</v>
      </c>
      <c r="B315" s="2" t="s">
        <v>1649</v>
      </c>
      <c r="C315" s="2" t="s">
        <v>1620</v>
      </c>
      <c r="D315" s="4">
        <f t="shared" si="4"/>
        <v>120</v>
      </c>
      <c r="E315" s="2">
        <v>2220</v>
      </c>
      <c r="F315" s="2" t="s">
        <v>712</v>
      </c>
      <c r="H315" s="2">
        <v>2495</v>
      </c>
      <c r="I315" s="2" t="s">
        <v>712</v>
      </c>
      <c r="K315" s="2">
        <v>2838</v>
      </c>
      <c r="L315" s="2" t="s">
        <v>712</v>
      </c>
      <c r="N315" s="2">
        <v>3131</v>
      </c>
      <c r="O315" s="2" t="s">
        <v>712</v>
      </c>
      <c r="Q315" s="2">
        <v>3395</v>
      </c>
      <c r="R315" s="2" t="s">
        <v>712</v>
      </c>
      <c r="T315" s="2">
        <v>3895</v>
      </c>
      <c r="U315" s="2" t="s">
        <v>712</v>
      </c>
      <c r="W315" s="2">
        <v>4497</v>
      </c>
      <c r="X315" s="2" t="s">
        <v>712</v>
      </c>
      <c r="Z315" s="2">
        <v>5069</v>
      </c>
      <c r="AA315" s="2" t="s">
        <v>712</v>
      </c>
      <c r="AC315" s="2">
        <v>5502</v>
      </c>
      <c r="AD315" s="2" t="s">
        <v>712</v>
      </c>
      <c r="AF315" s="2">
        <v>5940</v>
      </c>
      <c r="AG315" s="2" t="s">
        <v>712</v>
      </c>
      <c r="AI315" s="2">
        <v>6473</v>
      </c>
      <c r="AJ315" s="2" t="s">
        <v>712</v>
      </c>
      <c r="AL315" s="2">
        <v>6802</v>
      </c>
      <c r="AM315" s="2" t="s">
        <v>712</v>
      </c>
    </row>
    <row r="316" spans="1:39" x14ac:dyDescent="0.25">
      <c r="A316" s="2" t="s">
        <v>1860</v>
      </c>
      <c r="B316" s="2" t="s">
        <v>1648</v>
      </c>
      <c r="C316" s="2" t="s">
        <v>1620</v>
      </c>
      <c r="D316" s="4">
        <f t="shared" si="4"/>
        <v>121</v>
      </c>
      <c r="E316" s="2">
        <v>1925</v>
      </c>
      <c r="F316" s="2" t="s">
        <v>712</v>
      </c>
      <c r="H316" s="2">
        <v>2175</v>
      </c>
      <c r="I316" s="2" t="s">
        <v>712</v>
      </c>
      <c r="K316" s="2">
        <v>2417</v>
      </c>
      <c r="L316" s="2" t="s">
        <v>712</v>
      </c>
      <c r="N316" s="2">
        <v>2606</v>
      </c>
      <c r="O316" s="2" t="s">
        <v>712</v>
      </c>
      <c r="Q316" s="2">
        <v>2632</v>
      </c>
      <c r="R316" s="2" t="s">
        <v>712</v>
      </c>
      <c r="T316" s="2">
        <v>2672</v>
      </c>
      <c r="U316" s="2" t="s">
        <v>712</v>
      </c>
      <c r="W316" s="2">
        <v>2822</v>
      </c>
      <c r="X316" s="2" t="s">
        <v>712</v>
      </c>
      <c r="Z316" s="2">
        <v>3093</v>
      </c>
      <c r="AA316" s="2" t="s">
        <v>712</v>
      </c>
      <c r="AC316" s="2">
        <v>3523</v>
      </c>
      <c r="AD316" s="2" t="s">
        <v>712</v>
      </c>
      <c r="AF316" s="2">
        <v>4085</v>
      </c>
      <c r="AG316" s="2" t="s">
        <v>712</v>
      </c>
      <c r="AI316" s="2">
        <v>4924</v>
      </c>
      <c r="AJ316" s="2" t="s">
        <v>712</v>
      </c>
      <c r="AL316" s="2">
        <v>5851</v>
      </c>
      <c r="AM316" s="2" t="s">
        <v>712</v>
      </c>
    </row>
    <row r="317" spans="1:39" x14ac:dyDescent="0.25">
      <c r="A317" s="2" t="s">
        <v>1860</v>
      </c>
      <c r="B317" s="2" t="s">
        <v>1647</v>
      </c>
      <c r="C317" s="2" t="s">
        <v>1620</v>
      </c>
      <c r="D317" s="4">
        <f t="shared" si="4"/>
        <v>131</v>
      </c>
      <c r="E317" s="2">
        <v>8711</v>
      </c>
      <c r="F317" s="2" t="s">
        <v>712</v>
      </c>
      <c r="H317" s="2">
        <v>10112</v>
      </c>
      <c r="I317" s="2" t="s">
        <v>712</v>
      </c>
      <c r="K317" s="2">
        <v>11460</v>
      </c>
      <c r="L317" s="2" t="s">
        <v>712</v>
      </c>
      <c r="N317" s="2">
        <v>12892</v>
      </c>
      <c r="O317" s="2" t="s">
        <v>712</v>
      </c>
      <c r="Q317" s="2">
        <v>14544</v>
      </c>
      <c r="R317" s="2" t="s">
        <v>712</v>
      </c>
      <c r="T317" s="2">
        <v>16704</v>
      </c>
      <c r="U317" s="2" t="s">
        <v>712</v>
      </c>
      <c r="W317" s="2">
        <v>19205</v>
      </c>
      <c r="X317" s="2" t="s">
        <v>712</v>
      </c>
      <c r="Z317" s="2">
        <v>21808</v>
      </c>
      <c r="AA317" s="2" t="s">
        <v>712</v>
      </c>
      <c r="AC317" s="2">
        <v>24402</v>
      </c>
      <c r="AD317" s="2" t="s">
        <v>712</v>
      </c>
      <c r="AF317" s="2">
        <v>26731</v>
      </c>
      <c r="AG317" s="2" t="s">
        <v>712</v>
      </c>
      <c r="AI317" s="2">
        <v>29022</v>
      </c>
      <c r="AJ317" s="2" t="s">
        <v>712</v>
      </c>
      <c r="AL317" s="2">
        <v>30331</v>
      </c>
      <c r="AM317" s="2" t="s">
        <v>712</v>
      </c>
    </row>
    <row r="318" spans="1:39" x14ac:dyDescent="0.25">
      <c r="A318" s="2" t="s">
        <v>1860</v>
      </c>
      <c r="B318" s="2" t="s">
        <v>1646</v>
      </c>
      <c r="C318" s="2" t="s">
        <v>1620</v>
      </c>
      <c r="D318" s="4">
        <f t="shared" si="4"/>
        <v>132</v>
      </c>
      <c r="E318" s="2">
        <v>94.91</v>
      </c>
      <c r="F318" s="2" t="s">
        <v>712</v>
      </c>
      <c r="H318" s="2">
        <v>107.5</v>
      </c>
      <c r="I318" s="2" t="s">
        <v>712</v>
      </c>
      <c r="K318" s="2">
        <v>123.4</v>
      </c>
      <c r="L318" s="2" t="s">
        <v>712</v>
      </c>
      <c r="N318" s="2">
        <v>144.6</v>
      </c>
      <c r="O318" s="2" t="s">
        <v>712</v>
      </c>
      <c r="Q318" s="2">
        <v>169.9</v>
      </c>
      <c r="R318" s="2" t="s">
        <v>712</v>
      </c>
      <c r="T318" s="2">
        <v>203.1</v>
      </c>
      <c r="U318" s="2" t="s">
        <v>712</v>
      </c>
      <c r="W318" s="2">
        <v>236</v>
      </c>
      <c r="X318" s="2" t="s">
        <v>712</v>
      </c>
      <c r="Z318" s="2">
        <v>265.10000000000002</v>
      </c>
      <c r="AA318" s="2" t="s">
        <v>712</v>
      </c>
      <c r="AC318" s="2">
        <v>290.2</v>
      </c>
      <c r="AD318" s="2" t="s">
        <v>712</v>
      </c>
      <c r="AF318" s="2">
        <v>315.5</v>
      </c>
      <c r="AG318" s="2" t="s">
        <v>712</v>
      </c>
      <c r="AI318" s="2">
        <v>344.8</v>
      </c>
      <c r="AJ318" s="2" t="s">
        <v>712</v>
      </c>
      <c r="AL318" s="2">
        <v>363.7</v>
      </c>
      <c r="AM318" s="2" t="s">
        <v>712</v>
      </c>
    </row>
    <row r="319" spans="1:39" x14ac:dyDescent="0.25">
      <c r="A319" s="2" t="s">
        <v>1860</v>
      </c>
      <c r="B319" s="2" t="s">
        <v>1645</v>
      </c>
      <c r="C319" s="2" t="s">
        <v>1620</v>
      </c>
      <c r="D319" s="4">
        <f t="shared" si="4"/>
        <v>141</v>
      </c>
      <c r="E319" s="2">
        <v>1011</v>
      </c>
      <c r="F319" s="2" t="s">
        <v>712</v>
      </c>
      <c r="H319" s="2">
        <v>1173</v>
      </c>
      <c r="I319" s="2" t="s">
        <v>712</v>
      </c>
      <c r="K319" s="2">
        <v>1357</v>
      </c>
      <c r="L319" s="2" t="s">
        <v>712</v>
      </c>
      <c r="N319" s="2">
        <v>1562</v>
      </c>
      <c r="O319" s="2" t="s">
        <v>712</v>
      </c>
      <c r="Q319" s="2">
        <v>1778</v>
      </c>
      <c r="R319" s="2" t="s">
        <v>712</v>
      </c>
      <c r="T319" s="2">
        <v>2033</v>
      </c>
      <c r="U319" s="2" t="s">
        <v>712</v>
      </c>
      <c r="W319" s="2">
        <v>2244</v>
      </c>
      <c r="X319" s="2" t="s">
        <v>712</v>
      </c>
      <c r="Z319" s="2">
        <v>2336</v>
      </c>
      <c r="AA319" s="2" t="s">
        <v>712</v>
      </c>
      <c r="AC319" s="2">
        <v>2444</v>
      </c>
      <c r="AD319" s="2" t="s">
        <v>712</v>
      </c>
      <c r="AF319" s="2">
        <v>2593</v>
      </c>
      <c r="AG319" s="2" t="s">
        <v>712</v>
      </c>
      <c r="AI319" s="2">
        <v>2808</v>
      </c>
      <c r="AJ319" s="2" t="s">
        <v>712</v>
      </c>
      <c r="AL319" s="2">
        <v>2959</v>
      </c>
      <c r="AM319" s="2" t="s">
        <v>712</v>
      </c>
    </row>
    <row r="320" spans="1:39" x14ac:dyDescent="0.25">
      <c r="A320" s="2" t="s">
        <v>1860</v>
      </c>
      <c r="B320" s="2" t="s">
        <v>1644</v>
      </c>
      <c r="C320" s="2" t="s">
        <v>1620</v>
      </c>
      <c r="D320" s="4">
        <f t="shared" si="4"/>
        <v>28</v>
      </c>
      <c r="E320" s="2">
        <v>22447</v>
      </c>
      <c r="F320" s="2" t="s">
        <v>712</v>
      </c>
      <c r="H320" s="2">
        <v>25218</v>
      </c>
      <c r="I320" s="2" t="s">
        <v>712</v>
      </c>
      <c r="K320" s="2">
        <v>28517</v>
      </c>
      <c r="L320" s="2" t="s">
        <v>712</v>
      </c>
      <c r="N320" s="2">
        <v>32131</v>
      </c>
      <c r="O320" s="2" t="s">
        <v>712</v>
      </c>
      <c r="Q320" s="2">
        <v>36099</v>
      </c>
      <c r="R320" s="2" t="s">
        <v>712</v>
      </c>
      <c r="T320" s="2">
        <v>40005</v>
      </c>
      <c r="U320" s="2" t="s">
        <v>712</v>
      </c>
      <c r="W320" s="2">
        <v>43126</v>
      </c>
      <c r="X320" s="2" t="s">
        <v>712</v>
      </c>
      <c r="Z320" s="2">
        <v>45896</v>
      </c>
      <c r="AA320" s="2" t="s">
        <v>712</v>
      </c>
      <c r="AC320" s="2">
        <v>48690</v>
      </c>
      <c r="AD320" s="2" t="s">
        <v>712</v>
      </c>
      <c r="AF320" s="2">
        <v>50699</v>
      </c>
      <c r="AG320" s="2" t="s">
        <v>712</v>
      </c>
      <c r="AI320" s="2">
        <v>52544</v>
      </c>
      <c r="AJ320" s="2" t="s">
        <v>712</v>
      </c>
      <c r="AL320" s="2">
        <v>53897</v>
      </c>
      <c r="AM320" s="2" t="s">
        <v>712</v>
      </c>
    </row>
    <row r="321" spans="1:39" x14ac:dyDescent="0.25">
      <c r="A321" s="2" t="s">
        <v>1860</v>
      </c>
      <c r="B321" s="2" t="s">
        <v>1643</v>
      </c>
      <c r="C321" s="2" t="s">
        <v>1620</v>
      </c>
      <c r="D321" s="4">
        <f t="shared" si="4"/>
        <v>149</v>
      </c>
      <c r="E321" s="2">
        <v>10377</v>
      </c>
      <c r="F321" s="2" t="s">
        <v>712</v>
      </c>
      <c r="H321" s="2">
        <v>11307</v>
      </c>
      <c r="I321" s="2" t="s">
        <v>712</v>
      </c>
      <c r="K321" s="2">
        <v>12488</v>
      </c>
      <c r="L321" s="2" t="s">
        <v>712</v>
      </c>
      <c r="N321" s="2">
        <v>13914</v>
      </c>
      <c r="O321" s="2" t="s">
        <v>712</v>
      </c>
      <c r="Q321" s="2">
        <v>15596</v>
      </c>
      <c r="R321" s="2" t="s">
        <v>712</v>
      </c>
      <c r="T321" s="2">
        <v>17472</v>
      </c>
      <c r="U321" s="2" t="s">
        <v>712</v>
      </c>
      <c r="W321" s="2">
        <v>19766</v>
      </c>
      <c r="X321" s="2" t="s">
        <v>712</v>
      </c>
      <c r="Z321" s="2">
        <v>22395</v>
      </c>
      <c r="AA321" s="2" t="s">
        <v>712</v>
      </c>
      <c r="AC321" s="2">
        <v>24517</v>
      </c>
      <c r="AD321" s="2" t="s">
        <v>712</v>
      </c>
      <c r="AF321" s="2">
        <v>26064</v>
      </c>
      <c r="AG321" s="2" t="s">
        <v>712</v>
      </c>
      <c r="AI321" s="2">
        <v>27501</v>
      </c>
      <c r="AJ321" s="2" t="s">
        <v>712</v>
      </c>
      <c r="AL321" s="2">
        <v>28514</v>
      </c>
      <c r="AM321" s="2" t="s">
        <v>712</v>
      </c>
    </row>
    <row r="322" spans="1:39" x14ac:dyDescent="0.25">
      <c r="A322" s="2" t="s">
        <v>1860</v>
      </c>
      <c r="B322" s="2" t="s">
        <v>1642</v>
      </c>
      <c r="C322" s="2" t="s">
        <v>1620</v>
      </c>
      <c r="D322" s="4">
        <f t="shared" ref="D322:D385" si="5">IF(B322="","",VALUE(LEFT(B322,FIND(".|",B322)-1)))</f>
        <v>299</v>
      </c>
      <c r="E322" s="2">
        <v>1129</v>
      </c>
      <c r="F322" s="2" t="s">
        <v>712</v>
      </c>
      <c r="H322" s="2">
        <v>1165</v>
      </c>
      <c r="I322" s="2" t="s">
        <v>712</v>
      </c>
      <c r="K322" s="2">
        <v>1180</v>
      </c>
      <c r="L322" s="2" t="s">
        <v>712</v>
      </c>
      <c r="N322" s="2">
        <v>1398</v>
      </c>
      <c r="O322" s="2" t="s">
        <v>712</v>
      </c>
      <c r="Q322" s="2">
        <v>1600</v>
      </c>
      <c r="R322" s="2" t="s">
        <v>712</v>
      </c>
      <c r="T322" s="2">
        <v>1879</v>
      </c>
      <c r="U322" s="2" t="s">
        <v>712</v>
      </c>
      <c r="W322" s="2">
        <v>2287</v>
      </c>
      <c r="X322" s="2" t="s">
        <v>712</v>
      </c>
      <c r="Z322" s="2">
        <v>2872</v>
      </c>
      <c r="AA322" s="2" t="s">
        <v>712</v>
      </c>
      <c r="AC322" s="2">
        <v>3381</v>
      </c>
      <c r="AD322" s="2" t="s">
        <v>712</v>
      </c>
      <c r="AF322" s="2">
        <v>3755</v>
      </c>
      <c r="AG322" s="2" t="s">
        <v>712</v>
      </c>
      <c r="AI322" s="2">
        <v>4298</v>
      </c>
      <c r="AJ322" s="2" t="s">
        <v>712</v>
      </c>
      <c r="AL322" s="2">
        <v>4668</v>
      </c>
      <c r="AM322" s="2" t="s">
        <v>712</v>
      </c>
    </row>
    <row r="323" spans="1:39" x14ac:dyDescent="0.25">
      <c r="A323" s="2" t="s">
        <v>1860</v>
      </c>
      <c r="B323" s="2" t="s">
        <v>1641</v>
      </c>
      <c r="C323" s="2" t="s">
        <v>1620</v>
      </c>
      <c r="D323" s="4">
        <f t="shared" si="5"/>
        <v>221</v>
      </c>
      <c r="E323" s="2">
        <v>578.79999999999995</v>
      </c>
      <c r="F323" s="2" t="s">
        <v>712</v>
      </c>
      <c r="H323" s="2">
        <v>660.1</v>
      </c>
      <c r="I323" s="2" t="s">
        <v>712</v>
      </c>
      <c r="K323" s="2">
        <v>776.4</v>
      </c>
      <c r="L323" s="2" t="s">
        <v>712</v>
      </c>
      <c r="N323" s="2">
        <v>977.8</v>
      </c>
      <c r="O323" s="2" t="s">
        <v>712</v>
      </c>
      <c r="Q323" s="2">
        <v>1290</v>
      </c>
      <c r="R323" s="2" t="s">
        <v>712</v>
      </c>
      <c r="T323" s="2">
        <v>1621</v>
      </c>
      <c r="U323" s="2" t="s">
        <v>712</v>
      </c>
      <c r="W323" s="2">
        <v>1980</v>
      </c>
      <c r="X323" s="2" t="s">
        <v>712</v>
      </c>
      <c r="Z323" s="2">
        <v>2228</v>
      </c>
      <c r="AA323" s="2" t="s">
        <v>712</v>
      </c>
      <c r="AC323" s="2">
        <v>2323</v>
      </c>
      <c r="AD323" s="2" t="s">
        <v>712</v>
      </c>
      <c r="AF323" s="2">
        <v>2594</v>
      </c>
      <c r="AG323" s="2" t="s">
        <v>712</v>
      </c>
      <c r="AI323" s="2">
        <v>3545</v>
      </c>
      <c r="AJ323" s="2" t="s">
        <v>712</v>
      </c>
      <c r="AL323" s="2">
        <v>4491</v>
      </c>
      <c r="AM323" s="2" t="s">
        <v>712</v>
      </c>
    </row>
    <row r="324" spans="1:39" x14ac:dyDescent="0.25">
      <c r="A324" s="2" t="s">
        <v>1860</v>
      </c>
      <c r="B324" s="2" t="s">
        <v>1640</v>
      </c>
      <c r="C324" s="2" t="s">
        <v>1620</v>
      </c>
      <c r="D324" s="4">
        <f t="shared" si="5"/>
        <v>165</v>
      </c>
      <c r="E324" s="2">
        <v>47123</v>
      </c>
      <c r="F324" s="2" t="s">
        <v>712</v>
      </c>
      <c r="H324" s="2">
        <v>53594</v>
      </c>
      <c r="I324" s="2" t="s">
        <v>712</v>
      </c>
      <c r="K324" s="2">
        <v>61341</v>
      </c>
      <c r="L324" s="2" t="s">
        <v>712</v>
      </c>
      <c r="N324" s="2">
        <v>70954</v>
      </c>
      <c r="O324" s="2" t="s">
        <v>712</v>
      </c>
      <c r="Q324" s="2">
        <v>83428</v>
      </c>
      <c r="R324" s="2" t="s">
        <v>712</v>
      </c>
      <c r="T324" s="2">
        <v>98302</v>
      </c>
      <c r="U324" s="2" t="s">
        <v>712</v>
      </c>
      <c r="W324" s="2">
        <v>113616</v>
      </c>
      <c r="X324" s="2" t="s">
        <v>712</v>
      </c>
      <c r="Z324" s="2">
        <v>128846</v>
      </c>
      <c r="AA324" s="2" t="s">
        <v>712</v>
      </c>
      <c r="AC324" s="2">
        <v>144272</v>
      </c>
      <c r="AD324" s="2" t="s">
        <v>712</v>
      </c>
      <c r="AF324" s="2">
        <v>159768</v>
      </c>
      <c r="AG324" s="2" t="s">
        <v>712</v>
      </c>
      <c r="AI324" s="2">
        <v>177392</v>
      </c>
      <c r="AJ324" s="2" t="s">
        <v>712</v>
      </c>
      <c r="AL324" s="2">
        <v>188925</v>
      </c>
      <c r="AM324" s="2" t="s">
        <v>712</v>
      </c>
    </row>
    <row r="325" spans="1:39" x14ac:dyDescent="0.25">
      <c r="A325" s="2" t="s">
        <v>1860</v>
      </c>
      <c r="B325" s="2" t="s">
        <v>1639</v>
      </c>
      <c r="C325" s="2" t="s">
        <v>1620</v>
      </c>
      <c r="D325" s="4">
        <f t="shared" si="5"/>
        <v>168</v>
      </c>
      <c r="E325" s="2">
        <v>2037</v>
      </c>
      <c r="F325" s="2" t="s">
        <v>712</v>
      </c>
      <c r="H325" s="2">
        <v>2259</v>
      </c>
      <c r="I325" s="2" t="s">
        <v>712</v>
      </c>
      <c r="K325" s="2">
        <v>2576</v>
      </c>
      <c r="L325" s="2" t="s">
        <v>712</v>
      </c>
      <c r="N325" s="2">
        <v>2968</v>
      </c>
      <c r="O325" s="2" t="s">
        <v>712</v>
      </c>
      <c r="Q325" s="2">
        <v>3396</v>
      </c>
      <c r="R325" s="2" t="s">
        <v>712</v>
      </c>
      <c r="T325" s="2">
        <v>3865</v>
      </c>
      <c r="U325" s="2" t="s">
        <v>712</v>
      </c>
      <c r="W325" s="2">
        <v>4369</v>
      </c>
      <c r="X325" s="2" t="s">
        <v>712</v>
      </c>
      <c r="Z325" s="2">
        <v>4969</v>
      </c>
      <c r="AA325" s="2" t="s">
        <v>712</v>
      </c>
      <c r="AC325" s="2">
        <v>5653</v>
      </c>
      <c r="AD325" s="2" t="s">
        <v>712</v>
      </c>
      <c r="AF325" s="2">
        <v>6387</v>
      </c>
      <c r="AG325" s="2" t="s">
        <v>712</v>
      </c>
      <c r="AI325" s="2">
        <v>7155</v>
      </c>
      <c r="AJ325" s="2" t="s">
        <v>712</v>
      </c>
      <c r="AL325" s="2">
        <v>7619</v>
      </c>
      <c r="AM325" s="2" t="s">
        <v>712</v>
      </c>
    </row>
    <row r="326" spans="1:39" x14ac:dyDescent="0.25">
      <c r="A326" s="2" t="s">
        <v>1860</v>
      </c>
      <c r="B326" s="2" t="s">
        <v>1638</v>
      </c>
      <c r="C326" s="2" t="s">
        <v>1620</v>
      </c>
      <c r="D326" s="4">
        <f t="shared" si="5"/>
        <v>171</v>
      </c>
      <c r="E326" s="2">
        <v>28081</v>
      </c>
      <c r="F326" s="2" t="s">
        <v>712</v>
      </c>
      <c r="H326" s="2">
        <v>32827</v>
      </c>
      <c r="I326" s="2" t="s">
        <v>712</v>
      </c>
      <c r="K326" s="2">
        <v>37925</v>
      </c>
      <c r="L326" s="2" t="s">
        <v>712</v>
      </c>
      <c r="N326" s="2">
        <v>43650</v>
      </c>
      <c r="O326" s="2" t="s">
        <v>712</v>
      </c>
      <c r="Q326" s="2">
        <v>50068</v>
      </c>
      <c r="R326" s="2" t="s">
        <v>712</v>
      </c>
      <c r="T326" s="2">
        <v>57313</v>
      </c>
      <c r="U326" s="2" t="s">
        <v>712</v>
      </c>
      <c r="W326" s="2">
        <v>65079</v>
      </c>
      <c r="X326" s="2" t="s">
        <v>712</v>
      </c>
      <c r="Z326" s="2">
        <v>73043</v>
      </c>
      <c r="AA326" s="2" t="s">
        <v>712</v>
      </c>
      <c r="AC326" s="2">
        <v>81294</v>
      </c>
      <c r="AD326" s="2" t="s">
        <v>712</v>
      </c>
      <c r="AF326" s="2">
        <v>88966</v>
      </c>
      <c r="AG326" s="2" t="s">
        <v>712</v>
      </c>
      <c r="AI326" s="2">
        <v>96017</v>
      </c>
      <c r="AJ326" s="2" t="s">
        <v>712</v>
      </c>
      <c r="AL326" s="2">
        <v>100699</v>
      </c>
      <c r="AM326" s="2" t="s">
        <v>712</v>
      </c>
    </row>
    <row r="327" spans="1:39" x14ac:dyDescent="0.25">
      <c r="A327" s="2" t="s">
        <v>1860</v>
      </c>
      <c r="B327" s="2" t="s">
        <v>1637</v>
      </c>
      <c r="C327" s="2" t="s">
        <v>1620</v>
      </c>
      <c r="D327" s="4">
        <f t="shared" si="5"/>
        <v>179</v>
      </c>
      <c r="E327" s="2">
        <v>56.19</v>
      </c>
      <c r="F327" s="2" t="s">
        <v>712</v>
      </c>
      <c r="H327" s="2">
        <v>86.16</v>
      </c>
      <c r="I327" s="2" t="s">
        <v>712</v>
      </c>
      <c r="K327" s="2">
        <v>130.4</v>
      </c>
      <c r="L327" s="2" t="s">
        <v>712</v>
      </c>
      <c r="N327" s="2">
        <v>182.4</v>
      </c>
      <c r="O327" s="2" t="s">
        <v>712</v>
      </c>
      <c r="Q327" s="2">
        <v>277.2</v>
      </c>
      <c r="R327" s="2" t="s">
        <v>712</v>
      </c>
      <c r="T327" s="2">
        <v>423.3</v>
      </c>
      <c r="U327" s="2" t="s">
        <v>712</v>
      </c>
      <c r="W327" s="2">
        <v>489.7</v>
      </c>
      <c r="X327" s="2" t="s">
        <v>712</v>
      </c>
      <c r="Z327" s="2">
        <v>528.20000000000005</v>
      </c>
      <c r="AA327" s="2" t="s">
        <v>712</v>
      </c>
      <c r="AC327" s="2">
        <v>634.4</v>
      </c>
      <c r="AD327" s="2" t="s">
        <v>712</v>
      </c>
      <c r="AF327" s="2">
        <v>1179</v>
      </c>
      <c r="AG327" s="2" t="s">
        <v>712</v>
      </c>
      <c r="AI327" s="2">
        <v>2016</v>
      </c>
      <c r="AJ327" s="2" t="s">
        <v>712</v>
      </c>
      <c r="AL327" s="2">
        <v>2235</v>
      </c>
      <c r="AM327" s="2" t="s">
        <v>712</v>
      </c>
    </row>
    <row r="328" spans="1:39" x14ac:dyDescent="0.25">
      <c r="A328" s="2" t="s">
        <v>1860</v>
      </c>
      <c r="B328" s="2" t="s">
        <v>1636</v>
      </c>
      <c r="C328" s="2" t="s">
        <v>1620</v>
      </c>
      <c r="D328" s="4">
        <f t="shared" si="5"/>
        <v>117</v>
      </c>
      <c r="E328" s="2">
        <v>26495</v>
      </c>
      <c r="F328" s="2" t="s">
        <v>712</v>
      </c>
      <c r="H328" s="2">
        <v>29607</v>
      </c>
      <c r="I328" s="2" t="s">
        <v>712</v>
      </c>
      <c r="K328" s="2">
        <v>32759</v>
      </c>
      <c r="L328" s="2" t="s">
        <v>712</v>
      </c>
      <c r="N328" s="2">
        <v>35832</v>
      </c>
      <c r="O328" s="2" t="s">
        <v>712</v>
      </c>
      <c r="Q328" s="2">
        <v>38666</v>
      </c>
      <c r="R328" s="2" t="s">
        <v>712</v>
      </c>
      <c r="T328" s="2">
        <v>41588</v>
      </c>
      <c r="U328" s="2" t="s">
        <v>712</v>
      </c>
      <c r="W328" s="2">
        <v>43708</v>
      </c>
      <c r="X328" s="2" t="s">
        <v>712</v>
      </c>
      <c r="Z328" s="2">
        <v>45284</v>
      </c>
      <c r="AA328" s="2" t="s">
        <v>712</v>
      </c>
      <c r="AC328" s="2">
        <v>46770</v>
      </c>
      <c r="AD328" s="2" t="s">
        <v>712</v>
      </c>
      <c r="AF328" s="2">
        <v>48205</v>
      </c>
      <c r="AG328" s="2" t="s">
        <v>712</v>
      </c>
      <c r="AI328" s="2">
        <v>49608</v>
      </c>
      <c r="AJ328" s="2" t="s">
        <v>712</v>
      </c>
      <c r="AL328" s="2">
        <v>50293</v>
      </c>
      <c r="AM328" s="2" t="s">
        <v>712</v>
      </c>
    </row>
    <row r="329" spans="1:39" x14ac:dyDescent="0.25">
      <c r="A329" s="2" t="s">
        <v>1860</v>
      </c>
      <c r="B329" s="2" t="s">
        <v>1635</v>
      </c>
      <c r="C329" s="2" t="s">
        <v>1620</v>
      </c>
      <c r="D329" s="4">
        <f t="shared" si="5"/>
        <v>194</v>
      </c>
      <c r="E329" s="2">
        <v>4363</v>
      </c>
      <c r="F329" s="2" t="s">
        <v>712</v>
      </c>
      <c r="H329" s="2">
        <v>5196</v>
      </c>
      <c r="I329" s="2" t="s">
        <v>712</v>
      </c>
      <c r="K329" s="2">
        <v>6382</v>
      </c>
      <c r="L329" s="2" t="s">
        <v>712</v>
      </c>
      <c r="N329" s="2">
        <v>8295</v>
      </c>
      <c r="O329" s="2" t="s">
        <v>712</v>
      </c>
      <c r="Q329" s="2">
        <v>11247</v>
      </c>
      <c r="R329" s="2" t="s">
        <v>712</v>
      </c>
      <c r="T329" s="2">
        <v>14642</v>
      </c>
      <c r="U329" s="2" t="s">
        <v>712</v>
      </c>
      <c r="W329" s="2">
        <v>17399</v>
      </c>
      <c r="X329" s="2" t="s">
        <v>712</v>
      </c>
      <c r="Z329" s="2">
        <v>19810</v>
      </c>
      <c r="AA329" s="2" t="s">
        <v>712</v>
      </c>
      <c r="AC329" s="2">
        <v>22668</v>
      </c>
      <c r="AD329" s="2" t="s">
        <v>712</v>
      </c>
      <c r="AF329" s="2">
        <v>26084</v>
      </c>
      <c r="AG329" s="2" t="s">
        <v>712</v>
      </c>
      <c r="AI329" s="2">
        <v>29496</v>
      </c>
      <c r="AJ329" s="2" t="s">
        <v>712</v>
      </c>
      <c r="AL329" s="2">
        <v>31540</v>
      </c>
      <c r="AM329" s="2" t="s">
        <v>712</v>
      </c>
    </row>
    <row r="330" spans="1:39" x14ac:dyDescent="0.25">
      <c r="A330" s="2" t="s">
        <v>1860</v>
      </c>
      <c r="B330" s="2" t="s">
        <v>1633</v>
      </c>
      <c r="C330" s="2" t="s">
        <v>1620</v>
      </c>
      <c r="D330" s="4">
        <f t="shared" si="5"/>
        <v>200</v>
      </c>
      <c r="E330" s="2">
        <v>1742</v>
      </c>
      <c r="F330" s="2" t="s">
        <v>712</v>
      </c>
      <c r="H330" s="2">
        <v>1961</v>
      </c>
      <c r="I330" s="2" t="s">
        <v>712</v>
      </c>
      <c r="K330" s="2">
        <v>2153</v>
      </c>
      <c r="L330" s="2" t="s">
        <v>712</v>
      </c>
      <c r="N330" s="2">
        <v>2318</v>
      </c>
      <c r="O330" s="2" t="s">
        <v>712</v>
      </c>
      <c r="Q330" s="2">
        <v>2520</v>
      </c>
      <c r="R330" s="2" t="s">
        <v>712</v>
      </c>
      <c r="T330" s="2">
        <v>2823</v>
      </c>
      <c r="U330" s="2" t="s">
        <v>712</v>
      </c>
      <c r="W330" s="2">
        <v>3193</v>
      </c>
      <c r="X330" s="2" t="s">
        <v>712</v>
      </c>
      <c r="Z330" s="2">
        <v>3653</v>
      </c>
      <c r="AA330" s="2" t="s">
        <v>712</v>
      </c>
      <c r="AC330" s="2">
        <v>4136</v>
      </c>
      <c r="AD330" s="2" t="s">
        <v>712</v>
      </c>
      <c r="AF330" s="2">
        <v>4733</v>
      </c>
      <c r="AG330" s="2" t="s">
        <v>712</v>
      </c>
      <c r="AI330" s="2">
        <v>5300</v>
      </c>
      <c r="AJ330" s="2" t="s">
        <v>712</v>
      </c>
      <c r="AL330" s="2">
        <v>5604</v>
      </c>
      <c r="AM330" s="2" t="s">
        <v>712</v>
      </c>
    </row>
    <row r="331" spans="1:39" x14ac:dyDescent="0.25">
      <c r="A331" s="2" t="s">
        <v>1860</v>
      </c>
      <c r="B331" s="2" t="s">
        <v>1632</v>
      </c>
      <c r="C331" s="2" t="s">
        <v>1620</v>
      </c>
      <c r="D331" s="4">
        <f t="shared" si="5"/>
        <v>38</v>
      </c>
      <c r="E331" s="2">
        <v>10366</v>
      </c>
      <c r="F331" s="2" t="s">
        <v>712</v>
      </c>
      <c r="H331" s="2">
        <v>11662</v>
      </c>
      <c r="I331" s="2" t="s">
        <v>712</v>
      </c>
      <c r="K331" s="2">
        <v>13003</v>
      </c>
      <c r="L331" s="2" t="s">
        <v>712</v>
      </c>
      <c r="N331" s="2">
        <v>14274</v>
      </c>
      <c r="O331" s="2" t="s">
        <v>712</v>
      </c>
      <c r="Q331" s="2">
        <v>15503</v>
      </c>
      <c r="R331" s="2" t="s">
        <v>712</v>
      </c>
      <c r="T331" s="2">
        <v>16649</v>
      </c>
      <c r="U331" s="2" t="s">
        <v>712</v>
      </c>
      <c r="W331" s="2">
        <v>17742</v>
      </c>
      <c r="X331" s="2" t="s">
        <v>712</v>
      </c>
      <c r="Z331" s="2">
        <v>18478</v>
      </c>
      <c r="AA331" s="2" t="s">
        <v>712</v>
      </c>
      <c r="AC331" s="2">
        <v>19061</v>
      </c>
      <c r="AD331" s="2" t="s">
        <v>712</v>
      </c>
      <c r="AF331" s="2">
        <v>19814</v>
      </c>
      <c r="AG331" s="2" t="s">
        <v>712</v>
      </c>
      <c r="AI331" s="2">
        <v>20422</v>
      </c>
      <c r="AJ331" s="2" t="s">
        <v>712</v>
      </c>
      <c r="AL331" s="2">
        <v>20715</v>
      </c>
      <c r="AM331" s="2" t="s">
        <v>712</v>
      </c>
    </row>
    <row r="332" spans="1:39" x14ac:dyDescent="0.25">
      <c r="A332" s="2" t="s">
        <v>1860</v>
      </c>
      <c r="B332" s="2" t="s">
        <v>1631</v>
      </c>
      <c r="C332" s="2" t="s">
        <v>1620</v>
      </c>
      <c r="D332" s="4">
        <f t="shared" si="5"/>
        <v>212</v>
      </c>
      <c r="E332" s="2">
        <v>4897</v>
      </c>
      <c r="F332" s="2" t="s">
        <v>712</v>
      </c>
      <c r="H332" s="2">
        <v>5767</v>
      </c>
      <c r="I332" s="2" t="s">
        <v>712</v>
      </c>
      <c r="K332" s="2">
        <v>6829</v>
      </c>
      <c r="L332" s="2" t="s">
        <v>712</v>
      </c>
      <c r="N332" s="2">
        <v>8088</v>
      </c>
      <c r="O332" s="2" t="s">
        <v>712</v>
      </c>
      <c r="Q332" s="2">
        <v>9614</v>
      </c>
      <c r="R332" s="2" t="s">
        <v>712</v>
      </c>
      <c r="T332" s="2">
        <v>11375</v>
      </c>
      <c r="U332" s="2" t="s">
        <v>712</v>
      </c>
      <c r="W332" s="2">
        <v>13186</v>
      </c>
      <c r="X332" s="2" t="s">
        <v>712</v>
      </c>
      <c r="Z332" s="2">
        <v>15152</v>
      </c>
      <c r="AA332" s="2" t="s">
        <v>712</v>
      </c>
      <c r="AC332" s="2">
        <v>16998</v>
      </c>
      <c r="AD332" s="2" t="s">
        <v>712</v>
      </c>
      <c r="AF332" s="2">
        <v>19426</v>
      </c>
      <c r="AG332" s="2" t="s">
        <v>712</v>
      </c>
      <c r="AI332" s="2">
        <v>19979</v>
      </c>
      <c r="AJ332" s="2" t="s">
        <v>712</v>
      </c>
      <c r="AL332" s="2">
        <v>18502</v>
      </c>
      <c r="AM332" s="2" t="s">
        <v>712</v>
      </c>
    </row>
    <row r="333" spans="1:39" x14ac:dyDescent="0.25">
      <c r="A333" s="2" t="s">
        <v>1860</v>
      </c>
      <c r="B333" s="2" t="s">
        <v>1630</v>
      </c>
      <c r="C333" s="2" t="s">
        <v>1620</v>
      </c>
      <c r="D333" s="4">
        <f t="shared" si="5"/>
        <v>208</v>
      </c>
      <c r="W333" s="2">
        <v>5523</v>
      </c>
      <c r="X333" s="2" t="s">
        <v>712</v>
      </c>
      <c r="Z333" s="2">
        <v>5937</v>
      </c>
      <c r="AA333" s="2" t="s">
        <v>712</v>
      </c>
      <c r="AC333" s="2">
        <v>6407</v>
      </c>
      <c r="AD333" s="2" t="s">
        <v>712</v>
      </c>
      <c r="AF333" s="2">
        <v>7099</v>
      </c>
      <c r="AG333" s="2" t="s">
        <v>712</v>
      </c>
      <c r="AI333" s="2">
        <v>7931</v>
      </c>
      <c r="AJ333" s="2" t="s">
        <v>712</v>
      </c>
      <c r="AL333" s="2">
        <v>8482</v>
      </c>
      <c r="AM333" s="2" t="s">
        <v>712</v>
      </c>
    </row>
    <row r="334" spans="1:39" x14ac:dyDescent="0.25">
      <c r="A334" s="2" t="s">
        <v>1860</v>
      </c>
      <c r="B334" s="2" t="s">
        <v>1628</v>
      </c>
      <c r="C334" s="2" t="s">
        <v>1620</v>
      </c>
      <c r="D334" s="4">
        <f t="shared" si="5"/>
        <v>216</v>
      </c>
      <c r="E334" s="2">
        <v>29081</v>
      </c>
      <c r="F334" s="2" t="s">
        <v>712</v>
      </c>
      <c r="H334" s="2">
        <v>33778</v>
      </c>
      <c r="I334" s="2" t="s">
        <v>712</v>
      </c>
      <c r="K334" s="2">
        <v>39062</v>
      </c>
      <c r="L334" s="2" t="s">
        <v>712</v>
      </c>
      <c r="N334" s="2">
        <v>44416</v>
      </c>
      <c r="O334" s="2" t="s">
        <v>712</v>
      </c>
      <c r="Q334" s="2">
        <v>49266</v>
      </c>
      <c r="R334" s="2" t="s">
        <v>712</v>
      </c>
      <c r="T334" s="2">
        <v>53980</v>
      </c>
      <c r="U334" s="2" t="s">
        <v>712</v>
      </c>
      <c r="W334" s="2">
        <v>57762</v>
      </c>
      <c r="X334" s="2" t="s">
        <v>712</v>
      </c>
      <c r="Z334" s="2">
        <v>60545</v>
      </c>
      <c r="AA334" s="2" t="s">
        <v>712</v>
      </c>
      <c r="AC334" s="2">
        <v>64137</v>
      </c>
      <c r="AD334" s="2" t="s">
        <v>712</v>
      </c>
      <c r="AF334" s="2">
        <v>66354</v>
      </c>
      <c r="AG334" s="2" t="s">
        <v>712</v>
      </c>
      <c r="AI334" s="2">
        <v>67164</v>
      </c>
      <c r="AJ334" s="2" t="s">
        <v>712</v>
      </c>
      <c r="AL334" s="2">
        <v>67959</v>
      </c>
      <c r="AM334" s="2" t="s">
        <v>712</v>
      </c>
    </row>
    <row r="335" spans="1:39" x14ac:dyDescent="0.25">
      <c r="A335" s="2" t="s">
        <v>1860</v>
      </c>
      <c r="B335" s="2" t="s">
        <v>1627</v>
      </c>
      <c r="C335" s="2" t="s">
        <v>1620</v>
      </c>
      <c r="D335" s="4">
        <f t="shared" si="5"/>
        <v>176</v>
      </c>
      <c r="E335" s="2">
        <v>517.4</v>
      </c>
      <c r="F335" s="2" t="s">
        <v>712</v>
      </c>
      <c r="H335" s="2">
        <v>567.29999999999995</v>
      </c>
      <c r="I335" s="2" t="s">
        <v>712</v>
      </c>
      <c r="K335" s="2">
        <v>636.1</v>
      </c>
      <c r="L335" s="2" t="s">
        <v>712</v>
      </c>
      <c r="N335" s="2">
        <v>630.20000000000005</v>
      </c>
      <c r="O335" s="2" t="s">
        <v>712</v>
      </c>
      <c r="Q335" s="2">
        <v>593.9</v>
      </c>
      <c r="R335" s="2" t="s">
        <v>712</v>
      </c>
      <c r="T335" s="2">
        <v>689.2</v>
      </c>
      <c r="U335" s="2" t="s">
        <v>712</v>
      </c>
      <c r="W335" s="2">
        <v>792.8</v>
      </c>
      <c r="X335" s="2" t="s">
        <v>712</v>
      </c>
      <c r="Z335" s="2">
        <v>853.9</v>
      </c>
      <c r="AA335" s="2" t="s">
        <v>712</v>
      </c>
      <c r="AC335" s="2">
        <v>894.8</v>
      </c>
      <c r="AD335" s="2" t="s">
        <v>712</v>
      </c>
      <c r="AF335" s="2">
        <v>1021</v>
      </c>
      <c r="AG335" s="2" t="s">
        <v>712</v>
      </c>
      <c r="AI335" s="2">
        <v>1102</v>
      </c>
      <c r="AJ335" s="2" t="s">
        <v>712</v>
      </c>
      <c r="AL335" s="2">
        <v>1185</v>
      </c>
      <c r="AM335" s="2" t="s">
        <v>712</v>
      </c>
    </row>
    <row r="336" spans="1:39" x14ac:dyDescent="0.25">
      <c r="A336" s="2" t="s">
        <v>1860</v>
      </c>
      <c r="B336" s="2" t="s">
        <v>1626</v>
      </c>
      <c r="C336" s="2" t="s">
        <v>1620</v>
      </c>
      <c r="D336" s="4">
        <f t="shared" si="5"/>
        <v>223</v>
      </c>
      <c r="E336" s="2">
        <v>28910</v>
      </c>
      <c r="F336" s="2" t="s">
        <v>712</v>
      </c>
      <c r="H336" s="2">
        <v>32448</v>
      </c>
      <c r="I336" s="2" t="s">
        <v>712</v>
      </c>
      <c r="K336" s="2">
        <v>36475</v>
      </c>
      <c r="L336" s="2" t="s">
        <v>712</v>
      </c>
      <c r="N336" s="2">
        <v>41020</v>
      </c>
      <c r="O336" s="2" t="s">
        <v>712</v>
      </c>
      <c r="Q336" s="2">
        <v>45998</v>
      </c>
      <c r="R336" s="2" t="s">
        <v>712</v>
      </c>
      <c r="T336" s="2">
        <v>51169</v>
      </c>
      <c r="U336" s="2" t="s">
        <v>712</v>
      </c>
      <c r="W336" s="2">
        <v>55811</v>
      </c>
      <c r="X336" s="2" t="s">
        <v>712</v>
      </c>
      <c r="Z336" s="2">
        <v>60394</v>
      </c>
      <c r="AA336" s="2" t="s">
        <v>712</v>
      </c>
      <c r="AC336" s="2">
        <v>65126</v>
      </c>
      <c r="AD336" s="2" t="s">
        <v>712</v>
      </c>
      <c r="AF336" s="2">
        <v>69515</v>
      </c>
      <c r="AG336" s="2" t="s">
        <v>712</v>
      </c>
      <c r="AI336" s="2">
        <v>74849</v>
      </c>
      <c r="AJ336" s="2" t="s">
        <v>712</v>
      </c>
      <c r="AL336" s="2">
        <v>78666</v>
      </c>
      <c r="AM336" s="2" t="s">
        <v>712</v>
      </c>
    </row>
    <row r="337" spans="1:39" x14ac:dyDescent="0.25">
      <c r="A337" s="2" t="s">
        <v>1860</v>
      </c>
      <c r="B337" s="2" t="s">
        <v>1625</v>
      </c>
      <c r="C337" s="2" t="s">
        <v>1620</v>
      </c>
      <c r="D337" s="4">
        <f t="shared" si="5"/>
        <v>213</v>
      </c>
      <c r="W337" s="2">
        <v>3882</v>
      </c>
      <c r="X337" s="2" t="s">
        <v>712</v>
      </c>
      <c r="Z337" s="2">
        <v>4336</v>
      </c>
      <c r="AA337" s="2" t="s">
        <v>712</v>
      </c>
      <c r="AC337" s="2">
        <v>4600</v>
      </c>
      <c r="AD337" s="2" t="s">
        <v>712</v>
      </c>
      <c r="AF337" s="2">
        <v>4858</v>
      </c>
      <c r="AG337" s="2" t="s">
        <v>712</v>
      </c>
      <c r="AI337" s="2">
        <v>5173</v>
      </c>
      <c r="AJ337" s="2" t="s">
        <v>712</v>
      </c>
      <c r="AL337" s="2">
        <v>5374</v>
      </c>
      <c r="AM337" s="2" t="s">
        <v>712</v>
      </c>
    </row>
    <row r="338" spans="1:39" x14ac:dyDescent="0.25">
      <c r="A338" s="2" t="s">
        <v>1860</v>
      </c>
      <c r="B338" s="2" t="s">
        <v>1624</v>
      </c>
      <c r="C338" s="2" t="s">
        <v>1620</v>
      </c>
      <c r="D338" s="4">
        <f t="shared" si="5"/>
        <v>225</v>
      </c>
      <c r="E338" s="2">
        <v>112.2</v>
      </c>
      <c r="F338" s="2" t="s">
        <v>712</v>
      </c>
      <c r="H338" s="2">
        <v>171.8</v>
      </c>
      <c r="I338" s="2" t="s">
        <v>712</v>
      </c>
      <c r="K338" s="2">
        <v>324.10000000000002</v>
      </c>
      <c r="L338" s="2" t="s">
        <v>712</v>
      </c>
      <c r="N338" s="2">
        <v>722.8</v>
      </c>
      <c r="O338" s="2" t="s">
        <v>712</v>
      </c>
      <c r="Q338" s="2">
        <v>1158</v>
      </c>
      <c r="R338" s="2" t="s">
        <v>712</v>
      </c>
      <c r="T338" s="2">
        <v>1519</v>
      </c>
      <c r="U338" s="2" t="s">
        <v>712</v>
      </c>
      <c r="W338" s="2">
        <v>2019</v>
      </c>
      <c r="X338" s="2" t="s">
        <v>712</v>
      </c>
      <c r="Z338" s="2">
        <v>2595</v>
      </c>
      <c r="AA338" s="2" t="s">
        <v>712</v>
      </c>
      <c r="AC338" s="2">
        <v>3394</v>
      </c>
      <c r="AD338" s="2" t="s">
        <v>712</v>
      </c>
      <c r="AF338" s="2">
        <v>6010</v>
      </c>
      <c r="AG338" s="2" t="s">
        <v>712</v>
      </c>
      <c r="AI338" s="2">
        <v>8953</v>
      </c>
      <c r="AJ338" s="2" t="s">
        <v>712</v>
      </c>
      <c r="AL338" s="2">
        <v>9157</v>
      </c>
      <c r="AM338" s="2" t="s">
        <v>712</v>
      </c>
    </row>
    <row r="339" spans="1:39" x14ac:dyDescent="0.25">
      <c r="A339" s="2" t="s">
        <v>1860</v>
      </c>
      <c r="B339" s="2" t="s">
        <v>1623</v>
      </c>
      <c r="C339" s="2" t="s">
        <v>1620</v>
      </c>
      <c r="D339" s="4">
        <f t="shared" si="5"/>
        <v>235</v>
      </c>
      <c r="W339" s="2">
        <v>21416</v>
      </c>
      <c r="X339" s="2" t="s">
        <v>712</v>
      </c>
      <c r="Z339" s="2">
        <v>23475</v>
      </c>
      <c r="AA339" s="2" t="s">
        <v>712</v>
      </c>
      <c r="AC339" s="2">
        <v>25089</v>
      </c>
      <c r="AD339" s="2" t="s">
        <v>712</v>
      </c>
      <c r="AF339" s="2">
        <v>26587</v>
      </c>
      <c r="AG339" s="2" t="s">
        <v>712</v>
      </c>
      <c r="AI339" s="2">
        <v>28592</v>
      </c>
      <c r="AJ339" s="2" t="s">
        <v>712</v>
      </c>
      <c r="AL339" s="2">
        <v>29893</v>
      </c>
      <c r="AM339" s="2" t="s">
        <v>712</v>
      </c>
    </row>
    <row r="340" spans="1:39" x14ac:dyDescent="0.25">
      <c r="A340" s="2" t="s">
        <v>1860</v>
      </c>
      <c r="B340" s="2" t="s">
        <v>1622</v>
      </c>
      <c r="C340" s="2" t="s">
        <v>1620</v>
      </c>
      <c r="D340" s="4">
        <f t="shared" si="5"/>
        <v>237</v>
      </c>
      <c r="E340" s="2">
        <v>34684</v>
      </c>
      <c r="F340" s="2" t="s">
        <v>712</v>
      </c>
      <c r="H340" s="2">
        <v>40075</v>
      </c>
      <c r="I340" s="2" t="s">
        <v>712</v>
      </c>
      <c r="K340" s="2">
        <v>45549</v>
      </c>
      <c r="L340" s="2" t="s">
        <v>712</v>
      </c>
      <c r="N340" s="2">
        <v>50900</v>
      </c>
      <c r="O340" s="2" t="s">
        <v>712</v>
      </c>
      <c r="Q340" s="2">
        <v>56932</v>
      </c>
      <c r="R340" s="2" t="s">
        <v>712</v>
      </c>
      <c r="T340" s="2">
        <v>63881</v>
      </c>
      <c r="U340" s="2" t="s">
        <v>712</v>
      </c>
      <c r="W340" s="2">
        <v>71130</v>
      </c>
      <c r="X340" s="2" t="s">
        <v>712</v>
      </c>
      <c r="Z340" s="2">
        <v>77460</v>
      </c>
      <c r="AA340" s="2" t="s">
        <v>712</v>
      </c>
      <c r="AC340" s="2">
        <v>81917</v>
      </c>
      <c r="AD340" s="2" t="s">
        <v>712</v>
      </c>
      <c r="AF340" s="2">
        <v>85771</v>
      </c>
      <c r="AG340" s="2" t="s">
        <v>712</v>
      </c>
      <c r="AI340" s="2">
        <v>90336</v>
      </c>
      <c r="AJ340" s="2" t="s">
        <v>712</v>
      </c>
      <c r="AL340" s="2">
        <v>93448</v>
      </c>
      <c r="AM340" s="2" t="s">
        <v>712</v>
      </c>
    </row>
    <row r="341" spans="1:39" x14ac:dyDescent="0.25">
      <c r="A341" s="2" t="s">
        <v>1860</v>
      </c>
      <c r="B341" s="2" t="s">
        <v>1621</v>
      </c>
      <c r="C341" s="2" t="s">
        <v>1620</v>
      </c>
      <c r="D341" s="4">
        <f t="shared" si="5"/>
        <v>249</v>
      </c>
      <c r="E341" s="2">
        <v>5339</v>
      </c>
      <c r="F341" s="2" t="s">
        <v>712</v>
      </c>
      <c r="H341" s="2">
        <v>5827</v>
      </c>
      <c r="I341" s="2" t="s">
        <v>712</v>
      </c>
      <c r="K341" s="2">
        <v>6371</v>
      </c>
      <c r="L341" s="2" t="s">
        <v>712</v>
      </c>
      <c r="N341" s="2">
        <v>7227</v>
      </c>
      <c r="O341" s="2" t="s">
        <v>712</v>
      </c>
      <c r="Q341" s="2">
        <v>8698</v>
      </c>
      <c r="R341" s="2" t="s">
        <v>712</v>
      </c>
      <c r="T341" s="2">
        <v>10543</v>
      </c>
      <c r="U341" s="2" t="s">
        <v>712</v>
      </c>
      <c r="W341" s="2">
        <v>13245</v>
      </c>
      <c r="X341" s="2" t="s">
        <v>712</v>
      </c>
      <c r="Z341" s="2">
        <v>16350</v>
      </c>
      <c r="AA341" s="2" t="s">
        <v>712</v>
      </c>
      <c r="AC341" s="2">
        <v>18832</v>
      </c>
      <c r="AD341" s="2" t="s">
        <v>712</v>
      </c>
      <c r="AF341" s="2">
        <v>21701</v>
      </c>
      <c r="AG341" s="2" t="s">
        <v>712</v>
      </c>
      <c r="AI341" s="2">
        <v>24883</v>
      </c>
      <c r="AJ341" s="2" t="s">
        <v>712</v>
      </c>
      <c r="AL341" s="2">
        <v>26832</v>
      </c>
      <c r="AM341" s="2" t="s">
        <v>712</v>
      </c>
    </row>
    <row r="342" spans="1:39" x14ac:dyDescent="0.25">
      <c r="A342" s="2" t="s">
        <v>1860</v>
      </c>
      <c r="B342" s="2" t="s">
        <v>1619</v>
      </c>
      <c r="C342" s="2" t="s">
        <v>1573</v>
      </c>
      <c r="D342" s="4">
        <f t="shared" si="5"/>
        <v>3</v>
      </c>
      <c r="E342" s="2">
        <v>1738</v>
      </c>
      <c r="F342" s="2" t="s">
        <v>712</v>
      </c>
      <c r="H342" s="2">
        <v>1999</v>
      </c>
      <c r="I342" s="2" t="s">
        <v>712</v>
      </c>
      <c r="K342" s="2">
        <v>2254</v>
      </c>
      <c r="L342" s="2" t="s">
        <v>712</v>
      </c>
      <c r="N342" s="2">
        <v>2518</v>
      </c>
      <c r="O342" s="2" t="s">
        <v>712</v>
      </c>
      <c r="Q342" s="2">
        <v>2788</v>
      </c>
      <c r="R342" s="2" t="s">
        <v>712</v>
      </c>
      <c r="T342" s="2">
        <v>3121</v>
      </c>
      <c r="U342" s="2" t="s">
        <v>712</v>
      </c>
      <c r="W342" s="2">
        <v>3241</v>
      </c>
      <c r="X342" s="2" t="s">
        <v>712</v>
      </c>
      <c r="Z342" s="2">
        <v>3092</v>
      </c>
      <c r="AA342" s="2" t="s">
        <v>712</v>
      </c>
      <c r="AC342" s="2">
        <v>3123</v>
      </c>
      <c r="AD342" s="2" t="s">
        <v>712</v>
      </c>
      <c r="AF342" s="2">
        <v>3011</v>
      </c>
      <c r="AG342" s="2" t="s">
        <v>712</v>
      </c>
      <c r="AI342" s="2">
        <v>2881</v>
      </c>
      <c r="AJ342" s="2" t="s">
        <v>712</v>
      </c>
      <c r="AL342" s="2">
        <v>2897</v>
      </c>
      <c r="AM342" s="2" t="s">
        <v>712</v>
      </c>
    </row>
    <row r="343" spans="1:39" x14ac:dyDescent="0.25">
      <c r="A343" s="2" t="s">
        <v>1860</v>
      </c>
      <c r="B343" s="2" t="s">
        <v>1618</v>
      </c>
      <c r="C343" s="2" t="s">
        <v>1573</v>
      </c>
      <c r="D343" s="4">
        <f t="shared" si="5"/>
        <v>6</v>
      </c>
      <c r="E343" s="2">
        <v>15.38</v>
      </c>
      <c r="F343" s="2" t="s">
        <v>712</v>
      </c>
      <c r="H343" s="2">
        <v>20.75</v>
      </c>
      <c r="I343" s="2" t="s">
        <v>712</v>
      </c>
      <c r="K343" s="2">
        <v>26.89</v>
      </c>
      <c r="L343" s="2" t="s">
        <v>712</v>
      </c>
      <c r="N343" s="2">
        <v>32.770000000000003</v>
      </c>
      <c r="O343" s="2" t="s">
        <v>712</v>
      </c>
      <c r="Q343" s="2">
        <v>39.11</v>
      </c>
      <c r="R343" s="2" t="s">
        <v>712</v>
      </c>
      <c r="T343" s="2">
        <v>48.46</v>
      </c>
      <c r="U343" s="2" t="s">
        <v>712</v>
      </c>
      <c r="W343" s="2">
        <v>58.9</v>
      </c>
      <c r="X343" s="2" t="s">
        <v>712</v>
      </c>
      <c r="Z343" s="2">
        <v>64.150000000000006</v>
      </c>
      <c r="AA343" s="2" t="s">
        <v>712</v>
      </c>
      <c r="AC343" s="2">
        <v>71.05</v>
      </c>
      <c r="AD343" s="2" t="s">
        <v>712</v>
      </c>
      <c r="AF343" s="2">
        <v>84.88</v>
      </c>
      <c r="AG343" s="2" t="s">
        <v>712</v>
      </c>
      <c r="AI343" s="2">
        <v>79.319999999999993</v>
      </c>
      <c r="AJ343" s="2" t="s">
        <v>712</v>
      </c>
      <c r="AL343" s="2">
        <v>70.47</v>
      </c>
      <c r="AM343" s="2" t="s">
        <v>712</v>
      </c>
    </row>
    <row r="344" spans="1:39" x14ac:dyDescent="0.25">
      <c r="A344" s="2" t="s">
        <v>1860</v>
      </c>
      <c r="B344" s="2" t="s">
        <v>1617</v>
      </c>
      <c r="C344" s="2" t="s">
        <v>1573</v>
      </c>
      <c r="D344" s="4">
        <f t="shared" si="5"/>
        <v>11</v>
      </c>
      <c r="E344" s="2">
        <v>7151</v>
      </c>
      <c r="F344" s="2" t="s">
        <v>712</v>
      </c>
      <c r="H344" s="2">
        <v>7391</v>
      </c>
      <c r="I344" s="2" t="s">
        <v>712</v>
      </c>
      <c r="K344" s="2">
        <v>7574</v>
      </c>
      <c r="L344" s="2" t="s">
        <v>712</v>
      </c>
      <c r="N344" s="2">
        <v>7626</v>
      </c>
      <c r="O344" s="2" t="s">
        <v>712</v>
      </c>
      <c r="Q344" s="2">
        <v>7589</v>
      </c>
      <c r="R344" s="2" t="s">
        <v>712</v>
      </c>
      <c r="T344" s="2">
        <v>7624</v>
      </c>
      <c r="U344" s="2" t="s">
        <v>712</v>
      </c>
      <c r="W344" s="2">
        <v>7813</v>
      </c>
      <c r="X344" s="2" t="s">
        <v>712</v>
      </c>
      <c r="Z344" s="2">
        <v>8015</v>
      </c>
      <c r="AA344" s="2" t="s">
        <v>712</v>
      </c>
      <c r="AC344" s="2">
        <v>8115</v>
      </c>
      <c r="AD344" s="2" t="s">
        <v>712</v>
      </c>
      <c r="AF344" s="2">
        <v>8301</v>
      </c>
      <c r="AG344" s="2" t="s">
        <v>712</v>
      </c>
      <c r="AI344" s="2">
        <v>8455</v>
      </c>
      <c r="AJ344" s="2" t="s">
        <v>712</v>
      </c>
      <c r="AL344" s="2">
        <v>8545</v>
      </c>
      <c r="AM344" s="2" t="s">
        <v>712</v>
      </c>
    </row>
    <row r="345" spans="1:39" x14ac:dyDescent="0.25">
      <c r="A345" s="2" t="s">
        <v>1860</v>
      </c>
      <c r="B345" s="2" t="s">
        <v>1616</v>
      </c>
      <c r="C345" s="2" t="s">
        <v>1573</v>
      </c>
      <c r="D345" s="4">
        <f t="shared" si="5"/>
        <v>57</v>
      </c>
      <c r="W345" s="2">
        <v>10235</v>
      </c>
      <c r="X345" s="2" t="s">
        <v>712</v>
      </c>
      <c r="Z345" s="2">
        <v>10091</v>
      </c>
      <c r="AA345" s="2" t="s">
        <v>712</v>
      </c>
      <c r="AC345" s="2">
        <v>9826</v>
      </c>
      <c r="AD345" s="2" t="s">
        <v>712</v>
      </c>
      <c r="AF345" s="2">
        <v>9556</v>
      </c>
      <c r="AG345" s="2" t="s">
        <v>712</v>
      </c>
      <c r="AI345" s="2">
        <v>9491</v>
      </c>
      <c r="AJ345" s="2" t="s">
        <v>712</v>
      </c>
      <c r="AL345" s="2">
        <v>9496</v>
      </c>
      <c r="AM345" s="2" t="s">
        <v>712</v>
      </c>
    </row>
    <row r="346" spans="1:39" x14ac:dyDescent="0.25">
      <c r="A346" s="2" t="s">
        <v>1860</v>
      </c>
      <c r="B346" s="2" t="s">
        <v>1615</v>
      </c>
      <c r="C346" s="2" t="s">
        <v>1573</v>
      </c>
      <c r="D346" s="4">
        <f t="shared" si="5"/>
        <v>255</v>
      </c>
      <c r="E346" s="2">
        <v>9193</v>
      </c>
      <c r="F346" s="2" t="s">
        <v>712</v>
      </c>
      <c r="H346" s="2">
        <v>9476</v>
      </c>
      <c r="I346" s="2" t="s">
        <v>712</v>
      </c>
      <c r="K346" s="2">
        <v>9651</v>
      </c>
      <c r="L346" s="2" t="s">
        <v>712</v>
      </c>
      <c r="N346" s="2">
        <v>9752</v>
      </c>
      <c r="O346" s="2" t="s">
        <v>712</v>
      </c>
      <c r="Q346" s="2">
        <v>9821</v>
      </c>
      <c r="R346" s="2" t="s">
        <v>712</v>
      </c>
      <c r="T346" s="2">
        <v>9868</v>
      </c>
      <c r="U346" s="2" t="s">
        <v>712</v>
      </c>
      <c r="W346" s="2">
        <v>10016</v>
      </c>
      <c r="X346" s="2" t="s">
        <v>712</v>
      </c>
      <c r="Z346" s="2">
        <v>10193</v>
      </c>
      <c r="AA346" s="2" t="s">
        <v>712</v>
      </c>
      <c r="AC346" s="2">
        <v>10365</v>
      </c>
      <c r="AD346" s="2" t="s">
        <v>712</v>
      </c>
      <c r="AF346" s="2">
        <v>10705</v>
      </c>
      <c r="AG346" s="2" t="s">
        <v>712</v>
      </c>
      <c r="AI346" s="2">
        <v>11080</v>
      </c>
      <c r="AJ346" s="2" t="s">
        <v>712</v>
      </c>
      <c r="AL346" s="2">
        <v>11299</v>
      </c>
      <c r="AM346" s="2" t="s">
        <v>712</v>
      </c>
    </row>
    <row r="347" spans="1:39" x14ac:dyDescent="0.25">
      <c r="A347" s="2" t="s">
        <v>1860</v>
      </c>
      <c r="B347" s="2" t="s">
        <v>1614</v>
      </c>
      <c r="C347" s="2" t="s">
        <v>1573</v>
      </c>
      <c r="D347" s="4">
        <f t="shared" si="5"/>
        <v>80</v>
      </c>
      <c r="W347" s="2">
        <v>4301</v>
      </c>
      <c r="X347" s="2" t="s">
        <v>712</v>
      </c>
      <c r="Z347" s="2">
        <v>3779</v>
      </c>
      <c r="AA347" s="2" t="s">
        <v>712</v>
      </c>
      <c r="AC347" s="2">
        <v>3808</v>
      </c>
      <c r="AD347" s="2" t="s">
        <v>712</v>
      </c>
      <c r="AF347" s="2">
        <v>3840</v>
      </c>
      <c r="AG347" s="2" t="s">
        <v>712</v>
      </c>
      <c r="AI347" s="2">
        <v>3828</v>
      </c>
      <c r="AJ347" s="2" t="s">
        <v>712</v>
      </c>
      <c r="AL347" s="2">
        <v>3810</v>
      </c>
      <c r="AM347" s="2" t="s">
        <v>712</v>
      </c>
    </row>
    <row r="348" spans="1:39" x14ac:dyDescent="0.25">
      <c r="A348" s="2" t="s">
        <v>1860</v>
      </c>
      <c r="B348" s="2" t="s">
        <v>1613</v>
      </c>
      <c r="C348" s="2" t="s">
        <v>1573</v>
      </c>
      <c r="D348" s="4">
        <f t="shared" si="5"/>
        <v>27</v>
      </c>
      <c r="E348" s="2">
        <v>8004</v>
      </c>
      <c r="F348" s="2" t="s">
        <v>712</v>
      </c>
      <c r="H348" s="2">
        <v>8329</v>
      </c>
      <c r="I348" s="2" t="s">
        <v>712</v>
      </c>
      <c r="K348" s="2">
        <v>8597</v>
      </c>
      <c r="L348" s="2" t="s">
        <v>712</v>
      </c>
      <c r="N348" s="2">
        <v>8790</v>
      </c>
      <c r="O348" s="2" t="s">
        <v>712</v>
      </c>
      <c r="Q348" s="2">
        <v>8917</v>
      </c>
      <c r="R348" s="2" t="s">
        <v>712</v>
      </c>
      <c r="T348" s="2">
        <v>8944</v>
      </c>
      <c r="U348" s="2" t="s">
        <v>712</v>
      </c>
      <c r="W348" s="2">
        <v>8654</v>
      </c>
      <c r="X348" s="2" t="s">
        <v>712</v>
      </c>
      <c r="Z348" s="2">
        <v>8200</v>
      </c>
      <c r="AA348" s="2" t="s">
        <v>712</v>
      </c>
      <c r="AC348" s="2">
        <v>7869</v>
      </c>
      <c r="AD348" s="2" t="s">
        <v>712</v>
      </c>
      <c r="AF348" s="2">
        <v>7568</v>
      </c>
      <c r="AG348" s="2" t="s">
        <v>712</v>
      </c>
      <c r="AI348" s="2">
        <v>7304</v>
      </c>
      <c r="AJ348" s="2" t="s">
        <v>712</v>
      </c>
      <c r="AL348" s="2">
        <v>7150</v>
      </c>
      <c r="AM348" s="2" t="s">
        <v>712</v>
      </c>
    </row>
    <row r="349" spans="1:39" x14ac:dyDescent="0.25">
      <c r="A349" s="2" t="s">
        <v>1860</v>
      </c>
      <c r="B349" s="2" t="s">
        <v>1612</v>
      </c>
      <c r="C349" s="2" t="s">
        <v>1573</v>
      </c>
      <c r="D349" s="4">
        <f t="shared" si="5"/>
        <v>98</v>
      </c>
      <c r="W349" s="2">
        <v>4733</v>
      </c>
      <c r="X349" s="2" t="s">
        <v>712</v>
      </c>
      <c r="Z349" s="2">
        <v>4532</v>
      </c>
      <c r="AA349" s="2" t="s">
        <v>712</v>
      </c>
      <c r="AC349" s="2">
        <v>4397</v>
      </c>
      <c r="AD349" s="2" t="s">
        <v>712</v>
      </c>
      <c r="AF349" s="2">
        <v>4357</v>
      </c>
      <c r="AG349" s="2" t="s">
        <v>712</v>
      </c>
      <c r="AI349" s="2">
        <v>4287</v>
      </c>
      <c r="AJ349" s="2" t="s">
        <v>712</v>
      </c>
      <c r="AL349" s="2">
        <v>4240</v>
      </c>
      <c r="AM349" s="2" t="s">
        <v>712</v>
      </c>
    </row>
    <row r="350" spans="1:39" x14ac:dyDescent="0.25">
      <c r="A350" s="2" t="s">
        <v>1860</v>
      </c>
      <c r="B350" s="2" t="s">
        <v>1611</v>
      </c>
      <c r="C350" s="2" t="s">
        <v>1573</v>
      </c>
      <c r="D350" s="4">
        <f t="shared" si="5"/>
        <v>50</v>
      </c>
      <c r="E350" s="2">
        <v>577.70000000000005</v>
      </c>
      <c r="F350" s="2" t="s">
        <v>712</v>
      </c>
      <c r="H350" s="2">
        <v>591.29999999999995</v>
      </c>
      <c r="I350" s="2" t="s">
        <v>712</v>
      </c>
      <c r="K350" s="2">
        <v>628</v>
      </c>
      <c r="L350" s="2" t="s">
        <v>712</v>
      </c>
      <c r="N350" s="2">
        <v>665.5</v>
      </c>
      <c r="O350" s="2" t="s">
        <v>712</v>
      </c>
      <c r="Q350" s="2">
        <v>691.7</v>
      </c>
      <c r="R350" s="2" t="s">
        <v>712</v>
      </c>
      <c r="T350" s="2">
        <v>723.4</v>
      </c>
      <c r="U350" s="2" t="s">
        <v>712</v>
      </c>
      <c r="W350" s="2">
        <v>800.7</v>
      </c>
      <c r="X350" s="2" t="s">
        <v>712</v>
      </c>
      <c r="Z350" s="2">
        <v>890.7</v>
      </c>
      <c r="AA350" s="2" t="s">
        <v>712</v>
      </c>
      <c r="AC350" s="2">
        <v>979.9</v>
      </c>
      <c r="AD350" s="2" t="s">
        <v>712</v>
      </c>
      <c r="AF350" s="2">
        <v>1063</v>
      </c>
      <c r="AG350" s="2" t="s">
        <v>712</v>
      </c>
      <c r="AI350" s="2">
        <v>1129</v>
      </c>
      <c r="AJ350" s="2" t="s">
        <v>712</v>
      </c>
      <c r="AL350" s="2">
        <v>1165</v>
      </c>
      <c r="AM350" s="2" t="s">
        <v>712</v>
      </c>
    </row>
    <row r="351" spans="1:39" x14ac:dyDescent="0.25">
      <c r="A351" s="2" t="s">
        <v>1860</v>
      </c>
      <c r="B351" s="2" t="s">
        <v>1610</v>
      </c>
      <c r="C351" s="2" t="s">
        <v>1573</v>
      </c>
      <c r="D351" s="4">
        <f t="shared" si="5"/>
        <v>167</v>
      </c>
      <c r="Z351" s="2">
        <v>10314</v>
      </c>
      <c r="AA351" s="2" t="s">
        <v>712</v>
      </c>
      <c r="AC351" s="2">
        <v>10225</v>
      </c>
      <c r="AD351" s="2" t="s">
        <v>712</v>
      </c>
      <c r="AF351" s="2">
        <v>10330</v>
      </c>
      <c r="AG351" s="2" t="s">
        <v>712</v>
      </c>
      <c r="AI351" s="2">
        <v>10545</v>
      </c>
      <c r="AJ351" s="2" t="s">
        <v>712</v>
      </c>
      <c r="AL351" s="2">
        <v>10543</v>
      </c>
      <c r="AM351" s="2" t="s">
        <v>712</v>
      </c>
    </row>
    <row r="352" spans="1:39" x14ac:dyDescent="0.25">
      <c r="A352" s="2" t="s">
        <v>1860</v>
      </c>
      <c r="B352" s="2" t="s">
        <v>1609</v>
      </c>
      <c r="C352" s="2" t="s">
        <v>1573</v>
      </c>
      <c r="D352" s="4">
        <f t="shared" si="5"/>
        <v>54</v>
      </c>
      <c r="E352" s="2">
        <v>4649</v>
      </c>
      <c r="F352" s="2" t="s">
        <v>712</v>
      </c>
      <c r="H352" s="2">
        <v>4831</v>
      </c>
      <c r="I352" s="2" t="s">
        <v>712</v>
      </c>
      <c r="K352" s="2">
        <v>4989</v>
      </c>
      <c r="L352" s="2" t="s">
        <v>712</v>
      </c>
      <c r="N352" s="2">
        <v>5096</v>
      </c>
      <c r="O352" s="2" t="s">
        <v>712</v>
      </c>
      <c r="Q352" s="2">
        <v>5123</v>
      </c>
      <c r="R352" s="2" t="s">
        <v>712</v>
      </c>
      <c r="T352" s="2">
        <v>5116</v>
      </c>
      <c r="U352" s="2" t="s">
        <v>712</v>
      </c>
      <c r="W352" s="2">
        <v>5171</v>
      </c>
      <c r="X352" s="2" t="s">
        <v>712</v>
      </c>
      <c r="Z352" s="2">
        <v>5277</v>
      </c>
      <c r="AA352" s="2" t="s">
        <v>712</v>
      </c>
      <c r="AC352" s="2">
        <v>5369</v>
      </c>
      <c r="AD352" s="2" t="s">
        <v>712</v>
      </c>
      <c r="AF352" s="2">
        <v>5467</v>
      </c>
      <c r="AG352" s="2" t="s">
        <v>712</v>
      </c>
      <c r="AI352" s="2">
        <v>5601</v>
      </c>
      <c r="AJ352" s="2" t="s">
        <v>712</v>
      </c>
      <c r="AL352" s="2">
        <v>5669</v>
      </c>
      <c r="AM352" s="2" t="s">
        <v>712</v>
      </c>
    </row>
    <row r="353" spans="1:39" x14ac:dyDescent="0.25">
      <c r="A353" s="2" t="s">
        <v>1860</v>
      </c>
      <c r="B353" s="2" t="s">
        <v>1608</v>
      </c>
      <c r="C353" s="2" t="s">
        <v>1573</v>
      </c>
      <c r="D353" s="4">
        <f t="shared" si="5"/>
        <v>63</v>
      </c>
      <c r="W353" s="2">
        <v>1521</v>
      </c>
      <c r="X353" s="2" t="s">
        <v>712</v>
      </c>
      <c r="Z353" s="2">
        <v>1410</v>
      </c>
      <c r="AA353" s="2" t="s">
        <v>712</v>
      </c>
      <c r="AC353" s="2">
        <v>1383</v>
      </c>
      <c r="AD353" s="2" t="s">
        <v>712</v>
      </c>
      <c r="AF353" s="2">
        <v>1344</v>
      </c>
      <c r="AG353" s="2" t="s">
        <v>712</v>
      </c>
      <c r="AI353" s="2">
        <v>1324</v>
      </c>
      <c r="AJ353" s="2" t="s">
        <v>712</v>
      </c>
      <c r="AL353" s="2">
        <v>1313</v>
      </c>
      <c r="AM353" s="2" t="s">
        <v>712</v>
      </c>
    </row>
    <row r="354" spans="1:39" x14ac:dyDescent="0.25">
      <c r="A354" s="2" t="s">
        <v>1860</v>
      </c>
      <c r="B354" s="2" t="s">
        <v>1607</v>
      </c>
      <c r="C354" s="2" t="s">
        <v>1573</v>
      </c>
      <c r="D354" s="4">
        <f t="shared" si="5"/>
        <v>64</v>
      </c>
      <c r="E354" s="2">
        <v>35.15</v>
      </c>
      <c r="F354" s="2" t="s">
        <v>712</v>
      </c>
      <c r="H354" s="2">
        <v>37.26</v>
      </c>
      <c r="I354" s="2" t="s">
        <v>712</v>
      </c>
      <c r="K354" s="2">
        <v>39.36</v>
      </c>
      <c r="L354" s="2" t="s">
        <v>712</v>
      </c>
      <c r="N354" s="2">
        <v>41.45</v>
      </c>
      <c r="O354" s="2" t="s">
        <v>712</v>
      </c>
      <c r="Q354" s="2">
        <v>44.1</v>
      </c>
      <c r="R354" s="2" t="s">
        <v>712</v>
      </c>
      <c r="T354" s="2">
        <v>47.19</v>
      </c>
      <c r="U354" s="2" t="s">
        <v>712</v>
      </c>
      <c r="W354" s="2">
        <v>46.57</v>
      </c>
      <c r="X354" s="2" t="s">
        <v>712</v>
      </c>
      <c r="Z354" s="2">
        <v>44.47</v>
      </c>
      <c r="AA354" s="2" t="s">
        <v>712</v>
      </c>
      <c r="AC354" s="2">
        <v>47.45</v>
      </c>
      <c r="AD354" s="2" t="s">
        <v>712</v>
      </c>
      <c r="AF354" s="2">
        <v>48.6</v>
      </c>
      <c r="AG354" s="2" t="s">
        <v>712</v>
      </c>
      <c r="AI354" s="2">
        <v>48.39</v>
      </c>
      <c r="AJ354" s="2" t="s">
        <v>712</v>
      </c>
      <c r="AL354" s="2">
        <v>48.2</v>
      </c>
      <c r="AM354" s="2" t="s">
        <v>712</v>
      </c>
    </row>
    <row r="355" spans="1:39" x14ac:dyDescent="0.25">
      <c r="A355" s="2" t="s">
        <v>1860</v>
      </c>
      <c r="B355" s="2" t="s">
        <v>1606</v>
      </c>
      <c r="C355" s="2" t="s">
        <v>1573</v>
      </c>
      <c r="D355" s="4">
        <f t="shared" si="5"/>
        <v>67</v>
      </c>
      <c r="E355" s="2">
        <v>4495</v>
      </c>
      <c r="F355" s="2" t="s">
        <v>712</v>
      </c>
      <c r="H355" s="2">
        <v>4584</v>
      </c>
      <c r="I355" s="2" t="s">
        <v>712</v>
      </c>
      <c r="K355" s="2">
        <v>4645</v>
      </c>
      <c r="L355" s="2" t="s">
        <v>712</v>
      </c>
      <c r="N355" s="2">
        <v>4739</v>
      </c>
      <c r="O355" s="2" t="s">
        <v>712</v>
      </c>
      <c r="Q355" s="2">
        <v>4826</v>
      </c>
      <c r="R355" s="2" t="s">
        <v>712</v>
      </c>
      <c r="T355" s="2">
        <v>4937</v>
      </c>
      <c r="U355" s="2" t="s">
        <v>712</v>
      </c>
      <c r="W355" s="2">
        <v>5035</v>
      </c>
      <c r="X355" s="2" t="s">
        <v>712</v>
      </c>
      <c r="Z355" s="2">
        <v>5141</v>
      </c>
      <c r="AA355" s="2" t="s">
        <v>712</v>
      </c>
      <c r="AC355" s="2">
        <v>5201</v>
      </c>
      <c r="AD355" s="2" t="s">
        <v>712</v>
      </c>
      <c r="AF355" s="2">
        <v>5289</v>
      </c>
      <c r="AG355" s="2" t="s">
        <v>712</v>
      </c>
      <c r="AI355" s="2">
        <v>5425</v>
      </c>
      <c r="AJ355" s="2" t="s">
        <v>712</v>
      </c>
      <c r="AL355" s="2">
        <v>5503</v>
      </c>
      <c r="AM355" s="2" t="s">
        <v>712</v>
      </c>
    </row>
    <row r="356" spans="1:39" x14ac:dyDescent="0.25">
      <c r="A356" s="2" t="s">
        <v>1860</v>
      </c>
      <c r="B356" s="2" t="s">
        <v>1605</v>
      </c>
      <c r="C356" s="2" t="s">
        <v>1573</v>
      </c>
      <c r="D356" s="4">
        <f t="shared" si="5"/>
        <v>68</v>
      </c>
      <c r="E356" s="2">
        <v>47122</v>
      </c>
      <c r="F356" s="2" t="s">
        <v>712</v>
      </c>
      <c r="H356" s="2">
        <v>49792</v>
      </c>
      <c r="I356" s="2" t="s">
        <v>712</v>
      </c>
      <c r="K356" s="2">
        <v>51741</v>
      </c>
      <c r="L356" s="2" t="s">
        <v>712</v>
      </c>
      <c r="N356" s="2">
        <v>53510</v>
      </c>
      <c r="O356" s="2" t="s">
        <v>712</v>
      </c>
      <c r="Q356" s="2">
        <v>54528</v>
      </c>
      <c r="R356" s="2" t="s">
        <v>712</v>
      </c>
      <c r="T356" s="2">
        <v>56005</v>
      </c>
      <c r="U356" s="2" t="s">
        <v>712</v>
      </c>
      <c r="W356" s="2">
        <v>57495</v>
      </c>
      <c r="X356" s="2" t="s">
        <v>712</v>
      </c>
      <c r="Z356" s="2">
        <v>58653</v>
      </c>
      <c r="AA356" s="2" t="s">
        <v>712</v>
      </c>
      <c r="AC356" s="2">
        <v>60076</v>
      </c>
      <c r="AD356" s="2" t="s">
        <v>712</v>
      </c>
      <c r="AF356" s="2">
        <v>61966</v>
      </c>
      <c r="AG356" s="2" t="s">
        <v>712</v>
      </c>
      <c r="AI356" s="2">
        <v>63562</v>
      </c>
      <c r="AJ356" s="2" t="s">
        <v>712</v>
      </c>
      <c r="AL356" s="2">
        <v>64395</v>
      </c>
      <c r="AM356" s="2" t="s">
        <v>712</v>
      </c>
    </row>
    <row r="357" spans="1:39" x14ac:dyDescent="0.25">
      <c r="A357" s="2" t="s">
        <v>1860</v>
      </c>
      <c r="B357" s="2" t="s">
        <v>1604</v>
      </c>
      <c r="C357" s="2" t="s">
        <v>1573</v>
      </c>
      <c r="D357" s="4">
        <f t="shared" si="5"/>
        <v>79</v>
      </c>
      <c r="E357" s="2">
        <v>74238</v>
      </c>
      <c r="F357" s="2" t="s">
        <v>712</v>
      </c>
      <c r="H357" s="2">
        <v>77107</v>
      </c>
      <c r="I357" s="2" t="s">
        <v>712</v>
      </c>
      <c r="K357" s="2">
        <v>78700</v>
      </c>
      <c r="L357" s="2" t="s">
        <v>712</v>
      </c>
      <c r="N357" s="2">
        <v>78525</v>
      </c>
      <c r="O357" s="2" t="s">
        <v>712</v>
      </c>
      <c r="Q357" s="2">
        <v>77812</v>
      </c>
      <c r="R357" s="2" t="s">
        <v>712</v>
      </c>
      <c r="T357" s="2">
        <v>77864</v>
      </c>
      <c r="U357" s="2" t="s">
        <v>712</v>
      </c>
      <c r="W357" s="2">
        <v>80076</v>
      </c>
      <c r="X357" s="2" t="s">
        <v>712</v>
      </c>
      <c r="Z357" s="2">
        <v>81994</v>
      </c>
      <c r="AA357" s="2" t="s">
        <v>712</v>
      </c>
      <c r="AC357" s="2">
        <v>81700</v>
      </c>
      <c r="AD357" s="2" t="s">
        <v>712</v>
      </c>
      <c r="AF357" s="2">
        <v>80855</v>
      </c>
      <c r="AG357" s="2" t="s">
        <v>712</v>
      </c>
      <c r="AI357" s="2">
        <v>80478</v>
      </c>
      <c r="AJ357" s="2" t="s">
        <v>712</v>
      </c>
      <c r="AL357" s="2">
        <v>80689</v>
      </c>
      <c r="AM357" s="2" t="s">
        <v>712</v>
      </c>
    </row>
    <row r="358" spans="1:39" x14ac:dyDescent="0.25">
      <c r="A358" s="2" t="s">
        <v>1860</v>
      </c>
      <c r="B358" s="2" t="s">
        <v>1603</v>
      </c>
      <c r="C358" s="2" t="s">
        <v>1573</v>
      </c>
      <c r="D358" s="4">
        <f t="shared" si="5"/>
        <v>84</v>
      </c>
      <c r="E358" s="2">
        <v>8412</v>
      </c>
      <c r="F358" s="2" t="s">
        <v>712</v>
      </c>
      <c r="H358" s="2">
        <v>8631</v>
      </c>
      <c r="I358" s="2" t="s">
        <v>712</v>
      </c>
      <c r="K358" s="2">
        <v>8856</v>
      </c>
      <c r="L358" s="2" t="s">
        <v>712</v>
      </c>
      <c r="N358" s="2">
        <v>9256</v>
      </c>
      <c r="O358" s="2" t="s">
        <v>712</v>
      </c>
      <c r="Q358" s="2">
        <v>9771</v>
      </c>
      <c r="R358" s="2" t="s">
        <v>712</v>
      </c>
      <c r="T358" s="2">
        <v>9980</v>
      </c>
      <c r="U358" s="2" t="s">
        <v>712</v>
      </c>
      <c r="W358" s="2">
        <v>10321</v>
      </c>
      <c r="X358" s="2" t="s">
        <v>712</v>
      </c>
      <c r="Z358" s="2">
        <v>10798</v>
      </c>
      <c r="AA358" s="2" t="s">
        <v>712</v>
      </c>
      <c r="AC358" s="2">
        <v>11011</v>
      </c>
      <c r="AD358" s="2" t="s">
        <v>712</v>
      </c>
      <c r="AF358" s="2">
        <v>11131</v>
      </c>
      <c r="AG358" s="2" t="s">
        <v>712</v>
      </c>
      <c r="AI358" s="2">
        <v>11110</v>
      </c>
      <c r="AJ358" s="2" t="s">
        <v>712</v>
      </c>
      <c r="AL358" s="2">
        <v>10955</v>
      </c>
      <c r="AM358" s="2" t="s">
        <v>712</v>
      </c>
    </row>
    <row r="359" spans="1:39" x14ac:dyDescent="0.25">
      <c r="A359" s="2" t="s">
        <v>1860</v>
      </c>
      <c r="B359" s="2" t="s">
        <v>1602</v>
      </c>
      <c r="C359" s="2" t="s">
        <v>1573</v>
      </c>
      <c r="D359" s="4">
        <f t="shared" si="5"/>
        <v>94</v>
      </c>
      <c r="E359" s="2">
        <v>0.9</v>
      </c>
      <c r="F359" s="2" t="s">
        <v>712</v>
      </c>
      <c r="H359" s="2">
        <v>0.77</v>
      </c>
      <c r="I359" s="2" t="s">
        <v>712</v>
      </c>
      <c r="K359" s="2">
        <v>0.66</v>
      </c>
      <c r="L359" s="2" t="s">
        <v>712</v>
      </c>
      <c r="N359" s="2">
        <v>0.74</v>
      </c>
      <c r="O359" s="2" t="s">
        <v>712</v>
      </c>
      <c r="Q359" s="2">
        <v>0.73</v>
      </c>
      <c r="R359" s="2" t="s">
        <v>712</v>
      </c>
      <c r="T359" s="2">
        <v>0.76</v>
      </c>
      <c r="U359" s="2" t="s">
        <v>712</v>
      </c>
      <c r="W359" s="2">
        <v>0.78</v>
      </c>
      <c r="X359" s="2" t="s">
        <v>712</v>
      </c>
      <c r="Z359" s="2">
        <v>0.78</v>
      </c>
      <c r="AA359" s="2" t="s">
        <v>712</v>
      </c>
      <c r="AC359" s="2">
        <v>0.79</v>
      </c>
      <c r="AD359" s="2" t="s">
        <v>712</v>
      </c>
      <c r="AF359" s="2">
        <v>0.8</v>
      </c>
      <c r="AG359" s="2" t="s">
        <v>712</v>
      </c>
      <c r="AI359" s="2">
        <v>0.8</v>
      </c>
      <c r="AJ359" s="2" t="s">
        <v>712</v>
      </c>
      <c r="AL359" s="2">
        <v>0.8</v>
      </c>
      <c r="AM359" s="2" t="s">
        <v>712</v>
      </c>
    </row>
    <row r="360" spans="1:39" x14ac:dyDescent="0.25">
      <c r="A360" s="2" t="s">
        <v>1860</v>
      </c>
      <c r="B360" s="2" t="s">
        <v>1601</v>
      </c>
      <c r="C360" s="2" t="s">
        <v>1573</v>
      </c>
      <c r="D360" s="4">
        <f t="shared" si="5"/>
        <v>97</v>
      </c>
      <c r="E360" s="2">
        <v>10065</v>
      </c>
      <c r="F360" s="2" t="s">
        <v>712</v>
      </c>
      <c r="H360" s="2">
        <v>10239</v>
      </c>
      <c r="I360" s="2" t="s">
        <v>712</v>
      </c>
      <c r="K360" s="2">
        <v>10417</v>
      </c>
      <c r="L360" s="2" t="s">
        <v>712</v>
      </c>
      <c r="N360" s="2">
        <v>10651</v>
      </c>
      <c r="O360" s="2" t="s">
        <v>712</v>
      </c>
      <c r="Q360" s="2">
        <v>10720</v>
      </c>
      <c r="R360" s="2" t="s">
        <v>712</v>
      </c>
      <c r="T360" s="2">
        <v>10482</v>
      </c>
      <c r="U360" s="2" t="s">
        <v>712</v>
      </c>
      <c r="W360" s="2">
        <v>10365</v>
      </c>
      <c r="X360" s="2" t="s">
        <v>712</v>
      </c>
      <c r="Z360" s="2">
        <v>10311</v>
      </c>
      <c r="AA360" s="2" t="s">
        <v>712</v>
      </c>
      <c r="AC360" s="2">
        <v>10168</v>
      </c>
      <c r="AD360" s="2" t="s">
        <v>712</v>
      </c>
      <c r="AF360" s="2">
        <v>10064</v>
      </c>
      <c r="AG360" s="2" t="s">
        <v>712</v>
      </c>
      <c r="AI360" s="2">
        <v>9958</v>
      </c>
      <c r="AJ360" s="2" t="s">
        <v>712</v>
      </c>
      <c r="AL360" s="2">
        <v>9855</v>
      </c>
      <c r="AM360" s="2" t="s">
        <v>712</v>
      </c>
    </row>
    <row r="361" spans="1:39" x14ac:dyDescent="0.25">
      <c r="A361" s="2" t="s">
        <v>1860</v>
      </c>
      <c r="B361" s="2" t="s">
        <v>1600</v>
      </c>
      <c r="C361" s="2" t="s">
        <v>1573</v>
      </c>
      <c r="D361" s="4">
        <f t="shared" si="5"/>
        <v>99</v>
      </c>
      <c r="E361" s="2">
        <v>182.6</v>
      </c>
      <c r="F361" s="2" t="s">
        <v>712</v>
      </c>
      <c r="H361" s="2">
        <v>197.4</v>
      </c>
      <c r="I361" s="2" t="s">
        <v>712</v>
      </c>
      <c r="K361" s="2">
        <v>209.9</v>
      </c>
      <c r="L361" s="2" t="s">
        <v>712</v>
      </c>
      <c r="N361" s="2">
        <v>222.1</v>
      </c>
      <c r="O361" s="2" t="s">
        <v>712</v>
      </c>
      <c r="Q361" s="2">
        <v>233.1</v>
      </c>
      <c r="R361" s="2" t="s">
        <v>712</v>
      </c>
      <c r="T361" s="2">
        <v>246.9</v>
      </c>
      <c r="U361" s="2" t="s">
        <v>712</v>
      </c>
      <c r="W361" s="2">
        <v>259.89999999999998</v>
      </c>
      <c r="X361" s="2" t="s">
        <v>712</v>
      </c>
      <c r="Z361" s="2">
        <v>272.8</v>
      </c>
      <c r="AA361" s="2" t="s">
        <v>712</v>
      </c>
      <c r="AC361" s="2">
        <v>286.89999999999998</v>
      </c>
      <c r="AD361" s="2" t="s">
        <v>712</v>
      </c>
      <c r="AF361" s="2">
        <v>305.39999999999998</v>
      </c>
      <c r="AG361" s="2" t="s">
        <v>712</v>
      </c>
      <c r="AI361" s="2">
        <v>323.39999999999998</v>
      </c>
      <c r="AJ361" s="2" t="s">
        <v>712</v>
      </c>
      <c r="AL361" s="2">
        <v>329.4</v>
      </c>
      <c r="AM361" s="2" t="s">
        <v>712</v>
      </c>
    </row>
    <row r="362" spans="1:39" x14ac:dyDescent="0.25">
      <c r="A362" s="2" t="s">
        <v>1860</v>
      </c>
      <c r="B362" s="2" t="s">
        <v>1599</v>
      </c>
      <c r="C362" s="2" t="s">
        <v>1573</v>
      </c>
      <c r="D362" s="4">
        <f t="shared" si="5"/>
        <v>104</v>
      </c>
      <c r="E362" s="2">
        <v>2822</v>
      </c>
      <c r="F362" s="2" t="s">
        <v>712</v>
      </c>
      <c r="H362" s="2">
        <v>2882</v>
      </c>
      <c r="I362" s="2" t="s">
        <v>712</v>
      </c>
      <c r="K362" s="2">
        <v>3028</v>
      </c>
      <c r="L362" s="2" t="s">
        <v>712</v>
      </c>
      <c r="N362" s="2">
        <v>3288</v>
      </c>
      <c r="O362" s="2" t="s">
        <v>712</v>
      </c>
      <c r="Q362" s="2">
        <v>3501</v>
      </c>
      <c r="R362" s="2" t="s">
        <v>712</v>
      </c>
      <c r="T362" s="2">
        <v>3566</v>
      </c>
      <c r="U362" s="2" t="s">
        <v>712</v>
      </c>
      <c r="W362" s="2">
        <v>3582</v>
      </c>
      <c r="X362" s="2" t="s">
        <v>712</v>
      </c>
      <c r="Z362" s="2">
        <v>3706</v>
      </c>
      <c r="AA362" s="2" t="s">
        <v>712</v>
      </c>
      <c r="AC362" s="2">
        <v>3968</v>
      </c>
      <c r="AD362" s="2" t="s">
        <v>712</v>
      </c>
      <c r="AF362" s="2">
        <v>4389</v>
      </c>
      <c r="AG362" s="2" t="s">
        <v>712</v>
      </c>
      <c r="AI362" s="2">
        <v>4668</v>
      </c>
      <c r="AJ362" s="2" t="s">
        <v>712</v>
      </c>
      <c r="AL362" s="2">
        <v>4688</v>
      </c>
      <c r="AM362" s="2" t="s">
        <v>712</v>
      </c>
    </row>
    <row r="363" spans="1:39" x14ac:dyDescent="0.25">
      <c r="A363" s="2" t="s">
        <v>1860</v>
      </c>
      <c r="B363" s="2" t="s">
        <v>1598</v>
      </c>
      <c r="C363" s="2" t="s">
        <v>1573</v>
      </c>
      <c r="D363" s="4">
        <f t="shared" si="5"/>
        <v>106</v>
      </c>
      <c r="E363" s="2">
        <v>50458</v>
      </c>
      <c r="F363" s="2" t="s">
        <v>712</v>
      </c>
      <c r="H363" s="2">
        <v>52445</v>
      </c>
      <c r="I363" s="2" t="s">
        <v>712</v>
      </c>
      <c r="K363" s="2">
        <v>54262</v>
      </c>
      <c r="L363" s="2" t="s">
        <v>712</v>
      </c>
      <c r="N363" s="2">
        <v>55776</v>
      </c>
      <c r="O363" s="2" t="s">
        <v>712</v>
      </c>
      <c r="Q363" s="2">
        <v>56626</v>
      </c>
      <c r="R363" s="2" t="s">
        <v>712</v>
      </c>
      <c r="T363" s="2">
        <v>56981</v>
      </c>
      <c r="U363" s="2" t="s">
        <v>712</v>
      </c>
      <c r="W363" s="2">
        <v>57063</v>
      </c>
      <c r="X363" s="2" t="s">
        <v>712</v>
      </c>
      <c r="Z363" s="2">
        <v>57045</v>
      </c>
      <c r="AA363" s="2" t="s">
        <v>712</v>
      </c>
      <c r="AC363" s="2">
        <v>57656</v>
      </c>
      <c r="AD363" s="2" t="s">
        <v>712</v>
      </c>
      <c r="AF363" s="2">
        <v>59139</v>
      </c>
      <c r="AG363" s="2" t="s">
        <v>712</v>
      </c>
      <c r="AI363" s="2">
        <v>59738</v>
      </c>
      <c r="AJ363" s="2" t="s">
        <v>712</v>
      </c>
      <c r="AL363" s="2">
        <v>59798</v>
      </c>
      <c r="AM363" s="2" t="s">
        <v>712</v>
      </c>
    </row>
    <row r="364" spans="1:39" x14ac:dyDescent="0.25">
      <c r="A364" s="2" t="s">
        <v>1860</v>
      </c>
      <c r="B364" s="2" t="s">
        <v>1597</v>
      </c>
      <c r="C364" s="2" t="s">
        <v>1573</v>
      </c>
      <c r="D364" s="4">
        <f t="shared" si="5"/>
        <v>119</v>
      </c>
      <c r="W364" s="2">
        <v>2611</v>
      </c>
      <c r="X364" s="2" t="s">
        <v>712</v>
      </c>
      <c r="Z364" s="2">
        <v>2435</v>
      </c>
      <c r="AA364" s="2" t="s">
        <v>712</v>
      </c>
      <c r="AC364" s="2">
        <v>2317</v>
      </c>
      <c r="AD364" s="2" t="s">
        <v>712</v>
      </c>
      <c r="AF364" s="2">
        <v>2171</v>
      </c>
      <c r="AG364" s="2" t="s">
        <v>712</v>
      </c>
      <c r="AI364" s="2">
        <v>2037</v>
      </c>
      <c r="AJ364" s="2" t="s">
        <v>712</v>
      </c>
      <c r="AL364" s="2">
        <v>1970</v>
      </c>
      <c r="AM364" s="2" t="s">
        <v>712</v>
      </c>
    </row>
    <row r="365" spans="1:39" x14ac:dyDescent="0.25">
      <c r="A365" s="2" t="s">
        <v>1860</v>
      </c>
      <c r="B365" s="2" t="s">
        <v>1596</v>
      </c>
      <c r="C365" s="2" t="s">
        <v>1573</v>
      </c>
      <c r="D365" s="4">
        <f t="shared" si="5"/>
        <v>125</v>
      </c>
      <c r="E365" s="2">
        <v>17.3</v>
      </c>
      <c r="F365" s="2" t="s">
        <v>712</v>
      </c>
      <c r="H365" s="2">
        <v>19.690000000000001</v>
      </c>
      <c r="I365" s="2" t="s">
        <v>712</v>
      </c>
      <c r="K365" s="2">
        <v>22.15</v>
      </c>
      <c r="L365" s="2" t="s">
        <v>712</v>
      </c>
      <c r="N365" s="2">
        <v>24.44</v>
      </c>
      <c r="O365" s="2" t="s">
        <v>712</v>
      </c>
      <c r="Q365" s="2">
        <v>26.51</v>
      </c>
      <c r="R365" s="2" t="s">
        <v>712</v>
      </c>
      <c r="T365" s="2">
        <v>27.8</v>
      </c>
      <c r="U365" s="2" t="s">
        <v>712</v>
      </c>
      <c r="W365" s="2">
        <v>29.5</v>
      </c>
      <c r="X365" s="2" t="s">
        <v>712</v>
      </c>
      <c r="Z365" s="2">
        <v>31.84</v>
      </c>
      <c r="AA365" s="2" t="s">
        <v>712</v>
      </c>
      <c r="AC365" s="2">
        <v>33.99</v>
      </c>
      <c r="AD365" s="2" t="s">
        <v>712</v>
      </c>
      <c r="AF365" s="2">
        <v>35.43</v>
      </c>
      <c r="AG365" s="2" t="s">
        <v>712</v>
      </c>
      <c r="AI365" s="2">
        <v>36.79</v>
      </c>
      <c r="AJ365" s="2" t="s">
        <v>712</v>
      </c>
      <c r="AL365" s="2">
        <v>37.53</v>
      </c>
      <c r="AM365" s="2" t="s">
        <v>712</v>
      </c>
    </row>
    <row r="366" spans="1:39" x14ac:dyDescent="0.25">
      <c r="A366" s="2" t="s">
        <v>1860</v>
      </c>
      <c r="B366" s="2" t="s">
        <v>1595</v>
      </c>
      <c r="C366" s="2" t="s">
        <v>1573</v>
      </c>
      <c r="D366" s="4">
        <f t="shared" si="5"/>
        <v>126</v>
      </c>
      <c r="W366" s="2">
        <v>3691</v>
      </c>
      <c r="X366" s="2" t="s">
        <v>712</v>
      </c>
      <c r="Z366" s="2">
        <v>3574</v>
      </c>
      <c r="AA366" s="2" t="s">
        <v>712</v>
      </c>
      <c r="AC366" s="2">
        <v>3433</v>
      </c>
      <c r="AD366" s="2" t="s">
        <v>712</v>
      </c>
      <c r="AF366" s="2">
        <v>3264</v>
      </c>
      <c r="AG366" s="2" t="s">
        <v>712</v>
      </c>
      <c r="AI366" s="2">
        <v>3016</v>
      </c>
      <c r="AJ366" s="2" t="s">
        <v>712</v>
      </c>
      <c r="AL366" s="2">
        <v>2878</v>
      </c>
      <c r="AM366" s="2" t="s">
        <v>712</v>
      </c>
    </row>
    <row r="367" spans="1:39" x14ac:dyDescent="0.25">
      <c r="A367" s="2" t="s">
        <v>1860</v>
      </c>
      <c r="B367" s="2" t="s">
        <v>1594</v>
      </c>
      <c r="C367" s="2" t="s">
        <v>1573</v>
      </c>
      <c r="D367" s="4">
        <f t="shared" si="5"/>
        <v>256</v>
      </c>
      <c r="E367" s="2">
        <v>390.3</v>
      </c>
      <c r="F367" s="2" t="s">
        <v>712</v>
      </c>
      <c r="H367" s="2">
        <v>402.4</v>
      </c>
      <c r="I367" s="2" t="s">
        <v>712</v>
      </c>
      <c r="K367" s="2">
        <v>409.8</v>
      </c>
      <c r="L367" s="2" t="s">
        <v>712</v>
      </c>
      <c r="N367" s="2">
        <v>414.1</v>
      </c>
      <c r="O367" s="2" t="s">
        <v>712</v>
      </c>
      <c r="Q367" s="2">
        <v>417</v>
      </c>
      <c r="R367" s="2" t="s">
        <v>712</v>
      </c>
      <c r="T367" s="2">
        <v>419</v>
      </c>
      <c r="U367" s="2" t="s">
        <v>712</v>
      </c>
      <c r="W367" s="2">
        <v>425.3</v>
      </c>
      <c r="X367" s="2" t="s">
        <v>712</v>
      </c>
      <c r="Z367" s="2">
        <v>432.8</v>
      </c>
      <c r="AA367" s="2" t="s">
        <v>712</v>
      </c>
      <c r="AC367" s="2">
        <v>443.7</v>
      </c>
      <c r="AD367" s="2" t="s">
        <v>712</v>
      </c>
      <c r="AF367" s="2">
        <v>474.7</v>
      </c>
      <c r="AG367" s="2" t="s">
        <v>712</v>
      </c>
      <c r="AI367" s="2">
        <v>532.5</v>
      </c>
      <c r="AJ367" s="2" t="s">
        <v>712</v>
      </c>
      <c r="AL367" s="2">
        <v>567.1</v>
      </c>
      <c r="AM367" s="2" t="s">
        <v>712</v>
      </c>
    </row>
    <row r="368" spans="1:39" x14ac:dyDescent="0.25">
      <c r="A368" s="2" t="s">
        <v>1860</v>
      </c>
      <c r="B368" s="2" t="s">
        <v>1593</v>
      </c>
      <c r="C368" s="2" t="s">
        <v>1573</v>
      </c>
      <c r="D368" s="4">
        <f t="shared" si="5"/>
        <v>134</v>
      </c>
      <c r="E368" s="2">
        <v>310.3</v>
      </c>
      <c r="F368" s="2" t="s">
        <v>712</v>
      </c>
      <c r="H368" s="2">
        <v>304.8</v>
      </c>
      <c r="I368" s="2" t="s">
        <v>712</v>
      </c>
      <c r="K368" s="2">
        <v>304.8</v>
      </c>
      <c r="L368" s="2" t="s">
        <v>712</v>
      </c>
      <c r="N368" s="2">
        <v>311.39999999999998</v>
      </c>
      <c r="O368" s="2" t="s">
        <v>712</v>
      </c>
      <c r="Q368" s="2">
        <v>327</v>
      </c>
      <c r="R368" s="2" t="s">
        <v>712</v>
      </c>
      <c r="T368" s="2">
        <v>345.5</v>
      </c>
      <c r="U368" s="2" t="s">
        <v>712</v>
      </c>
      <c r="W368" s="2">
        <v>362.5</v>
      </c>
      <c r="X368" s="2" t="s">
        <v>712</v>
      </c>
      <c r="Z368" s="2">
        <v>378.8</v>
      </c>
      <c r="AA368" s="2" t="s">
        <v>712</v>
      </c>
      <c r="AC368" s="2">
        <v>391.2</v>
      </c>
      <c r="AD368" s="2" t="s">
        <v>712</v>
      </c>
      <c r="AF368" s="2">
        <v>403.1</v>
      </c>
      <c r="AG368" s="2" t="s">
        <v>712</v>
      </c>
      <c r="AI368" s="2">
        <v>415.6</v>
      </c>
      <c r="AJ368" s="2" t="s">
        <v>712</v>
      </c>
      <c r="AL368" s="2">
        <v>418.7</v>
      </c>
      <c r="AM368" s="2" t="s">
        <v>712</v>
      </c>
    </row>
    <row r="369" spans="1:39" x14ac:dyDescent="0.25">
      <c r="A369" s="2" t="s">
        <v>1860</v>
      </c>
      <c r="B369" s="2" t="s">
        <v>1592</v>
      </c>
      <c r="C369" s="2" t="s">
        <v>1573</v>
      </c>
      <c r="D369" s="4">
        <f t="shared" si="5"/>
        <v>140</v>
      </c>
      <c r="E369" s="2">
        <v>23.04</v>
      </c>
      <c r="F369" s="2" t="s">
        <v>712</v>
      </c>
      <c r="H369" s="2">
        <v>23.3</v>
      </c>
      <c r="I369" s="2" t="s">
        <v>712</v>
      </c>
      <c r="K369" s="2">
        <v>24.05</v>
      </c>
      <c r="L369" s="2" t="s">
        <v>712</v>
      </c>
      <c r="N369" s="2">
        <v>25.81</v>
      </c>
      <c r="O369" s="2" t="s">
        <v>712</v>
      </c>
      <c r="Q369" s="2">
        <v>27.63</v>
      </c>
      <c r="R369" s="2" t="s">
        <v>712</v>
      </c>
      <c r="T369" s="2">
        <v>29.17</v>
      </c>
      <c r="U369" s="2" t="s">
        <v>712</v>
      </c>
      <c r="W369" s="2">
        <v>29.86</v>
      </c>
      <c r="X369" s="2" t="s">
        <v>712</v>
      </c>
      <c r="Z369" s="2">
        <v>31.24</v>
      </c>
      <c r="AA369" s="2" t="s">
        <v>712</v>
      </c>
      <c r="AC369" s="2">
        <v>32.65</v>
      </c>
      <c r="AD369" s="2" t="s">
        <v>712</v>
      </c>
      <c r="AF369" s="2">
        <v>35.049999999999997</v>
      </c>
      <c r="AG369" s="2" t="s">
        <v>712</v>
      </c>
      <c r="AI369" s="2">
        <v>37.4</v>
      </c>
      <c r="AJ369" s="2" t="s">
        <v>712</v>
      </c>
      <c r="AL369" s="2">
        <v>37.729999999999997</v>
      </c>
      <c r="AM369" s="2" t="s">
        <v>712</v>
      </c>
    </row>
    <row r="370" spans="1:39" x14ac:dyDescent="0.25">
      <c r="A370" s="2" t="s">
        <v>1860</v>
      </c>
      <c r="B370" s="2" t="s">
        <v>1591</v>
      </c>
      <c r="C370" s="2" t="s">
        <v>1573</v>
      </c>
      <c r="D370" s="4">
        <f t="shared" si="5"/>
        <v>273</v>
      </c>
      <c r="AF370" s="2">
        <v>618.6</v>
      </c>
      <c r="AG370" s="2" t="s">
        <v>712</v>
      </c>
      <c r="AI370" s="2">
        <v>623.9</v>
      </c>
      <c r="AJ370" s="2" t="s">
        <v>712</v>
      </c>
      <c r="AL370" s="2">
        <v>625.79999999999995</v>
      </c>
      <c r="AM370" s="2" t="s">
        <v>712</v>
      </c>
    </row>
    <row r="371" spans="1:39" x14ac:dyDescent="0.25">
      <c r="A371" s="2" t="s">
        <v>1860</v>
      </c>
      <c r="B371" s="2" t="s">
        <v>1590</v>
      </c>
      <c r="C371" s="2" t="s">
        <v>1573</v>
      </c>
      <c r="D371" s="4">
        <f t="shared" si="5"/>
        <v>150</v>
      </c>
      <c r="E371" s="2">
        <v>11736</v>
      </c>
      <c r="F371" s="2" t="s">
        <v>712</v>
      </c>
      <c r="H371" s="2">
        <v>12525</v>
      </c>
      <c r="I371" s="2" t="s">
        <v>712</v>
      </c>
      <c r="K371" s="2">
        <v>13239</v>
      </c>
      <c r="L371" s="2" t="s">
        <v>712</v>
      </c>
      <c r="N371" s="2">
        <v>13827</v>
      </c>
      <c r="O371" s="2" t="s">
        <v>712</v>
      </c>
      <c r="Q371" s="2">
        <v>14255</v>
      </c>
      <c r="R371" s="2" t="s">
        <v>712</v>
      </c>
      <c r="T371" s="2">
        <v>14635</v>
      </c>
      <c r="U371" s="2" t="s">
        <v>712</v>
      </c>
      <c r="W371" s="2">
        <v>15128</v>
      </c>
      <c r="X371" s="2" t="s">
        <v>712</v>
      </c>
      <c r="Z371" s="2">
        <v>15636</v>
      </c>
      <c r="AA371" s="2" t="s">
        <v>712</v>
      </c>
      <c r="AC371" s="2">
        <v>16076</v>
      </c>
      <c r="AD371" s="2" t="s">
        <v>712</v>
      </c>
      <c r="AF371" s="2">
        <v>16463</v>
      </c>
      <c r="AG371" s="2" t="s">
        <v>712</v>
      </c>
      <c r="AI371" s="2">
        <v>16749</v>
      </c>
      <c r="AJ371" s="2" t="s">
        <v>712</v>
      </c>
      <c r="AL371" s="2">
        <v>16925</v>
      </c>
      <c r="AM371" s="2" t="s">
        <v>712</v>
      </c>
    </row>
    <row r="372" spans="1:39" x14ac:dyDescent="0.25">
      <c r="A372" s="2" t="s">
        <v>1860</v>
      </c>
      <c r="B372" s="2" t="s">
        <v>1589</v>
      </c>
      <c r="C372" s="2" t="s">
        <v>1573</v>
      </c>
      <c r="D372" s="4">
        <f t="shared" si="5"/>
        <v>162</v>
      </c>
      <c r="E372" s="2">
        <v>3639</v>
      </c>
      <c r="F372" s="2" t="s">
        <v>712</v>
      </c>
      <c r="H372" s="2">
        <v>3785</v>
      </c>
      <c r="I372" s="2" t="s">
        <v>712</v>
      </c>
      <c r="K372" s="2">
        <v>3933</v>
      </c>
      <c r="L372" s="2" t="s">
        <v>712</v>
      </c>
      <c r="N372" s="2">
        <v>4042</v>
      </c>
      <c r="O372" s="2" t="s">
        <v>712</v>
      </c>
      <c r="Q372" s="2">
        <v>4108</v>
      </c>
      <c r="R372" s="2" t="s">
        <v>712</v>
      </c>
      <c r="T372" s="2">
        <v>4181</v>
      </c>
      <c r="U372" s="2" t="s">
        <v>712</v>
      </c>
      <c r="W372" s="2">
        <v>4286</v>
      </c>
      <c r="X372" s="2" t="s">
        <v>712</v>
      </c>
      <c r="Z372" s="2">
        <v>4413</v>
      </c>
      <c r="AA372" s="2" t="s">
        <v>712</v>
      </c>
      <c r="AC372" s="2">
        <v>4537</v>
      </c>
      <c r="AD372" s="2" t="s">
        <v>712</v>
      </c>
      <c r="AF372" s="2">
        <v>4717</v>
      </c>
      <c r="AG372" s="2" t="s">
        <v>712</v>
      </c>
      <c r="AI372" s="2">
        <v>5018</v>
      </c>
      <c r="AJ372" s="2" t="s">
        <v>712</v>
      </c>
      <c r="AL372" s="2">
        <v>5211</v>
      </c>
      <c r="AM372" s="2" t="s">
        <v>712</v>
      </c>
    </row>
    <row r="373" spans="1:39" x14ac:dyDescent="0.25">
      <c r="A373" s="2" t="s">
        <v>1860</v>
      </c>
      <c r="B373" s="2" t="s">
        <v>1588</v>
      </c>
      <c r="C373" s="2" t="s">
        <v>1573</v>
      </c>
      <c r="D373" s="4">
        <f t="shared" si="5"/>
        <v>173</v>
      </c>
      <c r="E373" s="2">
        <v>30531</v>
      </c>
      <c r="F373" s="2" t="s">
        <v>712</v>
      </c>
      <c r="H373" s="2">
        <v>32085</v>
      </c>
      <c r="I373" s="2" t="s">
        <v>712</v>
      </c>
      <c r="K373" s="2">
        <v>33329</v>
      </c>
      <c r="L373" s="2" t="s">
        <v>712</v>
      </c>
      <c r="N373" s="2">
        <v>34779</v>
      </c>
      <c r="O373" s="2" t="s">
        <v>712</v>
      </c>
      <c r="Q373" s="2">
        <v>36517</v>
      </c>
      <c r="R373" s="2" t="s">
        <v>712</v>
      </c>
      <c r="T373" s="2">
        <v>37867</v>
      </c>
      <c r="U373" s="2" t="s">
        <v>712</v>
      </c>
      <c r="W373" s="2">
        <v>38397</v>
      </c>
      <c r="X373" s="2" t="s">
        <v>712</v>
      </c>
      <c r="Z373" s="2">
        <v>38583</v>
      </c>
      <c r="AA373" s="2" t="s">
        <v>712</v>
      </c>
      <c r="AC373" s="2">
        <v>38455</v>
      </c>
      <c r="AD373" s="2" t="s">
        <v>712</v>
      </c>
      <c r="AF373" s="2">
        <v>38500</v>
      </c>
      <c r="AG373" s="2" t="s">
        <v>712</v>
      </c>
      <c r="AI373" s="2">
        <v>38609</v>
      </c>
      <c r="AJ373" s="2" t="s">
        <v>712</v>
      </c>
      <c r="AL373" s="2">
        <v>38612</v>
      </c>
      <c r="AM373" s="2" t="s">
        <v>712</v>
      </c>
    </row>
    <row r="374" spans="1:39" x14ac:dyDescent="0.25">
      <c r="A374" s="2" t="s">
        <v>1860</v>
      </c>
      <c r="B374" s="2" t="s">
        <v>1587</v>
      </c>
      <c r="C374" s="2" t="s">
        <v>1573</v>
      </c>
      <c r="D374" s="4">
        <f t="shared" si="5"/>
        <v>174</v>
      </c>
      <c r="E374" s="2">
        <v>8917</v>
      </c>
      <c r="F374" s="2" t="s">
        <v>712</v>
      </c>
      <c r="H374" s="2">
        <v>8774</v>
      </c>
      <c r="I374" s="2" t="s">
        <v>712</v>
      </c>
      <c r="K374" s="2">
        <v>8806</v>
      </c>
      <c r="L374" s="2" t="s">
        <v>712</v>
      </c>
      <c r="N374" s="2">
        <v>9441</v>
      </c>
      <c r="O374" s="2" t="s">
        <v>712</v>
      </c>
      <c r="Q374" s="2">
        <v>9873</v>
      </c>
      <c r="R374" s="2" t="s">
        <v>712</v>
      </c>
      <c r="T374" s="2">
        <v>9912</v>
      </c>
      <c r="U374" s="2" t="s">
        <v>712</v>
      </c>
      <c r="W374" s="2">
        <v>9943</v>
      </c>
      <c r="X374" s="2" t="s">
        <v>712</v>
      </c>
      <c r="Z374" s="2">
        <v>10160</v>
      </c>
      <c r="AA374" s="2" t="s">
        <v>712</v>
      </c>
      <c r="AC374" s="2">
        <v>10362</v>
      </c>
      <c r="AD374" s="2" t="s">
        <v>712</v>
      </c>
      <c r="AF374" s="2">
        <v>10551</v>
      </c>
      <c r="AG374" s="2" t="s">
        <v>712</v>
      </c>
      <c r="AI374" s="2">
        <v>10515</v>
      </c>
      <c r="AJ374" s="2" t="s">
        <v>712</v>
      </c>
      <c r="AL374" s="2">
        <v>10350</v>
      </c>
      <c r="AM374" s="2" t="s">
        <v>712</v>
      </c>
    </row>
    <row r="375" spans="1:39" x14ac:dyDescent="0.25">
      <c r="A375" s="2" t="s">
        <v>1860</v>
      </c>
      <c r="B375" s="2" t="s">
        <v>1586</v>
      </c>
      <c r="C375" s="2" t="s">
        <v>1573</v>
      </c>
      <c r="D375" s="4">
        <f t="shared" si="5"/>
        <v>146</v>
      </c>
      <c r="W375" s="2">
        <v>4375</v>
      </c>
      <c r="X375" s="2" t="s">
        <v>712</v>
      </c>
      <c r="Z375" s="2">
        <v>4285</v>
      </c>
      <c r="AA375" s="2" t="s">
        <v>712</v>
      </c>
      <c r="AC375" s="2">
        <v>4177</v>
      </c>
      <c r="AD375" s="2" t="s">
        <v>712</v>
      </c>
      <c r="AF375" s="2">
        <v>4128</v>
      </c>
      <c r="AG375" s="2" t="s">
        <v>712</v>
      </c>
      <c r="AI375" s="2">
        <v>4075</v>
      </c>
      <c r="AJ375" s="2" t="s">
        <v>712</v>
      </c>
      <c r="AL375" s="2">
        <v>4069</v>
      </c>
      <c r="AM375" s="2" t="s">
        <v>712</v>
      </c>
    </row>
    <row r="376" spans="1:39" x14ac:dyDescent="0.25">
      <c r="A376" s="2" t="s">
        <v>1860</v>
      </c>
      <c r="B376" s="2" t="s">
        <v>1585</v>
      </c>
      <c r="C376" s="2" t="s">
        <v>1573</v>
      </c>
      <c r="D376" s="4">
        <f t="shared" si="5"/>
        <v>183</v>
      </c>
      <c r="E376" s="2">
        <v>18924</v>
      </c>
      <c r="F376" s="2" t="s">
        <v>712</v>
      </c>
      <c r="H376" s="2">
        <v>19811</v>
      </c>
      <c r="I376" s="2" t="s">
        <v>712</v>
      </c>
      <c r="K376" s="2">
        <v>21012</v>
      </c>
      <c r="L376" s="2" t="s">
        <v>712</v>
      </c>
      <c r="N376" s="2">
        <v>22084</v>
      </c>
      <c r="O376" s="2" t="s">
        <v>712</v>
      </c>
      <c r="Q376" s="2">
        <v>22842</v>
      </c>
      <c r="R376" s="2" t="s">
        <v>712</v>
      </c>
      <c r="T376" s="2">
        <v>23312</v>
      </c>
      <c r="U376" s="2" t="s">
        <v>712</v>
      </c>
      <c r="W376" s="2">
        <v>23373</v>
      </c>
      <c r="X376" s="2" t="s">
        <v>712</v>
      </c>
      <c r="Z376" s="2">
        <v>22633</v>
      </c>
      <c r="AA376" s="2" t="s">
        <v>712</v>
      </c>
      <c r="AC376" s="2">
        <v>21852</v>
      </c>
      <c r="AD376" s="2" t="s">
        <v>712</v>
      </c>
      <c r="AF376" s="2">
        <v>20980</v>
      </c>
      <c r="AG376" s="2" t="s">
        <v>712</v>
      </c>
      <c r="AI376" s="2">
        <v>19945</v>
      </c>
      <c r="AJ376" s="2" t="s">
        <v>712</v>
      </c>
      <c r="AL376" s="2">
        <v>19511</v>
      </c>
      <c r="AM376" s="2" t="s">
        <v>712</v>
      </c>
    </row>
    <row r="377" spans="1:39" x14ac:dyDescent="0.25">
      <c r="A377" s="2" t="s">
        <v>1860</v>
      </c>
      <c r="B377" s="2" t="s">
        <v>1584</v>
      </c>
      <c r="C377" s="2" t="s">
        <v>1573</v>
      </c>
      <c r="D377" s="4">
        <f t="shared" si="5"/>
        <v>185</v>
      </c>
      <c r="W377" s="2">
        <v>148322</v>
      </c>
      <c r="X377" s="2" t="s">
        <v>712</v>
      </c>
      <c r="Z377" s="2">
        <v>147773</v>
      </c>
      <c r="AA377" s="2" t="s">
        <v>712</v>
      </c>
      <c r="AC377" s="2">
        <v>145196</v>
      </c>
      <c r="AD377" s="2" t="s">
        <v>712</v>
      </c>
      <c r="AF377" s="2">
        <v>143180</v>
      </c>
      <c r="AG377" s="2" t="s">
        <v>712</v>
      </c>
      <c r="AI377" s="2">
        <v>143288</v>
      </c>
      <c r="AJ377" s="2" t="s">
        <v>712</v>
      </c>
      <c r="AL377" s="2">
        <v>143457</v>
      </c>
      <c r="AM377" s="2" t="s">
        <v>712</v>
      </c>
    </row>
    <row r="378" spans="1:39" x14ac:dyDescent="0.25">
      <c r="A378" s="2" t="s">
        <v>1860</v>
      </c>
      <c r="B378" s="2" t="s">
        <v>1583</v>
      </c>
      <c r="C378" s="2" t="s">
        <v>1573</v>
      </c>
      <c r="D378" s="4">
        <f t="shared" si="5"/>
        <v>192</v>
      </c>
      <c r="E378" s="2">
        <v>16.2</v>
      </c>
      <c r="F378" s="2" t="s">
        <v>712</v>
      </c>
      <c r="H378" s="2">
        <v>18.23</v>
      </c>
      <c r="I378" s="2" t="s">
        <v>712</v>
      </c>
      <c r="K378" s="2">
        <v>19.399999999999999</v>
      </c>
      <c r="L378" s="2" t="s">
        <v>712</v>
      </c>
      <c r="N378" s="2">
        <v>20.3</v>
      </c>
      <c r="O378" s="2" t="s">
        <v>712</v>
      </c>
      <c r="Q378" s="2">
        <v>21.94</v>
      </c>
      <c r="R378" s="2" t="s">
        <v>712</v>
      </c>
      <c r="T378" s="2">
        <v>23.21</v>
      </c>
      <c r="U378" s="2" t="s">
        <v>712</v>
      </c>
      <c r="W378" s="2">
        <v>24.75</v>
      </c>
      <c r="X378" s="2" t="s">
        <v>712</v>
      </c>
      <c r="Z378" s="2">
        <v>26.5</v>
      </c>
      <c r="AA378" s="2" t="s">
        <v>712</v>
      </c>
      <c r="AC378" s="2">
        <v>28.14</v>
      </c>
      <c r="AD378" s="2" t="s">
        <v>712</v>
      </c>
      <c r="AF378" s="2">
        <v>29.87</v>
      </c>
      <c r="AG378" s="2" t="s">
        <v>712</v>
      </c>
      <c r="AI378" s="2">
        <v>31.17</v>
      </c>
      <c r="AJ378" s="2" t="s">
        <v>712</v>
      </c>
      <c r="AL378" s="2">
        <v>31.78</v>
      </c>
      <c r="AM378" s="2" t="s">
        <v>712</v>
      </c>
    </row>
    <row r="379" spans="1:39" x14ac:dyDescent="0.25">
      <c r="A379" s="2" t="s">
        <v>1860</v>
      </c>
      <c r="B379" s="2" t="s">
        <v>1582</v>
      </c>
      <c r="C379" s="2" t="s">
        <v>1573</v>
      </c>
      <c r="D379" s="4">
        <f t="shared" si="5"/>
        <v>272</v>
      </c>
      <c r="AF379" s="2">
        <v>9130</v>
      </c>
      <c r="AG379" s="2" t="s">
        <v>712</v>
      </c>
      <c r="AI379" s="2">
        <v>8983</v>
      </c>
      <c r="AJ379" s="2" t="s">
        <v>712</v>
      </c>
      <c r="AL379" s="2">
        <v>8851</v>
      </c>
      <c r="AM379" s="2" t="s">
        <v>712</v>
      </c>
    </row>
    <row r="380" spans="1:39" x14ac:dyDescent="0.25">
      <c r="A380" s="2" t="s">
        <v>1860</v>
      </c>
      <c r="B380" s="2" t="s">
        <v>1581</v>
      </c>
      <c r="C380" s="2" t="s">
        <v>1573</v>
      </c>
      <c r="D380" s="4">
        <f t="shared" si="5"/>
        <v>199</v>
      </c>
      <c r="Z380" s="2">
        <v>5378</v>
      </c>
      <c r="AA380" s="2" t="s">
        <v>712</v>
      </c>
      <c r="AC380" s="2">
        <v>5385</v>
      </c>
      <c r="AD380" s="2" t="s">
        <v>712</v>
      </c>
      <c r="AF380" s="2">
        <v>5392</v>
      </c>
      <c r="AG380" s="2" t="s">
        <v>712</v>
      </c>
      <c r="AI380" s="2">
        <v>5416</v>
      </c>
      <c r="AJ380" s="2" t="s">
        <v>712</v>
      </c>
      <c r="AL380" s="2">
        <v>5426</v>
      </c>
      <c r="AM380" s="2" t="s">
        <v>712</v>
      </c>
    </row>
    <row r="381" spans="1:39" x14ac:dyDescent="0.25">
      <c r="A381" s="2" t="s">
        <v>1860</v>
      </c>
      <c r="B381" s="2" t="s">
        <v>1580</v>
      </c>
      <c r="C381" s="2" t="s">
        <v>1573</v>
      </c>
      <c r="D381" s="4">
        <f t="shared" si="5"/>
        <v>198</v>
      </c>
      <c r="W381" s="2">
        <v>2006</v>
      </c>
      <c r="X381" s="2" t="s">
        <v>712</v>
      </c>
      <c r="Z381" s="2">
        <v>1988</v>
      </c>
      <c r="AA381" s="2" t="s">
        <v>712</v>
      </c>
      <c r="AC381" s="2">
        <v>1988</v>
      </c>
      <c r="AD381" s="2" t="s">
        <v>712</v>
      </c>
      <c r="AF381" s="2">
        <v>2017</v>
      </c>
      <c r="AG381" s="2" t="s">
        <v>712</v>
      </c>
      <c r="AI381" s="2">
        <v>2063</v>
      </c>
      <c r="AJ381" s="2" t="s">
        <v>712</v>
      </c>
      <c r="AL381" s="2">
        <v>2068</v>
      </c>
      <c r="AM381" s="2" t="s">
        <v>712</v>
      </c>
    </row>
    <row r="382" spans="1:39" x14ac:dyDescent="0.25">
      <c r="A382" s="2" t="s">
        <v>1860</v>
      </c>
      <c r="B382" s="2" t="s">
        <v>1579</v>
      </c>
      <c r="C382" s="2" t="s">
        <v>1573</v>
      </c>
      <c r="D382" s="4">
        <f t="shared" si="5"/>
        <v>203</v>
      </c>
      <c r="E382" s="2">
        <v>31122</v>
      </c>
      <c r="F382" s="2" t="s">
        <v>712</v>
      </c>
      <c r="H382" s="2">
        <v>32874</v>
      </c>
      <c r="I382" s="2" t="s">
        <v>712</v>
      </c>
      <c r="K382" s="2">
        <v>34701</v>
      </c>
      <c r="L382" s="2" t="s">
        <v>712</v>
      </c>
      <c r="N382" s="2">
        <v>36687</v>
      </c>
      <c r="O382" s="2" t="s">
        <v>712</v>
      </c>
      <c r="Q382" s="2">
        <v>38213</v>
      </c>
      <c r="R382" s="2" t="s">
        <v>712</v>
      </c>
      <c r="T382" s="2">
        <v>38951</v>
      </c>
      <c r="U382" s="2" t="s">
        <v>712</v>
      </c>
      <c r="W382" s="2">
        <v>39397</v>
      </c>
      <c r="X382" s="2" t="s">
        <v>712</v>
      </c>
      <c r="Z382" s="2">
        <v>39996</v>
      </c>
      <c r="AA382" s="2" t="s">
        <v>712</v>
      </c>
      <c r="AC382" s="2">
        <v>41815</v>
      </c>
      <c r="AD382" s="2" t="s">
        <v>712</v>
      </c>
      <c r="AF382" s="2">
        <v>45210</v>
      </c>
      <c r="AG382" s="2" t="s">
        <v>712</v>
      </c>
      <c r="AI382" s="2">
        <v>46637</v>
      </c>
      <c r="AJ382" s="2" t="s">
        <v>712</v>
      </c>
      <c r="AL382" s="2">
        <v>46122</v>
      </c>
      <c r="AM382" s="2" t="s">
        <v>712</v>
      </c>
    </row>
    <row r="383" spans="1:39" x14ac:dyDescent="0.25">
      <c r="A383" s="2" t="s">
        <v>1860</v>
      </c>
      <c r="B383" s="2" t="s">
        <v>1578</v>
      </c>
      <c r="C383" s="2" t="s">
        <v>1573</v>
      </c>
      <c r="D383" s="4">
        <f t="shared" si="5"/>
        <v>210</v>
      </c>
      <c r="E383" s="2">
        <v>7576</v>
      </c>
      <c r="F383" s="2" t="s">
        <v>712</v>
      </c>
      <c r="H383" s="2">
        <v>7871</v>
      </c>
      <c r="I383" s="2" t="s">
        <v>712</v>
      </c>
      <c r="K383" s="2">
        <v>8122</v>
      </c>
      <c r="L383" s="2" t="s">
        <v>712</v>
      </c>
      <c r="N383" s="2">
        <v>8246</v>
      </c>
      <c r="O383" s="2" t="s">
        <v>712</v>
      </c>
      <c r="Q383" s="2">
        <v>8323</v>
      </c>
      <c r="R383" s="2" t="s">
        <v>712</v>
      </c>
      <c r="T383" s="2">
        <v>8414</v>
      </c>
      <c r="U383" s="2" t="s">
        <v>712</v>
      </c>
      <c r="W383" s="2">
        <v>8678</v>
      </c>
      <c r="X383" s="2" t="s">
        <v>712</v>
      </c>
      <c r="Z383" s="2">
        <v>8859</v>
      </c>
      <c r="AA383" s="2" t="s">
        <v>712</v>
      </c>
      <c r="AC383" s="2">
        <v>8912</v>
      </c>
      <c r="AD383" s="2" t="s">
        <v>712</v>
      </c>
      <c r="AF383" s="2">
        <v>9153</v>
      </c>
      <c r="AG383" s="2" t="s">
        <v>712</v>
      </c>
      <c r="AI383" s="2">
        <v>9543</v>
      </c>
      <c r="AJ383" s="2" t="s">
        <v>712</v>
      </c>
      <c r="AL383" s="2">
        <v>9779</v>
      </c>
      <c r="AM383" s="2" t="s">
        <v>712</v>
      </c>
    </row>
    <row r="384" spans="1:39" x14ac:dyDescent="0.25">
      <c r="A384" s="2" t="s">
        <v>1860</v>
      </c>
      <c r="B384" s="2" t="s">
        <v>1577</v>
      </c>
      <c r="C384" s="2" t="s">
        <v>1573</v>
      </c>
      <c r="D384" s="4">
        <f t="shared" si="5"/>
        <v>211</v>
      </c>
      <c r="E384" s="2">
        <v>5503</v>
      </c>
      <c r="F384" s="2" t="s">
        <v>712</v>
      </c>
      <c r="H384" s="2">
        <v>5992</v>
      </c>
      <c r="I384" s="2" t="s">
        <v>712</v>
      </c>
      <c r="K384" s="2">
        <v>6270</v>
      </c>
      <c r="L384" s="2" t="s">
        <v>712</v>
      </c>
      <c r="N384" s="2">
        <v>6341</v>
      </c>
      <c r="O384" s="2" t="s">
        <v>712</v>
      </c>
      <c r="Q384" s="2">
        <v>6341</v>
      </c>
      <c r="R384" s="2" t="s">
        <v>712</v>
      </c>
      <c r="T384" s="2">
        <v>6531</v>
      </c>
      <c r="U384" s="2" t="s">
        <v>712</v>
      </c>
      <c r="W384" s="2">
        <v>6814</v>
      </c>
      <c r="X384" s="2" t="s">
        <v>712</v>
      </c>
      <c r="Z384" s="2">
        <v>7090</v>
      </c>
      <c r="AA384" s="2" t="s">
        <v>712</v>
      </c>
      <c r="AC384" s="2">
        <v>7242</v>
      </c>
      <c r="AD384" s="2" t="s">
        <v>712</v>
      </c>
      <c r="AF384" s="2">
        <v>7560</v>
      </c>
      <c r="AG384" s="2" t="s">
        <v>712</v>
      </c>
      <c r="AI384" s="2">
        <v>8023</v>
      </c>
      <c r="AJ384" s="2" t="s">
        <v>712</v>
      </c>
      <c r="AL384" s="2">
        <v>8299</v>
      </c>
      <c r="AM384" s="2" t="s">
        <v>712</v>
      </c>
    </row>
    <row r="385" spans="1:39" x14ac:dyDescent="0.25">
      <c r="A385" s="2" t="s">
        <v>1860</v>
      </c>
      <c r="B385" s="2" t="s">
        <v>1576</v>
      </c>
      <c r="C385" s="2" t="s">
        <v>1573</v>
      </c>
      <c r="D385" s="4">
        <f t="shared" si="5"/>
        <v>154</v>
      </c>
      <c r="W385" s="2">
        <v>1977</v>
      </c>
      <c r="X385" s="2" t="s">
        <v>712</v>
      </c>
      <c r="Z385" s="2">
        <v>1969</v>
      </c>
      <c r="AA385" s="2" t="s">
        <v>712</v>
      </c>
      <c r="AC385" s="2">
        <v>2029</v>
      </c>
      <c r="AD385" s="2" t="s">
        <v>712</v>
      </c>
      <c r="AF385" s="2">
        <v>2051</v>
      </c>
      <c r="AG385" s="2" t="s">
        <v>712</v>
      </c>
      <c r="AI385" s="2">
        <v>2069</v>
      </c>
      <c r="AJ385" s="2" t="s">
        <v>712</v>
      </c>
      <c r="AL385" s="2">
        <v>2078</v>
      </c>
      <c r="AM385" s="2" t="s">
        <v>712</v>
      </c>
    </row>
    <row r="386" spans="1:39" x14ac:dyDescent="0.25">
      <c r="A386" s="2" t="s">
        <v>1860</v>
      </c>
      <c r="B386" s="2" t="s">
        <v>1575</v>
      </c>
      <c r="C386" s="2" t="s">
        <v>1573</v>
      </c>
      <c r="D386" s="4">
        <f t="shared" ref="D386:D449" si="6">IF(B386="","",VALUE(LEFT(B386,FIND(".|",B386)-1)))</f>
        <v>230</v>
      </c>
      <c r="W386" s="2">
        <v>51314</v>
      </c>
      <c r="X386" s="2" t="s">
        <v>712</v>
      </c>
      <c r="Z386" s="2">
        <v>50096</v>
      </c>
      <c r="AA386" s="2" t="s">
        <v>712</v>
      </c>
      <c r="AC386" s="2">
        <v>47891</v>
      </c>
      <c r="AD386" s="2" t="s">
        <v>712</v>
      </c>
      <c r="AF386" s="2">
        <v>46249</v>
      </c>
      <c r="AG386" s="2" t="s">
        <v>712</v>
      </c>
      <c r="AI386" s="2">
        <v>45320</v>
      </c>
      <c r="AJ386" s="2" t="s">
        <v>712</v>
      </c>
      <c r="AL386" s="2">
        <v>44824</v>
      </c>
      <c r="AM386" s="2" t="s">
        <v>712</v>
      </c>
    </row>
    <row r="387" spans="1:39" x14ac:dyDescent="0.25">
      <c r="A387" s="2" t="s">
        <v>1860</v>
      </c>
      <c r="B387" s="2" t="s">
        <v>1574</v>
      </c>
      <c r="C387" s="2" t="s">
        <v>1573</v>
      </c>
      <c r="D387" s="4">
        <f t="shared" si="6"/>
        <v>229</v>
      </c>
      <c r="E387" s="2">
        <v>53147</v>
      </c>
      <c r="F387" s="2" t="s">
        <v>712</v>
      </c>
      <c r="H387" s="2">
        <v>54905</v>
      </c>
      <c r="I387" s="2" t="s">
        <v>712</v>
      </c>
      <c r="K387" s="2">
        <v>55927</v>
      </c>
      <c r="L387" s="2" t="s">
        <v>712</v>
      </c>
      <c r="N387" s="2">
        <v>56225</v>
      </c>
      <c r="O387" s="2" t="s">
        <v>712</v>
      </c>
      <c r="Q387" s="2">
        <v>56250</v>
      </c>
      <c r="R387" s="2" t="s">
        <v>712</v>
      </c>
      <c r="T387" s="2">
        <v>56649</v>
      </c>
      <c r="U387" s="2" t="s">
        <v>712</v>
      </c>
      <c r="W387" s="2">
        <v>57419</v>
      </c>
      <c r="X387" s="2" t="s">
        <v>712</v>
      </c>
      <c r="Z387" s="2">
        <v>58264</v>
      </c>
      <c r="AA387" s="2" t="s">
        <v>712</v>
      </c>
      <c r="AC387" s="2">
        <v>59301</v>
      </c>
      <c r="AD387" s="2" t="s">
        <v>712</v>
      </c>
      <c r="AF387" s="2">
        <v>61152</v>
      </c>
      <c r="AG387" s="2" t="s">
        <v>712</v>
      </c>
      <c r="AI387" s="2">
        <v>63574</v>
      </c>
      <c r="AJ387" s="2" t="s">
        <v>712</v>
      </c>
      <c r="AL387" s="2">
        <v>64716</v>
      </c>
      <c r="AM387" s="2" t="s">
        <v>712</v>
      </c>
    </row>
    <row r="388" spans="1:39" x14ac:dyDescent="0.25">
      <c r="A388" s="2" t="s">
        <v>1860</v>
      </c>
      <c r="B388" s="2" t="s">
        <v>1572</v>
      </c>
      <c r="C388" s="2" t="s">
        <v>1555</v>
      </c>
      <c r="D388" s="4">
        <f t="shared" si="6"/>
        <v>10</v>
      </c>
      <c r="E388" s="2">
        <v>10691</v>
      </c>
      <c r="F388" s="2" t="s">
        <v>712</v>
      </c>
      <c r="H388" s="2">
        <v>11976</v>
      </c>
      <c r="I388" s="2" t="s">
        <v>712</v>
      </c>
      <c r="K388" s="2">
        <v>13364</v>
      </c>
      <c r="L388" s="2" t="s">
        <v>712</v>
      </c>
      <c r="N388" s="2">
        <v>14212</v>
      </c>
      <c r="O388" s="2" t="s">
        <v>712</v>
      </c>
      <c r="Q388" s="2">
        <v>15101</v>
      </c>
      <c r="R388" s="2" t="s">
        <v>712</v>
      </c>
      <c r="T388" s="2">
        <v>16315</v>
      </c>
      <c r="U388" s="2" t="s">
        <v>712</v>
      </c>
      <c r="W388" s="2">
        <v>17538</v>
      </c>
      <c r="X388" s="2" t="s">
        <v>712</v>
      </c>
      <c r="Z388" s="2">
        <v>18513</v>
      </c>
      <c r="AA388" s="2" t="s">
        <v>712</v>
      </c>
      <c r="AC388" s="2">
        <v>19514</v>
      </c>
      <c r="AD388" s="2" t="s">
        <v>712</v>
      </c>
      <c r="AF388" s="2">
        <v>20976</v>
      </c>
      <c r="AG388" s="2" t="s">
        <v>712</v>
      </c>
      <c r="AI388" s="2">
        <v>22911</v>
      </c>
      <c r="AJ388" s="2" t="s">
        <v>712</v>
      </c>
      <c r="AL388" s="2">
        <v>23969</v>
      </c>
      <c r="AM388" s="2" t="s">
        <v>712</v>
      </c>
    </row>
    <row r="389" spans="1:39" x14ac:dyDescent="0.25">
      <c r="A389" s="2" t="s">
        <v>1860</v>
      </c>
      <c r="B389" s="2" t="s">
        <v>1571</v>
      </c>
      <c r="C389" s="2" t="s">
        <v>1555</v>
      </c>
      <c r="D389" s="4">
        <f t="shared" si="6"/>
        <v>47</v>
      </c>
      <c r="E389" s="2">
        <v>18.52</v>
      </c>
      <c r="F389" s="2" t="s">
        <v>712</v>
      </c>
      <c r="H389" s="2">
        <v>19.98</v>
      </c>
      <c r="I389" s="2" t="s">
        <v>712</v>
      </c>
      <c r="K389" s="2">
        <v>21.42</v>
      </c>
      <c r="L389" s="2" t="s">
        <v>712</v>
      </c>
      <c r="N389" s="2">
        <v>19.18</v>
      </c>
      <c r="O389" s="2" t="s">
        <v>712</v>
      </c>
      <c r="Q389" s="2">
        <v>17.43</v>
      </c>
      <c r="R389" s="2" t="s">
        <v>712</v>
      </c>
      <c r="T389" s="2">
        <v>17.68</v>
      </c>
      <c r="U389" s="2" t="s">
        <v>712</v>
      </c>
      <c r="W389" s="2">
        <v>17.91</v>
      </c>
      <c r="X389" s="2" t="s">
        <v>712</v>
      </c>
      <c r="Z389" s="2">
        <v>18.09</v>
      </c>
      <c r="AA389" s="2" t="s">
        <v>712</v>
      </c>
      <c r="AC389" s="2">
        <v>18.309999999999999</v>
      </c>
      <c r="AD389" s="2" t="s">
        <v>712</v>
      </c>
      <c r="AF389" s="2">
        <v>19.86</v>
      </c>
      <c r="AG389" s="2" t="s">
        <v>712</v>
      </c>
      <c r="AI389" s="2">
        <v>20.52</v>
      </c>
      <c r="AJ389" s="2" t="s">
        <v>712</v>
      </c>
      <c r="AL389" s="2">
        <v>20.83</v>
      </c>
      <c r="AM389" s="2" t="s">
        <v>712</v>
      </c>
    </row>
    <row r="390" spans="1:39" x14ac:dyDescent="0.25">
      <c r="A390" s="2" t="s">
        <v>1860</v>
      </c>
      <c r="B390" s="2" t="s">
        <v>1570</v>
      </c>
      <c r="C390" s="2" t="s">
        <v>1555</v>
      </c>
      <c r="D390" s="4">
        <f t="shared" si="6"/>
        <v>66</v>
      </c>
      <c r="E390" s="2">
        <v>421.6</v>
      </c>
      <c r="F390" s="2" t="s">
        <v>712</v>
      </c>
      <c r="H390" s="2">
        <v>487.9</v>
      </c>
      <c r="I390" s="2" t="s">
        <v>712</v>
      </c>
      <c r="K390" s="2">
        <v>542.79999999999995</v>
      </c>
      <c r="L390" s="2" t="s">
        <v>712</v>
      </c>
      <c r="N390" s="2">
        <v>598.29999999999995</v>
      </c>
      <c r="O390" s="2" t="s">
        <v>712</v>
      </c>
      <c r="Q390" s="2">
        <v>668.2</v>
      </c>
      <c r="R390" s="2" t="s">
        <v>712</v>
      </c>
      <c r="T390" s="2">
        <v>721.7</v>
      </c>
      <c r="U390" s="2" t="s">
        <v>712</v>
      </c>
      <c r="W390" s="2">
        <v>744.5</v>
      </c>
      <c r="X390" s="2" t="s">
        <v>712</v>
      </c>
      <c r="Z390" s="2">
        <v>792.9</v>
      </c>
      <c r="AA390" s="2" t="s">
        <v>712</v>
      </c>
      <c r="AC390" s="2">
        <v>815.7</v>
      </c>
      <c r="AD390" s="2" t="s">
        <v>712</v>
      </c>
      <c r="AF390" s="2">
        <v>834.7</v>
      </c>
      <c r="AG390" s="2" t="s">
        <v>712</v>
      </c>
      <c r="AI390" s="2">
        <v>874.2</v>
      </c>
      <c r="AJ390" s="2" t="s">
        <v>712</v>
      </c>
      <c r="AL390" s="2">
        <v>892.1</v>
      </c>
      <c r="AM390" s="2" t="s">
        <v>712</v>
      </c>
    </row>
    <row r="391" spans="1:39" x14ac:dyDescent="0.25">
      <c r="A391" s="2" t="s">
        <v>1860</v>
      </c>
      <c r="B391" s="2" t="s">
        <v>1569</v>
      </c>
      <c r="C391" s="2" t="s">
        <v>1555</v>
      </c>
      <c r="D391" s="4">
        <f t="shared" si="6"/>
        <v>83</v>
      </c>
      <c r="E391" s="2">
        <v>43.31</v>
      </c>
      <c r="F391" s="2" t="s">
        <v>712</v>
      </c>
      <c r="H391" s="2">
        <v>48.44</v>
      </c>
      <c r="I391" s="2" t="s">
        <v>712</v>
      </c>
      <c r="K391" s="2">
        <v>52.82</v>
      </c>
      <c r="L391" s="2" t="s">
        <v>712</v>
      </c>
      <c r="N391" s="2">
        <v>56.81</v>
      </c>
      <c r="O391" s="2" t="s">
        <v>712</v>
      </c>
      <c r="Q391" s="2">
        <v>60.92</v>
      </c>
      <c r="R391" s="2" t="s">
        <v>712</v>
      </c>
      <c r="T391" s="2">
        <v>67.260000000000005</v>
      </c>
      <c r="U391" s="2" t="s">
        <v>712</v>
      </c>
      <c r="W391" s="2">
        <v>74.77</v>
      </c>
      <c r="X391" s="2" t="s">
        <v>712</v>
      </c>
      <c r="Z391" s="2">
        <v>80.19</v>
      </c>
      <c r="AA391" s="2" t="s">
        <v>712</v>
      </c>
      <c r="AC391" s="2">
        <v>87.34</v>
      </c>
      <c r="AD391" s="2" t="s">
        <v>712</v>
      </c>
      <c r="AF391" s="2">
        <v>96.31</v>
      </c>
      <c r="AG391" s="2" t="s">
        <v>712</v>
      </c>
      <c r="AI391" s="2">
        <v>106.6</v>
      </c>
      <c r="AJ391" s="2" t="s">
        <v>712</v>
      </c>
      <c r="AL391" s="2">
        <v>112.4</v>
      </c>
      <c r="AM391" s="2" t="s">
        <v>712</v>
      </c>
    </row>
    <row r="392" spans="1:39" x14ac:dyDescent="0.25">
      <c r="A392" s="2" t="s">
        <v>1860</v>
      </c>
      <c r="B392" s="2" t="s">
        <v>1568</v>
      </c>
      <c r="C392" s="2" t="s">
        <v>1555</v>
      </c>
      <c r="D392" s="4">
        <f t="shared" si="6"/>
        <v>127</v>
      </c>
      <c r="E392" s="2">
        <v>19.29</v>
      </c>
      <c r="F392" s="2" t="s">
        <v>712</v>
      </c>
      <c r="H392" s="2">
        <v>22.28</v>
      </c>
      <c r="I392" s="2" t="s">
        <v>712</v>
      </c>
      <c r="K392" s="2">
        <v>25.26</v>
      </c>
      <c r="L392" s="2" t="s">
        <v>712</v>
      </c>
      <c r="N392" s="2">
        <v>27.56</v>
      </c>
      <c r="O392" s="2" t="s">
        <v>712</v>
      </c>
      <c r="Q392" s="2">
        <v>33.299999999999997</v>
      </c>
      <c r="R392" s="2" t="s">
        <v>712</v>
      </c>
      <c r="T392" s="2">
        <v>41.8</v>
      </c>
      <c r="U392" s="2" t="s">
        <v>712</v>
      </c>
      <c r="W392" s="2">
        <v>49.38</v>
      </c>
      <c r="X392" s="2" t="s">
        <v>712</v>
      </c>
      <c r="Z392" s="2">
        <v>51.7</v>
      </c>
      <c r="AA392" s="2" t="s">
        <v>712</v>
      </c>
      <c r="AC392" s="2">
        <v>52.16</v>
      </c>
      <c r="AD392" s="2" t="s">
        <v>712</v>
      </c>
      <c r="AF392" s="2">
        <v>52.14</v>
      </c>
      <c r="AG392" s="2" t="s">
        <v>712</v>
      </c>
      <c r="AI392" s="2">
        <v>52.66</v>
      </c>
      <c r="AJ392" s="2" t="s">
        <v>712</v>
      </c>
      <c r="AL392" s="2">
        <v>52.99</v>
      </c>
      <c r="AM392" s="2" t="s">
        <v>712</v>
      </c>
    </row>
    <row r="393" spans="1:39" x14ac:dyDescent="0.25">
      <c r="A393" s="2" t="s">
        <v>1860</v>
      </c>
      <c r="B393" s="2" t="s">
        <v>1567</v>
      </c>
      <c r="C393" s="2" t="s">
        <v>1555</v>
      </c>
      <c r="D393" s="4">
        <f t="shared" si="6"/>
        <v>145</v>
      </c>
      <c r="E393" s="2">
        <v>39.79</v>
      </c>
      <c r="F393" s="2" t="s">
        <v>712</v>
      </c>
      <c r="H393" s="2">
        <v>45.95</v>
      </c>
      <c r="I393" s="2" t="s">
        <v>712</v>
      </c>
      <c r="K393" s="2">
        <v>52.11</v>
      </c>
      <c r="L393" s="2" t="s">
        <v>712</v>
      </c>
      <c r="N393" s="2">
        <v>56.84</v>
      </c>
      <c r="O393" s="2" t="s">
        <v>712</v>
      </c>
      <c r="Q393" s="2">
        <v>68.680000000000007</v>
      </c>
      <c r="R393" s="2" t="s">
        <v>712</v>
      </c>
      <c r="T393" s="2">
        <v>86.21</v>
      </c>
      <c r="U393" s="2" t="s">
        <v>712</v>
      </c>
      <c r="W393" s="2">
        <v>101.4</v>
      </c>
      <c r="X393" s="2" t="s">
        <v>712</v>
      </c>
      <c r="Z393" s="2">
        <v>108.5</v>
      </c>
      <c r="AA393" s="2" t="s">
        <v>712</v>
      </c>
      <c r="AC393" s="2">
        <v>107</v>
      </c>
      <c r="AD393" s="2" t="s">
        <v>712</v>
      </c>
      <c r="AF393" s="2">
        <v>105.1</v>
      </c>
      <c r="AG393" s="2" t="s">
        <v>712</v>
      </c>
      <c r="AI393" s="2">
        <v>103.5</v>
      </c>
      <c r="AJ393" s="2" t="s">
        <v>712</v>
      </c>
      <c r="AL393" s="2">
        <v>104.5</v>
      </c>
      <c r="AM393" s="2" t="s">
        <v>712</v>
      </c>
    </row>
    <row r="394" spans="1:39" x14ac:dyDescent="0.25">
      <c r="A394" s="2" t="s">
        <v>1860</v>
      </c>
      <c r="B394" s="2" t="s">
        <v>1566</v>
      </c>
      <c r="C394" s="2" t="s">
        <v>1555</v>
      </c>
      <c r="D394" s="4">
        <f t="shared" si="6"/>
        <v>148</v>
      </c>
      <c r="E394" s="2">
        <v>4.95</v>
      </c>
      <c r="F394" s="2" t="s">
        <v>712</v>
      </c>
      <c r="H394" s="2">
        <v>6.1</v>
      </c>
      <c r="I394" s="2" t="s">
        <v>712</v>
      </c>
      <c r="K394" s="2">
        <v>6.74</v>
      </c>
      <c r="L394" s="2" t="s">
        <v>712</v>
      </c>
      <c r="N394" s="2">
        <v>7.24</v>
      </c>
      <c r="O394" s="2" t="s">
        <v>712</v>
      </c>
      <c r="Q394" s="2">
        <v>7.72</v>
      </c>
      <c r="R394" s="2" t="s">
        <v>712</v>
      </c>
      <c r="T394" s="2">
        <v>8.5500000000000007</v>
      </c>
      <c r="U394" s="2" t="s">
        <v>712</v>
      </c>
      <c r="W394" s="2">
        <v>9.5399999999999991</v>
      </c>
      <c r="X394" s="2" t="s">
        <v>712</v>
      </c>
      <c r="Z394" s="2">
        <v>10.06</v>
      </c>
      <c r="AA394" s="2" t="s">
        <v>712</v>
      </c>
      <c r="AC394" s="2">
        <v>10.07</v>
      </c>
      <c r="AD394" s="2" t="s">
        <v>712</v>
      </c>
      <c r="AF394" s="2">
        <v>10.07</v>
      </c>
      <c r="AG394" s="2" t="s">
        <v>712</v>
      </c>
      <c r="AI394" s="2">
        <v>10.08</v>
      </c>
      <c r="AJ394" s="2" t="s">
        <v>712</v>
      </c>
      <c r="AL394" s="2">
        <v>10.220000000000001</v>
      </c>
      <c r="AM394" s="2" t="s">
        <v>712</v>
      </c>
    </row>
    <row r="395" spans="1:39" x14ac:dyDescent="0.25">
      <c r="A395" s="2" t="s">
        <v>1860</v>
      </c>
      <c r="B395" s="2" t="s">
        <v>1565</v>
      </c>
      <c r="C395" s="2" t="s">
        <v>1555</v>
      </c>
      <c r="D395" s="4">
        <f t="shared" si="6"/>
        <v>156</v>
      </c>
      <c r="E395" s="2">
        <v>2477</v>
      </c>
      <c r="F395" s="2" t="s">
        <v>712</v>
      </c>
      <c r="H395" s="2">
        <v>2704</v>
      </c>
      <c r="I395" s="2" t="s">
        <v>712</v>
      </c>
      <c r="K395" s="2">
        <v>2930</v>
      </c>
      <c r="L395" s="2" t="s">
        <v>712</v>
      </c>
      <c r="N395" s="2">
        <v>3123</v>
      </c>
      <c r="O395" s="2" t="s">
        <v>712</v>
      </c>
      <c r="Q395" s="2">
        <v>3189</v>
      </c>
      <c r="R395" s="2" t="s">
        <v>712</v>
      </c>
      <c r="T395" s="2">
        <v>3310</v>
      </c>
      <c r="U395" s="2" t="s">
        <v>712</v>
      </c>
      <c r="W395" s="2">
        <v>3503</v>
      </c>
      <c r="X395" s="2" t="s">
        <v>712</v>
      </c>
      <c r="Z395" s="2">
        <v>3752</v>
      </c>
      <c r="AA395" s="2" t="s">
        <v>712</v>
      </c>
      <c r="AC395" s="2">
        <v>3962</v>
      </c>
      <c r="AD395" s="2" t="s">
        <v>712</v>
      </c>
      <c r="AF395" s="2">
        <v>4238</v>
      </c>
      <c r="AG395" s="2" t="s">
        <v>712</v>
      </c>
      <c r="AI395" s="2">
        <v>4436</v>
      </c>
      <c r="AJ395" s="2" t="s">
        <v>712</v>
      </c>
      <c r="AL395" s="2">
        <v>4529</v>
      </c>
      <c r="AM395" s="2" t="s">
        <v>712</v>
      </c>
    </row>
    <row r="396" spans="1:39" x14ac:dyDescent="0.25">
      <c r="A396" s="2" t="s">
        <v>1860</v>
      </c>
      <c r="B396" s="2" t="s">
        <v>1564</v>
      </c>
      <c r="C396" s="2" t="s">
        <v>1555</v>
      </c>
      <c r="D396" s="4">
        <f t="shared" si="6"/>
        <v>160</v>
      </c>
      <c r="E396" s="2">
        <v>4.93</v>
      </c>
      <c r="F396" s="2" t="s">
        <v>712</v>
      </c>
      <c r="H396" s="2">
        <v>5.21</v>
      </c>
      <c r="I396" s="2" t="s">
        <v>712</v>
      </c>
      <c r="K396" s="2">
        <v>4.7300000000000004</v>
      </c>
      <c r="L396" s="2" t="s">
        <v>712</v>
      </c>
      <c r="N396" s="2">
        <v>3.69</v>
      </c>
      <c r="O396" s="2" t="s">
        <v>712</v>
      </c>
      <c r="Q396" s="2">
        <v>3.13</v>
      </c>
      <c r="R396" s="2" t="s">
        <v>712</v>
      </c>
      <c r="T396" s="2">
        <v>2.52</v>
      </c>
      <c r="U396" s="2" t="s">
        <v>712</v>
      </c>
      <c r="W396" s="2">
        <v>2.2599999999999998</v>
      </c>
      <c r="X396" s="2" t="s">
        <v>712</v>
      </c>
      <c r="Z396" s="2">
        <v>2.0699999999999998</v>
      </c>
      <c r="AA396" s="2" t="s">
        <v>712</v>
      </c>
      <c r="AC396" s="2">
        <v>1.8</v>
      </c>
      <c r="AD396" s="2" t="s">
        <v>712</v>
      </c>
      <c r="AF396" s="2">
        <v>1.65</v>
      </c>
      <c r="AG396" s="2" t="s">
        <v>712</v>
      </c>
      <c r="AI396" s="2">
        <v>1.61</v>
      </c>
      <c r="AJ396" s="2" t="s">
        <v>712</v>
      </c>
      <c r="AL396" s="2">
        <v>1.61</v>
      </c>
      <c r="AM396" s="2" t="s">
        <v>712</v>
      </c>
    </row>
    <row r="397" spans="1:39" x14ac:dyDescent="0.25">
      <c r="A397" s="2" t="s">
        <v>1860</v>
      </c>
      <c r="B397" s="2" t="s">
        <v>1563</v>
      </c>
      <c r="C397" s="2" t="s">
        <v>1555</v>
      </c>
      <c r="D397" s="4">
        <f t="shared" si="6"/>
        <v>180</v>
      </c>
      <c r="E397" s="2">
        <v>6.0289999999999999</v>
      </c>
      <c r="F397" s="2" t="s">
        <v>712</v>
      </c>
      <c r="H397" s="2">
        <v>6.9619999999999997</v>
      </c>
      <c r="I397" s="2" t="s">
        <v>712</v>
      </c>
      <c r="K397" s="2">
        <v>7.8949999999999996</v>
      </c>
      <c r="L397" s="2" t="s">
        <v>712</v>
      </c>
      <c r="N397" s="2">
        <v>8.6120000000000001</v>
      </c>
      <c r="O397" s="2" t="s">
        <v>712</v>
      </c>
      <c r="Q397" s="2">
        <v>10.41</v>
      </c>
      <c r="R397" s="2" t="s">
        <v>712</v>
      </c>
      <c r="T397" s="2">
        <v>13.06</v>
      </c>
      <c r="U397" s="2" t="s">
        <v>712</v>
      </c>
      <c r="W397" s="2">
        <v>15.89</v>
      </c>
      <c r="X397" s="2" t="s">
        <v>712</v>
      </c>
      <c r="Z397" s="2">
        <v>18.12</v>
      </c>
      <c r="AA397" s="2" t="s">
        <v>712</v>
      </c>
      <c r="AC397" s="2">
        <v>19.57</v>
      </c>
      <c r="AD397" s="2" t="s">
        <v>712</v>
      </c>
      <c r="AF397" s="2">
        <v>20.12</v>
      </c>
      <c r="AG397" s="2" t="s">
        <v>712</v>
      </c>
      <c r="AI397" s="2">
        <v>20.76</v>
      </c>
      <c r="AJ397" s="2" t="s">
        <v>712</v>
      </c>
      <c r="AL397" s="2">
        <v>21.29</v>
      </c>
      <c r="AM397" s="2" t="s">
        <v>712</v>
      </c>
    </row>
    <row r="398" spans="1:39" x14ac:dyDescent="0.25">
      <c r="A398" s="2" t="s">
        <v>1860</v>
      </c>
      <c r="B398" s="2" t="s">
        <v>1562</v>
      </c>
      <c r="C398" s="2" t="s">
        <v>1555</v>
      </c>
      <c r="D398" s="4">
        <f t="shared" si="6"/>
        <v>244</v>
      </c>
      <c r="E398" s="2">
        <v>115.8</v>
      </c>
      <c r="F398" s="2" t="s">
        <v>712</v>
      </c>
      <c r="H398" s="2">
        <v>134.19999999999999</v>
      </c>
      <c r="I398" s="2" t="s">
        <v>712</v>
      </c>
      <c r="K398" s="2">
        <v>147.30000000000001</v>
      </c>
      <c r="L398" s="2" t="s">
        <v>712</v>
      </c>
      <c r="N398" s="2">
        <v>153.19999999999999</v>
      </c>
      <c r="O398" s="2" t="s">
        <v>712</v>
      </c>
      <c r="Q398" s="2">
        <v>157.4</v>
      </c>
      <c r="R398" s="2" t="s">
        <v>712</v>
      </c>
      <c r="T398" s="2">
        <v>161</v>
      </c>
      <c r="U398" s="2" t="s">
        <v>712</v>
      </c>
      <c r="W398" s="2">
        <v>165.6</v>
      </c>
      <c r="X398" s="2" t="s">
        <v>712</v>
      </c>
      <c r="Z398" s="2">
        <v>172.2</v>
      </c>
      <c r="AA398" s="2" t="s">
        <v>712</v>
      </c>
      <c r="AC398" s="2">
        <v>176.6</v>
      </c>
      <c r="AD398" s="2" t="s">
        <v>712</v>
      </c>
      <c r="AF398" s="2">
        <v>182.2</v>
      </c>
      <c r="AG398" s="2" t="s">
        <v>712</v>
      </c>
      <c r="AI398" s="2">
        <v>188.9</v>
      </c>
      <c r="AJ398" s="2" t="s">
        <v>712</v>
      </c>
      <c r="AL398" s="2">
        <v>193.2</v>
      </c>
      <c r="AM398" s="2" t="s">
        <v>712</v>
      </c>
    </row>
    <row r="399" spans="1:39" x14ac:dyDescent="0.25">
      <c r="A399" s="2" t="s">
        <v>1860</v>
      </c>
      <c r="B399" s="2" t="s">
        <v>1561</v>
      </c>
      <c r="C399" s="2" t="s">
        <v>1555</v>
      </c>
      <c r="D399" s="4">
        <f t="shared" si="6"/>
        <v>25</v>
      </c>
      <c r="E399" s="2">
        <v>125.1</v>
      </c>
      <c r="F399" s="2" t="s">
        <v>712</v>
      </c>
      <c r="H399" s="2">
        <v>145.4</v>
      </c>
      <c r="I399" s="2" t="s">
        <v>712</v>
      </c>
      <c r="K399" s="2">
        <v>172.6</v>
      </c>
      <c r="L399" s="2" t="s">
        <v>712</v>
      </c>
      <c r="N399" s="2">
        <v>207.9</v>
      </c>
      <c r="O399" s="2" t="s">
        <v>712</v>
      </c>
      <c r="Q399" s="2">
        <v>246.5</v>
      </c>
      <c r="R399" s="2" t="s">
        <v>712</v>
      </c>
      <c r="T399" s="2">
        <v>286.89999999999998</v>
      </c>
      <c r="U399" s="2" t="s">
        <v>712</v>
      </c>
      <c r="W399" s="2">
        <v>330</v>
      </c>
      <c r="X399" s="2" t="s">
        <v>712</v>
      </c>
      <c r="Z399" s="2">
        <v>379.9</v>
      </c>
      <c r="AA399" s="2" t="s">
        <v>712</v>
      </c>
      <c r="AC399" s="2">
        <v>434.9</v>
      </c>
      <c r="AD399" s="2" t="s">
        <v>712</v>
      </c>
      <c r="AF399" s="2">
        <v>492.1</v>
      </c>
      <c r="AG399" s="2" t="s">
        <v>712</v>
      </c>
      <c r="AI399" s="2">
        <v>549.20000000000005</v>
      </c>
      <c r="AJ399" s="2" t="s">
        <v>712</v>
      </c>
      <c r="AL399" s="2">
        <v>583.6</v>
      </c>
      <c r="AM399" s="2" t="s">
        <v>712</v>
      </c>
    </row>
    <row r="400" spans="1:39" x14ac:dyDescent="0.25">
      <c r="A400" s="2" t="s">
        <v>1860</v>
      </c>
      <c r="B400" s="2" t="s">
        <v>1560</v>
      </c>
      <c r="C400" s="2" t="s">
        <v>1555</v>
      </c>
      <c r="D400" s="4">
        <f t="shared" si="6"/>
        <v>218</v>
      </c>
      <c r="E400" s="2">
        <v>1.94</v>
      </c>
      <c r="F400" s="2" t="s">
        <v>712</v>
      </c>
      <c r="H400" s="2">
        <v>1.81</v>
      </c>
      <c r="I400" s="2" t="s">
        <v>712</v>
      </c>
      <c r="K400" s="2">
        <v>1.57</v>
      </c>
      <c r="L400" s="2" t="s">
        <v>712</v>
      </c>
      <c r="N400" s="2">
        <v>1.55</v>
      </c>
      <c r="O400" s="2" t="s">
        <v>712</v>
      </c>
      <c r="Q400" s="2">
        <v>1.62</v>
      </c>
      <c r="R400" s="2" t="s">
        <v>712</v>
      </c>
      <c r="T400" s="2">
        <v>1.7</v>
      </c>
      <c r="U400" s="2" t="s">
        <v>712</v>
      </c>
      <c r="W400" s="2">
        <v>1.56</v>
      </c>
      <c r="X400" s="2" t="s">
        <v>712</v>
      </c>
      <c r="Z400" s="2">
        <v>1.55</v>
      </c>
      <c r="AA400" s="2" t="s">
        <v>712</v>
      </c>
      <c r="AC400" s="2">
        <v>1.43</v>
      </c>
      <c r="AD400" s="2" t="s">
        <v>712</v>
      </c>
      <c r="AF400" s="2">
        <v>1.1399999999999999</v>
      </c>
      <c r="AG400" s="2" t="s">
        <v>712</v>
      </c>
      <c r="AI400" s="2">
        <v>1.17</v>
      </c>
      <c r="AJ400" s="2" t="s">
        <v>712</v>
      </c>
      <c r="AL400" s="2">
        <v>1.25</v>
      </c>
      <c r="AM400" s="2" t="s">
        <v>712</v>
      </c>
    </row>
    <row r="401" spans="1:39" x14ac:dyDescent="0.25">
      <c r="A401" s="2" t="s">
        <v>1860</v>
      </c>
      <c r="B401" s="2" t="s">
        <v>1559</v>
      </c>
      <c r="C401" s="2" t="s">
        <v>1555</v>
      </c>
      <c r="D401" s="4">
        <f t="shared" si="6"/>
        <v>219</v>
      </c>
      <c r="E401" s="2">
        <v>66.25</v>
      </c>
      <c r="F401" s="2" t="s">
        <v>712</v>
      </c>
      <c r="H401" s="2">
        <v>79.05</v>
      </c>
      <c r="I401" s="2" t="s">
        <v>712</v>
      </c>
      <c r="K401" s="2">
        <v>86.35</v>
      </c>
      <c r="L401" s="2" t="s">
        <v>712</v>
      </c>
      <c r="N401" s="2">
        <v>90.3</v>
      </c>
      <c r="O401" s="2" t="s">
        <v>712</v>
      </c>
      <c r="Q401" s="2">
        <v>93.68</v>
      </c>
      <c r="R401" s="2" t="s">
        <v>712</v>
      </c>
      <c r="T401" s="2">
        <v>94.4</v>
      </c>
      <c r="U401" s="2" t="s">
        <v>712</v>
      </c>
      <c r="W401" s="2">
        <v>95.42</v>
      </c>
      <c r="X401" s="2" t="s">
        <v>712</v>
      </c>
      <c r="Z401" s="2">
        <v>96.53</v>
      </c>
      <c r="AA401" s="2" t="s">
        <v>712</v>
      </c>
      <c r="AC401" s="2">
        <v>99</v>
      </c>
      <c r="AD401" s="2" t="s">
        <v>712</v>
      </c>
      <c r="AF401" s="2">
        <v>102.2</v>
      </c>
      <c r="AG401" s="2" t="s">
        <v>712</v>
      </c>
      <c r="AI401" s="2">
        <v>104.8</v>
      </c>
      <c r="AJ401" s="2" t="s">
        <v>712</v>
      </c>
      <c r="AL401" s="2">
        <v>106.2</v>
      </c>
      <c r="AM401" s="2" t="s">
        <v>712</v>
      </c>
    </row>
    <row r="402" spans="1:39" x14ac:dyDescent="0.25">
      <c r="A402" s="2" t="s">
        <v>1860</v>
      </c>
      <c r="B402" s="2" t="s">
        <v>1558</v>
      </c>
      <c r="C402" s="2" t="s">
        <v>1555</v>
      </c>
      <c r="D402" s="4">
        <f t="shared" si="6"/>
        <v>227</v>
      </c>
      <c r="E402" s="2">
        <v>6.39</v>
      </c>
      <c r="F402" s="2" t="s">
        <v>712</v>
      </c>
      <c r="H402" s="2">
        <v>7.04</v>
      </c>
      <c r="I402" s="2" t="s">
        <v>712</v>
      </c>
      <c r="K402" s="2">
        <v>7.46</v>
      </c>
      <c r="L402" s="2" t="s">
        <v>712</v>
      </c>
      <c r="N402" s="2">
        <v>7.82</v>
      </c>
      <c r="O402" s="2" t="s">
        <v>712</v>
      </c>
      <c r="Q402" s="2">
        <v>8.2799999999999994</v>
      </c>
      <c r="R402" s="2" t="s">
        <v>712</v>
      </c>
      <c r="T402" s="2">
        <v>8.82</v>
      </c>
      <c r="U402" s="2" t="s">
        <v>712</v>
      </c>
      <c r="W402" s="2">
        <v>9.1</v>
      </c>
      <c r="X402" s="2" t="s">
        <v>712</v>
      </c>
      <c r="Z402" s="2">
        <v>9.3000000000000007</v>
      </c>
      <c r="AA402" s="2" t="s">
        <v>712</v>
      </c>
      <c r="AC402" s="2">
        <v>9.5299999999999994</v>
      </c>
      <c r="AD402" s="2" t="s">
        <v>712</v>
      </c>
      <c r="AF402" s="2">
        <v>9.76</v>
      </c>
      <c r="AG402" s="2" t="s">
        <v>712</v>
      </c>
      <c r="AI402" s="2">
        <v>9.86</v>
      </c>
      <c r="AJ402" s="2" t="s">
        <v>712</v>
      </c>
      <c r="AL402" s="2">
        <v>9.92</v>
      </c>
      <c r="AM402" s="2" t="s">
        <v>712</v>
      </c>
    </row>
    <row r="403" spans="1:39" x14ac:dyDescent="0.25">
      <c r="A403" s="2" t="s">
        <v>1860</v>
      </c>
      <c r="B403" s="2" t="s">
        <v>1556</v>
      </c>
      <c r="C403" s="2" t="s">
        <v>1555</v>
      </c>
      <c r="D403" s="4">
        <f t="shared" si="6"/>
        <v>155</v>
      </c>
      <c r="E403" s="2">
        <v>67.81</v>
      </c>
      <c r="F403" s="2" t="s">
        <v>712</v>
      </c>
      <c r="H403" s="2">
        <v>78.52</v>
      </c>
      <c r="I403" s="2" t="s">
        <v>712</v>
      </c>
      <c r="K403" s="2">
        <v>90.82</v>
      </c>
      <c r="L403" s="2" t="s">
        <v>712</v>
      </c>
      <c r="N403" s="2">
        <v>106.2</v>
      </c>
      <c r="O403" s="2" t="s">
        <v>712</v>
      </c>
      <c r="Q403" s="2">
        <v>121.4</v>
      </c>
      <c r="R403" s="2" t="s">
        <v>712</v>
      </c>
      <c r="T403" s="2">
        <v>136.1</v>
      </c>
      <c r="U403" s="2" t="s">
        <v>712</v>
      </c>
      <c r="W403" s="2">
        <v>155.19999999999999</v>
      </c>
      <c r="X403" s="2" t="s">
        <v>712</v>
      </c>
      <c r="Z403" s="2">
        <v>175</v>
      </c>
      <c r="AA403" s="2" t="s">
        <v>712</v>
      </c>
      <c r="AC403" s="2">
        <v>194</v>
      </c>
      <c r="AD403" s="2" t="s">
        <v>712</v>
      </c>
      <c r="AF403" s="2">
        <v>220</v>
      </c>
      <c r="AG403" s="2" t="s">
        <v>712</v>
      </c>
      <c r="AI403" s="2">
        <v>247.5</v>
      </c>
      <c r="AJ403" s="2" t="s">
        <v>712</v>
      </c>
      <c r="AL403" s="2">
        <v>264.60000000000002</v>
      </c>
      <c r="AM403" s="2" t="s">
        <v>712</v>
      </c>
    </row>
    <row r="404" spans="1:39" x14ac:dyDescent="0.25">
      <c r="D404" s="4" t="str">
        <f t="shared" si="6"/>
        <v/>
      </c>
    </row>
    <row r="405" spans="1:39" x14ac:dyDescent="0.25">
      <c r="D405" s="4" t="str">
        <f t="shared" si="6"/>
        <v/>
      </c>
      <c r="E405" s="2" t="s">
        <v>1779</v>
      </c>
      <c r="H405" s="2" t="s">
        <v>1778</v>
      </c>
      <c r="K405" s="2" t="s">
        <v>1777</v>
      </c>
      <c r="N405" s="2" t="s">
        <v>1776</v>
      </c>
      <c r="Q405" s="2" t="s">
        <v>1775</v>
      </c>
      <c r="T405" s="2" t="s">
        <v>1774</v>
      </c>
      <c r="W405" s="2" t="s">
        <v>1773</v>
      </c>
      <c r="Z405" s="2" t="s">
        <v>1772</v>
      </c>
      <c r="AC405" s="2" t="s">
        <v>1771</v>
      </c>
      <c r="AF405" s="2" t="s">
        <v>1770</v>
      </c>
      <c r="AI405" s="2" t="s">
        <v>1769</v>
      </c>
      <c r="AL405" s="2" t="s">
        <v>1768</v>
      </c>
    </row>
    <row r="406" spans="1:39" x14ac:dyDescent="0.25">
      <c r="A406" s="2" t="s">
        <v>1859</v>
      </c>
      <c r="B406" s="2" t="s">
        <v>1767</v>
      </c>
      <c r="C406" s="2" t="s">
        <v>1712</v>
      </c>
      <c r="D406" s="4">
        <f t="shared" si="6"/>
        <v>4</v>
      </c>
      <c r="E406" s="3">
        <v>2001460831</v>
      </c>
      <c r="F406" s="2" t="s">
        <v>712</v>
      </c>
      <c r="H406" s="3">
        <v>3370870459</v>
      </c>
      <c r="I406" s="2" t="s">
        <v>712</v>
      </c>
      <c r="K406" s="3">
        <v>6761786485</v>
      </c>
      <c r="L406" s="2" t="s">
        <v>712</v>
      </c>
      <c r="N406" s="3">
        <v>20971901065</v>
      </c>
      <c r="O406" s="2" t="s">
        <v>712</v>
      </c>
      <c r="Q406" s="3">
        <v>45207090661</v>
      </c>
      <c r="R406" s="2" t="s">
        <v>712</v>
      </c>
      <c r="T406" s="3">
        <v>66742269086</v>
      </c>
      <c r="U406" s="2" t="s">
        <v>712</v>
      </c>
      <c r="W406" s="3">
        <v>48003298223</v>
      </c>
      <c r="X406" s="2" t="s">
        <v>712</v>
      </c>
      <c r="Z406" s="3">
        <v>48177862502</v>
      </c>
      <c r="AA406" s="2" t="s">
        <v>712</v>
      </c>
      <c r="AC406" s="3">
        <v>56760288396</v>
      </c>
      <c r="AD406" s="2" t="s">
        <v>712</v>
      </c>
      <c r="AF406" s="3">
        <v>135000000000</v>
      </c>
      <c r="AG406" s="2" t="s">
        <v>712</v>
      </c>
      <c r="AI406" s="3">
        <v>209000000000</v>
      </c>
      <c r="AJ406" s="2" t="s">
        <v>712</v>
      </c>
      <c r="AL406" s="3">
        <v>167000000000</v>
      </c>
      <c r="AM406" s="2" t="s">
        <v>712</v>
      </c>
    </row>
    <row r="407" spans="1:39" x14ac:dyDescent="0.25">
      <c r="A407" s="2" t="s">
        <v>1859</v>
      </c>
      <c r="B407" s="2" t="s">
        <v>1766</v>
      </c>
      <c r="C407" s="2" t="s">
        <v>1712</v>
      </c>
      <c r="D407" s="4">
        <f t="shared" si="6"/>
        <v>7</v>
      </c>
      <c r="T407" s="3">
        <v>6684491979</v>
      </c>
      <c r="U407" s="2" t="s">
        <v>712</v>
      </c>
      <c r="W407" s="3">
        <v>10341398740</v>
      </c>
      <c r="X407" s="2" t="s">
        <v>712</v>
      </c>
      <c r="Z407" s="3">
        <v>7649716157</v>
      </c>
      <c r="AA407" s="2" t="s">
        <v>712</v>
      </c>
      <c r="AC407" s="3">
        <v>12497346670</v>
      </c>
      <c r="AD407" s="2" t="s">
        <v>712</v>
      </c>
      <c r="AF407" s="3">
        <v>60448921272</v>
      </c>
      <c r="AG407" s="2" t="s">
        <v>712</v>
      </c>
      <c r="AI407" s="3">
        <v>115000000000</v>
      </c>
      <c r="AJ407" s="2" t="s">
        <v>712</v>
      </c>
      <c r="AL407" s="3">
        <v>103000000000</v>
      </c>
      <c r="AM407" s="2" t="s">
        <v>712</v>
      </c>
    </row>
    <row r="408" spans="1:39" x14ac:dyDescent="0.25">
      <c r="A408" s="2" t="s">
        <v>1859</v>
      </c>
      <c r="B408" s="2" t="s">
        <v>1765</v>
      </c>
      <c r="C408" s="2" t="s">
        <v>1712</v>
      </c>
      <c r="D408" s="4">
        <f t="shared" si="6"/>
        <v>53</v>
      </c>
      <c r="E408" s="3">
        <v>236434954</v>
      </c>
      <c r="F408" s="2" t="s">
        <v>712</v>
      </c>
      <c r="H408" s="3">
        <v>306221953</v>
      </c>
      <c r="I408" s="2" t="s">
        <v>712</v>
      </c>
      <c r="K408" s="3">
        <v>410331856</v>
      </c>
      <c r="L408" s="2" t="s">
        <v>712</v>
      </c>
      <c r="N408" s="3">
        <v>750049780</v>
      </c>
      <c r="O408" s="2" t="s">
        <v>712</v>
      </c>
      <c r="Q408" s="3">
        <v>1267778672</v>
      </c>
      <c r="R408" s="2" t="s">
        <v>712</v>
      </c>
      <c r="T408" s="3">
        <v>1562412226</v>
      </c>
      <c r="U408" s="2" t="s">
        <v>712</v>
      </c>
      <c r="W408" s="3">
        <v>1695315306</v>
      </c>
      <c r="X408" s="2" t="s">
        <v>712</v>
      </c>
      <c r="Z408" s="3">
        <v>2268301538</v>
      </c>
      <c r="AA408" s="2" t="s">
        <v>712</v>
      </c>
      <c r="AC408" s="3">
        <v>3054571082</v>
      </c>
      <c r="AD408" s="2" t="s">
        <v>712</v>
      </c>
      <c r="AF408" s="3">
        <v>5969535132</v>
      </c>
      <c r="AG408" s="2" t="s">
        <v>712</v>
      </c>
      <c r="AI408" s="3">
        <v>8117100934</v>
      </c>
      <c r="AJ408" s="2" t="s">
        <v>712</v>
      </c>
      <c r="AL408" s="3">
        <v>8476125181</v>
      </c>
      <c r="AM408" s="2" t="s">
        <v>712</v>
      </c>
    </row>
    <row r="409" spans="1:39" x14ac:dyDescent="0.25">
      <c r="A409" s="2" t="s">
        <v>1859</v>
      </c>
      <c r="B409" s="2" t="s">
        <v>1764</v>
      </c>
      <c r="C409" s="2" t="s">
        <v>1712</v>
      </c>
      <c r="D409" s="4">
        <f t="shared" si="6"/>
        <v>20</v>
      </c>
      <c r="E409" s="3">
        <v>35644932</v>
      </c>
      <c r="F409" s="2" t="s">
        <v>712</v>
      </c>
      <c r="H409" s="3">
        <v>58642385</v>
      </c>
      <c r="I409" s="2" t="s">
        <v>712</v>
      </c>
      <c r="K409" s="3">
        <v>165253184</v>
      </c>
      <c r="L409" s="2" t="s">
        <v>712</v>
      </c>
      <c r="N409" s="3">
        <v>451624960</v>
      </c>
      <c r="O409" s="2" t="s">
        <v>712</v>
      </c>
      <c r="Q409" s="3">
        <v>1014945861</v>
      </c>
      <c r="R409" s="2" t="s">
        <v>712</v>
      </c>
      <c r="T409" s="3">
        <v>1965227085</v>
      </c>
      <c r="U409" s="2" t="s">
        <v>712</v>
      </c>
      <c r="W409" s="3">
        <v>4146513722</v>
      </c>
      <c r="X409" s="2" t="s">
        <v>712</v>
      </c>
      <c r="Z409" s="3">
        <v>5020214747</v>
      </c>
      <c r="AA409" s="2" t="s">
        <v>712</v>
      </c>
      <c r="AC409" s="3">
        <v>5438857107</v>
      </c>
      <c r="AD409" s="2" t="s">
        <v>712</v>
      </c>
      <c r="AF409" s="3">
        <v>10939053365</v>
      </c>
      <c r="AG409" s="2" t="s">
        <v>712</v>
      </c>
      <c r="AI409" s="3">
        <v>14686249032</v>
      </c>
      <c r="AJ409" s="2" t="s">
        <v>712</v>
      </c>
      <c r="AL409" s="3">
        <v>14390863395</v>
      </c>
      <c r="AM409" s="2" t="s">
        <v>712</v>
      </c>
    </row>
    <row r="410" spans="1:39" x14ac:dyDescent="0.25">
      <c r="A410" s="2" t="s">
        <v>1859</v>
      </c>
      <c r="B410" s="2" t="s">
        <v>1763</v>
      </c>
      <c r="C410" s="2" t="s">
        <v>1712</v>
      </c>
      <c r="D410" s="4">
        <f t="shared" si="6"/>
        <v>233</v>
      </c>
      <c r="E410" s="3">
        <v>379567100</v>
      </c>
      <c r="F410" s="2" t="s">
        <v>712</v>
      </c>
      <c r="H410" s="3">
        <v>450753924</v>
      </c>
      <c r="I410" s="2" t="s">
        <v>712</v>
      </c>
      <c r="K410" s="3">
        <v>578595521</v>
      </c>
      <c r="L410" s="2" t="s">
        <v>712</v>
      </c>
      <c r="N410" s="3">
        <v>1131224880</v>
      </c>
      <c r="O410" s="2" t="s">
        <v>712</v>
      </c>
      <c r="Q410" s="3">
        <v>1754450098</v>
      </c>
      <c r="R410" s="2" t="s">
        <v>712</v>
      </c>
      <c r="T410" s="3">
        <v>2369834947</v>
      </c>
      <c r="U410" s="2" t="s">
        <v>712</v>
      </c>
      <c r="W410" s="3">
        <v>2240264712</v>
      </c>
      <c r="X410" s="2" t="s">
        <v>712</v>
      </c>
      <c r="Z410" s="3">
        <v>2447669404</v>
      </c>
      <c r="AA410" s="2" t="s">
        <v>712</v>
      </c>
      <c r="AC410" s="3">
        <v>3205592290</v>
      </c>
      <c r="AD410" s="2" t="s">
        <v>712</v>
      </c>
      <c r="AF410" s="3">
        <v>6771277871</v>
      </c>
      <c r="AG410" s="2" t="s">
        <v>712</v>
      </c>
      <c r="AI410" s="3">
        <v>11166061508</v>
      </c>
      <c r="AJ410" s="2" t="s">
        <v>712</v>
      </c>
      <c r="AL410" s="3">
        <v>11099473097</v>
      </c>
      <c r="AM410" s="2" t="s">
        <v>712</v>
      </c>
    </row>
    <row r="411" spans="1:39" x14ac:dyDescent="0.25">
      <c r="A411" s="2" t="s">
        <v>1859</v>
      </c>
      <c r="B411" s="2" t="s">
        <v>1762</v>
      </c>
      <c r="C411" s="2" t="s">
        <v>1712</v>
      </c>
      <c r="D411" s="4">
        <f t="shared" si="6"/>
        <v>29</v>
      </c>
      <c r="E411" s="3">
        <v>213500006</v>
      </c>
      <c r="F411" s="2" t="s">
        <v>712</v>
      </c>
      <c r="H411" s="3">
        <v>178297143</v>
      </c>
      <c r="I411" s="2" t="s">
        <v>712</v>
      </c>
      <c r="K411" s="3">
        <v>246804571</v>
      </c>
      <c r="L411" s="2" t="s">
        <v>712</v>
      </c>
      <c r="N411" s="3">
        <v>547535556</v>
      </c>
      <c r="O411" s="2" t="s">
        <v>712</v>
      </c>
      <c r="Q411" s="3">
        <v>1013222222</v>
      </c>
      <c r="R411" s="2" t="s">
        <v>712</v>
      </c>
      <c r="T411" s="3">
        <v>1131466494</v>
      </c>
      <c r="U411" s="2" t="s">
        <v>712</v>
      </c>
      <c r="W411" s="3">
        <v>1083037671</v>
      </c>
      <c r="X411" s="2" t="s">
        <v>712</v>
      </c>
      <c r="Z411" s="3">
        <v>972896268</v>
      </c>
      <c r="AA411" s="2" t="s">
        <v>712</v>
      </c>
      <c r="AC411" s="3">
        <v>825394490</v>
      </c>
      <c r="AD411" s="2" t="s">
        <v>712</v>
      </c>
      <c r="AF411" s="3">
        <v>1356078278</v>
      </c>
      <c r="AG411" s="2" t="s">
        <v>712</v>
      </c>
      <c r="AI411" s="3">
        <v>2472384907</v>
      </c>
      <c r="AJ411" s="2" t="s">
        <v>712</v>
      </c>
      <c r="AL411" s="3">
        <v>3085184837</v>
      </c>
      <c r="AM411" s="2" t="s">
        <v>712</v>
      </c>
    </row>
    <row r="412" spans="1:39" x14ac:dyDescent="0.25">
      <c r="A412" s="2" t="s">
        <v>1859</v>
      </c>
      <c r="B412" s="2" t="s">
        <v>1761</v>
      </c>
      <c r="C412" s="2" t="s">
        <v>1712</v>
      </c>
      <c r="D412" s="4">
        <f t="shared" si="6"/>
        <v>35</v>
      </c>
      <c r="Q412" s="3">
        <v>140630759</v>
      </c>
      <c r="R412" s="2" t="s">
        <v>712</v>
      </c>
      <c r="T412" s="3">
        <v>235253172</v>
      </c>
      <c r="U412" s="2" t="s">
        <v>712</v>
      </c>
      <c r="W412" s="3">
        <v>357160985</v>
      </c>
      <c r="X412" s="2" t="s">
        <v>712</v>
      </c>
      <c r="Z412" s="3">
        <v>490608658</v>
      </c>
      <c r="AA412" s="2" t="s">
        <v>712</v>
      </c>
      <c r="AC412" s="3">
        <v>620974660</v>
      </c>
      <c r="AD412" s="2" t="s">
        <v>712</v>
      </c>
      <c r="AF412" s="3">
        <v>1513933983</v>
      </c>
      <c r="AG412" s="2" t="s">
        <v>712</v>
      </c>
      <c r="AI412" s="3">
        <v>1751888562</v>
      </c>
      <c r="AJ412" s="2" t="s">
        <v>712</v>
      </c>
      <c r="AL412" s="3">
        <v>1629759975</v>
      </c>
      <c r="AM412" s="2" t="s">
        <v>712</v>
      </c>
    </row>
    <row r="413" spans="1:39" x14ac:dyDescent="0.25">
      <c r="A413" s="2" t="s">
        <v>1859</v>
      </c>
      <c r="B413" s="2" t="s">
        <v>1760</v>
      </c>
      <c r="C413" s="2" t="s">
        <v>1712</v>
      </c>
      <c r="D413" s="4">
        <f t="shared" si="6"/>
        <v>32</v>
      </c>
      <c r="E413" s="3">
        <v>699373631</v>
      </c>
      <c r="F413" s="2" t="s">
        <v>712</v>
      </c>
      <c r="H413" s="3">
        <v>934078958</v>
      </c>
      <c r="I413" s="2" t="s">
        <v>712</v>
      </c>
      <c r="K413" s="3">
        <v>1430951432</v>
      </c>
      <c r="L413" s="2" t="s">
        <v>712</v>
      </c>
      <c r="N413" s="3">
        <v>3366368801</v>
      </c>
      <c r="O413" s="2" t="s">
        <v>712</v>
      </c>
      <c r="Q413" s="3">
        <v>7322913600</v>
      </c>
      <c r="R413" s="2" t="s">
        <v>712</v>
      </c>
      <c r="T413" s="3">
        <v>12302473329</v>
      </c>
      <c r="U413" s="2" t="s">
        <v>712</v>
      </c>
      <c r="W413" s="3">
        <v>11396310990</v>
      </c>
      <c r="X413" s="2" t="s">
        <v>712</v>
      </c>
      <c r="Z413" s="3">
        <v>9840553236</v>
      </c>
      <c r="AA413" s="2" t="s">
        <v>712</v>
      </c>
      <c r="AC413" s="3">
        <v>10879778384</v>
      </c>
      <c r="AD413" s="2" t="s">
        <v>712</v>
      </c>
      <c r="AF413" s="3">
        <v>20431780378</v>
      </c>
      <c r="AG413" s="2" t="s">
        <v>712</v>
      </c>
      <c r="AI413" s="3">
        <v>26472056038</v>
      </c>
      <c r="AJ413" s="2" t="s">
        <v>712</v>
      </c>
      <c r="AL413" s="3">
        <v>29198372811</v>
      </c>
      <c r="AM413" s="2" t="s">
        <v>712</v>
      </c>
    </row>
    <row r="414" spans="1:39" x14ac:dyDescent="0.25">
      <c r="A414" s="2" t="s">
        <v>1859</v>
      </c>
      <c r="B414" s="2" t="s">
        <v>1759</v>
      </c>
      <c r="C414" s="2" t="s">
        <v>1712</v>
      </c>
      <c r="D414" s="4">
        <f t="shared" si="6"/>
        <v>37</v>
      </c>
      <c r="E414" s="3">
        <v>124482774</v>
      </c>
      <c r="F414" s="2" t="s">
        <v>712</v>
      </c>
      <c r="H414" s="3">
        <v>163820514</v>
      </c>
      <c r="I414" s="2" t="s">
        <v>712</v>
      </c>
      <c r="K414" s="3">
        <v>230317883</v>
      </c>
      <c r="L414" s="2" t="s">
        <v>712</v>
      </c>
      <c r="N414" s="3">
        <v>507298148</v>
      </c>
      <c r="O414" s="2" t="s">
        <v>712</v>
      </c>
      <c r="Q414" s="3">
        <v>748312391</v>
      </c>
      <c r="R414" s="2" t="s">
        <v>712</v>
      </c>
      <c r="T414" s="3">
        <v>1200991976</v>
      </c>
      <c r="U414" s="2" t="s">
        <v>712</v>
      </c>
      <c r="W414" s="3">
        <v>1411917558</v>
      </c>
      <c r="X414" s="2" t="s">
        <v>712</v>
      </c>
      <c r="Z414" s="3">
        <v>937741468</v>
      </c>
      <c r="AA414" s="2" t="s">
        <v>712</v>
      </c>
      <c r="AC414" s="3">
        <v>991387870</v>
      </c>
      <c r="AD414" s="2" t="s">
        <v>712</v>
      </c>
      <c r="AF414" s="3">
        <v>1698125618</v>
      </c>
      <c r="AG414" s="2" t="s">
        <v>712</v>
      </c>
      <c r="AI414" s="3">
        <v>2184183758</v>
      </c>
      <c r="AJ414" s="2" t="s">
        <v>712</v>
      </c>
      <c r="AL414" s="3">
        <v>1503299944</v>
      </c>
      <c r="AM414" s="2" t="s">
        <v>712</v>
      </c>
    </row>
    <row r="415" spans="1:39" x14ac:dyDescent="0.25">
      <c r="A415" s="2" t="s">
        <v>1859</v>
      </c>
      <c r="B415" s="2" t="s">
        <v>1758</v>
      </c>
      <c r="C415" s="2" t="s">
        <v>1712</v>
      </c>
      <c r="D415" s="4">
        <f t="shared" si="6"/>
        <v>39</v>
      </c>
      <c r="E415" s="3">
        <v>357635714</v>
      </c>
      <c r="F415" s="2" t="s">
        <v>712</v>
      </c>
      <c r="H415" s="3">
        <v>449826323</v>
      </c>
      <c r="I415" s="2" t="s">
        <v>712</v>
      </c>
      <c r="K415" s="3">
        <v>585427546</v>
      </c>
      <c r="L415" s="2" t="s">
        <v>712</v>
      </c>
      <c r="N415" s="3">
        <v>935360466</v>
      </c>
      <c r="O415" s="2" t="s">
        <v>712</v>
      </c>
      <c r="Q415" s="3">
        <v>834369860</v>
      </c>
      <c r="R415" s="2" t="s">
        <v>712</v>
      </c>
      <c r="T415" s="3">
        <v>1163426851</v>
      </c>
      <c r="U415" s="2" t="s">
        <v>712</v>
      </c>
      <c r="W415" s="3">
        <v>1881847677</v>
      </c>
      <c r="X415" s="2" t="s">
        <v>712</v>
      </c>
      <c r="Z415" s="3">
        <v>1544689503</v>
      </c>
      <c r="AA415" s="2" t="s">
        <v>712</v>
      </c>
      <c r="AC415" s="3">
        <v>1987622279</v>
      </c>
      <c r="AD415" s="2" t="s">
        <v>712</v>
      </c>
      <c r="AF415" s="3">
        <v>8638711757</v>
      </c>
      <c r="AG415" s="2" t="s">
        <v>712</v>
      </c>
      <c r="AI415" s="3">
        <v>12368070169</v>
      </c>
      <c r="AJ415" s="2" t="s">
        <v>712</v>
      </c>
      <c r="AL415" s="3">
        <v>10888798114</v>
      </c>
      <c r="AM415" s="2" t="s">
        <v>712</v>
      </c>
    </row>
    <row r="416" spans="1:39" x14ac:dyDescent="0.25">
      <c r="A416" s="2" t="s">
        <v>1859</v>
      </c>
      <c r="B416" s="2" t="s">
        <v>1757</v>
      </c>
      <c r="C416" s="2" t="s">
        <v>1712</v>
      </c>
      <c r="D416" s="4">
        <f t="shared" si="6"/>
        <v>45</v>
      </c>
      <c r="Q416" s="3">
        <v>107089563</v>
      </c>
      <c r="R416" s="2" t="s">
        <v>712</v>
      </c>
      <c r="T416" s="3">
        <v>196433674</v>
      </c>
      <c r="U416" s="2" t="s">
        <v>712</v>
      </c>
      <c r="W416" s="3">
        <v>266191040</v>
      </c>
      <c r="X416" s="2" t="s">
        <v>712</v>
      </c>
      <c r="Z416" s="3">
        <v>212099635</v>
      </c>
      <c r="AA416" s="2" t="s">
        <v>712</v>
      </c>
      <c r="AC416" s="3">
        <v>246737679</v>
      </c>
      <c r="AD416" s="2" t="s">
        <v>712</v>
      </c>
      <c r="AF416" s="3">
        <v>462453583</v>
      </c>
      <c r="AG416" s="2" t="s">
        <v>712</v>
      </c>
      <c r="AI416" s="3">
        <v>550476566</v>
      </c>
      <c r="AJ416" s="2" t="s">
        <v>712</v>
      </c>
      <c r="AL416" s="3">
        <v>623751045</v>
      </c>
      <c r="AM416" s="2" t="s">
        <v>712</v>
      </c>
    </row>
    <row r="417" spans="1:39" x14ac:dyDescent="0.25">
      <c r="A417" s="2" t="s">
        <v>1859</v>
      </c>
      <c r="B417" s="2" t="s">
        <v>1756</v>
      </c>
      <c r="C417" s="2" t="s">
        <v>1712</v>
      </c>
      <c r="D417" s="4">
        <f t="shared" si="6"/>
        <v>46</v>
      </c>
      <c r="E417" s="3">
        <v>166521240</v>
      </c>
      <c r="F417" s="2" t="s">
        <v>712</v>
      </c>
      <c r="H417" s="3">
        <v>237397428</v>
      </c>
      <c r="I417" s="2" t="s">
        <v>712</v>
      </c>
      <c r="K417" s="3">
        <v>410669263</v>
      </c>
      <c r="L417" s="2" t="s">
        <v>712</v>
      </c>
      <c r="N417" s="3">
        <v>765224031</v>
      </c>
      <c r="O417" s="2" t="s">
        <v>712</v>
      </c>
      <c r="Q417" s="3">
        <v>2160640567</v>
      </c>
      <c r="R417" s="2" t="s">
        <v>712</v>
      </c>
      <c r="T417" s="3">
        <v>2297753649</v>
      </c>
      <c r="U417" s="2" t="s">
        <v>712</v>
      </c>
      <c r="W417" s="3">
        <v>2933222706</v>
      </c>
      <c r="X417" s="2" t="s">
        <v>712</v>
      </c>
      <c r="Z417" s="3">
        <v>2322719101</v>
      </c>
      <c r="AA417" s="2" t="s">
        <v>712</v>
      </c>
      <c r="AC417" s="3">
        <v>3019993723</v>
      </c>
      <c r="AD417" s="2" t="s">
        <v>712</v>
      </c>
      <c r="AF417" s="3">
        <v>8394688284</v>
      </c>
      <c r="AG417" s="2" t="s">
        <v>712</v>
      </c>
      <c r="AI417" s="3">
        <v>13677930124</v>
      </c>
      <c r="AJ417" s="2" t="s">
        <v>712</v>
      </c>
      <c r="AL417" s="3">
        <v>8553154506</v>
      </c>
      <c r="AM417" s="2" t="s">
        <v>712</v>
      </c>
    </row>
    <row r="418" spans="1:39" x14ac:dyDescent="0.25">
      <c r="A418" s="2" t="s">
        <v>1859</v>
      </c>
      <c r="B418" s="2" t="s">
        <v>1755</v>
      </c>
      <c r="C418" s="2" t="s">
        <v>1712</v>
      </c>
      <c r="D418" s="4">
        <f t="shared" si="6"/>
        <v>107</v>
      </c>
      <c r="E418" s="3">
        <v>645284475</v>
      </c>
      <c r="F418" s="2" t="s">
        <v>712</v>
      </c>
      <c r="H418" s="3">
        <v>1082922726</v>
      </c>
      <c r="I418" s="2" t="s">
        <v>712</v>
      </c>
      <c r="K418" s="3">
        <v>1849400398</v>
      </c>
      <c r="L418" s="2" t="s">
        <v>712</v>
      </c>
      <c r="N418" s="3">
        <v>6265068200</v>
      </c>
      <c r="O418" s="2" t="s">
        <v>712</v>
      </c>
      <c r="Q418" s="3">
        <v>7567110856</v>
      </c>
      <c r="R418" s="2" t="s">
        <v>712</v>
      </c>
      <c r="T418" s="3">
        <v>10087654451</v>
      </c>
      <c r="U418" s="2" t="s">
        <v>712</v>
      </c>
      <c r="W418" s="3">
        <v>11152971316</v>
      </c>
      <c r="X418" s="2" t="s">
        <v>712</v>
      </c>
      <c r="Z418" s="3">
        <v>11722142706</v>
      </c>
      <c r="AA418" s="2" t="s">
        <v>712</v>
      </c>
      <c r="AC418" s="3">
        <v>12346919216</v>
      </c>
      <c r="AD418" s="2" t="s">
        <v>712</v>
      </c>
      <c r="AF418" s="3">
        <v>20343635320</v>
      </c>
      <c r="AG418" s="2" t="s">
        <v>712</v>
      </c>
      <c r="AI418" s="3">
        <v>27040562587</v>
      </c>
      <c r="AJ418" s="2" t="s">
        <v>712</v>
      </c>
      <c r="AL418" s="3">
        <v>31752543539</v>
      </c>
      <c r="AM418" s="2" t="s">
        <v>712</v>
      </c>
    </row>
    <row r="419" spans="1:39" x14ac:dyDescent="0.25">
      <c r="A419" s="2" t="s">
        <v>1859</v>
      </c>
      <c r="B419" s="2" t="s">
        <v>1754</v>
      </c>
      <c r="C419" s="2" t="s">
        <v>1712</v>
      </c>
      <c r="D419" s="4">
        <f t="shared" si="6"/>
        <v>250</v>
      </c>
      <c r="E419" s="2">
        <v>0</v>
      </c>
      <c r="F419" s="2" t="s">
        <v>712</v>
      </c>
      <c r="H419" s="2">
        <v>0</v>
      </c>
      <c r="I419" s="2" t="s">
        <v>712</v>
      </c>
      <c r="K419" s="2">
        <v>0</v>
      </c>
      <c r="L419" s="2" t="s">
        <v>712</v>
      </c>
      <c r="N419" s="2">
        <v>0</v>
      </c>
      <c r="O419" s="2" t="s">
        <v>712</v>
      </c>
      <c r="Q419" s="2">
        <v>0</v>
      </c>
      <c r="R419" s="2" t="s">
        <v>712</v>
      </c>
      <c r="T419" s="2">
        <v>0</v>
      </c>
      <c r="U419" s="2" t="s">
        <v>712</v>
      </c>
      <c r="W419" s="3">
        <v>8227343907</v>
      </c>
      <c r="X419" s="2" t="s">
        <v>712</v>
      </c>
      <c r="Z419" s="3">
        <v>6091061291</v>
      </c>
      <c r="AA419" s="2" t="s">
        <v>712</v>
      </c>
      <c r="AC419" s="3">
        <v>8728038525</v>
      </c>
      <c r="AD419" s="2" t="s">
        <v>712</v>
      </c>
      <c r="AF419" s="3">
        <v>16364029327</v>
      </c>
      <c r="AG419" s="2" t="s">
        <v>712</v>
      </c>
      <c r="AI419" s="3">
        <v>27463220380</v>
      </c>
      <c r="AJ419" s="2" t="s">
        <v>712</v>
      </c>
      <c r="AL419" s="3">
        <v>35237742278</v>
      </c>
      <c r="AM419" s="2" t="s">
        <v>712</v>
      </c>
    </row>
    <row r="420" spans="1:39" x14ac:dyDescent="0.25">
      <c r="A420" s="2" t="s">
        <v>1859</v>
      </c>
      <c r="B420" s="2" t="s">
        <v>1753</v>
      </c>
      <c r="C420" s="2" t="s">
        <v>1712</v>
      </c>
      <c r="D420" s="4">
        <f t="shared" si="6"/>
        <v>72</v>
      </c>
      <c r="T420" s="3">
        <v>373371753</v>
      </c>
      <c r="U420" s="2" t="s">
        <v>712</v>
      </c>
      <c r="W420" s="3">
        <v>478058305</v>
      </c>
      <c r="X420" s="2" t="s">
        <v>712</v>
      </c>
      <c r="Z420" s="3">
        <v>502675542</v>
      </c>
      <c r="AA420" s="2" t="s">
        <v>712</v>
      </c>
      <c r="AC420" s="3">
        <v>591122040</v>
      </c>
      <c r="AD420" s="2" t="s">
        <v>712</v>
      </c>
      <c r="AF420" s="3">
        <v>847918929</v>
      </c>
      <c r="AG420" s="2" t="s">
        <v>712</v>
      </c>
      <c r="AI420" s="3">
        <v>1353632942</v>
      </c>
      <c r="AJ420" s="2" t="s">
        <v>712</v>
      </c>
      <c r="AL420" s="3">
        <v>1589025860</v>
      </c>
      <c r="AM420" s="2" t="s">
        <v>712</v>
      </c>
    </row>
    <row r="421" spans="1:39" x14ac:dyDescent="0.25">
      <c r="A421" s="2" t="s">
        <v>1859</v>
      </c>
      <c r="B421" s="2" t="s">
        <v>1752</v>
      </c>
      <c r="C421" s="2" t="s">
        <v>1712</v>
      </c>
      <c r="D421" s="4">
        <f t="shared" si="6"/>
        <v>59</v>
      </c>
      <c r="E421" s="3">
        <v>4003322844</v>
      </c>
      <c r="F421" s="2" t="s">
        <v>712</v>
      </c>
      <c r="H421" s="3">
        <v>5579168510</v>
      </c>
      <c r="I421" s="2" t="s">
        <v>712</v>
      </c>
      <c r="K421" s="3">
        <v>8763960703</v>
      </c>
      <c r="L421" s="2" t="s">
        <v>712</v>
      </c>
      <c r="N421" s="3">
        <v>14636028767</v>
      </c>
      <c r="O421" s="2" t="s">
        <v>712</v>
      </c>
      <c r="Q421" s="3">
        <v>25592365394</v>
      </c>
      <c r="R421" s="2" t="s">
        <v>712</v>
      </c>
      <c r="T421" s="3">
        <v>40507934171</v>
      </c>
      <c r="U421" s="2" t="s">
        <v>712</v>
      </c>
      <c r="W421" s="3">
        <v>41855986519</v>
      </c>
      <c r="X421" s="2" t="s">
        <v>712</v>
      </c>
      <c r="Z421" s="3">
        <v>78436578171</v>
      </c>
      <c r="AA421" s="2" t="s">
        <v>712</v>
      </c>
      <c r="AC421" s="3">
        <v>87850683979</v>
      </c>
      <c r="AD421" s="2" t="s">
        <v>712</v>
      </c>
      <c r="AF421" s="3">
        <v>130000000000</v>
      </c>
      <c r="AG421" s="2" t="s">
        <v>712</v>
      </c>
      <c r="AI421" s="3">
        <v>276000000000</v>
      </c>
      <c r="AJ421" s="2" t="s">
        <v>712</v>
      </c>
      <c r="AL421" s="3">
        <v>331000000000</v>
      </c>
      <c r="AM421" s="2" t="s">
        <v>712</v>
      </c>
    </row>
    <row r="422" spans="1:39" x14ac:dyDescent="0.25">
      <c r="A422" s="2" t="s">
        <v>1859</v>
      </c>
      <c r="B422" s="2" t="s">
        <v>1751</v>
      </c>
      <c r="C422" s="2" t="s">
        <v>1712</v>
      </c>
      <c r="D422" s="4">
        <f t="shared" si="6"/>
        <v>61</v>
      </c>
      <c r="E422" s="2">
        <v>9122751</v>
      </c>
      <c r="F422" s="2" t="s">
        <v>712</v>
      </c>
      <c r="H422" s="3">
        <v>72317447</v>
      </c>
      <c r="I422" s="2" t="s">
        <v>712</v>
      </c>
      <c r="K422" s="3">
        <v>65429198</v>
      </c>
      <c r="L422" s="2" t="s">
        <v>712</v>
      </c>
      <c r="N422" s="3">
        <v>103987520</v>
      </c>
      <c r="O422" s="2" t="s">
        <v>712</v>
      </c>
      <c r="Q422" s="3">
        <v>44294648</v>
      </c>
      <c r="R422" s="2" t="s">
        <v>712</v>
      </c>
      <c r="T422" s="3">
        <v>93345848</v>
      </c>
      <c r="U422" s="2" t="s">
        <v>712</v>
      </c>
      <c r="W422" s="3">
        <v>134707184</v>
      </c>
      <c r="X422" s="2" t="s">
        <v>712</v>
      </c>
      <c r="Z422" s="3">
        <v>442337849</v>
      </c>
      <c r="AA422" s="2" t="s">
        <v>712</v>
      </c>
      <c r="AC422" s="3">
        <v>1806742742</v>
      </c>
      <c r="AD422" s="2" t="s">
        <v>712</v>
      </c>
      <c r="AF422" s="3">
        <v>10776721748</v>
      </c>
      <c r="AG422" s="2" t="s">
        <v>712</v>
      </c>
      <c r="AI422" s="3">
        <v>18011041667</v>
      </c>
      <c r="AJ422" s="2" t="s">
        <v>712</v>
      </c>
      <c r="AL422" s="3">
        <v>9397792253</v>
      </c>
      <c r="AM422" s="2" t="s">
        <v>712</v>
      </c>
    </row>
    <row r="423" spans="1:39" x14ac:dyDescent="0.25">
      <c r="A423" s="2" t="s">
        <v>1859</v>
      </c>
      <c r="B423" s="2" t="s">
        <v>1750</v>
      </c>
      <c r="C423" s="2" t="s">
        <v>1712</v>
      </c>
      <c r="D423" s="4">
        <f t="shared" si="6"/>
        <v>178</v>
      </c>
      <c r="Z423" s="3">
        <v>686490090</v>
      </c>
      <c r="AA423" s="2" t="s">
        <v>712</v>
      </c>
      <c r="AC423" s="3">
        <v>729321367</v>
      </c>
      <c r="AD423" s="2" t="s">
        <v>712</v>
      </c>
      <c r="AF423" s="3">
        <v>1317974491</v>
      </c>
      <c r="AG423" s="2" t="s">
        <v>712</v>
      </c>
      <c r="AI423" s="3">
        <v>2607739837</v>
      </c>
      <c r="AJ423" s="2" t="s">
        <v>712</v>
      </c>
    </row>
    <row r="424" spans="1:39" x14ac:dyDescent="0.25">
      <c r="A424" s="2" t="s">
        <v>1859</v>
      </c>
      <c r="B424" s="2" t="s">
        <v>1749</v>
      </c>
      <c r="C424" s="2" t="s">
        <v>1712</v>
      </c>
      <c r="D424" s="4">
        <f t="shared" si="6"/>
        <v>238</v>
      </c>
      <c r="Z424" s="3">
        <v>8589211390</v>
      </c>
      <c r="AA424" s="2" t="s">
        <v>712</v>
      </c>
      <c r="AC424" s="3">
        <v>7850809498</v>
      </c>
      <c r="AD424" s="2" t="s">
        <v>712</v>
      </c>
      <c r="AF424" s="3">
        <v>19707616773</v>
      </c>
      <c r="AG424" s="2" t="s">
        <v>712</v>
      </c>
      <c r="AI424" s="3">
        <v>43310721414</v>
      </c>
      <c r="AJ424" s="2" t="s">
        <v>712</v>
      </c>
      <c r="AL424" s="3">
        <v>61537143095</v>
      </c>
      <c r="AM424" s="2" t="s">
        <v>712</v>
      </c>
    </row>
    <row r="425" spans="1:39" x14ac:dyDescent="0.25">
      <c r="A425" s="2" t="s">
        <v>1859</v>
      </c>
      <c r="B425" s="2" t="s">
        <v>1748</v>
      </c>
      <c r="C425" s="2" t="s">
        <v>1712</v>
      </c>
      <c r="D425" s="4">
        <f t="shared" si="6"/>
        <v>74</v>
      </c>
      <c r="E425" s="3">
        <v>182796536</v>
      </c>
      <c r="F425" s="2" t="s">
        <v>712</v>
      </c>
      <c r="H425" s="3">
        <v>271543680</v>
      </c>
      <c r="I425" s="2" t="s">
        <v>712</v>
      </c>
      <c r="K425" s="3">
        <v>430508358</v>
      </c>
      <c r="L425" s="2" t="s">
        <v>712</v>
      </c>
      <c r="N425" s="3">
        <v>2809349074</v>
      </c>
      <c r="O425" s="2" t="s">
        <v>712</v>
      </c>
      <c r="Q425" s="3">
        <v>3618007844</v>
      </c>
      <c r="R425" s="2" t="s">
        <v>712</v>
      </c>
      <c r="T425" s="3">
        <v>3281797039</v>
      </c>
      <c r="U425" s="2" t="s">
        <v>712</v>
      </c>
      <c r="W425" s="3">
        <v>5592390849</v>
      </c>
      <c r="X425" s="2" t="s">
        <v>712</v>
      </c>
      <c r="Z425" s="3">
        <v>5326816859</v>
      </c>
      <c r="AA425" s="2" t="s">
        <v>712</v>
      </c>
      <c r="AC425" s="3">
        <v>5310381151</v>
      </c>
      <c r="AD425" s="2" t="s">
        <v>712</v>
      </c>
      <c r="AF425" s="3">
        <v>12438956756</v>
      </c>
      <c r="AG425" s="2" t="s">
        <v>712</v>
      </c>
      <c r="AI425" s="3">
        <v>17171447372</v>
      </c>
      <c r="AJ425" s="2" t="s">
        <v>712</v>
      </c>
      <c r="AL425" s="3">
        <v>14339723935</v>
      </c>
      <c r="AM425" s="2" t="s">
        <v>712</v>
      </c>
    </row>
    <row r="426" spans="1:39" x14ac:dyDescent="0.25">
      <c r="A426" s="2" t="s">
        <v>1859</v>
      </c>
      <c r="B426" s="2" t="s">
        <v>1747</v>
      </c>
      <c r="C426" s="2" t="s">
        <v>1712</v>
      </c>
      <c r="D426" s="4">
        <f t="shared" si="6"/>
        <v>75</v>
      </c>
      <c r="H426" s="3">
        <v>46695363</v>
      </c>
      <c r="I426" s="2" t="s">
        <v>712</v>
      </c>
      <c r="K426" s="3">
        <v>59161545</v>
      </c>
      <c r="L426" s="2" t="s">
        <v>712</v>
      </c>
      <c r="N426" s="3">
        <v>138094243</v>
      </c>
      <c r="O426" s="2" t="s">
        <v>712</v>
      </c>
      <c r="Q426" s="3">
        <v>216051496</v>
      </c>
      <c r="R426" s="2" t="s">
        <v>712</v>
      </c>
      <c r="T426" s="3">
        <v>220626484</v>
      </c>
      <c r="U426" s="2" t="s">
        <v>712</v>
      </c>
      <c r="W426" s="3">
        <v>714255461</v>
      </c>
      <c r="X426" s="2" t="s">
        <v>712</v>
      </c>
      <c r="Z426" s="3">
        <v>803630743</v>
      </c>
      <c r="AA426" s="2" t="s">
        <v>712</v>
      </c>
      <c r="AC426" s="3">
        <v>578236035</v>
      </c>
      <c r="AD426" s="2" t="s">
        <v>712</v>
      </c>
      <c r="AF426" s="3">
        <v>798870894</v>
      </c>
      <c r="AG426" s="2" t="s">
        <v>712</v>
      </c>
      <c r="AI426" s="3">
        <v>912569687</v>
      </c>
      <c r="AJ426" s="2" t="s">
        <v>712</v>
      </c>
      <c r="AL426" s="3">
        <v>850903179</v>
      </c>
      <c r="AM426" s="2" t="s">
        <v>712</v>
      </c>
    </row>
    <row r="427" spans="1:39" x14ac:dyDescent="0.25">
      <c r="A427" s="2" t="s">
        <v>1859</v>
      </c>
      <c r="B427" s="2" t="s">
        <v>1746</v>
      </c>
      <c r="C427" s="2" t="s">
        <v>1712</v>
      </c>
      <c r="D427" s="4">
        <f t="shared" si="6"/>
        <v>81</v>
      </c>
      <c r="E427" s="3">
        <v>1382515654</v>
      </c>
      <c r="F427" s="2" t="s">
        <v>712</v>
      </c>
      <c r="H427" s="3">
        <v>1747187645</v>
      </c>
      <c r="I427" s="2" t="s">
        <v>712</v>
      </c>
      <c r="K427" s="3">
        <v>2112293280</v>
      </c>
      <c r="L427" s="2" t="s">
        <v>712</v>
      </c>
      <c r="N427" s="3">
        <v>3189428571</v>
      </c>
      <c r="O427" s="2" t="s">
        <v>712</v>
      </c>
      <c r="Q427" s="3">
        <v>4035994383</v>
      </c>
      <c r="R427" s="2" t="s">
        <v>712</v>
      </c>
      <c r="T427" s="3">
        <v>5074829932</v>
      </c>
      <c r="U427" s="2" t="s">
        <v>712</v>
      </c>
      <c r="W427" s="3">
        <v>6413901602</v>
      </c>
      <c r="X427" s="2" t="s">
        <v>712</v>
      </c>
      <c r="Z427" s="3">
        <v>6891308594</v>
      </c>
      <c r="AA427" s="2" t="s">
        <v>712</v>
      </c>
      <c r="AC427" s="3">
        <v>6166330136</v>
      </c>
      <c r="AD427" s="2" t="s">
        <v>712</v>
      </c>
      <c r="AF427" s="3">
        <v>24758819718</v>
      </c>
      <c r="AG427" s="2" t="s">
        <v>712</v>
      </c>
      <c r="AI427" s="3">
        <v>41939728979</v>
      </c>
      <c r="AJ427" s="2" t="s">
        <v>712</v>
      </c>
      <c r="AL427" s="3">
        <v>37864368220</v>
      </c>
      <c r="AM427" s="2" t="s">
        <v>712</v>
      </c>
    </row>
    <row r="428" spans="1:39" x14ac:dyDescent="0.25">
      <c r="A428" s="2" t="s">
        <v>1859</v>
      </c>
      <c r="B428" s="2" t="s">
        <v>1745</v>
      </c>
      <c r="C428" s="2" t="s">
        <v>1712</v>
      </c>
      <c r="D428" s="4">
        <f t="shared" si="6"/>
        <v>90</v>
      </c>
      <c r="Q428" s="3">
        <v>8179317760</v>
      </c>
      <c r="R428" s="2" t="s">
        <v>712</v>
      </c>
      <c r="T428" s="3">
        <v>2041538057</v>
      </c>
      <c r="U428" s="2" t="s">
        <v>712</v>
      </c>
      <c r="W428" s="3">
        <v>3284625277</v>
      </c>
      <c r="X428" s="2" t="s">
        <v>712</v>
      </c>
      <c r="Z428" s="3">
        <v>3783788551</v>
      </c>
      <c r="AA428" s="2" t="s">
        <v>712</v>
      </c>
      <c r="AC428" s="3">
        <v>2949637039</v>
      </c>
      <c r="AD428" s="2" t="s">
        <v>712</v>
      </c>
      <c r="AF428" s="3">
        <v>4134173275</v>
      </c>
      <c r="AG428" s="2" t="s">
        <v>712</v>
      </c>
      <c r="AI428" s="3">
        <v>5667229759</v>
      </c>
      <c r="AJ428" s="2" t="s">
        <v>712</v>
      </c>
      <c r="AL428" s="3">
        <v>6699203543</v>
      </c>
      <c r="AM428" s="2" t="s">
        <v>712</v>
      </c>
    </row>
    <row r="429" spans="1:39" x14ac:dyDescent="0.25">
      <c r="A429" s="2" t="s">
        <v>1859</v>
      </c>
      <c r="B429" s="2" t="s">
        <v>1744</v>
      </c>
      <c r="C429" s="2" t="s">
        <v>1712</v>
      </c>
      <c r="D429" s="4">
        <f t="shared" si="6"/>
        <v>175</v>
      </c>
      <c r="K429" s="3">
        <v>87702829</v>
      </c>
      <c r="L429" s="2" t="s">
        <v>712</v>
      </c>
      <c r="N429" s="3">
        <v>114971207</v>
      </c>
      <c r="O429" s="2" t="s">
        <v>712</v>
      </c>
      <c r="Q429" s="3">
        <v>165523634</v>
      </c>
      <c r="R429" s="2" t="s">
        <v>712</v>
      </c>
      <c r="T429" s="3">
        <v>173836362</v>
      </c>
      <c r="U429" s="2" t="s">
        <v>712</v>
      </c>
      <c r="W429" s="3">
        <v>226313493</v>
      </c>
      <c r="X429" s="2" t="s">
        <v>712</v>
      </c>
      <c r="Z429" s="3">
        <v>268551011</v>
      </c>
      <c r="AA429" s="2" t="s">
        <v>712</v>
      </c>
      <c r="AC429" s="3">
        <v>415843480</v>
      </c>
      <c r="AD429" s="2" t="s">
        <v>712</v>
      </c>
      <c r="AF429" s="3">
        <v>695606314</v>
      </c>
      <c r="AG429" s="2" t="s">
        <v>712</v>
      </c>
      <c r="AI429" s="3">
        <v>995582731</v>
      </c>
      <c r="AJ429" s="2" t="s">
        <v>712</v>
      </c>
      <c r="AL429" s="3">
        <v>1056851008</v>
      </c>
      <c r="AM429" s="2" t="s">
        <v>712</v>
      </c>
    </row>
    <row r="430" spans="1:39" x14ac:dyDescent="0.25">
      <c r="A430" s="2" t="s">
        <v>1859</v>
      </c>
      <c r="B430" s="2" t="s">
        <v>1743</v>
      </c>
      <c r="C430" s="2" t="s">
        <v>1712</v>
      </c>
      <c r="D430" s="4">
        <f t="shared" si="6"/>
        <v>114</v>
      </c>
      <c r="E430" s="3">
        <v>868111400</v>
      </c>
      <c r="F430" s="2" t="s">
        <v>712</v>
      </c>
      <c r="H430" s="3">
        <v>1232559506</v>
      </c>
      <c r="I430" s="2" t="s">
        <v>712</v>
      </c>
      <c r="K430" s="3">
        <v>2107279157</v>
      </c>
      <c r="L430" s="2" t="s">
        <v>712</v>
      </c>
      <c r="N430" s="3">
        <v>4494378855</v>
      </c>
      <c r="O430" s="2" t="s">
        <v>712</v>
      </c>
      <c r="Q430" s="3">
        <v>6431579357</v>
      </c>
      <c r="R430" s="2" t="s">
        <v>712</v>
      </c>
      <c r="T430" s="3">
        <v>7970820531</v>
      </c>
      <c r="U430" s="2" t="s">
        <v>712</v>
      </c>
      <c r="W430" s="3">
        <v>8209129172</v>
      </c>
      <c r="X430" s="2" t="s">
        <v>712</v>
      </c>
      <c r="Z430" s="3">
        <v>13115773738</v>
      </c>
      <c r="AA430" s="2" t="s">
        <v>712</v>
      </c>
      <c r="AC430" s="3">
        <v>13147743911</v>
      </c>
      <c r="AD430" s="2" t="s">
        <v>712</v>
      </c>
      <c r="AF430" s="3">
        <v>31958195182</v>
      </c>
      <c r="AG430" s="2" t="s">
        <v>712</v>
      </c>
      <c r="AI430" s="3">
        <v>50410164014</v>
      </c>
      <c r="AJ430" s="2" t="s">
        <v>712</v>
      </c>
      <c r="AL430" s="3">
        <v>63398041540</v>
      </c>
      <c r="AM430" s="2" t="s">
        <v>712</v>
      </c>
    </row>
    <row r="431" spans="1:39" x14ac:dyDescent="0.25">
      <c r="A431" s="2" t="s">
        <v>1859</v>
      </c>
      <c r="B431" s="2" t="s">
        <v>1742</v>
      </c>
      <c r="C431" s="2" t="s">
        <v>1712</v>
      </c>
      <c r="D431" s="4">
        <f t="shared" si="6"/>
        <v>122</v>
      </c>
      <c r="E431" s="3">
        <v>41859163</v>
      </c>
      <c r="F431" s="2" t="s">
        <v>712</v>
      </c>
      <c r="H431" s="3">
        <v>59260815</v>
      </c>
      <c r="I431" s="2" t="s">
        <v>712</v>
      </c>
      <c r="K431" s="3">
        <v>80915832</v>
      </c>
      <c r="L431" s="2" t="s">
        <v>712</v>
      </c>
      <c r="N431" s="3">
        <v>193307268</v>
      </c>
      <c r="O431" s="2" t="s">
        <v>712</v>
      </c>
      <c r="Q431" s="3">
        <v>326947873</v>
      </c>
      <c r="R431" s="2" t="s">
        <v>712</v>
      </c>
      <c r="T431" s="3">
        <v>369351670</v>
      </c>
      <c r="U431" s="2" t="s">
        <v>712</v>
      </c>
      <c r="W431" s="3">
        <v>720546985</v>
      </c>
      <c r="X431" s="2" t="s">
        <v>712</v>
      </c>
      <c r="Z431" s="3">
        <v>859809028</v>
      </c>
      <c r="AA431" s="2" t="s">
        <v>712</v>
      </c>
      <c r="AC431" s="3">
        <v>656752929</v>
      </c>
      <c r="AD431" s="2" t="s">
        <v>712</v>
      </c>
      <c r="AF431" s="3">
        <v>1597476793</v>
      </c>
      <c r="AG431" s="2" t="s">
        <v>712</v>
      </c>
      <c r="AI431" s="3">
        <v>2384043849</v>
      </c>
      <c r="AJ431" s="2" t="s">
        <v>712</v>
      </c>
      <c r="AL431" s="3">
        <v>2181300506</v>
      </c>
      <c r="AM431" s="2" t="s">
        <v>712</v>
      </c>
    </row>
    <row r="432" spans="1:39" x14ac:dyDescent="0.25">
      <c r="A432" s="2" t="s">
        <v>1859</v>
      </c>
      <c r="B432" s="2" t="s">
        <v>1741</v>
      </c>
      <c r="C432" s="2" t="s">
        <v>1712</v>
      </c>
      <c r="D432" s="4">
        <f t="shared" si="6"/>
        <v>123</v>
      </c>
      <c r="E432" s="3">
        <v>191861800</v>
      </c>
      <c r="F432" s="2" t="s">
        <v>712</v>
      </c>
      <c r="H432" s="3">
        <v>261024300</v>
      </c>
      <c r="I432" s="2" t="s">
        <v>712</v>
      </c>
      <c r="K432" s="3">
        <v>368098000</v>
      </c>
      <c r="L432" s="2" t="s">
        <v>712</v>
      </c>
      <c r="N432" s="3">
        <v>673010600</v>
      </c>
      <c r="O432" s="2" t="s">
        <v>712</v>
      </c>
      <c r="Q432" s="3">
        <v>863933200</v>
      </c>
      <c r="R432" s="2" t="s">
        <v>712</v>
      </c>
      <c r="T432" s="3">
        <v>972800000</v>
      </c>
      <c r="U432" s="2" t="s">
        <v>712</v>
      </c>
      <c r="W432" s="3">
        <v>223500000</v>
      </c>
      <c r="X432" s="2" t="s">
        <v>712</v>
      </c>
      <c r="Z432" s="3">
        <v>295900000</v>
      </c>
      <c r="AA432" s="2" t="s">
        <v>712</v>
      </c>
      <c r="AC432" s="3">
        <v>543000000</v>
      </c>
      <c r="AD432" s="2" t="s">
        <v>712</v>
      </c>
      <c r="AF432" s="3">
        <v>739027200</v>
      </c>
      <c r="AG432" s="2" t="s">
        <v>712</v>
      </c>
      <c r="AI432" s="3">
        <v>1735500000</v>
      </c>
      <c r="AJ432" s="2" t="s">
        <v>712</v>
      </c>
      <c r="AL432" s="3">
        <v>2053000000</v>
      </c>
      <c r="AM432" s="2" t="s">
        <v>712</v>
      </c>
    </row>
    <row r="433" spans="1:39" x14ac:dyDescent="0.25">
      <c r="A433" s="2" t="s">
        <v>1859</v>
      </c>
      <c r="B433" s="2" t="s">
        <v>1740</v>
      </c>
      <c r="C433" s="2" t="s">
        <v>1712</v>
      </c>
      <c r="D433" s="4">
        <f t="shared" si="6"/>
        <v>124</v>
      </c>
      <c r="E433" s="3">
        <v>537879744</v>
      </c>
      <c r="F433" s="2" t="s">
        <v>712</v>
      </c>
      <c r="H433" s="3">
        <v>2366838784</v>
      </c>
      <c r="I433" s="2" t="s">
        <v>712</v>
      </c>
      <c r="K433" s="3">
        <v>5467445760</v>
      </c>
      <c r="L433" s="2" t="s">
        <v>712</v>
      </c>
      <c r="N433" s="3">
        <v>19466240000</v>
      </c>
      <c r="O433" s="2" t="s">
        <v>712</v>
      </c>
      <c r="Q433" s="3">
        <v>29301510144</v>
      </c>
      <c r="R433" s="2" t="s">
        <v>712</v>
      </c>
      <c r="T433" s="3">
        <v>23173959680</v>
      </c>
      <c r="U433" s="2" t="s">
        <v>712</v>
      </c>
      <c r="W433" s="3">
        <v>33881392045</v>
      </c>
      <c r="X433" s="2" t="s">
        <v>712</v>
      </c>
      <c r="Z433" s="3">
        <v>30698633109</v>
      </c>
      <c r="AA433" s="2" t="s">
        <v>712</v>
      </c>
      <c r="AC433" s="3">
        <v>20481889764</v>
      </c>
      <c r="AD433" s="2" t="s">
        <v>712</v>
      </c>
      <c r="AF433" s="3">
        <v>67516236338</v>
      </c>
      <c r="AG433" s="2" t="s">
        <v>712</v>
      </c>
      <c r="AI433" s="3">
        <v>81905365776</v>
      </c>
      <c r="AJ433" s="2" t="s">
        <v>712</v>
      </c>
      <c r="AL433" s="3">
        <v>29152707345</v>
      </c>
      <c r="AM433" s="2" t="s">
        <v>712</v>
      </c>
    </row>
    <row r="434" spans="1:39" x14ac:dyDescent="0.25">
      <c r="A434" s="2" t="s">
        <v>1859</v>
      </c>
      <c r="B434" s="2" t="s">
        <v>1739</v>
      </c>
      <c r="C434" s="2" t="s">
        <v>1712</v>
      </c>
      <c r="D434" s="4">
        <f t="shared" si="6"/>
        <v>129</v>
      </c>
      <c r="E434" s="3">
        <v>739286907</v>
      </c>
      <c r="F434" s="2" t="s">
        <v>712</v>
      </c>
      <c r="H434" s="3">
        <v>956436931</v>
      </c>
      <c r="I434" s="2" t="s">
        <v>712</v>
      </c>
      <c r="K434" s="3">
        <v>1341590682</v>
      </c>
      <c r="L434" s="2" t="s">
        <v>712</v>
      </c>
      <c r="N434" s="3">
        <v>2358930406</v>
      </c>
      <c r="O434" s="2" t="s">
        <v>712</v>
      </c>
      <c r="Q434" s="3">
        <v>3526198070</v>
      </c>
      <c r="R434" s="2" t="s">
        <v>712</v>
      </c>
      <c r="T434" s="3">
        <v>2565634382</v>
      </c>
      <c r="U434" s="2" t="s">
        <v>712</v>
      </c>
      <c r="W434" s="3">
        <v>3024459564</v>
      </c>
      <c r="X434" s="2" t="s">
        <v>712</v>
      </c>
      <c r="Z434" s="3">
        <v>3545776697</v>
      </c>
      <c r="AA434" s="2" t="s">
        <v>712</v>
      </c>
      <c r="AC434" s="3">
        <v>4397254608</v>
      </c>
      <c r="AD434" s="2" t="s">
        <v>712</v>
      </c>
      <c r="AF434" s="3">
        <v>7342923489</v>
      </c>
      <c r="AG434" s="2" t="s">
        <v>712</v>
      </c>
      <c r="AI434" s="3">
        <v>9919780071</v>
      </c>
      <c r="AJ434" s="2" t="s">
        <v>712</v>
      </c>
      <c r="AL434" s="3">
        <v>9980522718</v>
      </c>
      <c r="AM434" s="2" t="s">
        <v>712</v>
      </c>
    </row>
    <row r="435" spans="1:39" x14ac:dyDescent="0.25">
      <c r="A435" s="2" t="s">
        <v>1859</v>
      </c>
      <c r="B435" s="2" t="s">
        <v>1738</v>
      </c>
      <c r="C435" s="2" t="s">
        <v>1712</v>
      </c>
      <c r="D435" s="4">
        <f t="shared" si="6"/>
        <v>130</v>
      </c>
      <c r="E435" s="3">
        <v>183120147</v>
      </c>
      <c r="F435" s="2" t="s">
        <v>712</v>
      </c>
      <c r="H435" s="3">
        <v>269812782</v>
      </c>
      <c r="I435" s="2" t="s">
        <v>712</v>
      </c>
      <c r="K435" s="3">
        <v>406084197</v>
      </c>
      <c r="L435" s="2" t="s">
        <v>712</v>
      </c>
      <c r="N435" s="3">
        <v>806265764</v>
      </c>
      <c r="O435" s="2" t="s">
        <v>712</v>
      </c>
      <c r="Q435" s="3">
        <v>1180094061</v>
      </c>
      <c r="R435" s="2" t="s">
        <v>712</v>
      </c>
      <c r="T435" s="3">
        <v>1183071363</v>
      </c>
      <c r="U435" s="2" t="s">
        <v>712</v>
      </c>
      <c r="W435" s="3">
        <v>1799529357</v>
      </c>
      <c r="X435" s="2" t="s">
        <v>712</v>
      </c>
      <c r="Z435" s="3">
        <v>2663238983</v>
      </c>
      <c r="AA435" s="2" t="s">
        <v>712</v>
      </c>
      <c r="AC435" s="3">
        <v>3495597587</v>
      </c>
      <c r="AD435" s="2" t="s">
        <v>712</v>
      </c>
      <c r="AF435" s="3">
        <v>4432937046</v>
      </c>
      <c r="AG435" s="2" t="s">
        <v>712</v>
      </c>
      <c r="AI435" s="3">
        <v>6028487929</v>
      </c>
      <c r="AJ435" s="2" t="s">
        <v>712</v>
      </c>
      <c r="AL435" s="3">
        <v>6565382259</v>
      </c>
      <c r="AM435" s="2" t="s">
        <v>712</v>
      </c>
    </row>
    <row r="436" spans="1:39" x14ac:dyDescent="0.25">
      <c r="A436" s="2" t="s">
        <v>1859</v>
      </c>
      <c r="B436" s="2" t="s">
        <v>1737</v>
      </c>
      <c r="C436" s="2" t="s">
        <v>1712</v>
      </c>
      <c r="D436" s="4">
        <f t="shared" si="6"/>
        <v>133</v>
      </c>
      <c r="H436" s="3">
        <v>275494478</v>
      </c>
      <c r="I436" s="2" t="s">
        <v>712</v>
      </c>
      <c r="K436" s="3">
        <v>486617279</v>
      </c>
      <c r="L436" s="2" t="s">
        <v>712</v>
      </c>
      <c r="N436" s="3">
        <v>1049838550</v>
      </c>
      <c r="O436" s="2" t="s">
        <v>712</v>
      </c>
      <c r="Q436" s="3">
        <v>1333754226</v>
      </c>
      <c r="R436" s="2" t="s">
        <v>712</v>
      </c>
      <c r="T436" s="3">
        <v>2090629984</v>
      </c>
      <c r="U436" s="2" t="s">
        <v>712</v>
      </c>
      <c r="W436" s="3">
        <v>2830673389</v>
      </c>
      <c r="X436" s="2" t="s">
        <v>712</v>
      </c>
      <c r="Z436" s="3">
        <v>2697105694</v>
      </c>
      <c r="AA436" s="2" t="s">
        <v>712</v>
      </c>
      <c r="AC436" s="3">
        <v>3889758024</v>
      </c>
      <c r="AD436" s="2" t="s">
        <v>712</v>
      </c>
      <c r="AF436" s="3">
        <v>8145694632</v>
      </c>
      <c r="AG436" s="2" t="s">
        <v>712</v>
      </c>
      <c r="AI436" s="3">
        <v>12442747897</v>
      </c>
      <c r="AJ436" s="2" t="s">
        <v>712</v>
      </c>
      <c r="AL436" s="3">
        <v>13100263697</v>
      </c>
      <c r="AM436" s="2" t="s">
        <v>712</v>
      </c>
    </row>
    <row r="437" spans="1:39" x14ac:dyDescent="0.25">
      <c r="A437" s="2" t="s">
        <v>1859</v>
      </c>
      <c r="B437" s="2" t="s">
        <v>1736</v>
      </c>
      <c r="C437" s="2" t="s">
        <v>1712</v>
      </c>
      <c r="D437" s="4">
        <f t="shared" si="6"/>
        <v>136</v>
      </c>
      <c r="E437" s="3">
        <v>111148586</v>
      </c>
      <c r="F437" s="2" t="s">
        <v>712</v>
      </c>
      <c r="H437" s="3">
        <v>191221778</v>
      </c>
      <c r="I437" s="2" t="s">
        <v>712</v>
      </c>
      <c r="K437" s="3">
        <v>265009395</v>
      </c>
      <c r="L437" s="2" t="s">
        <v>712</v>
      </c>
      <c r="N437" s="3">
        <v>540635390</v>
      </c>
      <c r="O437" s="2" t="s">
        <v>712</v>
      </c>
      <c r="Q437" s="3">
        <v>750214411</v>
      </c>
      <c r="R437" s="2" t="s">
        <v>712</v>
      </c>
      <c r="T437" s="3">
        <v>909820553</v>
      </c>
      <c r="U437" s="2" t="s">
        <v>712</v>
      </c>
      <c r="W437" s="3">
        <v>1464392416</v>
      </c>
      <c r="X437" s="2" t="s">
        <v>712</v>
      </c>
      <c r="Z437" s="3">
        <v>1401946853</v>
      </c>
      <c r="AA437" s="2" t="s">
        <v>712</v>
      </c>
      <c r="AC437" s="3">
        <v>1324426607</v>
      </c>
      <c r="AD437" s="2" t="s">
        <v>712</v>
      </c>
      <c r="AF437" s="3">
        <v>3356757497</v>
      </c>
      <c r="AG437" s="2" t="s">
        <v>712</v>
      </c>
      <c r="AI437" s="3">
        <v>5231255478</v>
      </c>
      <c r="AJ437" s="2" t="s">
        <v>712</v>
      </c>
      <c r="AL437" s="3">
        <v>5442297174</v>
      </c>
      <c r="AM437" s="2" t="s">
        <v>712</v>
      </c>
    </row>
    <row r="438" spans="1:39" x14ac:dyDescent="0.25">
      <c r="A438" s="2" t="s">
        <v>1859</v>
      </c>
      <c r="B438" s="2" t="s">
        <v>1735</v>
      </c>
      <c r="C438" s="2" t="s">
        <v>1712</v>
      </c>
      <c r="D438" s="4">
        <f t="shared" si="6"/>
        <v>137</v>
      </c>
      <c r="E438" s="3">
        <v>160000000</v>
      </c>
      <c r="F438" s="2" t="s">
        <v>712</v>
      </c>
      <c r="H438" s="3">
        <v>227000000</v>
      </c>
      <c r="I438" s="2" t="s">
        <v>712</v>
      </c>
      <c r="K438" s="3">
        <v>221000000</v>
      </c>
      <c r="L438" s="2" t="s">
        <v>712</v>
      </c>
      <c r="N438" s="3">
        <v>827093625</v>
      </c>
      <c r="O438" s="2" t="s">
        <v>712</v>
      </c>
      <c r="Q438" s="3">
        <v>1082934399</v>
      </c>
      <c r="R438" s="2" t="s">
        <v>712</v>
      </c>
      <c r="T438" s="3">
        <v>1888752211</v>
      </c>
      <c r="U438" s="2" t="s">
        <v>712</v>
      </c>
      <c r="W438" s="3">
        <v>3224265821</v>
      </c>
      <c r="X438" s="2" t="s">
        <v>712</v>
      </c>
      <c r="Z438" s="3">
        <v>4187375887</v>
      </c>
      <c r="AA438" s="2" t="s">
        <v>712</v>
      </c>
      <c r="AC438" s="3">
        <v>4767303154</v>
      </c>
      <c r="AD438" s="2" t="s">
        <v>712</v>
      </c>
      <c r="AF438" s="3">
        <v>7792052680</v>
      </c>
      <c r="AG438" s="2" t="s">
        <v>712</v>
      </c>
      <c r="AI438" s="3">
        <v>11445657238</v>
      </c>
      <c r="AJ438" s="2" t="s">
        <v>712</v>
      </c>
      <c r="AL438" s="3">
        <v>11510952257</v>
      </c>
      <c r="AM438" s="2" t="s">
        <v>712</v>
      </c>
    </row>
    <row r="439" spans="1:39" x14ac:dyDescent="0.25">
      <c r="A439" s="2" t="s">
        <v>1859</v>
      </c>
      <c r="B439" s="2" t="s">
        <v>1734</v>
      </c>
      <c r="C439" s="2" t="s">
        <v>1712</v>
      </c>
      <c r="D439" s="4">
        <f t="shared" si="6"/>
        <v>143</v>
      </c>
      <c r="E439" s="3">
        <v>2379611063</v>
      </c>
      <c r="F439" s="2" t="s">
        <v>712</v>
      </c>
      <c r="H439" s="3">
        <v>3046339295</v>
      </c>
      <c r="I439" s="2" t="s">
        <v>712</v>
      </c>
      <c r="K439" s="3">
        <v>5074117545</v>
      </c>
      <c r="L439" s="2" t="s">
        <v>712</v>
      </c>
      <c r="N439" s="3">
        <v>11049896742</v>
      </c>
      <c r="O439" s="2" t="s">
        <v>712</v>
      </c>
      <c r="Q439" s="3">
        <v>17692341358</v>
      </c>
      <c r="R439" s="2" t="s">
        <v>712</v>
      </c>
      <c r="T439" s="3">
        <v>21765208967</v>
      </c>
      <c r="U439" s="2" t="s">
        <v>712</v>
      </c>
      <c r="W439" s="3">
        <v>33711069431</v>
      </c>
      <c r="X439" s="2" t="s">
        <v>712</v>
      </c>
      <c r="Z439" s="3">
        <v>39147844526</v>
      </c>
      <c r="AA439" s="2" t="s">
        <v>712</v>
      </c>
      <c r="AC439" s="3">
        <v>42236836821</v>
      </c>
      <c r="AD439" s="2" t="s">
        <v>712</v>
      </c>
      <c r="AF439" s="3">
        <v>79041539006</v>
      </c>
      <c r="AG439" s="2" t="s">
        <v>712</v>
      </c>
      <c r="AI439" s="3">
        <v>98266306615</v>
      </c>
      <c r="AJ439" s="2" t="s">
        <v>712</v>
      </c>
      <c r="AL439" s="3">
        <v>100000000000</v>
      </c>
      <c r="AM439" s="2" t="s">
        <v>712</v>
      </c>
    </row>
    <row r="440" spans="1:39" x14ac:dyDescent="0.25">
      <c r="A440" s="2" t="s">
        <v>1859</v>
      </c>
      <c r="B440" s="2" t="s">
        <v>1733</v>
      </c>
      <c r="C440" s="2" t="s">
        <v>1712</v>
      </c>
      <c r="D440" s="4">
        <f t="shared" si="6"/>
        <v>144</v>
      </c>
      <c r="Q440" s="3">
        <v>3615064966</v>
      </c>
      <c r="R440" s="2" t="s">
        <v>712</v>
      </c>
      <c r="T440" s="3">
        <v>2353864265</v>
      </c>
      <c r="U440" s="2" t="s">
        <v>712</v>
      </c>
      <c r="W440" s="3">
        <v>2291175765</v>
      </c>
      <c r="X440" s="2" t="s">
        <v>712</v>
      </c>
      <c r="Z440" s="3">
        <v>4227273069</v>
      </c>
      <c r="AA440" s="2" t="s">
        <v>712</v>
      </c>
      <c r="AC440" s="3">
        <v>5031510909</v>
      </c>
      <c r="AD440" s="2" t="s">
        <v>712</v>
      </c>
      <c r="AF440" s="3">
        <v>9366742309</v>
      </c>
      <c r="AG440" s="2" t="s">
        <v>712</v>
      </c>
      <c r="AI440" s="3">
        <v>14534278446</v>
      </c>
      <c r="AJ440" s="2" t="s">
        <v>712</v>
      </c>
      <c r="AL440" s="3">
        <v>14688606238</v>
      </c>
      <c r="AM440" s="2" t="s">
        <v>712</v>
      </c>
    </row>
    <row r="441" spans="1:39" x14ac:dyDescent="0.25">
      <c r="A441" s="2" t="s">
        <v>1859</v>
      </c>
      <c r="B441" s="2" t="s">
        <v>1732</v>
      </c>
      <c r="C441" s="2" t="s">
        <v>1712</v>
      </c>
      <c r="D441" s="4">
        <f t="shared" si="6"/>
        <v>147</v>
      </c>
      <c r="Q441" s="3">
        <v>2128058580</v>
      </c>
      <c r="R441" s="2" t="s">
        <v>712</v>
      </c>
      <c r="T441" s="3">
        <v>2310417135</v>
      </c>
      <c r="U441" s="2" t="s">
        <v>712</v>
      </c>
      <c r="W441" s="3">
        <v>3448326858</v>
      </c>
      <c r="X441" s="2" t="s">
        <v>712</v>
      </c>
      <c r="Z441" s="3">
        <v>4102648720</v>
      </c>
      <c r="AA441" s="2" t="s">
        <v>712</v>
      </c>
      <c r="AC441" s="3">
        <v>3361251198</v>
      </c>
      <c r="AD441" s="2" t="s">
        <v>712</v>
      </c>
      <c r="AF441" s="3">
        <v>8740865600</v>
      </c>
      <c r="AG441" s="2" t="s">
        <v>712</v>
      </c>
      <c r="AI441" s="3">
        <v>13016152024</v>
      </c>
      <c r="AJ441" s="2" t="s">
        <v>712</v>
      </c>
      <c r="AL441" s="3">
        <v>11546088223</v>
      </c>
      <c r="AM441" s="2" t="s">
        <v>712</v>
      </c>
    </row>
    <row r="442" spans="1:39" x14ac:dyDescent="0.25">
      <c r="A442" s="2" t="s">
        <v>1859</v>
      </c>
      <c r="B442" s="2" t="s">
        <v>1731</v>
      </c>
      <c r="C442" s="2" t="s">
        <v>1712</v>
      </c>
      <c r="D442" s="4">
        <f t="shared" si="6"/>
        <v>158</v>
      </c>
      <c r="E442" s="3">
        <v>531736600</v>
      </c>
      <c r="F442" s="2" t="s">
        <v>712</v>
      </c>
      <c r="H442" s="3">
        <v>665586873</v>
      </c>
      <c r="I442" s="2" t="s">
        <v>712</v>
      </c>
      <c r="K442" s="3">
        <v>742779659</v>
      </c>
      <c r="L442" s="2" t="s">
        <v>712</v>
      </c>
      <c r="N442" s="3">
        <v>1291458044</v>
      </c>
      <c r="O442" s="2" t="s">
        <v>712</v>
      </c>
      <c r="Q442" s="3">
        <v>2017612218</v>
      </c>
      <c r="R442" s="2" t="s">
        <v>712</v>
      </c>
      <c r="T442" s="3">
        <v>2233006102</v>
      </c>
      <c r="U442" s="2" t="s">
        <v>712</v>
      </c>
      <c r="W442" s="3">
        <v>2344987614</v>
      </c>
      <c r="X442" s="2" t="s">
        <v>712</v>
      </c>
      <c r="Z442" s="3">
        <v>1845599608</v>
      </c>
      <c r="AA442" s="2" t="s">
        <v>712</v>
      </c>
      <c r="AC442" s="3">
        <v>2170481509</v>
      </c>
      <c r="AD442" s="2" t="s">
        <v>712</v>
      </c>
      <c r="AF442" s="3">
        <v>4291363391</v>
      </c>
      <c r="AG442" s="2" t="s">
        <v>712</v>
      </c>
      <c r="AI442" s="3">
        <v>6942209595</v>
      </c>
      <c r="AJ442" s="2" t="s">
        <v>712</v>
      </c>
      <c r="AL442" s="3">
        <v>7142951342</v>
      </c>
      <c r="AM442" s="2" t="s">
        <v>712</v>
      </c>
    </row>
    <row r="443" spans="1:39" x14ac:dyDescent="0.25">
      <c r="A443" s="2" t="s">
        <v>1859</v>
      </c>
      <c r="B443" s="2" t="s">
        <v>1730</v>
      </c>
      <c r="C443" s="2" t="s">
        <v>1712</v>
      </c>
      <c r="D443" s="4">
        <f t="shared" si="6"/>
        <v>159</v>
      </c>
      <c r="E443" s="3">
        <v>4909398975</v>
      </c>
      <c r="F443" s="2" t="s">
        <v>712</v>
      </c>
      <c r="H443" s="3">
        <v>5203135937</v>
      </c>
      <c r="I443" s="2" t="s">
        <v>712</v>
      </c>
      <c r="K443" s="3">
        <v>12274416018</v>
      </c>
      <c r="L443" s="2" t="s">
        <v>712</v>
      </c>
      <c r="N443" s="3">
        <v>36035407725</v>
      </c>
      <c r="O443" s="2" t="s">
        <v>712</v>
      </c>
      <c r="Q443" s="3">
        <v>51397461686</v>
      </c>
      <c r="R443" s="2" t="s">
        <v>712</v>
      </c>
      <c r="T443" s="3">
        <v>24093203445</v>
      </c>
      <c r="U443" s="2" t="s">
        <v>712</v>
      </c>
      <c r="W443" s="3">
        <v>29300921681</v>
      </c>
      <c r="X443" s="2" t="s">
        <v>712</v>
      </c>
      <c r="Z443" s="3">
        <v>35822342618</v>
      </c>
      <c r="AA443" s="2" t="s">
        <v>712</v>
      </c>
      <c r="AC443" s="3">
        <v>59116868251</v>
      </c>
      <c r="AD443" s="2" t="s">
        <v>712</v>
      </c>
      <c r="AF443" s="3">
        <v>166000000000</v>
      </c>
      <c r="AG443" s="2" t="s">
        <v>712</v>
      </c>
      <c r="AI443" s="3">
        <v>461000000000</v>
      </c>
      <c r="AJ443" s="2" t="s">
        <v>712</v>
      </c>
      <c r="AL443" s="3">
        <v>481000000000</v>
      </c>
      <c r="AM443" s="2" t="s">
        <v>712</v>
      </c>
    </row>
    <row r="444" spans="1:39" x14ac:dyDescent="0.25">
      <c r="A444" s="2" t="s">
        <v>1859</v>
      </c>
      <c r="B444" s="2" t="s">
        <v>1729</v>
      </c>
      <c r="C444" s="2" t="s">
        <v>1712</v>
      </c>
      <c r="D444" s="4">
        <f t="shared" si="6"/>
        <v>184</v>
      </c>
      <c r="E444" s="3">
        <v>125000008</v>
      </c>
      <c r="F444" s="2" t="s">
        <v>712</v>
      </c>
      <c r="H444" s="3">
        <v>159560018</v>
      </c>
      <c r="I444" s="2" t="s">
        <v>712</v>
      </c>
      <c r="K444" s="3">
        <v>246457839</v>
      </c>
      <c r="L444" s="2" t="s">
        <v>712</v>
      </c>
      <c r="N444" s="3">
        <v>746650611</v>
      </c>
      <c r="O444" s="2" t="s">
        <v>712</v>
      </c>
      <c r="Q444" s="3">
        <v>1407243133</v>
      </c>
      <c r="R444" s="2" t="s">
        <v>712</v>
      </c>
      <c r="T444" s="3">
        <v>2157432668</v>
      </c>
      <c r="U444" s="2" t="s">
        <v>712</v>
      </c>
      <c r="W444" s="3">
        <v>2029026957</v>
      </c>
      <c r="X444" s="2" t="s">
        <v>712</v>
      </c>
      <c r="Z444" s="3">
        <v>1851558199</v>
      </c>
      <c r="AA444" s="2" t="s">
        <v>712</v>
      </c>
      <c r="AC444" s="3">
        <v>1677447003</v>
      </c>
      <c r="AD444" s="2" t="s">
        <v>712</v>
      </c>
      <c r="AF444" s="3">
        <v>3775447706</v>
      </c>
      <c r="AG444" s="2" t="s">
        <v>712</v>
      </c>
      <c r="AI444" s="3">
        <v>7219657132</v>
      </c>
      <c r="AJ444" s="2" t="s">
        <v>712</v>
      </c>
      <c r="AL444" s="3">
        <v>8095980014</v>
      </c>
      <c r="AM444" s="2" t="s">
        <v>712</v>
      </c>
    </row>
    <row r="445" spans="1:39" x14ac:dyDescent="0.25">
      <c r="A445" s="2" t="s">
        <v>1859</v>
      </c>
      <c r="B445" s="2" t="s">
        <v>1728</v>
      </c>
      <c r="C445" s="2" t="s">
        <v>1712</v>
      </c>
      <c r="D445" s="4">
        <f t="shared" si="6"/>
        <v>193</v>
      </c>
      <c r="K445" s="3">
        <v>21300000</v>
      </c>
      <c r="L445" s="2" t="s">
        <v>712</v>
      </c>
      <c r="N445" s="3">
        <v>34500000</v>
      </c>
      <c r="O445" s="2" t="s">
        <v>712</v>
      </c>
      <c r="Q445" s="3">
        <v>46800000</v>
      </c>
      <c r="R445" s="2" t="s">
        <v>712</v>
      </c>
      <c r="T445" s="3">
        <v>52000000</v>
      </c>
      <c r="U445" s="2" t="s">
        <v>712</v>
      </c>
      <c r="W445" s="3">
        <v>57600000</v>
      </c>
      <c r="X445" s="2" t="s">
        <v>712</v>
      </c>
      <c r="Z445" s="3">
        <v>45500000</v>
      </c>
      <c r="AA445" s="2" t="s">
        <v>712</v>
      </c>
      <c r="AC445" s="3">
        <v>80531992</v>
      </c>
      <c r="AD445" s="2" t="s">
        <v>712</v>
      </c>
      <c r="AF445" s="3">
        <v>145827430</v>
      </c>
      <c r="AG445" s="2" t="s">
        <v>712</v>
      </c>
      <c r="AI445" s="3">
        <v>265592760</v>
      </c>
      <c r="AJ445" s="2" t="s">
        <v>712</v>
      </c>
      <c r="AL445" s="3">
        <v>337413477</v>
      </c>
      <c r="AM445" s="2" t="s">
        <v>712</v>
      </c>
    </row>
    <row r="446" spans="1:39" x14ac:dyDescent="0.25">
      <c r="A446" s="2" t="s">
        <v>1859</v>
      </c>
      <c r="B446" s="2" t="s">
        <v>1727</v>
      </c>
      <c r="C446" s="2" t="s">
        <v>1712</v>
      </c>
      <c r="D446" s="4">
        <f t="shared" si="6"/>
        <v>195</v>
      </c>
      <c r="E446" s="3">
        <v>857426089</v>
      </c>
      <c r="F446" s="2" t="s">
        <v>712</v>
      </c>
      <c r="H446" s="3">
        <v>984605218</v>
      </c>
      <c r="I446" s="2" t="s">
        <v>712</v>
      </c>
      <c r="K446" s="3">
        <v>1280328105</v>
      </c>
      <c r="L446" s="2" t="s">
        <v>712</v>
      </c>
      <c r="N446" s="3">
        <v>2320786618</v>
      </c>
      <c r="O446" s="2" t="s">
        <v>712</v>
      </c>
      <c r="Q446" s="3">
        <v>3109677903</v>
      </c>
      <c r="R446" s="2" t="s">
        <v>712</v>
      </c>
      <c r="T446" s="3">
        <v>5040708746</v>
      </c>
      <c r="U446" s="2" t="s">
        <v>712</v>
      </c>
      <c r="W446" s="3">
        <v>6004885321</v>
      </c>
      <c r="X446" s="2" t="s">
        <v>712</v>
      </c>
      <c r="Z446" s="3">
        <v>4672503920</v>
      </c>
      <c r="AA446" s="2" t="s">
        <v>712</v>
      </c>
      <c r="AC446" s="3">
        <v>5333862371</v>
      </c>
      <c r="AD446" s="2" t="s">
        <v>712</v>
      </c>
      <c r="AF446" s="3">
        <v>11284603071</v>
      </c>
      <c r="AG446" s="2" t="s">
        <v>712</v>
      </c>
      <c r="AI446" s="3">
        <v>14045681414</v>
      </c>
      <c r="AJ446" s="2" t="s">
        <v>712</v>
      </c>
      <c r="AL446" s="3">
        <v>13779570706</v>
      </c>
      <c r="AM446" s="2" t="s">
        <v>712</v>
      </c>
    </row>
    <row r="447" spans="1:39" x14ac:dyDescent="0.25">
      <c r="A447" s="2" t="s">
        <v>1859</v>
      </c>
      <c r="B447" s="2" t="s">
        <v>1726</v>
      </c>
      <c r="C447" s="2" t="s">
        <v>1712</v>
      </c>
      <c r="D447" s="4">
        <f t="shared" si="6"/>
        <v>196</v>
      </c>
      <c r="E447" s="3">
        <v>12642027</v>
      </c>
      <c r="F447" s="2" t="s">
        <v>712</v>
      </c>
      <c r="H447" s="3">
        <v>16632033</v>
      </c>
      <c r="I447" s="2" t="s">
        <v>712</v>
      </c>
      <c r="K447" s="3">
        <v>30645121</v>
      </c>
      <c r="L447" s="2" t="s">
        <v>712</v>
      </c>
      <c r="N447" s="3">
        <v>64526399</v>
      </c>
      <c r="O447" s="2" t="s">
        <v>712</v>
      </c>
      <c r="Q447" s="3">
        <v>147912070</v>
      </c>
      <c r="R447" s="2" t="s">
        <v>712</v>
      </c>
      <c r="T447" s="3">
        <v>249267040</v>
      </c>
      <c r="U447" s="2" t="s">
        <v>712</v>
      </c>
      <c r="W447" s="3">
        <v>433667194</v>
      </c>
      <c r="X447" s="2" t="s">
        <v>712</v>
      </c>
      <c r="Z447" s="3">
        <v>562958837</v>
      </c>
      <c r="AA447" s="2" t="s">
        <v>712</v>
      </c>
      <c r="AC447" s="3">
        <v>697518248</v>
      </c>
      <c r="AD447" s="2" t="s">
        <v>712</v>
      </c>
      <c r="AF447" s="3">
        <v>1033561654</v>
      </c>
      <c r="AG447" s="2" t="s">
        <v>712</v>
      </c>
      <c r="AI447" s="3">
        <v>1134267367</v>
      </c>
      <c r="AJ447" s="2" t="s">
        <v>712</v>
      </c>
      <c r="AL447" s="3">
        <v>1437722206</v>
      </c>
      <c r="AM447" s="2" t="s">
        <v>712</v>
      </c>
    </row>
    <row r="448" spans="1:39" x14ac:dyDescent="0.25">
      <c r="A448" s="2" t="s">
        <v>1859</v>
      </c>
      <c r="B448" s="2" t="s">
        <v>1724</v>
      </c>
      <c r="C448" s="2" t="s">
        <v>1712</v>
      </c>
      <c r="D448" s="4">
        <f t="shared" si="6"/>
        <v>197</v>
      </c>
      <c r="E448" s="3">
        <v>342721580</v>
      </c>
      <c r="F448" s="2" t="s">
        <v>712</v>
      </c>
      <c r="H448" s="3">
        <v>348795303</v>
      </c>
      <c r="I448" s="2" t="s">
        <v>712</v>
      </c>
      <c r="K448" s="3">
        <v>465381090</v>
      </c>
      <c r="L448" s="2" t="s">
        <v>712</v>
      </c>
      <c r="N448" s="3">
        <v>691777758</v>
      </c>
      <c r="O448" s="2" t="s">
        <v>712</v>
      </c>
      <c r="Q448" s="3">
        <v>1295361886</v>
      </c>
      <c r="R448" s="2" t="s">
        <v>712</v>
      </c>
      <c r="T448" s="3">
        <v>701307602</v>
      </c>
      <c r="U448" s="2" t="s">
        <v>712</v>
      </c>
      <c r="W448" s="3">
        <v>679997998</v>
      </c>
      <c r="X448" s="2" t="s">
        <v>712</v>
      </c>
      <c r="Z448" s="3">
        <v>850218034</v>
      </c>
      <c r="AA448" s="2" t="s">
        <v>712</v>
      </c>
      <c r="AC448" s="3">
        <v>1239004288</v>
      </c>
      <c r="AD448" s="2" t="s">
        <v>712</v>
      </c>
      <c r="AF448" s="3">
        <v>2158496873</v>
      </c>
      <c r="AG448" s="2" t="s">
        <v>712</v>
      </c>
      <c r="AI448" s="3">
        <v>3853432409</v>
      </c>
      <c r="AJ448" s="2" t="s">
        <v>712</v>
      </c>
      <c r="AL448" s="3">
        <v>4474689706</v>
      </c>
      <c r="AM448" s="2" t="s">
        <v>712</v>
      </c>
    </row>
    <row r="449" spans="1:39" x14ac:dyDescent="0.25">
      <c r="A449" s="2" t="s">
        <v>1859</v>
      </c>
      <c r="B449" s="2" t="s">
        <v>1723</v>
      </c>
      <c r="C449" s="2" t="s">
        <v>1712</v>
      </c>
      <c r="D449" s="4">
        <f t="shared" si="6"/>
        <v>201</v>
      </c>
      <c r="E449" s="3">
        <v>203533071</v>
      </c>
      <c r="F449" s="2" t="s">
        <v>712</v>
      </c>
      <c r="H449" s="3">
        <v>271781889</v>
      </c>
      <c r="I449" s="2" t="s">
        <v>712</v>
      </c>
      <c r="K449" s="3">
        <v>416940947</v>
      </c>
      <c r="L449" s="2" t="s">
        <v>712</v>
      </c>
      <c r="N449" s="3">
        <v>498550866</v>
      </c>
      <c r="O449" s="2" t="s">
        <v>712</v>
      </c>
      <c r="Q449" s="3">
        <v>774419566</v>
      </c>
      <c r="R449" s="2" t="s">
        <v>712</v>
      </c>
      <c r="T449" s="3">
        <v>1009792743</v>
      </c>
      <c r="U449" s="2" t="s">
        <v>712</v>
      </c>
      <c r="W449" s="3">
        <v>917044254</v>
      </c>
      <c r="X449" s="2" t="s">
        <v>712</v>
      </c>
      <c r="AL449" s="3">
        <v>5953000000</v>
      </c>
      <c r="AM449" s="2" t="s">
        <v>712</v>
      </c>
    </row>
    <row r="450" spans="1:39" x14ac:dyDescent="0.25">
      <c r="A450" s="2" t="s">
        <v>1859</v>
      </c>
      <c r="B450" s="2" t="s">
        <v>1722</v>
      </c>
      <c r="C450" s="2" t="s">
        <v>1712</v>
      </c>
      <c r="D450" s="4">
        <f t="shared" ref="D450:D513" si="7">IF(B450="","",VALUE(LEFT(B450,FIND(".|",B450)-1)))</f>
        <v>202</v>
      </c>
      <c r="E450" s="3">
        <v>8269697466</v>
      </c>
      <c r="F450" s="2" t="s">
        <v>712</v>
      </c>
      <c r="H450" s="3">
        <v>13382332493</v>
      </c>
      <c r="I450" s="2" t="s">
        <v>712</v>
      </c>
      <c r="K450" s="3">
        <v>20753220242</v>
      </c>
      <c r="L450" s="2" t="s">
        <v>712</v>
      </c>
      <c r="N450" s="3">
        <v>39398574287</v>
      </c>
      <c r="O450" s="2" t="s">
        <v>712</v>
      </c>
      <c r="Q450" s="3">
        <v>80083518598</v>
      </c>
      <c r="R450" s="2" t="s">
        <v>712</v>
      </c>
      <c r="T450" s="3">
        <v>104000000000</v>
      </c>
      <c r="U450" s="2" t="s">
        <v>712</v>
      </c>
      <c r="W450" s="3">
        <v>131000000000</v>
      </c>
      <c r="X450" s="2" t="s">
        <v>712</v>
      </c>
      <c r="Z450" s="3">
        <v>153000000000</v>
      </c>
      <c r="AA450" s="2" t="s">
        <v>712</v>
      </c>
      <c r="AC450" s="3">
        <v>115000000000</v>
      </c>
      <c r="AD450" s="2" t="s">
        <v>712</v>
      </c>
      <c r="AF450" s="3">
        <v>299000000000</v>
      </c>
      <c r="AG450" s="2" t="s">
        <v>712</v>
      </c>
      <c r="AI450" s="3">
        <v>397000000000</v>
      </c>
      <c r="AJ450" s="2" t="s">
        <v>712</v>
      </c>
      <c r="AL450" s="3">
        <v>313000000000</v>
      </c>
      <c r="AM450" s="2" t="s">
        <v>712</v>
      </c>
    </row>
    <row r="451" spans="1:39" x14ac:dyDescent="0.25">
      <c r="A451" s="2" t="s">
        <v>1859</v>
      </c>
      <c r="B451" s="2" t="s">
        <v>1721</v>
      </c>
      <c r="C451" s="2" t="s">
        <v>1712</v>
      </c>
      <c r="D451" s="4">
        <f t="shared" si="7"/>
        <v>277</v>
      </c>
      <c r="AI451" s="3">
        <v>10368813559</v>
      </c>
      <c r="AJ451" s="2" t="s">
        <v>712</v>
      </c>
      <c r="AL451" s="3">
        <v>9015221096</v>
      </c>
      <c r="AM451" s="2" t="s">
        <v>712</v>
      </c>
    </row>
    <row r="452" spans="1:39" x14ac:dyDescent="0.25">
      <c r="A452" s="2" t="s">
        <v>1859</v>
      </c>
      <c r="B452" s="2" t="s">
        <v>1720</v>
      </c>
      <c r="C452" s="2" t="s">
        <v>1712</v>
      </c>
      <c r="D452" s="4">
        <f t="shared" si="7"/>
        <v>276</v>
      </c>
      <c r="AI452" s="3">
        <v>62688889673</v>
      </c>
      <c r="AJ452" s="2" t="s">
        <v>712</v>
      </c>
      <c r="AL452" s="3">
        <v>84066770983</v>
      </c>
      <c r="AM452" s="2" t="s">
        <v>712</v>
      </c>
    </row>
    <row r="453" spans="1:39" x14ac:dyDescent="0.25">
      <c r="A453" s="2" t="s">
        <v>1859</v>
      </c>
      <c r="B453" s="2" t="s">
        <v>1719</v>
      </c>
      <c r="C453" s="2" t="s">
        <v>1712</v>
      </c>
      <c r="D453" s="4">
        <f t="shared" si="7"/>
        <v>209</v>
      </c>
      <c r="E453" s="3">
        <v>45927962</v>
      </c>
      <c r="F453" s="2" t="s">
        <v>712</v>
      </c>
      <c r="H453" s="3">
        <v>74759970</v>
      </c>
      <c r="I453" s="2" t="s">
        <v>712</v>
      </c>
      <c r="K453" s="3">
        <v>146740390</v>
      </c>
      <c r="L453" s="2" t="s">
        <v>712</v>
      </c>
      <c r="N453" s="3">
        <v>304060000</v>
      </c>
      <c r="O453" s="2" t="s">
        <v>712</v>
      </c>
      <c r="Q453" s="3">
        <v>537568142</v>
      </c>
      <c r="R453" s="2" t="s">
        <v>712</v>
      </c>
      <c r="T453" s="3">
        <v>584125997</v>
      </c>
      <c r="U453" s="2" t="s">
        <v>712</v>
      </c>
      <c r="W453" s="3">
        <v>1284766234</v>
      </c>
      <c r="X453" s="2" t="s">
        <v>712</v>
      </c>
      <c r="Z453" s="3">
        <v>1716699913</v>
      </c>
      <c r="AA453" s="2" t="s">
        <v>712</v>
      </c>
      <c r="AC453" s="3">
        <v>1224226095</v>
      </c>
      <c r="AD453" s="2" t="s">
        <v>712</v>
      </c>
      <c r="AF453" s="3">
        <v>3053808159</v>
      </c>
      <c r="AG453" s="2" t="s">
        <v>712</v>
      </c>
      <c r="AI453" s="3">
        <v>4912817418</v>
      </c>
      <c r="AJ453" s="2" t="s">
        <v>712</v>
      </c>
      <c r="AL453" s="3">
        <v>4060072444</v>
      </c>
      <c r="AM453" s="2" t="s">
        <v>712</v>
      </c>
    </row>
    <row r="454" spans="1:39" x14ac:dyDescent="0.25">
      <c r="A454" s="2" t="s">
        <v>1859</v>
      </c>
      <c r="B454" s="2" t="s">
        <v>1718</v>
      </c>
      <c r="C454" s="2" t="s">
        <v>1712</v>
      </c>
      <c r="D454" s="4">
        <f t="shared" si="7"/>
        <v>217</v>
      </c>
      <c r="E454" s="3">
        <v>132237468</v>
      </c>
      <c r="F454" s="2" t="s">
        <v>712</v>
      </c>
      <c r="H454" s="3">
        <v>231706440</v>
      </c>
      <c r="I454" s="2" t="s">
        <v>712</v>
      </c>
      <c r="K454" s="3">
        <v>335677600</v>
      </c>
      <c r="L454" s="2" t="s">
        <v>712</v>
      </c>
      <c r="N454" s="3">
        <v>777435063</v>
      </c>
      <c r="O454" s="2" t="s">
        <v>712</v>
      </c>
      <c r="Q454" s="3">
        <v>821652037</v>
      </c>
      <c r="R454" s="2" t="s">
        <v>712</v>
      </c>
      <c r="T454" s="3">
        <v>1249099286</v>
      </c>
      <c r="U454" s="2" t="s">
        <v>712</v>
      </c>
      <c r="W454" s="3">
        <v>1692959110</v>
      </c>
      <c r="X454" s="2" t="s">
        <v>712</v>
      </c>
      <c r="Z454" s="3">
        <v>1498950899</v>
      </c>
      <c r="AA454" s="2" t="s">
        <v>712</v>
      </c>
      <c r="AC454" s="3">
        <v>1474630207</v>
      </c>
      <c r="AD454" s="2" t="s">
        <v>712</v>
      </c>
      <c r="AF454" s="3">
        <v>2523462557</v>
      </c>
      <c r="AG454" s="2" t="s">
        <v>712</v>
      </c>
      <c r="AI454" s="3">
        <v>3866617463</v>
      </c>
      <c r="AJ454" s="2" t="s">
        <v>712</v>
      </c>
      <c r="AL454" s="3">
        <v>4002723817</v>
      </c>
      <c r="AM454" s="2" t="s">
        <v>712</v>
      </c>
    </row>
    <row r="455" spans="1:39" x14ac:dyDescent="0.25">
      <c r="A455" s="2" t="s">
        <v>1859</v>
      </c>
      <c r="B455" s="2" t="s">
        <v>1717</v>
      </c>
      <c r="C455" s="2" t="s">
        <v>1712</v>
      </c>
      <c r="D455" s="4">
        <f t="shared" si="7"/>
        <v>222</v>
      </c>
      <c r="E455" s="3">
        <v>880027761</v>
      </c>
      <c r="F455" s="2" t="s">
        <v>712</v>
      </c>
      <c r="H455" s="3">
        <v>1085714286</v>
      </c>
      <c r="I455" s="2" t="s">
        <v>712</v>
      </c>
      <c r="K455" s="3">
        <v>2237570219</v>
      </c>
      <c r="L455" s="2" t="s">
        <v>712</v>
      </c>
      <c r="N455" s="3">
        <v>5109919571</v>
      </c>
      <c r="O455" s="2" t="s">
        <v>712</v>
      </c>
      <c r="Q455" s="3">
        <v>8133538743</v>
      </c>
      <c r="R455" s="2" t="s">
        <v>712</v>
      </c>
      <c r="T455" s="3">
        <v>9696739314</v>
      </c>
      <c r="U455" s="2" t="s">
        <v>712</v>
      </c>
      <c r="W455" s="3">
        <v>15497286296</v>
      </c>
      <c r="X455" s="2" t="s">
        <v>712</v>
      </c>
      <c r="Z455" s="3">
        <v>20746360430</v>
      </c>
      <c r="AA455" s="2" t="s">
        <v>712</v>
      </c>
      <c r="AC455" s="3">
        <v>23142294436</v>
      </c>
      <c r="AD455" s="2" t="s">
        <v>712</v>
      </c>
      <c r="AF455" s="3">
        <v>38908069299</v>
      </c>
      <c r="AG455" s="2" t="s">
        <v>712</v>
      </c>
      <c r="AI455" s="3">
        <v>45044176964</v>
      </c>
      <c r="AJ455" s="2" t="s">
        <v>712</v>
      </c>
      <c r="AL455" s="3">
        <v>43015089723</v>
      </c>
      <c r="AM455" s="2" t="s">
        <v>712</v>
      </c>
    </row>
    <row r="456" spans="1:39" x14ac:dyDescent="0.25">
      <c r="A456" s="2" t="s">
        <v>1859</v>
      </c>
      <c r="B456" s="2" t="s">
        <v>1716</v>
      </c>
      <c r="C456" s="2" t="s">
        <v>1712</v>
      </c>
      <c r="D456" s="4">
        <f t="shared" si="7"/>
        <v>226</v>
      </c>
      <c r="E456" s="3">
        <v>449158233</v>
      </c>
      <c r="F456" s="2" t="s">
        <v>712</v>
      </c>
      <c r="H456" s="3">
        <v>967240687</v>
      </c>
      <c r="I456" s="2" t="s">
        <v>712</v>
      </c>
      <c r="K456" s="3">
        <v>1490970307</v>
      </c>
      <c r="L456" s="2" t="s">
        <v>712</v>
      </c>
      <c r="N456" s="3">
        <v>2936470588</v>
      </c>
      <c r="O456" s="2" t="s">
        <v>712</v>
      </c>
      <c r="Q456" s="3">
        <v>2177500000</v>
      </c>
      <c r="R456" s="2" t="s">
        <v>712</v>
      </c>
      <c r="T456" s="3">
        <v>6269521857</v>
      </c>
      <c r="U456" s="2" t="s">
        <v>712</v>
      </c>
      <c r="W456" s="3">
        <v>2857457860</v>
      </c>
      <c r="X456" s="2" t="s">
        <v>712</v>
      </c>
      <c r="Z456" s="3">
        <v>6269333313</v>
      </c>
      <c r="AA456" s="2" t="s">
        <v>712</v>
      </c>
      <c r="AC456" s="3">
        <v>6178563591</v>
      </c>
      <c r="AD456" s="2" t="s">
        <v>712</v>
      </c>
      <c r="AF456" s="3">
        <v>12292813603</v>
      </c>
      <c r="AG456" s="2" t="s">
        <v>712</v>
      </c>
      <c r="AI456" s="3">
        <v>23236898742</v>
      </c>
      <c r="AJ456" s="2" t="s">
        <v>712</v>
      </c>
      <c r="AL456" s="3">
        <v>26369242278</v>
      </c>
      <c r="AM456" s="2" t="s">
        <v>712</v>
      </c>
    </row>
    <row r="457" spans="1:39" x14ac:dyDescent="0.25">
      <c r="A457" s="2" t="s">
        <v>1859</v>
      </c>
      <c r="B457" s="2" t="s">
        <v>1715</v>
      </c>
      <c r="C457" s="2" t="s">
        <v>1712</v>
      </c>
      <c r="D457" s="4">
        <f t="shared" si="7"/>
        <v>215</v>
      </c>
      <c r="W457" s="3">
        <v>4601413264</v>
      </c>
      <c r="X457" s="2" t="s">
        <v>712</v>
      </c>
      <c r="Z457" s="3">
        <v>7683852497</v>
      </c>
      <c r="AA457" s="2" t="s">
        <v>712</v>
      </c>
      <c r="AC457" s="3">
        <v>10805599893</v>
      </c>
      <c r="AD457" s="2" t="s">
        <v>712</v>
      </c>
      <c r="AF457" s="3">
        <v>21501741757</v>
      </c>
      <c r="AG457" s="2" t="s">
        <v>712</v>
      </c>
      <c r="AI457" s="3">
        <v>39087748240</v>
      </c>
      <c r="AJ457" s="2" t="s">
        <v>712</v>
      </c>
      <c r="AL457" s="3">
        <v>44895392077</v>
      </c>
      <c r="AM457" s="2" t="s">
        <v>712</v>
      </c>
    </row>
    <row r="458" spans="1:39" x14ac:dyDescent="0.25">
      <c r="A458" s="2" t="s">
        <v>1859</v>
      </c>
      <c r="B458" s="2" t="s">
        <v>1714</v>
      </c>
      <c r="C458" s="2" t="s">
        <v>1712</v>
      </c>
      <c r="D458" s="4">
        <f t="shared" si="7"/>
        <v>251</v>
      </c>
      <c r="E458" s="3">
        <v>679279729</v>
      </c>
      <c r="F458" s="2" t="s">
        <v>712</v>
      </c>
      <c r="H458" s="3">
        <v>1340639464</v>
      </c>
      <c r="I458" s="2" t="s">
        <v>712</v>
      </c>
      <c r="K458" s="3">
        <v>1872416680</v>
      </c>
      <c r="L458" s="2" t="s">
        <v>712</v>
      </c>
      <c r="N458" s="3">
        <v>2515296940</v>
      </c>
      <c r="O458" s="2" t="s">
        <v>712</v>
      </c>
      <c r="Q458" s="3">
        <v>3871117093</v>
      </c>
      <c r="R458" s="2" t="s">
        <v>712</v>
      </c>
      <c r="T458" s="3">
        <v>2265250972</v>
      </c>
      <c r="U458" s="2" t="s">
        <v>712</v>
      </c>
      <c r="W458" s="3">
        <v>3181921788</v>
      </c>
      <c r="X458" s="2" t="s">
        <v>712</v>
      </c>
      <c r="Z458" s="3">
        <v>4303281932</v>
      </c>
      <c r="AA458" s="2" t="s">
        <v>712</v>
      </c>
      <c r="AC458" s="3">
        <v>4193845678</v>
      </c>
      <c r="AD458" s="2" t="s">
        <v>712</v>
      </c>
      <c r="AF458" s="3">
        <v>14056957976</v>
      </c>
      <c r="AG458" s="2" t="s">
        <v>712</v>
      </c>
      <c r="AI458" s="3">
        <v>25503060411</v>
      </c>
      <c r="AJ458" s="2" t="s">
        <v>712</v>
      </c>
      <c r="AL458" s="3">
        <v>21201564248</v>
      </c>
      <c r="AM458" s="2" t="s">
        <v>712</v>
      </c>
    </row>
    <row r="459" spans="1:39" x14ac:dyDescent="0.25">
      <c r="A459" s="2" t="s">
        <v>1859</v>
      </c>
      <c r="B459" s="2" t="s">
        <v>1713</v>
      </c>
      <c r="C459" s="2" t="s">
        <v>1712</v>
      </c>
      <c r="D459" s="4">
        <f t="shared" si="7"/>
        <v>181</v>
      </c>
      <c r="E459" s="3">
        <v>1117601600</v>
      </c>
      <c r="F459" s="2" t="s">
        <v>712</v>
      </c>
      <c r="H459" s="3">
        <v>1397002000</v>
      </c>
      <c r="I459" s="2" t="s">
        <v>712</v>
      </c>
      <c r="K459" s="3">
        <v>2677729400</v>
      </c>
      <c r="L459" s="2" t="s">
        <v>712</v>
      </c>
      <c r="N459" s="3">
        <v>4364382100</v>
      </c>
      <c r="O459" s="2" t="s">
        <v>712</v>
      </c>
      <c r="Q459" s="3">
        <v>8539700700</v>
      </c>
      <c r="R459" s="2" t="s">
        <v>712</v>
      </c>
      <c r="T459" s="3">
        <v>6741215100</v>
      </c>
      <c r="U459" s="2" t="s">
        <v>712</v>
      </c>
      <c r="W459" s="3">
        <v>6751472200</v>
      </c>
      <c r="X459" s="2" t="s">
        <v>712</v>
      </c>
      <c r="Z459" s="3">
        <v>8529571600</v>
      </c>
      <c r="AA459" s="2" t="s">
        <v>712</v>
      </c>
      <c r="AC459" s="3">
        <v>6342116400</v>
      </c>
      <c r="AD459" s="2" t="s">
        <v>712</v>
      </c>
      <c r="AF459" s="3">
        <v>5291950100</v>
      </c>
      <c r="AG459" s="2" t="s">
        <v>712</v>
      </c>
      <c r="AI459" s="3">
        <v>12392715500</v>
      </c>
      <c r="AJ459" s="2" t="s">
        <v>712</v>
      </c>
      <c r="AL459" s="3">
        <v>13892940504</v>
      </c>
      <c r="AM459" s="2" t="s">
        <v>712</v>
      </c>
    </row>
    <row r="460" spans="1:39" x14ac:dyDescent="0.25">
      <c r="A460" s="2" t="s">
        <v>1859</v>
      </c>
      <c r="B460" s="2" t="s">
        <v>1711</v>
      </c>
      <c r="C460" s="2" t="s">
        <v>1672</v>
      </c>
      <c r="D460" s="4">
        <f t="shared" si="7"/>
        <v>8</v>
      </c>
      <c r="N460" s="3">
        <v>66144443</v>
      </c>
      <c r="O460" s="2" t="s">
        <v>712</v>
      </c>
      <c r="Q460" s="3">
        <v>137951849</v>
      </c>
      <c r="R460" s="2" t="s">
        <v>712</v>
      </c>
      <c r="T460" s="3">
        <v>286474069</v>
      </c>
      <c r="U460" s="2" t="s">
        <v>712</v>
      </c>
      <c r="W460" s="3">
        <v>423762963</v>
      </c>
      <c r="X460" s="2" t="s">
        <v>712</v>
      </c>
      <c r="Z460" s="3">
        <v>579851852</v>
      </c>
      <c r="AA460" s="2" t="s">
        <v>712</v>
      </c>
      <c r="AC460" s="3">
        <v>802529333</v>
      </c>
      <c r="AD460" s="2" t="s">
        <v>712</v>
      </c>
      <c r="AF460" s="3">
        <v>1289254333</v>
      </c>
      <c r="AG460" s="2" t="s">
        <v>712</v>
      </c>
      <c r="AI460" s="3">
        <v>1204713111</v>
      </c>
      <c r="AJ460" s="2" t="s">
        <v>712</v>
      </c>
      <c r="AL460" s="3">
        <v>1297285370</v>
      </c>
      <c r="AM460" s="2" t="s">
        <v>712</v>
      </c>
    </row>
    <row r="461" spans="1:39" x14ac:dyDescent="0.25">
      <c r="A461" s="2" t="s">
        <v>1859</v>
      </c>
      <c r="B461" s="2" t="s">
        <v>1709</v>
      </c>
      <c r="C461" s="2" t="s">
        <v>1672</v>
      </c>
      <c r="D461" s="4">
        <f t="shared" si="7"/>
        <v>9</v>
      </c>
      <c r="E461" s="3">
        <v>24450604878</v>
      </c>
      <c r="F461" s="2" t="s">
        <v>712</v>
      </c>
      <c r="H461" s="3">
        <v>24256667553</v>
      </c>
      <c r="I461" s="2" t="s">
        <v>712</v>
      </c>
      <c r="K461" s="3">
        <v>34733000536</v>
      </c>
      <c r="L461" s="2" t="s">
        <v>712</v>
      </c>
      <c r="N461" s="3">
        <v>56781000101</v>
      </c>
      <c r="O461" s="2" t="s">
        <v>712</v>
      </c>
      <c r="Q461" s="3">
        <v>84307486837</v>
      </c>
      <c r="R461" s="2" t="s">
        <v>712</v>
      </c>
      <c r="T461" s="3">
        <v>111000000000</v>
      </c>
      <c r="U461" s="2" t="s">
        <v>712</v>
      </c>
      <c r="W461" s="3">
        <v>229000000000</v>
      </c>
      <c r="X461" s="2" t="s">
        <v>712</v>
      </c>
      <c r="Z461" s="3">
        <v>293000000000</v>
      </c>
      <c r="AA461" s="2" t="s">
        <v>712</v>
      </c>
      <c r="AC461" s="3">
        <v>97724513456</v>
      </c>
      <c r="AD461" s="2" t="s">
        <v>712</v>
      </c>
      <c r="AF461" s="3">
        <v>329000000000</v>
      </c>
      <c r="AG461" s="2" t="s">
        <v>712</v>
      </c>
      <c r="AI461" s="3">
        <v>604000000000</v>
      </c>
      <c r="AJ461" s="2" t="s">
        <v>712</v>
      </c>
      <c r="AL461" s="3">
        <v>548000000000</v>
      </c>
      <c r="AM461" s="2" t="s">
        <v>712</v>
      </c>
    </row>
    <row r="462" spans="1:39" x14ac:dyDescent="0.25">
      <c r="A462" s="2" t="s">
        <v>1859</v>
      </c>
      <c r="B462" s="2" t="s">
        <v>1708</v>
      </c>
      <c r="C462" s="2" t="s">
        <v>1672</v>
      </c>
      <c r="D462" s="4">
        <f t="shared" si="7"/>
        <v>12</v>
      </c>
      <c r="E462" s="3">
        <v>212252822</v>
      </c>
      <c r="F462" s="2" t="s">
        <v>712</v>
      </c>
      <c r="H462" s="3">
        <v>390196086</v>
      </c>
      <c r="I462" s="2" t="s">
        <v>712</v>
      </c>
      <c r="K462" s="3">
        <v>590900000</v>
      </c>
      <c r="L462" s="2" t="s">
        <v>712</v>
      </c>
      <c r="N462" s="3">
        <v>713000000</v>
      </c>
      <c r="O462" s="2" t="s">
        <v>712</v>
      </c>
      <c r="Q462" s="3">
        <v>1578300000</v>
      </c>
      <c r="R462" s="2" t="s">
        <v>712</v>
      </c>
      <c r="T462" s="3">
        <v>2713999900</v>
      </c>
      <c r="U462" s="2" t="s">
        <v>712</v>
      </c>
      <c r="W462" s="3">
        <v>3109000000</v>
      </c>
      <c r="X462" s="2" t="s">
        <v>712</v>
      </c>
      <c r="Z462" s="3">
        <v>4961119000</v>
      </c>
      <c r="AA462" s="2" t="s">
        <v>712</v>
      </c>
      <c r="AC462" s="3">
        <v>6957996000</v>
      </c>
      <c r="AD462" s="2" t="s">
        <v>712</v>
      </c>
      <c r="AF462" s="3">
        <v>8318996000</v>
      </c>
      <c r="AG462" s="2" t="s">
        <v>712</v>
      </c>
      <c r="AI462" s="3">
        <v>8234470000</v>
      </c>
      <c r="AJ462" s="2" t="s">
        <v>712</v>
      </c>
      <c r="AL462" s="3">
        <v>8884441432</v>
      </c>
      <c r="AM462" s="2" t="s">
        <v>712</v>
      </c>
    </row>
    <row r="463" spans="1:39" x14ac:dyDescent="0.25">
      <c r="A463" s="2" t="s">
        <v>1859</v>
      </c>
      <c r="B463" s="2" t="s">
        <v>1706</v>
      </c>
      <c r="C463" s="2" t="s">
        <v>1672</v>
      </c>
      <c r="D463" s="4">
        <f t="shared" si="7"/>
        <v>14</v>
      </c>
      <c r="E463" s="3">
        <v>96949756</v>
      </c>
      <c r="F463" s="2" t="s">
        <v>712</v>
      </c>
      <c r="H463" s="3">
        <v>137103730</v>
      </c>
      <c r="I463" s="2" t="s">
        <v>712</v>
      </c>
      <c r="K463" s="3">
        <v>233383640</v>
      </c>
      <c r="L463" s="2" t="s">
        <v>712</v>
      </c>
      <c r="N463" s="3">
        <v>495116619</v>
      </c>
      <c r="O463" s="2" t="s">
        <v>712</v>
      </c>
      <c r="Q463" s="3">
        <v>1163923780</v>
      </c>
      <c r="R463" s="2" t="s">
        <v>712</v>
      </c>
      <c r="T463" s="3">
        <v>1704370234</v>
      </c>
      <c r="U463" s="2" t="s">
        <v>712</v>
      </c>
      <c r="W463" s="3">
        <v>1957000000</v>
      </c>
      <c r="X463" s="2" t="s">
        <v>712</v>
      </c>
      <c r="Z463" s="3">
        <v>2549097488</v>
      </c>
      <c r="AA463" s="2" t="s">
        <v>712</v>
      </c>
      <c r="AC463" s="3">
        <v>3169500000</v>
      </c>
      <c r="AD463" s="2" t="s">
        <v>712</v>
      </c>
      <c r="AF463" s="3">
        <v>4546000000</v>
      </c>
      <c r="AG463" s="2" t="s">
        <v>712</v>
      </c>
      <c r="AI463" s="3">
        <v>4313000000</v>
      </c>
      <c r="AJ463" s="2" t="s">
        <v>712</v>
      </c>
      <c r="AL463" s="3">
        <v>4451000000</v>
      </c>
      <c r="AM463" s="2" t="s">
        <v>712</v>
      </c>
    </row>
    <row r="464" spans="1:39" x14ac:dyDescent="0.25">
      <c r="A464" s="2" t="s">
        <v>1859</v>
      </c>
      <c r="B464" s="2" t="s">
        <v>1704</v>
      </c>
      <c r="C464" s="2" t="s">
        <v>1672</v>
      </c>
      <c r="D464" s="4">
        <f t="shared" si="7"/>
        <v>23</v>
      </c>
      <c r="E464" s="3">
        <v>31857594</v>
      </c>
      <c r="F464" s="2" t="s">
        <v>712</v>
      </c>
      <c r="H464" s="3">
        <v>47379309</v>
      </c>
      <c r="I464" s="2" t="s">
        <v>712</v>
      </c>
      <c r="K464" s="3">
        <v>66062499</v>
      </c>
      <c r="L464" s="2" t="s">
        <v>712</v>
      </c>
      <c r="N464" s="3">
        <v>117650000</v>
      </c>
      <c r="O464" s="2" t="s">
        <v>712</v>
      </c>
      <c r="Q464" s="3">
        <v>179250000</v>
      </c>
      <c r="R464" s="2" t="s">
        <v>712</v>
      </c>
      <c r="T464" s="3">
        <v>276550000</v>
      </c>
      <c r="U464" s="2" t="s">
        <v>712</v>
      </c>
      <c r="W464" s="3">
        <v>518239100</v>
      </c>
      <c r="X464" s="2" t="s">
        <v>712</v>
      </c>
      <c r="Z464" s="3">
        <v>654314350</v>
      </c>
      <c r="AA464" s="2" t="s">
        <v>712</v>
      </c>
      <c r="AC464" s="3">
        <v>932551850</v>
      </c>
      <c r="AD464" s="2" t="s">
        <v>712</v>
      </c>
      <c r="AF464" s="3">
        <v>1290542550</v>
      </c>
      <c r="AG464" s="2" t="s">
        <v>712</v>
      </c>
      <c r="AI464" s="3">
        <v>1573618750</v>
      </c>
      <c r="AJ464" s="2" t="s">
        <v>712</v>
      </c>
      <c r="AL464" s="3">
        <v>1763000000</v>
      </c>
      <c r="AM464" s="2" t="s">
        <v>712</v>
      </c>
    </row>
    <row r="465" spans="1:39" x14ac:dyDescent="0.25">
      <c r="A465" s="2" t="s">
        <v>1859</v>
      </c>
      <c r="B465" s="2" t="s">
        <v>1703</v>
      </c>
      <c r="C465" s="2" t="s">
        <v>1672</v>
      </c>
      <c r="D465" s="4">
        <f t="shared" si="7"/>
        <v>19</v>
      </c>
      <c r="E465" s="3">
        <v>669722541</v>
      </c>
      <c r="F465" s="2" t="s">
        <v>712</v>
      </c>
      <c r="H465" s="3">
        <v>1084059815</v>
      </c>
      <c r="I465" s="2" t="s">
        <v>712</v>
      </c>
      <c r="K465" s="3">
        <v>1257615645</v>
      </c>
      <c r="L465" s="2" t="s">
        <v>712</v>
      </c>
      <c r="N465" s="3">
        <v>3227436282</v>
      </c>
      <c r="O465" s="2" t="s">
        <v>712</v>
      </c>
      <c r="Q465" s="3">
        <v>5594118400</v>
      </c>
      <c r="R465" s="2" t="s">
        <v>712</v>
      </c>
      <c r="T465" s="3">
        <v>4347956299</v>
      </c>
      <c r="U465" s="2" t="s">
        <v>712</v>
      </c>
      <c r="W465" s="3">
        <v>5643893347</v>
      </c>
      <c r="X465" s="2" t="s">
        <v>712</v>
      </c>
      <c r="Z465" s="3">
        <v>7925673448</v>
      </c>
      <c r="AA465" s="2" t="s">
        <v>712</v>
      </c>
      <c r="AC465" s="3">
        <v>7905485216</v>
      </c>
      <c r="AD465" s="2" t="s">
        <v>712</v>
      </c>
      <c r="AF465" s="3">
        <v>13120183157</v>
      </c>
      <c r="AG465" s="2" t="s">
        <v>712</v>
      </c>
      <c r="AI465" s="3">
        <v>27084497540</v>
      </c>
      <c r="AJ465" s="2" t="s">
        <v>712</v>
      </c>
      <c r="AL465" s="3">
        <v>33196819572</v>
      </c>
      <c r="AM465" s="2" t="s">
        <v>712</v>
      </c>
    </row>
    <row r="466" spans="1:39" x14ac:dyDescent="0.25">
      <c r="A466" s="2" t="s">
        <v>1859</v>
      </c>
      <c r="B466" s="2" t="s">
        <v>1702</v>
      </c>
      <c r="C466" s="2" t="s">
        <v>1672</v>
      </c>
      <c r="D466" s="4">
        <f t="shared" si="7"/>
        <v>21</v>
      </c>
      <c r="E466" s="3">
        <v>19926293839</v>
      </c>
      <c r="F466" s="2" t="s">
        <v>712</v>
      </c>
      <c r="H466" s="3">
        <v>30591834054</v>
      </c>
      <c r="I466" s="2" t="s">
        <v>712</v>
      </c>
      <c r="K466" s="3">
        <v>58539008786</v>
      </c>
      <c r="L466" s="2" t="s">
        <v>712</v>
      </c>
      <c r="N466" s="3">
        <v>176000000000</v>
      </c>
      <c r="O466" s="2" t="s">
        <v>712</v>
      </c>
      <c r="Q466" s="3">
        <v>282000000000</v>
      </c>
      <c r="R466" s="2" t="s">
        <v>712</v>
      </c>
      <c r="T466" s="3">
        <v>294000000000</v>
      </c>
      <c r="U466" s="2" t="s">
        <v>712</v>
      </c>
      <c r="W466" s="3">
        <v>401000000000</v>
      </c>
      <c r="X466" s="2" t="s">
        <v>712</v>
      </c>
      <c r="Z466" s="3">
        <v>883000000000</v>
      </c>
      <c r="AA466" s="2" t="s">
        <v>712</v>
      </c>
      <c r="AC466" s="3">
        <v>508000000000</v>
      </c>
      <c r="AD466" s="2" t="s">
        <v>712</v>
      </c>
      <c r="AF466" s="3">
        <v>1400000000000</v>
      </c>
      <c r="AG466" s="2" t="s">
        <v>712</v>
      </c>
      <c r="AI466" s="3">
        <v>2460000000000</v>
      </c>
      <c r="AJ466" s="2" t="s">
        <v>712</v>
      </c>
      <c r="AL466" s="3">
        <v>1770000000000</v>
      </c>
      <c r="AM466" s="2" t="s">
        <v>712</v>
      </c>
    </row>
    <row r="467" spans="1:39" x14ac:dyDescent="0.25">
      <c r="A467" s="2" t="s">
        <v>1859</v>
      </c>
      <c r="B467" s="2" t="s">
        <v>1701</v>
      </c>
      <c r="C467" s="2" t="s">
        <v>1672</v>
      </c>
      <c r="D467" s="4">
        <f t="shared" si="7"/>
        <v>33</v>
      </c>
      <c r="E467" s="3">
        <v>41978852041</v>
      </c>
      <c r="F467" s="2" t="s">
        <v>712</v>
      </c>
      <c r="H467" s="3">
        <v>64768831262</v>
      </c>
      <c r="I467" s="2" t="s">
        <v>712</v>
      </c>
      <c r="K467" s="3">
        <v>113000000000</v>
      </c>
      <c r="L467" s="2" t="s">
        <v>712</v>
      </c>
      <c r="N467" s="3">
        <v>212000000000</v>
      </c>
      <c r="O467" s="2" t="s">
        <v>712</v>
      </c>
      <c r="Q467" s="3">
        <v>314000000000</v>
      </c>
      <c r="R467" s="2" t="s">
        <v>712</v>
      </c>
      <c r="T467" s="3">
        <v>431000000000</v>
      </c>
      <c r="U467" s="2" t="s">
        <v>712</v>
      </c>
      <c r="W467" s="3">
        <v>592000000000</v>
      </c>
      <c r="X467" s="2" t="s">
        <v>712</v>
      </c>
      <c r="Z467" s="3">
        <v>653000000000</v>
      </c>
      <c r="AA467" s="2" t="s">
        <v>712</v>
      </c>
      <c r="AC467" s="3">
        <v>758000000000</v>
      </c>
      <c r="AD467" s="2" t="s">
        <v>712</v>
      </c>
      <c r="AF467" s="3">
        <v>1460000000000</v>
      </c>
      <c r="AG467" s="2" t="s">
        <v>712</v>
      </c>
      <c r="AI467" s="3">
        <v>1820000000000</v>
      </c>
      <c r="AJ467" s="2" t="s">
        <v>712</v>
      </c>
      <c r="AL467" s="3">
        <v>1550000000000</v>
      </c>
      <c r="AM467" s="2" t="s">
        <v>712</v>
      </c>
    </row>
    <row r="468" spans="1:39" x14ac:dyDescent="0.25">
      <c r="A468" s="2" t="s">
        <v>1859</v>
      </c>
      <c r="B468" s="2" t="s">
        <v>1700</v>
      </c>
      <c r="C468" s="2" t="s">
        <v>1672</v>
      </c>
      <c r="D468" s="4">
        <f t="shared" si="7"/>
        <v>40</v>
      </c>
      <c r="E468" s="3">
        <v>5502775895</v>
      </c>
      <c r="F468" s="2" t="s">
        <v>712</v>
      </c>
      <c r="H468" s="3">
        <v>6913560997</v>
      </c>
      <c r="I468" s="2" t="s">
        <v>712</v>
      </c>
      <c r="K468" s="3">
        <v>11532517864</v>
      </c>
      <c r="L468" s="2" t="s">
        <v>712</v>
      </c>
      <c r="N468" s="3">
        <v>13359145455</v>
      </c>
      <c r="O468" s="2" t="s">
        <v>712</v>
      </c>
      <c r="Q468" s="3">
        <v>24339421605</v>
      </c>
      <c r="R468" s="2" t="s">
        <v>712</v>
      </c>
      <c r="T468" s="3">
        <v>20902096532</v>
      </c>
      <c r="U468" s="2" t="s">
        <v>712</v>
      </c>
      <c r="W468" s="3">
        <v>44467946384</v>
      </c>
      <c r="X468" s="2" t="s">
        <v>712</v>
      </c>
      <c r="Z468" s="3">
        <v>82808986192</v>
      </c>
      <c r="AA468" s="2" t="s">
        <v>712</v>
      </c>
      <c r="AC468" s="3">
        <v>70984568429</v>
      </c>
      <c r="AD468" s="2" t="s">
        <v>712</v>
      </c>
      <c r="AF468" s="3">
        <v>173000000000</v>
      </c>
      <c r="AG468" s="2" t="s">
        <v>712</v>
      </c>
      <c r="AI468" s="3">
        <v>265000000000</v>
      </c>
      <c r="AJ468" s="2" t="s">
        <v>712</v>
      </c>
      <c r="AL468" s="3">
        <v>240000000000</v>
      </c>
      <c r="AM468" s="2" t="s">
        <v>712</v>
      </c>
    </row>
    <row r="469" spans="1:39" x14ac:dyDescent="0.25">
      <c r="A469" s="2" t="s">
        <v>1859</v>
      </c>
      <c r="B469" s="2" t="s">
        <v>1699</v>
      </c>
      <c r="C469" s="2" t="s">
        <v>1672</v>
      </c>
      <c r="D469" s="4">
        <f t="shared" si="7"/>
        <v>44</v>
      </c>
      <c r="E469" s="3">
        <v>4968598031</v>
      </c>
      <c r="F469" s="2" t="s">
        <v>712</v>
      </c>
      <c r="H469" s="3">
        <v>5727208180</v>
      </c>
      <c r="I469" s="2" t="s">
        <v>712</v>
      </c>
      <c r="K469" s="3">
        <v>8671371951</v>
      </c>
      <c r="L469" s="2" t="s">
        <v>712</v>
      </c>
      <c r="N469" s="3">
        <v>19470978268</v>
      </c>
      <c r="O469" s="2" t="s">
        <v>712</v>
      </c>
      <c r="Q469" s="3">
        <v>38968019453</v>
      </c>
      <c r="R469" s="2" t="s">
        <v>712</v>
      </c>
      <c r="T469" s="3">
        <v>36373312083</v>
      </c>
      <c r="U469" s="2" t="s">
        <v>712</v>
      </c>
      <c r="W469" s="3">
        <v>49279585355</v>
      </c>
      <c r="X469" s="2" t="s">
        <v>712</v>
      </c>
      <c r="Z469" s="3">
        <v>107000000000</v>
      </c>
      <c r="AA469" s="2" t="s">
        <v>712</v>
      </c>
      <c r="AC469" s="3">
        <v>97933392356</v>
      </c>
      <c r="AD469" s="2" t="s">
        <v>712</v>
      </c>
      <c r="AF469" s="3">
        <v>207000000000</v>
      </c>
      <c r="AG469" s="2" t="s">
        <v>712</v>
      </c>
      <c r="AI469" s="3">
        <v>370000000000</v>
      </c>
      <c r="AJ469" s="2" t="s">
        <v>712</v>
      </c>
      <c r="AL469" s="3">
        <v>292000000000</v>
      </c>
      <c r="AM469" s="2" t="s">
        <v>712</v>
      </c>
    </row>
    <row r="470" spans="1:39" x14ac:dyDescent="0.25">
      <c r="A470" s="2" t="s">
        <v>1859</v>
      </c>
      <c r="B470" s="2" t="s">
        <v>1698</v>
      </c>
      <c r="C470" s="2" t="s">
        <v>1672</v>
      </c>
      <c r="D470" s="4">
        <f t="shared" si="7"/>
        <v>48</v>
      </c>
      <c r="E470" s="3">
        <v>479181220</v>
      </c>
      <c r="F470" s="2" t="s">
        <v>712</v>
      </c>
      <c r="H470" s="3">
        <v>699456619</v>
      </c>
      <c r="I470" s="2" t="s">
        <v>712</v>
      </c>
      <c r="K470" s="3">
        <v>1238251653</v>
      </c>
      <c r="L470" s="2" t="s">
        <v>712</v>
      </c>
      <c r="N470" s="3">
        <v>3072427122</v>
      </c>
      <c r="O470" s="2" t="s">
        <v>712</v>
      </c>
      <c r="Q470" s="3">
        <v>2606621246</v>
      </c>
      <c r="R470" s="2" t="s">
        <v>712</v>
      </c>
      <c r="T470" s="3">
        <v>5841132962</v>
      </c>
      <c r="U470" s="2" t="s">
        <v>712</v>
      </c>
      <c r="W470" s="3">
        <v>8573611050</v>
      </c>
      <c r="X470" s="2" t="s">
        <v>712</v>
      </c>
      <c r="Z470" s="3">
        <v>12828975924</v>
      </c>
      <c r="AA470" s="2" t="s">
        <v>712</v>
      </c>
      <c r="AC470" s="3">
        <v>16844378578</v>
      </c>
      <c r="AD470" s="2" t="s">
        <v>712</v>
      </c>
      <c r="AF470" s="3">
        <v>26322000105</v>
      </c>
      <c r="AG470" s="2" t="s">
        <v>712</v>
      </c>
      <c r="AI470" s="3">
        <v>45300669857</v>
      </c>
      <c r="AJ470" s="2" t="s">
        <v>712</v>
      </c>
      <c r="AL470" s="3">
        <v>51106697024</v>
      </c>
      <c r="AM470" s="2" t="s">
        <v>712</v>
      </c>
    </row>
    <row r="471" spans="1:39" x14ac:dyDescent="0.25">
      <c r="A471" s="2" t="s">
        <v>1859</v>
      </c>
      <c r="B471" s="2" t="s">
        <v>1697</v>
      </c>
      <c r="C471" s="2" t="s">
        <v>1672</v>
      </c>
      <c r="D471" s="4">
        <f t="shared" si="7"/>
        <v>49</v>
      </c>
      <c r="K471" s="3">
        <v>8135150889</v>
      </c>
      <c r="L471" s="2" t="s">
        <v>712</v>
      </c>
      <c r="N471" s="3">
        <v>14206158658</v>
      </c>
      <c r="O471" s="2" t="s">
        <v>712</v>
      </c>
      <c r="Q471" s="3">
        <v>20953510266</v>
      </c>
      <c r="R471" s="2" t="s">
        <v>712</v>
      </c>
      <c r="T471" s="3">
        <v>25213614325</v>
      </c>
      <c r="U471" s="2" t="s">
        <v>712</v>
      </c>
      <c r="W471" s="3">
        <v>22085858204</v>
      </c>
      <c r="X471" s="2" t="s">
        <v>712</v>
      </c>
      <c r="Z471" s="3">
        <v>25366200000</v>
      </c>
      <c r="AA471" s="2" t="s">
        <v>712</v>
      </c>
      <c r="AC471" s="3">
        <v>33590400000</v>
      </c>
      <c r="AD471" s="2" t="s">
        <v>712</v>
      </c>
      <c r="AF471" s="3">
        <v>58603500000</v>
      </c>
      <c r="AG471" s="2" t="s">
        <v>712</v>
      </c>
      <c r="AI471" s="3">
        <v>73139050000</v>
      </c>
      <c r="AJ471" s="2" t="s">
        <v>712</v>
      </c>
      <c r="AL471" s="3">
        <v>77149700000</v>
      </c>
      <c r="AM471" s="2" t="s">
        <v>712</v>
      </c>
    </row>
    <row r="472" spans="1:39" x14ac:dyDescent="0.25">
      <c r="A472" s="2" t="s">
        <v>1859</v>
      </c>
      <c r="B472" s="2" t="s">
        <v>1696</v>
      </c>
      <c r="C472" s="2" t="s">
        <v>1672</v>
      </c>
      <c r="D472" s="4">
        <f t="shared" si="7"/>
        <v>55</v>
      </c>
      <c r="E472" s="3">
        <v>12000000</v>
      </c>
      <c r="F472" s="2" t="s">
        <v>712</v>
      </c>
      <c r="H472" s="3">
        <v>15500000</v>
      </c>
      <c r="I472" s="2" t="s">
        <v>712</v>
      </c>
      <c r="K472" s="3">
        <v>20200000</v>
      </c>
      <c r="L472" s="2" t="s">
        <v>712</v>
      </c>
      <c r="N472" s="3">
        <v>36370370</v>
      </c>
      <c r="O472" s="2" t="s">
        <v>712</v>
      </c>
      <c r="Q472" s="3">
        <v>72051851</v>
      </c>
      <c r="R472" s="2" t="s">
        <v>712</v>
      </c>
      <c r="T472" s="3">
        <v>126348146</v>
      </c>
      <c r="U472" s="2" t="s">
        <v>712</v>
      </c>
      <c r="W472" s="3">
        <v>191759256</v>
      </c>
      <c r="X472" s="2" t="s">
        <v>712</v>
      </c>
      <c r="Z472" s="3">
        <v>245781477</v>
      </c>
      <c r="AA472" s="2" t="s">
        <v>712</v>
      </c>
      <c r="AC472" s="3">
        <v>337695735</v>
      </c>
      <c r="AD472" s="2" t="s">
        <v>712</v>
      </c>
      <c r="AF472" s="3">
        <v>421481481</v>
      </c>
      <c r="AG472" s="2" t="s">
        <v>712</v>
      </c>
      <c r="AI472" s="3">
        <v>485185185</v>
      </c>
      <c r="AJ472" s="2" t="s">
        <v>712</v>
      </c>
      <c r="AL472" s="3">
        <v>537777778</v>
      </c>
      <c r="AM472" s="2" t="s">
        <v>712</v>
      </c>
    </row>
    <row r="473" spans="1:39" x14ac:dyDescent="0.25">
      <c r="A473" s="2" t="s">
        <v>1859</v>
      </c>
      <c r="B473" s="2" t="s">
        <v>1695</v>
      </c>
      <c r="C473" s="2" t="s">
        <v>1672</v>
      </c>
      <c r="D473" s="4">
        <f t="shared" si="7"/>
        <v>56</v>
      </c>
      <c r="E473" s="3">
        <v>824100000</v>
      </c>
      <c r="F473" s="2" t="s">
        <v>712</v>
      </c>
      <c r="H473" s="3">
        <v>1034800000</v>
      </c>
      <c r="I473" s="2" t="s">
        <v>712</v>
      </c>
      <c r="K473" s="3">
        <v>1987300000</v>
      </c>
      <c r="L473" s="2" t="s">
        <v>712</v>
      </c>
      <c r="N473" s="3">
        <v>4587100200</v>
      </c>
      <c r="O473" s="2" t="s">
        <v>712</v>
      </c>
      <c r="Q473" s="3">
        <v>7964000300</v>
      </c>
      <c r="R473" s="2" t="s">
        <v>712</v>
      </c>
      <c r="T473" s="3">
        <v>5827050857</v>
      </c>
      <c r="U473" s="2" t="s">
        <v>712</v>
      </c>
      <c r="W473" s="3">
        <v>11277676880</v>
      </c>
      <c r="X473" s="2" t="s">
        <v>712</v>
      </c>
      <c r="Z473" s="3">
        <v>19593916229</v>
      </c>
      <c r="AA473" s="2" t="s">
        <v>712</v>
      </c>
      <c r="AC473" s="3">
        <v>26571659051</v>
      </c>
      <c r="AD473" s="2" t="s">
        <v>712</v>
      </c>
      <c r="AF473" s="3">
        <v>44073886687</v>
      </c>
      <c r="AG473" s="2" t="s">
        <v>712</v>
      </c>
      <c r="AI473" s="3">
        <v>60595109805</v>
      </c>
      <c r="AJ473" s="2" t="s">
        <v>712</v>
      </c>
      <c r="AL473" s="3">
        <v>67103263863</v>
      </c>
      <c r="AM473" s="2" t="s">
        <v>712</v>
      </c>
    </row>
    <row r="474" spans="1:39" x14ac:dyDescent="0.25">
      <c r="A474" s="2" t="s">
        <v>1859</v>
      </c>
      <c r="B474" s="2" t="s">
        <v>1694</v>
      </c>
      <c r="C474" s="2" t="s">
        <v>1672</v>
      </c>
      <c r="D474" s="4">
        <f t="shared" si="7"/>
        <v>58</v>
      </c>
      <c r="E474" s="3">
        <v>958598195</v>
      </c>
      <c r="F474" s="2" t="s">
        <v>712</v>
      </c>
      <c r="H474" s="3">
        <v>2553596092</v>
      </c>
      <c r="I474" s="2" t="s">
        <v>712</v>
      </c>
      <c r="K474" s="3">
        <v>3185987235</v>
      </c>
      <c r="L474" s="2" t="s">
        <v>712</v>
      </c>
      <c r="N474" s="3">
        <v>11026346590</v>
      </c>
      <c r="O474" s="2" t="s">
        <v>712</v>
      </c>
      <c r="Q474" s="3">
        <v>19929853575</v>
      </c>
      <c r="R474" s="2" t="s">
        <v>712</v>
      </c>
      <c r="T474" s="3">
        <v>13945431882</v>
      </c>
      <c r="U474" s="2" t="s">
        <v>712</v>
      </c>
      <c r="W474" s="3">
        <v>18094238119</v>
      </c>
      <c r="X474" s="2" t="s">
        <v>712</v>
      </c>
      <c r="Z474" s="3">
        <v>28162053027</v>
      </c>
      <c r="AA474" s="2" t="s">
        <v>712</v>
      </c>
      <c r="AC474" s="3">
        <v>28548945000</v>
      </c>
      <c r="AD474" s="2" t="s">
        <v>712</v>
      </c>
      <c r="AF474" s="3">
        <v>51007777000</v>
      </c>
      <c r="AG474" s="2" t="s">
        <v>712</v>
      </c>
      <c r="AI474" s="3">
        <v>87924544000</v>
      </c>
      <c r="AJ474" s="2" t="s">
        <v>712</v>
      </c>
      <c r="AL474" s="3">
        <v>101000000000</v>
      </c>
      <c r="AM474" s="2" t="s">
        <v>712</v>
      </c>
    </row>
    <row r="475" spans="1:39" x14ac:dyDescent="0.25">
      <c r="A475" s="2" t="s">
        <v>1859</v>
      </c>
      <c r="B475" s="2" t="s">
        <v>1693</v>
      </c>
      <c r="C475" s="2" t="s">
        <v>1672</v>
      </c>
      <c r="D475" s="4">
        <f t="shared" si="7"/>
        <v>60</v>
      </c>
      <c r="E475" s="3">
        <v>706080000</v>
      </c>
      <c r="F475" s="2" t="s">
        <v>712</v>
      </c>
      <c r="H475" s="3">
        <v>976200000</v>
      </c>
      <c r="I475" s="2" t="s">
        <v>712</v>
      </c>
      <c r="K475" s="3">
        <v>1263720000</v>
      </c>
      <c r="L475" s="2" t="s">
        <v>712</v>
      </c>
      <c r="N475" s="3">
        <v>2941640100</v>
      </c>
      <c r="O475" s="2" t="s">
        <v>712</v>
      </c>
      <c r="Q475" s="3">
        <v>3399189100</v>
      </c>
      <c r="R475" s="2" t="s">
        <v>712</v>
      </c>
      <c r="T475" s="3">
        <v>3958045800</v>
      </c>
      <c r="U475" s="2" t="s">
        <v>712</v>
      </c>
      <c r="W475" s="3">
        <v>5954700000</v>
      </c>
      <c r="X475" s="2" t="s">
        <v>712</v>
      </c>
      <c r="Z475" s="3">
        <v>11134700000</v>
      </c>
      <c r="AA475" s="2" t="s">
        <v>712</v>
      </c>
      <c r="AC475" s="3">
        <v>14306700000</v>
      </c>
      <c r="AD475" s="2" t="s">
        <v>712</v>
      </c>
      <c r="AF475" s="3">
        <v>20104900000</v>
      </c>
      <c r="AG475" s="2" t="s">
        <v>712</v>
      </c>
      <c r="AI475" s="3">
        <v>23813600000</v>
      </c>
      <c r="AJ475" s="2" t="s">
        <v>712</v>
      </c>
      <c r="AL475" s="3">
        <v>25850200000</v>
      </c>
      <c r="AM475" s="2" t="s">
        <v>712</v>
      </c>
    </row>
    <row r="476" spans="1:39" x14ac:dyDescent="0.25">
      <c r="A476" s="2" t="s">
        <v>1859</v>
      </c>
      <c r="B476" s="2" t="s">
        <v>1692</v>
      </c>
      <c r="C476" s="2" t="s">
        <v>1672</v>
      </c>
      <c r="D476" s="4">
        <f t="shared" si="7"/>
        <v>86</v>
      </c>
      <c r="N476" s="3">
        <v>53322221</v>
      </c>
      <c r="O476" s="2" t="s">
        <v>712</v>
      </c>
      <c r="Q476" s="3">
        <v>95229628</v>
      </c>
      <c r="R476" s="2" t="s">
        <v>712</v>
      </c>
      <c r="T476" s="3">
        <v>167229627</v>
      </c>
      <c r="U476" s="2" t="s">
        <v>712</v>
      </c>
      <c r="W476" s="3">
        <v>250914815</v>
      </c>
      <c r="X476" s="2" t="s">
        <v>712</v>
      </c>
      <c r="Z476" s="3">
        <v>304940741</v>
      </c>
      <c r="AA476" s="2" t="s">
        <v>712</v>
      </c>
      <c r="AC476" s="3">
        <v>540336926</v>
      </c>
      <c r="AD476" s="2" t="s">
        <v>712</v>
      </c>
      <c r="AF476" s="3">
        <v>758518519</v>
      </c>
      <c r="AG476" s="2" t="s">
        <v>712</v>
      </c>
      <c r="AI476" s="3">
        <v>799882148</v>
      </c>
      <c r="AJ476" s="2" t="s">
        <v>712</v>
      </c>
      <c r="AL476" s="3">
        <v>978148148</v>
      </c>
      <c r="AM476" s="2" t="s">
        <v>712</v>
      </c>
    </row>
    <row r="477" spans="1:39" x14ac:dyDescent="0.25">
      <c r="A477" s="2" t="s">
        <v>1859</v>
      </c>
      <c r="B477" s="2" t="s">
        <v>1691</v>
      </c>
      <c r="C477" s="2" t="s">
        <v>1672</v>
      </c>
      <c r="D477" s="4">
        <f t="shared" si="7"/>
        <v>89</v>
      </c>
      <c r="E477" s="3">
        <v>1143600000</v>
      </c>
      <c r="F477" s="2" t="s">
        <v>712</v>
      </c>
      <c r="H477" s="3">
        <v>1453500000</v>
      </c>
      <c r="I477" s="2" t="s">
        <v>712</v>
      </c>
      <c r="K477" s="3">
        <v>2101300000</v>
      </c>
      <c r="L477" s="2" t="s">
        <v>712</v>
      </c>
      <c r="N477" s="3">
        <v>5480500200</v>
      </c>
      <c r="O477" s="2" t="s">
        <v>712</v>
      </c>
      <c r="Q477" s="3">
        <v>8716999700</v>
      </c>
      <c r="R477" s="2" t="s">
        <v>712</v>
      </c>
      <c r="T477" s="3">
        <v>7084399840</v>
      </c>
      <c r="U477" s="2" t="s">
        <v>712</v>
      </c>
      <c r="W477" s="3">
        <v>10440842165</v>
      </c>
      <c r="X477" s="2" t="s">
        <v>712</v>
      </c>
      <c r="Z477" s="3">
        <v>17788559414</v>
      </c>
      <c r="AA477" s="2" t="s">
        <v>712</v>
      </c>
      <c r="AC477" s="3">
        <v>20776403844</v>
      </c>
      <c r="AD477" s="2" t="s">
        <v>712</v>
      </c>
      <c r="AF477" s="3">
        <v>34113107085</v>
      </c>
      <c r="AG477" s="2" t="s">
        <v>712</v>
      </c>
      <c r="AI477" s="3">
        <v>50388460920</v>
      </c>
      <c r="AJ477" s="2" t="s">
        <v>712</v>
      </c>
      <c r="AL477" s="3">
        <v>63794348775</v>
      </c>
      <c r="AM477" s="2" t="s">
        <v>712</v>
      </c>
    </row>
    <row r="478" spans="1:39" x14ac:dyDescent="0.25">
      <c r="A478" s="2" t="s">
        <v>1859</v>
      </c>
      <c r="B478" s="2" t="s">
        <v>1690</v>
      </c>
      <c r="C478" s="2" t="s">
        <v>1672</v>
      </c>
      <c r="D478" s="4">
        <f t="shared" si="7"/>
        <v>91</v>
      </c>
      <c r="E478" s="3">
        <v>194949510</v>
      </c>
      <c r="F478" s="2" t="s">
        <v>712</v>
      </c>
      <c r="H478" s="3">
        <v>250176464</v>
      </c>
      <c r="I478" s="2" t="s">
        <v>712</v>
      </c>
      <c r="K478" s="3">
        <v>285380965</v>
      </c>
      <c r="L478" s="2" t="s">
        <v>712</v>
      </c>
      <c r="N478" s="3">
        <v>449880000</v>
      </c>
      <c r="O478" s="2" t="s">
        <v>712</v>
      </c>
      <c r="Q478" s="3">
        <v>482000000</v>
      </c>
      <c r="R478" s="2" t="s">
        <v>712</v>
      </c>
      <c r="T478" s="3">
        <v>354591840</v>
      </c>
      <c r="U478" s="2" t="s">
        <v>712</v>
      </c>
      <c r="W478" s="3">
        <v>368281379</v>
      </c>
      <c r="X478" s="2" t="s">
        <v>712</v>
      </c>
      <c r="Z478" s="3">
        <v>749138010</v>
      </c>
      <c r="AA478" s="2" t="s">
        <v>712</v>
      </c>
      <c r="AC478" s="3">
        <v>722460886</v>
      </c>
      <c r="AD478" s="2" t="s">
        <v>712</v>
      </c>
      <c r="AF478" s="3">
        <v>1740334782</v>
      </c>
      <c r="AG478" s="2" t="s">
        <v>712</v>
      </c>
      <c r="AI478" s="3">
        <v>2851154076</v>
      </c>
      <c r="AJ478" s="2" t="s">
        <v>712</v>
      </c>
      <c r="AL478" s="3">
        <v>3166029056</v>
      </c>
      <c r="AM478" s="2" t="s">
        <v>712</v>
      </c>
    </row>
    <row r="479" spans="1:39" x14ac:dyDescent="0.25">
      <c r="A479" s="2" t="s">
        <v>1859</v>
      </c>
      <c r="B479" s="2" t="s">
        <v>1689</v>
      </c>
      <c r="C479" s="2" t="s">
        <v>1672</v>
      </c>
      <c r="D479" s="4">
        <f t="shared" si="7"/>
        <v>93</v>
      </c>
      <c r="E479" s="3">
        <v>274520013</v>
      </c>
      <c r="F479" s="2" t="s">
        <v>712</v>
      </c>
      <c r="H479" s="3">
        <v>351260006</v>
      </c>
      <c r="I479" s="2" t="s">
        <v>712</v>
      </c>
      <c r="K479" s="3">
        <v>475339981</v>
      </c>
      <c r="L479" s="2" t="s">
        <v>712</v>
      </c>
      <c r="N479" s="3">
        <v>987799962</v>
      </c>
      <c r="O479" s="2" t="s">
        <v>712</v>
      </c>
      <c r="Q479" s="3">
        <v>1484999987</v>
      </c>
      <c r="R479" s="2" t="s">
        <v>712</v>
      </c>
      <c r="T479" s="3">
        <v>2160600064</v>
      </c>
      <c r="U479" s="2" t="s">
        <v>712</v>
      </c>
      <c r="W479" s="3">
        <v>2257121668</v>
      </c>
      <c r="X479" s="2" t="s">
        <v>712</v>
      </c>
      <c r="Z479" s="3">
        <v>3338897648</v>
      </c>
      <c r="AA479" s="2" t="s">
        <v>712</v>
      </c>
      <c r="AC479" s="3">
        <v>3472191962</v>
      </c>
      <c r="AD479" s="2" t="s">
        <v>712</v>
      </c>
      <c r="AF479" s="3">
        <v>5885325590</v>
      </c>
      <c r="AG479" s="2" t="s">
        <v>712</v>
      </c>
      <c r="AI479" s="3">
        <v>7890216508</v>
      </c>
      <c r="AJ479" s="2" t="s">
        <v>712</v>
      </c>
      <c r="AL479" s="3">
        <v>8877465911</v>
      </c>
      <c r="AM479" s="2" t="s">
        <v>712</v>
      </c>
    </row>
    <row r="480" spans="1:39" x14ac:dyDescent="0.25">
      <c r="A480" s="2" t="s">
        <v>1859</v>
      </c>
      <c r="B480" s="2" t="s">
        <v>1688</v>
      </c>
      <c r="C480" s="2" t="s">
        <v>1672</v>
      </c>
      <c r="D480" s="4">
        <f t="shared" si="7"/>
        <v>95</v>
      </c>
      <c r="E480" s="3">
        <v>387750000</v>
      </c>
      <c r="F480" s="2" t="s">
        <v>712</v>
      </c>
      <c r="H480" s="3">
        <v>598100000</v>
      </c>
      <c r="I480" s="2" t="s">
        <v>712</v>
      </c>
      <c r="K480" s="3">
        <v>802999950</v>
      </c>
      <c r="L480" s="2" t="s">
        <v>712</v>
      </c>
      <c r="N480" s="3">
        <v>1669499950</v>
      </c>
      <c r="O480" s="2" t="s">
        <v>712</v>
      </c>
      <c r="Q480" s="3">
        <v>2903500050</v>
      </c>
      <c r="R480" s="2" t="s">
        <v>712</v>
      </c>
      <c r="T480" s="3">
        <v>4152499950</v>
      </c>
      <c r="U480" s="2" t="s">
        <v>712</v>
      </c>
      <c r="W480" s="3">
        <v>3419487441</v>
      </c>
      <c r="X480" s="2" t="s">
        <v>712</v>
      </c>
      <c r="Z480" s="3">
        <v>4663193916</v>
      </c>
      <c r="AA480" s="2" t="s">
        <v>712</v>
      </c>
      <c r="AC480" s="3">
        <v>7776435882</v>
      </c>
      <c r="AD480" s="2" t="s">
        <v>712</v>
      </c>
      <c r="AF480" s="3">
        <v>12275501784</v>
      </c>
      <c r="AG480" s="2" t="s">
        <v>712</v>
      </c>
      <c r="AI480" s="3">
        <v>18528601901</v>
      </c>
      <c r="AJ480" s="2" t="s">
        <v>712</v>
      </c>
      <c r="AL480" s="3">
        <v>20152043003</v>
      </c>
      <c r="AM480" s="2" t="s">
        <v>712</v>
      </c>
    </row>
    <row r="481" spans="1:39" x14ac:dyDescent="0.25">
      <c r="A481" s="2" t="s">
        <v>1859</v>
      </c>
      <c r="B481" s="2" t="s">
        <v>1687</v>
      </c>
      <c r="C481" s="2" t="s">
        <v>1672</v>
      </c>
      <c r="D481" s="4">
        <f t="shared" si="7"/>
        <v>109</v>
      </c>
      <c r="E481" s="3">
        <v>777727657</v>
      </c>
      <c r="F481" s="2" t="s">
        <v>712</v>
      </c>
      <c r="H481" s="3">
        <v>1148014336</v>
      </c>
      <c r="I481" s="2" t="s">
        <v>712</v>
      </c>
      <c r="K481" s="3">
        <v>1875146615</v>
      </c>
      <c r="L481" s="2" t="s">
        <v>712</v>
      </c>
      <c r="N481" s="3">
        <v>3249733202</v>
      </c>
      <c r="O481" s="2" t="s">
        <v>712</v>
      </c>
      <c r="Q481" s="3">
        <v>3293496326</v>
      </c>
      <c r="R481" s="2" t="s">
        <v>712</v>
      </c>
      <c r="T481" s="3">
        <v>3287007228</v>
      </c>
      <c r="U481" s="2" t="s">
        <v>712</v>
      </c>
      <c r="W481" s="3">
        <v>3530892749</v>
      </c>
      <c r="X481" s="2" t="s">
        <v>712</v>
      </c>
      <c r="Z481" s="3">
        <v>7450324787</v>
      </c>
      <c r="AA481" s="2" t="s">
        <v>712</v>
      </c>
      <c r="AC481" s="3">
        <v>9694161516</v>
      </c>
      <c r="AD481" s="2" t="s">
        <v>712</v>
      </c>
      <c r="AF481" s="3">
        <v>12824094990</v>
      </c>
      <c r="AG481" s="2" t="s">
        <v>712</v>
      </c>
      <c r="AI481" s="3">
        <v>14746420946</v>
      </c>
      <c r="AJ481" s="2" t="s">
        <v>712</v>
      </c>
      <c r="AL481" s="3">
        <v>14005654599</v>
      </c>
      <c r="AM481" s="2" t="s">
        <v>712</v>
      </c>
    </row>
    <row r="482" spans="1:39" x14ac:dyDescent="0.25">
      <c r="A482" s="2" t="s">
        <v>1859</v>
      </c>
      <c r="B482" s="2" t="s">
        <v>1686</v>
      </c>
      <c r="C482" s="2" t="s">
        <v>1672</v>
      </c>
      <c r="D482" s="4">
        <f t="shared" si="7"/>
        <v>138</v>
      </c>
      <c r="E482" s="3">
        <v>15221053213</v>
      </c>
      <c r="F482" s="2" t="s">
        <v>712</v>
      </c>
      <c r="H482" s="3">
        <v>26556372081</v>
      </c>
      <c r="I482" s="2" t="s">
        <v>712</v>
      </c>
      <c r="K482" s="3">
        <v>45178119327</v>
      </c>
      <c r="L482" s="2" t="s">
        <v>712</v>
      </c>
      <c r="N482" s="3">
        <v>81825780564</v>
      </c>
      <c r="O482" s="2" t="s">
        <v>712</v>
      </c>
      <c r="Q482" s="3">
        <v>174000000000</v>
      </c>
      <c r="R482" s="2" t="s">
        <v>712</v>
      </c>
      <c r="T482" s="3">
        <v>140000000000</v>
      </c>
      <c r="U482" s="2" t="s">
        <v>712</v>
      </c>
      <c r="W482" s="3">
        <v>364000000000</v>
      </c>
      <c r="X482" s="2" t="s">
        <v>712</v>
      </c>
      <c r="Z482" s="3">
        <v>481000000000</v>
      </c>
      <c r="AA482" s="2" t="s">
        <v>712</v>
      </c>
      <c r="AC482" s="3">
        <v>742000000000</v>
      </c>
      <c r="AD482" s="2" t="s">
        <v>712</v>
      </c>
      <c r="AF482" s="3">
        <v>1040000000000</v>
      </c>
      <c r="AG482" s="2" t="s">
        <v>712</v>
      </c>
      <c r="AI482" s="3">
        <v>1190000000000</v>
      </c>
      <c r="AJ482" s="2" t="s">
        <v>712</v>
      </c>
      <c r="AL482" s="3">
        <v>1140000000000</v>
      </c>
      <c r="AM482" s="2" t="s">
        <v>712</v>
      </c>
    </row>
    <row r="483" spans="1:39" x14ac:dyDescent="0.25">
      <c r="A483" s="2" t="s">
        <v>1859</v>
      </c>
      <c r="B483" s="2" t="s">
        <v>1685</v>
      </c>
      <c r="C483" s="2" t="s">
        <v>1672</v>
      </c>
      <c r="D483" s="4">
        <f t="shared" si="7"/>
        <v>157</v>
      </c>
      <c r="E483" s="3">
        <v>269283804</v>
      </c>
      <c r="F483" s="2" t="s">
        <v>712</v>
      </c>
      <c r="H483" s="3">
        <v>657140011</v>
      </c>
      <c r="I483" s="2" t="s">
        <v>712</v>
      </c>
      <c r="K483" s="3">
        <v>878570045</v>
      </c>
      <c r="L483" s="2" t="s">
        <v>712</v>
      </c>
      <c r="N483" s="3">
        <v>2226999874</v>
      </c>
      <c r="O483" s="2" t="s">
        <v>712</v>
      </c>
      <c r="Q483" s="3">
        <v>2454499872</v>
      </c>
      <c r="R483" s="2" t="s">
        <v>712</v>
      </c>
      <c r="T483" s="3">
        <v>3851200118</v>
      </c>
      <c r="U483" s="2" t="s">
        <v>712</v>
      </c>
      <c r="W483" s="3">
        <v>1792800000</v>
      </c>
      <c r="X483" s="2" t="s">
        <v>712</v>
      </c>
      <c r="Z483" s="3">
        <v>4389965591</v>
      </c>
      <c r="AA483" s="2" t="s">
        <v>712</v>
      </c>
      <c r="AC483" s="3">
        <v>5224213018</v>
      </c>
      <c r="AD483" s="2" t="s">
        <v>712</v>
      </c>
      <c r="AF483" s="3">
        <v>7458103362</v>
      </c>
      <c r="AG483" s="2" t="s">
        <v>712</v>
      </c>
      <c r="AI483" s="3">
        <v>10438842116</v>
      </c>
      <c r="AJ483" s="2" t="s">
        <v>712</v>
      </c>
      <c r="AL483" s="3">
        <v>12692562187</v>
      </c>
      <c r="AM483" s="2" t="s">
        <v>712</v>
      </c>
    </row>
    <row r="484" spans="1:39" x14ac:dyDescent="0.25">
      <c r="A484" s="2" t="s">
        <v>1859</v>
      </c>
      <c r="B484" s="2" t="s">
        <v>1684</v>
      </c>
      <c r="C484" s="2" t="s">
        <v>1672</v>
      </c>
      <c r="D484" s="4">
        <f t="shared" si="7"/>
        <v>166</v>
      </c>
      <c r="E484" s="3">
        <v>534490500</v>
      </c>
      <c r="F484" s="2" t="s">
        <v>712</v>
      </c>
      <c r="H484" s="3">
        <v>847794300</v>
      </c>
      <c r="I484" s="2" t="s">
        <v>712</v>
      </c>
      <c r="K484" s="3">
        <v>1334108700</v>
      </c>
      <c r="L484" s="2" t="s">
        <v>712</v>
      </c>
      <c r="N484" s="3">
        <v>2199585300</v>
      </c>
      <c r="O484" s="2" t="s">
        <v>712</v>
      </c>
      <c r="Q484" s="3">
        <v>5044942500</v>
      </c>
      <c r="R484" s="2" t="s">
        <v>712</v>
      </c>
      <c r="T484" s="3">
        <v>5969924500</v>
      </c>
      <c r="U484" s="2" t="s">
        <v>712</v>
      </c>
      <c r="W484" s="3">
        <v>7032023200</v>
      </c>
      <c r="X484" s="2" t="s">
        <v>712</v>
      </c>
      <c r="Z484" s="3">
        <v>10677104500</v>
      </c>
      <c r="AA484" s="2" t="s">
        <v>712</v>
      </c>
      <c r="AC484" s="3">
        <v>12994218400</v>
      </c>
      <c r="AD484" s="2" t="s">
        <v>712</v>
      </c>
      <c r="AF484" s="3">
        <v>20958000000</v>
      </c>
      <c r="AG484" s="2" t="s">
        <v>712</v>
      </c>
      <c r="AI484" s="3">
        <v>39954761200</v>
      </c>
      <c r="AJ484" s="2" t="s">
        <v>712</v>
      </c>
      <c r="AL484" s="3">
        <v>52132289700</v>
      </c>
      <c r="AM484" s="2" t="s">
        <v>712</v>
      </c>
    </row>
    <row r="485" spans="1:39" x14ac:dyDescent="0.25">
      <c r="A485" s="2" t="s">
        <v>1859</v>
      </c>
      <c r="B485" s="2" t="s">
        <v>1683</v>
      </c>
      <c r="C485" s="2" t="s">
        <v>1672</v>
      </c>
      <c r="D485" s="4">
        <f t="shared" si="7"/>
        <v>169</v>
      </c>
      <c r="H485" s="3">
        <v>451524125</v>
      </c>
      <c r="I485" s="2" t="s">
        <v>712</v>
      </c>
      <c r="K485" s="3">
        <v>697291728</v>
      </c>
      <c r="L485" s="2" t="s">
        <v>712</v>
      </c>
      <c r="N485" s="3">
        <v>1912353340</v>
      </c>
      <c r="O485" s="2" t="s">
        <v>712</v>
      </c>
      <c r="Q485" s="3">
        <v>5067450002</v>
      </c>
      <c r="R485" s="2" t="s">
        <v>712</v>
      </c>
      <c r="T485" s="3">
        <v>3778316380</v>
      </c>
      <c r="U485" s="2" t="s">
        <v>712</v>
      </c>
      <c r="W485" s="3">
        <v>7157424031</v>
      </c>
      <c r="X485" s="2" t="s">
        <v>712</v>
      </c>
      <c r="Z485" s="3">
        <v>9965225497</v>
      </c>
      <c r="AA485" s="2" t="s">
        <v>712</v>
      </c>
      <c r="AC485" s="3">
        <v>6325151760</v>
      </c>
      <c r="AD485" s="2" t="s">
        <v>712</v>
      </c>
      <c r="AF485" s="3">
        <v>13794910634</v>
      </c>
      <c r="AG485" s="2" t="s">
        <v>712</v>
      </c>
      <c r="AI485" s="3">
        <v>24611039786</v>
      </c>
      <c r="AJ485" s="2" t="s">
        <v>712</v>
      </c>
      <c r="AL485" s="3">
        <v>27622778722</v>
      </c>
      <c r="AM485" s="2" t="s">
        <v>712</v>
      </c>
    </row>
    <row r="486" spans="1:39" x14ac:dyDescent="0.25">
      <c r="A486" s="2" t="s">
        <v>1859</v>
      </c>
      <c r="B486" s="2" t="s">
        <v>1682</v>
      </c>
      <c r="C486" s="2" t="s">
        <v>1672</v>
      </c>
      <c r="D486" s="4">
        <f t="shared" si="7"/>
        <v>170</v>
      </c>
      <c r="E486" s="3">
        <v>3199617471</v>
      </c>
      <c r="F486" s="2" t="s">
        <v>712</v>
      </c>
      <c r="H486" s="3">
        <v>6029751897</v>
      </c>
      <c r="I486" s="2" t="s">
        <v>712</v>
      </c>
      <c r="K486" s="3">
        <v>8945736420</v>
      </c>
      <c r="L486" s="2" t="s">
        <v>712</v>
      </c>
      <c r="N486" s="3">
        <v>14230997983</v>
      </c>
      <c r="O486" s="2" t="s">
        <v>712</v>
      </c>
      <c r="Q486" s="3">
        <v>21216509116</v>
      </c>
      <c r="R486" s="2" t="s">
        <v>712</v>
      </c>
      <c r="T486" s="3">
        <v>20153333842</v>
      </c>
      <c r="U486" s="2" t="s">
        <v>712</v>
      </c>
      <c r="W486" s="3">
        <v>35180917546</v>
      </c>
      <c r="X486" s="2" t="s">
        <v>712</v>
      </c>
      <c r="Z486" s="3">
        <v>56833961486</v>
      </c>
      <c r="AA486" s="2" t="s">
        <v>712</v>
      </c>
      <c r="AC486" s="3">
        <v>54436633340</v>
      </c>
      <c r="AD486" s="2" t="s">
        <v>712</v>
      </c>
      <c r="AF486" s="3">
        <v>102000000000</v>
      </c>
      <c r="AG486" s="2" t="s">
        <v>712</v>
      </c>
      <c r="AI486" s="3">
        <v>193000000000</v>
      </c>
      <c r="AJ486" s="2" t="s">
        <v>712</v>
      </c>
      <c r="AL486" s="3">
        <v>192000000000</v>
      </c>
      <c r="AM486" s="2" t="s">
        <v>712</v>
      </c>
    </row>
    <row r="487" spans="1:39" x14ac:dyDescent="0.25">
      <c r="A487" s="2" t="s">
        <v>1859</v>
      </c>
      <c r="B487" s="2" t="s">
        <v>1681</v>
      </c>
      <c r="C487" s="2" t="s">
        <v>1672</v>
      </c>
      <c r="D487" s="4">
        <f t="shared" si="7"/>
        <v>177</v>
      </c>
      <c r="E487" s="3">
        <v>2094400000</v>
      </c>
      <c r="F487" s="2" t="s">
        <v>712</v>
      </c>
      <c r="H487" s="3">
        <v>3532700000</v>
      </c>
      <c r="I487" s="2" t="s">
        <v>712</v>
      </c>
      <c r="K487" s="3">
        <v>6328900000</v>
      </c>
      <c r="L487" s="2" t="s">
        <v>712</v>
      </c>
      <c r="N487" s="3">
        <v>9910900000</v>
      </c>
      <c r="O487" s="2" t="s">
        <v>712</v>
      </c>
      <c r="Q487" s="3">
        <v>16764200000</v>
      </c>
      <c r="R487" s="2" t="s">
        <v>712</v>
      </c>
      <c r="T487" s="3">
        <v>23878000000</v>
      </c>
      <c r="U487" s="2" t="s">
        <v>712</v>
      </c>
      <c r="W487" s="3">
        <v>34630430000</v>
      </c>
      <c r="X487" s="2" t="s">
        <v>712</v>
      </c>
      <c r="Z487" s="3">
        <v>48187039000</v>
      </c>
      <c r="AA487" s="2" t="s">
        <v>712</v>
      </c>
      <c r="AC487" s="3">
        <v>72546194000</v>
      </c>
      <c r="AD487" s="2" t="s">
        <v>712</v>
      </c>
      <c r="AF487" s="3">
        <v>89524131617</v>
      </c>
      <c r="AG487" s="2" t="s">
        <v>712</v>
      </c>
      <c r="AI487" s="3">
        <v>101000000000</v>
      </c>
      <c r="AJ487" s="2" t="s">
        <v>712</v>
      </c>
      <c r="AL487" s="3">
        <v>103000000000</v>
      </c>
      <c r="AM487" s="2" t="s">
        <v>712</v>
      </c>
    </row>
    <row r="488" spans="1:39" x14ac:dyDescent="0.25">
      <c r="A488" s="2" t="s">
        <v>1859</v>
      </c>
      <c r="B488" s="2" t="s">
        <v>1680</v>
      </c>
      <c r="C488" s="2" t="s">
        <v>1672</v>
      </c>
      <c r="D488" s="4">
        <f t="shared" si="7"/>
        <v>188</v>
      </c>
      <c r="E488" s="3">
        <v>12541635</v>
      </c>
      <c r="F488" s="2" t="s">
        <v>712</v>
      </c>
      <c r="H488" s="3">
        <v>16742339</v>
      </c>
      <c r="I488" s="2" t="s">
        <v>712</v>
      </c>
      <c r="K488" s="3">
        <v>22944849</v>
      </c>
      <c r="L488" s="2" t="s">
        <v>712</v>
      </c>
      <c r="N488" s="3">
        <v>44679999</v>
      </c>
      <c r="O488" s="2" t="s">
        <v>712</v>
      </c>
      <c r="Q488" s="3">
        <v>84381406</v>
      </c>
      <c r="R488" s="2" t="s">
        <v>712</v>
      </c>
      <c r="T488" s="3">
        <v>140705627</v>
      </c>
      <c r="U488" s="2" t="s">
        <v>712</v>
      </c>
      <c r="W488" s="3">
        <v>229434519</v>
      </c>
      <c r="X488" s="2" t="s">
        <v>712</v>
      </c>
      <c r="Z488" s="3">
        <v>357237682</v>
      </c>
      <c r="AA488" s="2" t="s">
        <v>712</v>
      </c>
      <c r="AC488" s="3">
        <v>480825603</v>
      </c>
      <c r="AD488" s="2" t="s">
        <v>712</v>
      </c>
      <c r="AF488" s="3">
        <v>684148704</v>
      </c>
      <c r="AG488" s="2" t="s">
        <v>712</v>
      </c>
      <c r="AI488" s="3">
        <v>731919889</v>
      </c>
      <c r="AJ488" s="2" t="s">
        <v>712</v>
      </c>
      <c r="AL488" s="3">
        <v>921888852</v>
      </c>
      <c r="AM488" s="2" t="s">
        <v>712</v>
      </c>
    </row>
    <row r="489" spans="1:39" x14ac:dyDescent="0.25">
      <c r="A489" s="2" t="s">
        <v>1859</v>
      </c>
      <c r="B489" s="2" t="s">
        <v>1679</v>
      </c>
      <c r="C489" s="2" t="s">
        <v>1672</v>
      </c>
      <c r="D489" s="4">
        <f t="shared" si="7"/>
        <v>189</v>
      </c>
      <c r="Q489" s="3">
        <v>143588886</v>
      </c>
      <c r="R489" s="2" t="s">
        <v>712</v>
      </c>
      <c r="T489" s="3">
        <v>242385181</v>
      </c>
      <c r="U489" s="2" t="s">
        <v>712</v>
      </c>
      <c r="W489" s="3">
        <v>477996296</v>
      </c>
      <c r="X489" s="2" t="s">
        <v>712</v>
      </c>
      <c r="Z489" s="3">
        <v>604411111</v>
      </c>
      <c r="AA489" s="2" t="s">
        <v>712</v>
      </c>
      <c r="AC489" s="3">
        <v>746048893</v>
      </c>
      <c r="AD489" s="2" t="s">
        <v>712</v>
      </c>
      <c r="AF489" s="3">
        <v>1173341556</v>
      </c>
      <c r="AG489" s="2" t="s">
        <v>712</v>
      </c>
      <c r="AI489" s="3">
        <v>1311133148</v>
      </c>
      <c r="AJ489" s="2" t="s">
        <v>712</v>
      </c>
      <c r="AL489" s="3">
        <v>1436390326</v>
      </c>
      <c r="AM489" s="2" t="s">
        <v>712</v>
      </c>
    </row>
    <row r="490" spans="1:39" x14ac:dyDescent="0.25">
      <c r="A490" s="2" t="s">
        <v>1859</v>
      </c>
      <c r="B490" s="2" t="s">
        <v>1678</v>
      </c>
      <c r="C490" s="2" t="s">
        <v>1672</v>
      </c>
      <c r="D490" s="4">
        <f t="shared" si="7"/>
        <v>191</v>
      </c>
      <c r="E490" s="3">
        <v>14524963</v>
      </c>
      <c r="F490" s="2" t="s">
        <v>712</v>
      </c>
      <c r="H490" s="3">
        <v>15835088</v>
      </c>
      <c r="I490" s="2" t="s">
        <v>712</v>
      </c>
      <c r="K490" s="3">
        <v>27585488</v>
      </c>
      <c r="L490" s="2" t="s">
        <v>712</v>
      </c>
      <c r="N490" s="3">
        <v>49353147</v>
      </c>
      <c r="O490" s="2" t="s">
        <v>712</v>
      </c>
      <c r="Q490" s="3">
        <v>113759183</v>
      </c>
      <c r="R490" s="2" t="s">
        <v>712</v>
      </c>
      <c r="T490" s="3">
        <v>175580627</v>
      </c>
      <c r="U490" s="2" t="s">
        <v>712</v>
      </c>
      <c r="W490" s="3">
        <v>277954111</v>
      </c>
      <c r="X490" s="2" t="s">
        <v>712</v>
      </c>
      <c r="Z490" s="3">
        <v>347770000</v>
      </c>
      <c r="AA490" s="2" t="s">
        <v>712</v>
      </c>
      <c r="AC490" s="3">
        <v>461883444</v>
      </c>
      <c r="AD490" s="2" t="s">
        <v>712</v>
      </c>
      <c r="AF490" s="3">
        <v>651436074</v>
      </c>
      <c r="AG490" s="2" t="s">
        <v>712</v>
      </c>
      <c r="AI490" s="3">
        <v>692933741</v>
      </c>
      <c r="AJ490" s="2" t="s">
        <v>712</v>
      </c>
      <c r="AL490" s="3">
        <v>751373263</v>
      </c>
      <c r="AM490" s="2" t="s">
        <v>712</v>
      </c>
    </row>
    <row r="491" spans="1:39" x14ac:dyDescent="0.25">
      <c r="A491" s="2" t="s">
        <v>1859</v>
      </c>
      <c r="B491" s="2" t="s">
        <v>1677</v>
      </c>
      <c r="C491" s="2" t="s">
        <v>1672</v>
      </c>
      <c r="D491" s="4">
        <f t="shared" si="7"/>
        <v>207</v>
      </c>
      <c r="E491" s="3">
        <v>103500000</v>
      </c>
      <c r="F491" s="2" t="s">
        <v>712</v>
      </c>
      <c r="H491" s="3">
        <v>198450000</v>
      </c>
      <c r="I491" s="2" t="s">
        <v>712</v>
      </c>
      <c r="K491" s="3">
        <v>287600000</v>
      </c>
      <c r="L491" s="2" t="s">
        <v>712</v>
      </c>
      <c r="N491" s="3">
        <v>641000000</v>
      </c>
      <c r="O491" s="2" t="s">
        <v>712</v>
      </c>
      <c r="Q491" s="3">
        <v>915150000</v>
      </c>
      <c r="R491" s="2" t="s">
        <v>712</v>
      </c>
      <c r="T491" s="3">
        <v>979850000</v>
      </c>
      <c r="U491" s="2" t="s">
        <v>712</v>
      </c>
      <c r="W491" s="3">
        <v>404600000</v>
      </c>
      <c r="X491" s="2" t="s">
        <v>712</v>
      </c>
      <c r="Z491" s="3">
        <v>929607500</v>
      </c>
      <c r="AA491" s="2" t="s">
        <v>712</v>
      </c>
      <c r="AC491" s="3">
        <v>1078402128</v>
      </c>
      <c r="AD491" s="2" t="s">
        <v>712</v>
      </c>
      <c r="AF491" s="3">
        <v>2936612022</v>
      </c>
      <c r="AG491" s="2" t="s">
        <v>712</v>
      </c>
      <c r="AI491" s="3">
        <v>4980000000</v>
      </c>
      <c r="AJ491" s="2" t="s">
        <v>712</v>
      </c>
      <c r="AL491" s="3">
        <v>4877888604</v>
      </c>
      <c r="AM491" s="2" t="s">
        <v>712</v>
      </c>
    </row>
    <row r="492" spans="1:39" x14ac:dyDescent="0.25">
      <c r="A492" s="2" t="s">
        <v>1859</v>
      </c>
      <c r="B492" s="2" t="s">
        <v>1676</v>
      </c>
      <c r="C492" s="2" t="s">
        <v>1672</v>
      </c>
      <c r="D492" s="4">
        <f t="shared" si="7"/>
        <v>220</v>
      </c>
      <c r="E492" s="3">
        <v>619322802</v>
      </c>
      <c r="F492" s="2" t="s">
        <v>712</v>
      </c>
      <c r="H492" s="3">
        <v>761981451</v>
      </c>
      <c r="I492" s="2" t="s">
        <v>712</v>
      </c>
      <c r="K492" s="3">
        <v>1083392307</v>
      </c>
      <c r="L492" s="2" t="s">
        <v>712</v>
      </c>
      <c r="N492" s="3">
        <v>3138666542</v>
      </c>
      <c r="O492" s="2" t="s">
        <v>712</v>
      </c>
      <c r="Q492" s="3">
        <v>8140416343</v>
      </c>
      <c r="R492" s="2" t="s">
        <v>712</v>
      </c>
      <c r="T492" s="3">
        <v>4797777905</v>
      </c>
      <c r="U492" s="2" t="s">
        <v>712</v>
      </c>
      <c r="W492" s="3">
        <v>5318258824</v>
      </c>
      <c r="X492" s="2" t="s">
        <v>712</v>
      </c>
      <c r="Z492" s="3">
        <v>5737751332</v>
      </c>
      <c r="AA492" s="2" t="s">
        <v>712</v>
      </c>
      <c r="AC492" s="3">
        <v>9008273721</v>
      </c>
      <c r="AD492" s="2" t="s">
        <v>712</v>
      </c>
      <c r="AF492" s="3">
        <v>21642304046</v>
      </c>
      <c r="AG492" s="2" t="s">
        <v>712</v>
      </c>
      <c r="AI492" s="3">
        <v>24580844843</v>
      </c>
      <c r="AJ492" s="2" t="s">
        <v>712</v>
      </c>
      <c r="AL492" s="3">
        <v>27805745961</v>
      </c>
      <c r="AM492" s="2" t="s">
        <v>712</v>
      </c>
    </row>
    <row r="493" spans="1:39" x14ac:dyDescent="0.25">
      <c r="A493" s="2" t="s">
        <v>1859</v>
      </c>
      <c r="B493" s="2" t="s">
        <v>1675</v>
      </c>
      <c r="C493" s="2" t="s">
        <v>1672</v>
      </c>
      <c r="D493" s="4">
        <f t="shared" si="7"/>
        <v>231</v>
      </c>
      <c r="E493" s="3">
        <v>605000000000</v>
      </c>
      <c r="F493" s="2" t="s">
        <v>712</v>
      </c>
      <c r="H493" s="3">
        <v>862000000000</v>
      </c>
      <c r="I493" s="2" t="s">
        <v>712</v>
      </c>
      <c r="K493" s="3">
        <v>1280000000000</v>
      </c>
      <c r="L493" s="2" t="s">
        <v>712</v>
      </c>
      <c r="N493" s="3">
        <v>2090000000000</v>
      </c>
      <c r="O493" s="2" t="s">
        <v>712</v>
      </c>
      <c r="Q493" s="3">
        <v>3340000000000</v>
      </c>
      <c r="R493" s="2" t="s">
        <v>712</v>
      </c>
      <c r="T493" s="3">
        <v>4870000000000</v>
      </c>
      <c r="U493" s="2" t="s">
        <v>712</v>
      </c>
      <c r="W493" s="3">
        <v>6540000000000</v>
      </c>
      <c r="X493" s="2" t="s">
        <v>712</v>
      </c>
      <c r="Z493" s="3">
        <v>8610000000000</v>
      </c>
      <c r="AA493" s="2" t="s">
        <v>712</v>
      </c>
      <c r="AC493" s="3">
        <v>11000000000000</v>
      </c>
      <c r="AD493" s="2" t="s">
        <v>712</v>
      </c>
      <c r="AF493" s="3">
        <v>14500000000000</v>
      </c>
      <c r="AG493" s="2" t="s">
        <v>712</v>
      </c>
      <c r="AI493" s="3">
        <v>16200000000000</v>
      </c>
      <c r="AJ493" s="2" t="s">
        <v>712</v>
      </c>
      <c r="AL493" s="3">
        <v>17900000000000</v>
      </c>
      <c r="AM493" s="2" t="s">
        <v>712</v>
      </c>
    </row>
    <row r="494" spans="1:39" x14ac:dyDescent="0.25">
      <c r="A494" s="2" t="s">
        <v>1859</v>
      </c>
      <c r="B494" s="2" t="s">
        <v>1674</v>
      </c>
      <c r="C494" s="2" t="s">
        <v>1672</v>
      </c>
      <c r="D494" s="4">
        <f t="shared" si="7"/>
        <v>234</v>
      </c>
      <c r="E494" s="3">
        <v>1710004464</v>
      </c>
      <c r="F494" s="2" t="s">
        <v>712</v>
      </c>
      <c r="H494" s="3">
        <v>1597721080</v>
      </c>
      <c r="I494" s="2" t="s">
        <v>712</v>
      </c>
      <c r="K494" s="3">
        <v>2189418001</v>
      </c>
      <c r="L494" s="2" t="s">
        <v>712</v>
      </c>
      <c r="N494" s="3">
        <v>4114667063</v>
      </c>
      <c r="O494" s="2" t="s">
        <v>712</v>
      </c>
      <c r="Q494" s="3">
        <v>9178802163</v>
      </c>
      <c r="R494" s="2" t="s">
        <v>712</v>
      </c>
      <c r="T494" s="3">
        <v>7367494080</v>
      </c>
      <c r="U494" s="2" t="s">
        <v>712</v>
      </c>
      <c r="W494" s="3">
        <v>12878199881</v>
      </c>
      <c r="X494" s="2" t="s">
        <v>712</v>
      </c>
      <c r="Z494" s="3">
        <v>23969823010</v>
      </c>
      <c r="AA494" s="2" t="s">
        <v>712</v>
      </c>
      <c r="AC494" s="3">
        <v>13606494599</v>
      </c>
      <c r="AD494" s="2" t="s">
        <v>712</v>
      </c>
      <c r="AF494" s="3">
        <v>23410572633</v>
      </c>
      <c r="AG494" s="2" t="s">
        <v>712</v>
      </c>
      <c r="AI494" s="3">
        <v>51265399743</v>
      </c>
      <c r="AJ494" s="2" t="s">
        <v>712</v>
      </c>
      <c r="AL494" s="3">
        <v>53442697568</v>
      </c>
      <c r="AM494" s="2" t="s">
        <v>712</v>
      </c>
    </row>
    <row r="495" spans="1:39" x14ac:dyDescent="0.25">
      <c r="A495" s="2" t="s">
        <v>1859</v>
      </c>
      <c r="B495" s="2" t="s">
        <v>1673</v>
      </c>
      <c r="C495" s="2" t="s">
        <v>1672</v>
      </c>
      <c r="D495" s="4">
        <f t="shared" si="7"/>
        <v>236</v>
      </c>
      <c r="E495" s="3">
        <v>9873397859</v>
      </c>
      <c r="F495" s="2" t="s">
        <v>712</v>
      </c>
      <c r="H495" s="3">
        <v>10472776744</v>
      </c>
      <c r="I495" s="2" t="s">
        <v>712</v>
      </c>
      <c r="K495" s="3">
        <v>15922867181</v>
      </c>
      <c r="L495" s="2" t="s">
        <v>712</v>
      </c>
      <c r="N495" s="3">
        <v>42337056975</v>
      </c>
      <c r="O495" s="2" t="s">
        <v>712</v>
      </c>
      <c r="Q495" s="3">
        <v>76693647866</v>
      </c>
      <c r="R495" s="2" t="s">
        <v>712</v>
      </c>
      <c r="T495" s="3">
        <v>45343793676</v>
      </c>
      <c r="U495" s="2" t="s">
        <v>712</v>
      </c>
      <c r="W495" s="3">
        <v>58470358476</v>
      </c>
      <c r="X495" s="2" t="s">
        <v>712</v>
      </c>
      <c r="Z495" s="3">
        <v>85837385779</v>
      </c>
      <c r="AA495" s="2" t="s">
        <v>712</v>
      </c>
      <c r="AC495" s="3">
        <v>92889586976</v>
      </c>
      <c r="AD495" s="2" t="s">
        <v>712</v>
      </c>
      <c r="AF495" s="3">
        <v>230000000000</v>
      </c>
      <c r="AG495" s="2" t="s">
        <v>712</v>
      </c>
      <c r="AI495" s="3">
        <v>381000000000</v>
      </c>
      <c r="AJ495" s="2" t="s">
        <v>712</v>
      </c>
      <c r="AL495" s="3">
        <v>371000000000</v>
      </c>
      <c r="AM495" s="2" t="s">
        <v>712</v>
      </c>
    </row>
    <row r="496" spans="1:39" x14ac:dyDescent="0.25">
      <c r="A496" s="2" t="s">
        <v>1859</v>
      </c>
      <c r="B496" s="2" t="s">
        <v>1671</v>
      </c>
      <c r="C496" s="2" t="s">
        <v>1620</v>
      </c>
      <c r="D496" s="4">
        <f t="shared" si="7"/>
        <v>2</v>
      </c>
      <c r="E496" s="3">
        <v>546666678</v>
      </c>
      <c r="F496" s="2" t="s">
        <v>712</v>
      </c>
      <c r="H496" s="3">
        <v>1673333419</v>
      </c>
      <c r="I496" s="2" t="s">
        <v>712</v>
      </c>
      <c r="K496" s="3">
        <v>1595555476</v>
      </c>
      <c r="L496" s="2" t="s">
        <v>712</v>
      </c>
      <c r="N496" s="3">
        <v>2953333419</v>
      </c>
      <c r="O496" s="2" t="s">
        <v>712</v>
      </c>
      <c r="Q496" s="3">
        <v>3478787910</v>
      </c>
      <c r="R496" s="2" t="s">
        <v>712</v>
      </c>
      <c r="AC496" s="3">
        <v>4128818042</v>
      </c>
      <c r="AD496" s="2" t="s">
        <v>712</v>
      </c>
      <c r="AF496" s="3">
        <v>9843842455</v>
      </c>
      <c r="AG496" s="2" t="s">
        <v>712</v>
      </c>
      <c r="AI496" s="3">
        <v>20536542737</v>
      </c>
      <c r="AJ496" s="2" t="s">
        <v>712</v>
      </c>
      <c r="AL496" s="3">
        <v>19199437989</v>
      </c>
      <c r="AM496" s="2" t="s">
        <v>712</v>
      </c>
    </row>
    <row r="497" spans="1:39" x14ac:dyDescent="0.25">
      <c r="A497" s="2" t="s">
        <v>1859</v>
      </c>
      <c r="B497" s="2" t="s">
        <v>1670</v>
      </c>
      <c r="C497" s="2" t="s">
        <v>1620</v>
      </c>
      <c r="D497" s="4">
        <f t="shared" si="7"/>
        <v>1</v>
      </c>
      <c r="W497" s="3">
        <v>1272577522</v>
      </c>
      <c r="X497" s="2" t="s">
        <v>712</v>
      </c>
      <c r="Z497" s="3">
        <v>1639492424</v>
      </c>
      <c r="AA497" s="2" t="s">
        <v>712</v>
      </c>
      <c r="AC497" s="3">
        <v>2376335048</v>
      </c>
      <c r="AD497" s="2" t="s">
        <v>712</v>
      </c>
      <c r="AF497" s="3">
        <v>9206301700</v>
      </c>
      <c r="AG497" s="2" t="s">
        <v>712</v>
      </c>
      <c r="AI497" s="3">
        <v>10619320049</v>
      </c>
      <c r="AJ497" s="2" t="s">
        <v>712</v>
      </c>
      <c r="AL497" s="3">
        <v>10561401185</v>
      </c>
      <c r="AM497" s="2" t="s">
        <v>712</v>
      </c>
    </row>
    <row r="498" spans="1:39" x14ac:dyDescent="0.25">
      <c r="A498" s="2" t="s">
        <v>1859</v>
      </c>
      <c r="B498" s="2" t="s">
        <v>1669</v>
      </c>
      <c r="C498" s="2" t="s">
        <v>1620</v>
      </c>
      <c r="D498" s="4">
        <f t="shared" si="7"/>
        <v>52</v>
      </c>
      <c r="W498" s="3">
        <v>4991350458</v>
      </c>
      <c r="X498" s="2" t="s">
        <v>712</v>
      </c>
      <c r="Z498" s="3">
        <v>3962710163</v>
      </c>
      <c r="AA498" s="2" t="s">
        <v>712</v>
      </c>
      <c r="AC498" s="3">
        <v>6236024951</v>
      </c>
      <c r="AD498" s="2" t="s">
        <v>712</v>
      </c>
      <c r="AF498" s="3">
        <v>33050343783</v>
      </c>
      <c r="AG498" s="2" t="s">
        <v>712</v>
      </c>
      <c r="AI498" s="3">
        <v>68730906314</v>
      </c>
      <c r="AJ498" s="2" t="s">
        <v>712</v>
      </c>
      <c r="AL498" s="3">
        <v>53047140347</v>
      </c>
      <c r="AM498" s="2" t="s">
        <v>712</v>
      </c>
    </row>
    <row r="499" spans="1:39" x14ac:dyDescent="0.25">
      <c r="A499" s="2" t="s">
        <v>1859</v>
      </c>
      <c r="B499" s="2" t="s">
        <v>1668</v>
      </c>
      <c r="C499" s="2" t="s">
        <v>1620</v>
      </c>
      <c r="D499" s="4">
        <f t="shared" si="7"/>
        <v>13</v>
      </c>
      <c r="Q499" s="3">
        <v>3645744806</v>
      </c>
      <c r="R499" s="2" t="s">
        <v>712</v>
      </c>
      <c r="T499" s="3">
        <v>3392021127</v>
      </c>
      <c r="U499" s="2" t="s">
        <v>712</v>
      </c>
      <c r="W499" s="3">
        <v>4751063830</v>
      </c>
      <c r="X499" s="2" t="s">
        <v>712</v>
      </c>
      <c r="Z499" s="3">
        <v>6349202394</v>
      </c>
      <c r="AA499" s="2" t="s">
        <v>712</v>
      </c>
      <c r="AC499" s="3">
        <v>9632155053</v>
      </c>
      <c r="AD499" s="2" t="s">
        <v>712</v>
      </c>
      <c r="AF499" s="3">
        <v>21730000000</v>
      </c>
      <c r="AG499" s="2" t="s">
        <v>712</v>
      </c>
      <c r="AI499" s="3">
        <v>30756462766</v>
      </c>
      <c r="AJ499" s="2" t="s">
        <v>712</v>
      </c>
      <c r="AL499" s="3">
        <v>32221489362</v>
      </c>
      <c r="AM499" s="2" t="s">
        <v>712</v>
      </c>
    </row>
    <row r="500" spans="1:39" x14ac:dyDescent="0.25">
      <c r="A500" s="2" t="s">
        <v>1859</v>
      </c>
      <c r="B500" s="2" t="s">
        <v>1667</v>
      </c>
      <c r="C500" s="2" t="s">
        <v>1620</v>
      </c>
      <c r="D500" s="4">
        <f t="shared" si="7"/>
        <v>16</v>
      </c>
      <c r="E500" s="3">
        <v>5081413340</v>
      </c>
      <c r="F500" s="2" t="s">
        <v>712</v>
      </c>
      <c r="H500" s="3">
        <v>7253575399</v>
      </c>
      <c r="I500" s="2" t="s">
        <v>712</v>
      </c>
      <c r="K500" s="3">
        <v>6288245867</v>
      </c>
      <c r="L500" s="2" t="s">
        <v>712</v>
      </c>
      <c r="N500" s="3">
        <v>9651149302</v>
      </c>
      <c r="O500" s="2" t="s">
        <v>712</v>
      </c>
      <c r="Q500" s="3">
        <v>18525399202</v>
      </c>
      <c r="R500" s="2" t="s">
        <v>712</v>
      </c>
      <c r="T500" s="3">
        <v>24298032258</v>
      </c>
      <c r="U500" s="2" t="s">
        <v>712</v>
      </c>
      <c r="W500" s="3">
        <v>31708873955</v>
      </c>
      <c r="X500" s="2" t="s">
        <v>712</v>
      </c>
      <c r="Z500" s="3">
        <v>48244308275</v>
      </c>
      <c r="AA500" s="2" t="s">
        <v>712</v>
      </c>
      <c r="AC500" s="3">
        <v>54724081491</v>
      </c>
      <c r="AD500" s="2" t="s">
        <v>712</v>
      </c>
      <c r="AF500" s="3">
        <v>79611888213</v>
      </c>
      <c r="AG500" s="2" t="s">
        <v>712</v>
      </c>
      <c r="AI500" s="3">
        <v>133000000000</v>
      </c>
      <c r="AJ500" s="2" t="s">
        <v>712</v>
      </c>
      <c r="AL500" s="3">
        <v>195000000000</v>
      </c>
      <c r="AM500" s="2" t="s">
        <v>712</v>
      </c>
    </row>
    <row r="501" spans="1:39" x14ac:dyDescent="0.25">
      <c r="A501" s="2" t="s">
        <v>1859</v>
      </c>
      <c r="B501" s="2" t="s">
        <v>1666</v>
      </c>
      <c r="C501" s="2" t="s">
        <v>1620</v>
      </c>
      <c r="D501" s="4">
        <f t="shared" si="7"/>
        <v>18</v>
      </c>
      <c r="Q501" s="3">
        <v>148934334</v>
      </c>
      <c r="R501" s="2" t="s">
        <v>712</v>
      </c>
      <c r="T501" s="3">
        <v>253182454</v>
      </c>
      <c r="U501" s="2" t="s">
        <v>712</v>
      </c>
      <c r="W501" s="3">
        <v>250794360</v>
      </c>
      <c r="X501" s="2" t="s">
        <v>712</v>
      </c>
      <c r="Z501" s="3">
        <v>365964500</v>
      </c>
      <c r="AA501" s="2" t="s">
        <v>712</v>
      </c>
      <c r="AC501" s="3">
        <v>537050134</v>
      </c>
      <c r="AD501" s="2" t="s">
        <v>712</v>
      </c>
      <c r="AF501" s="3">
        <v>1196091805</v>
      </c>
      <c r="AG501" s="2" t="s">
        <v>712</v>
      </c>
      <c r="AI501" s="3">
        <v>1823692110</v>
      </c>
      <c r="AJ501" s="2" t="s">
        <v>712</v>
      </c>
      <c r="AL501" s="3">
        <v>1962221696</v>
      </c>
      <c r="AM501" s="2" t="s">
        <v>712</v>
      </c>
    </row>
    <row r="502" spans="1:39" x14ac:dyDescent="0.25">
      <c r="A502" s="2" t="s">
        <v>1859</v>
      </c>
      <c r="B502" s="2" t="s">
        <v>1665</v>
      </c>
      <c r="C502" s="2" t="s">
        <v>1620</v>
      </c>
      <c r="D502" s="4">
        <f t="shared" si="7"/>
        <v>26</v>
      </c>
      <c r="H502" s="3">
        <v>139030446</v>
      </c>
      <c r="I502" s="2" t="s">
        <v>712</v>
      </c>
      <c r="K502" s="3">
        <v>270818556</v>
      </c>
      <c r="L502" s="2" t="s">
        <v>712</v>
      </c>
      <c r="N502" s="3">
        <v>1732721161</v>
      </c>
      <c r="O502" s="2" t="s">
        <v>712</v>
      </c>
      <c r="Q502" s="3">
        <v>4264252336</v>
      </c>
      <c r="R502" s="2" t="s">
        <v>712</v>
      </c>
      <c r="T502" s="3">
        <v>2754463438</v>
      </c>
      <c r="U502" s="2" t="s">
        <v>712</v>
      </c>
      <c r="W502" s="3">
        <v>4183548189</v>
      </c>
      <c r="X502" s="2" t="s">
        <v>712</v>
      </c>
      <c r="Z502" s="3">
        <v>5197332974</v>
      </c>
      <c r="AA502" s="2" t="s">
        <v>712</v>
      </c>
      <c r="AC502" s="3">
        <v>5843329108</v>
      </c>
      <c r="AD502" s="2" t="s">
        <v>712</v>
      </c>
      <c r="AF502" s="3">
        <v>12247694247</v>
      </c>
      <c r="AG502" s="2" t="s">
        <v>712</v>
      </c>
      <c r="AI502" s="3">
        <v>16953505122</v>
      </c>
      <c r="AJ502" s="2" t="s">
        <v>712</v>
      </c>
      <c r="AL502" s="3">
        <v>15492035784</v>
      </c>
      <c r="AM502" s="2" t="s">
        <v>712</v>
      </c>
    </row>
    <row r="503" spans="1:39" x14ac:dyDescent="0.25">
      <c r="A503" s="2" t="s">
        <v>1859</v>
      </c>
      <c r="B503" s="2" t="s">
        <v>1664</v>
      </c>
      <c r="C503" s="2" t="s">
        <v>1620</v>
      </c>
      <c r="D503" s="4">
        <f t="shared" si="7"/>
        <v>115</v>
      </c>
      <c r="E503" s="3">
        <v>660000009</v>
      </c>
      <c r="F503" s="2" t="s">
        <v>712</v>
      </c>
      <c r="H503" s="3">
        <v>962857134</v>
      </c>
      <c r="I503" s="2" t="s">
        <v>712</v>
      </c>
      <c r="K503" s="3">
        <v>505549460</v>
      </c>
      <c r="L503" s="2" t="s">
        <v>712</v>
      </c>
      <c r="N503" s="3">
        <v>588443894</v>
      </c>
      <c r="O503" s="2" t="s">
        <v>712</v>
      </c>
      <c r="T503" s="3">
        <v>824166656</v>
      </c>
      <c r="U503" s="2" t="s">
        <v>712</v>
      </c>
      <c r="W503" s="3">
        <v>1980183168</v>
      </c>
      <c r="X503" s="2" t="s">
        <v>712</v>
      </c>
      <c r="Z503" s="3">
        <v>3443413389</v>
      </c>
      <c r="AA503" s="2" t="s">
        <v>712</v>
      </c>
      <c r="AC503" s="3">
        <v>4284028138</v>
      </c>
      <c r="AD503" s="2" t="s">
        <v>712</v>
      </c>
      <c r="AF503" s="3">
        <v>8639235842</v>
      </c>
      <c r="AG503" s="2" t="s">
        <v>712</v>
      </c>
      <c r="AI503" s="3">
        <v>14038383450</v>
      </c>
      <c r="AJ503" s="2" t="s">
        <v>712</v>
      </c>
      <c r="AL503" s="3">
        <v>18049954289</v>
      </c>
      <c r="AM503" s="2" t="s">
        <v>712</v>
      </c>
    </row>
    <row r="504" spans="1:39" x14ac:dyDescent="0.25">
      <c r="A504" s="2" t="s">
        <v>1859</v>
      </c>
      <c r="B504" s="2" t="s">
        <v>1663</v>
      </c>
      <c r="C504" s="2" t="s">
        <v>1620</v>
      </c>
      <c r="D504" s="4">
        <f t="shared" si="7"/>
        <v>351</v>
      </c>
      <c r="E504" s="3">
        <v>46685178504</v>
      </c>
      <c r="F504" s="2" t="s">
        <v>712</v>
      </c>
      <c r="H504" s="3">
        <v>72057028560</v>
      </c>
      <c r="I504" s="2" t="s">
        <v>712</v>
      </c>
      <c r="K504" s="3">
        <v>112000000000</v>
      </c>
      <c r="L504" s="2" t="s">
        <v>712</v>
      </c>
      <c r="N504" s="3">
        <v>172000000000</v>
      </c>
      <c r="O504" s="2" t="s">
        <v>712</v>
      </c>
      <c r="Q504" s="3">
        <v>204000000000</v>
      </c>
      <c r="R504" s="2" t="s">
        <v>712</v>
      </c>
      <c r="T504" s="3">
        <v>271000000000</v>
      </c>
      <c r="U504" s="2" t="s">
        <v>712</v>
      </c>
      <c r="W504" s="3">
        <v>425000000000</v>
      </c>
      <c r="X504" s="2" t="s">
        <v>712</v>
      </c>
      <c r="Z504" s="3">
        <v>958000000000</v>
      </c>
      <c r="AA504" s="2" t="s">
        <v>712</v>
      </c>
      <c r="AC504" s="3">
        <v>1460000000000</v>
      </c>
      <c r="AD504" s="2" t="s">
        <v>712</v>
      </c>
      <c r="AF504" s="3">
        <v>3520000000000</v>
      </c>
      <c r="AG504" s="2" t="s">
        <v>712</v>
      </c>
      <c r="AI504" s="3">
        <v>8460000000000</v>
      </c>
      <c r="AJ504" s="2" t="s">
        <v>712</v>
      </c>
      <c r="AL504" s="3">
        <v>10900000000000</v>
      </c>
      <c r="AM504" s="2" t="s">
        <v>712</v>
      </c>
    </row>
    <row r="505" spans="1:39" x14ac:dyDescent="0.25">
      <c r="A505" s="2" t="s">
        <v>1859</v>
      </c>
      <c r="B505" s="2" t="s">
        <v>1662</v>
      </c>
      <c r="C505" s="2" t="s">
        <v>1620</v>
      </c>
      <c r="D505" s="4">
        <f t="shared" si="7"/>
        <v>116</v>
      </c>
    </row>
    <row r="506" spans="1:39" x14ac:dyDescent="0.25">
      <c r="A506" s="2" t="s">
        <v>1859</v>
      </c>
      <c r="B506" s="2" t="s">
        <v>1661</v>
      </c>
      <c r="C506" s="2" t="s">
        <v>1620</v>
      </c>
      <c r="D506" s="4">
        <f t="shared" si="7"/>
        <v>73</v>
      </c>
      <c r="W506" s="3">
        <v>3690328964</v>
      </c>
      <c r="X506" s="2" t="s">
        <v>712</v>
      </c>
      <c r="Z506" s="3">
        <v>3510540809</v>
      </c>
      <c r="AA506" s="2" t="s">
        <v>712</v>
      </c>
      <c r="AC506" s="3">
        <v>3395778674</v>
      </c>
      <c r="AD506" s="2" t="s">
        <v>712</v>
      </c>
      <c r="AF506" s="3">
        <v>10172869680</v>
      </c>
      <c r="AG506" s="2" t="s">
        <v>712</v>
      </c>
      <c r="AI506" s="3">
        <v>15846474596</v>
      </c>
      <c r="AJ506" s="2" t="s">
        <v>712</v>
      </c>
      <c r="AL506" s="3">
        <v>13965385802</v>
      </c>
      <c r="AM506" s="2" t="s">
        <v>712</v>
      </c>
    </row>
    <row r="507" spans="1:39" x14ac:dyDescent="0.25">
      <c r="A507" s="2" t="s">
        <v>1859</v>
      </c>
      <c r="B507" s="2" t="s">
        <v>1660</v>
      </c>
      <c r="C507" s="2" t="s">
        <v>1620</v>
      </c>
      <c r="D507" s="4">
        <f t="shared" si="7"/>
        <v>100</v>
      </c>
      <c r="E507" s="3">
        <v>42900864970</v>
      </c>
      <c r="F507" s="2" t="s">
        <v>712</v>
      </c>
      <c r="H507" s="3">
        <v>51014155360</v>
      </c>
      <c r="I507" s="2" t="s">
        <v>712</v>
      </c>
      <c r="K507" s="3">
        <v>72716595884</v>
      </c>
      <c r="L507" s="2" t="s">
        <v>712</v>
      </c>
      <c r="N507" s="3">
        <v>124000000000</v>
      </c>
      <c r="O507" s="2" t="s">
        <v>712</v>
      </c>
      <c r="Q507" s="3">
        <v>204000000000</v>
      </c>
      <c r="R507" s="2" t="s">
        <v>712</v>
      </c>
      <c r="T507" s="3">
        <v>284000000000</v>
      </c>
      <c r="U507" s="2" t="s">
        <v>712</v>
      </c>
      <c r="W507" s="3">
        <v>293000000000</v>
      </c>
      <c r="X507" s="2" t="s">
        <v>712</v>
      </c>
      <c r="Z507" s="3">
        <v>423000000000</v>
      </c>
      <c r="AA507" s="2" t="s">
        <v>712</v>
      </c>
      <c r="AC507" s="3">
        <v>524000000000</v>
      </c>
      <c r="AD507" s="2" t="s">
        <v>712</v>
      </c>
      <c r="AF507" s="3">
        <v>1240000000000</v>
      </c>
      <c r="AG507" s="2" t="s">
        <v>712</v>
      </c>
      <c r="AI507" s="3">
        <v>1820000000000</v>
      </c>
      <c r="AJ507" s="2" t="s">
        <v>712</v>
      </c>
      <c r="AL507" s="3">
        <v>2070000000000</v>
      </c>
      <c r="AM507" s="2" t="s">
        <v>712</v>
      </c>
    </row>
    <row r="508" spans="1:39" x14ac:dyDescent="0.25">
      <c r="A508" s="2" t="s">
        <v>1859</v>
      </c>
      <c r="B508" s="2" t="s">
        <v>1659</v>
      </c>
      <c r="C508" s="2" t="s">
        <v>1620</v>
      </c>
      <c r="D508" s="4">
        <f t="shared" si="7"/>
        <v>101</v>
      </c>
      <c r="H508" s="3">
        <v>5980840376</v>
      </c>
      <c r="I508" s="2" t="s">
        <v>712</v>
      </c>
      <c r="K508" s="3">
        <v>11605084560</v>
      </c>
      <c r="L508" s="2" t="s">
        <v>712</v>
      </c>
      <c r="N508" s="3">
        <v>48396143466</v>
      </c>
      <c r="O508" s="2" t="s">
        <v>712</v>
      </c>
      <c r="Q508" s="3">
        <v>94715163814</v>
      </c>
      <c r="R508" s="2" t="s">
        <v>712</v>
      </c>
      <c r="T508" s="3">
        <v>75929617715</v>
      </c>
      <c r="U508" s="2" t="s">
        <v>712</v>
      </c>
      <c r="W508" s="3">
        <v>139000000000</v>
      </c>
      <c r="X508" s="2" t="s">
        <v>712</v>
      </c>
      <c r="Z508" s="3">
        <v>216000000000</v>
      </c>
      <c r="AA508" s="2" t="s">
        <v>712</v>
      </c>
      <c r="AC508" s="3">
        <v>196000000000</v>
      </c>
      <c r="AD508" s="2" t="s">
        <v>712</v>
      </c>
      <c r="AF508" s="3">
        <v>432000000000</v>
      </c>
      <c r="AG508" s="2" t="s">
        <v>712</v>
      </c>
      <c r="AI508" s="3">
        <v>918000000000</v>
      </c>
      <c r="AJ508" s="2" t="s">
        <v>712</v>
      </c>
      <c r="AL508" s="3">
        <v>862000000000</v>
      </c>
      <c r="AM508" s="2" t="s">
        <v>712</v>
      </c>
    </row>
    <row r="509" spans="1:39" x14ac:dyDescent="0.25">
      <c r="A509" s="2" t="s">
        <v>1859</v>
      </c>
      <c r="B509" s="2" t="s">
        <v>1658</v>
      </c>
      <c r="C509" s="2" t="s">
        <v>1620</v>
      </c>
      <c r="D509" s="4">
        <f t="shared" si="7"/>
        <v>102</v>
      </c>
      <c r="E509" s="3">
        <v>4693566416</v>
      </c>
      <c r="F509" s="2" t="s">
        <v>712</v>
      </c>
      <c r="H509" s="3">
        <v>7555383690</v>
      </c>
      <c r="I509" s="2" t="s">
        <v>712</v>
      </c>
      <c r="K509" s="3">
        <v>17153463263</v>
      </c>
      <c r="L509" s="2" t="s">
        <v>712</v>
      </c>
      <c r="N509" s="3">
        <v>80600119984</v>
      </c>
      <c r="O509" s="2" t="s">
        <v>712</v>
      </c>
      <c r="Q509" s="3">
        <v>126000000000</v>
      </c>
      <c r="R509" s="2" t="s">
        <v>712</v>
      </c>
      <c r="T509" s="3">
        <v>134000000000</v>
      </c>
      <c r="U509" s="2" t="s">
        <v>712</v>
      </c>
      <c r="W509" s="3">
        <v>125000000000</v>
      </c>
      <c r="X509" s="2" t="s">
        <v>712</v>
      </c>
      <c r="Z509" s="3">
        <v>114000000000</v>
      </c>
      <c r="AA509" s="2" t="s">
        <v>712</v>
      </c>
      <c r="AC509" s="3">
        <v>129000000000</v>
      </c>
      <c r="AD509" s="2" t="s">
        <v>712</v>
      </c>
      <c r="AF509" s="3">
        <v>337000000000</v>
      </c>
      <c r="AG509" s="2" t="s">
        <v>712</v>
      </c>
      <c r="AI509" s="3">
        <v>587000000000</v>
      </c>
      <c r="AJ509" s="2" t="s">
        <v>712</v>
      </c>
      <c r="AL509" s="3">
        <v>425000000000</v>
      </c>
      <c r="AM509" s="2" t="s">
        <v>712</v>
      </c>
    </row>
    <row r="510" spans="1:39" x14ac:dyDescent="0.25">
      <c r="A510" s="2" t="s">
        <v>1859</v>
      </c>
      <c r="B510" s="2" t="s">
        <v>1657</v>
      </c>
      <c r="C510" s="2" t="s">
        <v>1620</v>
      </c>
      <c r="D510" s="4">
        <f t="shared" si="7"/>
        <v>103</v>
      </c>
      <c r="E510" s="3">
        <v>1954634836</v>
      </c>
      <c r="F510" s="2" t="s">
        <v>712</v>
      </c>
      <c r="H510" s="3">
        <v>2795295537</v>
      </c>
      <c r="I510" s="2" t="s">
        <v>712</v>
      </c>
      <c r="K510" s="3">
        <v>4113848002</v>
      </c>
      <c r="L510" s="2" t="s">
        <v>712</v>
      </c>
      <c r="N510" s="3">
        <v>19838130715</v>
      </c>
      <c r="O510" s="2" t="s">
        <v>712</v>
      </c>
      <c r="Q510" s="3">
        <v>42595309883</v>
      </c>
      <c r="R510" s="2" t="s">
        <v>712</v>
      </c>
      <c r="T510" s="3">
        <v>56609842393</v>
      </c>
      <c r="U510" s="2" t="s">
        <v>712</v>
      </c>
      <c r="W510" s="3">
        <v>180000000000</v>
      </c>
      <c r="X510" s="2" t="s">
        <v>712</v>
      </c>
      <c r="Z510" s="3">
        <v>10113863358</v>
      </c>
      <c r="AA510" s="2" t="s">
        <v>712</v>
      </c>
      <c r="AC510" s="3">
        <v>18969591211</v>
      </c>
      <c r="AD510" s="2" t="s">
        <v>712</v>
      </c>
      <c r="AF510" s="3">
        <v>88840050497</v>
      </c>
      <c r="AG510" s="2" t="s">
        <v>712</v>
      </c>
      <c r="AI510" s="3">
        <v>218000000000</v>
      </c>
      <c r="AJ510" s="2" t="s">
        <v>712</v>
      </c>
      <c r="AL510" s="3">
        <v>169000000000</v>
      </c>
      <c r="AM510" s="2" t="s">
        <v>712</v>
      </c>
    </row>
    <row r="511" spans="1:39" x14ac:dyDescent="0.25">
      <c r="A511" s="2" t="s">
        <v>1859</v>
      </c>
      <c r="B511" s="2" t="s">
        <v>1655</v>
      </c>
      <c r="C511" s="2" t="s">
        <v>1620</v>
      </c>
      <c r="D511" s="4">
        <f t="shared" si="7"/>
        <v>105</v>
      </c>
      <c r="E511" s="3">
        <v>2596551757</v>
      </c>
      <c r="F511" s="2" t="s">
        <v>712</v>
      </c>
      <c r="H511" s="3">
        <v>3921085398</v>
      </c>
      <c r="I511" s="2" t="s">
        <v>712</v>
      </c>
      <c r="K511" s="3">
        <v>7173788441</v>
      </c>
      <c r="L511" s="2" t="s">
        <v>712</v>
      </c>
      <c r="N511" s="3">
        <v>13776267566</v>
      </c>
      <c r="O511" s="2" t="s">
        <v>712</v>
      </c>
      <c r="Q511" s="3">
        <v>24572712708</v>
      </c>
      <c r="R511" s="2" t="s">
        <v>712</v>
      </c>
      <c r="T511" s="3">
        <v>35476344261</v>
      </c>
      <c r="U511" s="2" t="s">
        <v>712</v>
      </c>
      <c r="W511" s="3">
        <v>65771216421</v>
      </c>
      <c r="X511" s="2" t="s">
        <v>712</v>
      </c>
      <c r="Z511" s="3">
        <v>115000000000</v>
      </c>
      <c r="AA511" s="2" t="s">
        <v>712</v>
      </c>
      <c r="AC511" s="3">
        <v>121000000000</v>
      </c>
      <c r="AD511" s="2" t="s">
        <v>712</v>
      </c>
      <c r="AF511" s="3">
        <v>180000000000</v>
      </c>
      <c r="AG511" s="2" t="s">
        <v>712</v>
      </c>
      <c r="AI511" s="3">
        <v>260000000000</v>
      </c>
      <c r="AJ511" s="2" t="s">
        <v>712</v>
      </c>
      <c r="AL511" s="3">
        <v>296000000000</v>
      </c>
      <c r="AM511" s="2" t="s">
        <v>712</v>
      </c>
    </row>
    <row r="512" spans="1:39" x14ac:dyDescent="0.25">
      <c r="A512" s="2" t="s">
        <v>1859</v>
      </c>
      <c r="B512" s="2" t="s">
        <v>1654</v>
      </c>
      <c r="C512" s="2" t="s">
        <v>1620</v>
      </c>
      <c r="D512" s="4">
        <f t="shared" si="7"/>
        <v>110</v>
      </c>
      <c r="E512" s="3">
        <v>60723018684</v>
      </c>
      <c r="F512" s="2" t="s">
        <v>712</v>
      </c>
      <c r="H512" s="3">
        <v>124000000000</v>
      </c>
      <c r="I512" s="2" t="s">
        <v>712</v>
      </c>
      <c r="K512" s="3">
        <v>313000000000</v>
      </c>
      <c r="L512" s="2" t="s">
        <v>712</v>
      </c>
      <c r="N512" s="3">
        <v>709000000000</v>
      </c>
      <c r="O512" s="2" t="s">
        <v>712</v>
      </c>
      <c r="Q512" s="3">
        <v>1120000000000</v>
      </c>
      <c r="R512" s="2" t="s">
        <v>712</v>
      </c>
      <c r="T512" s="3">
        <v>2490000000000</v>
      </c>
      <c r="U512" s="2" t="s">
        <v>712</v>
      </c>
      <c r="W512" s="3">
        <v>3850000000000</v>
      </c>
      <c r="X512" s="2" t="s">
        <v>712</v>
      </c>
      <c r="Z512" s="3">
        <v>4320000000000</v>
      </c>
      <c r="AA512" s="2" t="s">
        <v>712</v>
      </c>
      <c r="AC512" s="3">
        <v>3980000000000</v>
      </c>
      <c r="AD512" s="2" t="s">
        <v>712</v>
      </c>
      <c r="AF512" s="3">
        <v>4360000000000</v>
      </c>
      <c r="AG512" s="2" t="s">
        <v>712</v>
      </c>
      <c r="AI512" s="3">
        <v>5960000000000</v>
      </c>
      <c r="AJ512" s="2" t="s">
        <v>712</v>
      </c>
      <c r="AL512" s="3">
        <v>4120000000000</v>
      </c>
      <c r="AM512" s="2" t="s">
        <v>712</v>
      </c>
    </row>
    <row r="513" spans="1:39" x14ac:dyDescent="0.25">
      <c r="A513" s="2" t="s">
        <v>1859</v>
      </c>
      <c r="B513" s="2" t="s">
        <v>1653</v>
      </c>
      <c r="C513" s="2" t="s">
        <v>1620</v>
      </c>
      <c r="D513" s="4">
        <f t="shared" si="7"/>
        <v>112</v>
      </c>
      <c r="H513" s="3">
        <v>631679747</v>
      </c>
      <c r="I513" s="2" t="s">
        <v>712</v>
      </c>
      <c r="K513" s="3">
        <v>788479685</v>
      </c>
      <c r="L513" s="2" t="s">
        <v>712</v>
      </c>
      <c r="N513" s="3">
        <v>2096778602</v>
      </c>
      <c r="O513" s="2" t="s">
        <v>712</v>
      </c>
      <c r="Q513" s="3">
        <v>4680673604</v>
      </c>
      <c r="R513" s="2" t="s">
        <v>712</v>
      </c>
      <c r="T513" s="3">
        <v>6756417469</v>
      </c>
      <c r="U513" s="2" t="s">
        <v>712</v>
      </c>
      <c r="W513" s="3">
        <v>5311188436</v>
      </c>
      <c r="X513" s="2" t="s">
        <v>712</v>
      </c>
      <c r="Z513" s="3">
        <v>7244402962</v>
      </c>
      <c r="AA513" s="2" t="s">
        <v>712</v>
      </c>
      <c r="AC513" s="3">
        <v>9580161861</v>
      </c>
      <c r="AD513" s="2" t="s">
        <v>712</v>
      </c>
      <c r="AF513" s="3">
        <v>17110609732</v>
      </c>
      <c r="AG513" s="2" t="s">
        <v>712</v>
      </c>
      <c r="AI513" s="3">
        <v>30937277606</v>
      </c>
      <c r="AJ513" s="2" t="s">
        <v>712</v>
      </c>
      <c r="AL513" s="3">
        <v>37517410299</v>
      </c>
      <c r="AM513" s="2" t="s">
        <v>712</v>
      </c>
    </row>
    <row r="514" spans="1:39" x14ac:dyDescent="0.25">
      <c r="A514" s="2" t="s">
        <v>1859</v>
      </c>
      <c r="B514" s="2" t="s">
        <v>1652</v>
      </c>
      <c r="C514" s="2" t="s">
        <v>1620</v>
      </c>
      <c r="D514" s="4">
        <f t="shared" ref="D514:D577" si="8">IF(B514="","",VALUE(LEFT(B514,FIND(".|",B514)-1)))</f>
        <v>108</v>
      </c>
      <c r="W514" s="3">
        <v>24906939560</v>
      </c>
      <c r="X514" s="2" t="s">
        <v>712</v>
      </c>
      <c r="Z514" s="3">
        <v>22165932063</v>
      </c>
      <c r="AA514" s="2" t="s">
        <v>712</v>
      </c>
      <c r="AC514" s="3">
        <v>24636598581</v>
      </c>
      <c r="AD514" s="2" t="s">
        <v>712</v>
      </c>
      <c r="AF514" s="3">
        <v>105000000000</v>
      </c>
      <c r="AG514" s="2" t="s">
        <v>712</v>
      </c>
      <c r="AI514" s="3">
        <v>216000000000</v>
      </c>
      <c r="AJ514" s="2" t="s">
        <v>712</v>
      </c>
      <c r="AL514" s="3">
        <v>184000000000</v>
      </c>
      <c r="AM514" s="2" t="s">
        <v>712</v>
      </c>
    </row>
    <row r="515" spans="1:39" x14ac:dyDescent="0.25">
      <c r="A515" s="2" t="s">
        <v>1859</v>
      </c>
      <c r="B515" s="2" t="s">
        <v>1651</v>
      </c>
      <c r="C515" s="2" t="s">
        <v>1620</v>
      </c>
      <c r="D515" s="4">
        <f t="shared" si="8"/>
        <v>118</v>
      </c>
      <c r="E515" s="3">
        <v>1828179057</v>
      </c>
      <c r="F515" s="2" t="s">
        <v>712</v>
      </c>
      <c r="H515" s="3">
        <v>2441598923</v>
      </c>
      <c r="I515" s="2" t="s">
        <v>712</v>
      </c>
      <c r="K515" s="3">
        <v>4450537866</v>
      </c>
      <c r="L515" s="2" t="s">
        <v>712</v>
      </c>
      <c r="N515" s="3">
        <v>14137407271</v>
      </c>
      <c r="O515" s="2" t="s">
        <v>712</v>
      </c>
      <c r="Q515" s="3">
        <v>21577153516</v>
      </c>
      <c r="R515" s="2" t="s">
        <v>712</v>
      </c>
      <c r="T515" s="3">
        <v>22368703379</v>
      </c>
      <c r="U515" s="2" t="s">
        <v>712</v>
      </c>
      <c r="W515" s="3">
        <v>19858555215</v>
      </c>
      <c r="X515" s="2" t="s">
        <v>712</v>
      </c>
      <c r="Z515" s="3">
        <v>30354434553</v>
      </c>
      <c r="AA515" s="2" t="s">
        <v>712</v>
      </c>
      <c r="AC515" s="3">
        <v>38137545245</v>
      </c>
      <c r="AD515" s="2" t="s">
        <v>712</v>
      </c>
      <c r="AF515" s="3">
        <v>115000000000</v>
      </c>
      <c r="AG515" s="2" t="s">
        <v>712</v>
      </c>
      <c r="AI515" s="3">
        <v>174000000000</v>
      </c>
      <c r="AJ515" s="2" t="s">
        <v>712</v>
      </c>
      <c r="AL515" s="3">
        <v>113000000000</v>
      </c>
      <c r="AM515" s="2" t="s">
        <v>712</v>
      </c>
    </row>
    <row r="516" spans="1:39" x14ac:dyDescent="0.25">
      <c r="A516" s="2" t="s">
        <v>1859</v>
      </c>
      <c r="B516" s="2" t="s">
        <v>1650</v>
      </c>
      <c r="C516" s="2" t="s">
        <v>1620</v>
      </c>
      <c r="D516" s="4">
        <f t="shared" si="8"/>
        <v>113</v>
      </c>
      <c r="W516" s="3">
        <v>2316562400</v>
      </c>
      <c r="X516" s="2" t="s">
        <v>712</v>
      </c>
      <c r="Z516" s="3">
        <v>1767864036</v>
      </c>
      <c r="AA516" s="2" t="s">
        <v>712</v>
      </c>
      <c r="AC516" s="3">
        <v>1605640633</v>
      </c>
      <c r="AD516" s="2" t="s">
        <v>712</v>
      </c>
      <c r="AF516" s="3">
        <v>3802566171</v>
      </c>
      <c r="AG516" s="2" t="s">
        <v>712</v>
      </c>
      <c r="AI516" s="3">
        <v>6605139933</v>
      </c>
      <c r="AJ516" s="2" t="s">
        <v>712</v>
      </c>
      <c r="AL516" s="3">
        <v>6571853849</v>
      </c>
      <c r="AM516" s="2" t="s">
        <v>712</v>
      </c>
    </row>
    <row r="517" spans="1:39" x14ac:dyDescent="0.25">
      <c r="A517" s="2" t="s">
        <v>1859</v>
      </c>
      <c r="B517" s="2" t="s">
        <v>1649</v>
      </c>
      <c r="C517" s="2" t="s">
        <v>1620</v>
      </c>
      <c r="D517" s="4">
        <f t="shared" si="8"/>
        <v>120</v>
      </c>
      <c r="T517" s="3">
        <v>1087273076</v>
      </c>
      <c r="U517" s="2" t="s">
        <v>712</v>
      </c>
      <c r="W517" s="3">
        <v>1127806918</v>
      </c>
      <c r="X517" s="2" t="s">
        <v>712</v>
      </c>
      <c r="Z517" s="3">
        <v>1747011884</v>
      </c>
      <c r="AA517" s="2" t="s">
        <v>712</v>
      </c>
      <c r="AC517" s="3">
        <v>1758176653</v>
      </c>
      <c r="AD517" s="2" t="s">
        <v>712</v>
      </c>
      <c r="AF517" s="3">
        <v>4222962988</v>
      </c>
      <c r="AG517" s="2" t="s">
        <v>712</v>
      </c>
      <c r="AI517" s="3">
        <v>9359185244</v>
      </c>
      <c r="AJ517" s="2" t="s">
        <v>712</v>
      </c>
      <c r="AL517" s="3">
        <v>12327488341</v>
      </c>
      <c r="AM517" s="2" t="s">
        <v>712</v>
      </c>
    </row>
    <row r="518" spans="1:39" x14ac:dyDescent="0.25">
      <c r="A518" s="2" t="s">
        <v>1859</v>
      </c>
      <c r="B518" s="2" t="s">
        <v>1648</v>
      </c>
      <c r="C518" s="2" t="s">
        <v>1620</v>
      </c>
      <c r="D518" s="4">
        <f t="shared" si="8"/>
        <v>121</v>
      </c>
      <c r="W518" s="3">
        <v>5545921947</v>
      </c>
      <c r="X518" s="2" t="s">
        <v>712</v>
      </c>
      <c r="Z518" s="3">
        <v>15751867489</v>
      </c>
      <c r="AA518" s="2" t="s">
        <v>712</v>
      </c>
      <c r="AC518" s="3">
        <v>19152238806</v>
      </c>
      <c r="AD518" s="2" t="s">
        <v>712</v>
      </c>
      <c r="AF518" s="3">
        <v>24577114428</v>
      </c>
      <c r="AG518" s="2" t="s">
        <v>712</v>
      </c>
      <c r="AI518" s="3">
        <v>43205095854</v>
      </c>
      <c r="AJ518" s="2" t="s">
        <v>712</v>
      </c>
      <c r="AL518" s="3">
        <v>47102873632</v>
      </c>
      <c r="AM518" s="2" t="s">
        <v>712</v>
      </c>
    </row>
    <row r="519" spans="1:39" x14ac:dyDescent="0.25">
      <c r="A519" s="2" t="s">
        <v>1859</v>
      </c>
      <c r="B519" s="2" t="s">
        <v>1647</v>
      </c>
      <c r="C519" s="2" t="s">
        <v>1620</v>
      </c>
      <c r="D519" s="4">
        <f t="shared" si="8"/>
        <v>131</v>
      </c>
      <c r="E519" s="3">
        <v>2001476553</v>
      </c>
      <c r="F519" s="2" t="s">
        <v>712</v>
      </c>
      <c r="H519" s="3">
        <v>3188924749</v>
      </c>
      <c r="I519" s="2" t="s">
        <v>712</v>
      </c>
      <c r="K519" s="3">
        <v>5043268360</v>
      </c>
      <c r="L519" s="2" t="s">
        <v>712</v>
      </c>
      <c r="N519" s="3">
        <v>13139398433</v>
      </c>
      <c r="O519" s="2" t="s">
        <v>712</v>
      </c>
      <c r="Q519" s="3">
        <v>26804400616</v>
      </c>
      <c r="R519" s="2" t="s">
        <v>712</v>
      </c>
      <c r="T519" s="3">
        <v>32181696599</v>
      </c>
      <c r="U519" s="2" t="s">
        <v>712</v>
      </c>
      <c r="W519" s="3">
        <v>59167157498</v>
      </c>
      <c r="X519" s="2" t="s">
        <v>712</v>
      </c>
      <c r="Z519" s="3">
        <v>100000000000</v>
      </c>
      <c r="AA519" s="2" t="s">
        <v>712</v>
      </c>
      <c r="AC519" s="3">
        <v>101000000000</v>
      </c>
      <c r="AD519" s="2" t="s">
        <v>712</v>
      </c>
      <c r="AF519" s="3">
        <v>194000000000</v>
      </c>
      <c r="AG519" s="2" t="s">
        <v>712</v>
      </c>
      <c r="AI519" s="3">
        <v>314000000000</v>
      </c>
      <c r="AJ519" s="2" t="s">
        <v>712</v>
      </c>
      <c r="AL519" s="3">
        <v>296000000000</v>
      </c>
      <c r="AM519" s="2" t="s">
        <v>712</v>
      </c>
    </row>
    <row r="520" spans="1:39" x14ac:dyDescent="0.25">
      <c r="A520" s="2" t="s">
        <v>1859</v>
      </c>
      <c r="B520" s="2" t="s">
        <v>1646</v>
      </c>
      <c r="C520" s="2" t="s">
        <v>1620</v>
      </c>
      <c r="D520" s="4">
        <f t="shared" si="8"/>
        <v>132</v>
      </c>
      <c r="Q520" s="3">
        <v>47935844</v>
      </c>
      <c r="R520" s="2" t="s">
        <v>712</v>
      </c>
      <c r="T520" s="3">
        <v>141268980</v>
      </c>
      <c r="U520" s="2" t="s">
        <v>712</v>
      </c>
      <c r="W520" s="3">
        <v>284853359</v>
      </c>
      <c r="X520" s="2" t="s">
        <v>712</v>
      </c>
      <c r="Z520" s="3">
        <v>508223602</v>
      </c>
      <c r="AA520" s="2" t="s">
        <v>712</v>
      </c>
      <c r="AC520" s="3">
        <v>910864148</v>
      </c>
      <c r="AD520" s="2" t="s">
        <v>712</v>
      </c>
      <c r="AF520" s="3">
        <v>1745998938</v>
      </c>
      <c r="AG520" s="2" t="s">
        <v>712</v>
      </c>
      <c r="AI520" s="3">
        <v>2514041557</v>
      </c>
      <c r="AJ520" s="2" t="s">
        <v>712</v>
      </c>
      <c r="AL520" s="3">
        <v>3142812004</v>
      </c>
      <c r="AM520" s="2" t="s">
        <v>712</v>
      </c>
    </row>
    <row r="521" spans="1:39" x14ac:dyDescent="0.25">
      <c r="A521" s="2" t="s">
        <v>1859</v>
      </c>
      <c r="B521" s="2" t="s">
        <v>1645</v>
      </c>
      <c r="C521" s="2" t="s">
        <v>1620</v>
      </c>
      <c r="D521" s="4">
        <f t="shared" si="8"/>
        <v>141</v>
      </c>
      <c r="Q521" s="3">
        <v>2552401933</v>
      </c>
      <c r="R521" s="2" t="s">
        <v>712</v>
      </c>
      <c r="T521" s="3">
        <v>3020611600</v>
      </c>
      <c r="U521" s="2" t="s">
        <v>712</v>
      </c>
      <c r="W521" s="3">
        <v>1317611864</v>
      </c>
      <c r="X521" s="2" t="s">
        <v>712</v>
      </c>
      <c r="Z521" s="3">
        <v>1180934217</v>
      </c>
      <c r="AA521" s="2" t="s">
        <v>712</v>
      </c>
      <c r="AC521" s="3">
        <v>1396555772</v>
      </c>
      <c r="AD521" s="2" t="s">
        <v>712</v>
      </c>
      <c r="AF521" s="3">
        <v>4234999703</v>
      </c>
      <c r="AG521" s="2" t="s">
        <v>712</v>
      </c>
      <c r="AI521" s="3">
        <v>12292770631</v>
      </c>
      <c r="AJ521" s="2" t="s">
        <v>712</v>
      </c>
      <c r="AL521" s="3">
        <v>11757940909</v>
      </c>
      <c r="AM521" s="2" t="s">
        <v>712</v>
      </c>
    </row>
    <row r="522" spans="1:39" x14ac:dyDescent="0.25">
      <c r="A522" s="2" t="s">
        <v>1859</v>
      </c>
      <c r="B522" s="2" t="s">
        <v>1644</v>
      </c>
      <c r="C522" s="2" t="s">
        <v>1620</v>
      </c>
      <c r="D522" s="4">
        <f t="shared" si="8"/>
        <v>28</v>
      </c>
      <c r="AI522" s="3">
        <v>74690222131</v>
      </c>
      <c r="AJ522" s="2" t="s">
        <v>712</v>
      </c>
      <c r="AL522" s="3">
        <v>64865515159</v>
      </c>
      <c r="AM522" s="2" t="s">
        <v>712</v>
      </c>
    </row>
    <row r="523" spans="1:39" x14ac:dyDescent="0.25">
      <c r="A523" s="2" t="s">
        <v>1859</v>
      </c>
      <c r="B523" s="2" t="s">
        <v>1643</v>
      </c>
      <c r="C523" s="2" t="s">
        <v>1620</v>
      </c>
      <c r="D523" s="4">
        <f t="shared" si="8"/>
        <v>149</v>
      </c>
      <c r="E523" s="3">
        <v>574091104</v>
      </c>
      <c r="F523" s="2" t="s">
        <v>712</v>
      </c>
      <c r="H523" s="3">
        <v>841974030</v>
      </c>
      <c r="I523" s="2" t="s">
        <v>712</v>
      </c>
      <c r="K523" s="3">
        <v>1024098805</v>
      </c>
      <c r="L523" s="2" t="s">
        <v>712</v>
      </c>
      <c r="N523" s="3">
        <v>1382400000</v>
      </c>
      <c r="O523" s="2" t="s">
        <v>712</v>
      </c>
      <c r="Q523" s="3">
        <v>2395425210</v>
      </c>
      <c r="R523" s="2" t="s">
        <v>712</v>
      </c>
      <c r="T523" s="3">
        <v>2957252079</v>
      </c>
      <c r="U523" s="2" t="s">
        <v>712</v>
      </c>
      <c r="W523" s="3">
        <v>3401211581</v>
      </c>
      <c r="X523" s="2" t="s">
        <v>712</v>
      </c>
      <c r="Z523" s="3">
        <v>4918691917</v>
      </c>
      <c r="AA523" s="2" t="s">
        <v>712</v>
      </c>
      <c r="AC523" s="3">
        <v>6050875807</v>
      </c>
      <c r="AD523" s="2" t="s">
        <v>712</v>
      </c>
      <c r="AF523" s="3">
        <v>10325618017</v>
      </c>
      <c r="AG523" s="2" t="s">
        <v>712</v>
      </c>
      <c r="AI523" s="3">
        <v>18851513891</v>
      </c>
      <c r="AJ523" s="2" t="s">
        <v>712</v>
      </c>
      <c r="AL523" s="3">
        <v>20880545907</v>
      </c>
      <c r="AM523" s="2" t="s">
        <v>712</v>
      </c>
    </row>
    <row r="524" spans="1:39" x14ac:dyDescent="0.25">
      <c r="A524" s="2" t="s">
        <v>1859</v>
      </c>
      <c r="B524" s="2" t="s">
        <v>1642</v>
      </c>
      <c r="C524" s="2" t="s">
        <v>1620</v>
      </c>
      <c r="D524" s="4">
        <f t="shared" si="8"/>
        <v>299</v>
      </c>
      <c r="Z524" s="3">
        <v>3759800000</v>
      </c>
      <c r="AA524" s="2" t="s">
        <v>712</v>
      </c>
      <c r="AC524" s="3">
        <v>3555800000</v>
      </c>
      <c r="AD524" s="2" t="s">
        <v>712</v>
      </c>
      <c r="AF524" s="3">
        <v>5505800000</v>
      </c>
      <c r="AG524" s="2" t="s">
        <v>712</v>
      </c>
      <c r="AI524" s="3">
        <v>11279400000</v>
      </c>
      <c r="AJ524" s="2" t="s">
        <v>712</v>
      </c>
      <c r="AL524" s="3">
        <v>12677400000</v>
      </c>
      <c r="AM524" s="2" t="s">
        <v>712</v>
      </c>
    </row>
    <row r="525" spans="1:39" x14ac:dyDescent="0.25">
      <c r="A525" s="2" t="s">
        <v>1859</v>
      </c>
      <c r="B525" s="2" t="s">
        <v>1641</v>
      </c>
      <c r="C525" s="2" t="s">
        <v>1620</v>
      </c>
      <c r="D525" s="4">
        <f t="shared" si="8"/>
        <v>221</v>
      </c>
      <c r="E525" s="3">
        <v>56273199</v>
      </c>
      <c r="F525" s="2" t="s">
        <v>712</v>
      </c>
      <c r="H525" s="3">
        <v>107151837</v>
      </c>
      <c r="I525" s="2" t="s">
        <v>712</v>
      </c>
      <c r="K525" s="3">
        <v>366883549</v>
      </c>
      <c r="L525" s="2" t="s">
        <v>712</v>
      </c>
      <c r="N525" s="3">
        <v>2741169904</v>
      </c>
      <c r="O525" s="2" t="s">
        <v>712</v>
      </c>
      <c r="Q525" s="3">
        <v>7554719334</v>
      </c>
      <c r="R525" s="2" t="s">
        <v>712</v>
      </c>
      <c r="T525" s="3">
        <v>7811183158</v>
      </c>
      <c r="U525" s="2" t="s">
        <v>712</v>
      </c>
      <c r="W525" s="3">
        <v>12452275683</v>
      </c>
      <c r="X525" s="2" t="s">
        <v>712</v>
      </c>
      <c r="Z525" s="3">
        <v>15837451235</v>
      </c>
      <c r="AA525" s="2" t="s">
        <v>712</v>
      </c>
      <c r="AC525" s="3">
        <v>20142782835</v>
      </c>
      <c r="AD525" s="2" t="s">
        <v>712</v>
      </c>
      <c r="AF525" s="3">
        <v>42085305592</v>
      </c>
      <c r="AG525" s="2" t="s">
        <v>712</v>
      </c>
      <c r="AI525" s="3">
        <v>76341482445</v>
      </c>
      <c r="AJ525" s="2" t="s">
        <v>712</v>
      </c>
      <c r="AL525" s="3">
        <v>70254876463</v>
      </c>
      <c r="AM525" s="2" t="s">
        <v>712</v>
      </c>
    </row>
    <row r="526" spans="1:39" x14ac:dyDescent="0.25">
      <c r="A526" s="2" t="s">
        <v>1859</v>
      </c>
      <c r="B526" s="2" t="s">
        <v>1640</v>
      </c>
      <c r="C526" s="2" t="s">
        <v>1620</v>
      </c>
      <c r="D526" s="4">
        <f t="shared" si="8"/>
        <v>165</v>
      </c>
      <c r="E526" s="3">
        <v>4233095515</v>
      </c>
      <c r="F526" s="2" t="s">
        <v>712</v>
      </c>
      <c r="H526" s="3">
        <v>7403821772</v>
      </c>
      <c r="I526" s="2" t="s">
        <v>712</v>
      </c>
      <c r="K526" s="3">
        <v>9309109507</v>
      </c>
      <c r="L526" s="2" t="s">
        <v>712</v>
      </c>
      <c r="N526" s="3">
        <v>15126060229</v>
      </c>
      <c r="O526" s="2" t="s">
        <v>712</v>
      </c>
      <c r="Q526" s="3">
        <v>30725972231</v>
      </c>
      <c r="R526" s="2" t="s">
        <v>712</v>
      </c>
      <c r="T526" s="3">
        <v>33351526336</v>
      </c>
      <c r="U526" s="2" t="s">
        <v>712</v>
      </c>
      <c r="W526" s="3">
        <v>48635176853</v>
      </c>
      <c r="X526" s="2" t="s">
        <v>712</v>
      </c>
      <c r="Z526" s="3">
        <v>62433300338</v>
      </c>
      <c r="AA526" s="2" t="s">
        <v>712</v>
      </c>
      <c r="AC526" s="3">
        <v>72306820396</v>
      </c>
      <c r="AD526" s="2" t="s">
        <v>712</v>
      </c>
      <c r="AF526" s="3">
        <v>152000000000</v>
      </c>
      <c r="AG526" s="2" t="s">
        <v>712</v>
      </c>
      <c r="AI526" s="3">
        <v>225000000000</v>
      </c>
      <c r="AJ526" s="2" t="s">
        <v>712</v>
      </c>
      <c r="AL526" s="3">
        <v>270000000000</v>
      </c>
      <c r="AM526" s="2" t="s">
        <v>712</v>
      </c>
    </row>
    <row r="527" spans="1:39" x14ac:dyDescent="0.25">
      <c r="A527" s="2" t="s">
        <v>1859</v>
      </c>
      <c r="B527" s="2" t="s">
        <v>1639</v>
      </c>
      <c r="C527" s="2" t="s">
        <v>1620</v>
      </c>
      <c r="D527" s="4">
        <f t="shared" si="8"/>
        <v>168</v>
      </c>
      <c r="E527" s="3">
        <v>261184037</v>
      </c>
      <c r="F527" s="2" t="s">
        <v>712</v>
      </c>
      <c r="H527" s="3">
        <v>441706910</v>
      </c>
      <c r="I527" s="2" t="s">
        <v>712</v>
      </c>
      <c r="K527" s="3">
        <v>858802036</v>
      </c>
      <c r="L527" s="2" t="s">
        <v>712</v>
      </c>
      <c r="N527" s="3">
        <v>1640763204</v>
      </c>
      <c r="O527" s="2" t="s">
        <v>712</v>
      </c>
      <c r="Q527" s="3">
        <v>2368584970</v>
      </c>
      <c r="R527" s="2" t="s">
        <v>712</v>
      </c>
      <c r="T527" s="3">
        <v>3143848331</v>
      </c>
      <c r="U527" s="2" t="s">
        <v>712</v>
      </c>
      <c r="W527" s="3">
        <v>4377984100</v>
      </c>
      <c r="X527" s="2" t="s">
        <v>712</v>
      </c>
      <c r="Z527" s="3">
        <v>4936605080</v>
      </c>
      <c r="AA527" s="2" t="s">
        <v>712</v>
      </c>
      <c r="AC527" s="3">
        <v>2999542369</v>
      </c>
      <c r="AD527" s="2" t="s">
        <v>712</v>
      </c>
      <c r="AF527" s="3">
        <v>6340673794</v>
      </c>
      <c r="AG527" s="2" t="s">
        <v>712</v>
      </c>
      <c r="AI527" s="3">
        <v>15391629871</v>
      </c>
      <c r="AJ527" s="2" t="s">
        <v>712</v>
      </c>
      <c r="AL527" s="3">
        <v>16928680397</v>
      </c>
      <c r="AM527" s="2" t="s">
        <v>712</v>
      </c>
    </row>
    <row r="528" spans="1:39" x14ac:dyDescent="0.25">
      <c r="A528" s="2" t="s">
        <v>1859</v>
      </c>
      <c r="B528" s="2" t="s">
        <v>1638</v>
      </c>
      <c r="C528" s="2" t="s">
        <v>1620</v>
      </c>
      <c r="D528" s="4">
        <f t="shared" si="8"/>
        <v>171</v>
      </c>
      <c r="E528" s="3">
        <v>4399815073</v>
      </c>
      <c r="F528" s="2" t="s">
        <v>712</v>
      </c>
      <c r="H528" s="3">
        <v>6809047600</v>
      </c>
      <c r="I528" s="2" t="s">
        <v>712</v>
      </c>
      <c r="K528" s="3">
        <v>8017418383</v>
      </c>
      <c r="L528" s="2" t="s">
        <v>712</v>
      </c>
      <c r="N528" s="3">
        <v>19648040091</v>
      </c>
      <c r="O528" s="2" t="s">
        <v>712</v>
      </c>
      <c r="Q528" s="3">
        <v>37140164100</v>
      </c>
      <c r="R528" s="2" t="s">
        <v>712</v>
      </c>
      <c r="T528" s="3">
        <v>33195974365</v>
      </c>
      <c r="U528" s="2" t="s">
        <v>712</v>
      </c>
      <c r="W528" s="3">
        <v>52976344929</v>
      </c>
      <c r="X528" s="2" t="s">
        <v>712</v>
      </c>
      <c r="Z528" s="3">
        <v>82344260571</v>
      </c>
      <c r="AA528" s="2" t="s">
        <v>712</v>
      </c>
      <c r="AC528" s="3">
        <v>81357602950</v>
      </c>
      <c r="AD528" s="2" t="s">
        <v>712</v>
      </c>
      <c r="AF528" s="3">
        <v>149000000000</v>
      </c>
      <c r="AG528" s="2" t="s">
        <v>712</v>
      </c>
      <c r="AI528" s="3">
        <v>250000000000</v>
      </c>
      <c r="AJ528" s="2" t="s">
        <v>712</v>
      </c>
      <c r="AL528" s="3">
        <v>292000000000</v>
      </c>
      <c r="AM528" s="2" t="s">
        <v>712</v>
      </c>
    </row>
    <row r="529" spans="1:39" x14ac:dyDescent="0.25">
      <c r="A529" s="2" t="s">
        <v>1859</v>
      </c>
      <c r="B529" s="2" t="s">
        <v>1637</v>
      </c>
      <c r="C529" s="2" t="s">
        <v>1620</v>
      </c>
      <c r="D529" s="4">
        <f t="shared" si="8"/>
        <v>179</v>
      </c>
      <c r="K529" s="3">
        <v>510259923</v>
      </c>
      <c r="L529" s="2" t="s">
        <v>712</v>
      </c>
      <c r="N529" s="3">
        <v>3617580071</v>
      </c>
      <c r="O529" s="2" t="s">
        <v>712</v>
      </c>
      <c r="Q529" s="3">
        <v>7596702995</v>
      </c>
      <c r="R529" s="2" t="s">
        <v>712</v>
      </c>
      <c r="T529" s="3">
        <v>5446428524</v>
      </c>
      <c r="U529" s="2" t="s">
        <v>712</v>
      </c>
      <c r="W529" s="3">
        <v>7646153984</v>
      </c>
      <c r="X529" s="2" t="s">
        <v>712</v>
      </c>
      <c r="Z529" s="3">
        <v>11297802115</v>
      </c>
      <c r="AA529" s="2" t="s">
        <v>712</v>
      </c>
      <c r="AC529" s="3">
        <v>19363736264</v>
      </c>
      <c r="AD529" s="2" t="s">
        <v>712</v>
      </c>
      <c r="AF529" s="3">
        <v>79712087912</v>
      </c>
      <c r="AG529" s="2" t="s">
        <v>712</v>
      </c>
      <c r="AI529" s="3">
        <v>190000000000</v>
      </c>
      <c r="AJ529" s="2" t="s">
        <v>712</v>
      </c>
      <c r="AL529" s="3">
        <v>167000000000</v>
      </c>
      <c r="AM529" s="2" t="s">
        <v>712</v>
      </c>
    </row>
    <row r="530" spans="1:39" x14ac:dyDescent="0.25">
      <c r="A530" s="2" t="s">
        <v>1859</v>
      </c>
      <c r="B530" s="2" t="s">
        <v>1636</v>
      </c>
      <c r="C530" s="2" t="s">
        <v>1620</v>
      </c>
      <c r="D530" s="4">
        <f t="shared" si="8"/>
        <v>117</v>
      </c>
      <c r="E530" s="3">
        <v>2745939978</v>
      </c>
      <c r="F530" s="2" t="s">
        <v>712</v>
      </c>
      <c r="H530" s="3">
        <v>4702747059</v>
      </c>
      <c r="I530" s="2" t="s">
        <v>712</v>
      </c>
      <c r="K530" s="3">
        <v>11367558350</v>
      </c>
      <c r="L530" s="2" t="s">
        <v>712</v>
      </c>
      <c r="N530" s="3">
        <v>40255785124</v>
      </c>
      <c r="O530" s="2" t="s">
        <v>712</v>
      </c>
      <c r="Q530" s="3">
        <v>81639218690</v>
      </c>
      <c r="R530" s="2" t="s">
        <v>712</v>
      </c>
      <c r="T530" s="3">
        <v>151000000000</v>
      </c>
      <c r="U530" s="2" t="s">
        <v>712</v>
      </c>
      <c r="W530" s="3">
        <v>356000000000</v>
      </c>
      <c r="X530" s="2" t="s">
        <v>712</v>
      </c>
      <c r="Z530" s="3">
        <v>560000000000</v>
      </c>
      <c r="AA530" s="2" t="s">
        <v>712</v>
      </c>
      <c r="AC530" s="3">
        <v>609000000000</v>
      </c>
      <c r="AD530" s="2" t="s">
        <v>712</v>
      </c>
      <c r="AF530" s="3">
        <v>1120000000000</v>
      </c>
      <c r="AG530" s="2" t="s">
        <v>712</v>
      </c>
      <c r="AI530" s="3">
        <v>1220000000000</v>
      </c>
      <c r="AJ530" s="2" t="s">
        <v>712</v>
      </c>
      <c r="AL530" s="3">
        <v>1380000000000</v>
      </c>
      <c r="AM530" s="2" t="s">
        <v>712</v>
      </c>
    </row>
    <row r="531" spans="1:39" x14ac:dyDescent="0.25">
      <c r="A531" s="2" t="s">
        <v>1859</v>
      </c>
      <c r="B531" s="2" t="s">
        <v>1635</v>
      </c>
      <c r="C531" s="2" t="s">
        <v>1620</v>
      </c>
      <c r="D531" s="4">
        <f t="shared" si="8"/>
        <v>194</v>
      </c>
      <c r="E531" s="3">
        <v>1750000000</v>
      </c>
      <c r="F531" s="2" t="s">
        <v>712</v>
      </c>
      <c r="H531" s="3">
        <v>2650000000</v>
      </c>
      <c r="I531" s="2" t="s">
        <v>712</v>
      </c>
      <c r="K531" s="3">
        <v>9664157499</v>
      </c>
      <c r="L531" s="2" t="s">
        <v>712</v>
      </c>
      <c r="N531" s="3">
        <v>74188249979</v>
      </c>
      <c r="O531" s="2" t="s">
        <v>712</v>
      </c>
      <c r="Q531" s="3">
        <v>153000000000</v>
      </c>
      <c r="R531" s="2" t="s">
        <v>712</v>
      </c>
      <c r="T531" s="3">
        <v>85695861148</v>
      </c>
      <c r="U531" s="2" t="s">
        <v>712</v>
      </c>
      <c r="W531" s="3">
        <v>136000000000</v>
      </c>
      <c r="X531" s="2" t="s">
        <v>712</v>
      </c>
      <c r="Z531" s="3">
        <v>165000000000</v>
      </c>
      <c r="AA531" s="2" t="s">
        <v>712</v>
      </c>
      <c r="AC531" s="3">
        <v>189000000000</v>
      </c>
      <c r="AD531" s="2" t="s">
        <v>712</v>
      </c>
      <c r="AF531" s="3">
        <v>416000000000</v>
      </c>
      <c r="AG531" s="2" t="s">
        <v>712</v>
      </c>
      <c r="AI531" s="3">
        <v>734000000000</v>
      </c>
      <c r="AJ531" s="2" t="s">
        <v>712</v>
      </c>
      <c r="AL531" s="3">
        <v>646000000000</v>
      </c>
      <c r="AM531" s="2" t="s">
        <v>712</v>
      </c>
    </row>
    <row r="532" spans="1:39" x14ac:dyDescent="0.25">
      <c r="A532" s="2" t="s">
        <v>1859</v>
      </c>
      <c r="B532" s="2" t="s">
        <v>1633</v>
      </c>
      <c r="C532" s="2" t="s">
        <v>1620</v>
      </c>
      <c r="D532" s="4">
        <f t="shared" si="8"/>
        <v>200</v>
      </c>
      <c r="E532" s="3">
        <v>825874494</v>
      </c>
      <c r="F532" s="2" t="s">
        <v>712</v>
      </c>
      <c r="H532" s="3">
        <v>1237415176</v>
      </c>
      <c r="I532" s="2" t="s">
        <v>712</v>
      </c>
      <c r="K532" s="3">
        <v>2719900396</v>
      </c>
      <c r="L532" s="2" t="s">
        <v>712</v>
      </c>
      <c r="N532" s="3">
        <v>6617425714</v>
      </c>
      <c r="O532" s="2" t="s">
        <v>712</v>
      </c>
      <c r="Q532" s="3">
        <v>16078932759</v>
      </c>
      <c r="R532" s="2" t="s">
        <v>712</v>
      </c>
      <c r="T532" s="3">
        <v>20897470244</v>
      </c>
      <c r="U532" s="2" t="s">
        <v>712</v>
      </c>
      <c r="W532" s="3">
        <v>52156414979</v>
      </c>
      <c r="X532" s="2" t="s">
        <v>712</v>
      </c>
      <c r="Z532" s="3">
        <v>100000000000</v>
      </c>
      <c r="AA532" s="2" t="s">
        <v>712</v>
      </c>
      <c r="AC532" s="3">
        <v>91941192896</v>
      </c>
      <c r="AD532" s="2" t="s">
        <v>712</v>
      </c>
      <c r="AF532" s="3">
        <v>180000000000</v>
      </c>
      <c r="AG532" s="2" t="s">
        <v>712</v>
      </c>
      <c r="AI532" s="3">
        <v>289000000000</v>
      </c>
      <c r="AJ532" s="2" t="s">
        <v>712</v>
      </c>
      <c r="AL532" s="3">
        <v>293000000000</v>
      </c>
      <c r="AM532" s="2" t="s">
        <v>712</v>
      </c>
    </row>
    <row r="533" spans="1:39" x14ac:dyDescent="0.25">
      <c r="A533" s="2" t="s">
        <v>1859</v>
      </c>
      <c r="B533" s="2" t="s">
        <v>1632</v>
      </c>
      <c r="C533" s="2" t="s">
        <v>1620</v>
      </c>
      <c r="D533" s="4">
        <f t="shared" si="8"/>
        <v>38</v>
      </c>
      <c r="E533" s="3">
        <v>1434156379</v>
      </c>
      <c r="F533" s="2" t="s">
        <v>712</v>
      </c>
      <c r="H533" s="3">
        <v>1859465021</v>
      </c>
      <c r="I533" s="2" t="s">
        <v>712</v>
      </c>
      <c r="K533" s="3">
        <v>2553936348</v>
      </c>
      <c r="L533" s="2" t="s">
        <v>712</v>
      </c>
      <c r="N533" s="3">
        <v>4104509583</v>
      </c>
      <c r="O533" s="2" t="s">
        <v>712</v>
      </c>
      <c r="Q533" s="3">
        <v>4768765017</v>
      </c>
      <c r="R533" s="2" t="s">
        <v>712</v>
      </c>
      <c r="T533" s="3">
        <v>6682167120</v>
      </c>
      <c r="U533" s="2" t="s">
        <v>712</v>
      </c>
      <c r="W533" s="3">
        <v>9703011636</v>
      </c>
      <c r="X533" s="2" t="s">
        <v>712</v>
      </c>
      <c r="Z533" s="3">
        <v>15091913884</v>
      </c>
      <c r="AA533" s="2" t="s">
        <v>712</v>
      </c>
      <c r="AC533" s="3">
        <v>16536535647</v>
      </c>
      <c r="AD533" s="2" t="s">
        <v>712</v>
      </c>
      <c r="AF533" s="3">
        <v>32350248411</v>
      </c>
      <c r="AG533" s="2" t="s">
        <v>712</v>
      </c>
      <c r="AI533" s="3">
        <v>68434399083</v>
      </c>
      <c r="AJ533" s="2" t="s">
        <v>712</v>
      </c>
      <c r="AL533" s="3">
        <v>82316172384</v>
      </c>
      <c r="AM533" s="2" t="s">
        <v>712</v>
      </c>
    </row>
    <row r="534" spans="1:39" x14ac:dyDescent="0.25">
      <c r="A534" s="2" t="s">
        <v>1859</v>
      </c>
      <c r="B534" s="2" t="s">
        <v>1631</v>
      </c>
      <c r="C534" s="2" t="s">
        <v>1620</v>
      </c>
      <c r="D534" s="4">
        <f t="shared" si="8"/>
        <v>212</v>
      </c>
      <c r="E534" s="3">
        <v>1110565864</v>
      </c>
      <c r="F534" s="2" t="s">
        <v>712</v>
      </c>
      <c r="H534" s="3">
        <v>1580229795</v>
      </c>
      <c r="I534" s="2" t="s">
        <v>712</v>
      </c>
      <c r="K534" s="3">
        <v>3059682162</v>
      </c>
      <c r="L534" s="2" t="s">
        <v>712</v>
      </c>
      <c r="N534" s="3">
        <v>7696011360</v>
      </c>
      <c r="O534" s="2" t="s">
        <v>712</v>
      </c>
      <c r="Q534" s="3">
        <v>16298905397</v>
      </c>
      <c r="R534" s="2" t="s">
        <v>712</v>
      </c>
      <c r="T534" s="3">
        <v>11356215713</v>
      </c>
      <c r="U534" s="2" t="s">
        <v>712</v>
      </c>
      <c r="W534" s="3">
        <v>13253565899</v>
      </c>
      <c r="X534" s="2" t="s">
        <v>712</v>
      </c>
      <c r="Z534" s="3">
        <v>14505233969</v>
      </c>
      <c r="AA534" s="2" t="s">
        <v>712</v>
      </c>
      <c r="AC534" s="3">
        <v>21582248882</v>
      </c>
      <c r="AD534" s="2" t="s">
        <v>712</v>
      </c>
      <c r="AF534" s="3">
        <v>40405006007</v>
      </c>
      <c r="AG534" s="2" t="s">
        <v>712</v>
      </c>
    </row>
    <row r="535" spans="1:39" x14ac:dyDescent="0.25">
      <c r="A535" s="2" t="s">
        <v>1859</v>
      </c>
      <c r="B535" s="2" t="s">
        <v>1630</v>
      </c>
      <c r="C535" s="2" t="s">
        <v>1620</v>
      </c>
      <c r="D535" s="4">
        <f t="shared" si="8"/>
        <v>208</v>
      </c>
      <c r="W535" s="3">
        <v>1909246641</v>
      </c>
      <c r="X535" s="2" t="s">
        <v>712</v>
      </c>
      <c r="Z535" s="3">
        <v>921843116</v>
      </c>
      <c r="AA535" s="2" t="s">
        <v>712</v>
      </c>
      <c r="AC535" s="3">
        <v>1221113795</v>
      </c>
      <c r="AD535" s="2" t="s">
        <v>712</v>
      </c>
      <c r="AF535" s="3">
        <v>3719515379</v>
      </c>
      <c r="AG535" s="2" t="s">
        <v>712</v>
      </c>
      <c r="AI535" s="3">
        <v>7633036366</v>
      </c>
      <c r="AJ535" s="2" t="s">
        <v>712</v>
      </c>
      <c r="AL535" s="3">
        <v>7853450374</v>
      </c>
      <c r="AM535" s="2" t="s">
        <v>712</v>
      </c>
    </row>
    <row r="536" spans="1:39" x14ac:dyDescent="0.25">
      <c r="A536" s="2" t="s">
        <v>1859</v>
      </c>
      <c r="B536" s="2" t="s">
        <v>1628</v>
      </c>
      <c r="C536" s="2" t="s">
        <v>1620</v>
      </c>
      <c r="D536" s="4">
        <f t="shared" si="8"/>
        <v>216</v>
      </c>
      <c r="E536" s="3">
        <v>3308912930</v>
      </c>
      <c r="F536" s="2" t="s">
        <v>712</v>
      </c>
      <c r="H536" s="3">
        <v>5638461437</v>
      </c>
      <c r="I536" s="2" t="s">
        <v>712</v>
      </c>
      <c r="K536" s="3">
        <v>8177872958</v>
      </c>
      <c r="L536" s="2" t="s">
        <v>712</v>
      </c>
      <c r="N536" s="3">
        <v>19779312336</v>
      </c>
      <c r="O536" s="2" t="s">
        <v>712</v>
      </c>
      <c r="Q536" s="3">
        <v>36589772337</v>
      </c>
      <c r="R536" s="2" t="s">
        <v>712</v>
      </c>
      <c r="T536" s="3">
        <v>50535445680</v>
      </c>
      <c r="U536" s="2" t="s">
        <v>712</v>
      </c>
      <c r="W536" s="3">
        <v>111000000000</v>
      </c>
      <c r="X536" s="2" t="s">
        <v>712</v>
      </c>
      <c r="Z536" s="3">
        <v>150000000000</v>
      </c>
      <c r="AA536" s="2" t="s">
        <v>712</v>
      </c>
      <c r="AC536" s="3">
        <v>134000000000</v>
      </c>
      <c r="AD536" s="2" t="s">
        <v>712</v>
      </c>
      <c r="AF536" s="3">
        <v>263000000000</v>
      </c>
      <c r="AG536" s="2" t="s">
        <v>712</v>
      </c>
      <c r="AI536" s="3">
        <v>397000000000</v>
      </c>
      <c r="AJ536" s="2" t="s">
        <v>712</v>
      </c>
      <c r="AL536" s="3">
        <v>395000000000</v>
      </c>
      <c r="AM536" s="2" t="s">
        <v>712</v>
      </c>
    </row>
    <row r="537" spans="1:39" x14ac:dyDescent="0.25">
      <c r="A537" s="2" t="s">
        <v>1859</v>
      </c>
      <c r="B537" s="2" t="s">
        <v>1627</v>
      </c>
      <c r="C537" s="2" t="s">
        <v>1620</v>
      </c>
      <c r="D537" s="4">
        <f t="shared" si="8"/>
        <v>176</v>
      </c>
      <c r="AC537" s="3">
        <v>444000000</v>
      </c>
      <c r="AD537" s="2" t="s">
        <v>712</v>
      </c>
      <c r="AF537" s="3">
        <v>559000000</v>
      </c>
      <c r="AG537" s="2" t="s">
        <v>712</v>
      </c>
      <c r="AI537" s="3">
        <v>1295000000</v>
      </c>
      <c r="AJ537" s="2" t="s">
        <v>712</v>
      </c>
      <c r="AL537" s="3">
        <v>1412377919</v>
      </c>
      <c r="AM537" s="2" t="s">
        <v>712</v>
      </c>
    </row>
    <row r="538" spans="1:39" x14ac:dyDescent="0.25">
      <c r="A538" s="2" t="s">
        <v>1859</v>
      </c>
      <c r="B538" s="2" t="s">
        <v>1626</v>
      </c>
      <c r="C538" s="2" t="s">
        <v>1620</v>
      </c>
      <c r="D538" s="4">
        <f t="shared" si="8"/>
        <v>223</v>
      </c>
      <c r="E538" s="3">
        <v>8922222222</v>
      </c>
      <c r="F538" s="2" t="s">
        <v>712</v>
      </c>
      <c r="H538" s="3">
        <v>15666666667</v>
      </c>
      <c r="I538" s="2" t="s">
        <v>712</v>
      </c>
      <c r="K538" s="3">
        <v>20431095406</v>
      </c>
      <c r="L538" s="2" t="s">
        <v>712</v>
      </c>
      <c r="N538" s="3">
        <v>58676813687</v>
      </c>
      <c r="O538" s="2" t="s">
        <v>712</v>
      </c>
      <c r="Q538" s="3">
        <v>64546332581</v>
      </c>
      <c r="R538" s="2" t="s">
        <v>712</v>
      </c>
      <c r="T538" s="3">
        <v>87172789528</v>
      </c>
      <c r="U538" s="2" t="s">
        <v>712</v>
      </c>
      <c r="W538" s="3">
        <v>158000000000</v>
      </c>
      <c r="X538" s="2" t="s">
        <v>712</v>
      </c>
      <c r="Z538" s="3">
        <v>190000000000</v>
      </c>
      <c r="AA538" s="2" t="s">
        <v>712</v>
      </c>
      <c r="AC538" s="3">
        <v>233000000000</v>
      </c>
      <c r="AD538" s="2" t="s">
        <v>712</v>
      </c>
      <c r="AF538" s="3">
        <v>647000000000</v>
      </c>
      <c r="AG538" s="2" t="s">
        <v>712</v>
      </c>
      <c r="AI538" s="3">
        <v>789000000000</v>
      </c>
      <c r="AJ538" s="2" t="s">
        <v>712</v>
      </c>
      <c r="AL538" s="3">
        <v>718000000000</v>
      </c>
      <c r="AM538" s="2" t="s">
        <v>712</v>
      </c>
    </row>
    <row r="539" spans="1:39" x14ac:dyDescent="0.25">
      <c r="A539" s="2" t="s">
        <v>1859</v>
      </c>
      <c r="B539" s="2" t="s">
        <v>1625</v>
      </c>
      <c r="C539" s="2" t="s">
        <v>1620</v>
      </c>
      <c r="D539" s="4">
        <f t="shared" si="8"/>
        <v>213</v>
      </c>
      <c r="W539" s="3">
        <v>3200539816</v>
      </c>
      <c r="X539" s="2" t="s">
        <v>712</v>
      </c>
      <c r="Z539" s="3">
        <v>2450084970</v>
      </c>
      <c r="AA539" s="2" t="s">
        <v>712</v>
      </c>
      <c r="AC539" s="3">
        <v>4462028989</v>
      </c>
      <c r="AD539" s="2" t="s">
        <v>712</v>
      </c>
      <c r="AF539" s="3">
        <v>12664165103</v>
      </c>
      <c r="AG539" s="2" t="s">
        <v>712</v>
      </c>
      <c r="AI539" s="3">
        <v>35164210526</v>
      </c>
      <c r="AJ539" s="2" t="s">
        <v>712</v>
      </c>
      <c r="AL539" s="3">
        <v>37334232257</v>
      </c>
      <c r="AM539" s="2" t="s">
        <v>712</v>
      </c>
    </row>
    <row r="540" spans="1:39" x14ac:dyDescent="0.25">
      <c r="A540" s="2" t="s">
        <v>1859</v>
      </c>
      <c r="B540" s="2" t="s">
        <v>1624</v>
      </c>
      <c r="C540" s="2" t="s">
        <v>1620</v>
      </c>
      <c r="D540" s="4">
        <f t="shared" si="8"/>
        <v>225</v>
      </c>
      <c r="N540" s="3">
        <v>24871774866</v>
      </c>
      <c r="O540" s="2" t="s">
        <v>712</v>
      </c>
      <c r="Q540" s="3">
        <v>46622718557</v>
      </c>
      <c r="R540" s="2" t="s">
        <v>712</v>
      </c>
      <c r="T540" s="3">
        <v>36384908706</v>
      </c>
      <c r="U540" s="2" t="s">
        <v>712</v>
      </c>
      <c r="W540" s="3">
        <v>54239171888</v>
      </c>
      <c r="X540" s="2" t="s">
        <v>712</v>
      </c>
      <c r="Z540" s="3">
        <v>78839008445</v>
      </c>
      <c r="AA540" s="2" t="s">
        <v>712</v>
      </c>
      <c r="AC540" s="3">
        <v>110000000000</v>
      </c>
      <c r="AD540" s="2" t="s">
        <v>712</v>
      </c>
      <c r="AF540" s="3">
        <v>258000000000</v>
      </c>
      <c r="AG540" s="2" t="s">
        <v>712</v>
      </c>
      <c r="AI540" s="3">
        <v>373000000000</v>
      </c>
      <c r="AJ540" s="2" t="s">
        <v>712</v>
      </c>
      <c r="AL540" s="3">
        <v>370000000000</v>
      </c>
      <c r="AM540" s="2" t="s">
        <v>712</v>
      </c>
    </row>
    <row r="541" spans="1:39" x14ac:dyDescent="0.25">
      <c r="A541" s="2" t="s">
        <v>1859</v>
      </c>
      <c r="B541" s="2" t="s">
        <v>1623</v>
      </c>
      <c r="C541" s="2" t="s">
        <v>1620</v>
      </c>
      <c r="D541" s="4">
        <f t="shared" si="8"/>
        <v>235</v>
      </c>
      <c r="W541" s="3">
        <v>12941297376</v>
      </c>
      <c r="X541" s="2" t="s">
        <v>712</v>
      </c>
      <c r="Z541" s="3">
        <v>14744603774</v>
      </c>
      <c r="AA541" s="2" t="s">
        <v>712</v>
      </c>
      <c r="AC541" s="3">
        <v>9687951055</v>
      </c>
      <c r="AD541" s="2" t="s">
        <v>712</v>
      </c>
      <c r="AF541" s="3">
        <v>22311393928</v>
      </c>
      <c r="AG541" s="2" t="s">
        <v>712</v>
      </c>
      <c r="AI541" s="3">
        <v>51183443225</v>
      </c>
      <c r="AJ541" s="2" t="s">
        <v>712</v>
      </c>
      <c r="AL541" s="3">
        <v>66732801393</v>
      </c>
      <c r="AM541" s="2" t="s">
        <v>712</v>
      </c>
    </row>
    <row r="542" spans="1:39" x14ac:dyDescent="0.25">
      <c r="A542" s="2" t="s">
        <v>1859</v>
      </c>
      <c r="B542" s="2" t="s">
        <v>1622</v>
      </c>
      <c r="C542" s="2" t="s">
        <v>1620</v>
      </c>
      <c r="D542" s="4">
        <f t="shared" si="8"/>
        <v>237</v>
      </c>
      <c r="T542" s="3">
        <v>36658108169</v>
      </c>
      <c r="U542" s="2" t="s">
        <v>712</v>
      </c>
      <c r="W542" s="3">
        <v>9866990096</v>
      </c>
      <c r="X542" s="2" t="s">
        <v>712</v>
      </c>
      <c r="Z542" s="3">
        <v>26843701137</v>
      </c>
      <c r="AA542" s="2" t="s">
        <v>712</v>
      </c>
      <c r="AC542" s="3">
        <v>37947904054</v>
      </c>
      <c r="AD542" s="2" t="s">
        <v>712</v>
      </c>
      <c r="AF542" s="3">
        <v>77414425532</v>
      </c>
      <c r="AG542" s="2" t="s">
        <v>712</v>
      </c>
      <c r="AI542" s="3">
        <v>156000000000</v>
      </c>
      <c r="AJ542" s="2" t="s">
        <v>712</v>
      </c>
      <c r="AL542" s="3">
        <v>194000000000</v>
      </c>
      <c r="AM542" s="2" t="s">
        <v>712</v>
      </c>
    </row>
    <row r="543" spans="1:39" x14ac:dyDescent="0.25">
      <c r="A543" s="2" t="s">
        <v>1859</v>
      </c>
      <c r="B543" s="2" t="s">
        <v>1621</v>
      </c>
      <c r="C543" s="2" t="s">
        <v>1620</v>
      </c>
      <c r="D543" s="4">
        <f t="shared" si="8"/>
        <v>249</v>
      </c>
      <c r="W543" s="3">
        <v>6463649985</v>
      </c>
      <c r="X543" s="2" t="s">
        <v>712</v>
      </c>
      <c r="Z543" s="3">
        <v>6839039030</v>
      </c>
      <c r="AA543" s="2" t="s">
        <v>712</v>
      </c>
      <c r="AC543" s="3">
        <v>10693278292</v>
      </c>
      <c r="AD543" s="2" t="s">
        <v>712</v>
      </c>
      <c r="AF543" s="3">
        <v>25633674564</v>
      </c>
      <c r="AG543" s="2" t="s">
        <v>712</v>
      </c>
      <c r="AI543" s="3">
        <v>32074766835</v>
      </c>
      <c r="AJ543" s="2" t="s">
        <v>712</v>
      </c>
      <c r="AL543" s="3">
        <v>35954502304</v>
      </c>
      <c r="AM543" s="2" t="s">
        <v>712</v>
      </c>
    </row>
    <row r="544" spans="1:39" x14ac:dyDescent="0.25">
      <c r="A544" s="2" t="s">
        <v>1859</v>
      </c>
      <c r="B544" s="2" t="s">
        <v>1619</v>
      </c>
      <c r="C544" s="2" t="s">
        <v>1573</v>
      </c>
      <c r="D544" s="4">
        <f t="shared" si="8"/>
        <v>3</v>
      </c>
      <c r="T544" s="3">
        <v>2156624900</v>
      </c>
      <c r="U544" s="2" t="s">
        <v>712</v>
      </c>
      <c r="W544" s="3">
        <v>709452584</v>
      </c>
      <c r="X544" s="2" t="s">
        <v>712</v>
      </c>
      <c r="Z544" s="3">
        <v>2359903108</v>
      </c>
      <c r="AA544" s="2" t="s">
        <v>712</v>
      </c>
      <c r="AC544" s="3">
        <v>4435078648</v>
      </c>
      <c r="AD544" s="2" t="s">
        <v>712</v>
      </c>
      <c r="AF544" s="3">
        <v>10701011897</v>
      </c>
      <c r="AG544" s="2" t="s">
        <v>712</v>
      </c>
      <c r="AI544" s="3">
        <v>12319784787</v>
      </c>
      <c r="AJ544" s="2" t="s">
        <v>712</v>
      </c>
      <c r="AL544" s="3">
        <v>11455595709</v>
      </c>
      <c r="AM544" s="2" t="s">
        <v>712</v>
      </c>
    </row>
    <row r="545" spans="1:39" x14ac:dyDescent="0.25">
      <c r="A545" s="2" t="s">
        <v>1859</v>
      </c>
      <c r="B545" s="2" t="s">
        <v>1618</v>
      </c>
      <c r="C545" s="2" t="s">
        <v>1573</v>
      </c>
      <c r="D545" s="4">
        <f t="shared" si="8"/>
        <v>6</v>
      </c>
      <c r="K545" s="3">
        <v>113414399</v>
      </c>
      <c r="L545" s="2" t="s">
        <v>712</v>
      </c>
      <c r="N545" s="3">
        <v>253998001</v>
      </c>
      <c r="O545" s="2" t="s">
        <v>712</v>
      </c>
      <c r="Q545" s="3">
        <v>375914807</v>
      </c>
      <c r="R545" s="2" t="s">
        <v>712</v>
      </c>
      <c r="T545" s="3">
        <v>611300147</v>
      </c>
      <c r="U545" s="2" t="s">
        <v>712</v>
      </c>
      <c r="W545" s="3">
        <v>1209992650</v>
      </c>
      <c r="X545" s="2" t="s">
        <v>712</v>
      </c>
      <c r="Z545" s="3">
        <v>1180646068</v>
      </c>
      <c r="AA545" s="2" t="s">
        <v>712</v>
      </c>
      <c r="AC545" s="3">
        <v>1717563533</v>
      </c>
      <c r="AD545" s="2" t="s">
        <v>712</v>
      </c>
      <c r="AF545" s="3">
        <v>4010785102</v>
      </c>
      <c r="AG545" s="2" t="s">
        <v>712</v>
      </c>
      <c r="AI545" s="3">
        <v>3146177741</v>
      </c>
      <c r="AJ545" s="2" t="s">
        <v>712</v>
      </c>
      <c r="AL545" s="3">
        <v>3249100667</v>
      </c>
      <c r="AM545" s="2" t="s">
        <v>712</v>
      </c>
    </row>
    <row r="546" spans="1:39" x14ac:dyDescent="0.25">
      <c r="A546" s="2" t="s">
        <v>1859</v>
      </c>
      <c r="B546" s="2" t="s">
        <v>1617</v>
      </c>
      <c r="C546" s="2" t="s">
        <v>1573</v>
      </c>
      <c r="D546" s="4">
        <f t="shared" si="8"/>
        <v>11</v>
      </c>
      <c r="E546" s="3">
        <v>7756110210</v>
      </c>
      <c r="F546" s="2" t="s">
        <v>712</v>
      </c>
      <c r="H546" s="3">
        <v>11579431669</v>
      </c>
      <c r="I546" s="2" t="s">
        <v>712</v>
      </c>
      <c r="K546" s="3">
        <v>22006470861</v>
      </c>
      <c r="L546" s="2" t="s">
        <v>712</v>
      </c>
      <c r="N546" s="3">
        <v>51421585630</v>
      </c>
      <c r="O546" s="2" t="s">
        <v>712</v>
      </c>
      <c r="Q546" s="3">
        <v>71103585384</v>
      </c>
      <c r="R546" s="2" t="s">
        <v>712</v>
      </c>
      <c r="T546" s="3">
        <v>124000000000</v>
      </c>
      <c r="U546" s="2" t="s">
        <v>712</v>
      </c>
      <c r="W546" s="3">
        <v>195000000000</v>
      </c>
      <c r="X546" s="2" t="s">
        <v>712</v>
      </c>
      <c r="Z546" s="3">
        <v>212000000000</v>
      </c>
      <c r="AA546" s="2" t="s">
        <v>712</v>
      </c>
      <c r="AC546" s="3">
        <v>213000000000</v>
      </c>
      <c r="AD546" s="2" t="s">
        <v>712</v>
      </c>
      <c r="AF546" s="3">
        <v>386000000000</v>
      </c>
      <c r="AG546" s="2" t="s">
        <v>712</v>
      </c>
      <c r="AI546" s="3">
        <v>407000000000</v>
      </c>
      <c r="AJ546" s="2" t="s">
        <v>712</v>
      </c>
      <c r="AL546" s="3">
        <v>374000000000</v>
      </c>
      <c r="AM546" s="2" t="s">
        <v>712</v>
      </c>
    </row>
    <row r="547" spans="1:39" x14ac:dyDescent="0.25">
      <c r="A547" s="2" t="s">
        <v>1859</v>
      </c>
      <c r="B547" s="2" t="s">
        <v>1616</v>
      </c>
      <c r="C547" s="2" t="s">
        <v>1573</v>
      </c>
      <c r="D547" s="4">
        <f t="shared" si="8"/>
        <v>57</v>
      </c>
      <c r="W547" s="3">
        <v>17022180272</v>
      </c>
      <c r="X547" s="2" t="s">
        <v>712</v>
      </c>
      <c r="Z547" s="3">
        <v>14128412417</v>
      </c>
      <c r="AA547" s="2" t="s">
        <v>712</v>
      </c>
      <c r="AC547" s="3">
        <v>14594925393</v>
      </c>
      <c r="AD547" s="2" t="s">
        <v>712</v>
      </c>
      <c r="AF547" s="3">
        <v>45275747861</v>
      </c>
      <c r="AG547" s="2" t="s">
        <v>712</v>
      </c>
      <c r="AI547" s="3">
        <v>63615445567</v>
      </c>
      <c r="AJ547" s="2" t="s">
        <v>712</v>
      </c>
      <c r="AL547" s="3">
        <v>54608962635</v>
      </c>
      <c r="AM547" s="2" t="s">
        <v>712</v>
      </c>
    </row>
    <row r="548" spans="1:39" x14ac:dyDescent="0.25">
      <c r="A548" s="2" t="s">
        <v>1859</v>
      </c>
      <c r="B548" s="2" t="s">
        <v>1615</v>
      </c>
      <c r="C548" s="2" t="s">
        <v>1573</v>
      </c>
      <c r="D548" s="4">
        <f t="shared" si="8"/>
        <v>255</v>
      </c>
      <c r="E548" s="3">
        <v>13264015675</v>
      </c>
      <c r="F548" s="2" t="s">
        <v>712</v>
      </c>
      <c r="H548" s="3">
        <v>19992040788</v>
      </c>
      <c r="I548" s="2" t="s">
        <v>712</v>
      </c>
      <c r="K548" s="3">
        <v>37408626615</v>
      </c>
      <c r="L548" s="2" t="s">
        <v>712</v>
      </c>
      <c r="N548" s="3">
        <v>83283407091</v>
      </c>
      <c r="O548" s="2" t="s">
        <v>712</v>
      </c>
      <c r="Q548" s="3">
        <v>92588982518</v>
      </c>
      <c r="R548" s="2" t="s">
        <v>712</v>
      </c>
      <c r="T548" s="3">
        <v>150000000000</v>
      </c>
      <c r="U548" s="2" t="s">
        <v>712</v>
      </c>
      <c r="W548" s="3">
        <v>236000000000</v>
      </c>
      <c r="X548" s="2" t="s">
        <v>712</v>
      </c>
      <c r="Z548" s="3">
        <v>255000000000</v>
      </c>
      <c r="AA548" s="2" t="s">
        <v>712</v>
      </c>
      <c r="AC548" s="3">
        <v>259000000000</v>
      </c>
      <c r="AD548" s="2" t="s">
        <v>712</v>
      </c>
      <c r="AF548" s="3">
        <v>472000000000</v>
      </c>
      <c r="AG548" s="2" t="s">
        <v>712</v>
      </c>
      <c r="AI548" s="3">
        <v>498000000000</v>
      </c>
      <c r="AJ548" s="2" t="s">
        <v>712</v>
      </c>
      <c r="AL548" s="3">
        <v>454000000000</v>
      </c>
      <c r="AM548" s="2" t="s">
        <v>712</v>
      </c>
    </row>
    <row r="549" spans="1:39" x14ac:dyDescent="0.25">
      <c r="A549" s="2" t="s">
        <v>1859</v>
      </c>
      <c r="B549" s="2" t="s">
        <v>1614</v>
      </c>
      <c r="C549" s="2" t="s">
        <v>1573</v>
      </c>
      <c r="D549" s="4">
        <f t="shared" si="8"/>
        <v>80</v>
      </c>
      <c r="Z549" s="3">
        <v>3671816504</v>
      </c>
      <c r="AA549" s="2" t="s">
        <v>712</v>
      </c>
      <c r="AC549" s="3">
        <v>6651226179</v>
      </c>
      <c r="AD549" s="2" t="s">
        <v>712</v>
      </c>
      <c r="AF549" s="3">
        <v>15776422673</v>
      </c>
      <c r="AG549" s="2" t="s">
        <v>712</v>
      </c>
      <c r="AI549" s="3">
        <v>17207367626</v>
      </c>
      <c r="AJ549" s="2" t="s">
        <v>712</v>
      </c>
      <c r="AL549" s="3">
        <v>15995392118</v>
      </c>
      <c r="AM549" s="2" t="s">
        <v>712</v>
      </c>
    </row>
    <row r="550" spans="1:39" x14ac:dyDescent="0.25">
      <c r="A550" s="2" t="s">
        <v>1859</v>
      </c>
      <c r="B550" s="2" t="s">
        <v>1613</v>
      </c>
      <c r="C550" s="2" t="s">
        <v>1573</v>
      </c>
      <c r="D550" s="4">
        <f t="shared" si="8"/>
        <v>27</v>
      </c>
      <c r="Q550" s="3">
        <v>19804095112</v>
      </c>
      <c r="R550" s="2" t="s">
        <v>712</v>
      </c>
      <c r="T550" s="3">
        <v>28429027976</v>
      </c>
      <c r="U550" s="2" t="s">
        <v>712</v>
      </c>
      <c r="W550" s="3">
        <v>10350515464</v>
      </c>
      <c r="X550" s="2" t="s">
        <v>712</v>
      </c>
      <c r="Z550" s="3">
        <v>11195630537</v>
      </c>
      <c r="AA550" s="2" t="s">
        <v>712</v>
      </c>
      <c r="AC550" s="3">
        <v>16360346654</v>
      </c>
      <c r="AD550" s="2" t="s">
        <v>712</v>
      </c>
      <c r="AF550" s="3">
        <v>44765733380</v>
      </c>
      <c r="AG550" s="2" t="s">
        <v>712</v>
      </c>
      <c r="AI550" s="3">
        <v>53576670828</v>
      </c>
      <c r="AJ550" s="2" t="s">
        <v>712</v>
      </c>
      <c r="AL550" s="3">
        <v>48952959080</v>
      </c>
      <c r="AM550" s="2" t="s">
        <v>712</v>
      </c>
    </row>
    <row r="551" spans="1:39" x14ac:dyDescent="0.25">
      <c r="A551" s="2" t="s">
        <v>1859</v>
      </c>
      <c r="B551" s="2" t="s">
        <v>1612</v>
      </c>
      <c r="C551" s="2" t="s">
        <v>1573</v>
      </c>
      <c r="D551" s="4">
        <f t="shared" si="8"/>
        <v>98</v>
      </c>
      <c r="W551" s="3">
        <v>10279479681</v>
      </c>
      <c r="X551" s="2" t="s">
        <v>712</v>
      </c>
      <c r="Z551" s="3">
        <v>23822087053</v>
      </c>
      <c r="AA551" s="2" t="s">
        <v>712</v>
      </c>
      <c r="AC551" s="3">
        <v>26878499206</v>
      </c>
      <c r="AD551" s="2" t="s">
        <v>712</v>
      </c>
      <c r="AF551" s="3">
        <v>60093155533</v>
      </c>
      <c r="AG551" s="2" t="s">
        <v>712</v>
      </c>
      <c r="AI551" s="3">
        <v>56485301967</v>
      </c>
      <c r="AJ551" s="2" t="s">
        <v>712</v>
      </c>
      <c r="AL551" s="3">
        <v>48732003674</v>
      </c>
      <c r="AM551" s="2" t="s">
        <v>712</v>
      </c>
    </row>
    <row r="552" spans="1:39" x14ac:dyDescent="0.25">
      <c r="A552" s="2" t="s">
        <v>1859</v>
      </c>
      <c r="B552" s="2" t="s">
        <v>1611</v>
      </c>
      <c r="C552" s="2" t="s">
        <v>1573</v>
      </c>
      <c r="D552" s="4">
        <f t="shared" si="8"/>
        <v>50</v>
      </c>
      <c r="N552" s="3">
        <v>734876218</v>
      </c>
      <c r="O552" s="2" t="s">
        <v>712</v>
      </c>
      <c r="Q552" s="3">
        <v>2159242417</v>
      </c>
      <c r="R552" s="2" t="s">
        <v>712</v>
      </c>
      <c r="T552" s="3">
        <v>3704813886</v>
      </c>
      <c r="U552" s="2" t="s">
        <v>712</v>
      </c>
      <c r="W552" s="3">
        <v>6912150456</v>
      </c>
      <c r="X552" s="2" t="s">
        <v>712</v>
      </c>
      <c r="Z552" s="3">
        <v>9504538198</v>
      </c>
      <c r="AA552" s="2" t="s">
        <v>712</v>
      </c>
      <c r="AC552" s="3">
        <v>11345759615</v>
      </c>
      <c r="AD552" s="2" t="s">
        <v>712</v>
      </c>
      <c r="AF552" s="3">
        <v>23716042497</v>
      </c>
      <c r="AG552" s="2" t="s">
        <v>712</v>
      </c>
      <c r="AI552" s="3">
        <v>24940600822</v>
      </c>
      <c r="AJ552" s="2" t="s">
        <v>712</v>
      </c>
      <c r="AL552" s="3">
        <v>19319729400</v>
      </c>
      <c r="AM552" s="2" t="s">
        <v>712</v>
      </c>
    </row>
    <row r="553" spans="1:39" x14ac:dyDescent="0.25">
      <c r="A553" s="2" t="s">
        <v>1859</v>
      </c>
      <c r="B553" s="2" t="s">
        <v>1610</v>
      </c>
      <c r="C553" s="2" t="s">
        <v>1573</v>
      </c>
      <c r="D553" s="4">
        <f t="shared" si="8"/>
        <v>167</v>
      </c>
      <c r="Z553" s="3">
        <v>61621364981</v>
      </c>
      <c r="AA553" s="2" t="s">
        <v>712</v>
      </c>
      <c r="AC553" s="3">
        <v>81696651659</v>
      </c>
      <c r="AD553" s="2" t="s">
        <v>712</v>
      </c>
      <c r="AF553" s="3">
        <v>189000000000</v>
      </c>
      <c r="AG553" s="2" t="s">
        <v>712</v>
      </c>
      <c r="AI553" s="3">
        <v>206000000000</v>
      </c>
      <c r="AJ553" s="2" t="s">
        <v>712</v>
      </c>
      <c r="AL553" s="3">
        <v>182000000000</v>
      </c>
      <c r="AM553" s="2" t="s">
        <v>712</v>
      </c>
    </row>
    <row r="554" spans="1:39" x14ac:dyDescent="0.25">
      <c r="A554" s="2" t="s">
        <v>1859</v>
      </c>
      <c r="B554" s="2" t="s">
        <v>1609</v>
      </c>
      <c r="C554" s="2" t="s">
        <v>1573</v>
      </c>
      <c r="D554" s="4">
        <f t="shared" si="8"/>
        <v>54</v>
      </c>
      <c r="E554" s="3">
        <v>7812968114</v>
      </c>
      <c r="F554" s="2" t="s">
        <v>712</v>
      </c>
      <c r="H554" s="3">
        <v>12788479692</v>
      </c>
      <c r="I554" s="2" t="s">
        <v>712</v>
      </c>
      <c r="K554" s="3">
        <v>22966364109</v>
      </c>
      <c r="L554" s="2" t="s">
        <v>712</v>
      </c>
      <c r="N554" s="3">
        <v>49666416195</v>
      </c>
      <c r="O554" s="2" t="s">
        <v>712</v>
      </c>
      <c r="Q554" s="3">
        <v>59916301294</v>
      </c>
      <c r="R554" s="2" t="s">
        <v>712</v>
      </c>
      <c r="T554" s="3">
        <v>109000000000</v>
      </c>
      <c r="U554" s="2" t="s">
        <v>712</v>
      </c>
      <c r="W554" s="3">
        <v>153000000000</v>
      </c>
      <c r="X554" s="2" t="s">
        <v>712</v>
      </c>
      <c r="Z554" s="3">
        <v>174000000000</v>
      </c>
      <c r="AA554" s="2" t="s">
        <v>712</v>
      </c>
      <c r="AC554" s="3">
        <v>179000000000</v>
      </c>
      <c r="AD554" s="2" t="s">
        <v>712</v>
      </c>
      <c r="AF554" s="3">
        <v>320000000000</v>
      </c>
      <c r="AG554" s="2" t="s">
        <v>712</v>
      </c>
      <c r="AI554" s="3">
        <v>325000000000</v>
      </c>
      <c r="AJ554" s="2" t="s">
        <v>712</v>
      </c>
      <c r="AL554" s="3">
        <v>295000000000</v>
      </c>
      <c r="AM554" s="2" t="s">
        <v>712</v>
      </c>
    </row>
    <row r="555" spans="1:39" x14ac:dyDescent="0.25">
      <c r="A555" s="2" t="s">
        <v>1859</v>
      </c>
      <c r="B555" s="2" t="s">
        <v>1608</v>
      </c>
      <c r="C555" s="2" t="s">
        <v>1573</v>
      </c>
      <c r="D555" s="4">
        <f t="shared" si="8"/>
        <v>63</v>
      </c>
      <c r="W555" s="3">
        <v>3986615194</v>
      </c>
      <c r="X555" s="2" t="s">
        <v>712</v>
      </c>
      <c r="Z555" s="3">
        <v>5066242110</v>
      </c>
      <c r="AA555" s="2" t="s">
        <v>712</v>
      </c>
      <c r="AC555" s="3">
        <v>7322068381</v>
      </c>
      <c r="AD555" s="2" t="s">
        <v>712</v>
      </c>
      <c r="AF555" s="3">
        <v>22237065426</v>
      </c>
      <c r="AG555" s="2" t="s">
        <v>712</v>
      </c>
      <c r="AI555" s="3">
        <v>23135266649</v>
      </c>
      <c r="AJ555" s="2" t="s">
        <v>712</v>
      </c>
      <c r="AL555" s="3">
        <v>22691482755</v>
      </c>
      <c r="AM555" s="2" t="s">
        <v>712</v>
      </c>
    </row>
    <row r="556" spans="1:39" x14ac:dyDescent="0.25">
      <c r="A556" s="2" t="s">
        <v>1859</v>
      </c>
      <c r="B556" s="2" t="s">
        <v>1607</v>
      </c>
      <c r="C556" s="2" t="s">
        <v>1573</v>
      </c>
      <c r="D556" s="4">
        <f t="shared" si="8"/>
        <v>64</v>
      </c>
      <c r="AC556" s="3">
        <v>1268445919</v>
      </c>
      <c r="AD556" s="2" t="s">
        <v>712</v>
      </c>
      <c r="AF556" s="3">
        <v>2278229533</v>
      </c>
      <c r="AG556" s="2" t="s">
        <v>712</v>
      </c>
      <c r="AI556" s="3">
        <v>2356505419</v>
      </c>
      <c r="AJ556" s="2" t="s">
        <v>712</v>
      </c>
      <c r="AL556" s="3">
        <v>2613458942</v>
      </c>
      <c r="AM556" s="2" t="s">
        <v>712</v>
      </c>
    </row>
    <row r="557" spans="1:39" x14ac:dyDescent="0.25">
      <c r="A557" s="2" t="s">
        <v>1859</v>
      </c>
      <c r="B557" s="2" t="s">
        <v>1606</v>
      </c>
      <c r="C557" s="2" t="s">
        <v>1573</v>
      </c>
      <c r="D557" s="4">
        <f t="shared" si="8"/>
        <v>67</v>
      </c>
      <c r="E557" s="3">
        <v>6340580854</v>
      </c>
      <c r="F557" s="2" t="s">
        <v>712</v>
      </c>
      <c r="H557" s="3">
        <v>9368954010</v>
      </c>
      <c r="I557" s="2" t="s">
        <v>712</v>
      </c>
      <c r="K557" s="3">
        <v>14754136507</v>
      </c>
      <c r="L557" s="2" t="s">
        <v>712</v>
      </c>
      <c r="N557" s="3">
        <v>33524682308</v>
      </c>
      <c r="O557" s="2" t="s">
        <v>712</v>
      </c>
      <c r="Q557" s="3">
        <v>52832120390</v>
      </c>
      <c r="R557" s="2" t="s">
        <v>712</v>
      </c>
      <c r="T557" s="3">
        <v>91642093873</v>
      </c>
      <c r="U557" s="2" t="s">
        <v>712</v>
      </c>
      <c r="W557" s="3">
        <v>113000000000</v>
      </c>
      <c r="X557" s="2" t="s">
        <v>712</v>
      </c>
      <c r="Z557" s="3">
        <v>127000000000</v>
      </c>
      <c r="AA557" s="2" t="s">
        <v>712</v>
      </c>
      <c r="AC557" s="3">
        <v>140000000000</v>
      </c>
      <c r="AD557" s="2" t="s">
        <v>712</v>
      </c>
      <c r="AF557" s="3">
        <v>255000000000</v>
      </c>
      <c r="AG557" s="2" t="s">
        <v>712</v>
      </c>
      <c r="AI557" s="3">
        <v>257000000000</v>
      </c>
      <c r="AJ557" s="2" t="s">
        <v>712</v>
      </c>
      <c r="AL557" s="3">
        <v>230000000000</v>
      </c>
      <c r="AM557" s="2" t="s">
        <v>712</v>
      </c>
    </row>
    <row r="558" spans="1:39" x14ac:dyDescent="0.25">
      <c r="A558" s="2" t="s">
        <v>1859</v>
      </c>
      <c r="B558" s="2" t="s">
        <v>1605</v>
      </c>
      <c r="C558" s="2" t="s">
        <v>1573</v>
      </c>
      <c r="D558" s="4">
        <f t="shared" si="8"/>
        <v>68</v>
      </c>
      <c r="E558" s="3">
        <v>76313782252</v>
      </c>
      <c r="F558" s="2" t="s">
        <v>712</v>
      </c>
      <c r="H558" s="3">
        <v>119000000000</v>
      </c>
      <c r="I558" s="2" t="s">
        <v>712</v>
      </c>
      <c r="K558" s="3">
        <v>204000000000</v>
      </c>
      <c r="L558" s="2" t="s">
        <v>712</v>
      </c>
      <c r="N558" s="3">
        <v>411000000000</v>
      </c>
      <c r="O558" s="2" t="s">
        <v>712</v>
      </c>
      <c r="Q558" s="3">
        <v>587000000000</v>
      </c>
      <c r="R558" s="2" t="s">
        <v>712</v>
      </c>
      <c r="T558" s="3">
        <v>938000000000</v>
      </c>
      <c r="U558" s="2" t="s">
        <v>712</v>
      </c>
      <c r="W558" s="3">
        <v>1410000000000</v>
      </c>
      <c r="X558" s="2" t="s">
        <v>712</v>
      </c>
      <c r="Z558" s="3">
        <v>1460000000000</v>
      </c>
      <c r="AA558" s="2" t="s">
        <v>712</v>
      </c>
      <c r="AC558" s="3">
        <v>1500000000000</v>
      </c>
      <c r="AD558" s="2" t="s">
        <v>712</v>
      </c>
      <c r="AF558" s="3">
        <v>2660000000000</v>
      </c>
      <c r="AG558" s="2" t="s">
        <v>712</v>
      </c>
      <c r="AI558" s="3">
        <v>2680000000000</v>
      </c>
      <c r="AJ558" s="2" t="s">
        <v>712</v>
      </c>
      <c r="AL558" s="3">
        <v>2420000000000</v>
      </c>
      <c r="AM558" s="2" t="s">
        <v>712</v>
      </c>
    </row>
    <row r="559" spans="1:39" x14ac:dyDescent="0.25">
      <c r="A559" s="2" t="s">
        <v>1859</v>
      </c>
      <c r="B559" s="2" t="s">
        <v>1604</v>
      </c>
      <c r="C559" s="2" t="s">
        <v>1573</v>
      </c>
      <c r="D559" s="4">
        <f t="shared" si="8"/>
        <v>79</v>
      </c>
      <c r="K559" s="3">
        <v>299000000000</v>
      </c>
      <c r="L559" s="2" t="s">
        <v>712</v>
      </c>
      <c r="N559" s="3">
        <v>598000000000</v>
      </c>
      <c r="O559" s="2" t="s">
        <v>712</v>
      </c>
      <c r="Q559" s="3">
        <v>774000000000</v>
      </c>
      <c r="R559" s="2" t="s">
        <v>712</v>
      </c>
      <c r="T559" s="3">
        <v>1290000000000</v>
      </c>
      <c r="U559" s="2" t="s">
        <v>712</v>
      </c>
      <c r="W559" s="3">
        <v>2120000000000</v>
      </c>
      <c r="X559" s="2" t="s">
        <v>712</v>
      </c>
      <c r="Z559" s="3">
        <v>2220000000000</v>
      </c>
      <c r="AA559" s="2" t="s">
        <v>712</v>
      </c>
      <c r="AC559" s="3">
        <v>2080000000000</v>
      </c>
      <c r="AD559" s="2" t="s">
        <v>712</v>
      </c>
      <c r="AF559" s="3">
        <v>3440000000000</v>
      </c>
      <c r="AG559" s="2" t="s">
        <v>712</v>
      </c>
      <c r="AI559" s="3">
        <v>3540000000000</v>
      </c>
      <c r="AJ559" s="2" t="s">
        <v>712</v>
      </c>
      <c r="AL559" s="3">
        <v>3360000000000</v>
      </c>
      <c r="AM559" s="2" t="s">
        <v>712</v>
      </c>
    </row>
    <row r="560" spans="1:39" x14ac:dyDescent="0.25">
      <c r="A560" s="2" t="s">
        <v>1859</v>
      </c>
      <c r="B560" s="2" t="s">
        <v>1603</v>
      </c>
      <c r="C560" s="2" t="s">
        <v>1573</v>
      </c>
      <c r="D560" s="4">
        <f t="shared" si="8"/>
        <v>84</v>
      </c>
      <c r="E560" s="3">
        <v>5327573509</v>
      </c>
      <c r="F560" s="2" t="s">
        <v>712</v>
      </c>
      <c r="H560" s="3">
        <v>9136711288</v>
      </c>
      <c r="I560" s="2" t="s">
        <v>712</v>
      </c>
      <c r="K560" s="3">
        <v>16885506818</v>
      </c>
      <c r="L560" s="2" t="s">
        <v>712</v>
      </c>
      <c r="N560" s="3">
        <v>36176233117</v>
      </c>
      <c r="O560" s="2" t="s">
        <v>712</v>
      </c>
      <c r="Q560" s="3">
        <v>54617991327</v>
      </c>
      <c r="R560" s="2" t="s">
        <v>712</v>
      </c>
      <c r="T560" s="3">
        <v>65652751132</v>
      </c>
      <c r="U560" s="2" t="s">
        <v>712</v>
      </c>
      <c r="W560" s="3">
        <v>116000000000</v>
      </c>
      <c r="X560" s="2" t="s">
        <v>712</v>
      </c>
      <c r="Z560" s="3">
        <v>143000000000</v>
      </c>
      <c r="AA560" s="2" t="s">
        <v>712</v>
      </c>
      <c r="AC560" s="3">
        <v>154000000000</v>
      </c>
      <c r="AD560" s="2" t="s">
        <v>712</v>
      </c>
      <c r="AF560" s="3">
        <v>318000000000</v>
      </c>
      <c r="AG560" s="2" t="s">
        <v>712</v>
      </c>
      <c r="AI560" s="3">
        <v>246000000000</v>
      </c>
      <c r="AJ560" s="2" t="s">
        <v>712</v>
      </c>
      <c r="AL560" s="3">
        <v>195000000000</v>
      </c>
      <c r="AM560" s="2" t="s">
        <v>712</v>
      </c>
    </row>
    <row r="561" spans="1:39" x14ac:dyDescent="0.25">
      <c r="A561" s="2" t="s">
        <v>1859</v>
      </c>
      <c r="B561" s="2" t="s">
        <v>1602</v>
      </c>
      <c r="C561" s="2" t="s">
        <v>1573</v>
      </c>
      <c r="D561" s="4">
        <f t="shared" si="8"/>
        <v>94</v>
      </c>
    </row>
    <row r="562" spans="1:39" x14ac:dyDescent="0.25">
      <c r="A562" s="2" t="s">
        <v>1859</v>
      </c>
      <c r="B562" s="2" t="s">
        <v>1601</v>
      </c>
      <c r="C562" s="2" t="s">
        <v>1573</v>
      </c>
      <c r="D562" s="4">
        <f t="shared" si="8"/>
        <v>97</v>
      </c>
      <c r="K562" s="3">
        <v>7074918567</v>
      </c>
      <c r="L562" s="2" t="s">
        <v>712</v>
      </c>
      <c r="N562" s="3">
        <v>14173861741</v>
      </c>
      <c r="O562" s="2" t="s">
        <v>712</v>
      </c>
      <c r="Q562" s="3">
        <v>23145848310</v>
      </c>
      <c r="R562" s="2" t="s">
        <v>712</v>
      </c>
      <c r="T562" s="3">
        <v>26108718022</v>
      </c>
      <c r="U562" s="2" t="s">
        <v>712</v>
      </c>
      <c r="W562" s="3">
        <v>38541488005</v>
      </c>
      <c r="X562" s="2" t="s">
        <v>712</v>
      </c>
      <c r="Z562" s="3">
        <v>47130701347</v>
      </c>
      <c r="AA562" s="2" t="s">
        <v>712</v>
      </c>
      <c r="AC562" s="3">
        <v>67516529107</v>
      </c>
      <c r="AD562" s="2" t="s">
        <v>712</v>
      </c>
      <c r="AF562" s="3">
        <v>139000000000</v>
      </c>
      <c r="AG562" s="2" t="s">
        <v>712</v>
      </c>
      <c r="AI562" s="3">
        <v>127000000000</v>
      </c>
      <c r="AJ562" s="2" t="s">
        <v>712</v>
      </c>
      <c r="AL562" s="3">
        <v>121000000000</v>
      </c>
      <c r="AM562" s="2" t="s">
        <v>712</v>
      </c>
    </row>
    <row r="563" spans="1:39" x14ac:dyDescent="0.25">
      <c r="A563" s="2" t="s">
        <v>1859</v>
      </c>
      <c r="B563" s="2" t="s">
        <v>1600</v>
      </c>
      <c r="C563" s="2" t="s">
        <v>1573</v>
      </c>
      <c r="D563" s="4">
        <f t="shared" si="8"/>
        <v>99</v>
      </c>
      <c r="E563" s="3">
        <v>284916516</v>
      </c>
      <c r="F563" s="2" t="s">
        <v>712</v>
      </c>
      <c r="H563" s="3">
        <v>621225962</v>
      </c>
      <c r="I563" s="2" t="s">
        <v>712</v>
      </c>
      <c r="K563" s="3">
        <v>846506911</v>
      </c>
      <c r="L563" s="2" t="s">
        <v>712</v>
      </c>
      <c r="N563" s="3">
        <v>2226538694</v>
      </c>
      <c r="O563" s="2" t="s">
        <v>712</v>
      </c>
      <c r="Q563" s="3">
        <v>3232804218</v>
      </c>
      <c r="R563" s="2" t="s">
        <v>712</v>
      </c>
      <c r="T563" s="3">
        <v>5565384032</v>
      </c>
      <c r="U563" s="2" t="s">
        <v>712</v>
      </c>
      <c r="W563" s="3">
        <v>7138787995</v>
      </c>
      <c r="X563" s="2" t="s">
        <v>712</v>
      </c>
      <c r="Z563" s="3">
        <v>7596126046</v>
      </c>
      <c r="AA563" s="2" t="s">
        <v>712</v>
      </c>
      <c r="AC563" s="3">
        <v>9161798221</v>
      </c>
      <c r="AD563" s="2" t="s">
        <v>712</v>
      </c>
      <c r="AF563" s="3">
        <v>21293841230</v>
      </c>
      <c r="AG563" s="2" t="s">
        <v>712</v>
      </c>
      <c r="AI563" s="3">
        <v>14194519025</v>
      </c>
      <c r="AJ563" s="2" t="s">
        <v>712</v>
      </c>
      <c r="AL563" s="3">
        <v>16598494831</v>
      </c>
      <c r="AM563" s="2" t="s">
        <v>712</v>
      </c>
    </row>
    <row r="564" spans="1:39" x14ac:dyDescent="0.25">
      <c r="A564" s="2" t="s">
        <v>1859</v>
      </c>
      <c r="B564" s="2" t="s">
        <v>1599</v>
      </c>
      <c r="C564" s="2" t="s">
        <v>1573</v>
      </c>
      <c r="D564" s="4">
        <f t="shared" si="8"/>
        <v>104</v>
      </c>
      <c r="E564" s="3">
        <v>2260349684</v>
      </c>
      <c r="F564" s="2" t="s">
        <v>712</v>
      </c>
      <c r="H564" s="3">
        <v>3343636773</v>
      </c>
      <c r="I564" s="2" t="s">
        <v>712</v>
      </c>
      <c r="K564" s="3">
        <v>6325159323</v>
      </c>
      <c r="L564" s="2" t="s">
        <v>712</v>
      </c>
      <c r="N564" s="3">
        <v>11260977195</v>
      </c>
      <c r="O564" s="2" t="s">
        <v>712</v>
      </c>
      <c r="Q564" s="3">
        <v>21498879946</v>
      </c>
      <c r="R564" s="2" t="s">
        <v>712</v>
      </c>
      <c r="T564" s="3">
        <v>33958627692</v>
      </c>
      <c r="U564" s="2" t="s">
        <v>712</v>
      </c>
      <c r="W564" s="3">
        <v>55981360981</v>
      </c>
      <c r="X564" s="2" t="s">
        <v>712</v>
      </c>
      <c r="Z564" s="3">
        <v>82816779608</v>
      </c>
      <c r="AA564" s="2" t="s">
        <v>712</v>
      </c>
      <c r="AC564" s="3">
        <v>128000000000</v>
      </c>
      <c r="AD564" s="2" t="s">
        <v>712</v>
      </c>
      <c r="AF564" s="3">
        <v>270000000000</v>
      </c>
      <c r="AG564" s="2" t="s">
        <v>712</v>
      </c>
      <c r="AI564" s="3">
        <v>225000000000</v>
      </c>
      <c r="AJ564" s="2" t="s">
        <v>712</v>
      </c>
      <c r="AL564" s="3">
        <v>238000000000</v>
      </c>
      <c r="AM564" s="2" t="s">
        <v>712</v>
      </c>
    </row>
    <row r="565" spans="1:39" x14ac:dyDescent="0.25">
      <c r="A565" s="2" t="s">
        <v>1859</v>
      </c>
      <c r="B565" s="2" t="s">
        <v>1598</v>
      </c>
      <c r="C565" s="2" t="s">
        <v>1573</v>
      </c>
      <c r="D565" s="4">
        <f t="shared" si="8"/>
        <v>106</v>
      </c>
      <c r="E565" s="3">
        <v>50383891899</v>
      </c>
      <c r="F565" s="2" t="s">
        <v>712</v>
      </c>
      <c r="H565" s="3">
        <v>81133120065</v>
      </c>
      <c r="I565" s="2" t="s">
        <v>712</v>
      </c>
      <c r="K565" s="3">
        <v>145000000000</v>
      </c>
      <c r="L565" s="2" t="s">
        <v>712</v>
      </c>
      <c r="N565" s="3">
        <v>257000000000</v>
      </c>
      <c r="O565" s="2" t="s">
        <v>712</v>
      </c>
      <c r="Q565" s="3">
        <v>426000000000</v>
      </c>
      <c r="R565" s="2" t="s">
        <v>712</v>
      </c>
      <c r="T565" s="3">
        <v>803000000000</v>
      </c>
      <c r="U565" s="2" t="s">
        <v>712</v>
      </c>
      <c r="W565" s="3">
        <v>1320000000000</v>
      </c>
      <c r="X565" s="2" t="s">
        <v>712</v>
      </c>
      <c r="Z565" s="3">
        <v>1240000000000</v>
      </c>
      <c r="AA565" s="2" t="s">
        <v>712</v>
      </c>
      <c r="AC565" s="3">
        <v>1270000000000</v>
      </c>
      <c r="AD565" s="2" t="s">
        <v>712</v>
      </c>
      <c r="AF565" s="3">
        <v>2200000000000</v>
      </c>
      <c r="AG565" s="2" t="s">
        <v>712</v>
      </c>
      <c r="AI565" s="3">
        <v>2070000000000</v>
      </c>
      <c r="AJ565" s="2" t="s">
        <v>712</v>
      </c>
      <c r="AL565" s="3">
        <v>1810000000000</v>
      </c>
      <c r="AM565" s="2" t="s">
        <v>712</v>
      </c>
    </row>
    <row r="566" spans="1:39" x14ac:dyDescent="0.25">
      <c r="A566" s="2" t="s">
        <v>1859</v>
      </c>
      <c r="B566" s="2" t="s">
        <v>1597</v>
      </c>
      <c r="C566" s="2" t="s">
        <v>1573</v>
      </c>
      <c r="D566" s="4">
        <f t="shared" si="8"/>
        <v>119</v>
      </c>
      <c r="W566" s="3">
        <v>4848056772</v>
      </c>
      <c r="X566" s="2" t="s">
        <v>712</v>
      </c>
      <c r="Z566" s="3">
        <v>6522759497</v>
      </c>
      <c r="AA566" s="2" t="s">
        <v>712</v>
      </c>
      <c r="AC566" s="3">
        <v>9537868349</v>
      </c>
      <c r="AD566" s="2" t="s">
        <v>712</v>
      </c>
      <c r="AF566" s="3">
        <v>30847189167</v>
      </c>
      <c r="AG566" s="2" t="s">
        <v>712</v>
      </c>
      <c r="AI566" s="3">
        <v>28023276372</v>
      </c>
      <c r="AJ566" s="2" t="s">
        <v>712</v>
      </c>
      <c r="AL566" s="3">
        <v>27035266718</v>
      </c>
      <c r="AM566" s="2" t="s">
        <v>712</v>
      </c>
    </row>
    <row r="567" spans="1:39" x14ac:dyDescent="0.25">
      <c r="A567" s="2" t="s">
        <v>1859</v>
      </c>
      <c r="B567" s="2" t="s">
        <v>1596</v>
      </c>
      <c r="C567" s="2" t="s">
        <v>1573</v>
      </c>
      <c r="D567" s="4">
        <f t="shared" si="8"/>
        <v>125</v>
      </c>
      <c r="K567" s="3">
        <v>124940289</v>
      </c>
      <c r="L567" s="2" t="s">
        <v>712</v>
      </c>
      <c r="N567" s="3">
        <v>303493120</v>
      </c>
      <c r="O567" s="2" t="s">
        <v>712</v>
      </c>
      <c r="Q567" s="3">
        <v>522096761</v>
      </c>
      <c r="R567" s="2" t="s">
        <v>712</v>
      </c>
      <c r="T567" s="3">
        <v>1052849231</v>
      </c>
      <c r="U567" s="2" t="s">
        <v>712</v>
      </c>
      <c r="W567" s="3">
        <v>1631176647</v>
      </c>
      <c r="X567" s="2" t="s">
        <v>712</v>
      </c>
      <c r="Z567" s="3">
        <v>2298390595</v>
      </c>
      <c r="AA567" s="2" t="s">
        <v>712</v>
      </c>
      <c r="AC567" s="3">
        <v>2688617885</v>
      </c>
      <c r="AD567" s="2" t="s">
        <v>712</v>
      </c>
      <c r="AF567" s="3">
        <v>4601430549</v>
      </c>
      <c r="AG567" s="2" t="s">
        <v>712</v>
      </c>
      <c r="AI567" s="3">
        <v>5487773452</v>
      </c>
      <c r="AJ567" s="2" t="s">
        <v>712</v>
      </c>
    </row>
    <row r="568" spans="1:39" x14ac:dyDescent="0.25">
      <c r="A568" s="2" t="s">
        <v>1859</v>
      </c>
      <c r="B568" s="2" t="s">
        <v>1595</v>
      </c>
      <c r="C568" s="2" t="s">
        <v>1573</v>
      </c>
      <c r="D568" s="4">
        <f t="shared" si="8"/>
        <v>126</v>
      </c>
      <c r="W568" s="3">
        <v>8562311027</v>
      </c>
      <c r="X568" s="2" t="s">
        <v>712</v>
      </c>
      <c r="Z568" s="3">
        <v>10120274493</v>
      </c>
      <c r="AA568" s="2" t="s">
        <v>712</v>
      </c>
      <c r="AC568" s="3">
        <v>14278357284</v>
      </c>
      <c r="AD568" s="2" t="s">
        <v>712</v>
      </c>
      <c r="AF568" s="3">
        <v>39738180077</v>
      </c>
      <c r="AG568" s="2" t="s">
        <v>712</v>
      </c>
      <c r="AI568" s="3">
        <v>42852204396</v>
      </c>
      <c r="AJ568" s="2" t="s">
        <v>712</v>
      </c>
      <c r="AL568" s="3">
        <v>41243983587</v>
      </c>
      <c r="AM568" s="2" t="s">
        <v>712</v>
      </c>
    </row>
    <row r="569" spans="1:39" x14ac:dyDescent="0.25">
      <c r="A569" s="2" t="s">
        <v>1859</v>
      </c>
      <c r="B569" s="2" t="s">
        <v>1594</v>
      </c>
      <c r="C569" s="2" t="s">
        <v>1573</v>
      </c>
      <c r="D569" s="4">
        <f t="shared" si="8"/>
        <v>256</v>
      </c>
      <c r="E569" s="3">
        <v>741509481</v>
      </c>
      <c r="F569" s="2" t="s">
        <v>712</v>
      </c>
      <c r="H569" s="3">
        <v>974721763</v>
      </c>
      <c r="I569" s="2" t="s">
        <v>712</v>
      </c>
      <c r="K569" s="3">
        <v>1988356063</v>
      </c>
      <c r="L569" s="2" t="s">
        <v>712</v>
      </c>
      <c r="N569" s="3">
        <v>3961996736</v>
      </c>
      <c r="O569" s="2" t="s">
        <v>712</v>
      </c>
      <c r="Q569" s="3">
        <v>4812039555</v>
      </c>
      <c r="R569" s="2" t="s">
        <v>712</v>
      </c>
      <c r="T569" s="3">
        <v>8700076499</v>
      </c>
      <c r="U569" s="2" t="s">
        <v>712</v>
      </c>
      <c r="W569" s="3">
        <v>16225873777</v>
      </c>
      <c r="X569" s="2" t="s">
        <v>712</v>
      </c>
      <c r="Z569" s="3">
        <v>19526405503</v>
      </c>
      <c r="AA569" s="2" t="s">
        <v>712</v>
      </c>
      <c r="AC569" s="3">
        <v>23308582722</v>
      </c>
      <c r="AD569" s="2" t="s">
        <v>712</v>
      </c>
      <c r="AF569" s="3">
        <v>50323159047</v>
      </c>
      <c r="AG569" s="2" t="s">
        <v>712</v>
      </c>
      <c r="AI569" s="3">
        <v>55986712368</v>
      </c>
      <c r="AJ569" s="2" t="s">
        <v>712</v>
      </c>
      <c r="AL569" s="3">
        <v>57793612066</v>
      </c>
      <c r="AM569" s="2" t="s">
        <v>712</v>
      </c>
    </row>
    <row r="570" spans="1:39" x14ac:dyDescent="0.25">
      <c r="A570" s="2" t="s">
        <v>1859</v>
      </c>
      <c r="B570" s="2" t="s">
        <v>1593</v>
      </c>
      <c r="C570" s="2" t="s">
        <v>1573</v>
      </c>
      <c r="D570" s="4">
        <f t="shared" si="8"/>
        <v>134</v>
      </c>
      <c r="E570" s="3">
        <v>136079936</v>
      </c>
      <c r="F570" s="2" t="s">
        <v>712</v>
      </c>
      <c r="H570" s="3">
        <v>175918252</v>
      </c>
      <c r="I570" s="2" t="s">
        <v>712</v>
      </c>
      <c r="K570" s="3">
        <v>295106775</v>
      </c>
      <c r="L570" s="2" t="s">
        <v>712</v>
      </c>
      <c r="N570" s="3">
        <v>625563347</v>
      </c>
      <c r="O570" s="2" t="s">
        <v>712</v>
      </c>
      <c r="Q570" s="3">
        <v>1234474742</v>
      </c>
      <c r="R570" s="2" t="s">
        <v>712</v>
      </c>
      <c r="T570" s="3">
        <v>1751293216</v>
      </c>
      <c r="U570" s="2" t="s">
        <v>712</v>
      </c>
      <c r="W570" s="3">
        <v>3021944632</v>
      </c>
      <c r="X570" s="2" t="s">
        <v>712</v>
      </c>
      <c r="Z570" s="3">
        <v>3633464750</v>
      </c>
      <c r="AA570" s="2" t="s">
        <v>712</v>
      </c>
      <c r="AC570" s="3">
        <v>4296164768</v>
      </c>
      <c r="AD570" s="2" t="s">
        <v>712</v>
      </c>
      <c r="AF570" s="3">
        <v>7466219569</v>
      </c>
      <c r="AG570" s="2" t="s">
        <v>712</v>
      </c>
      <c r="AI570" s="3">
        <v>8882509104</v>
      </c>
      <c r="AJ570" s="2" t="s">
        <v>712</v>
      </c>
      <c r="AL570" s="3">
        <v>9642848650</v>
      </c>
      <c r="AM570" s="2" t="s">
        <v>712</v>
      </c>
    </row>
    <row r="571" spans="1:39" x14ac:dyDescent="0.25">
      <c r="A571" s="2" t="s">
        <v>1859</v>
      </c>
      <c r="B571" s="2" t="s">
        <v>1592</v>
      </c>
      <c r="C571" s="2" t="s">
        <v>1573</v>
      </c>
      <c r="D571" s="4">
        <f t="shared" si="8"/>
        <v>140</v>
      </c>
      <c r="K571" s="3">
        <v>402460333</v>
      </c>
      <c r="L571" s="2" t="s">
        <v>712</v>
      </c>
      <c r="N571" s="3">
        <v>811250927</v>
      </c>
      <c r="O571" s="2" t="s">
        <v>712</v>
      </c>
      <c r="Q571" s="3">
        <v>1143229072</v>
      </c>
      <c r="R571" s="2" t="s">
        <v>712</v>
      </c>
      <c r="T571" s="3">
        <v>1839095595</v>
      </c>
      <c r="U571" s="2" t="s">
        <v>712</v>
      </c>
      <c r="W571" s="3">
        <v>2737066956</v>
      </c>
      <c r="X571" s="2" t="s">
        <v>712</v>
      </c>
      <c r="Z571" s="3">
        <v>2840182192</v>
      </c>
      <c r="AA571" s="2" t="s">
        <v>712</v>
      </c>
      <c r="AC571" s="3">
        <v>2905973022</v>
      </c>
      <c r="AD571" s="2" t="s">
        <v>712</v>
      </c>
      <c r="AF571" s="3">
        <v>5974371696</v>
      </c>
      <c r="AG571" s="2" t="s">
        <v>712</v>
      </c>
      <c r="AI571" s="3">
        <v>6074884389</v>
      </c>
      <c r="AJ571" s="2" t="s">
        <v>712</v>
      </c>
    </row>
    <row r="572" spans="1:39" x14ac:dyDescent="0.25">
      <c r="A572" s="2" t="s">
        <v>1859</v>
      </c>
      <c r="B572" s="2" t="s">
        <v>1591</v>
      </c>
      <c r="C572" s="2" t="s">
        <v>1573</v>
      </c>
      <c r="D572" s="4">
        <f t="shared" si="8"/>
        <v>273</v>
      </c>
      <c r="AF572" s="3">
        <v>3668857104</v>
      </c>
      <c r="AG572" s="2" t="s">
        <v>712</v>
      </c>
      <c r="AI572" s="3">
        <v>4087725813</v>
      </c>
      <c r="AJ572" s="2" t="s">
        <v>712</v>
      </c>
      <c r="AL572" s="3">
        <v>3992640233</v>
      </c>
      <c r="AM572" s="2" t="s">
        <v>712</v>
      </c>
    </row>
    <row r="573" spans="1:39" x14ac:dyDescent="0.25">
      <c r="A573" s="2" t="s">
        <v>1859</v>
      </c>
      <c r="B573" s="2" t="s">
        <v>1590</v>
      </c>
      <c r="C573" s="2" t="s">
        <v>1573</v>
      </c>
      <c r="D573" s="4">
        <f t="shared" si="8"/>
        <v>150</v>
      </c>
      <c r="E573" s="3">
        <v>14647057370</v>
      </c>
      <c r="F573" s="2" t="s">
        <v>712</v>
      </c>
      <c r="H573" s="3">
        <v>25087562181</v>
      </c>
      <c r="I573" s="2" t="s">
        <v>712</v>
      </c>
      <c r="K573" s="3">
        <v>54008338918</v>
      </c>
      <c r="L573" s="2" t="s">
        <v>712</v>
      </c>
      <c r="N573" s="3">
        <v>125000000000</v>
      </c>
      <c r="O573" s="2" t="s">
        <v>712</v>
      </c>
      <c r="Q573" s="3">
        <v>156000000000</v>
      </c>
      <c r="R573" s="2" t="s">
        <v>712</v>
      </c>
      <c r="T573" s="3">
        <v>242000000000</v>
      </c>
      <c r="U573" s="2" t="s">
        <v>712</v>
      </c>
      <c r="W573" s="3">
        <v>358000000000</v>
      </c>
      <c r="X573" s="2" t="s">
        <v>712</v>
      </c>
      <c r="Z573" s="3">
        <v>412000000000</v>
      </c>
      <c r="AA573" s="2" t="s">
        <v>712</v>
      </c>
      <c r="AC573" s="3">
        <v>465000000000</v>
      </c>
      <c r="AD573" s="2" t="s">
        <v>712</v>
      </c>
      <c r="AF573" s="3">
        <v>839000000000</v>
      </c>
      <c r="AG573" s="2" t="s">
        <v>712</v>
      </c>
      <c r="AI573" s="3">
        <v>829000000000</v>
      </c>
      <c r="AJ573" s="2" t="s">
        <v>712</v>
      </c>
      <c r="AL573" s="3">
        <v>753000000000</v>
      </c>
      <c r="AM573" s="2" t="s">
        <v>712</v>
      </c>
    </row>
    <row r="574" spans="1:39" x14ac:dyDescent="0.25">
      <c r="A574" s="2" t="s">
        <v>1859</v>
      </c>
      <c r="B574" s="2" t="s">
        <v>1589</v>
      </c>
      <c r="C574" s="2" t="s">
        <v>1573</v>
      </c>
      <c r="D574" s="4">
        <f t="shared" si="8"/>
        <v>162</v>
      </c>
      <c r="E574" s="3">
        <v>6066976683</v>
      </c>
      <c r="F574" s="2" t="s">
        <v>712</v>
      </c>
      <c r="H574" s="3">
        <v>9514496703</v>
      </c>
      <c r="I574" s="2" t="s">
        <v>712</v>
      </c>
      <c r="K574" s="3">
        <v>17358610850</v>
      </c>
      <c r="L574" s="2" t="s">
        <v>712</v>
      </c>
      <c r="N574" s="3">
        <v>41508030431</v>
      </c>
      <c r="O574" s="2" t="s">
        <v>712</v>
      </c>
      <c r="Q574" s="3">
        <v>62647195538</v>
      </c>
      <c r="R574" s="2" t="s">
        <v>712</v>
      </c>
      <c r="T574" s="3">
        <v>94230055659</v>
      </c>
      <c r="U574" s="2" t="s">
        <v>712</v>
      </c>
      <c r="W574" s="3">
        <v>131000000000</v>
      </c>
      <c r="X574" s="2" t="s">
        <v>712</v>
      </c>
      <c r="Z574" s="3">
        <v>161000000000</v>
      </c>
      <c r="AA574" s="2" t="s">
        <v>712</v>
      </c>
      <c r="AC574" s="3">
        <v>195000000000</v>
      </c>
      <c r="AD574" s="2" t="s">
        <v>712</v>
      </c>
      <c r="AF574" s="3">
        <v>401000000000</v>
      </c>
      <c r="AG574" s="2" t="s">
        <v>712</v>
      </c>
      <c r="AI574" s="3">
        <v>510000000000</v>
      </c>
      <c r="AJ574" s="2" t="s">
        <v>712</v>
      </c>
      <c r="AL574" s="3">
        <v>388000000000</v>
      </c>
      <c r="AM574" s="2" t="s">
        <v>712</v>
      </c>
    </row>
    <row r="575" spans="1:39" x14ac:dyDescent="0.25">
      <c r="A575" s="2" t="s">
        <v>1859</v>
      </c>
      <c r="B575" s="2" t="s">
        <v>1588</v>
      </c>
      <c r="C575" s="2" t="s">
        <v>1573</v>
      </c>
      <c r="D575" s="4">
        <f t="shared" si="8"/>
        <v>173</v>
      </c>
      <c r="T575" s="3">
        <v>63877404753</v>
      </c>
      <c r="U575" s="2" t="s">
        <v>712</v>
      </c>
      <c r="W575" s="3">
        <v>92527774558</v>
      </c>
      <c r="X575" s="2" t="s">
        <v>712</v>
      </c>
      <c r="Z575" s="3">
        <v>158000000000</v>
      </c>
      <c r="AA575" s="2" t="s">
        <v>712</v>
      </c>
      <c r="AC575" s="3">
        <v>199000000000</v>
      </c>
      <c r="AD575" s="2" t="s">
        <v>712</v>
      </c>
      <c r="AF575" s="3">
        <v>429000000000</v>
      </c>
      <c r="AG575" s="2" t="s">
        <v>712</v>
      </c>
      <c r="AI575" s="3">
        <v>500000000000</v>
      </c>
      <c r="AJ575" s="2" t="s">
        <v>712</v>
      </c>
      <c r="AL575" s="3">
        <v>475000000000</v>
      </c>
      <c r="AM575" s="2" t="s">
        <v>712</v>
      </c>
    </row>
    <row r="576" spans="1:39" x14ac:dyDescent="0.25">
      <c r="A576" s="2" t="s">
        <v>1859</v>
      </c>
      <c r="B576" s="2" t="s">
        <v>1587</v>
      </c>
      <c r="C576" s="2" t="s">
        <v>1573</v>
      </c>
      <c r="D576" s="4">
        <f t="shared" si="8"/>
        <v>174</v>
      </c>
      <c r="E576" s="3">
        <v>3668222358</v>
      </c>
      <c r="F576" s="2" t="s">
        <v>712</v>
      </c>
      <c r="H576" s="3">
        <v>5740241166</v>
      </c>
      <c r="I576" s="2" t="s">
        <v>712</v>
      </c>
      <c r="K576" s="3">
        <v>11240223128</v>
      </c>
      <c r="L576" s="2" t="s">
        <v>712</v>
      </c>
      <c r="N576" s="3">
        <v>21441635411</v>
      </c>
      <c r="O576" s="2" t="s">
        <v>712</v>
      </c>
      <c r="Q576" s="3">
        <v>30530759334</v>
      </c>
      <c r="R576" s="2" t="s">
        <v>712</v>
      </c>
      <c r="T576" s="3">
        <v>48187667853</v>
      </c>
      <c r="U576" s="2" t="s">
        <v>712</v>
      </c>
      <c r="W576" s="3">
        <v>108000000000</v>
      </c>
      <c r="X576" s="2" t="s">
        <v>712</v>
      </c>
      <c r="Z576" s="3">
        <v>117000000000</v>
      </c>
      <c r="AA576" s="2" t="s">
        <v>712</v>
      </c>
      <c r="AC576" s="3">
        <v>134000000000</v>
      </c>
      <c r="AD576" s="2" t="s">
        <v>712</v>
      </c>
      <c r="AF576" s="3">
        <v>240000000000</v>
      </c>
      <c r="AG576" s="2" t="s">
        <v>712</v>
      </c>
      <c r="AI576" s="3">
        <v>216000000000</v>
      </c>
      <c r="AJ576" s="2" t="s">
        <v>712</v>
      </c>
      <c r="AL576" s="3">
        <v>199000000000</v>
      </c>
      <c r="AM576" s="2" t="s">
        <v>712</v>
      </c>
    </row>
    <row r="577" spans="1:39" x14ac:dyDescent="0.25">
      <c r="A577" s="2" t="s">
        <v>1859</v>
      </c>
      <c r="B577" s="2" t="s">
        <v>1586</v>
      </c>
      <c r="C577" s="2" t="s">
        <v>1573</v>
      </c>
      <c r="D577" s="4">
        <f t="shared" si="8"/>
        <v>146</v>
      </c>
      <c r="W577" s="3">
        <v>2320435308</v>
      </c>
      <c r="X577" s="2" t="s">
        <v>712</v>
      </c>
      <c r="Z577" s="3">
        <v>1930071407</v>
      </c>
      <c r="AA577" s="2" t="s">
        <v>712</v>
      </c>
      <c r="AC577" s="3">
        <v>1661818168</v>
      </c>
      <c r="AD577" s="2" t="s">
        <v>712</v>
      </c>
      <c r="AF577" s="3">
        <v>4401154128</v>
      </c>
      <c r="AG577" s="2" t="s">
        <v>712</v>
      </c>
      <c r="AI577" s="3">
        <v>7284686576</v>
      </c>
      <c r="AJ577" s="2" t="s">
        <v>712</v>
      </c>
      <c r="AL577" s="3">
        <v>6551161404</v>
      </c>
      <c r="AM577" s="2" t="s">
        <v>712</v>
      </c>
    </row>
    <row r="578" spans="1:39" x14ac:dyDescent="0.25">
      <c r="A578" s="2" t="s">
        <v>1859</v>
      </c>
      <c r="B578" s="2" t="s">
        <v>1585</v>
      </c>
      <c r="C578" s="2" t="s">
        <v>1573</v>
      </c>
      <c r="D578" s="4">
        <f t="shared" ref="D578:D641" si="9">IF(B578="","",VALUE(LEFT(B578,FIND(".|",B578)-1)))</f>
        <v>183</v>
      </c>
      <c r="T578" s="3">
        <v>38067565161</v>
      </c>
      <c r="U578" s="2" t="s">
        <v>712</v>
      </c>
      <c r="W578" s="3">
        <v>25121666667</v>
      </c>
      <c r="X578" s="2" t="s">
        <v>712</v>
      </c>
      <c r="Z578" s="3">
        <v>35838588170</v>
      </c>
      <c r="AA578" s="2" t="s">
        <v>712</v>
      </c>
      <c r="AC578" s="3">
        <v>46174557556</v>
      </c>
      <c r="AD578" s="2" t="s">
        <v>712</v>
      </c>
      <c r="AF578" s="3">
        <v>172000000000</v>
      </c>
      <c r="AG578" s="2" t="s">
        <v>712</v>
      </c>
      <c r="AI578" s="3">
        <v>172000000000</v>
      </c>
      <c r="AJ578" s="2" t="s">
        <v>712</v>
      </c>
      <c r="AL578" s="3">
        <v>178000000000</v>
      </c>
      <c r="AM578" s="2" t="s">
        <v>712</v>
      </c>
    </row>
    <row r="579" spans="1:39" x14ac:dyDescent="0.25">
      <c r="A579" s="2" t="s">
        <v>1859</v>
      </c>
      <c r="B579" s="2" t="s">
        <v>1584</v>
      </c>
      <c r="C579" s="2" t="s">
        <v>1573</v>
      </c>
      <c r="D579" s="4">
        <f t="shared" si="9"/>
        <v>185</v>
      </c>
      <c r="W579" s="3">
        <v>460000000000</v>
      </c>
      <c r="X579" s="2" t="s">
        <v>712</v>
      </c>
      <c r="Z579" s="3">
        <v>405000000000</v>
      </c>
      <c r="AA579" s="2" t="s">
        <v>712</v>
      </c>
      <c r="AC579" s="3">
        <v>345000000000</v>
      </c>
      <c r="AD579" s="2" t="s">
        <v>712</v>
      </c>
      <c r="AF579" s="3">
        <v>1300000000000</v>
      </c>
      <c r="AG579" s="2" t="s">
        <v>712</v>
      </c>
      <c r="AI579" s="3">
        <v>2170000000000</v>
      </c>
      <c r="AJ579" s="2" t="s">
        <v>712</v>
      </c>
      <c r="AL579" s="3">
        <v>1330000000000</v>
      </c>
      <c r="AM579" s="2" t="s">
        <v>712</v>
      </c>
    </row>
    <row r="580" spans="1:39" x14ac:dyDescent="0.25">
      <c r="A580" s="2" t="s">
        <v>1859</v>
      </c>
      <c r="B580" s="2" t="s">
        <v>1583</v>
      </c>
      <c r="C580" s="2" t="s">
        <v>1573</v>
      </c>
      <c r="D580" s="4">
        <f t="shared" si="9"/>
        <v>192</v>
      </c>
      <c r="AC580" s="3">
        <v>879957210</v>
      </c>
      <c r="AD580" s="2" t="s">
        <v>712</v>
      </c>
      <c r="AF580" s="3">
        <v>1687567364</v>
      </c>
      <c r="AG580" s="2" t="s">
        <v>712</v>
      </c>
      <c r="AI580" s="3">
        <v>1899879955</v>
      </c>
      <c r="AJ580" s="2" t="s">
        <v>712</v>
      </c>
    </row>
    <row r="581" spans="1:39" x14ac:dyDescent="0.25">
      <c r="A581" s="2" t="s">
        <v>1859</v>
      </c>
      <c r="B581" s="2" t="s">
        <v>1582</v>
      </c>
      <c r="C581" s="2" t="s">
        <v>1573</v>
      </c>
      <c r="D581" s="4">
        <f t="shared" si="9"/>
        <v>272</v>
      </c>
      <c r="AF581" s="3">
        <v>40289556656</v>
      </c>
      <c r="AG581" s="2" t="s">
        <v>712</v>
      </c>
      <c r="AI581" s="3">
        <v>40742313861</v>
      </c>
      <c r="AJ581" s="2" t="s">
        <v>712</v>
      </c>
      <c r="AL581" s="3">
        <v>36513027128</v>
      </c>
      <c r="AM581" s="2" t="s">
        <v>712</v>
      </c>
    </row>
    <row r="582" spans="1:39" x14ac:dyDescent="0.25">
      <c r="A582" s="2" t="s">
        <v>1859</v>
      </c>
      <c r="B582" s="2" t="s">
        <v>1581</v>
      </c>
      <c r="C582" s="2" t="s">
        <v>1573</v>
      </c>
      <c r="D582" s="4">
        <f t="shared" si="9"/>
        <v>199</v>
      </c>
      <c r="Z582" s="3">
        <v>27660149541</v>
      </c>
      <c r="AA582" s="2" t="s">
        <v>712</v>
      </c>
      <c r="AC582" s="3">
        <v>35083608131</v>
      </c>
      <c r="AD582" s="2" t="s">
        <v>712</v>
      </c>
      <c r="AF582" s="3">
        <v>86072414454</v>
      </c>
      <c r="AG582" s="2" t="s">
        <v>712</v>
      </c>
      <c r="AI582" s="3">
        <v>93049717830</v>
      </c>
      <c r="AJ582" s="2" t="s">
        <v>712</v>
      </c>
      <c r="AL582" s="3">
        <v>86581789952</v>
      </c>
      <c r="AM582" s="2" t="s">
        <v>712</v>
      </c>
    </row>
    <row r="583" spans="1:39" x14ac:dyDescent="0.25">
      <c r="A583" s="2" t="s">
        <v>1859</v>
      </c>
      <c r="B583" s="2" t="s">
        <v>1580</v>
      </c>
      <c r="C583" s="2" t="s">
        <v>1573</v>
      </c>
      <c r="D583" s="4">
        <f t="shared" si="9"/>
        <v>198</v>
      </c>
      <c r="W583" s="3">
        <v>12522536279</v>
      </c>
      <c r="X583" s="2" t="s">
        <v>712</v>
      </c>
      <c r="Z583" s="3">
        <v>20749144658</v>
      </c>
      <c r="AA583" s="2" t="s">
        <v>712</v>
      </c>
      <c r="AC583" s="3">
        <v>23563581047</v>
      </c>
      <c r="AD583" s="2" t="s">
        <v>712</v>
      </c>
      <c r="AF583" s="3">
        <v>48114700246</v>
      </c>
      <c r="AG583" s="2" t="s">
        <v>712</v>
      </c>
      <c r="AI583" s="3">
        <v>46240004973</v>
      </c>
      <c r="AJ583" s="2" t="s">
        <v>712</v>
      </c>
      <c r="AL583" s="3">
        <v>42746980843</v>
      </c>
      <c r="AM583" s="2" t="s">
        <v>712</v>
      </c>
    </row>
    <row r="584" spans="1:39" x14ac:dyDescent="0.25">
      <c r="A584" s="2" t="s">
        <v>1859</v>
      </c>
      <c r="B584" s="2" t="s">
        <v>1579</v>
      </c>
      <c r="C584" s="2" t="s">
        <v>1573</v>
      </c>
      <c r="D584" s="4">
        <f t="shared" si="9"/>
        <v>203</v>
      </c>
      <c r="E584" s="3">
        <v>16138545209</v>
      </c>
      <c r="F584" s="2" t="s">
        <v>712</v>
      </c>
      <c r="H584" s="3">
        <v>31647119228</v>
      </c>
      <c r="I584" s="2" t="s">
        <v>712</v>
      </c>
      <c r="K584" s="3">
        <v>58971806627</v>
      </c>
      <c r="L584" s="2" t="s">
        <v>712</v>
      </c>
      <c r="N584" s="3">
        <v>132000000000</v>
      </c>
      <c r="O584" s="2" t="s">
        <v>712</v>
      </c>
      <c r="Q584" s="3">
        <v>195000000000</v>
      </c>
      <c r="R584" s="2" t="s">
        <v>712</v>
      </c>
      <c r="T584" s="3">
        <v>318000000000</v>
      </c>
      <c r="U584" s="2" t="s">
        <v>712</v>
      </c>
      <c r="W584" s="3">
        <v>629000000000</v>
      </c>
      <c r="X584" s="2" t="s">
        <v>712</v>
      </c>
      <c r="Z584" s="3">
        <v>589000000000</v>
      </c>
      <c r="AA584" s="2" t="s">
        <v>712</v>
      </c>
      <c r="AC584" s="3">
        <v>705000000000</v>
      </c>
      <c r="AD584" s="2" t="s">
        <v>712</v>
      </c>
      <c r="AF584" s="3">
        <v>1480000000000</v>
      </c>
      <c r="AG584" s="2" t="s">
        <v>712</v>
      </c>
      <c r="AI584" s="3">
        <v>1340000000000</v>
      </c>
      <c r="AJ584" s="2" t="s">
        <v>712</v>
      </c>
      <c r="AL584" s="3">
        <v>1200000000000</v>
      </c>
      <c r="AM584" s="2" t="s">
        <v>712</v>
      </c>
    </row>
    <row r="585" spans="1:39" x14ac:dyDescent="0.25">
      <c r="A585" s="2" t="s">
        <v>1859</v>
      </c>
      <c r="B585" s="2" t="s">
        <v>1578</v>
      </c>
      <c r="C585" s="2" t="s">
        <v>1573</v>
      </c>
      <c r="D585" s="4">
        <f t="shared" si="9"/>
        <v>210</v>
      </c>
      <c r="E585" s="3">
        <v>17511477311</v>
      </c>
      <c r="F585" s="2" t="s">
        <v>712</v>
      </c>
      <c r="H585" s="3">
        <v>27463409202</v>
      </c>
      <c r="I585" s="2" t="s">
        <v>712</v>
      </c>
      <c r="K585" s="3">
        <v>48263914959</v>
      </c>
      <c r="L585" s="2" t="s">
        <v>712</v>
      </c>
      <c r="N585" s="3">
        <v>93136775103</v>
      </c>
      <c r="O585" s="2" t="s">
        <v>712</v>
      </c>
      <c r="Q585" s="3">
        <v>113000000000</v>
      </c>
      <c r="R585" s="2" t="s">
        <v>712</v>
      </c>
      <c r="T585" s="3">
        <v>180000000000</v>
      </c>
      <c r="U585" s="2" t="s">
        <v>712</v>
      </c>
      <c r="W585" s="3">
        <v>280000000000</v>
      </c>
      <c r="X585" s="2" t="s">
        <v>712</v>
      </c>
      <c r="Z585" s="3">
        <v>264000000000</v>
      </c>
      <c r="AA585" s="2" t="s">
        <v>712</v>
      </c>
      <c r="AC585" s="3">
        <v>264000000000</v>
      </c>
      <c r="AD585" s="2" t="s">
        <v>712</v>
      </c>
      <c r="AF585" s="3">
        <v>488000000000</v>
      </c>
      <c r="AG585" s="2" t="s">
        <v>712</v>
      </c>
      <c r="AI585" s="3">
        <v>544000000000</v>
      </c>
      <c r="AJ585" s="2" t="s">
        <v>712</v>
      </c>
      <c r="AL585" s="3">
        <v>493000000000</v>
      </c>
      <c r="AM585" s="2" t="s">
        <v>712</v>
      </c>
    </row>
    <row r="586" spans="1:39" x14ac:dyDescent="0.25">
      <c r="A586" s="2" t="s">
        <v>1859</v>
      </c>
      <c r="B586" s="2" t="s">
        <v>1577</v>
      </c>
      <c r="C586" s="2" t="s">
        <v>1573</v>
      </c>
      <c r="D586" s="4">
        <f t="shared" si="9"/>
        <v>211</v>
      </c>
      <c r="E586" s="3">
        <v>11879982759</v>
      </c>
      <c r="F586" s="2" t="s">
        <v>712</v>
      </c>
      <c r="H586" s="3">
        <v>17740013179</v>
      </c>
      <c r="I586" s="2" t="s">
        <v>712</v>
      </c>
      <c r="K586" s="3">
        <v>33830223659</v>
      </c>
      <c r="L586" s="2" t="s">
        <v>712</v>
      </c>
      <c r="N586" s="3">
        <v>67152808753</v>
      </c>
      <c r="O586" s="2" t="s">
        <v>712</v>
      </c>
      <c r="Q586" s="3">
        <v>111000000000</v>
      </c>
      <c r="R586" s="2" t="s">
        <v>712</v>
      </c>
      <c r="T586" s="3">
        <v>193000000000</v>
      </c>
      <c r="U586" s="2" t="s">
        <v>712</v>
      </c>
      <c r="W586" s="3">
        <v>271000000000</v>
      </c>
      <c r="X586" s="2" t="s">
        <v>712</v>
      </c>
      <c r="Z586" s="3">
        <v>287000000000</v>
      </c>
      <c r="AA586" s="2" t="s">
        <v>712</v>
      </c>
      <c r="AC586" s="3">
        <v>301000000000</v>
      </c>
      <c r="AD586" s="2" t="s">
        <v>712</v>
      </c>
      <c r="AF586" s="3">
        <v>477000000000</v>
      </c>
      <c r="AG586" s="2" t="s">
        <v>712</v>
      </c>
      <c r="AI586" s="3">
        <v>665000000000</v>
      </c>
      <c r="AJ586" s="2" t="s">
        <v>712</v>
      </c>
      <c r="AL586" s="3">
        <v>665000000000</v>
      </c>
      <c r="AM586" s="2" t="s">
        <v>712</v>
      </c>
    </row>
    <row r="587" spans="1:39" x14ac:dyDescent="0.25">
      <c r="A587" s="2" t="s">
        <v>1859</v>
      </c>
      <c r="B587" s="2" t="s">
        <v>1576</v>
      </c>
      <c r="C587" s="2" t="s">
        <v>1573</v>
      </c>
      <c r="D587" s="4">
        <f t="shared" si="9"/>
        <v>154</v>
      </c>
      <c r="W587" s="3">
        <v>2316618543</v>
      </c>
      <c r="X587" s="2" t="s">
        <v>712</v>
      </c>
      <c r="Z587" s="3">
        <v>3735312143</v>
      </c>
      <c r="AA587" s="2" t="s">
        <v>712</v>
      </c>
      <c r="AC587" s="3">
        <v>4018365247</v>
      </c>
      <c r="AD587" s="2" t="s">
        <v>712</v>
      </c>
      <c r="AF587" s="3">
        <v>8336478142</v>
      </c>
      <c r="AG587" s="2" t="s">
        <v>712</v>
      </c>
      <c r="AI587" s="3">
        <v>9745251126</v>
      </c>
      <c r="AJ587" s="2" t="s">
        <v>712</v>
      </c>
      <c r="AL587" s="3">
        <v>10086021261</v>
      </c>
      <c r="AM587" s="2" t="s">
        <v>712</v>
      </c>
    </row>
    <row r="588" spans="1:39" x14ac:dyDescent="0.25">
      <c r="A588" s="2" t="s">
        <v>1859</v>
      </c>
      <c r="B588" s="2" t="s">
        <v>1575</v>
      </c>
      <c r="C588" s="2" t="s">
        <v>1573</v>
      </c>
      <c r="D588" s="4">
        <f t="shared" si="9"/>
        <v>230</v>
      </c>
      <c r="W588" s="3">
        <v>73942235330</v>
      </c>
      <c r="X588" s="2" t="s">
        <v>712</v>
      </c>
      <c r="Z588" s="3">
        <v>50150401354</v>
      </c>
      <c r="AA588" s="2" t="s">
        <v>712</v>
      </c>
      <c r="AC588" s="3">
        <v>42392896031</v>
      </c>
      <c r="AD588" s="2" t="s">
        <v>712</v>
      </c>
      <c r="AF588" s="3">
        <v>143000000000</v>
      </c>
      <c r="AG588" s="2" t="s">
        <v>712</v>
      </c>
      <c r="AI588" s="3">
        <v>176000000000</v>
      </c>
      <c r="AJ588" s="2" t="s">
        <v>712</v>
      </c>
      <c r="AL588" s="3">
        <v>90615023324</v>
      </c>
      <c r="AM588" s="2" t="s">
        <v>712</v>
      </c>
    </row>
    <row r="589" spans="1:39" x14ac:dyDescent="0.25">
      <c r="A589" s="2" t="s">
        <v>1859</v>
      </c>
      <c r="B589" s="2" t="s">
        <v>1574</v>
      </c>
      <c r="C589" s="2" t="s">
        <v>1573</v>
      </c>
      <c r="D589" s="4">
        <f t="shared" si="9"/>
        <v>229</v>
      </c>
      <c r="E589" s="3">
        <v>80601939635</v>
      </c>
      <c r="F589" s="2" t="s">
        <v>712</v>
      </c>
      <c r="H589" s="3">
        <v>111000000000</v>
      </c>
      <c r="I589" s="2" t="s">
        <v>712</v>
      </c>
      <c r="K589" s="3">
        <v>170000000000</v>
      </c>
      <c r="L589" s="2" t="s">
        <v>712</v>
      </c>
      <c r="N589" s="3">
        <v>263000000000</v>
      </c>
      <c r="O589" s="2" t="s">
        <v>712</v>
      </c>
      <c r="Q589" s="3">
        <v>515000000000</v>
      </c>
      <c r="R589" s="2" t="s">
        <v>712</v>
      </c>
      <c r="T589" s="3">
        <v>745000000000</v>
      </c>
      <c r="U589" s="2" t="s">
        <v>712</v>
      </c>
      <c r="W589" s="3">
        <v>1180000000000</v>
      </c>
      <c r="X589" s="2" t="s">
        <v>712</v>
      </c>
      <c r="Z589" s="3">
        <v>1450000000000</v>
      </c>
      <c r="AA589" s="2" t="s">
        <v>712</v>
      </c>
      <c r="AC589" s="3">
        <v>1680000000000</v>
      </c>
      <c r="AD589" s="2" t="s">
        <v>712</v>
      </c>
      <c r="AF589" s="3">
        <v>2970000000000</v>
      </c>
      <c r="AG589" s="2" t="s">
        <v>712</v>
      </c>
      <c r="AI589" s="3">
        <v>2630000000000</v>
      </c>
      <c r="AJ589" s="2" t="s">
        <v>712</v>
      </c>
      <c r="AL589" s="3">
        <v>2850000000000</v>
      </c>
      <c r="AM589" s="2" t="s">
        <v>712</v>
      </c>
    </row>
    <row r="590" spans="1:39" x14ac:dyDescent="0.25">
      <c r="A590" s="2" t="s">
        <v>1859</v>
      </c>
      <c r="B590" s="2" t="s">
        <v>1572</v>
      </c>
      <c r="C590" s="2" t="s">
        <v>1555</v>
      </c>
      <c r="D590" s="4">
        <f t="shared" si="9"/>
        <v>10</v>
      </c>
      <c r="E590" s="3">
        <v>19883525591</v>
      </c>
      <c r="F590" s="2" t="s">
        <v>712</v>
      </c>
      <c r="H590" s="3">
        <v>30378541830</v>
      </c>
      <c r="I590" s="2" t="s">
        <v>712</v>
      </c>
      <c r="K590" s="3">
        <v>51928738318</v>
      </c>
      <c r="L590" s="2" t="s">
        <v>712</v>
      </c>
      <c r="N590" s="3">
        <v>110000000000</v>
      </c>
      <c r="O590" s="2" t="s">
        <v>712</v>
      </c>
      <c r="Q590" s="3">
        <v>194000000000</v>
      </c>
      <c r="R590" s="2" t="s">
        <v>712</v>
      </c>
      <c r="T590" s="3">
        <v>189000000000</v>
      </c>
      <c r="U590" s="2" t="s">
        <v>712</v>
      </c>
      <c r="W590" s="3">
        <v>325000000000</v>
      </c>
      <c r="X590" s="2" t="s">
        <v>712</v>
      </c>
      <c r="Z590" s="3">
        <v>436000000000</v>
      </c>
      <c r="AA590" s="2" t="s">
        <v>712</v>
      </c>
      <c r="AC590" s="3">
        <v>394000000000</v>
      </c>
      <c r="AD590" s="2" t="s">
        <v>712</v>
      </c>
      <c r="AF590" s="3">
        <v>853000000000</v>
      </c>
      <c r="AG590" s="2" t="s">
        <v>712</v>
      </c>
      <c r="AI590" s="3">
        <v>1540000000000</v>
      </c>
      <c r="AJ590" s="2" t="s">
        <v>712</v>
      </c>
      <c r="AL590" s="3">
        <v>1340000000000</v>
      </c>
      <c r="AM590" s="2" t="s">
        <v>712</v>
      </c>
    </row>
    <row r="591" spans="1:39" x14ac:dyDescent="0.25">
      <c r="A591" s="2" t="s">
        <v>1859</v>
      </c>
      <c r="B591" s="2" t="s">
        <v>1571</v>
      </c>
      <c r="C591" s="2" t="s">
        <v>1555</v>
      </c>
      <c r="D591" s="4">
        <f t="shared" si="9"/>
        <v>47</v>
      </c>
    </row>
    <row r="592" spans="1:39" x14ac:dyDescent="0.25">
      <c r="A592" s="2" t="s">
        <v>1859</v>
      </c>
      <c r="B592" s="2" t="s">
        <v>1570</v>
      </c>
      <c r="C592" s="2" t="s">
        <v>1555</v>
      </c>
      <c r="D592" s="4">
        <f t="shared" si="9"/>
        <v>66</v>
      </c>
      <c r="E592" s="3">
        <v>122912941</v>
      </c>
      <c r="F592" s="2" t="s">
        <v>712</v>
      </c>
      <c r="H592" s="3">
        <v>162625886</v>
      </c>
      <c r="I592" s="2" t="s">
        <v>712</v>
      </c>
      <c r="K592" s="3">
        <v>316650509</v>
      </c>
      <c r="L592" s="2" t="s">
        <v>712</v>
      </c>
      <c r="N592" s="3">
        <v>719533137</v>
      </c>
      <c r="O592" s="2" t="s">
        <v>712</v>
      </c>
      <c r="Q592" s="3">
        <v>1194015444</v>
      </c>
      <c r="R592" s="2" t="s">
        <v>712</v>
      </c>
      <c r="T592" s="3">
        <v>1177908192</v>
      </c>
      <c r="U592" s="2" t="s">
        <v>712</v>
      </c>
      <c r="W592" s="3">
        <v>1531803061</v>
      </c>
      <c r="X592" s="2" t="s">
        <v>712</v>
      </c>
      <c r="Z592" s="3">
        <v>2093994597</v>
      </c>
      <c r="AA592" s="2" t="s">
        <v>712</v>
      </c>
      <c r="AC592" s="3">
        <v>1842691481</v>
      </c>
      <c r="AD592" s="2" t="s">
        <v>712</v>
      </c>
      <c r="AF592" s="3">
        <v>3405050612</v>
      </c>
      <c r="AG592" s="2" t="s">
        <v>712</v>
      </c>
      <c r="AI592" s="3">
        <v>3977652383</v>
      </c>
      <c r="AJ592" s="2" t="s">
        <v>712</v>
      </c>
      <c r="AL592" s="3">
        <v>4386008745</v>
      </c>
      <c r="AM592" s="2" t="s">
        <v>712</v>
      </c>
    </row>
    <row r="593" spans="1:39" x14ac:dyDescent="0.25">
      <c r="A593" s="2" t="s">
        <v>1859</v>
      </c>
      <c r="B593" s="2" t="s">
        <v>1569</v>
      </c>
      <c r="C593" s="2" t="s">
        <v>1555</v>
      </c>
      <c r="D593" s="4">
        <f t="shared" si="9"/>
        <v>83</v>
      </c>
      <c r="K593" s="3">
        <v>18936527</v>
      </c>
      <c r="L593" s="2" t="s">
        <v>712</v>
      </c>
      <c r="N593" s="3">
        <v>38748059</v>
      </c>
      <c r="O593" s="2" t="s">
        <v>712</v>
      </c>
      <c r="Q593" s="3">
        <v>29659195</v>
      </c>
      <c r="R593" s="2" t="s">
        <v>712</v>
      </c>
      <c r="T593" s="3">
        <v>23924520</v>
      </c>
      <c r="U593" s="2" t="s">
        <v>712</v>
      </c>
      <c r="W593" s="3">
        <v>49724295</v>
      </c>
      <c r="X593" s="2" t="s">
        <v>712</v>
      </c>
      <c r="Z593" s="3">
        <v>69152442</v>
      </c>
      <c r="AA593" s="2" t="s">
        <v>712</v>
      </c>
      <c r="AC593" s="3">
        <v>72259046</v>
      </c>
      <c r="AD593" s="2" t="s">
        <v>712</v>
      </c>
      <c r="AF593" s="3">
        <v>123002259</v>
      </c>
      <c r="AG593" s="2" t="s">
        <v>712</v>
      </c>
      <c r="AI593" s="3">
        <v>174984469</v>
      </c>
      <c r="AJ593" s="2" t="s">
        <v>712</v>
      </c>
      <c r="AL593" s="3">
        <v>145237022</v>
      </c>
      <c r="AM593" s="2" t="s">
        <v>712</v>
      </c>
    </row>
    <row r="594" spans="1:39" x14ac:dyDescent="0.25">
      <c r="A594" s="2" t="s">
        <v>1859</v>
      </c>
      <c r="B594" s="2" t="s">
        <v>1568</v>
      </c>
      <c r="C594" s="2" t="s">
        <v>1555</v>
      </c>
      <c r="D594" s="4">
        <f t="shared" si="9"/>
        <v>127</v>
      </c>
      <c r="Q594" s="3">
        <v>34918000</v>
      </c>
      <c r="R594" s="2" t="s">
        <v>712</v>
      </c>
      <c r="T594" s="3">
        <v>62983000</v>
      </c>
      <c r="U594" s="2" t="s">
        <v>712</v>
      </c>
      <c r="W594" s="3">
        <v>91063000</v>
      </c>
      <c r="X594" s="2" t="s">
        <v>712</v>
      </c>
      <c r="Z594" s="3">
        <v>106289109</v>
      </c>
      <c r="AA594" s="2" t="s">
        <v>712</v>
      </c>
      <c r="AC594" s="3">
        <v>124735072</v>
      </c>
      <c r="AD594" s="2" t="s">
        <v>712</v>
      </c>
      <c r="AF594" s="3">
        <v>150071645</v>
      </c>
      <c r="AG594" s="2" t="s">
        <v>712</v>
      </c>
      <c r="AI594" s="3">
        <v>184439555</v>
      </c>
      <c r="AJ594" s="2" t="s">
        <v>712</v>
      </c>
      <c r="AL594" s="3">
        <v>186716626</v>
      </c>
      <c r="AM594" s="2" t="s">
        <v>712</v>
      </c>
    </row>
    <row r="595" spans="1:39" x14ac:dyDescent="0.25">
      <c r="A595" s="2" t="s">
        <v>1859</v>
      </c>
      <c r="B595" s="2" t="s">
        <v>1567</v>
      </c>
      <c r="C595" s="2" t="s">
        <v>1555</v>
      </c>
      <c r="D595" s="4">
        <f t="shared" si="9"/>
        <v>145</v>
      </c>
      <c r="T595" s="3">
        <v>116700000</v>
      </c>
      <c r="U595" s="2" t="s">
        <v>712</v>
      </c>
      <c r="W595" s="3">
        <v>178100000</v>
      </c>
      <c r="X595" s="2" t="s">
        <v>712</v>
      </c>
      <c r="Z595" s="3">
        <v>206900300</v>
      </c>
      <c r="AA595" s="2" t="s">
        <v>712</v>
      </c>
      <c r="AC595" s="3">
        <v>241543400</v>
      </c>
      <c r="AD595" s="2" t="s">
        <v>712</v>
      </c>
      <c r="AF595" s="3">
        <v>255890800</v>
      </c>
      <c r="AG595" s="2" t="s">
        <v>712</v>
      </c>
      <c r="AI595" s="3">
        <v>325835160</v>
      </c>
      <c r="AJ595" s="2" t="s">
        <v>712</v>
      </c>
      <c r="AL595" s="3">
        <v>318071979</v>
      </c>
      <c r="AM595" s="2" t="s">
        <v>712</v>
      </c>
    </row>
    <row r="596" spans="1:39" x14ac:dyDescent="0.25">
      <c r="A596" s="2" t="s">
        <v>1859</v>
      </c>
      <c r="B596" s="2" t="s">
        <v>1566</v>
      </c>
      <c r="C596" s="2" t="s">
        <v>1555</v>
      </c>
      <c r="D596" s="4">
        <f t="shared" si="9"/>
        <v>148</v>
      </c>
    </row>
    <row r="597" spans="1:39" x14ac:dyDescent="0.25">
      <c r="A597" s="2" t="s">
        <v>1859</v>
      </c>
      <c r="B597" s="2" t="s">
        <v>1565</v>
      </c>
      <c r="C597" s="2" t="s">
        <v>1555</v>
      </c>
      <c r="D597" s="4">
        <f t="shared" si="9"/>
        <v>156</v>
      </c>
      <c r="E597" s="3">
        <v>6077496268</v>
      </c>
      <c r="F597" s="2" t="s">
        <v>712</v>
      </c>
      <c r="H597" s="3">
        <v>5961418094</v>
      </c>
      <c r="I597" s="2" t="s">
        <v>712</v>
      </c>
      <c r="K597" s="3">
        <v>9567331065</v>
      </c>
      <c r="L597" s="2" t="s">
        <v>712</v>
      </c>
      <c r="N597" s="3">
        <v>15445837859</v>
      </c>
      <c r="O597" s="2" t="s">
        <v>712</v>
      </c>
      <c r="Q597" s="3">
        <v>24164603059</v>
      </c>
      <c r="R597" s="2" t="s">
        <v>712</v>
      </c>
      <c r="T597" s="3">
        <v>40376973073</v>
      </c>
      <c r="U597" s="2" t="s">
        <v>712</v>
      </c>
      <c r="W597" s="3">
        <v>41649298171</v>
      </c>
      <c r="X597" s="2" t="s">
        <v>712</v>
      </c>
      <c r="Z597" s="3">
        <v>66074513018</v>
      </c>
      <c r="AA597" s="2" t="s">
        <v>712</v>
      </c>
      <c r="AC597" s="3">
        <v>66628222189</v>
      </c>
      <c r="AD597" s="2" t="s">
        <v>712</v>
      </c>
      <c r="AF597" s="3">
        <v>137000000000</v>
      </c>
      <c r="AG597" s="2" t="s">
        <v>712</v>
      </c>
      <c r="AI597" s="3">
        <v>177000000000</v>
      </c>
      <c r="AJ597" s="2" t="s">
        <v>712</v>
      </c>
      <c r="AL597" s="3">
        <v>174000000000</v>
      </c>
      <c r="AM597" s="2" t="s">
        <v>712</v>
      </c>
    </row>
    <row r="598" spans="1:39" x14ac:dyDescent="0.25">
      <c r="A598" s="2" t="s">
        <v>1859</v>
      </c>
      <c r="B598" s="2" t="s">
        <v>1564</v>
      </c>
      <c r="C598" s="2" t="s">
        <v>1555</v>
      </c>
      <c r="D598" s="4">
        <f t="shared" si="9"/>
        <v>160</v>
      </c>
    </row>
    <row r="599" spans="1:39" x14ac:dyDescent="0.25">
      <c r="A599" s="2" t="s">
        <v>1859</v>
      </c>
      <c r="B599" s="2" t="s">
        <v>1563</v>
      </c>
      <c r="C599" s="2" t="s">
        <v>1555</v>
      </c>
      <c r="D599" s="4">
        <f t="shared" si="9"/>
        <v>180</v>
      </c>
      <c r="W599" s="3">
        <v>82451000</v>
      </c>
      <c r="X599" s="2" t="s">
        <v>712</v>
      </c>
      <c r="Z599" s="3">
        <v>113213000</v>
      </c>
      <c r="AA599" s="2" t="s">
        <v>712</v>
      </c>
      <c r="AC599" s="3">
        <v>163500000</v>
      </c>
      <c r="AD599" s="2" t="s">
        <v>712</v>
      </c>
      <c r="AF599" s="3">
        <v>196000000</v>
      </c>
      <c r="AG599" s="2" t="s">
        <v>712</v>
      </c>
      <c r="AI599" s="3">
        <v>214200000</v>
      </c>
      <c r="AJ599" s="2" t="s">
        <v>712</v>
      </c>
      <c r="AL599" s="3">
        <v>287400000</v>
      </c>
      <c r="AM599" s="2" t="s">
        <v>712</v>
      </c>
    </row>
    <row r="600" spans="1:39" x14ac:dyDescent="0.25">
      <c r="A600" s="2" t="s">
        <v>1859</v>
      </c>
      <c r="B600" s="2" t="s">
        <v>1562</v>
      </c>
      <c r="C600" s="2" t="s">
        <v>1555</v>
      </c>
      <c r="D600" s="4">
        <f t="shared" si="9"/>
        <v>244</v>
      </c>
      <c r="Q600" s="3">
        <v>121218641</v>
      </c>
      <c r="R600" s="2" t="s">
        <v>712</v>
      </c>
      <c r="T600" s="3">
        <v>111716549</v>
      </c>
      <c r="U600" s="2" t="s">
        <v>712</v>
      </c>
      <c r="W600" s="3">
        <v>132303041</v>
      </c>
      <c r="X600" s="2" t="s">
        <v>712</v>
      </c>
      <c r="Z600" s="3">
        <v>285475592</v>
      </c>
      <c r="AA600" s="2" t="s">
        <v>712</v>
      </c>
      <c r="AC600" s="3">
        <v>288078881</v>
      </c>
      <c r="AD600" s="2" t="s">
        <v>712</v>
      </c>
      <c r="AF600" s="3">
        <v>570469197</v>
      </c>
      <c r="AG600" s="2" t="s">
        <v>712</v>
      </c>
      <c r="AI600" s="3">
        <v>804209309</v>
      </c>
      <c r="AJ600" s="2" t="s">
        <v>712</v>
      </c>
      <c r="AL600" s="3">
        <v>761037916</v>
      </c>
      <c r="AM600" s="2" t="s">
        <v>712</v>
      </c>
    </row>
    <row r="601" spans="1:39" x14ac:dyDescent="0.25">
      <c r="A601" s="2" t="s">
        <v>1859</v>
      </c>
      <c r="B601" s="2" t="s">
        <v>1561</v>
      </c>
      <c r="C601" s="2" t="s">
        <v>1555</v>
      </c>
      <c r="D601" s="4">
        <f t="shared" si="9"/>
        <v>25</v>
      </c>
      <c r="H601" s="3">
        <v>25203524</v>
      </c>
      <c r="I601" s="2" t="s">
        <v>712</v>
      </c>
      <c r="K601" s="3">
        <v>40606712</v>
      </c>
      <c r="L601" s="2" t="s">
        <v>712</v>
      </c>
      <c r="N601" s="3">
        <v>93147039</v>
      </c>
      <c r="O601" s="2" t="s">
        <v>712</v>
      </c>
      <c r="Q601" s="3">
        <v>188446092</v>
      </c>
      <c r="R601" s="2" t="s">
        <v>712</v>
      </c>
      <c r="T601" s="3">
        <v>238606300</v>
      </c>
      <c r="U601" s="2" t="s">
        <v>712</v>
      </c>
      <c r="W601" s="3">
        <v>378778047</v>
      </c>
      <c r="X601" s="2" t="s">
        <v>712</v>
      </c>
      <c r="Z601" s="3">
        <v>567919503</v>
      </c>
      <c r="AA601" s="2" t="s">
        <v>712</v>
      </c>
      <c r="AC601" s="3">
        <v>341663056</v>
      </c>
      <c r="AD601" s="2" t="s">
        <v>712</v>
      </c>
      <c r="AF601" s="3">
        <v>516074229</v>
      </c>
      <c r="AG601" s="2" t="s">
        <v>712</v>
      </c>
      <c r="AI601" s="3">
        <v>1025124684</v>
      </c>
      <c r="AJ601" s="2" t="s">
        <v>712</v>
      </c>
      <c r="AL601" s="3">
        <v>1156834751</v>
      </c>
      <c r="AM601" s="2" t="s">
        <v>712</v>
      </c>
    </row>
    <row r="602" spans="1:39" x14ac:dyDescent="0.25">
      <c r="A602" s="2" t="s">
        <v>1859</v>
      </c>
      <c r="B602" s="2" t="s">
        <v>1560</v>
      </c>
      <c r="C602" s="2" t="s">
        <v>1555</v>
      </c>
      <c r="D602" s="4">
        <f t="shared" si="9"/>
        <v>218</v>
      </c>
    </row>
    <row r="603" spans="1:39" x14ac:dyDescent="0.25">
      <c r="A603" s="2" t="s">
        <v>1859</v>
      </c>
      <c r="B603" s="2" t="s">
        <v>1559</v>
      </c>
      <c r="C603" s="2" t="s">
        <v>1555</v>
      </c>
      <c r="D603" s="4">
        <f t="shared" si="9"/>
        <v>219</v>
      </c>
      <c r="N603" s="3">
        <v>34139388</v>
      </c>
      <c r="O603" s="2" t="s">
        <v>712</v>
      </c>
      <c r="Q603" s="3">
        <v>62068161</v>
      </c>
      <c r="R603" s="2" t="s">
        <v>712</v>
      </c>
      <c r="T603" s="3">
        <v>81667133</v>
      </c>
      <c r="U603" s="2" t="s">
        <v>712</v>
      </c>
      <c r="W603" s="3">
        <v>137066291</v>
      </c>
      <c r="X603" s="2" t="s">
        <v>712</v>
      </c>
      <c r="Z603" s="3">
        <v>212155125</v>
      </c>
      <c r="AA603" s="2" t="s">
        <v>712</v>
      </c>
      <c r="AC603" s="3">
        <v>181801931</v>
      </c>
      <c r="AD603" s="2" t="s">
        <v>712</v>
      </c>
      <c r="AF603" s="3">
        <v>299657872</v>
      </c>
      <c r="AG603" s="2" t="s">
        <v>712</v>
      </c>
      <c r="AI603" s="3">
        <v>457244315</v>
      </c>
      <c r="AJ603" s="2" t="s">
        <v>712</v>
      </c>
      <c r="AL603" s="3">
        <v>434386307</v>
      </c>
      <c r="AM603" s="2" t="s">
        <v>712</v>
      </c>
    </row>
    <row r="604" spans="1:39" x14ac:dyDescent="0.25">
      <c r="A604" s="2" t="s">
        <v>1859</v>
      </c>
      <c r="B604" s="2" t="s">
        <v>1558</v>
      </c>
      <c r="C604" s="2" t="s">
        <v>1555</v>
      </c>
      <c r="D604" s="4">
        <f t="shared" si="9"/>
        <v>227</v>
      </c>
      <c r="W604" s="2">
        <v>9742604</v>
      </c>
      <c r="X604" s="2" t="s">
        <v>712</v>
      </c>
      <c r="Z604" s="3">
        <v>12701094</v>
      </c>
      <c r="AA604" s="2" t="s">
        <v>712</v>
      </c>
      <c r="AC604" s="3">
        <v>15451309</v>
      </c>
      <c r="AD604" s="2" t="s">
        <v>712</v>
      </c>
      <c r="AF604" s="3">
        <v>27030374</v>
      </c>
      <c r="AG604" s="2" t="s">
        <v>712</v>
      </c>
      <c r="AI604" s="3">
        <v>39875751</v>
      </c>
      <c r="AJ604" s="2" t="s">
        <v>712</v>
      </c>
      <c r="AL604" s="3">
        <v>37859554</v>
      </c>
      <c r="AM604" s="2" t="s">
        <v>712</v>
      </c>
    </row>
    <row r="605" spans="1:39" x14ac:dyDescent="0.25">
      <c r="A605" s="2" t="s">
        <v>1859</v>
      </c>
      <c r="B605" s="2" t="s">
        <v>1556</v>
      </c>
      <c r="C605" s="2" t="s">
        <v>1555</v>
      </c>
      <c r="D605" s="4">
        <f t="shared" si="9"/>
        <v>155</v>
      </c>
      <c r="Q605" s="3">
        <v>98144644</v>
      </c>
      <c r="R605" s="2" t="s">
        <v>712</v>
      </c>
      <c r="T605" s="3">
        <v>130834146</v>
      </c>
      <c r="U605" s="2" t="s">
        <v>712</v>
      </c>
      <c r="W605" s="3">
        <v>196142585</v>
      </c>
      <c r="X605" s="2" t="s">
        <v>712</v>
      </c>
      <c r="Z605" s="3">
        <v>255890222</v>
      </c>
      <c r="AA605" s="2" t="s">
        <v>712</v>
      </c>
      <c r="AC605" s="3">
        <v>262603782</v>
      </c>
      <c r="AD605" s="2" t="s">
        <v>712</v>
      </c>
      <c r="AF605" s="3">
        <v>526428310</v>
      </c>
      <c r="AG605" s="2" t="s">
        <v>712</v>
      </c>
      <c r="AI605" s="3">
        <v>781702874</v>
      </c>
      <c r="AJ605" s="2" t="s">
        <v>712</v>
      </c>
      <c r="AL605" s="3">
        <v>814954587</v>
      </c>
      <c r="AM605" s="2" t="s">
        <v>712</v>
      </c>
    </row>
    <row r="606" spans="1:39" x14ac:dyDescent="0.25">
      <c r="D606" s="4" t="str">
        <f t="shared" si="9"/>
        <v/>
      </c>
    </row>
    <row r="607" spans="1:39" x14ac:dyDescent="0.25">
      <c r="D607" s="4" t="str">
        <f t="shared" si="9"/>
        <v/>
      </c>
      <c r="E607" s="2" t="s">
        <v>1779</v>
      </c>
      <c r="H607" s="2" t="s">
        <v>1778</v>
      </c>
      <c r="K607" s="2" t="s">
        <v>1777</v>
      </c>
      <c r="N607" s="2" t="s">
        <v>1776</v>
      </c>
      <c r="Q607" s="2" t="s">
        <v>1775</v>
      </c>
      <c r="T607" s="2" t="s">
        <v>1774</v>
      </c>
      <c r="W607" s="2" t="s">
        <v>1773</v>
      </c>
      <c r="Z607" s="2" t="s">
        <v>1772</v>
      </c>
      <c r="AC607" s="2" t="s">
        <v>1771</v>
      </c>
      <c r="AF607" s="2" t="s">
        <v>1770</v>
      </c>
      <c r="AI607" s="2" t="s">
        <v>1769</v>
      </c>
      <c r="AL607" s="2" t="s">
        <v>1768</v>
      </c>
    </row>
    <row r="608" spans="1:39" x14ac:dyDescent="0.25">
      <c r="A608" s="2" t="s">
        <v>1858</v>
      </c>
      <c r="B608" s="2" t="s">
        <v>1767</v>
      </c>
      <c r="C608" s="2" t="s">
        <v>1712</v>
      </c>
      <c r="D608" s="4">
        <f t="shared" si="9"/>
        <v>4</v>
      </c>
      <c r="E608" s="2">
        <v>171.2</v>
      </c>
      <c r="F608" s="2" t="s">
        <v>712</v>
      </c>
      <c r="H608" s="2">
        <v>252.4</v>
      </c>
      <c r="I608" s="2" t="s">
        <v>712</v>
      </c>
      <c r="K608" s="2">
        <v>439.7</v>
      </c>
      <c r="L608" s="2" t="s">
        <v>712</v>
      </c>
      <c r="N608" s="2">
        <v>1186</v>
      </c>
      <c r="O608" s="2" t="s">
        <v>712</v>
      </c>
      <c r="Q608" s="2">
        <v>2197</v>
      </c>
      <c r="R608" s="2" t="s">
        <v>712</v>
      </c>
      <c r="T608" s="2">
        <v>2790</v>
      </c>
      <c r="U608" s="2" t="s">
        <v>712</v>
      </c>
      <c r="W608" s="2">
        <v>1766</v>
      </c>
      <c r="X608" s="2" t="s">
        <v>712</v>
      </c>
      <c r="Z608" s="2">
        <v>1612</v>
      </c>
      <c r="AA608" s="2" t="s">
        <v>712</v>
      </c>
      <c r="AC608" s="2">
        <v>1774</v>
      </c>
      <c r="AD608" s="2" t="s">
        <v>712</v>
      </c>
      <c r="AF608" s="2">
        <v>3940</v>
      </c>
      <c r="AG608" s="2" t="s">
        <v>712</v>
      </c>
      <c r="AI608" s="2">
        <v>5582</v>
      </c>
      <c r="AJ608" s="2" t="s">
        <v>712</v>
      </c>
      <c r="AL608" s="2">
        <v>4210</v>
      </c>
      <c r="AM608" s="2" t="s">
        <v>712</v>
      </c>
    </row>
    <row r="609" spans="1:39" x14ac:dyDescent="0.25">
      <c r="A609" s="2" t="s">
        <v>1858</v>
      </c>
      <c r="B609" s="2" t="s">
        <v>1766</v>
      </c>
      <c r="C609" s="2" t="s">
        <v>1712</v>
      </c>
      <c r="D609" s="4">
        <f t="shared" si="9"/>
        <v>7</v>
      </c>
      <c r="T609" s="2">
        <v>649.9</v>
      </c>
      <c r="U609" s="2" t="s">
        <v>712</v>
      </c>
      <c r="W609" s="2">
        <v>872.8</v>
      </c>
      <c r="X609" s="2" t="s">
        <v>712</v>
      </c>
      <c r="Z609" s="2">
        <v>554.20000000000005</v>
      </c>
      <c r="AA609" s="2" t="s">
        <v>712</v>
      </c>
      <c r="AC609" s="2">
        <v>775.8</v>
      </c>
      <c r="AD609" s="2" t="s">
        <v>712</v>
      </c>
      <c r="AF609" s="2">
        <v>3151</v>
      </c>
      <c r="AG609" s="2" t="s">
        <v>712</v>
      </c>
      <c r="AI609" s="2">
        <v>5069</v>
      </c>
      <c r="AJ609" s="2" t="s">
        <v>712</v>
      </c>
      <c r="AL609" s="2">
        <v>4116</v>
      </c>
      <c r="AM609" s="2" t="s">
        <v>712</v>
      </c>
    </row>
    <row r="610" spans="1:39" x14ac:dyDescent="0.25">
      <c r="A610" s="2" t="s">
        <v>1858</v>
      </c>
      <c r="B610" s="2" t="s">
        <v>1765</v>
      </c>
      <c r="C610" s="2" t="s">
        <v>1712</v>
      </c>
      <c r="D610" s="4">
        <f t="shared" si="9"/>
        <v>53</v>
      </c>
      <c r="E610" s="2">
        <v>94.46</v>
      </c>
      <c r="F610" s="2" t="s">
        <v>712</v>
      </c>
      <c r="H610" s="2">
        <v>112</v>
      </c>
      <c r="I610" s="2" t="s">
        <v>712</v>
      </c>
      <c r="K610" s="2">
        <v>135</v>
      </c>
      <c r="L610" s="2" t="s">
        <v>712</v>
      </c>
      <c r="N610" s="2">
        <v>218.5</v>
      </c>
      <c r="O610" s="2" t="s">
        <v>712</v>
      </c>
      <c r="Q610" s="2">
        <v>322.5</v>
      </c>
      <c r="R610" s="2" t="s">
        <v>712</v>
      </c>
      <c r="T610" s="2">
        <v>343.7</v>
      </c>
      <c r="U610" s="2" t="s">
        <v>712</v>
      </c>
      <c r="W610" s="2">
        <v>315.2</v>
      </c>
      <c r="X610" s="2" t="s">
        <v>712</v>
      </c>
      <c r="Z610" s="2">
        <v>356.6</v>
      </c>
      <c r="AA610" s="2" t="s">
        <v>712</v>
      </c>
      <c r="AC610" s="2">
        <v>411.9</v>
      </c>
      <c r="AD610" s="2" t="s">
        <v>712</v>
      </c>
      <c r="AF610" s="2">
        <v>685.5</v>
      </c>
      <c r="AG610" s="2" t="s">
        <v>712</v>
      </c>
      <c r="AI610" s="2">
        <v>807.7</v>
      </c>
      <c r="AJ610" s="2" t="s">
        <v>712</v>
      </c>
      <c r="AL610" s="2">
        <v>779.1</v>
      </c>
      <c r="AM610" s="2" t="s">
        <v>712</v>
      </c>
    </row>
    <row r="611" spans="1:39" x14ac:dyDescent="0.25">
      <c r="A611" s="2" t="s">
        <v>1858</v>
      </c>
      <c r="B611" s="2" t="s">
        <v>1764</v>
      </c>
      <c r="C611" s="2" t="s">
        <v>1712</v>
      </c>
      <c r="D611" s="4">
        <f t="shared" si="9"/>
        <v>20</v>
      </c>
      <c r="E611" s="2">
        <v>64.81</v>
      </c>
      <c r="F611" s="2" t="s">
        <v>712</v>
      </c>
      <c r="H611" s="2">
        <v>92.89</v>
      </c>
      <c r="I611" s="2" t="s">
        <v>712</v>
      </c>
      <c r="K611" s="2">
        <v>223.4</v>
      </c>
      <c r="L611" s="2" t="s">
        <v>712</v>
      </c>
      <c r="N611" s="2">
        <v>508.7</v>
      </c>
      <c r="O611" s="2" t="s">
        <v>712</v>
      </c>
      <c r="Q611" s="2">
        <v>948.5</v>
      </c>
      <c r="R611" s="2" t="s">
        <v>712</v>
      </c>
      <c r="T611" s="2">
        <v>1558</v>
      </c>
      <c r="U611" s="2" t="s">
        <v>712</v>
      </c>
      <c r="W611" s="2">
        <v>2840</v>
      </c>
      <c r="X611" s="2" t="s">
        <v>712</v>
      </c>
      <c r="Z611" s="2">
        <v>3050</v>
      </c>
      <c r="AA611" s="2" t="s">
        <v>712</v>
      </c>
      <c r="AC611" s="2">
        <v>3044</v>
      </c>
      <c r="AD611" s="2" t="s">
        <v>712</v>
      </c>
      <c r="AF611" s="2">
        <v>5668</v>
      </c>
      <c r="AG611" s="2" t="s">
        <v>712</v>
      </c>
      <c r="AI611" s="2">
        <v>6885</v>
      </c>
      <c r="AJ611" s="2" t="s">
        <v>712</v>
      </c>
      <c r="AL611" s="2">
        <v>6362</v>
      </c>
      <c r="AM611" s="2" t="s">
        <v>712</v>
      </c>
    </row>
    <row r="612" spans="1:39" x14ac:dyDescent="0.25">
      <c r="A612" s="2" t="s">
        <v>1858</v>
      </c>
      <c r="B612" s="2" t="s">
        <v>1763</v>
      </c>
      <c r="C612" s="2" t="s">
        <v>1712</v>
      </c>
      <c r="D612" s="4">
        <f t="shared" si="9"/>
        <v>233</v>
      </c>
      <c r="E612" s="2">
        <v>76.53</v>
      </c>
      <c r="F612" s="2" t="s">
        <v>712</v>
      </c>
      <c r="H612" s="2">
        <v>84.36</v>
      </c>
      <c r="I612" s="2" t="s">
        <v>712</v>
      </c>
      <c r="K612" s="2">
        <v>99.33</v>
      </c>
      <c r="L612" s="2" t="s">
        <v>712</v>
      </c>
      <c r="N612" s="2">
        <v>176.8</v>
      </c>
      <c r="O612" s="2" t="s">
        <v>712</v>
      </c>
      <c r="Q612" s="2">
        <v>245.1</v>
      </c>
      <c r="R612" s="2" t="s">
        <v>712</v>
      </c>
      <c r="T612" s="2">
        <v>291.10000000000002</v>
      </c>
      <c r="U612" s="2" t="s">
        <v>712</v>
      </c>
      <c r="W612" s="2">
        <v>241</v>
      </c>
      <c r="X612" s="2" t="s">
        <v>712</v>
      </c>
      <c r="Z612" s="2">
        <v>229.5</v>
      </c>
      <c r="AA612" s="2" t="s">
        <v>712</v>
      </c>
      <c r="AC612" s="2">
        <v>260.8</v>
      </c>
      <c r="AD612" s="2" t="s">
        <v>712</v>
      </c>
      <c r="AF612" s="2">
        <v>474.7</v>
      </c>
      <c r="AG612" s="2" t="s">
        <v>712</v>
      </c>
      <c r="AI612" s="2">
        <v>673</v>
      </c>
      <c r="AJ612" s="2" t="s">
        <v>712</v>
      </c>
      <c r="AL612" s="2">
        <v>613</v>
      </c>
      <c r="AM612" s="2" t="s">
        <v>712</v>
      </c>
    </row>
    <row r="613" spans="1:39" x14ac:dyDescent="0.25">
      <c r="A613" s="2" t="s">
        <v>1858</v>
      </c>
      <c r="B613" s="2" t="s">
        <v>1762</v>
      </c>
      <c r="C613" s="2" t="s">
        <v>1712</v>
      </c>
      <c r="D613" s="4">
        <f t="shared" si="9"/>
        <v>29</v>
      </c>
      <c r="E613" s="2">
        <v>73.75</v>
      </c>
      <c r="F613" s="2" t="s">
        <v>712</v>
      </c>
      <c r="H613" s="2">
        <v>55.12</v>
      </c>
      <c r="I613" s="2" t="s">
        <v>712</v>
      </c>
      <c r="K613" s="2">
        <v>69.58</v>
      </c>
      <c r="L613" s="2" t="s">
        <v>712</v>
      </c>
      <c r="N613" s="2">
        <v>143.1</v>
      </c>
      <c r="O613" s="2" t="s">
        <v>712</v>
      </c>
      <c r="Q613" s="2">
        <v>232.4</v>
      </c>
      <c r="R613" s="2" t="s">
        <v>712</v>
      </c>
      <c r="T613" s="2">
        <v>221.5</v>
      </c>
      <c r="U613" s="2" t="s">
        <v>712</v>
      </c>
      <c r="W613" s="2">
        <v>183.7</v>
      </c>
      <c r="X613" s="2" t="s">
        <v>712</v>
      </c>
      <c r="Z613" s="2">
        <v>151.5</v>
      </c>
      <c r="AA613" s="2" t="s">
        <v>712</v>
      </c>
      <c r="AC613" s="2">
        <v>115.3</v>
      </c>
      <c r="AD613" s="2" t="s">
        <v>712</v>
      </c>
      <c r="AF613" s="2">
        <v>159.30000000000001</v>
      </c>
      <c r="AG613" s="2" t="s">
        <v>712</v>
      </c>
      <c r="AI613" s="2">
        <v>244.2</v>
      </c>
      <c r="AJ613" s="2" t="s">
        <v>712</v>
      </c>
      <c r="AL613" s="2">
        <v>276</v>
      </c>
      <c r="AM613" s="2" t="s">
        <v>712</v>
      </c>
    </row>
    <row r="614" spans="1:39" x14ac:dyDescent="0.25">
      <c r="A614" s="2" t="s">
        <v>1858</v>
      </c>
      <c r="B614" s="2" t="s">
        <v>1761</v>
      </c>
      <c r="C614" s="2" t="s">
        <v>1712</v>
      </c>
      <c r="D614" s="4">
        <f t="shared" si="9"/>
        <v>35</v>
      </c>
      <c r="Q614" s="2">
        <v>474.9</v>
      </c>
      <c r="R614" s="2" t="s">
        <v>712</v>
      </c>
      <c r="T614" s="2">
        <v>726.1</v>
      </c>
      <c r="U614" s="2" t="s">
        <v>712</v>
      </c>
      <c r="W614" s="2">
        <v>996.3</v>
      </c>
      <c r="X614" s="2" t="s">
        <v>712</v>
      </c>
      <c r="Z614" s="2">
        <v>1197</v>
      </c>
      <c r="AA614" s="2" t="s">
        <v>712</v>
      </c>
      <c r="AC614" s="2">
        <v>1364</v>
      </c>
      <c r="AD614" s="2" t="s">
        <v>712</v>
      </c>
      <c r="AF614" s="2">
        <v>3146</v>
      </c>
      <c r="AG614" s="2" t="s">
        <v>712</v>
      </c>
      <c r="AI614" s="2">
        <v>3497</v>
      </c>
      <c r="AJ614" s="2" t="s">
        <v>712</v>
      </c>
      <c r="AL614" s="2">
        <v>3131</v>
      </c>
      <c r="AM614" s="2" t="s">
        <v>712</v>
      </c>
    </row>
    <row r="615" spans="1:39" x14ac:dyDescent="0.25">
      <c r="A615" s="2" t="s">
        <v>1858</v>
      </c>
      <c r="B615" s="2" t="s">
        <v>1760</v>
      </c>
      <c r="C615" s="2" t="s">
        <v>1712</v>
      </c>
      <c r="D615" s="4">
        <f t="shared" si="9"/>
        <v>32</v>
      </c>
      <c r="E615" s="2">
        <v>125</v>
      </c>
      <c r="F615" s="2" t="s">
        <v>712</v>
      </c>
      <c r="H615" s="2">
        <v>148.69999999999999</v>
      </c>
      <c r="I615" s="2" t="s">
        <v>712</v>
      </c>
      <c r="K615" s="2">
        <v>200.6</v>
      </c>
      <c r="L615" s="2" t="s">
        <v>712</v>
      </c>
      <c r="N615" s="2">
        <v>411.1</v>
      </c>
      <c r="O615" s="2" t="s">
        <v>712</v>
      </c>
      <c r="Q615" s="2">
        <v>772.4</v>
      </c>
      <c r="R615" s="2" t="s">
        <v>712</v>
      </c>
      <c r="T615" s="2">
        <v>1115</v>
      </c>
      <c r="U615" s="2" t="s">
        <v>712</v>
      </c>
      <c r="W615" s="2">
        <v>890.5</v>
      </c>
      <c r="X615" s="2" t="s">
        <v>712</v>
      </c>
      <c r="Z615" s="2">
        <v>669</v>
      </c>
      <c r="AA615" s="2" t="s">
        <v>712</v>
      </c>
      <c r="AC615" s="2">
        <v>648.4</v>
      </c>
      <c r="AD615" s="2" t="s">
        <v>712</v>
      </c>
      <c r="AF615" s="2">
        <v>1071</v>
      </c>
      <c r="AG615" s="2" t="s">
        <v>712</v>
      </c>
      <c r="AI615" s="2">
        <v>1222</v>
      </c>
      <c r="AJ615" s="2" t="s">
        <v>712</v>
      </c>
      <c r="AL615" s="2">
        <v>1251</v>
      </c>
      <c r="AM615" s="2" t="s">
        <v>712</v>
      </c>
    </row>
    <row r="616" spans="1:39" x14ac:dyDescent="0.25">
      <c r="A616" s="2" t="s">
        <v>1858</v>
      </c>
      <c r="B616" s="2" t="s">
        <v>1759</v>
      </c>
      <c r="C616" s="2" t="s">
        <v>1712</v>
      </c>
      <c r="D616" s="4">
        <f t="shared" si="9"/>
        <v>37</v>
      </c>
      <c r="E616" s="2">
        <v>79.95</v>
      </c>
      <c r="F616" s="2" t="s">
        <v>712</v>
      </c>
      <c r="H616" s="2">
        <v>95.3</v>
      </c>
      <c r="I616" s="2" t="s">
        <v>712</v>
      </c>
      <c r="K616" s="2">
        <v>121.2</v>
      </c>
      <c r="L616" s="2" t="s">
        <v>712</v>
      </c>
      <c r="N616" s="2">
        <v>240.7</v>
      </c>
      <c r="O616" s="2" t="s">
        <v>712</v>
      </c>
      <c r="Q616" s="2">
        <v>310.2</v>
      </c>
      <c r="R616" s="2" t="s">
        <v>712</v>
      </c>
      <c r="T616" s="2">
        <v>436.6</v>
      </c>
      <c r="U616" s="2" t="s">
        <v>712</v>
      </c>
      <c r="W616" s="2">
        <v>457.1</v>
      </c>
      <c r="X616" s="2" t="s">
        <v>712</v>
      </c>
      <c r="Z616" s="2">
        <v>268.10000000000002</v>
      </c>
      <c r="AA616" s="2" t="s">
        <v>712</v>
      </c>
      <c r="AC616" s="2">
        <v>256.8</v>
      </c>
      <c r="AD616" s="2" t="s">
        <v>712</v>
      </c>
      <c r="AF616" s="2">
        <v>404.1</v>
      </c>
      <c r="AG616" s="2" t="s">
        <v>712</v>
      </c>
      <c r="AI616" s="2">
        <v>472.8</v>
      </c>
      <c r="AJ616" s="2" t="s">
        <v>712</v>
      </c>
      <c r="AL616" s="2">
        <v>306.8</v>
      </c>
      <c r="AM616" s="2" t="s">
        <v>712</v>
      </c>
    </row>
    <row r="617" spans="1:39" x14ac:dyDescent="0.25">
      <c r="A617" s="2" t="s">
        <v>1858</v>
      </c>
      <c r="B617" s="2" t="s">
        <v>1758</v>
      </c>
      <c r="C617" s="2" t="s">
        <v>1712</v>
      </c>
      <c r="D617" s="4">
        <f t="shared" si="9"/>
        <v>39</v>
      </c>
      <c r="E617" s="2">
        <v>114.6</v>
      </c>
      <c r="F617" s="2" t="s">
        <v>712</v>
      </c>
      <c r="H617" s="2">
        <v>130.9</v>
      </c>
      <c r="I617" s="2" t="s">
        <v>712</v>
      </c>
      <c r="K617" s="2">
        <v>153.4</v>
      </c>
      <c r="L617" s="2" t="s">
        <v>712</v>
      </c>
      <c r="N617" s="2">
        <v>219.8</v>
      </c>
      <c r="O617" s="2" t="s">
        <v>712</v>
      </c>
      <c r="Q617" s="2">
        <v>176.9</v>
      </c>
      <c r="R617" s="2" t="s">
        <v>712</v>
      </c>
      <c r="T617" s="2">
        <v>215.1</v>
      </c>
      <c r="U617" s="2" t="s">
        <v>712</v>
      </c>
      <c r="W617" s="2">
        <v>296.39999999999998</v>
      </c>
      <c r="X617" s="2" t="s">
        <v>712</v>
      </c>
      <c r="Z617" s="2">
        <v>206.1</v>
      </c>
      <c r="AA617" s="2" t="s">
        <v>712</v>
      </c>
      <c r="AC617" s="2">
        <v>220.8</v>
      </c>
      <c r="AD617" s="2" t="s">
        <v>712</v>
      </c>
      <c r="AF617" s="2">
        <v>801.4</v>
      </c>
      <c r="AG617" s="2" t="s">
        <v>712</v>
      </c>
      <c r="AI617" s="2">
        <v>972.7</v>
      </c>
      <c r="AJ617" s="2" t="s">
        <v>712</v>
      </c>
      <c r="AL617" s="2">
        <v>775.7</v>
      </c>
      <c r="AM617" s="2" t="s">
        <v>712</v>
      </c>
    </row>
    <row r="618" spans="1:39" x14ac:dyDescent="0.25">
      <c r="A618" s="2" t="s">
        <v>1858</v>
      </c>
      <c r="B618" s="2" t="s">
        <v>1757</v>
      </c>
      <c r="C618" s="2" t="s">
        <v>1712</v>
      </c>
      <c r="D618" s="4">
        <f t="shared" si="9"/>
        <v>45</v>
      </c>
      <c r="Q618" s="2">
        <v>326.10000000000002</v>
      </c>
      <c r="R618" s="2" t="s">
        <v>712</v>
      </c>
      <c r="T618" s="2">
        <v>517.5</v>
      </c>
      <c r="U618" s="2" t="s">
        <v>712</v>
      </c>
      <c r="W618" s="2">
        <v>604.70000000000005</v>
      </c>
      <c r="X618" s="2" t="s">
        <v>712</v>
      </c>
      <c r="Z618" s="2">
        <v>418.8</v>
      </c>
      <c r="AA618" s="2" t="s">
        <v>712</v>
      </c>
      <c r="AC618" s="2">
        <v>428.8</v>
      </c>
      <c r="AD618" s="2" t="s">
        <v>712</v>
      </c>
      <c r="AF618" s="2">
        <v>712.1</v>
      </c>
      <c r="AG618" s="2" t="s">
        <v>712</v>
      </c>
      <c r="AI618" s="2">
        <v>750.3</v>
      </c>
      <c r="AJ618" s="2" t="s">
        <v>712</v>
      </c>
      <c r="AL618" s="2">
        <v>791.1</v>
      </c>
      <c r="AM618" s="2" t="s">
        <v>712</v>
      </c>
    </row>
    <row r="619" spans="1:39" x14ac:dyDescent="0.25">
      <c r="A619" s="2" t="s">
        <v>1858</v>
      </c>
      <c r="B619" s="2" t="s">
        <v>1756</v>
      </c>
      <c r="C619" s="2" t="s">
        <v>1712</v>
      </c>
      <c r="D619" s="4">
        <f t="shared" si="9"/>
        <v>46</v>
      </c>
      <c r="E619" s="2">
        <v>155.9</v>
      </c>
      <c r="F619" s="2" t="s">
        <v>712</v>
      </c>
      <c r="H619" s="2">
        <v>194</v>
      </c>
      <c r="I619" s="2" t="s">
        <v>712</v>
      </c>
      <c r="K619" s="2">
        <v>289.39999999999998</v>
      </c>
      <c r="L619" s="2" t="s">
        <v>712</v>
      </c>
      <c r="N619" s="2">
        <v>463.5</v>
      </c>
      <c r="O619" s="2" t="s">
        <v>712</v>
      </c>
      <c r="Q619" s="2">
        <v>1131</v>
      </c>
      <c r="R619" s="2" t="s">
        <v>712</v>
      </c>
      <c r="T619" s="2">
        <v>1043</v>
      </c>
      <c r="U619" s="2" t="s">
        <v>712</v>
      </c>
      <c r="W619" s="2">
        <v>1166</v>
      </c>
      <c r="X619" s="2" t="s">
        <v>712</v>
      </c>
      <c r="Z619" s="2">
        <v>808.2</v>
      </c>
      <c r="AA619" s="2" t="s">
        <v>712</v>
      </c>
      <c r="AC619" s="2">
        <v>927.2</v>
      </c>
      <c r="AD619" s="2" t="s">
        <v>712</v>
      </c>
      <c r="AF619" s="2">
        <v>2259</v>
      </c>
      <c r="AG619" s="2" t="s">
        <v>712</v>
      </c>
      <c r="AI619" s="2">
        <v>3191</v>
      </c>
      <c r="AJ619" s="2" t="s">
        <v>712</v>
      </c>
      <c r="AL619" s="2">
        <v>1851</v>
      </c>
      <c r="AM619" s="2" t="s">
        <v>712</v>
      </c>
    </row>
    <row r="620" spans="1:39" x14ac:dyDescent="0.25">
      <c r="A620" s="2" t="s">
        <v>1858</v>
      </c>
      <c r="B620" s="2" t="s">
        <v>1755</v>
      </c>
      <c r="C620" s="2" t="s">
        <v>1712</v>
      </c>
      <c r="D620" s="4">
        <f t="shared" si="9"/>
        <v>107</v>
      </c>
      <c r="E620" s="2">
        <v>172.5</v>
      </c>
      <c r="F620" s="2" t="s">
        <v>712</v>
      </c>
      <c r="H620" s="2">
        <v>235.9</v>
      </c>
      <c r="I620" s="2" t="s">
        <v>712</v>
      </c>
      <c r="K620" s="2">
        <v>321.7</v>
      </c>
      <c r="L620" s="2" t="s">
        <v>712</v>
      </c>
      <c r="N620" s="2">
        <v>865.7</v>
      </c>
      <c r="O620" s="2" t="s">
        <v>712</v>
      </c>
      <c r="Q620" s="2">
        <v>840.6</v>
      </c>
      <c r="R620" s="2" t="s">
        <v>712</v>
      </c>
      <c r="T620" s="2">
        <v>922.1</v>
      </c>
      <c r="U620" s="2" t="s">
        <v>712</v>
      </c>
      <c r="W620" s="2">
        <v>854.8</v>
      </c>
      <c r="X620" s="2" t="s">
        <v>712</v>
      </c>
      <c r="Z620" s="2">
        <v>766.4</v>
      </c>
      <c r="AA620" s="2" t="s">
        <v>712</v>
      </c>
      <c r="AC620" s="2">
        <v>718.5</v>
      </c>
      <c r="AD620" s="2" t="s">
        <v>712</v>
      </c>
      <c r="AF620" s="2">
        <v>1079</v>
      </c>
      <c r="AG620" s="2" t="s">
        <v>712</v>
      </c>
      <c r="AI620" s="2">
        <v>1281</v>
      </c>
      <c r="AJ620" s="2" t="s">
        <v>712</v>
      </c>
      <c r="AL620" s="2">
        <v>1399</v>
      </c>
      <c r="AM620" s="2" t="s">
        <v>712</v>
      </c>
    </row>
    <row r="621" spans="1:39" x14ac:dyDescent="0.25">
      <c r="A621" s="2" t="s">
        <v>1858</v>
      </c>
      <c r="B621" s="2" t="s">
        <v>1754</v>
      </c>
      <c r="C621" s="2" t="s">
        <v>1712</v>
      </c>
      <c r="D621" s="4">
        <f t="shared" si="9"/>
        <v>250</v>
      </c>
      <c r="E621" s="2">
        <v>0</v>
      </c>
      <c r="F621" s="2" t="s">
        <v>712</v>
      </c>
      <c r="H621" s="2">
        <v>0</v>
      </c>
      <c r="I621" s="2" t="s">
        <v>712</v>
      </c>
      <c r="K621" s="2">
        <v>0</v>
      </c>
      <c r="L621" s="2" t="s">
        <v>712</v>
      </c>
      <c r="N621" s="2">
        <v>0</v>
      </c>
      <c r="O621" s="2" t="s">
        <v>712</v>
      </c>
      <c r="Q621" s="2">
        <v>0</v>
      </c>
      <c r="R621" s="2" t="s">
        <v>712</v>
      </c>
      <c r="T621" s="2">
        <v>0</v>
      </c>
      <c r="U621" s="2" t="s">
        <v>712</v>
      </c>
      <c r="W621" s="2">
        <v>217.7</v>
      </c>
      <c r="X621" s="2" t="s">
        <v>712</v>
      </c>
      <c r="Z621" s="2">
        <v>136.69999999999999</v>
      </c>
      <c r="AA621" s="2" t="s">
        <v>712</v>
      </c>
      <c r="AC621" s="2">
        <v>171.2</v>
      </c>
      <c r="AD621" s="2" t="s">
        <v>712</v>
      </c>
      <c r="AF621" s="2">
        <v>273.5</v>
      </c>
      <c r="AG621" s="2" t="s">
        <v>712</v>
      </c>
      <c r="AI621" s="2">
        <v>390.7</v>
      </c>
      <c r="AJ621" s="2" t="s">
        <v>712</v>
      </c>
      <c r="AL621" s="2">
        <v>456.1</v>
      </c>
      <c r="AM621" s="2" t="s">
        <v>712</v>
      </c>
    </row>
    <row r="622" spans="1:39" x14ac:dyDescent="0.25">
      <c r="A622" s="2" t="s">
        <v>1858</v>
      </c>
      <c r="B622" s="2" t="s">
        <v>1753</v>
      </c>
      <c r="C622" s="2" t="s">
        <v>1712</v>
      </c>
      <c r="D622" s="4">
        <f t="shared" si="9"/>
        <v>72</v>
      </c>
      <c r="T622" s="2">
        <v>768.9</v>
      </c>
      <c r="U622" s="2" t="s">
        <v>712</v>
      </c>
      <c r="W622" s="2">
        <v>762.3</v>
      </c>
      <c r="X622" s="2" t="s">
        <v>712</v>
      </c>
      <c r="Z622" s="2">
        <v>733.2</v>
      </c>
      <c r="AA622" s="2" t="s">
        <v>712</v>
      </c>
      <c r="AC622" s="2">
        <v>792.9</v>
      </c>
      <c r="AD622" s="2" t="s">
        <v>712</v>
      </c>
      <c r="AF622" s="2">
        <v>1061</v>
      </c>
      <c r="AG622" s="2" t="s">
        <v>712</v>
      </c>
      <c r="AI622" s="2">
        <v>1587</v>
      </c>
      <c r="AJ622" s="2" t="s">
        <v>712</v>
      </c>
      <c r="AL622" s="2">
        <v>1790</v>
      </c>
      <c r="AM622" s="2" t="s">
        <v>712</v>
      </c>
    </row>
    <row r="623" spans="1:39" x14ac:dyDescent="0.25">
      <c r="A623" s="2" t="s">
        <v>1858</v>
      </c>
      <c r="B623" s="2" t="s">
        <v>1752</v>
      </c>
      <c r="C623" s="2" t="s">
        <v>1712</v>
      </c>
      <c r="D623" s="4">
        <f t="shared" si="9"/>
        <v>59</v>
      </c>
      <c r="E623" s="2">
        <v>140.19999999999999</v>
      </c>
      <c r="F623" s="2" t="s">
        <v>712</v>
      </c>
      <c r="H623" s="2">
        <v>171.9</v>
      </c>
      <c r="I623" s="2" t="s">
        <v>712</v>
      </c>
      <c r="K623" s="2">
        <v>241.4</v>
      </c>
      <c r="L623" s="2" t="s">
        <v>712</v>
      </c>
      <c r="N623" s="2">
        <v>362.5</v>
      </c>
      <c r="O623" s="2" t="s">
        <v>712</v>
      </c>
      <c r="Q623" s="2">
        <v>561.1</v>
      </c>
      <c r="R623" s="2" t="s">
        <v>712</v>
      </c>
      <c r="T623" s="2">
        <v>776.4</v>
      </c>
      <c r="U623" s="2" t="s">
        <v>712</v>
      </c>
      <c r="W623" s="2">
        <v>710.4</v>
      </c>
      <c r="X623" s="2" t="s">
        <v>712</v>
      </c>
      <c r="Z623" s="2">
        <v>1211</v>
      </c>
      <c r="AA623" s="2" t="s">
        <v>712</v>
      </c>
      <c r="AC623" s="2">
        <v>1239</v>
      </c>
      <c r="AD623" s="2" t="s">
        <v>712</v>
      </c>
      <c r="AF623" s="2">
        <v>1675</v>
      </c>
      <c r="AG623" s="2" t="s">
        <v>712</v>
      </c>
      <c r="AI623" s="2">
        <v>3222</v>
      </c>
      <c r="AJ623" s="2" t="s">
        <v>712</v>
      </c>
      <c r="AL623" s="2">
        <v>3617</v>
      </c>
      <c r="AM623" s="2" t="s">
        <v>712</v>
      </c>
    </row>
    <row r="624" spans="1:39" x14ac:dyDescent="0.25">
      <c r="A624" s="2" t="s">
        <v>1858</v>
      </c>
      <c r="B624" s="2" t="s">
        <v>1751</v>
      </c>
      <c r="C624" s="2" t="s">
        <v>1712</v>
      </c>
      <c r="D624" s="4">
        <f t="shared" si="9"/>
        <v>61</v>
      </c>
      <c r="E624" s="2">
        <v>35.369999999999997</v>
      </c>
      <c r="F624" s="2" t="s">
        <v>712</v>
      </c>
      <c r="H624" s="2">
        <v>256.10000000000002</v>
      </c>
      <c r="I624" s="2" t="s">
        <v>712</v>
      </c>
      <c r="K624" s="2">
        <v>238</v>
      </c>
      <c r="L624" s="2" t="s">
        <v>712</v>
      </c>
      <c r="N624" s="2">
        <v>471.8</v>
      </c>
      <c r="O624" s="2" t="s">
        <v>712</v>
      </c>
      <c r="Q624" s="2">
        <v>176.3</v>
      </c>
      <c r="R624" s="2" t="s">
        <v>712</v>
      </c>
      <c r="T624" s="2">
        <v>271.89999999999998</v>
      </c>
      <c r="U624" s="2" t="s">
        <v>712</v>
      </c>
      <c r="W624" s="2">
        <v>333.4</v>
      </c>
      <c r="X624" s="2" t="s">
        <v>712</v>
      </c>
      <c r="Z624" s="2">
        <v>921.9</v>
      </c>
      <c r="AA624" s="2" t="s">
        <v>712</v>
      </c>
      <c r="AC624" s="2">
        <v>3183</v>
      </c>
      <c r="AD624" s="2" t="s">
        <v>712</v>
      </c>
      <c r="AF624" s="2">
        <v>16186</v>
      </c>
      <c r="AG624" s="2" t="s">
        <v>712</v>
      </c>
      <c r="AI624" s="2">
        <v>23279</v>
      </c>
      <c r="AJ624" s="2" t="s">
        <v>712</v>
      </c>
      <c r="AL624" s="2">
        <v>11120</v>
      </c>
      <c r="AM624" s="2" t="s">
        <v>712</v>
      </c>
    </row>
    <row r="625" spans="1:39" x14ac:dyDescent="0.25">
      <c r="A625" s="2" t="s">
        <v>1858</v>
      </c>
      <c r="B625" s="2" t="s">
        <v>1750</v>
      </c>
      <c r="C625" s="2" t="s">
        <v>1712</v>
      </c>
      <c r="D625" s="4">
        <f t="shared" si="9"/>
        <v>178</v>
      </c>
      <c r="Z625" s="2">
        <v>210.5</v>
      </c>
      <c r="AA625" s="2" t="s">
        <v>712</v>
      </c>
      <c r="AC625" s="2">
        <v>192.5</v>
      </c>
      <c r="AD625" s="2" t="s">
        <v>712</v>
      </c>
      <c r="AF625" s="2">
        <v>299.10000000000002</v>
      </c>
      <c r="AG625" s="2" t="s">
        <v>712</v>
      </c>
      <c r="AI625" s="2">
        <v>533.1</v>
      </c>
      <c r="AJ625" s="2" t="s">
        <v>712</v>
      </c>
    </row>
    <row r="626" spans="1:39" x14ac:dyDescent="0.25">
      <c r="A626" s="2" t="s">
        <v>1858</v>
      </c>
      <c r="B626" s="2" t="s">
        <v>1749</v>
      </c>
      <c r="C626" s="2" t="s">
        <v>1712</v>
      </c>
      <c r="D626" s="4">
        <f t="shared" si="9"/>
        <v>238</v>
      </c>
      <c r="Z626" s="2">
        <v>141.1</v>
      </c>
      <c r="AA626" s="2" t="s">
        <v>712</v>
      </c>
      <c r="AC626" s="2">
        <v>111.5</v>
      </c>
      <c r="AD626" s="2" t="s">
        <v>712</v>
      </c>
      <c r="AF626" s="2">
        <v>243.6</v>
      </c>
      <c r="AG626" s="2" t="s">
        <v>712</v>
      </c>
      <c r="AI626" s="2">
        <v>469.8</v>
      </c>
      <c r="AJ626" s="2" t="s">
        <v>712</v>
      </c>
      <c r="AL626" s="2">
        <v>619.1</v>
      </c>
      <c r="AM626" s="2" t="s">
        <v>712</v>
      </c>
    </row>
    <row r="627" spans="1:39" x14ac:dyDescent="0.25">
      <c r="A627" s="2" t="s">
        <v>1858</v>
      </c>
      <c r="B627" s="2" t="s">
        <v>1748</v>
      </c>
      <c r="C627" s="2" t="s">
        <v>1712</v>
      </c>
      <c r="D627" s="4">
        <f t="shared" si="9"/>
        <v>74</v>
      </c>
      <c r="E627" s="2">
        <v>358.6</v>
      </c>
      <c r="F627" s="2" t="s">
        <v>712</v>
      </c>
      <c r="H627" s="2">
        <v>490.3</v>
      </c>
      <c r="I627" s="2" t="s">
        <v>712</v>
      </c>
      <c r="K627" s="2">
        <v>702.2</v>
      </c>
      <c r="L627" s="2" t="s">
        <v>712</v>
      </c>
      <c r="N627" s="2">
        <v>4139</v>
      </c>
      <c r="O627" s="2" t="s">
        <v>712</v>
      </c>
      <c r="Q627" s="2">
        <v>4718</v>
      </c>
      <c r="R627" s="2" t="s">
        <v>712</v>
      </c>
      <c r="T627" s="2">
        <v>3742</v>
      </c>
      <c r="U627" s="2" t="s">
        <v>712</v>
      </c>
      <c r="W627" s="2">
        <v>5565</v>
      </c>
      <c r="X627" s="2" t="s">
        <v>712</v>
      </c>
      <c r="Z627" s="2">
        <v>4656</v>
      </c>
      <c r="AA627" s="2" t="s">
        <v>712</v>
      </c>
      <c r="AC627" s="2">
        <v>4120</v>
      </c>
      <c r="AD627" s="2" t="s">
        <v>712</v>
      </c>
      <c r="AF627" s="2">
        <v>8632</v>
      </c>
      <c r="AG627" s="2" t="s">
        <v>712</v>
      </c>
      <c r="AI627" s="2">
        <v>10646</v>
      </c>
      <c r="AJ627" s="2" t="s">
        <v>712</v>
      </c>
      <c r="AL627" s="2">
        <v>8313</v>
      </c>
      <c r="AM627" s="2" t="s">
        <v>712</v>
      </c>
    </row>
    <row r="628" spans="1:39" x14ac:dyDescent="0.25">
      <c r="A628" s="2" t="s">
        <v>1858</v>
      </c>
      <c r="B628" s="2" t="s">
        <v>1747</v>
      </c>
      <c r="C628" s="2" t="s">
        <v>1712</v>
      </c>
      <c r="D628" s="4">
        <f t="shared" si="9"/>
        <v>75</v>
      </c>
      <c r="H628" s="2">
        <v>112.2</v>
      </c>
      <c r="I628" s="2" t="s">
        <v>712</v>
      </c>
      <c r="K628" s="2">
        <v>124.7</v>
      </c>
      <c r="L628" s="2" t="s">
        <v>712</v>
      </c>
      <c r="N628" s="2">
        <v>250.3</v>
      </c>
      <c r="O628" s="2" t="s">
        <v>712</v>
      </c>
      <c r="Q628" s="2">
        <v>333.3</v>
      </c>
      <c r="R628" s="2" t="s">
        <v>712</v>
      </c>
      <c r="T628" s="2">
        <v>274.39999999999998</v>
      </c>
      <c r="U628" s="2" t="s">
        <v>712</v>
      </c>
      <c r="W628" s="2">
        <v>729.1</v>
      </c>
      <c r="X628" s="2" t="s">
        <v>712</v>
      </c>
      <c r="Z628" s="2">
        <v>713.1</v>
      </c>
      <c r="AA628" s="2" t="s">
        <v>712</v>
      </c>
      <c r="AC628" s="2">
        <v>442.1</v>
      </c>
      <c r="AD628" s="2" t="s">
        <v>712</v>
      </c>
      <c r="AF628" s="2">
        <v>520.1</v>
      </c>
      <c r="AG628" s="2" t="s">
        <v>712</v>
      </c>
      <c r="AI628" s="2">
        <v>505</v>
      </c>
      <c r="AJ628" s="2" t="s">
        <v>712</v>
      </c>
      <c r="AL628" s="2">
        <v>427.4</v>
      </c>
      <c r="AM628" s="2" t="s">
        <v>712</v>
      </c>
    </row>
    <row r="629" spans="1:39" x14ac:dyDescent="0.25">
      <c r="A629" s="2" t="s">
        <v>1858</v>
      </c>
      <c r="B629" s="2" t="s">
        <v>1746</v>
      </c>
      <c r="C629" s="2" t="s">
        <v>1712</v>
      </c>
      <c r="D629" s="4">
        <f t="shared" si="9"/>
        <v>81</v>
      </c>
      <c r="E629" s="2">
        <v>195.1</v>
      </c>
      <c r="F629" s="2" t="s">
        <v>712</v>
      </c>
      <c r="H629" s="2">
        <v>216.9</v>
      </c>
      <c r="I629" s="2" t="s">
        <v>712</v>
      </c>
      <c r="K629" s="2">
        <v>232.5</v>
      </c>
      <c r="L629" s="2" t="s">
        <v>712</v>
      </c>
      <c r="N629" s="2">
        <v>313</v>
      </c>
      <c r="O629" s="2" t="s">
        <v>712</v>
      </c>
      <c r="Q629" s="2">
        <v>351.3</v>
      </c>
      <c r="R629" s="2" t="s">
        <v>712</v>
      </c>
      <c r="T629" s="2">
        <v>376.5</v>
      </c>
      <c r="U629" s="2" t="s">
        <v>712</v>
      </c>
      <c r="W629" s="2">
        <v>414.5</v>
      </c>
      <c r="X629" s="2" t="s">
        <v>712</v>
      </c>
      <c r="Z629" s="2">
        <v>392.2</v>
      </c>
      <c r="AA629" s="2" t="s">
        <v>712</v>
      </c>
      <c r="AC629" s="2">
        <v>311.60000000000002</v>
      </c>
      <c r="AD629" s="2" t="s">
        <v>712</v>
      </c>
      <c r="AF629" s="2">
        <v>1099</v>
      </c>
      <c r="AG629" s="2" t="s">
        <v>712</v>
      </c>
      <c r="AI629" s="2">
        <v>1642</v>
      </c>
      <c r="AJ629" s="2" t="s">
        <v>712</v>
      </c>
      <c r="AL629" s="2">
        <v>1381</v>
      </c>
      <c r="AM629" s="2" t="s">
        <v>712</v>
      </c>
    </row>
    <row r="630" spans="1:39" x14ac:dyDescent="0.25">
      <c r="A630" s="2" t="s">
        <v>1858</v>
      </c>
      <c r="B630" s="2" t="s">
        <v>1745</v>
      </c>
      <c r="C630" s="2" t="s">
        <v>1712</v>
      </c>
      <c r="D630" s="4">
        <f t="shared" si="9"/>
        <v>90</v>
      </c>
      <c r="Q630" s="2">
        <v>1746</v>
      </c>
      <c r="R630" s="2" t="s">
        <v>712</v>
      </c>
      <c r="T630" s="2">
        <v>379.8</v>
      </c>
      <c r="U630" s="2" t="s">
        <v>712</v>
      </c>
      <c r="W630" s="2">
        <v>486.5</v>
      </c>
      <c r="X630" s="2" t="s">
        <v>712</v>
      </c>
      <c r="Z630" s="2">
        <v>454.2</v>
      </c>
      <c r="AA630" s="2" t="s">
        <v>712</v>
      </c>
      <c r="AC630" s="2">
        <v>323.60000000000002</v>
      </c>
      <c r="AD630" s="2" t="s">
        <v>712</v>
      </c>
      <c r="AF630" s="2">
        <v>407.2</v>
      </c>
      <c r="AG630" s="2" t="s">
        <v>712</v>
      </c>
      <c r="AI630" s="2">
        <v>487.3</v>
      </c>
      <c r="AJ630" s="2" t="s">
        <v>712</v>
      </c>
      <c r="AL630" s="2">
        <v>531.29999999999995</v>
      </c>
      <c r="AM630" s="2" t="s">
        <v>712</v>
      </c>
    </row>
    <row r="631" spans="1:39" x14ac:dyDescent="0.25">
      <c r="A631" s="2" t="s">
        <v>1858</v>
      </c>
      <c r="B631" s="2" t="s">
        <v>1744</v>
      </c>
      <c r="C631" s="2" t="s">
        <v>1712</v>
      </c>
      <c r="D631" s="4">
        <f t="shared" si="9"/>
        <v>175</v>
      </c>
      <c r="K631" s="2">
        <v>118.8</v>
      </c>
      <c r="L631" s="2" t="s">
        <v>712</v>
      </c>
      <c r="N631" s="2">
        <v>142.69999999999999</v>
      </c>
      <c r="O631" s="2" t="s">
        <v>712</v>
      </c>
      <c r="Q631" s="2">
        <v>187</v>
      </c>
      <c r="R631" s="2" t="s">
        <v>712</v>
      </c>
      <c r="T631" s="2">
        <v>176</v>
      </c>
      <c r="U631" s="2" t="s">
        <v>712</v>
      </c>
      <c r="W631" s="2">
        <v>204.8</v>
      </c>
      <c r="X631" s="2" t="s">
        <v>712</v>
      </c>
      <c r="Z631" s="2">
        <v>217.6</v>
      </c>
      <c r="AA631" s="2" t="s">
        <v>712</v>
      </c>
      <c r="AC631" s="2">
        <v>303.10000000000002</v>
      </c>
      <c r="AD631" s="2" t="s">
        <v>712</v>
      </c>
      <c r="AF631" s="2">
        <v>455.5</v>
      </c>
      <c r="AG631" s="2" t="s">
        <v>712</v>
      </c>
      <c r="AI631" s="2">
        <v>580.5</v>
      </c>
      <c r="AJ631" s="2" t="s">
        <v>712</v>
      </c>
      <c r="AL631" s="2">
        <v>573.1</v>
      </c>
      <c r="AM631" s="2" t="s">
        <v>712</v>
      </c>
    </row>
    <row r="632" spans="1:39" x14ac:dyDescent="0.25">
      <c r="A632" s="2" t="s">
        <v>1858</v>
      </c>
      <c r="B632" s="2" t="s">
        <v>1743</v>
      </c>
      <c r="C632" s="2" t="s">
        <v>1712</v>
      </c>
      <c r="D632" s="4">
        <f t="shared" si="9"/>
        <v>114</v>
      </c>
      <c r="E632" s="2">
        <v>100.6</v>
      </c>
      <c r="F632" s="2" t="s">
        <v>712</v>
      </c>
      <c r="H632" s="2">
        <v>121.4</v>
      </c>
      <c r="I632" s="2" t="s">
        <v>712</v>
      </c>
      <c r="K632" s="2">
        <v>174.4</v>
      </c>
      <c r="L632" s="2" t="s">
        <v>712</v>
      </c>
      <c r="N632" s="2">
        <v>309.39999999999998</v>
      </c>
      <c r="O632" s="2" t="s">
        <v>712</v>
      </c>
      <c r="Q632" s="2">
        <v>366.3</v>
      </c>
      <c r="R632" s="2" t="s">
        <v>712</v>
      </c>
      <c r="T632" s="2">
        <v>377</v>
      </c>
      <c r="U632" s="2" t="s">
        <v>712</v>
      </c>
      <c r="W632" s="2">
        <v>328</v>
      </c>
      <c r="X632" s="2" t="s">
        <v>712</v>
      </c>
      <c r="Z632" s="2">
        <v>454.7</v>
      </c>
      <c r="AA632" s="2" t="s">
        <v>712</v>
      </c>
      <c r="AC632" s="2">
        <v>402.2</v>
      </c>
      <c r="AD632" s="2" t="s">
        <v>712</v>
      </c>
      <c r="AF632" s="2">
        <v>857.9</v>
      </c>
      <c r="AG632" s="2" t="s">
        <v>712</v>
      </c>
      <c r="AI632" s="2">
        <v>1185</v>
      </c>
      <c r="AJ632" s="2" t="s">
        <v>712</v>
      </c>
      <c r="AL632" s="2">
        <v>1377</v>
      </c>
      <c r="AM632" s="2" t="s">
        <v>712</v>
      </c>
    </row>
    <row r="633" spans="1:39" x14ac:dyDescent="0.25">
      <c r="A633" s="2" t="s">
        <v>1858</v>
      </c>
      <c r="B633" s="2" t="s">
        <v>1742</v>
      </c>
      <c r="C633" s="2" t="s">
        <v>1712</v>
      </c>
      <c r="D633" s="4">
        <f t="shared" si="9"/>
        <v>122</v>
      </c>
      <c r="E633" s="2">
        <v>47.46</v>
      </c>
      <c r="F633" s="2" t="s">
        <v>712</v>
      </c>
      <c r="H633" s="2">
        <v>61.03</v>
      </c>
      <c r="I633" s="2" t="s">
        <v>712</v>
      </c>
      <c r="K633" s="2">
        <v>75.27</v>
      </c>
      <c r="L633" s="2" t="s">
        <v>712</v>
      </c>
      <c r="N633" s="2">
        <v>159.9</v>
      </c>
      <c r="O633" s="2" t="s">
        <v>712</v>
      </c>
      <c r="Q633" s="2">
        <v>238</v>
      </c>
      <c r="R633" s="2" t="s">
        <v>712</v>
      </c>
      <c r="T633" s="2">
        <v>243</v>
      </c>
      <c r="U633" s="2" t="s">
        <v>712</v>
      </c>
      <c r="W633" s="2">
        <v>434.1</v>
      </c>
      <c r="X633" s="2" t="s">
        <v>712</v>
      </c>
      <c r="Z633" s="2">
        <v>477.1</v>
      </c>
      <c r="AA633" s="2" t="s">
        <v>712</v>
      </c>
      <c r="AC633" s="2">
        <v>348.4</v>
      </c>
      <c r="AD633" s="2" t="s">
        <v>712</v>
      </c>
      <c r="AF633" s="2">
        <v>816.7</v>
      </c>
      <c r="AG633" s="2" t="s">
        <v>712</v>
      </c>
      <c r="AI633" s="2">
        <v>1159</v>
      </c>
      <c r="AJ633" s="2" t="s">
        <v>712</v>
      </c>
      <c r="AL633" s="2">
        <v>1022</v>
      </c>
      <c r="AM633" s="2" t="s">
        <v>712</v>
      </c>
    </row>
    <row r="634" spans="1:39" x14ac:dyDescent="0.25">
      <c r="A634" s="2" t="s">
        <v>1858</v>
      </c>
      <c r="B634" s="2" t="s">
        <v>1741</v>
      </c>
      <c r="C634" s="2" t="s">
        <v>1712</v>
      </c>
      <c r="D634" s="4">
        <f t="shared" si="9"/>
        <v>123</v>
      </c>
      <c r="E634" s="2">
        <v>164</v>
      </c>
      <c r="F634" s="2" t="s">
        <v>712</v>
      </c>
      <c r="H634" s="2">
        <v>198.5</v>
      </c>
      <c r="I634" s="2" t="s">
        <v>712</v>
      </c>
      <c r="K634" s="2">
        <v>245.9</v>
      </c>
      <c r="L634" s="2" t="s">
        <v>712</v>
      </c>
      <c r="N634" s="2">
        <v>390.4</v>
      </c>
      <c r="O634" s="2" t="s">
        <v>712</v>
      </c>
      <c r="Q634" s="2">
        <v>424.3</v>
      </c>
      <c r="R634" s="2" t="s">
        <v>712</v>
      </c>
      <c r="T634" s="2">
        <v>443</v>
      </c>
      <c r="U634" s="2" t="s">
        <v>712</v>
      </c>
      <c r="W634" s="2">
        <v>110.2</v>
      </c>
      <c r="X634" s="2" t="s">
        <v>712</v>
      </c>
      <c r="Z634" s="2">
        <v>125.1</v>
      </c>
      <c r="AA634" s="2" t="s">
        <v>712</v>
      </c>
      <c r="AC634" s="2">
        <v>176.8</v>
      </c>
      <c r="AD634" s="2" t="s">
        <v>712</v>
      </c>
      <c r="AF634" s="2">
        <v>209.8</v>
      </c>
      <c r="AG634" s="2" t="s">
        <v>712</v>
      </c>
      <c r="AI634" s="2">
        <v>414.2</v>
      </c>
      <c r="AJ634" s="2" t="s">
        <v>712</v>
      </c>
      <c r="AL634" s="2">
        <v>455.9</v>
      </c>
      <c r="AM634" s="2" t="s">
        <v>712</v>
      </c>
    </row>
    <row r="635" spans="1:39" x14ac:dyDescent="0.25">
      <c r="A635" s="2" t="s">
        <v>1858</v>
      </c>
      <c r="B635" s="2" t="s">
        <v>1740</v>
      </c>
      <c r="C635" s="2" t="s">
        <v>1712</v>
      </c>
      <c r="D635" s="4">
        <f t="shared" si="9"/>
        <v>124</v>
      </c>
      <c r="E635" s="2">
        <v>350.2</v>
      </c>
      <c r="F635" s="2" t="s">
        <v>712</v>
      </c>
      <c r="H635" s="2">
        <v>1271</v>
      </c>
      <c r="I635" s="2" t="s">
        <v>712</v>
      </c>
      <c r="K635" s="2">
        <v>2370</v>
      </c>
      <c r="L635" s="2" t="s">
        <v>712</v>
      </c>
      <c r="N635" s="2">
        <v>6854</v>
      </c>
      <c r="O635" s="2" t="s">
        <v>712</v>
      </c>
      <c r="Q635" s="2">
        <v>8493</v>
      </c>
      <c r="R635" s="2" t="s">
        <v>712</v>
      </c>
      <c r="T635" s="2">
        <v>5684</v>
      </c>
      <c r="U635" s="2" t="s">
        <v>712</v>
      </c>
      <c r="W635" s="2">
        <v>7370</v>
      </c>
      <c r="X635" s="2" t="s">
        <v>712</v>
      </c>
      <c r="Z635" s="2">
        <v>6065</v>
      </c>
      <c r="AA635" s="2" t="s">
        <v>712</v>
      </c>
      <c r="AC635" s="2">
        <v>3712</v>
      </c>
      <c r="AD635" s="2" t="s">
        <v>712</v>
      </c>
      <c r="AF635" s="2">
        <v>11219</v>
      </c>
      <c r="AG635" s="2" t="s">
        <v>712</v>
      </c>
      <c r="AI635" s="2">
        <v>13036</v>
      </c>
      <c r="AJ635" s="2" t="s">
        <v>712</v>
      </c>
      <c r="AL635" s="2">
        <v>4644</v>
      </c>
      <c r="AM635" s="2" t="s">
        <v>712</v>
      </c>
    </row>
    <row r="636" spans="1:39" x14ac:dyDescent="0.25">
      <c r="A636" s="2" t="s">
        <v>1858</v>
      </c>
      <c r="B636" s="2" t="s">
        <v>1739</v>
      </c>
      <c r="C636" s="2" t="s">
        <v>1712</v>
      </c>
      <c r="D636" s="4">
        <f t="shared" si="9"/>
        <v>129</v>
      </c>
      <c r="E636" s="2">
        <v>138.1</v>
      </c>
      <c r="F636" s="2" t="s">
        <v>712</v>
      </c>
      <c r="H636" s="2">
        <v>157.5</v>
      </c>
      <c r="I636" s="2" t="s">
        <v>712</v>
      </c>
      <c r="K636" s="2">
        <v>193</v>
      </c>
      <c r="L636" s="2" t="s">
        <v>712</v>
      </c>
      <c r="N636" s="2">
        <v>293.7</v>
      </c>
      <c r="O636" s="2" t="s">
        <v>712</v>
      </c>
      <c r="Q636" s="2">
        <v>382.4</v>
      </c>
      <c r="R636" s="2" t="s">
        <v>712</v>
      </c>
      <c r="T636" s="2">
        <v>242.9</v>
      </c>
      <c r="U636" s="2" t="s">
        <v>712</v>
      </c>
      <c r="W636" s="2">
        <v>246.6</v>
      </c>
      <c r="X636" s="2" t="s">
        <v>712</v>
      </c>
      <c r="Z636" s="2">
        <v>247.5</v>
      </c>
      <c r="AA636" s="2" t="s">
        <v>712</v>
      </c>
      <c r="AC636" s="2">
        <v>262.7</v>
      </c>
      <c r="AD636" s="2" t="s">
        <v>712</v>
      </c>
      <c r="AF636" s="2">
        <v>379.1</v>
      </c>
      <c r="AG636" s="2" t="s">
        <v>712</v>
      </c>
      <c r="AI636" s="2">
        <v>445</v>
      </c>
      <c r="AJ636" s="2" t="s">
        <v>712</v>
      </c>
      <c r="AL636" s="2">
        <v>411.8</v>
      </c>
      <c r="AM636" s="2" t="s">
        <v>712</v>
      </c>
    </row>
    <row r="637" spans="1:39" x14ac:dyDescent="0.25">
      <c r="A637" s="2" t="s">
        <v>1858</v>
      </c>
      <c r="B637" s="2" t="s">
        <v>1738</v>
      </c>
      <c r="C637" s="2" t="s">
        <v>1712</v>
      </c>
      <c r="D637" s="4">
        <f t="shared" si="9"/>
        <v>130</v>
      </c>
      <c r="E637" s="2">
        <v>48.39</v>
      </c>
      <c r="F637" s="2" t="s">
        <v>712</v>
      </c>
      <c r="H637" s="2">
        <v>63.31</v>
      </c>
      <c r="I637" s="2" t="s">
        <v>712</v>
      </c>
      <c r="K637" s="2">
        <v>83.56</v>
      </c>
      <c r="L637" s="2" t="s">
        <v>712</v>
      </c>
      <c r="N637" s="2">
        <v>143.30000000000001</v>
      </c>
      <c r="O637" s="2" t="s">
        <v>712</v>
      </c>
      <c r="Q637" s="2">
        <v>182</v>
      </c>
      <c r="R637" s="2" t="s">
        <v>712</v>
      </c>
      <c r="T637" s="2">
        <v>145.9</v>
      </c>
      <c r="U637" s="2" t="s">
        <v>712</v>
      </c>
      <c r="W637" s="2">
        <v>185.8</v>
      </c>
      <c r="X637" s="2" t="s">
        <v>712</v>
      </c>
      <c r="Z637" s="2">
        <v>259.60000000000002</v>
      </c>
      <c r="AA637" s="2" t="s">
        <v>712</v>
      </c>
      <c r="AC637" s="2">
        <v>296.5</v>
      </c>
      <c r="AD637" s="2" t="s">
        <v>712</v>
      </c>
      <c r="AF637" s="2">
        <v>328.4</v>
      </c>
      <c r="AG637" s="2" t="s">
        <v>712</v>
      </c>
      <c r="AI637" s="2">
        <v>384</v>
      </c>
      <c r="AJ637" s="2" t="s">
        <v>712</v>
      </c>
      <c r="AL637" s="2">
        <v>381.4</v>
      </c>
      <c r="AM637" s="2" t="s">
        <v>712</v>
      </c>
    </row>
    <row r="638" spans="1:39" x14ac:dyDescent="0.25">
      <c r="A638" s="2" t="s">
        <v>1858</v>
      </c>
      <c r="B638" s="2" t="s">
        <v>1737</v>
      </c>
      <c r="C638" s="2" t="s">
        <v>1712</v>
      </c>
      <c r="D638" s="4">
        <f t="shared" si="9"/>
        <v>133</v>
      </c>
      <c r="H638" s="2">
        <v>48.28</v>
      </c>
      <c r="I638" s="2" t="s">
        <v>712</v>
      </c>
      <c r="K638" s="2">
        <v>79.16</v>
      </c>
      <c r="L638" s="2" t="s">
        <v>712</v>
      </c>
      <c r="N638" s="2">
        <v>156.4</v>
      </c>
      <c r="O638" s="2" t="s">
        <v>712</v>
      </c>
      <c r="Q638" s="2">
        <v>180.6</v>
      </c>
      <c r="R638" s="2" t="s">
        <v>712</v>
      </c>
      <c r="T638" s="2">
        <v>259</v>
      </c>
      <c r="U638" s="2" t="s">
        <v>712</v>
      </c>
      <c r="W638" s="2">
        <v>318.39999999999998</v>
      </c>
      <c r="X638" s="2" t="s">
        <v>712</v>
      </c>
      <c r="Z638" s="2">
        <v>265.3</v>
      </c>
      <c r="AA638" s="2" t="s">
        <v>712</v>
      </c>
      <c r="AC638" s="2">
        <v>331.8</v>
      </c>
      <c r="AD638" s="2" t="s">
        <v>712</v>
      </c>
      <c r="AF638" s="2">
        <v>592</v>
      </c>
      <c r="AG638" s="2" t="s">
        <v>712</v>
      </c>
      <c r="AI638" s="2">
        <v>772.3</v>
      </c>
      <c r="AJ638" s="2" t="s">
        <v>712</v>
      </c>
      <c r="AL638" s="2">
        <v>744.3</v>
      </c>
      <c r="AM638" s="2" t="s">
        <v>712</v>
      </c>
    </row>
    <row r="639" spans="1:39" x14ac:dyDescent="0.25">
      <c r="A639" s="2" t="s">
        <v>1858</v>
      </c>
      <c r="B639" s="2" t="s">
        <v>1736</v>
      </c>
      <c r="C639" s="2" t="s">
        <v>1712</v>
      </c>
      <c r="D639" s="4">
        <f t="shared" si="9"/>
        <v>136</v>
      </c>
      <c r="E639" s="2">
        <v>122.2</v>
      </c>
      <c r="F639" s="2" t="s">
        <v>712</v>
      </c>
      <c r="H639" s="2">
        <v>181.8</v>
      </c>
      <c r="I639" s="2" t="s">
        <v>712</v>
      </c>
      <c r="K639" s="2">
        <v>217.6</v>
      </c>
      <c r="L639" s="2" t="s">
        <v>712</v>
      </c>
      <c r="N639" s="2">
        <v>384</v>
      </c>
      <c r="O639" s="2" t="s">
        <v>712</v>
      </c>
      <c r="Q639" s="2">
        <v>462</v>
      </c>
      <c r="R639" s="2" t="s">
        <v>712</v>
      </c>
      <c r="T639" s="2">
        <v>487.8</v>
      </c>
      <c r="U639" s="2" t="s">
        <v>712</v>
      </c>
      <c r="W639" s="2">
        <v>684.3</v>
      </c>
      <c r="X639" s="2" t="s">
        <v>712</v>
      </c>
      <c r="Z639" s="2">
        <v>566.20000000000005</v>
      </c>
      <c r="AA639" s="2" t="s">
        <v>712</v>
      </c>
      <c r="AC639" s="2">
        <v>459.1</v>
      </c>
      <c r="AD639" s="2" t="s">
        <v>712</v>
      </c>
      <c r="AF639" s="2">
        <v>1009</v>
      </c>
      <c r="AG639" s="2" t="s">
        <v>712</v>
      </c>
      <c r="AI639" s="2">
        <v>1385</v>
      </c>
      <c r="AJ639" s="2" t="s">
        <v>712</v>
      </c>
      <c r="AL639" s="2">
        <v>1338</v>
      </c>
      <c r="AM639" s="2" t="s">
        <v>712</v>
      </c>
    </row>
    <row r="640" spans="1:39" x14ac:dyDescent="0.25">
      <c r="A640" s="2" t="s">
        <v>1858</v>
      </c>
      <c r="B640" s="2" t="s">
        <v>1735</v>
      </c>
      <c r="C640" s="2" t="s">
        <v>1712</v>
      </c>
      <c r="D640" s="4">
        <f t="shared" si="9"/>
        <v>137</v>
      </c>
      <c r="E640" s="2">
        <v>229.1</v>
      </c>
      <c r="F640" s="2" t="s">
        <v>712</v>
      </c>
      <c r="H640" s="2">
        <v>289.2</v>
      </c>
      <c r="I640" s="2" t="s">
        <v>712</v>
      </c>
      <c r="K640" s="2">
        <v>259.3</v>
      </c>
      <c r="L640" s="2" t="s">
        <v>712</v>
      </c>
      <c r="N640" s="2">
        <v>896.8</v>
      </c>
      <c r="O640" s="2" t="s">
        <v>712</v>
      </c>
      <c r="Q640" s="2">
        <v>1095</v>
      </c>
      <c r="R640" s="2" t="s">
        <v>712</v>
      </c>
      <c r="T640" s="2">
        <v>1834</v>
      </c>
      <c r="U640" s="2" t="s">
        <v>712</v>
      </c>
      <c r="W640" s="2">
        <v>2977</v>
      </c>
      <c r="X640" s="2" t="s">
        <v>712</v>
      </c>
      <c r="Z640" s="2">
        <v>3629</v>
      </c>
      <c r="AA640" s="2" t="s">
        <v>712</v>
      </c>
      <c r="AC640" s="2">
        <v>3966</v>
      </c>
      <c r="AD640" s="2" t="s">
        <v>712</v>
      </c>
      <c r="AF640" s="2">
        <v>6320</v>
      </c>
      <c r="AG640" s="2" t="s">
        <v>712</v>
      </c>
      <c r="AI640" s="2">
        <v>9098</v>
      </c>
      <c r="AJ640" s="2" t="s">
        <v>712</v>
      </c>
      <c r="AL640" s="2">
        <v>9042</v>
      </c>
      <c r="AM640" s="2" t="s">
        <v>712</v>
      </c>
    </row>
    <row r="641" spans="1:39" x14ac:dyDescent="0.25">
      <c r="A641" s="2" t="s">
        <v>1858</v>
      </c>
      <c r="B641" s="2" t="s">
        <v>1734</v>
      </c>
      <c r="C641" s="2" t="s">
        <v>1712</v>
      </c>
      <c r="D641" s="4">
        <f t="shared" si="9"/>
        <v>143</v>
      </c>
      <c r="E641" s="2">
        <v>181.6</v>
      </c>
      <c r="F641" s="2" t="s">
        <v>712</v>
      </c>
      <c r="H641" s="2">
        <v>203.4</v>
      </c>
      <c r="I641" s="2" t="s">
        <v>712</v>
      </c>
      <c r="K641" s="2">
        <v>303.10000000000002</v>
      </c>
      <c r="L641" s="2" t="s">
        <v>712</v>
      </c>
      <c r="N641" s="2">
        <v>591.29999999999995</v>
      </c>
      <c r="O641" s="2" t="s">
        <v>712</v>
      </c>
      <c r="Q641" s="2">
        <v>839.7</v>
      </c>
      <c r="R641" s="2" t="s">
        <v>712</v>
      </c>
      <c r="T641" s="2">
        <v>923.8</v>
      </c>
      <c r="U641" s="2" t="s">
        <v>712</v>
      </c>
      <c r="W641" s="2">
        <v>1303</v>
      </c>
      <c r="X641" s="2" t="s">
        <v>712</v>
      </c>
      <c r="Z641" s="2">
        <v>1401</v>
      </c>
      <c r="AA641" s="2" t="s">
        <v>712</v>
      </c>
      <c r="AC641" s="2">
        <v>1430</v>
      </c>
      <c r="AD641" s="2" t="s">
        <v>712</v>
      </c>
      <c r="AF641" s="2">
        <v>2549</v>
      </c>
      <c r="AG641" s="2" t="s">
        <v>712</v>
      </c>
      <c r="AI641" s="2">
        <v>2979</v>
      </c>
      <c r="AJ641" s="2" t="s">
        <v>712</v>
      </c>
      <c r="AL641" s="2">
        <v>2909</v>
      </c>
      <c r="AM641" s="2" t="s">
        <v>712</v>
      </c>
    </row>
    <row r="642" spans="1:39" x14ac:dyDescent="0.25">
      <c r="A642" s="2" t="s">
        <v>1858</v>
      </c>
      <c r="B642" s="2" t="s">
        <v>1733</v>
      </c>
      <c r="C642" s="2" t="s">
        <v>1712</v>
      </c>
      <c r="D642" s="4">
        <f t="shared" ref="D642:D705" si="10">IF(B642="","",VALUE(LEFT(B642,FIND(".|",B642)-1)))</f>
        <v>144</v>
      </c>
      <c r="Q642" s="2">
        <v>288.89999999999998</v>
      </c>
      <c r="R642" s="2" t="s">
        <v>712</v>
      </c>
      <c r="T642" s="2">
        <v>179.1</v>
      </c>
      <c r="U642" s="2" t="s">
        <v>712</v>
      </c>
      <c r="W642" s="2">
        <v>161.30000000000001</v>
      </c>
      <c r="X642" s="2" t="s">
        <v>712</v>
      </c>
      <c r="Z642" s="2">
        <v>250.5</v>
      </c>
      <c r="AA642" s="2" t="s">
        <v>712</v>
      </c>
      <c r="AC642" s="2">
        <v>260</v>
      </c>
      <c r="AD642" s="2" t="s">
        <v>712</v>
      </c>
      <c r="AF642" s="2">
        <v>418.9</v>
      </c>
      <c r="AG642" s="2" t="s">
        <v>712</v>
      </c>
      <c r="AI642" s="2">
        <v>564.79999999999995</v>
      </c>
      <c r="AJ642" s="2" t="s">
        <v>712</v>
      </c>
      <c r="AL642" s="2">
        <v>525</v>
      </c>
      <c r="AM642" s="2" t="s">
        <v>712</v>
      </c>
    </row>
    <row r="643" spans="1:39" x14ac:dyDescent="0.25">
      <c r="A643" s="2" t="s">
        <v>1858</v>
      </c>
      <c r="B643" s="2" t="s">
        <v>1732</v>
      </c>
      <c r="C643" s="2" t="s">
        <v>1712</v>
      </c>
      <c r="D643" s="4">
        <f t="shared" si="10"/>
        <v>147</v>
      </c>
      <c r="Q643" s="2">
        <v>2013</v>
      </c>
      <c r="R643" s="2" t="s">
        <v>712</v>
      </c>
      <c r="T643" s="2">
        <v>1853</v>
      </c>
      <c r="U643" s="2" t="s">
        <v>712</v>
      </c>
      <c r="W643" s="2">
        <v>2278</v>
      </c>
      <c r="X643" s="2" t="s">
        <v>712</v>
      </c>
      <c r="Z643" s="2">
        <v>2334</v>
      </c>
      <c r="AA643" s="2" t="s">
        <v>712</v>
      </c>
      <c r="AC643" s="2">
        <v>1717</v>
      </c>
      <c r="AD643" s="2" t="s">
        <v>712</v>
      </c>
      <c r="AF643" s="2">
        <v>4196</v>
      </c>
      <c r="AG643" s="2" t="s">
        <v>712</v>
      </c>
      <c r="AI643" s="2">
        <v>5679</v>
      </c>
      <c r="AJ643" s="2" t="s">
        <v>712</v>
      </c>
      <c r="AL643" s="2">
        <v>4695</v>
      </c>
      <c r="AM643" s="2" t="s">
        <v>712</v>
      </c>
    </row>
    <row r="644" spans="1:39" x14ac:dyDescent="0.25">
      <c r="A644" s="2" t="s">
        <v>1858</v>
      </c>
      <c r="B644" s="2" t="s">
        <v>1731</v>
      </c>
      <c r="C644" s="2" t="s">
        <v>1712</v>
      </c>
      <c r="D644" s="4">
        <f t="shared" si="10"/>
        <v>158</v>
      </c>
      <c r="E644" s="2">
        <v>147.80000000000001</v>
      </c>
      <c r="F644" s="2" t="s">
        <v>712</v>
      </c>
      <c r="H644" s="2">
        <v>160.6</v>
      </c>
      <c r="I644" s="2" t="s">
        <v>712</v>
      </c>
      <c r="K644" s="2">
        <v>156.30000000000001</v>
      </c>
      <c r="L644" s="2" t="s">
        <v>712</v>
      </c>
      <c r="N644" s="2">
        <v>235.8</v>
      </c>
      <c r="O644" s="2" t="s">
        <v>712</v>
      </c>
      <c r="Q644" s="2">
        <v>320.3</v>
      </c>
      <c r="R644" s="2" t="s">
        <v>712</v>
      </c>
      <c r="T644" s="2">
        <v>308.7</v>
      </c>
      <c r="U644" s="2" t="s">
        <v>712</v>
      </c>
      <c r="W644" s="2">
        <v>277.8</v>
      </c>
      <c r="X644" s="2" t="s">
        <v>712</v>
      </c>
      <c r="Z644" s="2">
        <v>183.5</v>
      </c>
      <c r="AA644" s="2" t="s">
        <v>712</v>
      </c>
      <c r="AC644" s="2">
        <v>179.7</v>
      </c>
      <c r="AD644" s="2" t="s">
        <v>712</v>
      </c>
      <c r="AF644" s="2">
        <v>295.39999999999998</v>
      </c>
      <c r="AG644" s="2" t="s">
        <v>712</v>
      </c>
      <c r="AI644" s="2">
        <v>393.6</v>
      </c>
      <c r="AJ644" s="2" t="s">
        <v>712</v>
      </c>
      <c r="AL644" s="2">
        <v>359</v>
      </c>
      <c r="AM644" s="2" t="s">
        <v>712</v>
      </c>
    </row>
    <row r="645" spans="1:39" x14ac:dyDescent="0.25">
      <c r="A645" s="2" t="s">
        <v>1858</v>
      </c>
      <c r="B645" s="2" t="s">
        <v>1730</v>
      </c>
      <c r="C645" s="2" t="s">
        <v>1712</v>
      </c>
      <c r="D645" s="4">
        <f t="shared" si="10"/>
        <v>159</v>
      </c>
      <c r="E645" s="2">
        <v>104.2</v>
      </c>
      <c r="F645" s="2" t="s">
        <v>712</v>
      </c>
      <c r="H645" s="2">
        <v>99.17</v>
      </c>
      <c r="I645" s="2" t="s">
        <v>712</v>
      </c>
      <c r="K645" s="2">
        <v>208.6</v>
      </c>
      <c r="L645" s="2" t="s">
        <v>712</v>
      </c>
      <c r="N645" s="2">
        <v>534.5</v>
      </c>
      <c r="O645" s="2" t="s">
        <v>712</v>
      </c>
      <c r="Q645" s="2">
        <v>661.2</v>
      </c>
      <c r="R645" s="2" t="s">
        <v>712</v>
      </c>
      <c r="T645" s="2">
        <v>272.5</v>
      </c>
      <c r="U645" s="2" t="s">
        <v>712</v>
      </c>
      <c r="W645" s="2">
        <v>291.3</v>
      </c>
      <c r="X645" s="2" t="s">
        <v>712</v>
      </c>
      <c r="Z645" s="2">
        <v>314.3</v>
      </c>
      <c r="AA645" s="2" t="s">
        <v>712</v>
      </c>
      <c r="AC645" s="2">
        <v>457.4</v>
      </c>
      <c r="AD645" s="2" t="s">
        <v>712</v>
      </c>
      <c r="AF645" s="2">
        <v>1128</v>
      </c>
      <c r="AG645" s="2" t="s">
        <v>712</v>
      </c>
      <c r="AI645" s="2">
        <v>2740</v>
      </c>
      <c r="AJ645" s="2" t="s">
        <v>712</v>
      </c>
      <c r="AL645" s="2">
        <v>2640</v>
      </c>
      <c r="AM645" s="2" t="s">
        <v>712</v>
      </c>
    </row>
    <row r="646" spans="1:39" x14ac:dyDescent="0.25">
      <c r="A646" s="2" t="s">
        <v>1858</v>
      </c>
      <c r="B646" s="2" t="s">
        <v>1729</v>
      </c>
      <c r="C646" s="2" t="s">
        <v>1712</v>
      </c>
      <c r="D646" s="4">
        <f t="shared" si="10"/>
        <v>184</v>
      </c>
      <c r="E646" s="2">
        <v>40.97</v>
      </c>
      <c r="F646" s="2" t="s">
        <v>712</v>
      </c>
      <c r="H646" s="2">
        <v>46.68</v>
      </c>
      <c r="I646" s="2" t="s">
        <v>712</v>
      </c>
      <c r="K646" s="2">
        <v>61.86</v>
      </c>
      <c r="L646" s="2" t="s">
        <v>712</v>
      </c>
      <c r="N646" s="2">
        <v>160.6</v>
      </c>
      <c r="O646" s="2" t="s">
        <v>712</v>
      </c>
      <c r="Q646" s="2">
        <v>256.5</v>
      </c>
      <c r="R646" s="2" t="s">
        <v>712</v>
      </c>
      <c r="T646" s="2">
        <v>320</v>
      </c>
      <c r="U646" s="2" t="s">
        <v>712</v>
      </c>
      <c r="W646" s="2">
        <v>302.3</v>
      </c>
      <c r="X646" s="2" t="s">
        <v>712</v>
      </c>
      <c r="Z646" s="2">
        <v>284.60000000000002</v>
      </c>
      <c r="AA646" s="2" t="s">
        <v>712</v>
      </c>
      <c r="AC646" s="2">
        <v>196.4</v>
      </c>
      <c r="AD646" s="2" t="s">
        <v>712</v>
      </c>
      <c r="AF646" s="2">
        <v>398.2</v>
      </c>
      <c r="AG646" s="2" t="s">
        <v>712</v>
      </c>
      <c r="AI646" s="2">
        <v>667.4</v>
      </c>
      <c r="AJ646" s="2" t="s">
        <v>712</v>
      </c>
      <c r="AL646" s="2">
        <v>697.3</v>
      </c>
      <c r="AM646" s="2" t="s">
        <v>712</v>
      </c>
    </row>
    <row r="647" spans="1:39" x14ac:dyDescent="0.25">
      <c r="A647" s="2" t="s">
        <v>1858</v>
      </c>
      <c r="B647" s="2" t="s">
        <v>1728</v>
      </c>
      <c r="C647" s="2" t="s">
        <v>1712</v>
      </c>
      <c r="D647" s="4">
        <f t="shared" si="10"/>
        <v>193</v>
      </c>
      <c r="K647" s="2">
        <v>274.7</v>
      </c>
      <c r="L647" s="2" t="s">
        <v>712</v>
      </c>
      <c r="N647" s="2">
        <v>394.6</v>
      </c>
      <c r="O647" s="2" t="s">
        <v>712</v>
      </c>
      <c r="Q647" s="2">
        <v>474.2</v>
      </c>
      <c r="R647" s="2" t="s">
        <v>712</v>
      </c>
      <c r="T647" s="2">
        <v>484.6</v>
      </c>
      <c r="U647" s="2" t="s">
        <v>712</v>
      </c>
      <c r="W647" s="2">
        <v>486.5</v>
      </c>
      <c r="X647" s="2" t="s">
        <v>712</v>
      </c>
      <c r="Z647" s="2">
        <v>349.7</v>
      </c>
      <c r="AA647" s="2" t="s">
        <v>712</v>
      </c>
      <c r="AC647" s="2">
        <v>562.79999999999995</v>
      </c>
      <c r="AD647" s="2" t="s">
        <v>712</v>
      </c>
      <c r="AF647" s="2">
        <v>910.9</v>
      </c>
      <c r="AG647" s="2" t="s">
        <v>712</v>
      </c>
      <c r="AI647" s="2">
        <v>1488</v>
      </c>
      <c r="AJ647" s="2" t="s">
        <v>712</v>
      </c>
      <c r="AL647" s="2">
        <v>1773</v>
      </c>
      <c r="AM647" s="2" t="s">
        <v>712</v>
      </c>
    </row>
    <row r="648" spans="1:39" x14ac:dyDescent="0.25">
      <c r="A648" s="2" t="s">
        <v>1858</v>
      </c>
      <c r="B648" s="2" t="s">
        <v>1727</v>
      </c>
      <c r="C648" s="2" t="s">
        <v>1712</v>
      </c>
      <c r="D648" s="4">
        <f t="shared" si="10"/>
        <v>195</v>
      </c>
      <c r="E648" s="2">
        <v>255.5</v>
      </c>
      <c r="F648" s="2" t="s">
        <v>712</v>
      </c>
      <c r="H648" s="2">
        <v>254.9</v>
      </c>
      <c r="I648" s="2" t="s">
        <v>712</v>
      </c>
      <c r="K648" s="2">
        <v>285.5</v>
      </c>
      <c r="L648" s="2" t="s">
        <v>712</v>
      </c>
      <c r="N648" s="2">
        <v>449.8</v>
      </c>
      <c r="O648" s="2" t="s">
        <v>712</v>
      </c>
      <c r="Q648" s="2">
        <v>528.1</v>
      </c>
      <c r="R648" s="2" t="s">
        <v>712</v>
      </c>
      <c r="T648" s="2">
        <v>736.2</v>
      </c>
      <c r="U648" s="2" t="s">
        <v>712</v>
      </c>
      <c r="W648" s="2">
        <v>751.5</v>
      </c>
      <c r="X648" s="2" t="s">
        <v>712</v>
      </c>
      <c r="Z648" s="2">
        <v>509.9</v>
      </c>
      <c r="AA648" s="2" t="s">
        <v>712</v>
      </c>
      <c r="AC648" s="2">
        <v>513.4</v>
      </c>
      <c r="AD648" s="2" t="s">
        <v>712</v>
      </c>
      <c r="AF648" s="2">
        <v>948.5</v>
      </c>
      <c r="AG648" s="2" t="s">
        <v>712</v>
      </c>
      <c r="AI648" s="2">
        <v>1019</v>
      </c>
      <c r="AJ648" s="2" t="s">
        <v>712</v>
      </c>
      <c r="AL648" s="2">
        <v>910.8</v>
      </c>
      <c r="AM648" s="2" t="s">
        <v>712</v>
      </c>
    </row>
    <row r="649" spans="1:39" x14ac:dyDescent="0.25">
      <c r="A649" s="2" t="s">
        <v>1858</v>
      </c>
      <c r="B649" s="2" t="s">
        <v>1726</v>
      </c>
      <c r="C649" s="2" t="s">
        <v>1712</v>
      </c>
      <c r="D649" s="4">
        <f t="shared" si="10"/>
        <v>196</v>
      </c>
      <c r="E649" s="2">
        <v>291.2</v>
      </c>
      <c r="F649" s="2" t="s">
        <v>712</v>
      </c>
      <c r="H649" s="2">
        <v>340.1</v>
      </c>
      <c r="I649" s="2" t="s">
        <v>712</v>
      </c>
      <c r="K649" s="2">
        <v>555.9</v>
      </c>
      <c r="L649" s="2" t="s">
        <v>712</v>
      </c>
      <c r="N649" s="2">
        <v>1032</v>
      </c>
      <c r="O649" s="2" t="s">
        <v>712</v>
      </c>
      <c r="Q649" s="2">
        <v>2169</v>
      </c>
      <c r="R649" s="2" t="s">
        <v>712</v>
      </c>
      <c r="T649" s="2">
        <v>3560</v>
      </c>
      <c r="U649" s="2" t="s">
        <v>712</v>
      </c>
      <c r="W649" s="2">
        <v>5964</v>
      </c>
      <c r="X649" s="2" t="s">
        <v>712</v>
      </c>
      <c r="Z649" s="2">
        <v>7174</v>
      </c>
      <c r="AA649" s="2" t="s">
        <v>712</v>
      </c>
      <c r="AC649" s="2">
        <v>8294</v>
      </c>
      <c r="AD649" s="2" t="s">
        <v>712</v>
      </c>
      <c r="AF649" s="2">
        <v>11378</v>
      </c>
      <c r="AG649" s="2" t="s">
        <v>712</v>
      </c>
      <c r="AI649" s="2">
        <v>12000</v>
      </c>
      <c r="AJ649" s="2" t="s">
        <v>712</v>
      </c>
      <c r="AL649" s="2">
        <v>14903</v>
      </c>
      <c r="AM649" s="2" t="s">
        <v>712</v>
      </c>
    </row>
    <row r="650" spans="1:39" x14ac:dyDescent="0.25">
      <c r="A650" s="2" t="s">
        <v>1858</v>
      </c>
      <c r="B650" s="2" t="s">
        <v>1724</v>
      </c>
      <c r="C650" s="2" t="s">
        <v>1712</v>
      </c>
      <c r="D650" s="4">
        <f t="shared" si="10"/>
        <v>197</v>
      </c>
      <c r="E650" s="2">
        <v>153</v>
      </c>
      <c r="F650" s="2" t="s">
        <v>712</v>
      </c>
      <c r="H650" s="2">
        <v>145.30000000000001</v>
      </c>
      <c r="I650" s="2" t="s">
        <v>712</v>
      </c>
      <c r="K650" s="2">
        <v>178.6</v>
      </c>
      <c r="L650" s="2" t="s">
        <v>712</v>
      </c>
      <c r="N650" s="2">
        <v>239.6</v>
      </c>
      <c r="O650" s="2" t="s">
        <v>712</v>
      </c>
      <c r="Q650" s="2">
        <v>401.8</v>
      </c>
      <c r="R650" s="2" t="s">
        <v>712</v>
      </c>
      <c r="T650" s="2">
        <v>190.5</v>
      </c>
      <c r="U650" s="2" t="s">
        <v>712</v>
      </c>
      <c r="W650" s="2">
        <v>173.1</v>
      </c>
      <c r="X650" s="2" t="s">
        <v>712</v>
      </c>
      <c r="Z650" s="2">
        <v>221.2</v>
      </c>
      <c r="AA650" s="2" t="s">
        <v>712</v>
      </c>
      <c r="AC650" s="2">
        <v>280.2</v>
      </c>
      <c r="AD650" s="2" t="s">
        <v>712</v>
      </c>
      <c r="AF650" s="2">
        <v>400.4</v>
      </c>
      <c r="AG650" s="2" t="s">
        <v>712</v>
      </c>
      <c r="AI650" s="2">
        <v>637.70000000000005</v>
      </c>
      <c r="AJ650" s="2" t="s">
        <v>712</v>
      </c>
      <c r="AL650" s="2">
        <v>693.4</v>
      </c>
      <c r="AM650" s="2" t="s">
        <v>712</v>
      </c>
    </row>
    <row r="651" spans="1:39" x14ac:dyDescent="0.25">
      <c r="A651" s="2" t="s">
        <v>1858</v>
      </c>
      <c r="B651" s="2" t="s">
        <v>1723</v>
      </c>
      <c r="C651" s="2" t="s">
        <v>1712</v>
      </c>
      <c r="D651" s="4">
        <f t="shared" si="10"/>
        <v>201</v>
      </c>
      <c r="E651" s="2">
        <v>70.790000000000006</v>
      </c>
      <c r="F651" s="2" t="s">
        <v>712</v>
      </c>
      <c r="H651" s="2">
        <v>84.22</v>
      </c>
      <c r="I651" s="2" t="s">
        <v>712</v>
      </c>
      <c r="K651" s="2">
        <v>119.5</v>
      </c>
      <c r="L651" s="2" t="s">
        <v>712</v>
      </c>
      <c r="N651" s="2">
        <v>104.9</v>
      </c>
      <c r="O651" s="2" t="s">
        <v>712</v>
      </c>
      <c r="Q651" s="2">
        <v>123.5</v>
      </c>
      <c r="R651" s="2" t="s">
        <v>712</v>
      </c>
      <c r="T651" s="2">
        <v>164.5</v>
      </c>
      <c r="U651" s="2" t="s">
        <v>712</v>
      </c>
      <c r="W651" s="2">
        <v>145.69999999999999</v>
      </c>
      <c r="X651" s="2" t="s">
        <v>712</v>
      </c>
      <c r="AL651" s="2">
        <v>551.9</v>
      </c>
      <c r="AM651" s="2" t="s">
        <v>712</v>
      </c>
    </row>
    <row r="652" spans="1:39" x14ac:dyDescent="0.25">
      <c r="A652" s="2" t="s">
        <v>1858</v>
      </c>
      <c r="B652" s="2" t="s">
        <v>1722</v>
      </c>
      <c r="C652" s="2" t="s">
        <v>1712</v>
      </c>
      <c r="D652" s="4">
        <f t="shared" si="10"/>
        <v>202</v>
      </c>
      <c r="E652" s="2">
        <v>451.4</v>
      </c>
      <c r="F652" s="2" t="s">
        <v>712</v>
      </c>
      <c r="H652" s="2">
        <v>642</v>
      </c>
      <c r="I652" s="2" t="s">
        <v>712</v>
      </c>
      <c r="K652" s="2">
        <v>874.3</v>
      </c>
      <c r="L652" s="2" t="s">
        <v>712</v>
      </c>
      <c r="N652" s="2">
        <v>1459</v>
      </c>
      <c r="O652" s="2" t="s">
        <v>712</v>
      </c>
      <c r="Q652" s="2">
        <v>2616</v>
      </c>
      <c r="R652" s="2" t="s">
        <v>712</v>
      </c>
      <c r="T652" s="2">
        <v>3018</v>
      </c>
      <c r="U652" s="2" t="s">
        <v>712</v>
      </c>
      <c r="W652" s="2">
        <v>3390</v>
      </c>
      <c r="X652" s="2" t="s">
        <v>712</v>
      </c>
      <c r="Z652" s="2">
        <v>3565</v>
      </c>
      <c r="AA652" s="2" t="s">
        <v>712</v>
      </c>
      <c r="AC652" s="2">
        <v>2485</v>
      </c>
      <c r="AD652" s="2" t="s">
        <v>712</v>
      </c>
      <c r="AF652" s="2">
        <v>6017</v>
      </c>
      <c r="AG652" s="2" t="s">
        <v>712</v>
      </c>
      <c r="AI652" s="2">
        <v>7514</v>
      </c>
      <c r="AJ652" s="2" t="s">
        <v>712</v>
      </c>
      <c r="AL652" s="2">
        <v>5744</v>
      </c>
      <c r="AM652" s="2" t="s">
        <v>712</v>
      </c>
    </row>
    <row r="653" spans="1:39" x14ac:dyDescent="0.25">
      <c r="A653" s="2" t="s">
        <v>1858</v>
      </c>
      <c r="B653" s="2" t="s">
        <v>1721</v>
      </c>
      <c r="C653" s="2" t="s">
        <v>1712</v>
      </c>
      <c r="D653" s="4">
        <f t="shared" si="10"/>
        <v>277</v>
      </c>
      <c r="AI653" s="2">
        <v>944.3</v>
      </c>
      <c r="AJ653" s="2" t="s">
        <v>712</v>
      </c>
      <c r="AL653" s="2">
        <v>730.6</v>
      </c>
      <c r="AM653" s="2" t="s">
        <v>712</v>
      </c>
    </row>
    <row r="654" spans="1:39" x14ac:dyDescent="0.25">
      <c r="A654" s="2" t="s">
        <v>1858</v>
      </c>
      <c r="B654" s="2" t="s">
        <v>1720</v>
      </c>
      <c r="C654" s="2" t="s">
        <v>1712</v>
      </c>
      <c r="D654" s="4">
        <f t="shared" si="10"/>
        <v>276</v>
      </c>
      <c r="AI654" s="2">
        <v>1662</v>
      </c>
      <c r="AJ654" s="2" t="s">
        <v>712</v>
      </c>
      <c r="AL654" s="2">
        <v>2089</v>
      </c>
      <c r="AM654" s="2" t="s">
        <v>712</v>
      </c>
    </row>
    <row r="655" spans="1:39" x14ac:dyDescent="0.25">
      <c r="A655" s="2" t="s">
        <v>1858</v>
      </c>
      <c r="B655" s="2" t="s">
        <v>1719</v>
      </c>
      <c r="C655" s="2" t="s">
        <v>1712</v>
      </c>
      <c r="D655" s="4">
        <f t="shared" si="10"/>
        <v>209</v>
      </c>
      <c r="E655" s="2">
        <v>125.6</v>
      </c>
      <c r="F655" s="2" t="s">
        <v>712</v>
      </c>
      <c r="H655" s="2">
        <v>181.7</v>
      </c>
      <c r="I655" s="2" t="s">
        <v>712</v>
      </c>
      <c r="K655" s="2">
        <v>310.7</v>
      </c>
      <c r="L655" s="2" t="s">
        <v>712</v>
      </c>
      <c r="N655" s="2">
        <v>552.70000000000005</v>
      </c>
      <c r="O655" s="2" t="s">
        <v>712</v>
      </c>
      <c r="Q655" s="2">
        <v>840.9</v>
      </c>
      <c r="R655" s="2" t="s">
        <v>712</v>
      </c>
      <c r="T655" s="2">
        <v>761.2</v>
      </c>
      <c r="U655" s="2" t="s">
        <v>712</v>
      </c>
      <c r="W655" s="2">
        <v>1415</v>
      </c>
      <c r="X655" s="2" t="s">
        <v>712</v>
      </c>
      <c r="Z655" s="2">
        <v>1705</v>
      </c>
      <c r="AA655" s="2" t="s">
        <v>712</v>
      </c>
      <c r="AC655" s="2">
        <v>1131</v>
      </c>
      <c r="AD655" s="2" t="s">
        <v>712</v>
      </c>
      <c r="AF655" s="2">
        <v>2691</v>
      </c>
      <c r="AG655" s="2" t="s">
        <v>712</v>
      </c>
      <c r="AI655" s="2">
        <v>3988</v>
      </c>
      <c r="AJ655" s="2" t="s">
        <v>712</v>
      </c>
      <c r="AL655" s="2">
        <v>3155</v>
      </c>
      <c r="AM655" s="2" t="s">
        <v>712</v>
      </c>
    </row>
    <row r="656" spans="1:39" x14ac:dyDescent="0.25">
      <c r="A656" s="2" t="s">
        <v>1858</v>
      </c>
      <c r="B656" s="2" t="s">
        <v>1718</v>
      </c>
      <c r="C656" s="2" t="s">
        <v>1712</v>
      </c>
      <c r="D656" s="4">
        <f t="shared" si="10"/>
        <v>217</v>
      </c>
      <c r="E656" s="2">
        <v>81.98</v>
      </c>
      <c r="F656" s="2" t="s">
        <v>712</v>
      </c>
      <c r="H656" s="2">
        <v>124.9</v>
      </c>
      <c r="I656" s="2" t="s">
        <v>712</v>
      </c>
      <c r="K656" s="2">
        <v>149.30000000000001</v>
      </c>
      <c r="L656" s="2" t="s">
        <v>712</v>
      </c>
      <c r="N656" s="2">
        <v>308.60000000000002</v>
      </c>
      <c r="O656" s="2" t="s">
        <v>712</v>
      </c>
      <c r="Q656" s="2">
        <v>281.89999999999998</v>
      </c>
      <c r="R656" s="2" t="s">
        <v>712</v>
      </c>
      <c r="T656" s="2">
        <v>359.8</v>
      </c>
      <c r="U656" s="2" t="s">
        <v>712</v>
      </c>
      <c r="W656" s="2">
        <v>424.9</v>
      </c>
      <c r="X656" s="2" t="s">
        <v>712</v>
      </c>
      <c r="Z656" s="2">
        <v>332.7</v>
      </c>
      <c r="AA656" s="2" t="s">
        <v>712</v>
      </c>
      <c r="AC656" s="2">
        <v>286.8</v>
      </c>
      <c r="AD656" s="2" t="s">
        <v>712</v>
      </c>
      <c r="AF656" s="2">
        <v>428.4</v>
      </c>
      <c r="AG656" s="2" t="s">
        <v>712</v>
      </c>
      <c r="AI656" s="2">
        <v>573.20000000000005</v>
      </c>
      <c r="AJ656" s="2" t="s">
        <v>712</v>
      </c>
      <c r="AL656" s="2">
        <v>547.9</v>
      </c>
      <c r="AM656" s="2" t="s">
        <v>712</v>
      </c>
    </row>
    <row r="657" spans="1:39" x14ac:dyDescent="0.25">
      <c r="A657" s="2" t="s">
        <v>1858</v>
      </c>
      <c r="B657" s="2" t="s">
        <v>1717</v>
      </c>
      <c r="C657" s="2" t="s">
        <v>1712</v>
      </c>
      <c r="D657" s="4">
        <f t="shared" si="10"/>
        <v>222</v>
      </c>
      <c r="E657" s="2">
        <v>204.5</v>
      </c>
      <c r="F657" s="2" t="s">
        <v>712</v>
      </c>
      <c r="H657" s="2">
        <v>229.2</v>
      </c>
      <c r="I657" s="2" t="s">
        <v>712</v>
      </c>
      <c r="K657" s="2">
        <v>423.1</v>
      </c>
      <c r="L657" s="2" t="s">
        <v>712</v>
      </c>
      <c r="N657" s="2">
        <v>863.9</v>
      </c>
      <c r="O657" s="2" t="s">
        <v>712</v>
      </c>
      <c r="Q657" s="2">
        <v>1208</v>
      </c>
      <c r="R657" s="2" t="s">
        <v>712</v>
      </c>
      <c r="T657" s="2">
        <v>1261</v>
      </c>
      <c r="U657" s="2" t="s">
        <v>712</v>
      </c>
      <c r="W657" s="2">
        <v>1801</v>
      </c>
      <c r="X657" s="2" t="s">
        <v>712</v>
      </c>
      <c r="Z657" s="2">
        <v>2211</v>
      </c>
      <c r="AA657" s="2" t="s">
        <v>712</v>
      </c>
      <c r="AC657" s="2">
        <v>2346</v>
      </c>
      <c r="AD657" s="2" t="s">
        <v>712</v>
      </c>
      <c r="AF657" s="2">
        <v>3778</v>
      </c>
      <c r="AG657" s="2" t="s">
        <v>712</v>
      </c>
      <c r="AI657" s="2">
        <v>4140</v>
      </c>
      <c r="AJ657" s="2" t="s">
        <v>712</v>
      </c>
      <c r="AL657" s="2">
        <v>3822</v>
      </c>
      <c r="AM657" s="2" t="s">
        <v>712</v>
      </c>
    </row>
    <row r="658" spans="1:39" x14ac:dyDescent="0.25">
      <c r="A658" s="2" t="s">
        <v>1858</v>
      </c>
      <c r="B658" s="2" t="s">
        <v>1716</v>
      </c>
      <c r="C658" s="2" t="s">
        <v>1712</v>
      </c>
      <c r="D658" s="4">
        <f t="shared" si="10"/>
        <v>226</v>
      </c>
      <c r="E658" s="2">
        <v>62.04</v>
      </c>
      <c r="F658" s="2" t="s">
        <v>712</v>
      </c>
      <c r="H658" s="2">
        <v>112.7</v>
      </c>
      <c r="I658" s="2" t="s">
        <v>712</v>
      </c>
      <c r="K658" s="2">
        <v>149.30000000000001</v>
      </c>
      <c r="L658" s="2" t="s">
        <v>712</v>
      </c>
      <c r="N658" s="2">
        <v>256</v>
      </c>
      <c r="O658" s="2" t="s">
        <v>712</v>
      </c>
      <c r="Q658" s="2">
        <v>163.5</v>
      </c>
      <c r="R658" s="2" t="s">
        <v>712</v>
      </c>
      <c r="T658" s="2">
        <v>400.1</v>
      </c>
      <c r="U658" s="2" t="s">
        <v>712</v>
      </c>
      <c r="W658" s="2">
        <v>153.9</v>
      </c>
      <c r="X658" s="2" t="s">
        <v>712</v>
      </c>
      <c r="Z658" s="2">
        <v>289.2</v>
      </c>
      <c r="AA658" s="2" t="s">
        <v>712</v>
      </c>
      <c r="AC658" s="2">
        <v>243.7</v>
      </c>
      <c r="AD658" s="2" t="s">
        <v>712</v>
      </c>
      <c r="AF658" s="2">
        <v>409.9</v>
      </c>
      <c r="AG658" s="2" t="s">
        <v>712</v>
      </c>
      <c r="AI658" s="2">
        <v>656.4</v>
      </c>
      <c r="AJ658" s="2" t="s">
        <v>712</v>
      </c>
      <c r="AL658" s="2">
        <v>675.6</v>
      </c>
      <c r="AM658" s="2" t="s">
        <v>712</v>
      </c>
    </row>
    <row r="659" spans="1:39" x14ac:dyDescent="0.25">
      <c r="A659" s="2" t="s">
        <v>1858</v>
      </c>
      <c r="B659" s="2" t="s">
        <v>1715</v>
      </c>
      <c r="C659" s="2" t="s">
        <v>1712</v>
      </c>
      <c r="D659" s="4">
        <f t="shared" si="10"/>
        <v>215</v>
      </c>
      <c r="W659" s="2">
        <v>169.1</v>
      </c>
      <c r="X659" s="2" t="s">
        <v>712</v>
      </c>
      <c r="Z659" s="2">
        <v>243.7</v>
      </c>
      <c r="AA659" s="2" t="s">
        <v>712</v>
      </c>
      <c r="AC659" s="2">
        <v>301.39999999999998</v>
      </c>
      <c r="AD659" s="2" t="s">
        <v>712</v>
      </c>
      <c r="AF659" s="2">
        <v>517.79999999999995</v>
      </c>
      <c r="AG659" s="2" t="s">
        <v>712</v>
      </c>
      <c r="AI659" s="2">
        <v>803.5</v>
      </c>
      <c r="AJ659" s="2" t="s">
        <v>712</v>
      </c>
      <c r="AL659" s="2">
        <v>839.6</v>
      </c>
      <c r="AM659" s="2" t="s">
        <v>712</v>
      </c>
    </row>
    <row r="660" spans="1:39" x14ac:dyDescent="0.25">
      <c r="A660" s="2" t="s">
        <v>1858</v>
      </c>
      <c r="B660" s="2" t="s">
        <v>1714</v>
      </c>
      <c r="C660" s="2" t="s">
        <v>1712</v>
      </c>
      <c r="D660" s="4">
        <f t="shared" si="10"/>
        <v>251</v>
      </c>
      <c r="E660" s="2">
        <v>209.6</v>
      </c>
      <c r="F660" s="2" t="s">
        <v>712</v>
      </c>
      <c r="H660" s="2">
        <v>353.5</v>
      </c>
      <c r="I660" s="2" t="s">
        <v>712</v>
      </c>
      <c r="K660" s="2">
        <v>417.6</v>
      </c>
      <c r="L660" s="2" t="s">
        <v>712</v>
      </c>
      <c r="N660" s="2">
        <v>470.7</v>
      </c>
      <c r="O660" s="2" t="s">
        <v>712</v>
      </c>
      <c r="Q660" s="2">
        <v>609.29999999999995</v>
      </c>
      <c r="R660" s="2" t="s">
        <v>712</v>
      </c>
      <c r="T660" s="2">
        <v>303.3</v>
      </c>
      <c r="U660" s="2" t="s">
        <v>712</v>
      </c>
      <c r="W660" s="2">
        <v>371</v>
      </c>
      <c r="X660" s="2" t="s">
        <v>712</v>
      </c>
      <c r="Z660" s="2">
        <v>440.7</v>
      </c>
      <c r="AA660" s="2" t="s">
        <v>712</v>
      </c>
      <c r="AC660" s="2">
        <v>376.5</v>
      </c>
      <c r="AD660" s="2" t="s">
        <v>712</v>
      </c>
      <c r="AF660" s="2">
        <v>1103</v>
      </c>
      <c r="AG660" s="2" t="s">
        <v>712</v>
      </c>
      <c r="AI660" s="2">
        <v>1725</v>
      </c>
      <c r="AJ660" s="2" t="s">
        <v>712</v>
      </c>
      <c r="AL660" s="2">
        <v>1308</v>
      </c>
      <c r="AM660" s="2" t="s">
        <v>712</v>
      </c>
    </row>
    <row r="661" spans="1:39" x14ac:dyDescent="0.25">
      <c r="A661" s="2" t="s">
        <v>1858</v>
      </c>
      <c r="B661" s="2" t="s">
        <v>1713</v>
      </c>
      <c r="C661" s="2" t="s">
        <v>1712</v>
      </c>
      <c r="D661" s="4">
        <f t="shared" si="10"/>
        <v>181</v>
      </c>
      <c r="E661" s="2">
        <v>279</v>
      </c>
      <c r="F661" s="2" t="s">
        <v>712</v>
      </c>
      <c r="H661" s="2">
        <v>296</v>
      </c>
      <c r="I661" s="2" t="s">
        <v>712</v>
      </c>
      <c r="K661" s="2">
        <v>480.5</v>
      </c>
      <c r="L661" s="2" t="s">
        <v>712</v>
      </c>
      <c r="N661" s="2">
        <v>663.2</v>
      </c>
      <c r="O661" s="2" t="s">
        <v>712</v>
      </c>
      <c r="Q661" s="2">
        <v>1084</v>
      </c>
      <c r="R661" s="2" t="s">
        <v>712</v>
      </c>
      <c r="T661" s="2">
        <v>706.9</v>
      </c>
      <c r="U661" s="2" t="s">
        <v>712</v>
      </c>
      <c r="W661" s="2">
        <v>612.70000000000005</v>
      </c>
      <c r="X661" s="2" t="s">
        <v>712</v>
      </c>
      <c r="Z661" s="2">
        <v>707.3</v>
      </c>
      <c r="AA661" s="2" t="s">
        <v>712</v>
      </c>
      <c r="AC661" s="2">
        <v>499.7</v>
      </c>
      <c r="AD661" s="2" t="s">
        <v>712</v>
      </c>
      <c r="AF661" s="2">
        <v>398</v>
      </c>
      <c r="AG661" s="2" t="s">
        <v>712</v>
      </c>
      <c r="AI661" s="2">
        <v>850.9</v>
      </c>
      <c r="AJ661" s="2" t="s">
        <v>712</v>
      </c>
      <c r="AL661" s="2">
        <v>890.4</v>
      </c>
      <c r="AM661" s="2" t="s">
        <v>712</v>
      </c>
    </row>
    <row r="662" spans="1:39" x14ac:dyDescent="0.25">
      <c r="A662" s="2" t="s">
        <v>1858</v>
      </c>
      <c r="B662" s="2" t="s">
        <v>1711</v>
      </c>
      <c r="C662" s="2" t="s">
        <v>1672</v>
      </c>
      <c r="D662" s="4">
        <f t="shared" si="10"/>
        <v>8</v>
      </c>
      <c r="N662" s="2">
        <v>942</v>
      </c>
      <c r="O662" s="2" t="s">
        <v>712</v>
      </c>
      <c r="Q662" s="2">
        <v>2001</v>
      </c>
      <c r="R662" s="2" t="s">
        <v>712</v>
      </c>
      <c r="T662" s="2">
        <v>4513</v>
      </c>
      <c r="U662" s="2" t="s">
        <v>712</v>
      </c>
      <c r="W662" s="2">
        <v>6681</v>
      </c>
      <c r="X662" s="2" t="s">
        <v>712</v>
      </c>
      <c r="Z662" s="2">
        <v>8028</v>
      </c>
      <c r="AA662" s="2" t="s">
        <v>712</v>
      </c>
      <c r="AC662" s="2">
        <v>10028</v>
      </c>
      <c r="AD662" s="2" t="s">
        <v>712</v>
      </c>
      <c r="AF662" s="2">
        <v>15276</v>
      </c>
      <c r="AG662" s="2" t="s">
        <v>712</v>
      </c>
      <c r="AI662" s="2">
        <v>13525</v>
      </c>
      <c r="AJ662" s="2" t="s">
        <v>712</v>
      </c>
      <c r="AL662" s="2">
        <v>14129</v>
      </c>
      <c r="AM662" s="2" t="s">
        <v>712</v>
      </c>
    </row>
    <row r="663" spans="1:39" x14ac:dyDescent="0.25">
      <c r="A663" s="2" t="s">
        <v>1858</v>
      </c>
      <c r="B663" s="2" t="s">
        <v>1709</v>
      </c>
      <c r="C663" s="2" t="s">
        <v>1672</v>
      </c>
      <c r="D663" s="4">
        <f t="shared" si="10"/>
        <v>9</v>
      </c>
      <c r="E663" s="2">
        <v>1149</v>
      </c>
      <c r="F663" s="2" t="s">
        <v>712</v>
      </c>
      <c r="H663" s="2">
        <v>1058</v>
      </c>
      <c r="I663" s="2" t="s">
        <v>712</v>
      </c>
      <c r="K663" s="2">
        <v>1401</v>
      </c>
      <c r="L663" s="2" t="s">
        <v>712</v>
      </c>
      <c r="N663" s="2">
        <v>2112</v>
      </c>
      <c r="O663" s="2" t="s">
        <v>712</v>
      </c>
      <c r="Q663" s="2">
        <v>2908</v>
      </c>
      <c r="R663" s="2" t="s">
        <v>712</v>
      </c>
      <c r="T663" s="2">
        <v>3543</v>
      </c>
      <c r="U663" s="2" t="s">
        <v>712</v>
      </c>
      <c r="W663" s="2">
        <v>6804</v>
      </c>
      <c r="X663" s="2" t="s">
        <v>712</v>
      </c>
      <c r="Z663" s="2">
        <v>8177</v>
      </c>
      <c r="AA663" s="2" t="s">
        <v>712</v>
      </c>
      <c r="AC663" s="2">
        <v>2579</v>
      </c>
      <c r="AD663" s="2" t="s">
        <v>712</v>
      </c>
      <c r="AF663" s="2">
        <v>8231</v>
      </c>
      <c r="AG663" s="2" t="s">
        <v>712</v>
      </c>
      <c r="AI663" s="2">
        <v>14348</v>
      </c>
      <c r="AJ663" s="2" t="s">
        <v>712</v>
      </c>
      <c r="AL663" s="2">
        <v>12622</v>
      </c>
      <c r="AM663" s="2" t="s">
        <v>712</v>
      </c>
    </row>
    <row r="664" spans="1:39" x14ac:dyDescent="0.25">
      <c r="A664" s="2" t="s">
        <v>1858</v>
      </c>
      <c r="B664" s="2" t="s">
        <v>1708</v>
      </c>
      <c r="C664" s="2" t="s">
        <v>1672</v>
      </c>
      <c r="D664" s="4">
        <f t="shared" si="10"/>
        <v>12</v>
      </c>
      <c r="E664" s="2">
        <v>1753</v>
      </c>
      <c r="F664" s="2" t="s">
        <v>712</v>
      </c>
      <c r="H664" s="2">
        <v>2557</v>
      </c>
      <c r="I664" s="2" t="s">
        <v>712</v>
      </c>
      <c r="K664" s="2">
        <v>3323</v>
      </c>
      <c r="L664" s="2" t="s">
        <v>712</v>
      </c>
      <c r="N664" s="2">
        <v>3617</v>
      </c>
      <c r="O664" s="2" t="s">
        <v>712</v>
      </c>
      <c r="Q664" s="2">
        <v>7164</v>
      </c>
      <c r="R664" s="2" t="s">
        <v>712</v>
      </c>
      <c r="T664" s="2">
        <v>11150</v>
      </c>
      <c r="U664" s="2" t="s">
        <v>712</v>
      </c>
      <c r="W664" s="2">
        <v>11684</v>
      </c>
      <c r="X664" s="2" t="s">
        <v>712</v>
      </c>
      <c r="Z664" s="2">
        <v>17286</v>
      </c>
      <c r="AA664" s="2" t="s">
        <v>712</v>
      </c>
      <c r="AC664" s="2">
        <v>22503</v>
      </c>
      <c r="AD664" s="2" t="s">
        <v>712</v>
      </c>
      <c r="AF664" s="2">
        <v>24303</v>
      </c>
      <c r="AG664" s="2" t="s">
        <v>712</v>
      </c>
      <c r="AI664" s="2">
        <v>22112</v>
      </c>
      <c r="AJ664" s="2" t="s">
        <v>712</v>
      </c>
      <c r="AL664" s="2">
        <v>22898</v>
      </c>
      <c r="AM664" s="2" t="s">
        <v>712</v>
      </c>
    </row>
    <row r="665" spans="1:39" x14ac:dyDescent="0.25">
      <c r="A665" s="2" t="s">
        <v>1858</v>
      </c>
      <c r="B665" s="2" t="s">
        <v>1706</v>
      </c>
      <c r="C665" s="2" t="s">
        <v>1672</v>
      </c>
      <c r="D665" s="4">
        <f t="shared" si="10"/>
        <v>14</v>
      </c>
      <c r="E665" s="2">
        <v>416.8</v>
      </c>
      <c r="F665" s="2" t="s">
        <v>712</v>
      </c>
      <c r="H665" s="2">
        <v>579.5</v>
      </c>
      <c r="I665" s="2" t="s">
        <v>712</v>
      </c>
      <c r="K665" s="2">
        <v>966.8</v>
      </c>
      <c r="L665" s="2" t="s">
        <v>712</v>
      </c>
      <c r="N665" s="2">
        <v>1990</v>
      </c>
      <c r="O665" s="2" t="s">
        <v>712</v>
      </c>
      <c r="Q665" s="2">
        <v>4586</v>
      </c>
      <c r="R665" s="2" t="s">
        <v>712</v>
      </c>
      <c r="T665" s="2">
        <v>6616</v>
      </c>
      <c r="U665" s="2" t="s">
        <v>712</v>
      </c>
      <c r="W665" s="2">
        <v>7464</v>
      </c>
      <c r="X665" s="2" t="s">
        <v>712</v>
      </c>
      <c r="Z665" s="2">
        <v>9551</v>
      </c>
      <c r="AA665" s="2" t="s">
        <v>712</v>
      </c>
      <c r="AC665" s="2">
        <v>11674</v>
      </c>
      <c r="AD665" s="2" t="s">
        <v>712</v>
      </c>
      <c r="AF665" s="2">
        <v>16459</v>
      </c>
      <c r="AG665" s="2" t="s">
        <v>712</v>
      </c>
      <c r="AI665" s="2">
        <v>15316</v>
      </c>
      <c r="AJ665" s="2" t="s">
        <v>712</v>
      </c>
      <c r="AL665" s="2">
        <v>15662</v>
      </c>
      <c r="AM665" s="2" t="s">
        <v>712</v>
      </c>
    </row>
    <row r="666" spans="1:39" x14ac:dyDescent="0.25">
      <c r="A666" s="2" t="s">
        <v>1858</v>
      </c>
      <c r="B666" s="2" t="s">
        <v>1704</v>
      </c>
      <c r="C666" s="2" t="s">
        <v>1672</v>
      </c>
      <c r="D666" s="4">
        <f t="shared" si="10"/>
        <v>23</v>
      </c>
      <c r="E666" s="2">
        <v>327.10000000000002</v>
      </c>
      <c r="F666" s="2" t="s">
        <v>712</v>
      </c>
      <c r="H666" s="2">
        <v>420.4</v>
      </c>
      <c r="I666" s="2" t="s">
        <v>712</v>
      </c>
      <c r="K666" s="2">
        <v>519.4</v>
      </c>
      <c r="L666" s="2" t="s">
        <v>712</v>
      </c>
      <c r="N666" s="2">
        <v>858.8</v>
      </c>
      <c r="O666" s="2" t="s">
        <v>712</v>
      </c>
      <c r="Q666" s="2">
        <v>1183</v>
      </c>
      <c r="R666" s="2" t="s">
        <v>712</v>
      </c>
      <c r="T666" s="2">
        <v>1587</v>
      </c>
      <c r="U666" s="2" t="s">
        <v>712</v>
      </c>
      <c r="W666" s="2">
        <v>2667</v>
      </c>
      <c r="X666" s="2" t="s">
        <v>712</v>
      </c>
      <c r="Z666" s="2">
        <v>2953</v>
      </c>
      <c r="AA666" s="2" t="s">
        <v>712</v>
      </c>
      <c r="AC666" s="2">
        <v>3557</v>
      </c>
      <c r="AD666" s="2" t="s">
        <v>712</v>
      </c>
      <c r="AF666" s="2">
        <v>4325</v>
      </c>
      <c r="AG666" s="2" t="s">
        <v>712</v>
      </c>
      <c r="AI666" s="2">
        <v>4674</v>
      </c>
      <c r="AJ666" s="2" t="s">
        <v>712</v>
      </c>
      <c r="AL666" s="2">
        <v>4907</v>
      </c>
      <c r="AM666" s="2" t="s">
        <v>712</v>
      </c>
    </row>
    <row r="667" spans="1:39" x14ac:dyDescent="0.25">
      <c r="A667" s="2" t="s">
        <v>1858</v>
      </c>
      <c r="B667" s="2" t="s">
        <v>1703</v>
      </c>
      <c r="C667" s="2" t="s">
        <v>1672</v>
      </c>
      <c r="D667" s="4">
        <f t="shared" si="10"/>
        <v>19</v>
      </c>
      <c r="E667" s="2">
        <v>174.5</v>
      </c>
      <c r="F667" s="2" t="s">
        <v>712</v>
      </c>
      <c r="H667" s="2">
        <v>255.9</v>
      </c>
      <c r="I667" s="2" t="s">
        <v>712</v>
      </c>
      <c r="K667" s="2">
        <v>267.7</v>
      </c>
      <c r="L667" s="2" t="s">
        <v>712</v>
      </c>
      <c r="N667" s="2">
        <v>616.6</v>
      </c>
      <c r="O667" s="2" t="s">
        <v>712</v>
      </c>
      <c r="Q667" s="2">
        <v>958.7</v>
      </c>
      <c r="R667" s="2" t="s">
        <v>712</v>
      </c>
      <c r="T667" s="2">
        <v>672.5</v>
      </c>
      <c r="U667" s="2" t="s">
        <v>712</v>
      </c>
      <c r="W667" s="2">
        <v>791.3</v>
      </c>
      <c r="X667" s="2" t="s">
        <v>712</v>
      </c>
      <c r="Z667" s="2">
        <v>1007</v>
      </c>
      <c r="AA667" s="2" t="s">
        <v>712</v>
      </c>
      <c r="AC667" s="2">
        <v>913.6</v>
      </c>
      <c r="AD667" s="2" t="s">
        <v>712</v>
      </c>
      <c r="AF667" s="2">
        <v>1390</v>
      </c>
      <c r="AG667" s="2" t="s">
        <v>712</v>
      </c>
      <c r="AI667" s="2">
        <v>2645</v>
      </c>
      <c r="AJ667" s="2" t="s">
        <v>712</v>
      </c>
      <c r="AL667" s="2">
        <v>3095</v>
      </c>
      <c r="AM667" s="2" t="s">
        <v>712</v>
      </c>
    </row>
    <row r="668" spans="1:39" x14ac:dyDescent="0.25">
      <c r="A668" s="2" t="s">
        <v>1858</v>
      </c>
      <c r="B668" s="2" t="s">
        <v>1702</v>
      </c>
      <c r="C668" s="2" t="s">
        <v>1672</v>
      </c>
      <c r="D668" s="4">
        <f t="shared" si="10"/>
        <v>21</v>
      </c>
      <c r="E668" s="2">
        <v>258.8</v>
      </c>
      <c r="F668" s="2" t="s">
        <v>712</v>
      </c>
      <c r="H668" s="2">
        <v>344.3</v>
      </c>
      <c r="I668" s="2" t="s">
        <v>712</v>
      </c>
      <c r="K668" s="2">
        <v>580.5</v>
      </c>
      <c r="L668" s="2" t="s">
        <v>712</v>
      </c>
      <c r="N668" s="2">
        <v>1547</v>
      </c>
      <c r="O668" s="2" t="s">
        <v>712</v>
      </c>
      <c r="Q668" s="2">
        <v>2202</v>
      </c>
      <c r="R668" s="2" t="s">
        <v>712</v>
      </c>
      <c r="T668" s="2">
        <v>2064</v>
      </c>
      <c r="U668" s="2" t="s">
        <v>712</v>
      </c>
      <c r="W668" s="2">
        <v>2581</v>
      </c>
      <c r="X668" s="2" t="s">
        <v>712</v>
      </c>
      <c r="Z668" s="2">
        <v>5259</v>
      </c>
      <c r="AA668" s="2" t="s">
        <v>712</v>
      </c>
      <c r="AC668" s="2">
        <v>2806</v>
      </c>
      <c r="AD668" s="2" t="s">
        <v>712</v>
      </c>
      <c r="AF668" s="2">
        <v>7262</v>
      </c>
      <c r="AG668" s="2" t="s">
        <v>712</v>
      </c>
      <c r="AI668" s="2">
        <v>12154</v>
      </c>
      <c r="AJ668" s="2" t="s">
        <v>712</v>
      </c>
      <c r="AL668" s="2">
        <v>8516</v>
      </c>
      <c r="AM668" s="2" t="s">
        <v>712</v>
      </c>
    </row>
    <row r="669" spans="1:39" x14ac:dyDescent="0.25">
      <c r="A669" s="2" t="s">
        <v>1858</v>
      </c>
      <c r="B669" s="2" t="s">
        <v>1701</v>
      </c>
      <c r="C669" s="2" t="s">
        <v>1672</v>
      </c>
      <c r="D669" s="4">
        <f t="shared" si="10"/>
        <v>33</v>
      </c>
      <c r="E669" s="2">
        <v>2250</v>
      </c>
      <c r="F669" s="2" t="s">
        <v>712</v>
      </c>
      <c r="H669" s="2">
        <v>3177</v>
      </c>
      <c r="I669" s="2" t="s">
        <v>712</v>
      </c>
      <c r="K669" s="2">
        <v>5103</v>
      </c>
      <c r="L669" s="2" t="s">
        <v>712</v>
      </c>
      <c r="N669" s="2">
        <v>8936</v>
      </c>
      <c r="O669" s="2" t="s">
        <v>712</v>
      </c>
      <c r="Q669" s="2">
        <v>12551</v>
      </c>
      <c r="R669" s="2" t="s">
        <v>712</v>
      </c>
      <c r="T669" s="2">
        <v>16238</v>
      </c>
      <c r="U669" s="2" t="s">
        <v>712</v>
      </c>
      <c r="W669" s="2">
        <v>20879</v>
      </c>
      <c r="X669" s="2" t="s">
        <v>712</v>
      </c>
      <c r="Z669" s="2">
        <v>21861</v>
      </c>
      <c r="AA669" s="2" t="s">
        <v>712</v>
      </c>
      <c r="AC669" s="2">
        <v>24226</v>
      </c>
      <c r="AD669" s="2" t="s">
        <v>712</v>
      </c>
      <c r="AF669" s="2">
        <v>44267</v>
      </c>
      <c r="AG669" s="2" t="s">
        <v>712</v>
      </c>
      <c r="AI669" s="2">
        <v>52197</v>
      </c>
      <c r="AJ669" s="2" t="s">
        <v>712</v>
      </c>
      <c r="AL669" s="2">
        <v>43127</v>
      </c>
      <c r="AM669" s="2" t="s">
        <v>712</v>
      </c>
    </row>
    <row r="670" spans="1:39" x14ac:dyDescent="0.25">
      <c r="A670" s="2" t="s">
        <v>1858</v>
      </c>
      <c r="B670" s="2" t="s">
        <v>1700</v>
      </c>
      <c r="C670" s="2" t="s">
        <v>1672</v>
      </c>
      <c r="D670" s="4">
        <f t="shared" si="10"/>
        <v>40</v>
      </c>
      <c r="E670" s="2">
        <v>683.2</v>
      </c>
      <c r="F670" s="2" t="s">
        <v>712</v>
      </c>
      <c r="H670" s="2">
        <v>768.6</v>
      </c>
      <c r="I670" s="2" t="s">
        <v>712</v>
      </c>
      <c r="K670" s="2">
        <v>1163</v>
      </c>
      <c r="L670" s="2" t="s">
        <v>712</v>
      </c>
      <c r="N670" s="2">
        <v>1243</v>
      </c>
      <c r="O670" s="2" t="s">
        <v>712</v>
      </c>
      <c r="Q670" s="2">
        <v>2104</v>
      </c>
      <c r="R670" s="2" t="s">
        <v>712</v>
      </c>
      <c r="T670" s="2">
        <v>1671</v>
      </c>
      <c r="U670" s="2" t="s">
        <v>712</v>
      </c>
      <c r="W670" s="2">
        <v>3278</v>
      </c>
      <c r="X670" s="2" t="s">
        <v>712</v>
      </c>
      <c r="Z670" s="2">
        <v>5674</v>
      </c>
      <c r="AA670" s="2" t="s">
        <v>712</v>
      </c>
      <c r="AC670" s="2">
        <v>4566</v>
      </c>
      <c r="AD670" s="2" t="s">
        <v>712</v>
      </c>
      <c r="AF670" s="2">
        <v>10508</v>
      </c>
      <c r="AG670" s="2" t="s">
        <v>712</v>
      </c>
      <c r="AI670" s="2">
        <v>15240</v>
      </c>
      <c r="AJ670" s="2" t="s">
        <v>712</v>
      </c>
      <c r="AL670" s="2">
        <v>13372</v>
      </c>
      <c r="AM670" s="2" t="s">
        <v>712</v>
      </c>
    </row>
    <row r="671" spans="1:39" x14ac:dyDescent="0.25">
      <c r="A671" s="2" t="s">
        <v>1858</v>
      </c>
      <c r="B671" s="2" t="s">
        <v>1699</v>
      </c>
      <c r="C671" s="2" t="s">
        <v>1672</v>
      </c>
      <c r="D671" s="4">
        <f t="shared" si="10"/>
        <v>44</v>
      </c>
      <c r="E671" s="2">
        <v>283.89999999999998</v>
      </c>
      <c r="F671" s="2" t="s">
        <v>712</v>
      </c>
      <c r="H671" s="2">
        <v>282</v>
      </c>
      <c r="I671" s="2" t="s">
        <v>712</v>
      </c>
      <c r="K671" s="2">
        <v>374.6</v>
      </c>
      <c r="L671" s="2" t="s">
        <v>712</v>
      </c>
      <c r="N671" s="2">
        <v>751.6</v>
      </c>
      <c r="O671" s="2" t="s">
        <v>712</v>
      </c>
      <c r="Q671" s="2">
        <v>1342</v>
      </c>
      <c r="R671" s="2" t="s">
        <v>712</v>
      </c>
      <c r="T671" s="2">
        <v>1125</v>
      </c>
      <c r="U671" s="2" t="s">
        <v>712</v>
      </c>
      <c r="W671" s="2">
        <v>1386</v>
      </c>
      <c r="X671" s="2" t="s">
        <v>712</v>
      </c>
      <c r="Z671" s="2">
        <v>2769</v>
      </c>
      <c r="AA671" s="2" t="s">
        <v>712</v>
      </c>
      <c r="AC671" s="2">
        <v>2356</v>
      </c>
      <c r="AD671" s="2" t="s">
        <v>712</v>
      </c>
      <c r="AF671" s="2">
        <v>4665</v>
      </c>
      <c r="AG671" s="2" t="s">
        <v>712</v>
      </c>
      <c r="AI671" s="2">
        <v>7892</v>
      </c>
      <c r="AJ671" s="2" t="s">
        <v>712</v>
      </c>
      <c r="AL671" s="2">
        <v>6054</v>
      </c>
      <c r="AM671" s="2" t="s">
        <v>712</v>
      </c>
    </row>
    <row r="672" spans="1:39" x14ac:dyDescent="0.25">
      <c r="A672" s="2" t="s">
        <v>1858</v>
      </c>
      <c r="B672" s="2" t="s">
        <v>1698</v>
      </c>
      <c r="C672" s="2" t="s">
        <v>1672</v>
      </c>
      <c r="D672" s="4">
        <f t="shared" si="10"/>
        <v>48</v>
      </c>
      <c r="E672" s="2">
        <v>334.4</v>
      </c>
      <c r="F672" s="2" t="s">
        <v>712</v>
      </c>
      <c r="H672" s="2">
        <v>412.7</v>
      </c>
      <c r="I672" s="2" t="s">
        <v>712</v>
      </c>
      <c r="K672" s="2">
        <v>636</v>
      </c>
      <c r="L672" s="2" t="s">
        <v>712</v>
      </c>
      <c r="N672" s="2">
        <v>1391</v>
      </c>
      <c r="O672" s="2" t="s">
        <v>712</v>
      </c>
      <c r="Q672" s="2">
        <v>1034</v>
      </c>
      <c r="R672" s="2" t="s">
        <v>712</v>
      </c>
      <c r="T672" s="2">
        <v>2034</v>
      </c>
      <c r="U672" s="2" t="s">
        <v>712</v>
      </c>
      <c r="W672" s="2">
        <v>2632</v>
      </c>
      <c r="X672" s="2" t="s">
        <v>712</v>
      </c>
      <c r="Z672" s="2">
        <v>3483</v>
      </c>
      <c r="AA672" s="2" t="s">
        <v>712</v>
      </c>
      <c r="AC672" s="2">
        <v>4146</v>
      </c>
      <c r="AD672" s="2" t="s">
        <v>712</v>
      </c>
      <c r="AF672" s="2">
        <v>6025</v>
      </c>
      <c r="AG672" s="2" t="s">
        <v>712</v>
      </c>
      <c r="AI672" s="2">
        <v>9734</v>
      </c>
      <c r="AJ672" s="2" t="s">
        <v>712</v>
      </c>
      <c r="AL672" s="2">
        <v>10630</v>
      </c>
      <c r="AM672" s="2" t="s">
        <v>712</v>
      </c>
    </row>
    <row r="673" spans="1:39" x14ac:dyDescent="0.25">
      <c r="A673" s="2" t="s">
        <v>1858</v>
      </c>
      <c r="B673" s="2" t="s">
        <v>1697</v>
      </c>
      <c r="C673" s="2" t="s">
        <v>1672</v>
      </c>
      <c r="D673" s="4">
        <f t="shared" si="10"/>
        <v>49</v>
      </c>
      <c r="K673" s="2">
        <v>901.4</v>
      </c>
      <c r="L673" s="2" t="s">
        <v>712</v>
      </c>
      <c r="N673" s="2">
        <v>1474</v>
      </c>
      <c r="O673" s="2" t="s">
        <v>712</v>
      </c>
      <c r="Q673" s="2">
        <v>2111</v>
      </c>
      <c r="R673" s="2" t="s">
        <v>712</v>
      </c>
      <c r="T673" s="2">
        <v>2455</v>
      </c>
      <c r="U673" s="2" t="s">
        <v>712</v>
      </c>
      <c r="W673" s="2">
        <v>2057</v>
      </c>
      <c r="X673" s="2" t="s">
        <v>712</v>
      </c>
      <c r="Z673" s="2">
        <v>2306</v>
      </c>
      <c r="AA673" s="2" t="s">
        <v>712</v>
      </c>
      <c r="AC673" s="2">
        <v>3003</v>
      </c>
      <c r="AD673" s="2" t="s">
        <v>712</v>
      </c>
      <c r="AF673" s="2">
        <v>5194</v>
      </c>
      <c r="AG673" s="2" t="s">
        <v>712</v>
      </c>
      <c r="AI673" s="2">
        <v>6448</v>
      </c>
      <c r="AJ673" s="2" t="s">
        <v>712</v>
      </c>
      <c r="AL673" s="2">
        <v>6773</v>
      </c>
      <c r="AM673" s="2" t="s">
        <v>712</v>
      </c>
    </row>
    <row r="674" spans="1:39" x14ac:dyDescent="0.25">
      <c r="A674" s="2" t="s">
        <v>1858</v>
      </c>
      <c r="B674" s="2" t="s">
        <v>1696</v>
      </c>
      <c r="C674" s="2" t="s">
        <v>1672</v>
      </c>
      <c r="D674" s="4">
        <f t="shared" si="10"/>
        <v>55</v>
      </c>
      <c r="E674" s="2">
        <v>193.6</v>
      </c>
      <c r="F674" s="2" t="s">
        <v>712</v>
      </c>
      <c r="H674" s="2">
        <v>229</v>
      </c>
      <c r="I674" s="2" t="s">
        <v>712</v>
      </c>
      <c r="K674" s="2">
        <v>281.60000000000002</v>
      </c>
      <c r="L674" s="2" t="s">
        <v>712</v>
      </c>
      <c r="N674" s="2">
        <v>495.4</v>
      </c>
      <c r="O674" s="2" t="s">
        <v>712</v>
      </c>
      <c r="Q674" s="2">
        <v>958.5</v>
      </c>
      <c r="R674" s="2" t="s">
        <v>712</v>
      </c>
      <c r="T674" s="2">
        <v>1746</v>
      </c>
      <c r="U674" s="2" t="s">
        <v>712</v>
      </c>
      <c r="W674" s="2">
        <v>2702</v>
      </c>
      <c r="X674" s="2" t="s">
        <v>712</v>
      </c>
      <c r="Z674" s="2">
        <v>3473</v>
      </c>
      <c r="AA674" s="2" t="s">
        <v>712</v>
      </c>
      <c r="AC674" s="2">
        <v>4837</v>
      </c>
      <c r="AD674" s="2" t="s">
        <v>712</v>
      </c>
      <c r="AF674" s="2">
        <v>5953</v>
      </c>
      <c r="AG674" s="2" t="s">
        <v>712</v>
      </c>
      <c r="AI674" s="2">
        <v>6768</v>
      </c>
      <c r="AJ674" s="2" t="s">
        <v>712</v>
      </c>
      <c r="AL674" s="2">
        <v>7399</v>
      </c>
      <c r="AM674" s="2" t="s">
        <v>712</v>
      </c>
    </row>
    <row r="675" spans="1:39" x14ac:dyDescent="0.25">
      <c r="A675" s="2" t="s">
        <v>1858</v>
      </c>
      <c r="B675" s="2" t="s">
        <v>1695</v>
      </c>
      <c r="C675" s="2" t="s">
        <v>1672</v>
      </c>
      <c r="D675" s="4">
        <f t="shared" si="10"/>
        <v>56</v>
      </c>
      <c r="E675" s="2">
        <v>234.1</v>
      </c>
      <c r="F675" s="2" t="s">
        <v>712</v>
      </c>
      <c r="H675" s="2">
        <v>250.9</v>
      </c>
      <c r="I675" s="2" t="s">
        <v>712</v>
      </c>
      <c r="K675" s="2">
        <v>417.5</v>
      </c>
      <c r="L675" s="2" t="s">
        <v>712</v>
      </c>
      <c r="N675" s="2">
        <v>847.6</v>
      </c>
      <c r="O675" s="2" t="s">
        <v>712</v>
      </c>
      <c r="Q675" s="2">
        <v>1310</v>
      </c>
      <c r="R675" s="2" t="s">
        <v>712</v>
      </c>
      <c r="T675" s="2">
        <v>861.4</v>
      </c>
      <c r="U675" s="2" t="s">
        <v>712</v>
      </c>
      <c r="W675" s="2">
        <v>1510</v>
      </c>
      <c r="X675" s="2" t="s">
        <v>712</v>
      </c>
      <c r="Z675" s="2">
        <v>2400</v>
      </c>
      <c r="AA675" s="2" t="s">
        <v>712</v>
      </c>
      <c r="AC675" s="2">
        <v>3009</v>
      </c>
      <c r="AD675" s="2" t="s">
        <v>712</v>
      </c>
      <c r="AF675" s="2">
        <v>4637</v>
      </c>
      <c r="AG675" s="2" t="s">
        <v>712</v>
      </c>
      <c r="AI675" s="2">
        <v>5967</v>
      </c>
      <c r="AJ675" s="2" t="s">
        <v>712</v>
      </c>
      <c r="AL675" s="2">
        <v>6374</v>
      </c>
      <c r="AM675" s="2" t="s">
        <v>712</v>
      </c>
    </row>
    <row r="676" spans="1:39" x14ac:dyDescent="0.25">
      <c r="A676" s="2" t="s">
        <v>1858</v>
      </c>
      <c r="B676" s="2" t="s">
        <v>1694</v>
      </c>
      <c r="C676" s="2" t="s">
        <v>1672</v>
      </c>
      <c r="D676" s="4">
        <f t="shared" si="10"/>
        <v>58</v>
      </c>
      <c r="E676" s="2">
        <v>199.2</v>
      </c>
      <c r="F676" s="2" t="s">
        <v>712</v>
      </c>
      <c r="H676" s="2">
        <v>458.8</v>
      </c>
      <c r="I676" s="2" t="s">
        <v>712</v>
      </c>
      <c r="K676" s="2">
        <v>495.6</v>
      </c>
      <c r="L676" s="2" t="s">
        <v>712</v>
      </c>
      <c r="N676" s="2">
        <v>1495</v>
      </c>
      <c r="O676" s="2" t="s">
        <v>712</v>
      </c>
      <c r="Q676" s="2">
        <v>2375</v>
      </c>
      <c r="R676" s="2" t="s">
        <v>712</v>
      </c>
      <c r="T676" s="2">
        <v>1467</v>
      </c>
      <c r="U676" s="2" t="s">
        <v>712</v>
      </c>
      <c r="W676" s="2">
        <v>1690</v>
      </c>
      <c r="X676" s="2" t="s">
        <v>712</v>
      </c>
      <c r="Z676" s="2">
        <v>2362</v>
      </c>
      <c r="AA676" s="2" t="s">
        <v>712</v>
      </c>
      <c r="AC676" s="2">
        <v>2184</v>
      </c>
      <c r="AD676" s="2" t="s">
        <v>712</v>
      </c>
      <c r="AF676" s="2">
        <v>3591</v>
      </c>
      <c r="AG676" s="2" t="s">
        <v>712</v>
      </c>
      <c r="AI676" s="2">
        <v>5702</v>
      </c>
      <c r="AJ676" s="2" t="s">
        <v>712</v>
      </c>
      <c r="AL676" s="2">
        <v>6256</v>
      </c>
      <c r="AM676" s="2" t="s">
        <v>712</v>
      </c>
    </row>
    <row r="677" spans="1:39" x14ac:dyDescent="0.25">
      <c r="A677" s="2" t="s">
        <v>1858</v>
      </c>
      <c r="B677" s="2" t="s">
        <v>1693</v>
      </c>
      <c r="C677" s="2" t="s">
        <v>1672</v>
      </c>
      <c r="D677" s="4">
        <f t="shared" si="10"/>
        <v>60</v>
      </c>
      <c r="E677" s="2">
        <v>241.1</v>
      </c>
      <c r="F677" s="2" t="s">
        <v>712</v>
      </c>
      <c r="H677" s="2">
        <v>288.5</v>
      </c>
      <c r="I677" s="2" t="s">
        <v>712</v>
      </c>
      <c r="K677" s="2">
        <v>327.2</v>
      </c>
      <c r="L677" s="2" t="s">
        <v>712</v>
      </c>
      <c r="N677" s="2">
        <v>679.5</v>
      </c>
      <c r="O677" s="2" t="s">
        <v>712</v>
      </c>
      <c r="Q677" s="2">
        <v>719.9</v>
      </c>
      <c r="R677" s="2" t="s">
        <v>712</v>
      </c>
      <c r="T677" s="2">
        <v>783.5</v>
      </c>
      <c r="U677" s="2" t="s">
        <v>712</v>
      </c>
      <c r="W677" s="2">
        <v>1104</v>
      </c>
      <c r="X677" s="2" t="s">
        <v>712</v>
      </c>
      <c r="Z677" s="2">
        <v>1956</v>
      </c>
      <c r="AA677" s="2" t="s">
        <v>712</v>
      </c>
      <c r="AC677" s="2">
        <v>2436</v>
      </c>
      <c r="AD677" s="2" t="s">
        <v>712</v>
      </c>
      <c r="AF677" s="2">
        <v>3359</v>
      </c>
      <c r="AG677" s="2" t="s">
        <v>712</v>
      </c>
      <c r="AI677" s="2">
        <v>3922</v>
      </c>
      <c r="AJ677" s="2" t="s">
        <v>712</v>
      </c>
      <c r="AL677" s="2">
        <v>4219</v>
      </c>
      <c r="AM677" s="2" t="s">
        <v>712</v>
      </c>
    </row>
    <row r="678" spans="1:39" x14ac:dyDescent="0.25">
      <c r="A678" s="2" t="s">
        <v>1858</v>
      </c>
      <c r="B678" s="2" t="s">
        <v>1692</v>
      </c>
      <c r="C678" s="2" t="s">
        <v>1672</v>
      </c>
      <c r="D678" s="4">
        <f t="shared" si="10"/>
        <v>86</v>
      </c>
      <c r="N678" s="2">
        <v>591.20000000000005</v>
      </c>
      <c r="O678" s="2" t="s">
        <v>712</v>
      </c>
      <c r="Q678" s="2">
        <v>1023</v>
      </c>
      <c r="R678" s="2" t="s">
        <v>712</v>
      </c>
      <c r="T678" s="2">
        <v>1683</v>
      </c>
      <c r="U678" s="2" t="s">
        <v>712</v>
      </c>
      <c r="W678" s="2">
        <v>2581</v>
      </c>
      <c r="X678" s="2" t="s">
        <v>712</v>
      </c>
      <c r="Z678" s="2">
        <v>3016</v>
      </c>
      <c r="AA678" s="2" t="s">
        <v>712</v>
      </c>
      <c r="AC678" s="2">
        <v>5292</v>
      </c>
      <c r="AD678" s="2" t="s">
        <v>712</v>
      </c>
      <c r="AF678" s="2">
        <v>7322</v>
      </c>
      <c r="AG678" s="2" t="s">
        <v>712</v>
      </c>
      <c r="AI678" s="2">
        <v>7582</v>
      </c>
      <c r="AJ678" s="2" t="s">
        <v>712</v>
      </c>
      <c r="AL678" s="2">
        <v>9159</v>
      </c>
      <c r="AM678" s="2" t="s">
        <v>712</v>
      </c>
    </row>
    <row r="679" spans="1:39" x14ac:dyDescent="0.25">
      <c r="A679" s="2" t="s">
        <v>1858</v>
      </c>
      <c r="B679" s="2" t="s">
        <v>1691</v>
      </c>
      <c r="C679" s="2" t="s">
        <v>1672</v>
      </c>
      <c r="D679" s="4">
        <f t="shared" si="10"/>
        <v>89</v>
      </c>
      <c r="E679" s="2">
        <v>262.5</v>
      </c>
      <c r="F679" s="2" t="s">
        <v>712</v>
      </c>
      <c r="H679" s="2">
        <v>291.10000000000002</v>
      </c>
      <c r="I679" s="2" t="s">
        <v>712</v>
      </c>
      <c r="K679" s="2">
        <v>366.2</v>
      </c>
      <c r="L679" s="2" t="s">
        <v>712</v>
      </c>
      <c r="N679" s="2">
        <v>832.9</v>
      </c>
      <c r="O679" s="2" t="s">
        <v>712</v>
      </c>
      <c r="Q679" s="2">
        <v>1161</v>
      </c>
      <c r="R679" s="2" t="s">
        <v>712</v>
      </c>
      <c r="T679" s="2">
        <v>831.1</v>
      </c>
      <c r="U679" s="2" t="s">
        <v>712</v>
      </c>
      <c r="W679" s="2">
        <v>1085</v>
      </c>
      <c r="X679" s="2" t="s">
        <v>712</v>
      </c>
      <c r="Z679" s="2">
        <v>1636</v>
      </c>
      <c r="AA679" s="2" t="s">
        <v>712</v>
      </c>
      <c r="AC679" s="2">
        <v>1693</v>
      </c>
      <c r="AD679" s="2" t="s">
        <v>712</v>
      </c>
      <c r="AF679" s="2">
        <v>2472</v>
      </c>
      <c r="AG679" s="2" t="s">
        <v>712</v>
      </c>
      <c r="AI679" s="2">
        <v>3279</v>
      </c>
      <c r="AJ679" s="2" t="s">
        <v>712</v>
      </c>
      <c r="AL679" s="2">
        <v>3903</v>
      </c>
      <c r="AM679" s="2" t="s">
        <v>712</v>
      </c>
    </row>
    <row r="680" spans="1:39" x14ac:dyDescent="0.25">
      <c r="A680" s="2" t="s">
        <v>1858</v>
      </c>
      <c r="B680" s="2" t="s">
        <v>1690</v>
      </c>
      <c r="C680" s="2" t="s">
        <v>1672</v>
      </c>
      <c r="D680" s="4">
        <f t="shared" si="10"/>
        <v>91</v>
      </c>
      <c r="E680" s="2">
        <v>324.60000000000002</v>
      </c>
      <c r="F680" s="2" t="s">
        <v>712</v>
      </c>
      <c r="H680" s="2">
        <v>372.3</v>
      </c>
      <c r="I680" s="2" t="s">
        <v>712</v>
      </c>
      <c r="K680" s="2">
        <v>400.7</v>
      </c>
      <c r="L680" s="2" t="s">
        <v>712</v>
      </c>
      <c r="N680" s="2">
        <v>590.1</v>
      </c>
      <c r="O680" s="2" t="s">
        <v>712</v>
      </c>
      <c r="Q680" s="2">
        <v>613.6</v>
      </c>
      <c r="R680" s="2" t="s">
        <v>712</v>
      </c>
      <c r="T680" s="2">
        <v>475.8</v>
      </c>
      <c r="U680" s="2" t="s">
        <v>712</v>
      </c>
      <c r="W680" s="2">
        <v>513.20000000000005</v>
      </c>
      <c r="X680" s="2" t="s">
        <v>712</v>
      </c>
      <c r="Z680" s="2">
        <v>1021</v>
      </c>
      <c r="AA680" s="2" t="s">
        <v>712</v>
      </c>
      <c r="AC680" s="2">
        <v>972.2</v>
      </c>
      <c r="AD680" s="2" t="s">
        <v>712</v>
      </c>
      <c r="AF680" s="2">
        <v>2334</v>
      </c>
      <c r="AG680" s="2" t="s">
        <v>712</v>
      </c>
      <c r="AI680" s="2">
        <v>3759</v>
      </c>
      <c r="AJ680" s="2" t="s">
        <v>712</v>
      </c>
      <c r="AL680" s="2">
        <v>4127</v>
      </c>
      <c r="AM680" s="2" t="s">
        <v>712</v>
      </c>
    </row>
    <row r="681" spans="1:39" x14ac:dyDescent="0.25">
      <c r="A681" s="2" t="s">
        <v>1858</v>
      </c>
      <c r="B681" s="2" t="s">
        <v>1689</v>
      </c>
      <c r="C681" s="2" t="s">
        <v>1672</v>
      </c>
      <c r="D681" s="4">
        <f t="shared" si="10"/>
        <v>93</v>
      </c>
      <c r="E681" s="2">
        <v>68.239999999999995</v>
      </c>
      <c r="F681" s="2" t="s">
        <v>712</v>
      </c>
      <c r="H681" s="2">
        <v>79.010000000000005</v>
      </c>
      <c r="I681" s="2" t="s">
        <v>712</v>
      </c>
      <c r="K681" s="2">
        <v>97.47</v>
      </c>
      <c r="L681" s="2" t="s">
        <v>712</v>
      </c>
      <c r="N681" s="2">
        <v>184.9</v>
      </c>
      <c r="O681" s="2" t="s">
        <v>712</v>
      </c>
      <c r="Q681" s="2">
        <v>249.4</v>
      </c>
      <c r="R681" s="2" t="s">
        <v>712</v>
      </c>
      <c r="T681" s="2">
        <v>323.89999999999998</v>
      </c>
      <c r="U681" s="2" t="s">
        <v>712</v>
      </c>
      <c r="W681" s="2">
        <v>305.60000000000002</v>
      </c>
      <c r="X681" s="2" t="s">
        <v>712</v>
      </c>
      <c r="Z681" s="2">
        <v>411.6</v>
      </c>
      <c r="AA681" s="2" t="s">
        <v>712</v>
      </c>
      <c r="AC681" s="2">
        <v>393</v>
      </c>
      <c r="AD681" s="2" t="s">
        <v>712</v>
      </c>
      <c r="AF681" s="2">
        <v>615.79999999999995</v>
      </c>
      <c r="AG681" s="2" t="s">
        <v>712</v>
      </c>
      <c r="AI681" s="2">
        <v>766.9</v>
      </c>
      <c r="AJ681" s="2" t="s">
        <v>712</v>
      </c>
      <c r="AL681" s="2">
        <v>828.8</v>
      </c>
      <c r="AM681" s="2" t="s">
        <v>712</v>
      </c>
    </row>
    <row r="682" spans="1:39" x14ac:dyDescent="0.25">
      <c r="A682" s="2" t="s">
        <v>1858</v>
      </c>
      <c r="B682" s="2" t="s">
        <v>1688</v>
      </c>
      <c r="C682" s="2" t="s">
        <v>1672</v>
      </c>
      <c r="D682" s="4">
        <f t="shared" si="10"/>
        <v>95</v>
      </c>
      <c r="E682" s="2">
        <v>181.3</v>
      </c>
      <c r="F682" s="2" t="s">
        <v>712</v>
      </c>
      <c r="H682" s="2">
        <v>240.6</v>
      </c>
      <c r="I682" s="2" t="s">
        <v>712</v>
      </c>
      <c r="K682" s="2">
        <v>282.2</v>
      </c>
      <c r="L682" s="2" t="s">
        <v>712</v>
      </c>
      <c r="N682" s="2">
        <v>504.8</v>
      </c>
      <c r="O682" s="2" t="s">
        <v>712</v>
      </c>
      <c r="Q682" s="2">
        <v>750.6</v>
      </c>
      <c r="R682" s="2" t="s">
        <v>712</v>
      </c>
      <c r="T682" s="2">
        <v>923.2</v>
      </c>
      <c r="U682" s="2" t="s">
        <v>712</v>
      </c>
      <c r="W682" s="2">
        <v>660.1</v>
      </c>
      <c r="X682" s="2" t="s">
        <v>712</v>
      </c>
      <c r="Z682" s="2">
        <v>796.3</v>
      </c>
      <c r="AA682" s="2" t="s">
        <v>712</v>
      </c>
      <c r="AC682" s="2">
        <v>1197</v>
      </c>
      <c r="AD682" s="2" t="s">
        <v>712</v>
      </c>
      <c r="AF682" s="2">
        <v>1721</v>
      </c>
      <c r="AG682" s="2" t="s">
        <v>712</v>
      </c>
      <c r="AI682" s="2">
        <v>2395</v>
      </c>
      <c r="AJ682" s="2" t="s">
        <v>712</v>
      </c>
      <c r="AL682" s="2">
        <v>2496</v>
      </c>
      <c r="AM682" s="2" t="s">
        <v>712</v>
      </c>
    </row>
    <row r="683" spans="1:39" x14ac:dyDescent="0.25">
      <c r="A683" s="2" t="s">
        <v>1858</v>
      </c>
      <c r="B683" s="2" t="s">
        <v>1687</v>
      </c>
      <c r="C683" s="2" t="s">
        <v>1672</v>
      </c>
      <c r="D683" s="4">
        <f t="shared" si="10"/>
        <v>109</v>
      </c>
      <c r="E683" s="2">
        <v>462.7</v>
      </c>
      <c r="F683" s="2" t="s">
        <v>712</v>
      </c>
      <c r="H683" s="2">
        <v>635</v>
      </c>
      <c r="I683" s="2" t="s">
        <v>712</v>
      </c>
      <c r="K683" s="2">
        <v>971.6</v>
      </c>
      <c r="L683" s="2" t="s">
        <v>712</v>
      </c>
      <c r="N683" s="2">
        <v>1573</v>
      </c>
      <c r="O683" s="2" t="s">
        <v>712</v>
      </c>
      <c r="Q683" s="2">
        <v>1489</v>
      </c>
      <c r="R683" s="2" t="s">
        <v>712</v>
      </c>
      <c r="T683" s="2">
        <v>1399</v>
      </c>
      <c r="U683" s="2" t="s">
        <v>712</v>
      </c>
      <c r="W683" s="2">
        <v>1457</v>
      </c>
      <c r="X683" s="2" t="s">
        <v>712</v>
      </c>
      <c r="Z683" s="2">
        <v>2939</v>
      </c>
      <c r="AA683" s="2" t="s">
        <v>712</v>
      </c>
      <c r="AC683" s="2">
        <v>3679</v>
      </c>
      <c r="AD683" s="2" t="s">
        <v>712</v>
      </c>
      <c r="AF683" s="2">
        <v>4741</v>
      </c>
      <c r="AG683" s="2" t="s">
        <v>712</v>
      </c>
      <c r="AI683" s="2">
        <v>5337</v>
      </c>
      <c r="AJ683" s="2" t="s">
        <v>712</v>
      </c>
      <c r="AL683" s="2">
        <v>5015</v>
      </c>
      <c r="AM683" s="2" t="s">
        <v>712</v>
      </c>
    </row>
    <row r="684" spans="1:39" x14ac:dyDescent="0.25">
      <c r="A684" s="2" t="s">
        <v>1858</v>
      </c>
      <c r="B684" s="2" t="s">
        <v>1686</v>
      </c>
      <c r="C684" s="2" t="s">
        <v>1672</v>
      </c>
      <c r="D684" s="4">
        <f t="shared" si="10"/>
        <v>138</v>
      </c>
      <c r="E684" s="2">
        <v>374.4</v>
      </c>
      <c r="F684" s="2" t="s">
        <v>712</v>
      </c>
      <c r="H684" s="2">
        <v>559.9</v>
      </c>
      <c r="I684" s="2" t="s">
        <v>712</v>
      </c>
      <c r="K684" s="2">
        <v>814.3</v>
      </c>
      <c r="L684" s="2" t="s">
        <v>712</v>
      </c>
      <c r="N684" s="2">
        <v>1272</v>
      </c>
      <c r="O684" s="2" t="s">
        <v>712</v>
      </c>
      <c r="Q684" s="2">
        <v>2398</v>
      </c>
      <c r="R684" s="2" t="s">
        <v>712</v>
      </c>
      <c r="T684" s="2">
        <v>1738</v>
      </c>
      <c r="U684" s="2" t="s">
        <v>712</v>
      </c>
      <c r="W684" s="2">
        <v>4085</v>
      </c>
      <c r="X684" s="2" t="s">
        <v>712</v>
      </c>
      <c r="Z684" s="2">
        <v>4912</v>
      </c>
      <c r="AA684" s="2" t="s">
        <v>712</v>
      </c>
      <c r="AC684" s="2">
        <v>7028</v>
      </c>
      <c r="AD684" s="2" t="s">
        <v>712</v>
      </c>
      <c r="AF684" s="2">
        <v>9192</v>
      </c>
      <c r="AG684" s="2" t="s">
        <v>712</v>
      </c>
      <c r="AI684" s="2">
        <v>9748</v>
      </c>
      <c r="AJ684" s="2" t="s">
        <v>712</v>
      </c>
      <c r="AL684" s="2">
        <v>8975</v>
      </c>
      <c r="AM684" s="2" t="s">
        <v>712</v>
      </c>
    </row>
    <row r="685" spans="1:39" x14ac:dyDescent="0.25">
      <c r="A685" s="2" t="s">
        <v>1858</v>
      </c>
      <c r="B685" s="2" t="s">
        <v>1685</v>
      </c>
      <c r="C685" s="2" t="s">
        <v>1672</v>
      </c>
      <c r="D685" s="4">
        <f t="shared" si="10"/>
        <v>157</v>
      </c>
      <c r="E685" s="2">
        <v>142.69999999999999</v>
      </c>
      <c r="F685" s="2" t="s">
        <v>712</v>
      </c>
      <c r="H685" s="2">
        <v>300.10000000000002</v>
      </c>
      <c r="I685" s="2" t="s">
        <v>712</v>
      </c>
      <c r="K685" s="2">
        <v>344.5</v>
      </c>
      <c r="L685" s="2" t="s">
        <v>712</v>
      </c>
      <c r="N685" s="2">
        <v>748.8</v>
      </c>
      <c r="O685" s="2" t="s">
        <v>712</v>
      </c>
      <c r="Q685" s="2">
        <v>714.3</v>
      </c>
      <c r="R685" s="2" t="s">
        <v>712</v>
      </c>
      <c r="T685" s="2">
        <v>991.8</v>
      </c>
      <c r="U685" s="2" t="s">
        <v>712</v>
      </c>
      <c r="W685" s="2">
        <v>413.9</v>
      </c>
      <c r="X685" s="2" t="s">
        <v>712</v>
      </c>
      <c r="Z685" s="2">
        <v>917.1</v>
      </c>
      <c r="AA685" s="2" t="s">
        <v>712</v>
      </c>
      <c r="AC685" s="2">
        <v>1010</v>
      </c>
      <c r="AD685" s="2" t="s">
        <v>712</v>
      </c>
      <c r="AF685" s="2">
        <v>1351</v>
      </c>
      <c r="AG685" s="2" t="s">
        <v>712</v>
      </c>
      <c r="AI685" s="2">
        <v>1776</v>
      </c>
      <c r="AJ685" s="2" t="s">
        <v>712</v>
      </c>
      <c r="AL685" s="2">
        <v>2087</v>
      </c>
      <c r="AM685" s="2" t="s">
        <v>712</v>
      </c>
    </row>
    <row r="686" spans="1:39" x14ac:dyDescent="0.25">
      <c r="A686" s="2" t="s">
        <v>1858</v>
      </c>
      <c r="B686" s="2" t="s">
        <v>1684</v>
      </c>
      <c r="C686" s="2" t="s">
        <v>1672</v>
      </c>
      <c r="D686" s="4">
        <f t="shared" si="10"/>
        <v>166</v>
      </c>
      <c r="E686" s="2">
        <v>444.7</v>
      </c>
      <c r="F686" s="2" t="s">
        <v>712</v>
      </c>
      <c r="H686" s="2">
        <v>608.20000000000005</v>
      </c>
      <c r="I686" s="2" t="s">
        <v>712</v>
      </c>
      <c r="K686" s="2">
        <v>829.7</v>
      </c>
      <c r="L686" s="2" t="s">
        <v>712</v>
      </c>
      <c r="N686" s="2">
        <v>1197</v>
      </c>
      <c r="O686" s="2" t="s">
        <v>712</v>
      </c>
      <c r="Q686" s="2">
        <v>2432</v>
      </c>
      <c r="R686" s="2" t="s">
        <v>712</v>
      </c>
      <c r="T686" s="2">
        <v>2575</v>
      </c>
      <c r="U686" s="2" t="s">
        <v>712</v>
      </c>
      <c r="W686" s="2">
        <v>2731</v>
      </c>
      <c r="X686" s="2" t="s">
        <v>712</v>
      </c>
      <c r="Z686" s="2">
        <v>3742</v>
      </c>
      <c r="AA686" s="2" t="s">
        <v>712</v>
      </c>
      <c r="AC686" s="2">
        <v>4132</v>
      </c>
      <c r="AD686" s="2" t="s">
        <v>712</v>
      </c>
      <c r="AF686" s="2">
        <v>6096</v>
      </c>
      <c r="AG686" s="2" t="s">
        <v>712</v>
      </c>
      <c r="AI686" s="2">
        <v>10672</v>
      </c>
      <c r="AJ686" s="2" t="s">
        <v>712</v>
      </c>
      <c r="AL686" s="2">
        <v>13269</v>
      </c>
      <c r="AM686" s="2" t="s">
        <v>712</v>
      </c>
    </row>
    <row r="687" spans="1:39" x14ac:dyDescent="0.25">
      <c r="A687" s="2" t="s">
        <v>1858</v>
      </c>
      <c r="B687" s="2" t="s">
        <v>1683</v>
      </c>
      <c r="C687" s="2" t="s">
        <v>1672</v>
      </c>
      <c r="D687" s="4">
        <f t="shared" si="10"/>
        <v>169</v>
      </c>
      <c r="H687" s="2">
        <v>197.2</v>
      </c>
      <c r="I687" s="2" t="s">
        <v>712</v>
      </c>
      <c r="K687" s="2">
        <v>268.5</v>
      </c>
      <c r="L687" s="2" t="s">
        <v>712</v>
      </c>
      <c r="N687" s="2">
        <v>651.6</v>
      </c>
      <c r="O687" s="2" t="s">
        <v>712</v>
      </c>
      <c r="Q687" s="2">
        <v>1505</v>
      </c>
      <c r="R687" s="2" t="s">
        <v>712</v>
      </c>
      <c r="T687" s="2">
        <v>972.5</v>
      </c>
      <c r="U687" s="2" t="s">
        <v>712</v>
      </c>
      <c r="W687" s="2">
        <v>1615</v>
      </c>
      <c r="X687" s="2" t="s">
        <v>712</v>
      </c>
      <c r="Z687" s="2">
        <v>2001</v>
      </c>
      <c r="AA687" s="2" t="s">
        <v>712</v>
      </c>
      <c r="AC687" s="2">
        <v>1148</v>
      </c>
      <c r="AD687" s="2" t="s">
        <v>712</v>
      </c>
      <c r="AF687" s="2">
        <v>2312</v>
      </c>
      <c r="AG687" s="2" t="s">
        <v>712</v>
      </c>
      <c r="AI687" s="2">
        <v>3858</v>
      </c>
      <c r="AJ687" s="2" t="s">
        <v>712</v>
      </c>
      <c r="AL687" s="2">
        <v>4161</v>
      </c>
      <c r="AM687" s="2" t="s">
        <v>712</v>
      </c>
    </row>
    <row r="688" spans="1:39" x14ac:dyDescent="0.25">
      <c r="A688" s="2" t="s">
        <v>1858</v>
      </c>
      <c r="B688" s="2" t="s">
        <v>1682</v>
      </c>
      <c r="C688" s="2" t="s">
        <v>1672</v>
      </c>
      <c r="D688" s="4">
        <f t="shared" si="10"/>
        <v>170</v>
      </c>
      <c r="E688" s="2">
        <v>300.39999999999998</v>
      </c>
      <c r="F688" s="2" t="s">
        <v>712</v>
      </c>
      <c r="H688" s="2">
        <v>490.9</v>
      </c>
      <c r="I688" s="2" t="s">
        <v>712</v>
      </c>
      <c r="K688" s="2">
        <v>635.70000000000005</v>
      </c>
      <c r="L688" s="2" t="s">
        <v>712</v>
      </c>
      <c r="N688" s="2">
        <v>886.1</v>
      </c>
      <c r="O688" s="2" t="s">
        <v>712</v>
      </c>
      <c r="Q688" s="2">
        <v>1164</v>
      </c>
      <c r="R688" s="2" t="s">
        <v>712</v>
      </c>
      <c r="T688" s="2">
        <v>985.4</v>
      </c>
      <c r="U688" s="2" t="s">
        <v>712</v>
      </c>
      <c r="W688" s="2">
        <v>1547</v>
      </c>
      <c r="X688" s="2" t="s">
        <v>712</v>
      </c>
      <c r="Z688" s="2">
        <v>2289</v>
      </c>
      <c r="AA688" s="2" t="s">
        <v>712</v>
      </c>
      <c r="AC688" s="2">
        <v>2046</v>
      </c>
      <c r="AD688" s="2" t="s">
        <v>712</v>
      </c>
      <c r="AF688" s="2">
        <v>3605</v>
      </c>
      <c r="AG688" s="2" t="s">
        <v>712</v>
      </c>
      <c r="AI688" s="2">
        <v>6399</v>
      </c>
      <c r="AJ688" s="2" t="s">
        <v>712</v>
      </c>
      <c r="AL688" s="2">
        <v>6119</v>
      </c>
      <c r="AM688" s="2" t="s">
        <v>712</v>
      </c>
    </row>
    <row r="689" spans="1:39" x14ac:dyDescent="0.25">
      <c r="A689" s="2" t="s">
        <v>1858</v>
      </c>
      <c r="B689" s="2" t="s">
        <v>1681</v>
      </c>
      <c r="C689" s="2" t="s">
        <v>1672</v>
      </c>
      <c r="D689" s="4">
        <f t="shared" si="10"/>
        <v>177</v>
      </c>
      <c r="E689" s="2">
        <v>857.7</v>
      </c>
      <c r="F689" s="2" t="s">
        <v>712</v>
      </c>
      <c r="H689" s="2">
        <v>1341</v>
      </c>
      <c r="I689" s="2" t="s">
        <v>712</v>
      </c>
      <c r="K689" s="2">
        <v>2271</v>
      </c>
      <c r="L689" s="2" t="s">
        <v>712</v>
      </c>
      <c r="N689" s="2">
        <v>3263</v>
      </c>
      <c r="O689" s="2" t="s">
        <v>712</v>
      </c>
      <c r="Q689" s="2">
        <v>5128</v>
      </c>
      <c r="R689" s="2" t="s">
        <v>712</v>
      </c>
      <c r="T689" s="2">
        <v>6964</v>
      </c>
      <c r="U689" s="2" t="s">
        <v>712</v>
      </c>
      <c r="W689" s="2">
        <v>9654</v>
      </c>
      <c r="X689" s="2" t="s">
        <v>712</v>
      </c>
      <c r="Z689" s="2">
        <v>12860</v>
      </c>
      <c r="AA689" s="2" t="s">
        <v>712</v>
      </c>
      <c r="AC689" s="2">
        <v>19116</v>
      </c>
      <c r="AD689" s="2" t="s">
        <v>712</v>
      </c>
      <c r="AF689" s="2">
        <v>23943</v>
      </c>
      <c r="AG689" s="2" t="s">
        <v>712</v>
      </c>
      <c r="AI689" s="2">
        <v>27327</v>
      </c>
      <c r="AJ689" s="2" t="s">
        <v>712</v>
      </c>
      <c r="AL689" s="2">
        <v>27966</v>
      </c>
      <c r="AM689" s="2" t="s">
        <v>712</v>
      </c>
    </row>
    <row r="690" spans="1:39" x14ac:dyDescent="0.25">
      <c r="A690" s="2" t="s">
        <v>1858</v>
      </c>
      <c r="B690" s="2" t="s">
        <v>1680</v>
      </c>
      <c r="C690" s="2" t="s">
        <v>1672</v>
      </c>
      <c r="D690" s="4">
        <f t="shared" si="10"/>
        <v>188</v>
      </c>
      <c r="E690" s="2">
        <v>246.1</v>
      </c>
      <c r="F690" s="2" t="s">
        <v>712</v>
      </c>
      <c r="H690" s="2">
        <v>353.4</v>
      </c>
      <c r="I690" s="2" t="s">
        <v>712</v>
      </c>
      <c r="K690" s="2">
        <v>517.6</v>
      </c>
      <c r="L690" s="2" t="s">
        <v>712</v>
      </c>
      <c r="N690" s="2">
        <v>1017</v>
      </c>
      <c r="O690" s="2" t="s">
        <v>712</v>
      </c>
      <c r="Q690" s="2">
        <v>1973</v>
      </c>
      <c r="R690" s="2" t="s">
        <v>712</v>
      </c>
      <c r="T690" s="2">
        <v>3403</v>
      </c>
      <c r="U690" s="2" t="s">
        <v>712</v>
      </c>
      <c r="W690" s="2">
        <v>5547</v>
      </c>
      <c r="X690" s="2" t="s">
        <v>712</v>
      </c>
      <c r="Z690" s="2">
        <v>8141</v>
      </c>
      <c r="AA690" s="2" t="s">
        <v>712</v>
      </c>
      <c r="AC690" s="2">
        <v>10243</v>
      </c>
      <c r="AD690" s="2" t="s">
        <v>712</v>
      </c>
      <c r="AF690" s="2">
        <v>13556</v>
      </c>
      <c r="AG690" s="2" t="s">
        <v>712</v>
      </c>
      <c r="AI690" s="2">
        <v>13642</v>
      </c>
      <c r="AJ690" s="2" t="s">
        <v>712</v>
      </c>
      <c r="AL690" s="2">
        <v>16590</v>
      </c>
      <c r="AM690" s="2" t="s">
        <v>712</v>
      </c>
    </row>
    <row r="691" spans="1:39" x14ac:dyDescent="0.25">
      <c r="A691" s="2" t="s">
        <v>1858</v>
      </c>
      <c r="B691" s="2" t="s">
        <v>1679</v>
      </c>
      <c r="C691" s="2" t="s">
        <v>1672</v>
      </c>
      <c r="D691" s="4">
        <f t="shared" si="10"/>
        <v>189</v>
      </c>
      <c r="Q691" s="2">
        <v>1185</v>
      </c>
      <c r="R691" s="2" t="s">
        <v>712</v>
      </c>
      <c r="T691" s="2">
        <v>1850</v>
      </c>
      <c r="U691" s="2" t="s">
        <v>712</v>
      </c>
      <c r="W691" s="2">
        <v>3369</v>
      </c>
      <c r="X691" s="2" t="s">
        <v>712</v>
      </c>
      <c r="Z691" s="2">
        <v>4003</v>
      </c>
      <c r="AA691" s="2" t="s">
        <v>712</v>
      </c>
      <c r="AC691" s="2">
        <v>4657</v>
      </c>
      <c r="AD691" s="2" t="s">
        <v>712</v>
      </c>
      <c r="AF691" s="2">
        <v>6894</v>
      </c>
      <c r="AG691" s="2" t="s">
        <v>712</v>
      </c>
      <c r="AI691" s="2">
        <v>7248</v>
      </c>
      <c r="AJ691" s="2" t="s">
        <v>712</v>
      </c>
      <c r="AL691" s="2">
        <v>7764</v>
      </c>
      <c r="AM691" s="2" t="s">
        <v>712</v>
      </c>
    </row>
    <row r="692" spans="1:39" x14ac:dyDescent="0.25">
      <c r="A692" s="2" t="s">
        <v>1858</v>
      </c>
      <c r="B692" s="2" t="s">
        <v>1678</v>
      </c>
      <c r="C692" s="2" t="s">
        <v>1672</v>
      </c>
      <c r="D692" s="4">
        <f t="shared" si="10"/>
        <v>191</v>
      </c>
      <c r="E692" s="2">
        <v>174.6</v>
      </c>
      <c r="F692" s="2" t="s">
        <v>712</v>
      </c>
      <c r="H692" s="2">
        <v>180.5</v>
      </c>
      <c r="I692" s="2" t="s">
        <v>712</v>
      </c>
      <c r="K692" s="2">
        <v>298.3</v>
      </c>
      <c r="L692" s="2" t="s">
        <v>712</v>
      </c>
      <c r="N692" s="2">
        <v>505.4</v>
      </c>
      <c r="O692" s="2" t="s">
        <v>712</v>
      </c>
      <c r="Q692" s="2">
        <v>1113</v>
      </c>
      <c r="R692" s="2" t="s">
        <v>712</v>
      </c>
      <c r="T692" s="2">
        <v>1658</v>
      </c>
      <c r="U692" s="2" t="s">
        <v>712</v>
      </c>
      <c r="W692" s="2">
        <v>2574</v>
      </c>
      <c r="X692" s="2" t="s">
        <v>712</v>
      </c>
      <c r="Z692" s="2">
        <v>3220</v>
      </c>
      <c r="AA692" s="2" t="s">
        <v>712</v>
      </c>
      <c r="AC692" s="2">
        <v>4269</v>
      </c>
      <c r="AD692" s="2" t="s">
        <v>712</v>
      </c>
      <c r="AF692" s="2">
        <v>5976</v>
      </c>
      <c r="AG692" s="2" t="s">
        <v>712</v>
      </c>
      <c r="AI692" s="2">
        <v>6340</v>
      </c>
      <c r="AJ692" s="2" t="s">
        <v>712</v>
      </c>
      <c r="AL692" s="2">
        <v>6862</v>
      </c>
      <c r="AM692" s="2" t="s">
        <v>712</v>
      </c>
    </row>
    <row r="693" spans="1:39" x14ac:dyDescent="0.25">
      <c r="A693" s="2" t="s">
        <v>1858</v>
      </c>
      <c r="B693" s="2" t="s">
        <v>1677</v>
      </c>
      <c r="C693" s="2" t="s">
        <v>1672</v>
      </c>
      <c r="D693" s="4">
        <f t="shared" si="10"/>
        <v>207</v>
      </c>
      <c r="E693" s="2">
        <v>337.9</v>
      </c>
      <c r="F693" s="2" t="s">
        <v>712</v>
      </c>
      <c r="H693" s="2">
        <v>565.70000000000005</v>
      </c>
      <c r="I693" s="2" t="s">
        <v>712</v>
      </c>
      <c r="K693" s="2">
        <v>774.6</v>
      </c>
      <c r="L693" s="2" t="s">
        <v>712</v>
      </c>
      <c r="N693" s="2">
        <v>1776</v>
      </c>
      <c r="O693" s="2" t="s">
        <v>712</v>
      </c>
      <c r="Q693" s="2">
        <v>2514</v>
      </c>
      <c r="R693" s="2" t="s">
        <v>712</v>
      </c>
      <c r="T693" s="2">
        <v>2552</v>
      </c>
      <c r="U693" s="2" t="s">
        <v>712</v>
      </c>
      <c r="W693" s="2">
        <v>955.1</v>
      </c>
      <c r="X693" s="2" t="s">
        <v>712</v>
      </c>
      <c r="Z693" s="2">
        <v>2014</v>
      </c>
      <c r="AA693" s="2" t="s">
        <v>712</v>
      </c>
      <c r="AC693" s="2">
        <v>2218</v>
      </c>
      <c r="AD693" s="2" t="s">
        <v>712</v>
      </c>
      <c r="AF693" s="2">
        <v>5862</v>
      </c>
      <c r="AG693" s="2" t="s">
        <v>712</v>
      </c>
      <c r="AI693" s="2">
        <v>9423</v>
      </c>
      <c r="AJ693" s="2" t="s">
        <v>712</v>
      </c>
      <c r="AL693" s="2">
        <v>8983</v>
      </c>
      <c r="AM693" s="2" t="s">
        <v>712</v>
      </c>
    </row>
    <row r="694" spans="1:39" x14ac:dyDescent="0.25">
      <c r="A694" s="2" t="s">
        <v>1858</v>
      </c>
      <c r="B694" s="2" t="s">
        <v>1676</v>
      </c>
      <c r="C694" s="2" t="s">
        <v>1672</v>
      </c>
      <c r="D694" s="4">
        <f t="shared" si="10"/>
        <v>220</v>
      </c>
      <c r="E694" s="2">
        <v>703.8</v>
      </c>
      <c r="F694" s="2" t="s">
        <v>712</v>
      </c>
      <c r="H694" s="2">
        <v>823</v>
      </c>
      <c r="I694" s="2" t="s">
        <v>712</v>
      </c>
      <c r="K694" s="2">
        <v>1118</v>
      </c>
      <c r="L694" s="2" t="s">
        <v>712</v>
      </c>
      <c r="N694" s="2">
        <v>3018</v>
      </c>
      <c r="O694" s="2" t="s">
        <v>712</v>
      </c>
      <c r="Q694" s="2">
        <v>7262</v>
      </c>
      <c r="R694" s="2" t="s">
        <v>712</v>
      </c>
      <c r="T694" s="2">
        <v>4015</v>
      </c>
      <c r="U694" s="2" t="s">
        <v>712</v>
      </c>
      <c r="W694" s="2">
        <v>4299</v>
      </c>
      <c r="X694" s="2" t="s">
        <v>712</v>
      </c>
      <c r="Z694" s="2">
        <v>4550</v>
      </c>
      <c r="AA694" s="2" t="s">
        <v>712</v>
      </c>
      <c r="AC694" s="2">
        <v>7049</v>
      </c>
      <c r="AD694" s="2" t="s">
        <v>712</v>
      </c>
      <c r="AF694" s="2">
        <v>16533</v>
      </c>
      <c r="AG694" s="2" t="s">
        <v>712</v>
      </c>
      <c r="AI694" s="2">
        <v>18317</v>
      </c>
      <c r="AJ694" s="2" t="s">
        <v>712</v>
      </c>
      <c r="AL694" s="2">
        <v>20445</v>
      </c>
      <c r="AM694" s="2" t="s">
        <v>712</v>
      </c>
    </row>
    <row r="695" spans="1:39" x14ac:dyDescent="0.25">
      <c r="A695" s="2" t="s">
        <v>1858</v>
      </c>
      <c r="B695" s="2" t="s">
        <v>1675</v>
      </c>
      <c r="C695" s="2" t="s">
        <v>1672</v>
      </c>
      <c r="D695" s="4">
        <f t="shared" si="10"/>
        <v>231</v>
      </c>
      <c r="E695" s="2">
        <v>3153</v>
      </c>
      <c r="F695" s="2" t="s">
        <v>712</v>
      </c>
      <c r="H695" s="2">
        <v>4231</v>
      </c>
      <c r="I695" s="2" t="s">
        <v>712</v>
      </c>
      <c r="K695" s="2">
        <v>6003</v>
      </c>
      <c r="L695" s="2" t="s">
        <v>712</v>
      </c>
      <c r="N695" s="2">
        <v>9368</v>
      </c>
      <c r="O695" s="2" t="s">
        <v>712</v>
      </c>
      <c r="Q695" s="2">
        <v>14276</v>
      </c>
      <c r="R695" s="2" t="s">
        <v>712</v>
      </c>
      <c r="T695" s="2">
        <v>19843</v>
      </c>
      <c r="U695" s="2" t="s">
        <v>712</v>
      </c>
      <c r="W695" s="2">
        <v>25358</v>
      </c>
      <c r="X695" s="2" t="s">
        <v>712</v>
      </c>
      <c r="Z695" s="2">
        <v>31552</v>
      </c>
      <c r="AA695" s="2" t="s">
        <v>712</v>
      </c>
      <c r="AC695" s="2">
        <v>38132</v>
      </c>
      <c r="AD695" s="2" t="s">
        <v>712</v>
      </c>
      <c r="AF695" s="2">
        <v>48068</v>
      </c>
      <c r="AG695" s="2" t="s">
        <v>712</v>
      </c>
      <c r="AI695" s="2">
        <v>51461</v>
      </c>
      <c r="AJ695" s="2" t="s">
        <v>712</v>
      </c>
      <c r="AL695" s="2">
        <v>55629</v>
      </c>
      <c r="AM695" s="2" t="s">
        <v>712</v>
      </c>
    </row>
    <row r="696" spans="1:39" x14ac:dyDescent="0.25">
      <c r="A696" s="2" t="s">
        <v>1858</v>
      </c>
      <c r="B696" s="2" t="s">
        <v>1674</v>
      </c>
      <c r="C696" s="2" t="s">
        <v>1672</v>
      </c>
      <c r="D696" s="4">
        <f t="shared" si="10"/>
        <v>234</v>
      </c>
      <c r="E696" s="2">
        <v>656.7</v>
      </c>
      <c r="F696" s="2" t="s">
        <v>712</v>
      </c>
      <c r="H696" s="2">
        <v>581</v>
      </c>
      <c r="I696" s="2" t="s">
        <v>712</v>
      </c>
      <c r="K696" s="2">
        <v>776.1</v>
      </c>
      <c r="L696" s="2" t="s">
        <v>712</v>
      </c>
      <c r="N696" s="2">
        <v>1440</v>
      </c>
      <c r="O696" s="2" t="s">
        <v>712</v>
      </c>
      <c r="Q696" s="2">
        <v>3107</v>
      </c>
      <c r="R696" s="2" t="s">
        <v>712</v>
      </c>
      <c r="T696" s="2">
        <v>2416</v>
      </c>
      <c r="U696" s="2" t="s">
        <v>712</v>
      </c>
      <c r="W696" s="2">
        <v>4082</v>
      </c>
      <c r="X696" s="2" t="s">
        <v>712</v>
      </c>
      <c r="Z696" s="2">
        <v>7328</v>
      </c>
      <c r="AA696" s="2" t="s">
        <v>712</v>
      </c>
      <c r="AC696" s="2">
        <v>4088</v>
      </c>
      <c r="AD696" s="2" t="s">
        <v>712</v>
      </c>
      <c r="AF696" s="2">
        <v>7009</v>
      </c>
      <c r="AG696" s="2" t="s">
        <v>712</v>
      </c>
      <c r="AI696" s="2">
        <v>15091</v>
      </c>
      <c r="AJ696" s="2" t="s">
        <v>712</v>
      </c>
      <c r="AL696" s="2">
        <v>15572</v>
      </c>
      <c r="AM696" s="2" t="s">
        <v>712</v>
      </c>
    </row>
    <row r="697" spans="1:39" x14ac:dyDescent="0.25">
      <c r="A697" s="2" t="s">
        <v>1858</v>
      </c>
      <c r="B697" s="2" t="s">
        <v>1673</v>
      </c>
      <c r="C697" s="2" t="s">
        <v>1672</v>
      </c>
      <c r="D697" s="4">
        <f t="shared" si="10"/>
        <v>236</v>
      </c>
      <c r="E697" s="2">
        <v>1123</v>
      </c>
      <c r="F697" s="2" t="s">
        <v>712</v>
      </c>
      <c r="H697" s="2">
        <v>994.8</v>
      </c>
      <c r="I697" s="2" t="s">
        <v>712</v>
      </c>
      <c r="K697" s="2">
        <v>1296</v>
      </c>
      <c r="L697" s="2" t="s">
        <v>712</v>
      </c>
      <c r="N697" s="2">
        <v>2997</v>
      </c>
      <c r="O697" s="2" t="s">
        <v>712</v>
      </c>
      <c r="Q697" s="2">
        <v>4738</v>
      </c>
      <c r="R697" s="2" t="s">
        <v>712</v>
      </c>
      <c r="T697" s="2">
        <v>2459</v>
      </c>
      <c r="U697" s="2" t="s">
        <v>712</v>
      </c>
      <c r="W697" s="2">
        <v>2811</v>
      </c>
      <c r="X697" s="2" t="s">
        <v>712</v>
      </c>
      <c r="Z697" s="2">
        <v>3715</v>
      </c>
      <c r="AA697" s="2" t="s">
        <v>712</v>
      </c>
      <c r="AC697" s="2">
        <v>3657</v>
      </c>
      <c r="AD697" s="2" t="s">
        <v>712</v>
      </c>
      <c r="AF697" s="2">
        <v>8312</v>
      </c>
      <c r="AG697" s="2" t="s">
        <v>712</v>
      </c>
      <c r="AI697" s="2">
        <v>12762</v>
      </c>
      <c r="AJ697" s="2" t="s">
        <v>712</v>
      </c>
      <c r="AL697" s="2">
        <v>11926</v>
      </c>
      <c r="AM697" s="2" t="s">
        <v>712</v>
      </c>
    </row>
    <row r="698" spans="1:39" x14ac:dyDescent="0.25">
      <c r="A698" s="2" t="s">
        <v>1858</v>
      </c>
      <c r="B698" s="2" t="s">
        <v>1671</v>
      </c>
      <c r="C698" s="2" t="s">
        <v>1620</v>
      </c>
      <c r="D698" s="4">
        <f t="shared" si="10"/>
        <v>2</v>
      </c>
      <c r="E698" s="2">
        <v>58.5</v>
      </c>
      <c r="F698" s="2" t="s">
        <v>712</v>
      </c>
      <c r="H698" s="2">
        <v>161.4</v>
      </c>
      <c r="I698" s="2" t="s">
        <v>712</v>
      </c>
      <c r="K698" s="2">
        <v>136.19999999999999</v>
      </c>
      <c r="L698" s="2" t="s">
        <v>712</v>
      </c>
      <c r="N698" s="2">
        <v>226.2</v>
      </c>
      <c r="O698" s="2" t="s">
        <v>712</v>
      </c>
      <c r="Q698" s="2">
        <v>274.60000000000002</v>
      </c>
      <c r="R698" s="2" t="s">
        <v>712</v>
      </c>
      <c r="AC698" s="2">
        <v>192.2</v>
      </c>
      <c r="AD698" s="2" t="s">
        <v>712</v>
      </c>
      <c r="AF698" s="2">
        <v>380.4</v>
      </c>
      <c r="AG698" s="2" t="s">
        <v>712</v>
      </c>
      <c r="AI698" s="2">
        <v>690.8</v>
      </c>
      <c r="AJ698" s="2" t="s">
        <v>712</v>
      </c>
      <c r="AL698" s="2">
        <v>590.29999999999995</v>
      </c>
      <c r="AM698" s="2" t="s">
        <v>712</v>
      </c>
    </row>
    <row r="699" spans="1:39" x14ac:dyDescent="0.25">
      <c r="A699" s="2" t="s">
        <v>1858</v>
      </c>
      <c r="B699" s="2" t="s">
        <v>1670</v>
      </c>
      <c r="C699" s="2" t="s">
        <v>1620</v>
      </c>
      <c r="D699" s="4">
        <f t="shared" si="10"/>
        <v>1</v>
      </c>
      <c r="W699" s="2">
        <v>368.9</v>
      </c>
      <c r="X699" s="2" t="s">
        <v>712</v>
      </c>
      <c r="Z699" s="2">
        <v>522.5</v>
      </c>
      <c r="AA699" s="2" t="s">
        <v>712</v>
      </c>
      <c r="AC699" s="2">
        <v>779.9</v>
      </c>
      <c r="AD699" s="2" t="s">
        <v>712</v>
      </c>
      <c r="AF699" s="2">
        <v>3081</v>
      </c>
      <c r="AG699" s="2" t="s">
        <v>712</v>
      </c>
      <c r="AI699" s="2">
        <v>3566</v>
      </c>
      <c r="AJ699" s="2" t="s">
        <v>712</v>
      </c>
      <c r="AL699" s="2">
        <v>3499</v>
      </c>
      <c r="AM699" s="2" t="s">
        <v>712</v>
      </c>
    </row>
    <row r="700" spans="1:39" x14ac:dyDescent="0.25">
      <c r="A700" s="2" t="s">
        <v>1858</v>
      </c>
      <c r="B700" s="2" t="s">
        <v>1669</v>
      </c>
      <c r="C700" s="2" t="s">
        <v>1620</v>
      </c>
      <c r="D700" s="4">
        <f t="shared" si="10"/>
        <v>52</v>
      </c>
      <c r="W700" s="2">
        <v>669.9</v>
      </c>
      <c r="X700" s="2" t="s">
        <v>712</v>
      </c>
      <c r="Z700" s="2">
        <v>500.2</v>
      </c>
      <c r="AA700" s="2" t="s">
        <v>712</v>
      </c>
      <c r="AC700" s="2">
        <v>753.1</v>
      </c>
      <c r="AD700" s="2" t="s">
        <v>712</v>
      </c>
      <c r="AF700" s="2">
        <v>3772</v>
      </c>
      <c r="AG700" s="2" t="s">
        <v>712</v>
      </c>
      <c r="AI700" s="2">
        <v>7342</v>
      </c>
      <c r="AJ700" s="2" t="s">
        <v>712</v>
      </c>
      <c r="AL700" s="2">
        <v>5439</v>
      </c>
      <c r="AM700" s="2" t="s">
        <v>712</v>
      </c>
    </row>
    <row r="701" spans="1:39" x14ac:dyDescent="0.25">
      <c r="A701" s="2" t="s">
        <v>1858</v>
      </c>
      <c r="B701" s="2" t="s">
        <v>1668</v>
      </c>
      <c r="C701" s="2" t="s">
        <v>1620</v>
      </c>
      <c r="D701" s="4">
        <f t="shared" si="10"/>
        <v>13</v>
      </c>
      <c r="Q701" s="2">
        <v>9445</v>
      </c>
      <c r="R701" s="2" t="s">
        <v>712</v>
      </c>
      <c r="T701" s="2">
        <v>7555</v>
      </c>
      <c r="U701" s="2" t="s">
        <v>712</v>
      </c>
      <c r="W701" s="2">
        <v>9088</v>
      </c>
      <c r="X701" s="2" t="s">
        <v>712</v>
      </c>
      <c r="Z701" s="2">
        <v>10621</v>
      </c>
      <c r="AA701" s="2" t="s">
        <v>712</v>
      </c>
      <c r="AC701" s="2">
        <v>13278</v>
      </c>
      <c r="AD701" s="2" t="s">
        <v>712</v>
      </c>
      <c r="AF701" s="2">
        <v>21159</v>
      </c>
      <c r="AG701" s="2" t="s">
        <v>712</v>
      </c>
      <c r="AI701" s="2">
        <v>23056</v>
      </c>
      <c r="AJ701" s="2" t="s">
        <v>712</v>
      </c>
      <c r="AL701" s="2">
        <v>23400</v>
      </c>
      <c r="AM701" s="2" t="s">
        <v>712</v>
      </c>
    </row>
    <row r="702" spans="1:39" x14ac:dyDescent="0.25">
      <c r="A702" s="2" t="s">
        <v>1858</v>
      </c>
      <c r="B702" s="2" t="s">
        <v>1667</v>
      </c>
      <c r="C702" s="2" t="s">
        <v>1620</v>
      </c>
      <c r="D702" s="4">
        <f t="shared" si="10"/>
        <v>16</v>
      </c>
      <c r="E702" s="2">
        <v>99.58</v>
      </c>
      <c r="F702" s="2" t="s">
        <v>712</v>
      </c>
      <c r="H702" s="2">
        <v>121.7</v>
      </c>
      <c r="I702" s="2" t="s">
        <v>712</v>
      </c>
      <c r="K702" s="2">
        <v>93.05</v>
      </c>
      <c r="L702" s="2" t="s">
        <v>712</v>
      </c>
      <c r="N702" s="2">
        <v>128.9</v>
      </c>
      <c r="O702" s="2" t="s">
        <v>712</v>
      </c>
      <c r="Q702" s="2">
        <v>215.7</v>
      </c>
      <c r="R702" s="2" t="s">
        <v>712</v>
      </c>
      <c r="T702" s="2">
        <v>247.6</v>
      </c>
      <c r="U702" s="2" t="s">
        <v>712</v>
      </c>
      <c r="W702" s="2">
        <v>285.7</v>
      </c>
      <c r="X702" s="2" t="s">
        <v>712</v>
      </c>
      <c r="Z702" s="2">
        <v>390.4</v>
      </c>
      <c r="AA702" s="2" t="s">
        <v>712</v>
      </c>
      <c r="AC702" s="2">
        <v>401.7</v>
      </c>
      <c r="AD702" s="2" t="s">
        <v>712</v>
      </c>
      <c r="AF702" s="2">
        <v>543.1</v>
      </c>
      <c r="AG702" s="2" t="s">
        <v>712</v>
      </c>
      <c r="AI702" s="2">
        <v>856.6</v>
      </c>
      <c r="AJ702" s="2" t="s">
        <v>712</v>
      </c>
      <c r="AL702" s="2">
        <v>1211</v>
      </c>
      <c r="AM702" s="2" t="s">
        <v>712</v>
      </c>
    </row>
    <row r="703" spans="1:39" x14ac:dyDescent="0.25">
      <c r="A703" s="2" t="s">
        <v>1858</v>
      </c>
      <c r="B703" s="2" t="s">
        <v>1666</v>
      </c>
      <c r="C703" s="2" t="s">
        <v>1620</v>
      </c>
      <c r="D703" s="4">
        <f t="shared" si="10"/>
        <v>18</v>
      </c>
      <c r="Q703" s="2">
        <v>342.9</v>
      </c>
      <c r="R703" s="2" t="s">
        <v>712</v>
      </c>
      <c r="T703" s="2">
        <v>505.4</v>
      </c>
      <c r="U703" s="2" t="s">
        <v>712</v>
      </c>
      <c r="W703" s="2">
        <v>474.9</v>
      </c>
      <c r="X703" s="2" t="s">
        <v>712</v>
      </c>
      <c r="Z703" s="2">
        <v>702.6</v>
      </c>
      <c r="AA703" s="2" t="s">
        <v>712</v>
      </c>
      <c r="AC703" s="2">
        <v>897.5</v>
      </c>
      <c r="AD703" s="2" t="s">
        <v>712</v>
      </c>
      <c r="AF703" s="2">
        <v>1755</v>
      </c>
      <c r="AG703" s="2" t="s">
        <v>712</v>
      </c>
      <c r="AI703" s="2">
        <v>2452</v>
      </c>
      <c r="AJ703" s="2" t="s">
        <v>712</v>
      </c>
      <c r="AL703" s="2">
        <v>2533</v>
      </c>
      <c r="AM703" s="2" t="s">
        <v>712</v>
      </c>
    </row>
    <row r="704" spans="1:39" x14ac:dyDescent="0.25">
      <c r="A704" s="2" t="s">
        <v>1858</v>
      </c>
      <c r="B704" s="2" t="s">
        <v>1665</v>
      </c>
      <c r="C704" s="2" t="s">
        <v>1620</v>
      </c>
      <c r="D704" s="4">
        <f t="shared" si="10"/>
        <v>26</v>
      </c>
      <c r="H704" s="2">
        <v>1234</v>
      </c>
      <c r="I704" s="2" t="s">
        <v>712</v>
      </c>
      <c r="K704" s="2">
        <v>1910</v>
      </c>
      <c r="L704" s="2" t="s">
        <v>712</v>
      </c>
      <c r="N704" s="2">
        <v>9970</v>
      </c>
      <c r="O704" s="2" t="s">
        <v>712</v>
      </c>
      <c r="Q704" s="2">
        <v>20791</v>
      </c>
      <c r="R704" s="2" t="s">
        <v>712</v>
      </c>
      <c r="T704" s="2">
        <v>11671</v>
      </c>
      <c r="U704" s="2" t="s">
        <v>712</v>
      </c>
      <c r="W704" s="2">
        <v>15381</v>
      </c>
      <c r="X704" s="2" t="s">
        <v>712</v>
      </c>
      <c r="Z704" s="2">
        <v>16776</v>
      </c>
      <c r="AA704" s="2" t="s">
        <v>712</v>
      </c>
      <c r="AC704" s="2">
        <v>17016</v>
      </c>
      <c r="AD704" s="2" t="s">
        <v>712</v>
      </c>
      <c r="AF704" s="2">
        <v>32704</v>
      </c>
      <c r="AG704" s="2" t="s">
        <v>712</v>
      </c>
      <c r="AI704" s="2">
        <v>41809</v>
      </c>
      <c r="AJ704" s="2" t="s">
        <v>712</v>
      </c>
      <c r="AL704" s="2">
        <v>36607</v>
      </c>
      <c r="AM704" s="2" t="s">
        <v>712</v>
      </c>
    </row>
    <row r="705" spans="1:39" x14ac:dyDescent="0.25">
      <c r="A705" s="2" t="s">
        <v>1858</v>
      </c>
      <c r="B705" s="2" t="s">
        <v>1664</v>
      </c>
      <c r="C705" s="2" t="s">
        <v>1620</v>
      </c>
      <c r="D705" s="4">
        <f t="shared" si="10"/>
        <v>115</v>
      </c>
      <c r="E705" s="2">
        <v>109.5</v>
      </c>
      <c r="F705" s="2" t="s">
        <v>712</v>
      </c>
      <c r="H705" s="2">
        <v>143.80000000000001</v>
      </c>
      <c r="I705" s="2" t="s">
        <v>712</v>
      </c>
      <c r="K705" s="2">
        <v>68.959999999999994</v>
      </c>
      <c r="L705" s="2" t="s">
        <v>712</v>
      </c>
      <c r="N705" s="2">
        <v>81.48</v>
      </c>
      <c r="O705" s="2" t="s">
        <v>712</v>
      </c>
      <c r="T705" s="2">
        <v>100.2</v>
      </c>
      <c r="U705" s="2" t="s">
        <v>712</v>
      </c>
      <c r="W705" s="2">
        <v>205</v>
      </c>
      <c r="X705" s="2" t="s">
        <v>712</v>
      </c>
      <c r="Z705" s="2">
        <v>303.7</v>
      </c>
      <c r="AA705" s="2" t="s">
        <v>712</v>
      </c>
      <c r="AC705" s="2">
        <v>337.8</v>
      </c>
      <c r="AD705" s="2" t="s">
        <v>712</v>
      </c>
      <c r="AF705" s="2">
        <v>629.29999999999995</v>
      </c>
      <c r="AG705" s="2" t="s">
        <v>712</v>
      </c>
      <c r="AI705" s="2">
        <v>946.5</v>
      </c>
      <c r="AJ705" s="2" t="s">
        <v>712</v>
      </c>
      <c r="AL705" s="2">
        <v>1159</v>
      </c>
      <c r="AM705" s="2" t="s">
        <v>712</v>
      </c>
    </row>
    <row r="706" spans="1:39" x14ac:dyDescent="0.25">
      <c r="A706" s="2" t="s">
        <v>1858</v>
      </c>
      <c r="B706" s="2" t="s">
        <v>1663</v>
      </c>
      <c r="C706" s="2" t="s">
        <v>1620</v>
      </c>
      <c r="D706" s="4">
        <f t="shared" ref="D706:D769" si="11">IF(B706="","",VALUE(LEFT(B706,FIND(".|",B706)-1)))</f>
        <v>351</v>
      </c>
      <c r="E706" s="2">
        <v>68.63</v>
      </c>
      <c r="F706" s="2" t="s">
        <v>712</v>
      </c>
      <c r="H706" s="2">
        <v>94.59</v>
      </c>
      <c r="I706" s="2" t="s">
        <v>712</v>
      </c>
      <c r="K706" s="2">
        <v>128.80000000000001</v>
      </c>
      <c r="L706" s="2" t="s">
        <v>712</v>
      </c>
      <c r="N706" s="2">
        <v>179.5</v>
      </c>
      <c r="O706" s="2" t="s">
        <v>712</v>
      </c>
      <c r="Q706" s="2">
        <v>198.2</v>
      </c>
      <c r="R706" s="2" t="s">
        <v>712</v>
      </c>
      <c r="T706" s="2">
        <v>242.4</v>
      </c>
      <c r="U706" s="2" t="s">
        <v>712</v>
      </c>
      <c r="W706" s="2">
        <v>349.7</v>
      </c>
      <c r="X706" s="2" t="s">
        <v>712</v>
      </c>
      <c r="Z706" s="2">
        <v>751</v>
      </c>
      <c r="AA706" s="2" t="s">
        <v>712</v>
      </c>
      <c r="AC706" s="2">
        <v>1111</v>
      </c>
      <c r="AD706" s="2" t="s">
        <v>712</v>
      </c>
      <c r="AF706" s="2">
        <v>2608</v>
      </c>
      <c r="AG706" s="2" t="s">
        <v>712</v>
      </c>
      <c r="AI706" s="2">
        <v>6102</v>
      </c>
      <c r="AJ706" s="2" t="s">
        <v>712</v>
      </c>
      <c r="AL706" s="2">
        <v>7745</v>
      </c>
      <c r="AM706" s="2" t="s">
        <v>712</v>
      </c>
    </row>
    <row r="707" spans="1:39" x14ac:dyDescent="0.25">
      <c r="A707" s="2" t="s">
        <v>1858</v>
      </c>
      <c r="B707" s="2" t="s">
        <v>1662</v>
      </c>
      <c r="C707" s="2" t="s">
        <v>1620</v>
      </c>
      <c r="D707" s="4">
        <f t="shared" si="11"/>
        <v>116</v>
      </c>
    </row>
    <row r="708" spans="1:39" x14ac:dyDescent="0.25">
      <c r="A708" s="2" t="s">
        <v>1858</v>
      </c>
      <c r="B708" s="2" t="s">
        <v>1661</v>
      </c>
      <c r="C708" s="2" t="s">
        <v>1620</v>
      </c>
      <c r="D708" s="4">
        <f t="shared" si="11"/>
        <v>73</v>
      </c>
      <c r="W708" s="2">
        <v>690.3</v>
      </c>
      <c r="X708" s="2" t="s">
        <v>712</v>
      </c>
      <c r="Z708" s="2">
        <v>713.4</v>
      </c>
      <c r="AA708" s="2" t="s">
        <v>712</v>
      </c>
      <c r="AC708" s="2">
        <v>733.4</v>
      </c>
      <c r="AD708" s="2" t="s">
        <v>712</v>
      </c>
      <c r="AF708" s="2">
        <v>2319</v>
      </c>
      <c r="AG708" s="2" t="s">
        <v>712</v>
      </c>
      <c r="AI708" s="2">
        <v>3829</v>
      </c>
      <c r="AJ708" s="2" t="s">
        <v>712</v>
      </c>
      <c r="AL708" s="2">
        <v>3491</v>
      </c>
      <c r="AM708" s="2" t="s">
        <v>712</v>
      </c>
    </row>
    <row r="709" spans="1:39" x14ac:dyDescent="0.25">
      <c r="A709" s="2" t="s">
        <v>1858</v>
      </c>
      <c r="B709" s="2" t="s">
        <v>1660</v>
      </c>
      <c r="C709" s="2" t="s">
        <v>1620</v>
      </c>
      <c r="D709" s="4">
        <f t="shared" si="11"/>
        <v>100</v>
      </c>
      <c r="E709" s="2">
        <v>91.66</v>
      </c>
      <c r="F709" s="2" t="s">
        <v>712</v>
      </c>
      <c r="H709" s="2">
        <v>98.26</v>
      </c>
      <c r="I709" s="2" t="s">
        <v>712</v>
      </c>
      <c r="K709" s="2">
        <v>125.4</v>
      </c>
      <c r="L709" s="2" t="s">
        <v>712</v>
      </c>
      <c r="N709" s="2">
        <v>190.5</v>
      </c>
      <c r="O709" s="2" t="s">
        <v>712</v>
      </c>
      <c r="Q709" s="2">
        <v>279.3</v>
      </c>
      <c r="R709" s="2" t="s">
        <v>712</v>
      </c>
      <c r="T709" s="2">
        <v>347.5</v>
      </c>
      <c r="U709" s="2" t="s">
        <v>712</v>
      </c>
      <c r="W709" s="2">
        <v>323.2</v>
      </c>
      <c r="X709" s="2" t="s">
        <v>712</v>
      </c>
      <c r="Z709" s="2">
        <v>423.9</v>
      </c>
      <c r="AA709" s="2" t="s">
        <v>712</v>
      </c>
      <c r="AC709" s="2">
        <v>480.7</v>
      </c>
      <c r="AD709" s="2" t="s">
        <v>712</v>
      </c>
      <c r="AF709" s="2">
        <v>1051</v>
      </c>
      <c r="AG709" s="2" t="s">
        <v>712</v>
      </c>
      <c r="AI709" s="2">
        <v>1440</v>
      </c>
      <c r="AJ709" s="2" t="s">
        <v>712</v>
      </c>
      <c r="AL709" s="2">
        <v>1579</v>
      </c>
      <c r="AM709" s="2" t="s">
        <v>712</v>
      </c>
    </row>
    <row r="710" spans="1:39" x14ac:dyDescent="0.25">
      <c r="A710" s="2" t="s">
        <v>1858</v>
      </c>
      <c r="B710" s="2" t="s">
        <v>1659</v>
      </c>
      <c r="C710" s="2" t="s">
        <v>1620</v>
      </c>
      <c r="D710" s="4">
        <f t="shared" si="11"/>
        <v>101</v>
      </c>
      <c r="H710" s="2">
        <v>56.47</v>
      </c>
      <c r="I710" s="2" t="s">
        <v>712</v>
      </c>
      <c r="K710" s="2">
        <v>95.86</v>
      </c>
      <c r="L710" s="2" t="s">
        <v>712</v>
      </c>
      <c r="N710" s="2">
        <v>352.4</v>
      </c>
      <c r="O710" s="2" t="s">
        <v>712</v>
      </c>
      <c r="Q710" s="2">
        <v>613</v>
      </c>
      <c r="R710" s="2" t="s">
        <v>712</v>
      </c>
      <c r="T710" s="2">
        <v>442.1</v>
      </c>
      <c r="U710" s="2" t="s">
        <v>712</v>
      </c>
      <c r="W710" s="2">
        <v>740.3</v>
      </c>
      <c r="X710" s="2" t="s">
        <v>712</v>
      </c>
      <c r="Z710" s="2">
        <v>1065</v>
      </c>
      <c r="AA710" s="2" t="s">
        <v>712</v>
      </c>
      <c r="AC710" s="2">
        <v>901.7</v>
      </c>
      <c r="AD710" s="2" t="s">
        <v>712</v>
      </c>
      <c r="AF710" s="2">
        <v>1860</v>
      </c>
      <c r="AG710" s="2" t="s">
        <v>712</v>
      </c>
      <c r="AI710" s="2">
        <v>3701</v>
      </c>
      <c r="AJ710" s="2" t="s">
        <v>712</v>
      </c>
      <c r="AL710" s="2">
        <v>3347</v>
      </c>
      <c r="AM710" s="2" t="s">
        <v>712</v>
      </c>
    </row>
    <row r="711" spans="1:39" x14ac:dyDescent="0.25">
      <c r="A711" s="2" t="s">
        <v>1858</v>
      </c>
      <c r="B711" s="2" t="s">
        <v>1658</v>
      </c>
      <c r="C711" s="2" t="s">
        <v>1620</v>
      </c>
      <c r="D711" s="4">
        <f t="shared" si="11"/>
        <v>102</v>
      </c>
      <c r="E711" s="2">
        <v>203.4</v>
      </c>
      <c r="F711" s="2" t="s">
        <v>712</v>
      </c>
      <c r="H711" s="2">
        <v>287.10000000000002</v>
      </c>
      <c r="I711" s="2" t="s">
        <v>712</v>
      </c>
      <c r="K711" s="2">
        <v>570.4</v>
      </c>
      <c r="L711" s="2" t="s">
        <v>712</v>
      </c>
      <c r="N711" s="2">
        <v>2315</v>
      </c>
      <c r="O711" s="2" t="s">
        <v>712</v>
      </c>
      <c r="Q711" s="2">
        <v>3010</v>
      </c>
      <c r="R711" s="2" t="s">
        <v>712</v>
      </c>
      <c r="T711" s="2">
        <v>2620</v>
      </c>
      <c r="U711" s="2" t="s">
        <v>712</v>
      </c>
      <c r="W711" s="2">
        <v>2150</v>
      </c>
      <c r="X711" s="2" t="s">
        <v>712</v>
      </c>
      <c r="Z711" s="2">
        <v>1826</v>
      </c>
      <c r="AA711" s="2" t="s">
        <v>712</v>
      </c>
      <c r="AC711" s="2">
        <v>1906</v>
      </c>
      <c r="AD711" s="2" t="s">
        <v>712</v>
      </c>
      <c r="AF711" s="2">
        <v>4699</v>
      </c>
      <c r="AG711" s="2" t="s">
        <v>712</v>
      </c>
      <c r="AI711" s="2">
        <v>7708</v>
      </c>
      <c r="AJ711" s="2" t="s">
        <v>712</v>
      </c>
      <c r="AL711" s="2">
        <v>5372</v>
      </c>
      <c r="AM711" s="2" t="s">
        <v>712</v>
      </c>
    </row>
    <row r="712" spans="1:39" x14ac:dyDescent="0.25">
      <c r="A712" s="2" t="s">
        <v>1858</v>
      </c>
      <c r="B712" s="2" t="s">
        <v>1657</v>
      </c>
      <c r="C712" s="2" t="s">
        <v>1620</v>
      </c>
      <c r="D712" s="4">
        <f t="shared" si="11"/>
        <v>103</v>
      </c>
      <c r="E712" s="2">
        <v>254.7</v>
      </c>
      <c r="F712" s="2" t="s">
        <v>712</v>
      </c>
      <c r="H712" s="2">
        <v>312.39999999999998</v>
      </c>
      <c r="I712" s="2" t="s">
        <v>712</v>
      </c>
      <c r="K712" s="2">
        <v>388.1</v>
      </c>
      <c r="L712" s="2" t="s">
        <v>712</v>
      </c>
      <c r="N712" s="2">
        <v>1592</v>
      </c>
      <c r="O712" s="2" t="s">
        <v>712</v>
      </c>
      <c r="Q712" s="2">
        <v>2950</v>
      </c>
      <c r="R712" s="2" t="s">
        <v>712</v>
      </c>
      <c r="T712" s="2">
        <v>3474</v>
      </c>
      <c r="U712" s="2" t="s">
        <v>712</v>
      </c>
      <c r="W712" s="2">
        <v>9746</v>
      </c>
      <c r="X712" s="2" t="s">
        <v>712</v>
      </c>
      <c r="Z712" s="2">
        <v>470</v>
      </c>
      <c r="AA712" s="2" t="s">
        <v>712</v>
      </c>
      <c r="AC712" s="2">
        <v>760.5</v>
      </c>
      <c r="AD712" s="2" t="s">
        <v>712</v>
      </c>
      <c r="AF712" s="2">
        <v>3126</v>
      </c>
      <c r="AG712" s="2" t="s">
        <v>712</v>
      </c>
      <c r="AI712" s="2">
        <v>6614</v>
      </c>
      <c r="AJ712" s="2" t="s">
        <v>712</v>
      </c>
      <c r="AL712" s="2">
        <v>4640</v>
      </c>
      <c r="AM712" s="2" t="s">
        <v>712</v>
      </c>
    </row>
    <row r="713" spans="1:39" x14ac:dyDescent="0.25">
      <c r="A713" s="2" t="s">
        <v>1858</v>
      </c>
      <c r="B713" s="2" t="s">
        <v>1655</v>
      </c>
      <c r="C713" s="2" t="s">
        <v>1620</v>
      </c>
      <c r="D713" s="4">
        <f t="shared" si="11"/>
        <v>105</v>
      </c>
      <c r="E713" s="2">
        <v>1147</v>
      </c>
      <c r="F713" s="2" t="s">
        <v>712</v>
      </c>
      <c r="H713" s="2">
        <v>1478</v>
      </c>
      <c r="I713" s="2" t="s">
        <v>712</v>
      </c>
      <c r="K713" s="2">
        <v>2364</v>
      </c>
      <c r="L713" s="2" t="s">
        <v>712</v>
      </c>
      <c r="N713" s="2">
        <v>3920</v>
      </c>
      <c r="O713" s="2" t="s">
        <v>712</v>
      </c>
      <c r="Q713" s="2">
        <v>6327</v>
      </c>
      <c r="R713" s="2" t="s">
        <v>712</v>
      </c>
      <c r="T713" s="2">
        <v>8415</v>
      </c>
      <c r="U713" s="2" t="s">
        <v>712</v>
      </c>
      <c r="W713" s="2">
        <v>13682</v>
      </c>
      <c r="X713" s="2" t="s">
        <v>712</v>
      </c>
      <c r="Z713" s="2">
        <v>20426</v>
      </c>
      <c r="AA713" s="2" t="s">
        <v>712</v>
      </c>
      <c r="AC713" s="2">
        <v>19391</v>
      </c>
      <c r="AD713" s="2" t="s">
        <v>712</v>
      </c>
      <c r="AF713" s="2">
        <v>26008</v>
      </c>
      <c r="AG713" s="2" t="s">
        <v>712</v>
      </c>
      <c r="AI713" s="2">
        <v>33788</v>
      </c>
      <c r="AJ713" s="2" t="s">
        <v>712</v>
      </c>
      <c r="AL713" s="2">
        <v>36706</v>
      </c>
      <c r="AM713" s="2" t="s">
        <v>712</v>
      </c>
    </row>
    <row r="714" spans="1:39" x14ac:dyDescent="0.25">
      <c r="A714" s="2" t="s">
        <v>1858</v>
      </c>
      <c r="B714" s="2" t="s">
        <v>1654</v>
      </c>
      <c r="C714" s="2" t="s">
        <v>1620</v>
      </c>
      <c r="D714" s="4">
        <f t="shared" si="11"/>
        <v>110</v>
      </c>
      <c r="E714" s="2">
        <v>644.20000000000005</v>
      </c>
      <c r="F714" s="2" t="s">
        <v>712</v>
      </c>
      <c r="H714" s="2">
        <v>1244</v>
      </c>
      <c r="I714" s="2" t="s">
        <v>712</v>
      </c>
      <c r="K714" s="2">
        <v>2936</v>
      </c>
      <c r="L714" s="2" t="s">
        <v>712</v>
      </c>
      <c r="N714" s="2">
        <v>6271</v>
      </c>
      <c r="O714" s="2" t="s">
        <v>712</v>
      </c>
      <c r="Q714" s="2">
        <v>9515</v>
      </c>
      <c r="R714" s="2" t="s">
        <v>712</v>
      </c>
      <c r="T714" s="2">
        <v>20575</v>
      </c>
      <c r="U714" s="2" t="s">
        <v>712</v>
      </c>
      <c r="W714" s="2">
        <v>31255</v>
      </c>
      <c r="X714" s="2" t="s">
        <v>712</v>
      </c>
      <c r="Z714" s="2">
        <v>34547</v>
      </c>
      <c r="AA714" s="2" t="s">
        <v>712</v>
      </c>
      <c r="AC714" s="2">
        <v>31525</v>
      </c>
      <c r="AD714" s="2" t="s">
        <v>712</v>
      </c>
      <c r="AF714" s="2">
        <v>34263</v>
      </c>
      <c r="AG714" s="2" t="s">
        <v>712</v>
      </c>
      <c r="AI714" s="2">
        <v>46877</v>
      </c>
      <c r="AJ714" s="2" t="s">
        <v>712</v>
      </c>
      <c r="AL714" s="2">
        <v>32550</v>
      </c>
      <c r="AM714" s="2" t="s">
        <v>712</v>
      </c>
    </row>
    <row r="715" spans="1:39" x14ac:dyDescent="0.25">
      <c r="A715" s="2" t="s">
        <v>1858</v>
      </c>
      <c r="B715" s="2" t="s">
        <v>1653</v>
      </c>
      <c r="C715" s="2" t="s">
        <v>1620</v>
      </c>
      <c r="D715" s="4">
        <f t="shared" si="11"/>
        <v>112</v>
      </c>
      <c r="H715" s="2">
        <v>478.5</v>
      </c>
      <c r="I715" s="2" t="s">
        <v>712</v>
      </c>
      <c r="K715" s="2">
        <v>435.1</v>
      </c>
      <c r="L715" s="2" t="s">
        <v>712</v>
      </c>
      <c r="N715" s="2">
        <v>1002</v>
      </c>
      <c r="O715" s="2" t="s">
        <v>712</v>
      </c>
      <c r="Q715" s="2">
        <v>1900</v>
      </c>
      <c r="R715" s="2" t="s">
        <v>712</v>
      </c>
      <c r="T715" s="2">
        <v>2266</v>
      </c>
      <c r="U715" s="2" t="s">
        <v>712</v>
      </c>
      <c r="W715" s="2">
        <v>1419</v>
      </c>
      <c r="X715" s="2" t="s">
        <v>712</v>
      </c>
      <c r="Z715" s="2">
        <v>1594</v>
      </c>
      <c r="AA715" s="2" t="s">
        <v>712</v>
      </c>
      <c r="AC715" s="2">
        <v>1940</v>
      </c>
      <c r="AD715" s="2" t="s">
        <v>712</v>
      </c>
      <c r="AF715" s="2">
        <v>2971</v>
      </c>
      <c r="AG715" s="2" t="s">
        <v>712</v>
      </c>
      <c r="AI715" s="2">
        <v>4423</v>
      </c>
      <c r="AJ715" s="2" t="s">
        <v>712</v>
      </c>
      <c r="AL715" s="2">
        <v>4940</v>
      </c>
      <c r="AM715" s="2" t="s">
        <v>712</v>
      </c>
    </row>
    <row r="716" spans="1:39" x14ac:dyDescent="0.25">
      <c r="A716" s="2" t="s">
        <v>1858</v>
      </c>
      <c r="B716" s="2" t="s">
        <v>1652</v>
      </c>
      <c r="C716" s="2" t="s">
        <v>1620</v>
      </c>
      <c r="D716" s="4">
        <f t="shared" si="11"/>
        <v>108</v>
      </c>
      <c r="W716" s="2">
        <v>1516</v>
      </c>
      <c r="X716" s="2" t="s">
        <v>712</v>
      </c>
      <c r="Z716" s="2">
        <v>1433</v>
      </c>
      <c r="AA716" s="2" t="s">
        <v>712</v>
      </c>
      <c r="AC716" s="2">
        <v>1641</v>
      </c>
      <c r="AD716" s="2" t="s">
        <v>712</v>
      </c>
      <c r="AF716" s="2">
        <v>6665</v>
      </c>
      <c r="AG716" s="2" t="s">
        <v>712</v>
      </c>
      <c r="AI716" s="2">
        <v>12841</v>
      </c>
      <c r="AJ716" s="2" t="s">
        <v>712</v>
      </c>
      <c r="AL716" s="2">
        <v>10440</v>
      </c>
      <c r="AM716" s="2" t="s">
        <v>712</v>
      </c>
    </row>
    <row r="717" spans="1:39" x14ac:dyDescent="0.25">
      <c r="A717" s="2" t="s">
        <v>1858</v>
      </c>
      <c r="B717" s="2" t="s">
        <v>1651</v>
      </c>
      <c r="C717" s="2" t="s">
        <v>1620</v>
      </c>
      <c r="D717" s="4">
        <f t="shared" si="11"/>
        <v>118</v>
      </c>
      <c r="E717" s="2">
        <v>5454</v>
      </c>
      <c r="F717" s="2" t="s">
        <v>712</v>
      </c>
      <c r="H717" s="2">
        <v>4168</v>
      </c>
      <c r="I717" s="2" t="s">
        <v>712</v>
      </c>
      <c r="K717" s="2">
        <v>5134</v>
      </c>
      <c r="L717" s="2" t="s">
        <v>712</v>
      </c>
      <c r="N717" s="2">
        <v>11971</v>
      </c>
      <c r="O717" s="2" t="s">
        <v>712</v>
      </c>
      <c r="Q717" s="2">
        <v>14205</v>
      </c>
      <c r="R717" s="2" t="s">
        <v>712</v>
      </c>
      <c r="T717" s="2">
        <v>11663</v>
      </c>
      <c r="U717" s="2" t="s">
        <v>712</v>
      </c>
      <c r="W717" s="2">
        <v>10403</v>
      </c>
      <c r="X717" s="2" t="s">
        <v>712</v>
      </c>
      <c r="Z717" s="2">
        <v>18004</v>
      </c>
      <c r="AA717" s="2" t="s">
        <v>712</v>
      </c>
      <c r="AC717" s="2">
        <v>18677</v>
      </c>
      <c r="AD717" s="2" t="s">
        <v>712</v>
      </c>
      <c r="AF717" s="2">
        <v>45293</v>
      </c>
      <c r="AG717" s="2" t="s">
        <v>712</v>
      </c>
      <c r="AI717" s="2">
        <v>50877</v>
      </c>
      <c r="AJ717" s="2" t="s">
        <v>712</v>
      </c>
      <c r="AL717" s="2">
        <v>29034</v>
      </c>
      <c r="AM717" s="2" t="s">
        <v>712</v>
      </c>
    </row>
    <row r="718" spans="1:39" x14ac:dyDescent="0.25">
      <c r="A718" s="2" t="s">
        <v>1858</v>
      </c>
      <c r="B718" s="2" t="s">
        <v>1650</v>
      </c>
      <c r="C718" s="2" t="s">
        <v>1620</v>
      </c>
      <c r="D718" s="4">
        <f t="shared" si="11"/>
        <v>113</v>
      </c>
      <c r="W718" s="2">
        <v>517.4</v>
      </c>
      <c r="X718" s="2" t="s">
        <v>712</v>
      </c>
      <c r="Z718" s="2">
        <v>373.4</v>
      </c>
      <c r="AA718" s="2" t="s">
        <v>712</v>
      </c>
      <c r="AC718" s="2">
        <v>319.3</v>
      </c>
      <c r="AD718" s="2" t="s">
        <v>712</v>
      </c>
      <c r="AF718" s="2">
        <v>727.2</v>
      </c>
      <c r="AG718" s="2" t="s">
        <v>712</v>
      </c>
      <c r="AI718" s="2">
        <v>1169</v>
      </c>
      <c r="AJ718" s="2" t="s">
        <v>712</v>
      </c>
      <c r="AL718" s="2">
        <v>1106</v>
      </c>
      <c r="AM718" s="2" t="s">
        <v>712</v>
      </c>
    </row>
    <row r="719" spans="1:39" x14ac:dyDescent="0.25">
      <c r="A719" s="2" t="s">
        <v>1858</v>
      </c>
      <c r="B719" s="2" t="s">
        <v>1649</v>
      </c>
      <c r="C719" s="2" t="s">
        <v>1620</v>
      </c>
      <c r="D719" s="4">
        <f t="shared" si="11"/>
        <v>120</v>
      </c>
      <c r="T719" s="2">
        <v>279.10000000000002</v>
      </c>
      <c r="U719" s="2" t="s">
        <v>712</v>
      </c>
      <c r="W719" s="2">
        <v>250.8</v>
      </c>
      <c r="X719" s="2" t="s">
        <v>712</v>
      </c>
      <c r="Z719" s="2">
        <v>344.6</v>
      </c>
      <c r="AA719" s="2" t="s">
        <v>712</v>
      </c>
      <c r="AC719" s="2">
        <v>319.60000000000002</v>
      </c>
      <c r="AD719" s="2" t="s">
        <v>712</v>
      </c>
      <c r="AF719" s="2">
        <v>710.9</v>
      </c>
      <c r="AG719" s="2" t="s">
        <v>712</v>
      </c>
      <c r="AI719" s="2">
        <v>1446</v>
      </c>
      <c r="AJ719" s="2" t="s">
        <v>712</v>
      </c>
      <c r="AL719" s="2">
        <v>1812</v>
      </c>
      <c r="AM719" s="2" t="s">
        <v>712</v>
      </c>
    </row>
    <row r="720" spans="1:39" x14ac:dyDescent="0.25">
      <c r="A720" s="2" t="s">
        <v>1858</v>
      </c>
      <c r="B720" s="2" t="s">
        <v>1648</v>
      </c>
      <c r="C720" s="2" t="s">
        <v>1620</v>
      </c>
      <c r="D720" s="4">
        <f t="shared" si="11"/>
        <v>121</v>
      </c>
      <c r="W720" s="2">
        <v>1965</v>
      </c>
      <c r="X720" s="2" t="s">
        <v>712</v>
      </c>
      <c r="Z720" s="2">
        <v>5093</v>
      </c>
      <c r="AA720" s="2" t="s">
        <v>712</v>
      </c>
      <c r="AC720" s="2">
        <v>5436</v>
      </c>
      <c r="AD720" s="2" t="s">
        <v>712</v>
      </c>
      <c r="AF720" s="2">
        <v>6016</v>
      </c>
      <c r="AG720" s="2" t="s">
        <v>712</v>
      </c>
      <c r="AI720" s="2">
        <v>8774</v>
      </c>
      <c r="AJ720" s="2" t="s">
        <v>712</v>
      </c>
      <c r="AL720" s="2">
        <v>8050</v>
      </c>
      <c r="AM720" s="2" t="s">
        <v>712</v>
      </c>
    </row>
    <row r="721" spans="1:39" x14ac:dyDescent="0.25">
      <c r="A721" s="2" t="s">
        <v>1858</v>
      </c>
      <c r="B721" s="2" t="s">
        <v>1647</v>
      </c>
      <c r="C721" s="2" t="s">
        <v>1620</v>
      </c>
      <c r="D721" s="4">
        <f t="shared" si="11"/>
        <v>131</v>
      </c>
      <c r="E721" s="2">
        <v>229.8</v>
      </c>
      <c r="F721" s="2" t="s">
        <v>712</v>
      </c>
      <c r="H721" s="2">
        <v>315.39999999999998</v>
      </c>
      <c r="I721" s="2" t="s">
        <v>712</v>
      </c>
      <c r="K721" s="2">
        <v>440.1</v>
      </c>
      <c r="L721" s="2" t="s">
        <v>712</v>
      </c>
      <c r="N721" s="2">
        <v>1019</v>
      </c>
      <c r="O721" s="2" t="s">
        <v>712</v>
      </c>
      <c r="Q721" s="2">
        <v>1843</v>
      </c>
      <c r="R721" s="2" t="s">
        <v>712</v>
      </c>
      <c r="T721" s="2">
        <v>1927</v>
      </c>
      <c r="U721" s="2" t="s">
        <v>712</v>
      </c>
      <c r="W721" s="2">
        <v>3081</v>
      </c>
      <c r="X721" s="2" t="s">
        <v>712</v>
      </c>
      <c r="Z721" s="2">
        <v>4585</v>
      </c>
      <c r="AA721" s="2" t="s">
        <v>712</v>
      </c>
      <c r="AC721" s="2">
        <v>4139</v>
      </c>
      <c r="AD721" s="2" t="s">
        <v>712</v>
      </c>
      <c r="AF721" s="2">
        <v>7257</v>
      </c>
      <c r="AG721" s="2" t="s">
        <v>712</v>
      </c>
      <c r="AI721" s="2">
        <v>10819</v>
      </c>
      <c r="AJ721" s="2" t="s">
        <v>712</v>
      </c>
      <c r="AL721" s="2">
        <v>9759</v>
      </c>
      <c r="AM721" s="2" t="s">
        <v>712</v>
      </c>
    </row>
    <row r="722" spans="1:39" x14ac:dyDescent="0.25">
      <c r="A722" s="2" t="s">
        <v>1858</v>
      </c>
      <c r="B722" s="2" t="s">
        <v>1646</v>
      </c>
      <c r="C722" s="2" t="s">
        <v>1620</v>
      </c>
      <c r="D722" s="4">
        <f t="shared" si="11"/>
        <v>132</v>
      </c>
      <c r="Q722" s="2">
        <v>282.10000000000002</v>
      </c>
      <c r="R722" s="2" t="s">
        <v>712</v>
      </c>
      <c r="T722" s="2">
        <v>695.6</v>
      </c>
      <c r="U722" s="2" t="s">
        <v>712</v>
      </c>
      <c r="W722" s="2">
        <v>1207</v>
      </c>
      <c r="X722" s="2" t="s">
        <v>712</v>
      </c>
      <c r="Z722" s="2">
        <v>1917</v>
      </c>
      <c r="AA722" s="2" t="s">
        <v>712</v>
      </c>
      <c r="AC722" s="2">
        <v>3139</v>
      </c>
      <c r="AD722" s="2" t="s">
        <v>712</v>
      </c>
      <c r="AF722" s="2">
        <v>5534</v>
      </c>
      <c r="AG722" s="2" t="s">
        <v>712</v>
      </c>
      <c r="AI722" s="2">
        <v>7291</v>
      </c>
      <c r="AJ722" s="2" t="s">
        <v>712</v>
      </c>
      <c r="AL722" s="2">
        <v>8641</v>
      </c>
      <c r="AM722" s="2" t="s">
        <v>712</v>
      </c>
    </row>
    <row r="723" spans="1:39" x14ac:dyDescent="0.25">
      <c r="A723" s="2" t="s">
        <v>1858</v>
      </c>
      <c r="B723" s="2" t="s">
        <v>1645</v>
      </c>
      <c r="C723" s="2" t="s">
        <v>1620</v>
      </c>
      <c r="D723" s="4">
        <f t="shared" si="11"/>
        <v>141</v>
      </c>
      <c r="Q723" s="2">
        <v>1436</v>
      </c>
      <c r="R723" s="2" t="s">
        <v>712</v>
      </c>
      <c r="T723" s="2">
        <v>1486</v>
      </c>
      <c r="U723" s="2" t="s">
        <v>712</v>
      </c>
      <c r="W723" s="2">
        <v>587.20000000000005</v>
      </c>
      <c r="X723" s="2" t="s">
        <v>712</v>
      </c>
      <c r="Z723" s="2">
        <v>505.5</v>
      </c>
      <c r="AA723" s="2" t="s">
        <v>712</v>
      </c>
      <c r="AC723" s="2">
        <v>571.4</v>
      </c>
      <c r="AD723" s="2" t="s">
        <v>712</v>
      </c>
      <c r="AF723" s="2">
        <v>1633</v>
      </c>
      <c r="AG723" s="2" t="s">
        <v>712</v>
      </c>
      <c r="AI723" s="2">
        <v>4378</v>
      </c>
      <c r="AJ723" s="2" t="s">
        <v>712</v>
      </c>
      <c r="AL723" s="2">
        <v>3974</v>
      </c>
      <c r="AM723" s="2" t="s">
        <v>712</v>
      </c>
    </row>
    <row r="724" spans="1:39" x14ac:dyDescent="0.25">
      <c r="A724" s="2" t="s">
        <v>1858</v>
      </c>
      <c r="B724" s="2" t="s">
        <v>1644</v>
      </c>
      <c r="C724" s="2" t="s">
        <v>1620</v>
      </c>
      <c r="D724" s="4">
        <f t="shared" si="11"/>
        <v>28</v>
      </c>
      <c r="AI724" s="2">
        <v>1421</v>
      </c>
      <c r="AJ724" s="2" t="s">
        <v>712</v>
      </c>
      <c r="AL724" s="2">
        <v>1204</v>
      </c>
      <c r="AM724" s="2" t="s">
        <v>712</v>
      </c>
    </row>
    <row r="725" spans="1:39" x14ac:dyDescent="0.25">
      <c r="A725" s="2" t="s">
        <v>1858</v>
      </c>
      <c r="B725" s="2" t="s">
        <v>1643</v>
      </c>
      <c r="C725" s="2" t="s">
        <v>1620</v>
      </c>
      <c r="D725" s="4">
        <f t="shared" si="11"/>
        <v>149</v>
      </c>
      <c r="E725" s="2">
        <v>55.32</v>
      </c>
      <c r="F725" s="2" t="s">
        <v>712</v>
      </c>
      <c r="H725" s="2">
        <v>74.459999999999994</v>
      </c>
      <c r="I725" s="2" t="s">
        <v>712</v>
      </c>
      <c r="K725" s="2">
        <v>82.01</v>
      </c>
      <c r="L725" s="2" t="s">
        <v>712</v>
      </c>
      <c r="N725" s="2">
        <v>99.35</v>
      </c>
      <c r="O725" s="2" t="s">
        <v>712</v>
      </c>
      <c r="Q725" s="2">
        <v>153.6</v>
      </c>
      <c r="R725" s="2" t="s">
        <v>712</v>
      </c>
      <c r="T725" s="2">
        <v>169.3</v>
      </c>
      <c r="U725" s="2" t="s">
        <v>712</v>
      </c>
      <c r="W725" s="2">
        <v>172.1</v>
      </c>
      <c r="X725" s="2" t="s">
        <v>712</v>
      </c>
      <c r="Z725" s="2">
        <v>219.6</v>
      </c>
      <c r="AA725" s="2" t="s">
        <v>712</v>
      </c>
      <c r="AC725" s="2">
        <v>246.8</v>
      </c>
      <c r="AD725" s="2" t="s">
        <v>712</v>
      </c>
      <c r="AF725" s="2">
        <v>396.2</v>
      </c>
      <c r="AG725" s="2" t="s">
        <v>712</v>
      </c>
      <c r="AI725" s="2">
        <v>685.5</v>
      </c>
      <c r="AJ725" s="2" t="s">
        <v>712</v>
      </c>
      <c r="AL725" s="2">
        <v>732.3</v>
      </c>
      <c r="AM725" s="2" t="s">
        <v>712</v>
      </c>
    </row>
    <row r="726" spans="1:39" x14ac:dyDescent="0.25">
      <c r="A726" s="2" t="s">
        <v>1858</v>
      </c>
      <c r="B726" s="2" t="s">
        <v>1642</v>
      </c>
      <c r="C726" s="2" t="s">
        <v>1620</v>
      </c>
      <c r="D726" s="4">
        <f t="shared" si="11"/>
        <v>299</v>
      </c>
      <c r="Z726" s="2">
        <v>1309</v>
      </c>
      <c r="AA726" s="2" t="s">
        <v>712</v>
      </c>
      <c r="AC726" s="2">
        <v>1052</v>
      </c>
      <c r="AD726" s="2" t="s">
        <v>712</v>
      </c>
      <c r="AF726" s="2">
        <v>1466</v>
      </c>
      <c r="AG726" s="2" t="s">
        <v>712</v>
      </c>
      <c r="AI726" s="2">
        <v>2624</v>
      </c>
      <c r="AJ726" s="2" t="s">
        <v>712</v>
      </c>
      <c r="AL726" s="2">
        <v>2716</v>
      </c>
      <c r="AM726" s="2" t="s">
        <v>712</v>
      </c>
    </row>
    <row r="727" spans="1:39" x14ac:dyDescent="0.25">
      <c r="A727" s="2" t="s">
        <v>1858</v>
      </c>
      <c r="B727" s="2" t="s">
        <v>1641</v>
      </c>
      <c r="C727" s="2" t="s">
        <v>1620</v>
      </c>
      <c r="D727" s="4">
        <f t="shared" si="11"/>
        <v>221</v>
      </c>
      <c r="E727" s="2">
        <v>97.22</v>
      </c>
      <c r="F727" s="2" t="s">
        <v>712</v>
      </c>
      <c r="H727" s="2">
        <v>162.30000000000001</v>
      </c>
      <c r="I727" s="2" t="s">
        <v>712</v>
      </c>
      <c r="K727" s="2">
        <v>472.5</v>
      </c>
      <c r="L727" s="2" t="s">
        <v>712</v>
      </c>
      <c r="N727" s="2">
        <v>2803</v>
      </c>
      <c r="O727" s="2" t="s">
        <v>712</v>
      </c>
      <c r="Q727" s="2">
        <v>5856</v>
      </c>
      <c r="R727" s="2" t="s">
        <v>712</v>
      </c>
      <c r="T727" s="2">
        <v>4819</v>
      </c>
      <c r="U727" s="2" t="s">
        <v>712</v>
      </c>
      <c r="W727" s="2">
        <v>6289</v>
      </c>
      <c r="X727" s="2" t="s">
        <v>712</v>
      </c>
      <c r="Z727" s="2">
        <v>7108</v>
      </c>
      <c r="AA727" s="2" t="s">
        <v>712</v>
      </c>
      <c r="AC727" s="2">
        <v>8671</v>
      </c>
      <c r="AD727" s="2" t="s">
        <v>712</v>
      </c>
      <c r="AF727" s="2">
        <v>16224</v>
      </c>
      <c r="AG727" s="2" t="s">
        <v>712</v>
      </c>
      <c r="AI727" s="2">
        <v>21535</v>
      </c>
      <c r="AJ727" s="2" t="s">
        <v>712</v>
      </c>
      <c r="AL727" s="2">
        <v>15643</v>
      </c>
      <c r="AM727" s="2" t="s">
        <v>712</v>
      </c>
    </row>
    <row r="728" spans="1:39" x14ac:dyDescent="0.25">
      <c r="A728" s="2" t="s">
        <v>1858</v>
      </c>
      <c r="B728" s="2" t="s">
        <v>1640</v>
      </c>
      <c r="C728" s="2" t="s">
        <v>1620</v>
      </c>
      <c r="D728" s="4">
        <f t="shared" si="11"/>
        <v>165</v>
      </c>
      <c r="E728" s="2">
        <v>89.83</v>
      </c>
      <c r="F728" s="2" t="s">
        <v>712</v>
      </c>
      <c r="H728" s="2">
        <v>138.1</v>
      </c>
      <c r="I728" s="2" t="s">
        <v>712</v>
      </c>
      <c r="K728" s="2">
        <v>151.80000000000001</v>
      </c>
      <c r="L728" s="2" t="s">
        <v>712</v>
      </c>
      <c r="N728" s="2">
        <v>213.2</v>
      </c>
      <c r="O728" s="2" t="s">
        <v>712</v>
      </c>
      <c r="Q728" s="2">
        <v>368.3</v>
      </c>
      <c r="R728" s="2" t="s">
        <v>712</v>
      </c>
      <c r="T728" s="2">
        <v>339.3</v>
      </c>
      <c r="U728" s="2" t="s">
        <v>712</v>
      </c>
      <c r="W728" s="2">
        <v>428.1</v>
      </c>
      <c r="X728" s="2" t="s">
        <v>712</v>
      </c>
      <c r="Z728" s="2">
        <v>484.6</v>
      </c>
      <c r="AA728" s="2" t="s">
        <v>712</v>
      </c>
      <c r="AC728" s="2">
        <v>501.2</v>
      </c>
      <c r="AD728" s="2" t="s">
        <v>712</v>
      </c>
      <c r="AF728" s="2">
        <v>951.4</v>
      </c>
      <c r="AG728" s="2" t="s">
        <v>712</v>
      </c>
      <c r="AI728" s="2">
        <v>1268</v>
      </c>
      <c r="AJ728" s="2" t="s">
        <v>712</v>
      </c>
      <c r="AL728" s="2">
        <v>1429</v>
      </c>
      <c r="AM728" s="2" t="s">
        <v>712</v>
      </c>
    </row>
    <row r="729" spans="1:39" x14ac:dyDescent="0.25">
      <c r="A729" s="2" t="s">
        <v>1858</v>
      </c>
      <c r="B729" s="2" t="s">
        <v>1639</v>
      </c>
      <c r="C729" s="2" t="s">
        <v>1620</v>
      </c>
      <c r="D729" s="4">
        <f t="shared" si="11"/>
        <v>168</v>
      </c>
      <c r="E729" s="2">
        <v>128.19999999999999</v>
      </c>
      <c r="F729" s="2" t="s">
        <v>712</v>
      </c>
      <c r="H729" s="2">
        <v>195.5</v>
      </c>
      <c r="I729" s="2" t="s">
        <v>712</v>
      </c>
      <c r="K729" s="2">
        <v>333.4</v>
      </c>
      <c r="L729" s="2" t="s">
        <v>712</v>
      </c>
      <c r="N729" s="2">
        <v>552.79999999999995</v>
      </c>
      <c r="O729" s="2" t="s">
        <v>712</v>
      </c>
      <c r="Q729" s="2">
        <v>697.5</v>
      </c>
      <c r="R729" s="2" t="s">
        <v>712</v>
      </c>
      <c r="T729" s="2">
        <v>813.4</v>
      </c>
      <c r="U729" s="2" t="s">
        <v>712</v>
      </c>
      <c r="W729" s="2">
        <v>1002</v>
      </c>
      <c r="X729" s="2" t="s">
        <v>712</v>
      </c>
      <c r="Z729" s="2">
        <v>993.5</v>
      </c>
      <c r="AA729" s="2" t="s">
        <v>712</v>
      </c>
      <c r="AC729" s="2">
        <v>530.6</v>
      </c>
      <c r="AD729" s="2" t="s">
        <v>712</v>
      </c>
      <c r="AF729" s="2">
        <v>992.7</v>
      </c>
      <c r="AG729" s="2" t="s">
        <v>712</v>
      </c>
      <c r="AI729" s="2">
        <v>2151</v>
      </c>
      <c r="AJ729" s="2" t="s">
        <v>712</v>
      </c>
      <c r="AL729" s="2">
        <v>2222</v>
      </c>
      <c r="AM729" s="2" t="s">
        <v>712</v>
      </c>
    </row>
    <row r="730" spans="1:39" x14ac:dyDescent="0.25">
      <c r="A730" s="2" t="s">
        <v>1858</v>
      </c>
      <c r="B730" s="2" t="s">
        <v>1638</v>
      </c>
      <c r="C730" s="2" t="s">
        <v>1620</v>
      </c>
      <c r="D730" s="4">
        <f t="shared" si="11"/>
        <v>171</v>
      </c>
      <c r="E730" s="2">
        <v>156.69999999999999</v>
      </c>
      <c r="F730" s="2" t="s">
        <v>712</v>
      </c>
      <c r="H730" s="2">
        <v>207.4</v>
      </c>
      <c r="I730" s="2" t="s">
        <v>712</v>
      </c>
      <c r="K730" s="2">
        <v>211.4</v>
      </c>
      <c r="L730" s="2" t="s">
        <v>712</v>
      </c>
      <c r="N730" s="2">
        <v>450.1</v>
      </c>
      <c r="O730" s="2" t="s">
        <v>712</v>
      </c>
      <c r="Q730" s="2">
        <v>741.8</v>
      </c>
      <c r="R730" s="2" t="s">
        <v>712</v>
      </c>
      <c r="T730" s="2">
        <v>579.20000000000005</v>
      </c>
      <c r="U730" s="2" t="s">
        <v>712</v>
      </c>
      <c r="W730" s="2">
        <v>814</v>
      </c>
      <c r="X730" s="2" t="s">
        <v>712</v>
      </c>
      <c r="Z730" s="2">
        <v>1127</v>
      </c>
      <c r="AA730" s="2" t="s">
        <v>712</v>
      </c>
      <c r="AC730" s="2">
        <v>1001</v>
      </c>
      <c r="AD730" s="2" t="s">
        <v>712</v>
      </c>
      <c r="AF730" s="2">
        <v>1675</v>
      </c>
      <c r="AG730" s="2" t="s">
        <v>712</v>
      </c>
      <c r="AI730" s="2">
        <v>2604</v>
      </c>
      <c r="AJ730" s="2" t="s">
        <v>712</v>
      </c>
      <c r="AL730" s="2">
        <v>2900</v>
      </c>
      <c r="AM730" s="2" t="s">
        <v>712</v>
      </c>
    </row>
    <row r="731" spans="1:39" x14ac:dyDescent="0.25">
      <c r="A731" s="2" t="s">
        <v>1858</v>
      </c>
      <c r="B731" s="2" t="s">
        <v>1637</v>
      </c>
      <c r="C731" s="2" t="s">
        <v>1620</v>
      </c>
      <c r="D731" s="4">
        <f t="shared" si="11"/>
        <v>179</v>
      </c>
      <c r="K731" s="2">
        <v>3913</v>
      </c>
      <c r="L731" s="2" t="s">
        <v>712</v>
      </c>
      <c r="N731" s="2">
        <v>19833</v>
      </c>
      <c r="O731" s="2" t="s">
        <v>712</v>
      </c>
      <c r="Q731" s="2">
        <v>27405</v>
      </c>
      <c r="R731" s="2" t="s">
        <v>712</v>
      </c>
      <c r="T731" s="2">
        <v>12867</v>
      </c>
      <c r="U731" s="2" t="s">
        <v>712</v>
      </c>
      <c r="W731" s="2">
        <v>15614</v>
      </c>
      <c r="X731" s="2" t="s">
        <v>712</v>
      </c>
      <c r="Z731" s="2">
        <v>21389</v>
      </c>
      <c r="AA731" s="2" t="s">
        <v>712</v>
      </c>
      <c r="AC731" s="2">
        <v>30523</v>
      </c>
      <c r="AD731" s="2" t="s">
        <v>712</v>
      </c>
      <c r="AF731" s="2">
        <v>67610</v>
      </c>
      <c r="AG731" s="2" t="s">
        <v>712</v>
      </c>
      <c r="AI731" s="2">
        <v>94246</v>
      </c>
      <c r="AJ731" s="2" t="s">
        <v>712</v>
      </c>
      <c r="AL731" s="2">
        <v>74720</v>
      </c>
      <c r="AM731" s="2" t="s">
        <v>712</v>
      </c>
    </row>
    <row r="732" spans="1:39" x14ac:dyDescent="0.25">
      <c r="A732" s="2" t="s">
        <v>1858</v>
      </c>
      <c r="B732" s="2" t="s">
        <v>1636</v>
      </c>
      <c r="C732" s="2" t="s">
        <v>1620</v>
      </c>
      <c r="D732" s="4">
        <f t="shared" si="11"/>
        <v>117</v>
      </c>
      <c r="E732" s="2">
        <v>103.6</v>
      </c>
      <c r="F732" s="2" t="s">
        <v>712</v>
      </c>
      <c r="H732" s="2">
        <v>158.80000000000001</v>
      </c>
      <c r="I732" s="2" t="s">
        <v>712</v>
      </c>
      <c r="K732" s="2">
        <v>347</v>
      </c>
      <c r="L732" s="2" t="s">
        <v>712</v>
      </c>
      <c r="N732" s="2">
        <v>1123</v>
      </c>
      <c r="O732" s="2" t="s">
        <v>712</v>
      </c>
      <c r="Q732" s="2">
        <v>2111</v>
      </c>
      <c r="R732" s="2" t="s">
        <v>712</v>
      </c>
      <c r="T732" s="2">
        <v>3631</v>
      </c>
      <c r="U732" s="2" t="s">
        <v>712</v>
      </c>
      <c r="W732" s="2">
        <v>8145</v>
      </c>
      <c r="X732" s="2" t="s">
        <v>712</v>
      </c>
      <c r="Z732" s="2">
        <v>12366</v>
      </c>
      <c r="AA732" s="2" t="s">
        <v>712</v>
      </c>
      <c r="AC732" s="2">
        <v>13021</v>
      </c>
      <c r="AD732" s="2" t="s">
        <v>712</v>
      </c>
      <c r="AF732" s="2">
        <v>23234</v>
      </c>
      <c r="AG732" s="2" t="s">
        <v>712</v>
      </c>
      <c r="AI732" s="2">
        <v>24593</v>
      </c>
      <c r="AJ732" s="2" t="s">
        <v>712</v>
      </c>
      <c r="AL732" s="2">
        <v>27439</v>
      </c>
      <c r="AM732" s="2" t="s">
        <v>712</v>
      </c>
    </row>
    <row r="733" spans="1:39" x14ac:dyDescent="0.25">
      <c r="A733" s="2" t="s">
        <v>1858</v>
      </c>
      <c r="B733" s="2" t="s">
        <v>1635</v>
      </c>
      <c r="C733" s="2" t="s">
        <v>1620</v>
      </c>
      <c r="D733" s="4">
        <f t="shared" si="11"/>
        <v>194</v>
      </c>
      <c r="E733" s="2">
        <v>401.1</v>
      </c>
      <c r="F733" s="2" t="s">
        <v>712</v>
      </c>
      <c r="H733" s="2">
        <v>510</v>
      </c>
      <c r="I733" s="2" t="s">
        <v>712</v>
      </c>
      <c r="K733" s="2">
        <v>1514</v>
      </c>
      <c r="L733" s="2" t="s">
        <v>712</v>
      </c>
      <c r="N733" s="2">
        <v>8944</v>
      </c>
      <c r="O733" s="2" t="s">
        <v>712</v>
      </c>
      <c r="Q733" s="2">
        <v>13604</v>
      </c>
      <c r="R733" s="2" t="s">
        <v>712</v>
      </c>
      <c r="T733" s="2">
        <v>5853</v>
      </c>
      <c r="U733" s="2" t="s">
        <v>712</v>
      </c>
      <c r="W733" s="2">
        <v>7817</v>
      </c>
      <c r="X733" s="2" t="s">
        <v>712</v>
      </c>
      <c r="Z733" s="2">
        <v>8329</v>
      </c>
      <c r="AA733" s="2" t="s">
        <v>712</v>
      </c>
      <c r="AC733" s="2">
        <v>8338</v>
      </c>
      <c r="AD733" s="2" t="s">
        <v>712</v>
      </c>
      <c r="AF733" s="2">
        <v>15948</v>
      </c>
      <c r="AG733" s="2" t="s">
        <v>712</v>
      </c>
      <c r="AI733" s="2">
        <v>24885</v>
      </c>
      <c r="AJ733" s="2" t="s">
        <v>712</v>
      </c>
      <c r="AL733" s="2">
        <v>20482</v>
      </c>
      <c r="AM733" s="2" t="s">
        <v>712</v>
      </c>
    </row>
    <row r="734" spans="1:39" x14ac:dyDescent="0.25">
      <c r="A734" s="2" t="s">
        <v>1858</v>
      </c>
      <c r="B734" s="2" t="s">
        <v>1633</v>
      </c>
      <c r="C734" s="2" t="s">
        <v>1620</v>
      </c>
      <c r="D734" s="4">
        <f t="shared" si="11"/>
        <v>200</v>
      </c>
      <c r="E734" s="2">
        <v>474.1</v>
      </c>
      <c r="F734" s="2" t="s">
        <v>712</v>
      </c>
      <c r="H734" s="2">
        <v>631</v>
      </c>
      <c r="I734" s="2" t="s">
        <v>712</v>
      </c>
      <c r="K734" s="2">
        <v>1263</v>
      </c>
      <c r="L734" s="2" t="s">
        <v>712</v>
      </c>
      <c r="N734" s="2">
        <v>2855</v>
      </c>
      <c r="O734" s="2" t="s">
        <v>712</v>
      </c>
      <c r="Q734" s="2">
        <v>6381</v>
      </c>
      <c r="R734" s="2" t="s">
        <v>712</v>
      </c>
      <c r="T734" s="2">
        <v>7403</v>
      </c>
      <c r="U734" s="2" t="s">
        <v>712</v>
      </c>
      <c r="W734" s="2">
        <v>16335</v>
      </c>
      <c r="X734" s="2" t="s">
        <v>712</v>
      </c>
      <c r="Z734" s="2">
        <v>27375</v>
      </c>
      <c r="AA734" s="2" t="s">
        <v>712</v>
      </c>
      <c r="AC734" s="2">
        <v>22229</v>
      </c>
      <c r="AD734" s="2" t="s">
        <v>712</v>
      </c>
      <c r="AF734" s="2">
        <v>38031</v>
      </c>
      <c r="AG734" s="2" t="s">
        <v>712</v>
      </c>
      <c r="AI734" s="2">
        <v>54528</v>
      </c>
      <c r="AJ734" s="2" t="s">
        <v>712</v>
      </c>
      <c r="AL734" s="2">
        <v>52284</v>
      </c>
      <c r="AM734" s="2" t="s">
        <v>712</v>
      </c>
    </row>
    <row r="735" spans="1:39" x14ac:dyDescent="0.25">
      <c r="A735" s="2" t="s">
        <v>1858</v>
      </c>
      <c r="B735" s="2" t="s">
        <v>1632</v>
      </c>
      <c r="C735" s="2" t="s">
        <v>1620</v>
      </c>
      <c r="D735" s="4">
        <f t="shared" si="11"/>
        <v>38</v>
      </c>
      <c r="E735" s="2">
        <v>138.4</v>
      </c>
      <c r="F735" s="2" t="s">
        <v>712</v>
      </c>
      <c r="H735" s="2">
        <v>159.4</v>
      </c>
      <c r="I735" s="2" t="s">
        <v>712</v>
      </c>
      <c r="K735" s="2">
        <v>196.4</v>
      </c>
      <c r="L735" s="2" t="s">
        <v>712</v>
      </c>
      <c r="N735" s="2">
        <v>287.60000000000002</v>
      </c>
      <c r="O735" s="2" t="s">
        <v>712</v>
      </c>
      <c r="Q735" s="2">
        <v>307.60000000000002</v>
      </c>
      <c r="R735" s="2" t="s">
        <v>712</v>
      </c>
      <c r="T735" s="2">
        <v>401.4</v>
      </c>
      <c r="U735" s="2" t="s">
        <v>712</v>
      </c>
      <c r="W735" s="2">
        <v>546.9</v>
      </c>
      <c r="X735" s="2" t="s">
        <v>712</v>
      </c>
      <c r="Z735" s="2">
        <v>816.8</v>
      </c>
      <c r="AA735" s="2" t="s">
        <v>712</v>
      </c>
      <c r="AC735" s="2">
        <v>867.6</v>
      </c>
      <c r="AD735" s="2" t="s">
        <v>712</v>
      </c>
      <c r="AF735" s="2">
        <v>1633</v>
      </c>
      <c r="AG735" s="2" t="s">
        <v>712</v>
      </c>
      <c r="AI735" s="2">
        <v>3351</v>
      </c>
      <c r="AJ735" s="2" t="s">
        <v>712</v>
      </c>
      <c r="AL735" s="2">
        <v>3974</v>
      </c>
      <c r="AM735" s="2" t="s">
        <v>712</v>
      </c>
    </row>
    <row r="736" spans="1:39" x14ac:dyDescent="0.25">
      <c r="A736" s="2" t="s">
        <v>1858</v>
      </c>
      <c r="B736" s="2" t="s">
        <v>1631</v>
      </c>
      <c r="C736" s="2" t="s">
        <v>1620</v>
      </c>
      <c r="D736" s="4">
        <f t="shared" si="11"/>
        <v>212</v>
      </c>
      <c r="E736" s="2">
        <v>226.8</v>
      </c>
      <c r="F736" s="2" t="s">
        <v>712</v>
      </c>
      <c r="H736" s="2">
        <v>274</v>
      </c>
      <c r="I736" s="2" t="s">
        <v>712</v>
      </c>
      <c r="K736" s="2">
        <v>448</v>
      </c>
      <c r="L736" s="2" t="s">
        <v>712</v>
      </c>
      <c r="N736" s="2">
        <v>951.5</v>
      </c>
      <c r="O736" s="2" t="s">
        <v>712</v>
      </c>
      <c r="Q736" s="2">
        <v>1695</v>
      </c>
      <c r="R736" s="2" t="s">
        <v>712</v>
      </c>
      <c r="T736" s="2">
        <v>998.3</v>
      </c>
      <c r="U736" s="2" t="s">
        <v>712</v>
      </c>
      <c r="W736" s="2">
        <v>1005</v>
      </c>
      <c r="X736" s="2" t="s">
        <v>712</v>
      </c>
      <c r="Z736" s="2">
        <v>957.3</v>
      </c>
      <c r="AA736" s="2" t="s">
        <v>712</v>
      </c>
      <c r="AC736" s="2">
        <v>1270</v>
      </c>
      <c r="AD736" s="2" t="s">
        <v>712</v>
      </c>
      <c r="AF736" s="2">
        <v>2080</v>
      </c>
      <c r="AG736" s="2" t="s">
        <v>712</v>
      </c>
    </row>
    <row r="737" spans="1:39" x14ac:dyDescent="0.25">
      <c r="A737" s="2" t="s">
        <v>1858</v>
      </c>
      <c r="B737" s="2" t="s">
        <v>1630</v>
      </c>
      <c r="C737" s="2" t="s">
        <v>1620</v>
      </c>
      <c r="D737" s="4">
        <f t="shared" si="11"/>
        <v>208</v>
      </c>
      <c r="W737" s="2">
        <v>345.7</v>
      </c>
      <c r="X737" s="2" t="s">
        <v>712</v>
      </c>
      <c r="Z737" s="2">
        <v>155.30000000000001</v>
      </c>
      <c r="AA737" s="2" t="s">
        <v>712</v>
      </c>
      <c r="AC737" s="2">
        <v>190.6</v>
      </c>
      <c r="AD737" s="2" t="s">
        <v>712</v>
      </c>
      <c r="AF737" s="2">
        <v>523.9</v>
      </c>
      <c r="AG737" s="2" t="s">
        <v>712</v>
      </c>
      <c r="AI737" s="2">
        <v>962.4</v>
      </c>
      <c r="AJ737" s="2" t="s">
        <v>712</v>
      </c>
      <c r="AL737" s="2">
        <v>925.9</v>
      </c>
      <c r="AM737" s="2" t="s">
        <v>712</v>
      </c>
    </row>
    <row r="738" spans="1:39" x14ac:dyDescent="0.25">
      <c r="A738" s="2" t="s">
        <v>1858</v>
      </c>
      <c r="B738" s="2" t="s">
        <v>1628</v>
      </c>
      <c r="C738" s="2" t="s">
        <v>1620</v>
      </c>
      <c r="D738" s="4">
        <f t="shared" si="11"/>
        <v>216</v>
      </c>
      <c r="E738" s="2">
        <v>113.8</v>
      </c>
      <c r="F738" s="2" t="s">
        <v>712</v>
      </c>
      <c r="H738" s="2">
        <v>166.9</v>
      </c>
      <c r="I738" s="2" t="s">
        <v>712</v>
      </c>
      <c r="K738" s="2">
        <v>209.4</v>
      </c>
      <c r="L738" s="2" t="s">
        <v>712</v>
      </c>
      <c r="N738" s="2">
        <v>445.3</v>
      </c>
      <c r="O738" s="2" t="s">
        <v>712</v>
      </c>
      <c r="Q738" s="2">
        <v>742.7</v>
      </c>
      <c r="R738" s="2" t="s">
        <v>712</v>
      </c>
      <c r="T738" s="2">
        <v>936.2</v>
      </c>
      <c r="U738" s="2" t="s">
        <v>712</v>
      </c>
      <c r="W738" s="2">
        <v>1922</v>
      </c>
      <c r="X738" s="2" t="s">
        <v>712</v>
      </c>
      <c r="Z738" s="2">
        <v>2477</v>
      </c>
      <c r="AA738" s="2" t="s">
        <v>712</v>
      </c>
      <c r="AC738" s="2">
        <v>2089</v>
      </c>
      <c r="AD738" s="2" t="s">
        <v>712</v>
      </c>
      <c r="AF738" s="2">
        <v>3964</v>
      </c>
      <c r="AG738" s="2" t="s">
        <v>712</v>
      </c>
      <c r="AI738" s="2">
        <v>5911</v>
      </c>
      <c r="AJ738" s="2" t="s">
        <v>712</v>
      </c>
      <c r="AL738" s="2">
        <v>5812</v>
      </c>
      <c r="AM738" s="2" t="s">
        <v>712</v>
      </c>
    </row>
    <row r="739" spans="1:39" x14ac:dyDescent="0.25">
      <c r="A739" s="2" t="s">
        <v>1858</v>
      </c>
      <c r="B739" s="2" t="s">
        <v>1627</v>
      </c>
      <c r="C739" s="2" t="s">
        <v>1620</v>
      </c>
      <c r="D739" s="4">
        <f t="shared" si="11"/>
        <v>176</v>
      </c>
      <c r="AC739" s="2">
        <v>496.2</v>
      </c>
      <c r="AD739" s="2" t="s">
        <v>712</v>
      </c>
      <c r="AF739" s="2">
        <v>547.5</v>
      </c>
      <c r="AG739" s="2" t="s">
        <v>712</v>
      </c>
      <c r="AI739" s="2">
        <v>1175</v>
      </c>
      <c r="AJ739" s="2" t="s">
        <v>712</v>
      </c>
      <c r="AL739" s="2">
        <v>1192</v>
      </c>
      <c r="AM739" s="2" t="s">
        <v>712</v>
      </c>
    </row>
    <row r="740" spans="1:39" x14ac:dyDescent="0.25">
      <c r="A740" s="2" t="s">
        <v>1858</v>
      </c>
      <c r="B740" s="2" t="s">
        <v>1626</v>
      </c>
      <c r="C740" s="2" t="s">
        <v>1620</v>
      </c>
      <c r="D740" s="4">
        <f t="shared" si="11"/>
        <v>223</v>
      </c>
      <c r="E740" s="2">
        <v>308.60000000000002</v>
      </c>
      <c r="F740" s="2" t="s">
        <v>712</v>
      </c>
      <c r="H740" s="2">
        <v>482.8</v>
      </c>
      <c r="I740" s="2" t="s">
        <v>712</v>
      </c>
      <c r="K740" s="2">
        <v>560.1</v>
      </c>
      <c r="L740" s="2" t="s">
        <v>712</v>
      </c>
      <c r="N740" s="2">
        <v>1430</v>
      </c>
      <c r="O740" s="2" t="s">
        <v>712</v>
      </c>
      <c r="Q740" s="2">
        <v>1403</v>
      </c>
      <c r="R740" s="2" t="s">
        <v>712</v>
      </c>
      <c r="T740" s="2">
        <v>1704</v>
      </c>
      <c r="U740" s="2" t="s">
        <v>712</v>
      </c>
      <c r="W740" s="2">
        <v>2831</v>
      </c>
      <c r="X740" s="2" t="s">
        <v>712</v>
      </c>
      <c r="Z740" s="2">
        <v>3146</v>
      </c>
      <c r="AA740" s="2" t="s">
        <v>712</v>
      </c>
      <c r="AC740" s="2">
        <v>3578</v>
      </c>
      <c r="AD740" s="2" t="s">
        <v>712</v>
      </c>
      <c r="AF740" s="2">
        <v>9307</v>
      </c>
      <c r="AG740" s="2" t="s">
        <v>712</v>
      </c>
      <c r="AI740" s="2">
        <v>10541</v>
      </c>
      <c r="AJ740" s="2" t="s">
        <v>712</v>
      </c>
      <c r="AL740" s="2">
        <v>9127</v>
      </c>
      <c r="AM740" s="2" t="s">
        <v>712</v>
      </c>
    </row>
    <row r="741" spans="1:39" x14ac:dyDescent="0.25">
      <c r="A741" s="2" t="s">
        <v>1858</v>
      </c>
      <c r="B741" s="2" t="s">
        <v>1625</v>
      </c>
      <c r="C741" s="2" t="s">
        <v>1620</v>
      </c>
      <c r="D741" s="4">
        <f t="shared" si="11"/>
        <v>213</v>
      </c>
      <c r="W741" s="2">
        <v>824.5</v>
      </c>
      <c r="X741" s="2" t="s">
        <v>712</v>
      </c>
      <c r="Z741" s="2">
        <v>565.1</v>
      </c>
      <c r="AA741" s="2" t="s">
        <v>712</v>
      </c>
      <c r="AC741" s="2">
        <v>970</v>
      </c>
      <c r="AD741" s="2" t="s">
        <v>712</v>
      </c>
      <c r="AF741" s="2">
        <v>2607</v>
      </c>
      <c r="AG741" s="2" t="s">
        <v>712</v>
      </c>
      <c r="AI741" s="2">
        <v>6798</v>
      </c>
      <c r="AJ741" s="2" t="s">
        <v>712</v>
      </c>
      <c r="AL741" s="2">
        <v>6947</v>
      </c>
      <c r="AM741" s="2" t="s">
        <v>712</v>
      </c>
    </row>
    <row r="742" spans="1:39" x14ac:dyDescent="0.25">
      <c r="A742" s="2" t="s">
        <v>1858</v>
      </c>
      <c r="B742" s="2" t="s">
        <v>1624</v>
      </c>
      <c r="C742" s="2" t="s">
        <v>1620</v>
      </c>
      <c r="D742" s="4">
        <f t="shared" si="11"/>
        <v>225</v>
      </c>
      <c r="N742" s="2">
        <v>34410</v>
      </c>
      <c r="O742" s="2" t="s">
        <v>712</v>
      </c>
      <c r="Q742" s="2">
        <v>40261</v>
      </c>
      <c r="R742" s="2" t="s">
        <v>712</v>
      </c>
      <c r="T742" s="2">
        <v>23953</v>
      </c>
      <c r="U742" s="2" t="s">
        <v>712</v>
      </c>
      <c r="W742" s="2">
        <v>26864</v>
      </c>
      <c r="X742" s="2" t="s">
        <v>712</v>
      </c>
      <c r="Z742" s="2">
        <v>30381</v>
      </c>
      <c r="AA742" s="2" t="s">
        <v>712</v>
      </c>
      <c r="AC742" s="2">
        <v>32410</v>
      </c>
      <c r="AD742" s="2" t="s">
        <v>712</v>
      </c>
      <c r="AF742" s="2">
        <v>42928</v>
      </c>
      <c r="AG742" s="2" t="s">
        <v>712</v>
      </c>
      <c r="AI742" s="2">
        <v>41662</v>
      </c>
      <c r="AJ742" s="2" t="s">
        <v>712</v>
      </c>
      <c r="AL742" s="2">
        <v>40406</v>
      </c>
      <c r="AM742" s="2" t="s">
        <v>712</v>
      </c>
    </row>
    <row r="743" spans="1:39" x14ac:dyDescent="0.25">
      <c r="A743" s="2" t="s">
        <v>1858</v>
      </c>
      <c r="B743" s="2" t="s">
        <v>1623</v>
      </c>
      <c r="C743" s="2" t="s">
        <v>1620</v>
      </c>
      <c r="D743" s="4">
        <f t="shared" si="11"/>
        <v>235</v>
      </c>
      <c r="W743" s="2">
        <v>604.29999999999995</v>
      </c>
      <c r="X743" s="2" t="s">
        <v>712</v>
      </c>
      <c r="Z743" s="2">
        <v>628.1</v>
      </c>
      <c r="AA743" s="2" t="s">
        <v>712</v>
      </c>
      <c r="AC743" s="2">
        <v>386.1</v>
      </c>
      <c r="AD743" s="2" t="s">
        <v>712</v>
      </c>
      <c r="AF743" s="2">
        <v>839.2</v>
      </c>
      <c r="AG743" s="2" t="s">
        <v>712</v>
      </c>
      <c r="AI743" s="2">
        <v>1790</v>
      </c>
      <c r="AJ743" s="2" t="s">
        <v>712</v>
      </c>
      <c r="AL743" s="2">
        <v>2232</v>
      </c>
      <c r="AM743" s="2" t="s">
        <v>712</v>
      </c>
    </row>
    <row r="744" spans="1:39" x14ac:dyDescent="0.25">
      <c r="A744" s="2" t="s">
        <v>1858</v>
      </c>
      <c r="B744" s="2" t="s">
        <v>1622</v>
      </c>
      <c r="C744" s="2" t="s">
        <v>1620</v>
      </c>
      <c r="D744" s="4">
        <f t="shared" si="11"/>
        <v>237</v>
      </c>
      <c r="T744" s="2">
        <v>573.79999999999995</v>
      </c>
      <c r="U744" s="2" t="s">
        <v>712</v>
      </c>
      <c r="W744" s="2">
        <v>138.69999999999999</v>
      </c>
      <c r="X744" s="2" t="s">
        <v>712</v>
      </c>
      <c r="Z744" s="2">
        <v>346.5</v>
      </c>
      <c r="AA744" s="2" t="s">
        <v>712</v>
      </c>
      <c r="AC744" s="2">
        <v>463.2</v>
      </c>
      <c r="AD744" s="2" t="s">
        <v>712</v>
      </c>
      <c r="AF744" s="2">
        <v>902.6</v>
      </c>
      <c r="AG744" s="2" t="s">
        <v>712</v>
      </c>
      <c r="AI744" s="2">
        <v>1727</v>
      </c>
      <c r="AJ744" s="2" t="s">
        <v>712</v>
      </c>
      <c r="AL744" s="2">
        <v>2076</v>
      </c>
      <c r="AM744" s="2" t="s">
        <v>712</v>
      </c>
    </row>
    <row r="745" spans="1:39" x14ac:dyDescent="0.25">
      <c r="A745" s="2" t="s">
        <v>1858</v>
      </c>
      <c r="B745" s="2" t="s">
        <v>1621</v>
      </c>
      <c r="C745" s="2" t="s">
        <v>1620</v>
      </c>
      <c r="D745" s="4">
        <f t="shared" si="11"/>
        <v>249</v>
      </c>
      <c r="W745" s="2">
        <v>488</v>
      </c>
      <c r="X745" s="2" t="s">
        <v>712</v>
      </c>
      <c r="Z745" s="2">
        <v>418.3</v>
      </c>
      <c r="AA745" s="2" t="s">
        <v>712</v>
      </c>
      <c r="AC745" s="2">
        <v>567.79999999999995</v>
      </c>
      <c r="AD745" s="2" t="s">
        <v>712</v>
      </c>
      <c r="AF745" s="2">
        <v>1181</v>
      </c>
      <c r="AG745" s="2" t="s">
        <v>712</v>
      </c>
      <c r="AI745" s="2">
        <v>1289</v>
      </c>
      <c r="AJ745" s="2" t="s">
        <v>712</v>
      </c>
      <c r="AL745" s="2">
        <v>1340</v>
      </c>
      <c r="AM745" s="2" t="s">
        <v>712</v>
      </c>
    </row>
    <row r="746" spans="1:39" x14ac:dyDescent="0.25">
      <c r="A746" s="2" t="s">
        <v>1858</v>
      </c>
      <c r="B746" s="2" t="s">
        <v>1619</v>
      </c>
      <c r="C746" s="2" t="s">
        <v>1573</v>
      </c>
      <c r="D746" s="4">
        <f t="shared" si="11"/>
        <v>3</v>
      </c>
      <c r="T746" s="2">
        <v>691</v>
      </c>
      <c r="U746" s="2" t="s">
        <v>712</v>
      </c>
      <c r="W746" s="2">
        <v>218.9</v>
      </c>
      <c r="X746" s="2" t="s">
        <v>712</v>
      </c>
      <c r="Z746" s="2">
        <v>763.2</v>
      </c>
      <c r="AA746" s="2" t="s">
        <v>712</v>
      </c>
      <c r="AC746" s="2">
        <v>1420</v>
      </c>
      <c r="AD746" s="2" t="s">
        <v>712</v>
      </c>
      <c r="AF746" s="2">
        <v>3554</v>
      </c>
      <c r="AG746" s="2" t="s">
        <v>712</v>
      </c>
      <c r="AI746" s="2">
        <v>4276</v>
      </c>
      <c r="AJ746" s="2" t="s">
        <v>712</v>
      </c>
      <c r="AL746" s="2">
        <v>3954</v>
      </c>
      <c r="AM746" s="2" t="s">
        <v>712</v>
      </c>
    </row>
    <row r="747" spans="1:39" x14ac:dyDescent="0.25">
      <c r="A747" s="2" t="s">
        <v>1858</v>
      </c>
      <c r="B747" s="2" t="s">
        <v>1618</v>
      </c>
      <c r="C747" s="2" t="s">
        <v>1573</v>
      </c>
      <c r="D747" s="4">
        <f t="shared" si="11"/>
        <v>6</v>
      </c>
      <c r="K747" s="2">
        <v>4218</v>
      </c>
      <c r="L747" s="2" t="s">
        <v>712</v>
      </c>
      <c r="N747" s="2">
        <v>7751</v>
      </c>
      <c r="O747" s="2" t="s">
        <v>712</v>
      </c>
      <c r="Q747" s="2">
        <v>9612</v>
      </c>
      <c r="R747" s="2" t="s">
        <v>712</v>
      </c>
      <c r="T747" s="2">
        <v>12615</v>
      </c>
      <c r="U747" s="2" t="s">
        <v>712</v>
      </c>
      <c r="W747" s="2">
        <v>20543</v>
      </c>
      <c r="X747" s="2" t="s">
        <v>712</v>
      </c>
      <c r="Z747" s="2">
        <v>18404</v>
      </c>
      <c r="AA747" s="2" t="s">
        <v>712</v>
      </c>
      <c r="AC747" s="2">
        <v>24174</v>
      </c>
      <c r="AD747" s="2" t="s">
        <v>712</v>
      </c>
      <c r="AF747" s="2">
        <v>47252</v>
      </c>
      <c r="AG747" s="2" t="s">
        <v>712</v>
      </c>
      <c r="AI747" s="2">
        <v>39664</v>
      </c>
      <c r="AJ747" s="2" t="s">
        <v>712</v>
      </c>
      <c r="AL747" s="2">
        <v>46106</v>
      </c>
      <c r="AM747" s="2" t="s">
        <v>712</v>
      </c>
    </row>
    <row r="748" spans="1:39" x14ac:dyDescent="0.25">
      <c r="A748" s="2" t="s">
        <v>1858</v>
      </c>
      <c r="B748" s="2" t="s">
        <v>1617</v>
      </c>
      <c r="C748" s="2" t="s">
        <v>1573</v>
      </c>
      <c r="D748" s="4">
        <f t="shared" si="11"/>
        <v>11</v>
      </c>
      <c r="E748" s="2">
        <v>1085</v>
      </c>
      <c r="F748" s="2" t="s">
        <v>712</v>
      </c>
      <c r="H748" s="2">
        <v>1567</v>
      </c>
      <c r="I748" s="2" t="s">
        <v>712</v>
      </c>
      <c r="K748" s="2">
        <v>2906</v>
      </c>
      <c r="L748" s="2" t="s">
        <v>712</v>
      </c>
      <c r="N748" s="2">
        <v>6743</v>
      </c>
      <c r="O748" s="2" t="s">
        <v>712</v>
      </c>
      <c r="Q748" s="2">
        <v>9369</v>
      </c>
      <c r="R748" s="2" t="s">
        <v>712</v>
      </c>
      <c r="T748" s="2">
        <v>16264</v>
      </c>
      <c r="U748" s="2" t="s">
        <v>712</v>
      </c>
      <c r="W748" s="2">
        <v>24958</v>
      </c>
      <c r="X748" s="2" t="s">
        <v>712</v>
      </c>
      <c r="Z748" s="2">
        <v>26450</v>
      </c>
      <c r="AA748" s="2" t="s">
        <v>712</v>
      </c>
      <c r="AC748" s="2">
        <v>26248</v>
      </c>
      <c r="AD748" s="2" t="s">
        <v>712</v>
      </c>
      <c r="AF748" s="2">
        <v>46500</v>
      </c>
      <c r="AG748" s="2" t="s">
        <v>712</v>
      </c>
      <c r="AI748" s="2">
        <v>48137</v>
      </c>
      <c r="AJ748" s="2" t="s">
        <v>712</v>
      </c>
      <c r="AL748" s="2">
        <v>43768</v>
      </c>
      <c r="AM748" s="2" t="s">
        <v>712</v>
      </c>
    </row>
    <row r="749" spans="1:39" x14ac:dyDescent="0.25">
      <c r="A749" s="2" t="s">
        <v>1858</v>
      </c>
      <c r="B749" s="2" t="s">
        <v>1616</v>
      </c>
      <c r="C749" s="2" t="s">
        <v>1573</v>
      </c>
      <c r="D749" s="4">
        <f t="shared" si="11"/>
        <v>57</v>
      </c>
      <c r="W749" s="2">
        <v>1663</v>
      </c>
      <c r="X749" s="2" t="s">
        <v>712</v>
      </c>
      <c r="Z749" s="2">
        <v>1400</v>
      </c>
      <c r="AA749" s="2" t="s">
        <v>712</v>
      </c>
      <c r="AC749" s="2">
        <v>1485</v>
      </c>
      <c r="AD749" s="2" t="s">
        <v>712</v>
      </c>
      <c r="AF749" s="2">
        <v>4738</v>
      </c>
      <c r="AG749" s="2" t="s">
        <v>712</v>
      </c>
      <c r="AI749" s="2">
        <v>6703</v>
      </c>
      <c r="AJ749" s="2" t="s">
        <v>712</v>
      </c>
      <c r="AL749" s="2">
        <v>5751</v>
      </c>
      <c r="AM749" s="2" t="s">
        <v>712</v>
      </c>
    </row>
    <row r="750" spans="1:39" x14ac:dyDescent="0.25">
      <c r="A750" s="2" t="s">
        <v>1858</v>
      </c>
      <c r="B750" s="2" t="s">
        <v>1615</v>
      </c>
      <c r="C750" s="2" t="s">
        <v>1573</v>
      </c>
      <c r="D750" s="4">
        <f t="shared" si="11"/>
        <v>255</v>
      </c>
      <c r="E750" s="2">
        <v>1443</v>
      </c>
      <c r="F750" s="2" t="s">
        <v>712</v>
      </c>
      <c r="H750" s="2">
        <v>2110</v>
      </c>
      <c r="I750" s="2" t="s">
        <v>712</v>
      </c>
      <c r="K750" s="2">
        <v>3876</v>
      </c>
      <c r="L750" s="2" t="s">
        <v>712</v>
      </c>
      <c r="N750" s="2">
        <v>8540</v>
      </c>
      <c r="O750" s="2" t="s">
        <v>712</v>
      </c>
      <c r="Q750" s="2">
        <v>9428</v>
      </c>
      <c r="R750" s="2" t="s">
        <v>712</v>
      </c>
      <c r="T750" s="2">
        <v>15201</v>
      </c>
      <c r="U750" s="2" t="s">
        <v>712</v>
      </c>
      <c r="W750" s="2">
        <v>23562</v>
      </c>
      <c r="X750" s="2" t="s">
        <v>712</v>
      </c>
      <c r="Z750" s="2">
        <v>25017</v>
      </c>
      <c r="AA750" s="2" t="s">
        <v>712</v>
      </c>
      <c r="AC750" s="2">
        <v>24988</v>
      </c>
      <c r="AD750" s="2" t="s">
        <v>712</v>
      </c>
      <c r="AF750" s="2">
        <v>44092</v>
      </c>
      <c r="AG750" s="2" t="s">
        <v>712</v>
      </c>
      <c r="AI750" s="2">
        <v>44946</v>
      </c>
      <c r="AJ750" s="2" t="s">
        <v>712</v>
      </c>
      <c r="AL750" s="2">
        <v>40181</v>
      </c>
      <c r="AM750" s="2" t="s">
        <v>712</v>
      </c>
    </row>
    <row r="751" spans="1:39" x14ac:dyDescent="0.25">
      <c r="A751" s="2" t="s">
        <v>1858</v>
      </c>
      <c r="B751" s="2" t="s">
        <v>1614</v>
      </c>
      <c r="C751" s="2" t="s">
        <v>1573</v>
      </c>
      <c r="D751" s="4">
        <f t="shared" si="11"/>
        <v>80</v>
      </c>
      <c r="Z751" s="2">
        <v>971.6</v>
      </c>
      <c r="AA751" s="2" t="s">
        <v>712</v>
      </c>
      <c r="AC751" s="2">
        <v>1747</v>
      </c>
      <c r="AD751" s="2" t="s">
        <v>712</v>
      </c>
      <c r="AF751" s="2">
        <v>4108</v>
      </c>
      <c r="AG751" s="2" t="s">
        <v>712</v>
      </c>
      <c r="AI751" s="2">
        <v>4495</v>
      </c>
      <c r="AJ751" s="2" t="s">
        <v>712</v>
      </c>
      <c r="AL751" s="2">
        <v>4198</v>
      </c>
      <c r="AM751" s="2" t="s">
        <v>712</v>
      </c>
    </row>
    <row r="752" spans="1:39" x14ac:dyDescent="0.25">
      <c r="A752" s="2" t="s">
        <v>1858</v>
      </c>
      <c r="B752" s="2" t="s">
        <v>1613</v>
      </c>
      <c r="C752" s="2" t="s">
        <v>1573</v>
      </c>
      <c r="D752" s="4">
        <f t="shared" si="11"/>
        <v>27</v>
      </c>
      <c r="Q752" s="2">
        <v>2221</v>
      </c>
      <c r="R752" s="2" t="s">
        <v>712</v>
      </c>
      <c r="T752" s="2">
        <v>3179</v>
      </c>
      <c r="U752" s="2" t="s">
        <v>712</v>
      </c>
      <c r="W752" s="2">
        <v>1196</v>
      </c>
      <c r="X752" s="2" t="s">
        <v>712</v>
      </c>
      <c r="Z752" s="2">
        <v>1365</v>
      </c>
      <c r="AA752" s="2" t="s">
        <v>712</v>
      </c>
      <c r="AC752" s="2">
        <v>2079</v>
      </c>
      <c r="AD752" s="2" t="s">
        <v>712</v>
      </c>
      <c r="AF752" s="2">
        <v>5915</v>
      </c>
      <c r="AG752" s="2" t="s">
        <v>712</v>
      </c>
      <c r="AI752" s="2">
        <v>7335</v>
      </c>
      <c r="AJ752" s="2" t="s">
        <v>712</v>
      </c>
      <c r="AL752" s="2">
        <v>6847</v>
      </c>
      <c r="AM752" s="2" t="s">
        <v>712</v>
      </c>
    </row>
    <row r="753" spans="1:39" x14ac:dyDescent="0.25">
      <c r="A753" s="2" t="s">
        <v>1858</v>
      </c>
      <c r="B753" s="2" t="s">
        <v>1612</v>
      </c>
      <c r="C753" s="2" t="s">
        <v>1573</v>
      </c>
      <c r="D753" s="4">
        <f t="shared" si="11"/>
        <v>98</v>
      </c>
      <c r="W753" s="2">
        <v>2172</v>
      </c>
      <c r="X753" s="2" t="s">
        <v>712</v>
      </c>
      <c r="Z753" s="2">
        <v>5256</v>
      </c>
      <c r="AA753" s="2" t="s">
        <v>712</v>
      </c>
      <c r="AC753" s="2">
        <v>6113</v>
      </c>
      <c r="AD753" s="2" t="s">
        <v>712</v>
      </c>
      <c r="AF753" s="2">
        <v>13792</v>
      </c>
      <c r="AG753" s="2" t="s">
        <v>712</v>
      </c>
      <c r="AI753" s="2">
        <v>13176</v>
      </c>
      <c r="AJ753" s="2" t="s">
        <v>712</v>
      </c>
      <c r="AL753" s="2">
        <v>11493</v>
      </c>
      <c r="AM753" s="2" t="s">
        <v>712</v>
      </c>
    </row>
    <row r="754" spans="1:39" x14ac:dyDescent="0.25">
      <c r="A754" s="2" t="s">
        <v>1858</v>
      </c>
      <c r="B754" s="2" t="s">
        <v>1611</v>
      </c>
      <c r="C754" s="2" t="s">
        <v>1573</v>
      </c>
      <c r="D754" s="4">
        <f t="shared" si="11"/>
        <v>50</v>
      </c>
      <c r="N754" s="2">
        <v>1104</v>
      </c>
      <c r="O754" s="2" t="s">
        <v>712</v>
      </c>
      <c r="Q754" s="2">
        <v>3122</v>
      </c>
      <c r="R754" s="2" t="s">
        <v>712</v>
      </c>
      <c r="T754" s="2">
        <v>5121</v>
      </c>
      <c r="U754" s="2" t="s">
        <v>712</v>
      </c>
      <c r="W754" s="2">
        <v>8633</v>
      </c>
      <c r="X754" s="2" t="s">
        <v>712</v>
      </c>
      <c r="Z754" s="2">
        <v>10671</v>
      </c>
      <c r="AA754" s="2" t="s">
        <v>712</v>
      </c>
      <c r="AC754" s="2">
        <v>11578</v>
      </c>
      <c r="AD754" s="2" t="s">
        <v>712</v>
      </c>
      <c r="AF754" s="2">
        <v>22310</v>
      </c>
      <c r="AG754" s="2" t="s">
        <v>712</v>
      </c>
      <c r="AI754" s="2">
        <v>22091</v>
      </c>
      <c r="AJ754" s="2" t="s">
        <v>712</v>
      </c>
      <c r="AL754" s="2">
        <v>16583</v>
      </c>
      <c r="AM754" s="2" t="s">
        <v>712</v>
      </c>
    </row>
    <row r="755" spans="1:39" x14ac:dyDescent="0.25">
      <c r="A755" s="2" t="s">
        <v>1858</v>
      </c>
      <c r="B755" s="2" t="s">
        <v>1610</v>
      </c>
      <c r="C755" s="2" t="s">
        <v>1573</v>
      </c>
      <c r="D755" s="4">
        <f t="shared" si="11"/>
        <v>167</v>
      </c>
      <c r="Z755" s="2">
        <v>5975</v>
      </c>
      <c r="AA755" s="2" t="s">
        <v>712</v>
      </c>
      <c r="AC755" s="2">
        <v>7990</v>
      </c>
      <c r="AD755" s="2" t="s">
        <v>712</v>
      </c>
      <c r="AF755" s="2">
        <v>18296</v>
      </c>
      <c r="AG755" s="2" t="s">
        <v>712</v>
      </c>
      <c r="AI755" s="2">
        <v>19535</v>
      </c>
      <c r="AJ755" s="2" t="s">
        <v>712</v>
      </c>
      <c r="AL755" s="2">
        <v>17263</v>
      </c>
      <c r="AM755" s="2" t="s">
        <v>712</v>
      </c>
    </row>
    <row r="756" spans="1:39" x14ac:dyDescent="0.25">
      <c r="A756" s="2" t="s">
        <v>1858</v>
      </c>
      <c r="B756" s="2" t="s">
        <v>1609</v>
      </c>
      <c r="C756" s="2" t="s">
        <v>1573</v>
      </c>
      <c r="D756" s="4">
        <f t="shared" si="11"/>
        <v>54</v>
      </c>
      <c r="E756" s="2">
        <v>1681</v>
      </c>
      <c r="F756" s="2" t="s">
        <v>712</v>
      </c>
      <c r="H756" s="2">
        <v>2647</v>
      </c>
      <c r="I756" s="2" t="s">
        <v>712</v>
      </c>
      <c r="K756" s="2">
        <v>4603</v>
      </c>
      <c r="L756" s="2" t="s">
        <v>712</v>
      </c>
      <c r="N756" s="2">
        <v>9746</v>
      </c>
      <c r="O756" s="2" t="s">
        <v>712</v>
      </c>
      <c r="Q756" s="2">
        <v>11696</v>
      </c>
      <c r="R756" s="2" t="s">
        <v>712</v>
      </c>
      <c r="T756" s="2">
        <v>21306</v>
      </c>
      <c r="U756" s="2" t="s">
        <v>712</v>
      </c>
      <c r="W756" s="2">
        <v>29588</v>
      </c>
      <c r="X756" s="2" t="s">
        <v>712</v>
      </c>
      <c r="Z756" s="2">
        <v>32973</v>
      </c>
      <c r="AA756" s="2" t="s">
        <v>712</v>
      </c>
      <c r="AC756" s="2">
        <v>33340</v>
      </c>
      <c r="AD756" s="2" t="s">
        <v>712</v>
      </c>
      <c r="AF756" s="2">
        <v>58533</v>
      </c>
      <c r="AG756" s="2" t="s">
        <v>712</v>
      </c>
      <c r="AI756" s="2">
        <v>58025</v>
      </c>
      <c r="AJ756" s="2" t="s">
        <v>712</v>
      </c>
      <c r="AL756" s="2">
        <v>52037</v>
      </c>
      <c r="AM756" s="2" t="s">
        <v>712</v>
      </c>
    </row>
    <row r="757" spans="1:39" x14ac:dyDescent="0.25">
      <c r="A757" s="2" t="s">
        <v>1858</v>
      </c>
      <c r="B757" s="2" t="s">
        <v>1608</v>
      </c>
      <c r="C757" s="2" t="s">
        <v>1573</v>
      </c>
      <c r="D757" s="4">
        <f t="shared" si="11"/>
        <v>63</v>
      </c>
      <c r="W757" s="2">
        <v>2621</v>
      </c>
      <c r="X757" s="2" t="s">
        <v>712</v>
      </c>
      <c r="Z757" s="2">
        <v>3593</v>
      </c>
      <c r="AA757" s="2" t="s">
        <v>712</v>
      </c>
      <c r="AC757" s="2">
        <v>5294</v>
      </c>
      <c r="AD757" s="2" t="s">
        <v>712</v>
      </c>
      <c r="AF757" s="2">
        <v>16545</v>
      </c>
      <c r="AG757" s="2" t="s">
        <v>712</v>
      </c>
      <c r="AI757" s="2">
        <v>17474</v>
      </c>
      <c r="AJ757" s="2" t="s">
        <v>712</v>
      </c>
      <c r="AL757" s="2">
        <v>17282</v>
      </c>
      <c r="AM757" s="2" t="s">
        <v>712</v>
      </c>
    </row>
    <row r="758" spans="1:39" x14ac:dyDescent="0.25">
      <c r="A758" s="2" t="s">
        <v>1858</v>
      </c>
      <c r="B758" s="2" t="s">
        <v>1607</v>
      </c>
      <c r="C758" s="2" t="s">
        <v>1573</v>
      </c>
      <c r="D758" s="4">
        <f t="shared" si="11"/>
        <v>64</v>
      </c>
      <c r="AC758" s="2">
        <v>26732</v>
      </c>
      <c r="AD758" s="2" t="s">
        <v>712</v>
      </c>
      <c r="AF758" s="2">
        <v>46877</v>
      </c>
      <c r="AG758" s="2" t="s">
        <v>712</v>
      </c>
      <c r="AI758" s="2">
        <v>48698</v>
      </c>
      <c r="AJ758" s="2" t="s">
        <v>712</v>
      </c>
      <c r="AL758" s="2">
        <v>54221</v>
      </c>
      <c r="AM758" s="2" t="s">
        <v>712</v>
      </c>
    </row>
    <row r="759" spans="1:39" x14ac:dyDescent="0.25">
      <c r="A759" s="2" t="s">
        <v>1858</v>
      </c>
      <c r="B759" s="2" t="s">
        <v>1606</v>
      </c>
      <c r="C759" s="2" t="s">
        <v>1573</v>
      </c>
      <c r="D759" s="4">
        <f t="shared" si="11"/>
        <v>67</v>
      </c>
      <c r="E759" s="2">
        <v>1411</v>
      </c>
      <c r="F759" s="2" t="s">
        <v>712</v>
      </c>
      <c r="H759" s="2">
        <v>2044</v>
      </c>
      <c r="I759" s="2" t="s">
        <v>712</v>
      </c>
      <c r="K759" s="2">
        <v>3176</v>
      </c>
      <c r="L759" s="2" t="s">
        <v>712</v>
      </c>
      <c r="N759" s="2">
        <v>7074</v>
      </c>
      <c r="O759" s="2" t="s">
        <v>712</v>
      </c>
      <c r="Q759" s="2">
        <v>10947</v>
      </c>
      <c r="R759" s="2" t="s">
        <v>712</v>
      </c>
      <c r="T759" s="2">
        <v>18562</v>
      </c>
      <c r="U759" s="2" t="s">
        <v>712</v>
      </c>
      <c r="W759" s="2">
        <v>22443</v>
      </c>
      <c r="X759" s="2" t="s">
        <v>712</v>
      </c>
      <c r="Z759" s="2">
        <v>24703</v>
      </c>
      <c r="AA759" s="2" t="s">
        <v>712</v>
      </c>
      <c r="AC759" s="2">
        <v>26918</v>
      </c>
      <c r="AD759" s="2" t="s">
        <v>712</v>
      </c>
      <c r="AF759" s="2">
        <v>48213</v>
      </c>
      <c r="AG759" s="2" t="s">
        <v>712</v>
      </c>
      <c r="AI759" s="2">
        <v>47373</v>
      </c>
      <c r="AJ759" s="2" t="s">
        <v>712</v>
      </c>
      <c r="AL759" s="2">
        <v>41795</v>
      </c>
      <c r="AM759" s="2" t="s">
        <v>712</v>
      </c>
    </row>
    <row r="760" spans="1:39" x14ac:dyDescent="0.25">
      <c r="A760" s="2" t="s">
        <v>1858</v>
      </c>
      <c r="B760" s="2" t="s">
        <v>1605</v>
      </c>
      <c r="C760" s="2" t="s">
        <v>1573</v>
      </c>
      <c r="D760" s="4">
        <f t="shared" si="11"/>
        <v>68</v>
      </c>
      <c r="E760" s="2">
        <v>1619</v>
      </c>
      <c r="F760" s="2" t="s">
        <v>712</v>
      </c>
      <c r="H760" s="2">
        <v>2390</v>
      </c>
      <c r="I760" s="2" t="s">
        <v>712</v>
      </c>
      <c r="K760" s="2">
        <v>3943</v>
      </c>
      <c r="L760" s="2" t="s">
        <v>712</v>
      </c>
      <c r="N760" s="2">
        <v>7681</v>
      </c>
      <c r="O760" s="2" t="s">
        <v>712</v>
      </c>
      <c r="Q760" s="2">
        <v>10765</v>
      </c>
      <c r="R760" s="2" t="s">
        <v>712</v>
      </c>
      <c r="T760" s="2">
        <v>16749</v>
      </c>
      <c r="U760" s="2" t="s">
        <v>712</v>
      </c>
      <c r="W760" s="2">
        <v>24524</v>
      </c>
      <c r="X760" s="2" t="s">
        <v>712</v>
      </c>
      <c r="Z760" s="2">
        <v>24892</v>
      </c>
      <c r="AA760" s="2" t="s">
        <v>712</v>
      </c>
      <c r="AC760" s="2">
        <v>24968</v>
      </c>
      <c r="AD760" s="2" t="s">
        <v>712</v>
      </c>
      <c r="AF760" s="2">
        <v>42927</v>
      </c>
      <c r="AG760" s="2" t="s">
        <v>712</v>
      </c>
      <c r="AI760" s="2">
        <v>42164</v>
      </c>
      <c r="AJ760" s="2" t="s">
        <v>712</v>
      </c>
      <c r="AL760" s="2">
        <v>37581</v>
      </c>
      <c r="AM760" s="2" t="s">
        <v>712</v>
      </c>
    </row>
    <row r="761" spans="1:39" x14ac:dyDescent="0.25">
      <c r="A761" s="2" t="s">
        <v>1858</v>
      </c>
      <c r="B761" s="2" t="s">
        <v>1604</v>
      </c>
      <c r="C761" s="2" t="s">
        <v>1573</v>
      </c>
      <c r="D761" s="4">
        <f t="shared" si="11"/>
        <v>79</v>
      </c>
      <c r="K761" s="2">
        <v>3799</v>
      </c>
      <c r="L761" s="2" t="s">
        <v>712</v>
      </c>
      <c r="N761" s="2">
        <v>7615</v>
      </c>
      <c r="O761" s="2" t="s">
        <v>712</v>
      </c>
      <c r="Q761" s="2">
        <v>9947</v>
      </c>
      <c r="R761" s="2" t="s">
        <v>712</v>
      </c>
      <c r="T761" s="2">
        <v>16567</v>
      </c>
      <c r="U761" s="2" t="s">
        <v>712</v>
      </c>
      <c r="W761" s="2">
        <v>26475</v>
      </c>
      <c r="X761" s="2" t="s">
        <v>712</v>
      </c>
      <c r="Z761" s="2">
        <v>27075</v>
      </c>
      <c r="AA761" s="2" t="s">
        <v>712</v>
      </c>
      <c r="AC761" s="2">
        <v>25459</v>
      </c>
      <c r="AD761" s="2" t="s">
        <v>712</v>
      </c>
      <c r="AF761" s="2">
        <v>42545</v>
      </c>
      <c r="AG761" s="2" t="s">
        <v>712</v>
      </c>
      <c r="AI761" s="2">
        <v>43987</v>
      </c>
      <c r="AJ761" s="2" t="s">
        <v>712</v>
      </c>
      <c r="AL761" s="2">
        <v>41641</v>
      </c>
      <c r="AM761" s="2" t="s">
        <v>712</v>
      </c>
    </row>
    <row r="762" spans="1:39" x14ac:dyDescent="0.25">
      <c r="A762" s="2" t="s">
        <v>1858</v>
      </c>
      <c r="B762" s="2" t="s">
        <v>1603</v>
      </c>
      <c r="C762" s="2" t="s">
        <v>1573</v>
      </c>
      <c r="D762" s="4">
        <f t="shared" si="11"/>
        <v>84</v>
      </c>
      <c r="E762" s="2">
        <v>633.29999999999995</v>
      </c>
      <c r="F762" s="2" t="s">
        <v>712</v>
      </c>
      <c r="H762" s="2">
        <v>1059</v>
      </c>
      <c r="I762" s="2" t="s">
        <v>712</v>
      </c>
      <c r="K762" s="2">
        <v>1907</v>
      </c>
      <c r="L762" s="2" t="s">
        <v>712</v>
      </c>
      <c r="N762" s="2">
        <v>3908</v>
      </c>
      <c r="O762" s="2" t="s">
        <v>712</v>
      </c>
      <c r="Q762" s="2">
        <v>5590</v>
      </c>
      <c r="R762" s="2" t="s">
        <v>712</v>
      </c>
      <c r="T762" s="2">
        <v>6578</v>
      </c>
      <c r="U762" s="2" t="s">
        <v>712</v>
      </c>
      <c r="W762" s="2">
        <v>11239</v>
      </c>
      <c r="X762" s="2" t="s">
        <v>712</v>
      </c>
      <c r="Z762" s="2">
        <v>13243</v>
      </c>
      <c r="AA762" s="2" t="s">
        <v>712</v>
      </c>
      <c r="AC762" s="2">
        <v>13986</v>
      </c>
      <c r="AD762" s="2" t="s">
        <v>712</v>
      </c>
      <c r="AF762" s="2">
        <v>28569</v>
      </c>
      <c r="AG762" s="2" t="s">
        <v>712</v>
      </c>
      <c r="AI762" s="2">
        <v>22142</v>
      </c>
      <c r="AJ762" s="2" t="s">
        <v>712</v>
      </c>
      <c r="AL762" s="2">
        <v>17800</v>
      </c>
      <c r="AM762" s="2" t="s">
        <v>712</v>
      </c>
    </row>
    <row r="763" spans="1:39" x14ac:dyDescent="0.25">
      <c r="A763" s="2" t="s">
        <v>1858</v>
      </c>
      <c r="B763" s="2" t="s">
        <v>1602</v>
      </c>
      <c r="C763" s="2" t="s">
        <v>1573</v>
      </c>
      <c r="D763" s="4">
        <f t="shared" si="11"/>
        <v>94</v>
      </c>
    </row>
    <row r="764" spans="1:39" x14ac:dyDescent="0.25">
      <c r="A764" s="2" t="s">
        <v>1858</v>
      </c>
      <c r="B764" s="2" t="s">
        <v>1601</v>
      </c>
      <c r="C764" s="2" t="s">
        <v>1573</v>
      </c>
      <c r="D764" s="4">
        <f t="shared" si="11"/>
        <v>97</v>
      </c>
      <c r="K764" s="2">
        <v>679.2</v>
      </c>
      <c r="L764" s="2" t="s">
        <v>712</v>
      </c>
      <c r="N764" s="2">
        <v>1331</v>
      </c>
      <c r="O764" s="2" t="s">
        <v>712</v>
      </c>
      <c r="Q764" s="2">
        <v>2159</v>
      </c>
      <c r="R764" s="2" t="s">
        <v>712</v>
      </c>
      <c r="T764" s="2">
        <v>2491</v>
      </c>
      <c r="U764" s="2" t="s">
        <v>712</v>
      </c>
      <c r="W764" s="2">
        <v>3718</v>
      </c>
      <c r="X764" s="2" t="s">
        <v>712</v>
      </c>
      <c r="Z764" s="2">
        <v>4571</v>
      </c>
      <c r="AA764" s="2" t="s">
        <v>712</v>
      </c>
      <c r="AC764" s="2">
        <v>6640</v>
      </c>
      <c r="AD764" s="2" t="s">
        <v>712</v>
      </c>
      <c r="AF764" s="2">
        <v>13812</v>
      </c>
      <c r="AG764" s="2" t="s">
        <v>712</v>
      </c>
      <c r="AI764" s="2">
        <v>12754</v>
      </c>
      <c r="AJ764" s="2" t="s">
        <v>712</v>
      </c>
      <c r="AL764" s="2">
        <v>12278</v>
      </c>
      <c r="AM764" s="2" t="s">
        <v>712</v>
      </c>
    </row>
    <row r="765" spans="1:39" x14ac:dyDescent="0.25">
      <c r="A765" s="2" t="s">
        <v>1858</v>
      </c>
      <c r="B765" s="2" t="s">
        <v>1600</v>
      </c>
      <c r="C765" s="2" t="s">
        <v>1573</v>
      </c>
      <c r="D765" s="4">
        <f t="shared" si="11"/>
        <v>99</v>
      </c>
      <c r="E765" s="2">
        <v>1560</v>
      </c>
      <c r="F765" s="2" t="s">
        <v>712</v>
      </c>
      <c r="H765" s="2">
        <v>3147</v>
      </c>
      <c r="I765" s="2" t="s">
        <v>712</v>
      </c>
      <c r="K765" s="2">
        <v>4033</v>
      </c>
      <c r="L765" s="2" t="s">
        <v>712</v>
      </c>
      <c r="N765" s="2">
        <v>10025</v>
      </c>
      <c r="O765" s="2" t="s">
        <v>712</v>
      </c>
      <c r="Q765" s="2">
        <v>13869</v>
      </c>
      <c r="R765" s="2" t="s">
        <v>712</v>
      </c>
      <c r="T765" s="2">
        <v>22541</v>
      </c>
      <c r="U765" s="2" t="s">
        <v>712</v>
      </c>
      <c r="W765" s="2">
        <v>27467</v>
      </c>
      <c r="X765" s="2" t="s">
        <v>712</v>
      </c>
      <c r="Z765" s="2">
        <v>27845</v>
      </c>
      <c r="AA765" s="2" t="s">
        <v>712</v>
      </c>
      <c r="AC765" s="2">
        <v>31934</v>
      </c>
      <c r="AD765" s="2" t="s">
        <v>712</v>
      </c>
      <c r="AF765" s="2">
        <v>69724</v>
      </c>
      <c r="AG765" s="2" t="s">
        <v>712</v>
      </c>
      <c r="AI765" s="2">
        <v>43892</v>
      </c>
      <c r="AJ765" s="2" t="s">
        <v>712</v>
      </c>
      <c r="AL765" s="2">
        <v>50390</v>
      </c>
      <c r="AM765" s="2" t="s">
        <v>712</v>
      </c>
    </row>
    <row r="766" spans="1:39" x14ac:dyDescent="0.25">
      <c r="A766" s="2" t="s">
        <v>1858</v>
      </c>
      <c r="B766" s="2" t="s">
        <v>1599</v>
      </c>
      <c r="C766" s="2" t="s">
        <v>1573</v>
      </c>
      <c r="D766" s="4">
        <f t="shared" si="11"/>
        <v>104</v>
      </c>
      <c r="E766" s="2">
        <v>801</v>
      </c>
      <c r="F766" s="2" t="s">
        <v>712</v>
      </c>
      <c r="H766" s="2">
        <v>1160</v>
      </c>
      <c r="I766" s="2" t="s">
        <v>712</v>
      </c>
      <c r="K766" s="2">
        <v>2089</v>
      </c>
      <c r="L766" s="2" t="s">
        <v>712</v>
      </c>
      <c r="N766" s="2">
        <v>3425</v>
      </c>
      <c r="O766" s="2" t="s">
        <v>712</v>
      </c>
      <c r="Q766" s="2">
        <v>6141</v>
      </c>
      <c r="R766" s="2" t="s">
        <v>712</v>
      </c>
      <c r="T766" s="2">
        <v>9523</v>
      </c>
      <c r="U766" s="2" t="s">
        <v>712</v>
      </c>
      <c r="W766" s="2">
        <v>15629</v>
      </c>
      <c r="X766" s="2" t="s">
        <v>712</v>
      </c>
      <c r="Z766" s="2">
        <v>22347</v>
      </c>
      <c r="AA766" s="2" t="s">
        <v>712</v>
      </c>
      <c r="AC766" s="2">
        <v>32258</v>
      </c>
      <c r="AD766" s="2" t="s">
        <v>712</v>
      </c>
      <c r="AF766" s="2">
        <v>61517</v>
      </c>
      <c r="AG766" s="2" t="s">
        <v>712</v>
      </c>
      <c r="AI766" s="2">
        <v>48201</v>
      </c>
      <c r="AJ766" s="2" t="s">
        <v>712</v>
      </c>
      <c r="AL766" s="2">
        <v>50768</v>
      </c>
      <c r="AM766" s="2" t="s">
        <v>712</v>
      </c>
    </row>
    <row r="767" spans="1:39" x14ac:dyDescent="0.25">
      <c r="A767" s="2" t="s">
        <v>1858</v>
      </c>
      <c r="B767" s="2" t="s">
        <v>1598</v>
      </c>
      <c r="C767" s="2" t="s">
        <v>1573</v>
      </c>
      <c r="D767" s="4">
        <f t="shared" si="11"/>
        <v>106</v>
      </c>
      <c r="E767" s="2">
        <v>998.5</v>
      </c>
      <c r="F767" s="2" t="s">
        <v>712</v>
      </c>
      <c r="H767" s="2">
        <v>1547</v>
      </c>
      <c r="I767" s="2" t="s">
        <v>712</v>
      </c>
      <c r="K767" s="2">
        <v>2672</v>
      </c>
      <c r="L767" s="2" t="s">
        <v>712</v>
      </c>
      <c r="N767" s="2">
        <v>4608</v>
      </c>
      <c r="O767" s="2" t="s">
        <v>712</v>
      </c>
      <c r="Q767" s="2">
        <v>7523</v>
      </c>
      <c r="R767" s="2" t="s">
        <v>712</v>
      </c>
      <c r="T767" s="2">
        <v>14092</v>
      </c>
      <c r="U767" s="2" t="s">
        <v>712</v>
      </c>
      <c r="W767" s="2">
        <v>23132</v>
      </c>
      <c r="X767" s="2" t="s">
        <v>712</v>
      </c>
      <c r="Z767" s="2">
        <v>21737</v>
      </c>
      <c r="AA767" s="2" t="s">
        <v>712</v>
      </c>
      <c r="AC767" s="2">
        <v>22027</v>
      </c>
      <c r="AD767" s="2" t="s">
        <v>712</v>
      </c>
      <c r="AF767" s="2">
        <v>37200</v>
      </c>
      <c r="AG767" s="2" t="s">
        <v>712</v>
      </c>
      <c r="AI767" s="2">
        <v>34651</v>
      </c>
      <c r="AJ767" s="2" t="s">
        <v>712</v>
      </c>
      <c r="AL767" s="2">
        <v>30269</v>
      </c>
      <c r="AM767" s="2" t="s">
        <v>712</v>
      </c>
    </row>
    <row r="768" spans="1:39" x14ac:dyDescent="0.25">
      <c r="A768" s="2" t="s">
        <v>1858</v>
      </c>
      <c r="B768" s="2" t="s">
        <v>1597</v>
      </c>
      <c r="C768" s="2" t="s">
        <v>1573</v>
      </c>
      <c r="D768" s="4">
        <f t="shared" si="11"/>
        <v>119</v>
      </c>
      <c r="W768" s="2">
        <v>1857</v>
      </c>
      <c r="X768" s="2" t="s">
        <v>712</v>
      </c>
      <c r="Z768" s="2">
        <v>2679</v>
      </c>
      <c r="AA768" s="2" t="s">
        <v>712</v>
      </c>
      <c r="AC768" s="2">
        <v>4116</v>
      </c>
      <c r="AD768" s="2" t="s">
        <v>712</v>
      </c>
      <c r="AF768" s="2">
        <v>14209</v>
      </c>
      <c r="AG768" s="2" t="s">
        <v>712</v>
      </c>
      <c r="AI768" s="2">
        <v>13757</v>
      </c>
      <c r="AJ768" s="2" t="s">
        <v>712</v>
      </c>
      <c r="AL768" s="2">
        <v>13723</v>
      </c>
      <c r="AM768" s="2" t="s">
        <v>712</v>
      </c>
    </row>
    <row r="769" spans="1:39" x14ac:dyDescent="0.25">
      <c r="A769" s="2" t="s">
        <v>1858</v>
      </c>
      <c r="B769" s="2" t="s">
        <v>1596</v>
      </c>
      <c r="C769" s="2" t="s">
        <v>1573</v>
      </c>
      <c r="D769" s="4">
        <f t="shared" si="11"/>
        <v>125</v>
      </c>
      <c r="K769" s="2">
        <v>5641</v>
      </c>
      <c r="L769" s="2" t="s">
        <v>712</v>
      </c>
      <c r="N769" s="2">
        <v>12418</v>
      </c>
      <c r="O769" s="2" t="s">
        <v>712</v>
      </c>
      <c r="Q769" s="2">
        <v>19694</v>
      </c>
      <c r="R769" s="2" t="s">
        <v>712</v>
      </c>
      <c r="T769" s="2">
        <v>37872</v>
      </c>
      <c r="U769" s="2" t="s">
        <v>712</v>
      </c>
      <c r="W769" s="2">
        <v>55294</v>
      </c>
      <c r="X769" s="2" t="s">
        <v>712</v>
      </c>
      <c r="Z769" s="2">
        <v>72186</v>
      </c>
      <c r="AA769" s="2" t="s">
        <v>712</v>
      </c>
      <c r="AC769" s="2">
        <v>79100</v>
      </c>
      <c r="AD769" s="2" t="s">
        <v>712</v>
      </c>
      <c r="AF769" s="2">
        <v>129874</v>
      </c>
      <c r="AG769" s="2" t="s">
        <v>712</v>
      </c>
      <c r="AI769" s="2">
        <v>149165</v>
      </c>
      <c r="AJ769" s="2" t="s">
        <v>712</v>
      </c>
    </row>
    <row r="770" spans="1:39" x14ac:dyDescent="0.25">
      <c r="A770" s="2" t="s">
        <v>1858</v>
      </c>
      <c r="B770" s="2" t="s">
        <v>1595</v>
      </c>
      <c r="C770" s="2" t="s">
        <v>1573</v>
      </c>
      <c r="D770" s="4">
        <f t="shared" ref="D770:D834" si="12">IF(B770="","",VALUE(LEFT(B770,FIND(".|",B770)-1)))</f>
        <v>126</v>
      </c>
      <c r="W770" s="2">
        <v>2320</v>
      </c>
      <c r="X770" s="2" t="s">
        <v>712</v>
      </c>
      <c r="Z770" s="2">
        <v>2832</v>
      </c>
      <c r="AA770" s="2" t="s">
        <v>712</v>
      </c>
      <c r="AC770" s="2">
        <v>4159</v>
      </c>
      <c r="AD770" s="2" t="s">
        <v>712</v>
      </c>
      <c r="AF770" s="2">
        <v>12175</v>
      </c>
      <c r="AG770" s="2" t="s">
        <v>712</v>
      </c>
      <c r="AI770" s="2">
        <v>14208</v>
      </c>
      <c r="AJ770" s="2" t="s">
        <v>712</v>
      </c>
      <c r="AL770" s="2">
        <v>14331</v>
      </c>
      <c r="AM770" s="2" t="s">
        <v>712</v>
      </c>
    </row>
    <row r="771" spans="1:39" x14ac:dyDescent="0.25">
      <c r="A771" s="2" t="s">
        <v>1858</v>
      </c>
      <c r="B771" s="2" t="s">
        <v>1594</v>
      </c>
      <c r="C771" s="2" t="s">
        <v>1573</v>
      </c>
      <c r="D771" s="4">
        <f t="shared" si="12"/>
        <v>256</v>
      </c>
      <c r="E771" s="2">
        <v>1900</v>
      </c>
      <c r="F771" s="2" t="s">
        <v>712</v>
      </c>
      <c r="H771" s="2">
        <v>2422</v>
      </c>
      <c r="I771" s="2" t="s">
        <v>712</v>
      </c>
      <c r="K771" s="2">
        <v>4852</v>
      </c>
      <c r="L771" s="2" t="s">
        <v>712</v>
      </c>
      <c r="N771" s="2">
        <v>9568</v>
      </c>
      <c r="O771" s="2" t="s">
        <v>712</v>
      </c>
      <c r="Q771" s="2">
        <v>11540</v>
      </c>
      <c r="R771" s="2" t="s">
        <v>712</v>
      </c>
      <c r="T771" s="2">
        <v>20764</v>
      </c>
      <c r="U771" s="2" t="s">
        <v>712</v>
      </c>
      <c r="W771" s="2">
        <v>38152</v>
      </c>
      <c r="X771" s="2" t="s">
        <v>712</v>
      </c>
      <c r="Z771" s="2">
        <v>45116</v>
      </c>
      <c r="AA771" s="2" t="s">
        <v>712</v>
      </c>
      <c r="AC771" s="2">
        <v>52532</v>
      </c>
      <c r="AD771" s="2" t="s">
        <v>712</v>
      </c>
      <c r="AF771" s="2">
        <v>106010</v>
      </c>
      <c r="AG771" s="2" t="s">
        <v>712</v>
      </c>
      <c r="AI771" s="2">
        <v>105139</v>
      </c>
      <c r="AJ771" s="2" t="s">
        <v>712</v>
      </c>
      <c r="AL771" s="2">
        <v>101911</v>
      </c>
      <c r="AM771" s="2" t="s">
        <v>712</v>
      </c>
    </row>
    <row r="772" spans="1:39" x14ac:dyDescent="0.25">
      <c r="A772" s="2" t="s">
        <v>1858</v>
      </c>
      <c r="B772" s="2" t="s">
        <v>1593</v>
      </c>
      <c r="C772" s="2" t="s">
        <v>1573</v>
      </c>
      <c r="D772" s="4">
        <f t="shared" si="12"/>
        <v>134</v>
      </c>
      <c r="E772" s="2">
        <v>438.5</v>
      </c>
      <c r="F772" s="2" t="s">
        <v>712</v>
      </c>
      <c r="H772" s="2">
        <v>577.20000000000005</v>
      </c>
      <c r="I772" s="2" t="s">
        <v>712</v>
      </c>
      <c r="K772" s="2">
        <v>968.2</v>
      </c>
      <c r="L772" s="2" t="s">
        <v>712</v>
      </c>
      <c r="N772" s="2">
        <v>2009</v>
      </c>
      <c r="O772" s="2" t="s">
        <v>712</v>
      </c>
      <c r="Q772" s="2">
        <v>3775</v>
      </c>
      <c r="R772" s="2" t="s">
        <v>712</v>
      </c>
      <c r="T772" s="2">
        <v>5069</v>
      </c>
      <c r="U772" s="2" t="s">
        <v>712</v>
      </c>
      <c r="W772" s="2">
        <v>8336</v>
      </c>
      <c r="X772" s="2" t="s">
        <v>712</v>
      </c>
      <c r="Z772" s="2">
        <v>9592</v>
      </c>
      <c r="AA772" s="2" t="s">
        <v>712</v>
      </c>
      <c r="AC772" s="2">
        <v>10982</v>
      </c>
      <c r="AD772" s="2" t="s">
        <v>712</v>
      </c>
      <c r="AF772" s="2">
        <v>18522</v>
      </c>
      <c r="AG772" s="2" t="s">
        <v>712</v>
      </c>
      <c r="AI772" s="2">
        <v>21373</v>
      </c>
      <c r="AJ772" s="2" t="s">
        <v>712</v>
      </c>
      <c r="AL772" s="2">
        <v>23030</v>
      </c>
      <c r="AM772" s="2" t="s">
        <v>712</v>
      </c>
    </row>
    <row r="773" spans="1:39" x14ac:dyDescent="0.25">
      <c r="A773" s="2" t="s">
        <v>1858</v>
      </c>
      <c r="B773" s="2" t="s">
        <v>1592</v>
      </c>
      <c r="C773" s="2" t="s">
        <v>1573</v>
      </c>
      <c r="D773" s="4">
        <f t="shared" si="12"/>
        <v>140</v>
      </c>
      <c r="K773" s="2">
        <v>16734</v>
      </c>
      <c r="L773" s="2" t="s">
        <v>712</v>
      </c>
      <c r="N773" s="2">
        <v>31432</v>
      </c>
      <c r="O773" s="2" t="s">
        <v>712</v>
      </c>
      <c r="Q773" s="2">
        <v>41376</v>
      </c>
      <c r="R773" s="2" t="s">
        <v>712</v>
      </c>
      <c r="T773" s="2">
        <v>63048</v>
      </c>
      <c r="U773" s="2" t="s">
        <v>712</v>
      </c>
      <c r="W773" s="2">
        <v>91663</v>
      </c>
      <c r="X773" s="2" t="s">
        <v>712</v>
      </c>
      <c r="Z773" s="2">
        <v>90915</v>
      </c>
      <c r="AA773" s="2" t="s">
        <v>712</v>
      </c>
      <c r="AC773" s="2">
        <v>89004</v>
      </c>
      <c r="AD773" s="2" t="s">
        <v>712</v>
      </c>
      <c r="AF773" s="2">
        <v>170453</v>
      </c>
      <c r="AG773" s="2" t="s">
        <v>712</v>
      </c>
      <c r="AI773" s="2">
        <v>162430</v>
      </c>
      <c r="AJ773" s="2" t="s">
        <v>712</v>
      </c>
    </row>
    <row r="774" spans="1:39" x14ac:dyDescent="0.25">
      <c r="A774" s="2" t="s">
        <v>1858</v>
      </c>
      <c r="B774" s="2" t="s">
        <v>1591</v>
      </c>
      <c r="C774" s="2" t="s">
        <v>1573</v>
      </c>
      <c r="D774" s="4">
        <f t="shared" si="12"/>
        <v>273</v>
      </c>
      <c r="AF774" s="2">
        <v>5931</v>
      </c>
      <c r="AG774" s="2" t="s">
        <v>712</v>
      </c>
      <c r="AI774" s="2">
        <v>6552</v>
      </c>
      <c r="AJ774" s="2" t="s">
        <v>712</v>
      </c>
      <c r="AL774" s="2">
        <v>6380</v>
      </c>
      <c r="AM774" s="2" t="s">
        <v>712</v>
      </c>
    </row>
    <row r="775" spans="1:39" x14ac:dyDescent="0.25">
      <c r="A775" s="2" t="s">
        <v>1858</v>
      </c>
      <c r="B775" s="2" t="s">
        <v>1590</v>
      </c>
      <c r="C775" s="2" t="s">
        <v>1573</v>
      </c>
      <c r="D775" s="4">
        <f t="shared" si="12"/>
        <v>150</v>
      </c>
      <c r="E775" s="2">
        <v>1248</v>
      </c>
      <c r="F775" s="2" t="s">
        <v>712</v>
      </c>
      <c r="H775" s="2">
        <v>2003</v>
      </c>
      <c r="I775" s="2" t="s">
        <v>712</v>
      </c>
      <c r="K775" s="2">
        <v>4079</v>
      </c>
      <c r="L775" s="2" t="s">
        <v>712</v>
      </c>
      <c r="N775" s="2">
        <v>9040</v>
      </c>
      <c r="O775" s="2" t="s">
        <v>712</v>
      </c>
      <c r="Q775" s="2">
        <v>10944</v>
      </c>
      <c r="R775" s="2" t="s">
        <v>712</v>
      </c>
      <c r="T775" s="2">
        <v>16536</v>
      </c>
      <c r="U775" s="2" t="s">
        <v>712</v>
      </c>
      <c r="W775" s="2">
        <v>23665</v>
      </c>
      <c r="X775" s="2" t="s">
        <v>712</v>
      </c>
      <c r="Z775" s="2">
        <v>26349</v>
      </c>
      <c r="AA775" s="2" t="s">
        <v>712</v>
      </c>
      <c r="AC775" s="2">
        <v>28925</v>
      </c>
      <c r="AD775" s="2" t="s">
        <v>712</v>
      </c>
      <c r="AF775" s="2">
        <v>50963</v>
      </c>
      <c r="AG775" s="2" t="s">
        <v>712</v>
      </c>
      <c r="AI775" s="2">
        <v>49495</v>
      </c>
      <c r="AJ775" s="2" t="s">
        <v>712</v>
      </c>
      <c r="AL775" s="2">
        <v>44490</v>
      </c>
      <c r="AM775" s="2" t="s">
        <v>712</v>
      </c>
    </row>
    <row r="776" spans="1:39" x14ac:dyDescent="0.25">
      <c r="A776" s="2" t="s">
        <v>1858</v>
      </c>
      <c r="B776" s="2" t="s">
        <v>1589</v>
      </c>
      <c r="C776" s="2" t="s">
        <v>1573</v>
      </c>
      <c r="D776" s="4">
        <f t="shared" si="12"/>
        <v>162</v>
      </c>
      <c r="E776" s="2">
        <v>1667</v>
      </c>
      <c r="F776" s="2" t="s">
        <v>712</v>
      </c>
      <c r="H776" s="2">
        <v>2514</v>
      </c>
      <c r="I776" s="2" t="s">
        <v>712</v>
      </c>
      <c r="K776" s="2">
        <v>4414</v>
      </c>
      <c r="L776" s="2" t="s">
        <v>712</v>
      </c>
      <c r="N776" s="2">
        <v>10269</v>
      </c>
      <c r="O776" s="2" t="s">
        <v>712</v>
      </c>
      <c r="Q776" s="2">
        <v>15250</v>
      </c>
      <c r="R776" s="2" t="s">
        <v>712</v>
      </c>
      <c r="T776" s="2">
        <v>22538</v>
      </c>
      <c r="U776" s="2" t="s">
        <v>712</v>
      </c>
      <c r="W776" s="2">
        <v>30565</v>
      </c>
      <c r="X776" s="2" t="s">
        <v>712</v>
      </c>
      <c r="Z776" s="2">
        <v>36483</v>
      </c>
      <c r="AA776" s="2" t="s">
        <v>712</v>
      </c>
      <c r="AC776" s="2">
        <v>42980</v>
      </c>
      <c r="AD776" s="2" t="s">
        <v>712</v>
      </c>
      <c r="AF776" s="2">
        <v>85012</v>
      </c>
      <c r="AG776" s="2" t="s">
        <v>712</v>
      </c>
      <c r="AI776" s="2">
        <v>101634</v>
      </c>
      <c r="AJ776" s="2" t="s">
        <v>712</v>
      </c>
      <c r="AL776" s="2">
        <v>74458</v>
      </c>
      <c r="AM776" s="2" t="s">
        <v>712</v>
      </c>
    </row>
    <row r="777" spans="1:39" x14ac:dyDescent="0.25">
      <c r="A777" s="2" t="s">
        <v>1858</v>
      </c>
      <c r="B777" s="2" t="s">
        <v>1588</v>
      </c>
      <c r="C777" s="2" t="s">
        <v>1573</v>
      </c>
      <c r="D777" s="4">
        <f t="shared" si="12"/>
        <v>173</v>
      </c>
      <c r="T777" s="2">
        <v>1687</v>
      </c>
      <c r="U777" s="2" t="s">
        <v>712</v>
      </c>
      <c r="W777" s="2">
        <v>2410</v>
      </c>
      <c r="X777" s="2" t="s">
        <v>712</v>
      </c>
      <c r="Z777" s="2">
        <v>4095</v>
      </c>
      <c r="AA777" s="2" t="s">
        <v>712</v>
      </c>
      <c r="AC777" s="2">
        <v>5175</v>
      </c>
      <c r="AD777" s="2" t="s">
        <v>712</v>
      </c>
      <c r="AF777" s="2">
        <v>11143</v>
      </c>
      <c r="AG777" s="2" t="s">
        <v>712</v>
      </c>
      <c r="AI777" s="2">
        <v>12950</v>
      </c>
      <c r="AJ777" s="2" t="s">
        <v>712</v>
      </c>
      <c r="AL777" s="2">
        <v>12302</v>
      </c>
      <c r="AM777" s="2" t="s">
        <v>712</v>
      </c>
    </row>
    <row r="778" spans="1:39" x14ac:dyDescent="0.25">
      <c r="A778" s="2" t="s">
        <v>1858</v>
      </c>
      <c r="B778" s="2" t="s">
        <v>1587</v>
      </c>
      <c r="C778" s="2" t="s">
        <v>1573</v>
      </c>
      <c r="D778" s="4">
        <f t="shared" si="12"/>
        <v>174</v>
      </c>
      <c r="E778" s="2">
        <v>411.4</v>
      </c>
      <c r="F778" s="2" t="s">
        <v>712</v>
      </c>
      <c r="H778" s="2">
        <v>654.20000000000005</v>
      </c>
      <c r="I778" s="2" t="s">
        <v>712</v>
      </c>
      <c r="K778" s="2">
        <v>1276</v>
      </c>
      <c r="L778" s="2" t="s">
        <v>712</v>
      </c>
      <c r="N778" s="2">
        <v>2271</v>
      </c>
      <c r="O778" s="2" t="s">
        <v>712</v>
      </c>
      <c r="Q778" s="2">
        <v>3092</v>
      </c>
      <c r="R778" s="2" t="s">
        <v>712</v>
      </c>
      <c r="T778" s="2">
        <v>4862</v>
      </c>
      <c r="U778" s="2" t="s">
        <v>712</v>
      </c>
      <c r="W778" s="2">
        <v>10862</v>
      </c>
      <c r="X778" s="2" t="s">
        <v>712</v>
      </c>
      <c r="Z778" s="2">
        <v>11516</v>
      </c>
      <c r="AA778" s="2" t="s">
        <v>712</v>
      </c>
      <c r="AC778" s="2">
        <v>12932</v>
      </c>
      <c r="AD778" s="2" t="s">
        <v>712</v>
      </c>
      <c r="AF778" s="2">
        <v>22747</v>
      </c>
      <c r="AG778" s="2" t="s">
        <v>712</v>
      </c>
      <c r="AI778" s="2">
        <v>20542</v>
      </c>
      <c r="AJ778" s="2" t="s">
        <v>712</v>
      </c>
      <c r="AL778" s="2">
        <v>19227</v>
      </c>
      <c r="AM778" s="2" t="s">
        <v>712</v>
      </c>
    </row>
    <row r="779" spans="1:39" x14ac:dyDescent="0.25">
      <c r="A779" s="2" t="s">
        <v>1858</v>
      </c>
      <c r="B779" s="2" t="s">
        <v>1586</v>
      </c>
      <c r="C779" s="2" t="s">
        <v>1573</v>
      </c>
      <c r="D779" s="4">
        <f t="shared" si="12"/>
        <v>146</v>
      </c>
      <c r="W779" s="2">
        <v>530.4</v>
      </c>
      <c r="X779" s="2" t="s">
        <v>712</v>
      </c>
      <c r="Z779" s="2">
        <v>450.4</v>
      </c>
      <c r="AA779" s="2" t="s">
        <v>712</v>
      </c>
      <c r="AC779" s="2">
        <v>397.8</v>
      </c>
      <c r="AD779" s="2" t="s">
        <v>712</v>
      </c>
      <c r="AF779" s="2">
        <v>1066</v>
      </c>
      <c r="AG779" s="2" t="s">
        <v>712</v>
      </c>
      <c r="AI779" s="2">
        <v>1788</v>
      </c>
      <c r="AJ779" s="2" t="s">
        <v>712</v>
      </c>
      <c r="AL779" s="2">
        <v>1610</v>
      </c>
      <c r="AM779" s="2" t="s">
        <v>712</v>
      </c>
    </row>
    <row r="780" spans="1:39" x14ac:dyDescent="0.25">
      <c r="A780" s="2" t="s">
        <v>1858</v>
      </c>
      <c r="B780" s="2" t="s">
        <v>1585</v>
      </c>
      <c r="C780" s="2" t="s">
        <v>1573</v>
      </c>
      <c r="D780" s="4">
        <f t="shared" si="12"/>
        <v>183</v>
      </c>
      <c r="T780" s="2">
        <v>1633</v>
      </c>
      <c r="U780" s="2" t="s">
        <v>712</v>
      </c>
      <c r="W780" s="2">
        <v>1075</v>
      </c>
      <c r="X780" s="2" t="s">
        <v>712</v>
      </c>
      <c r="Z780" s="2">
        <v>1583</v>
      </c>
      <c r="AA780" s="2" t="s">
        <v>712</v>
      </c>
      <c r="AC780" s="2">
        <v>2113</v>
      </c>
      <c r="AD780" s="2" t="s">
        <v>712</v>
      </c>
      <c r="AF780" s="2">
        <v>8198</v>
      </c>
      <c r="AG780" s="2" t="s">
        <v>712</v>
      </c>
      <c r="AI780" s="2">
        <v>8624</v>
      </c>
      <c r="AJ780" s="2" t="s">
        <v>712</v>
      </c>
      <c r="AL780" s="2">
        <v>9123</v>
      </c>
      <c r="AM780" s="2" t="s">
        <v>712</v>
      </c>
    </row>
    <row r="781" spans="1:39" x14ac:dyDescent="0.25">
      <c r="A781" s="2" t="s">
        <v>1858</v>
      </c>
      <c r="B781" s="2" t="s">
        <v>1584</v>
      </c>
      <c r="C781" s="2" t="s">
        <v>1573</v>
      </c>
      <c r="D781" s="4">
        <f t="shared" si="12"/>
        <v>185</v>
      </c>
      <c r="W781" s="2">
        <v>3101</v>
      </c>
      <c r="X781" s="2" t="s">
        <v>712</v>
      </c>
      <c r="Z781" s="2">
        <v>2741</v>
      </c>
      <c r="AA781" s="2" t="s">
        <v>712</v>
      </c>
      <c r="AC781" s="2">
        <v>2376</v>
      </c>
      <c r="AD781" s="2" t="s">
        <v>712</v>
      </c>
      <c r="AF781" s="2">
        <v>9079</v>
      </c>
      <c r="AG781" s="2" t="s">
        <v>712</v>
      </c>
      <c r="AI781" s="2">
        <v>15144</v>
      </c>
      <c r="AJ781" s="2" t="s">
        <v>712</v>
      </c>
      <c r="AL781" s="2">
        <v>9271</v>
      </c>
      <c r="AM781" s="2" t="s">
        <v>712</v>
      </c>
    </row>
    <row r="782" spans="1:39" x14ac:dyDescent="0.25">
      <c r="A782" s="2" t="s">
        <v>1858</v>
      </c>
      <c r="B782" s="2" t="s">
        <v>1583</v>
      </c>
      <c r="C782" s="2" t="s">
        <v>1573</v>
      </c>
      <c r="D782" s="4">
        <f t="shared" si="12"/>
        <v>192</v>
      </c>
      <c r="AC782" s="2">
        <v>31271</v>
      </c>
      <c r="AD782" s="2" t="s">
        <v>712</v>
      </c>
      <c r="AF782" s="2">
        <v>56497</v>
      </c>
      <c r="AG782" s="2" t="s">
        <v>712</v>
      </c>
      <c r="AI782" s="2">
        <v>60952</v>
      </c>
      <c r="AJ782" s="2" t="s">
        <v>712</v>
      </c>
    </row>
    <row r="783" spans="1:39" x14ac:dyDescent="0.25">
      <c r="A783" s="2" t="s">
        <v>1858</v>
      </c>
      <c r="B783" s="2" t="s">
        <v>1582</v>
      </c>
      <c r="C783" s="2" t="s">
        <v>1573</v>
      </c>
      <c r="D783" s="4">
        <f t="shared" si="12"/>
        <v>272</v>
      </c>
      <c r="AF783" s="2">
        <v>4413</v>
      </c>
      <c r="AG783" s="2" t="s">
        <v>712</v>
      </c>
      <c r="AI783" s="2">
        <v>4535</v>
      </c>
      <c r="AJ783" s="2" t="s">
        <v>712</v>
      </c>
      <c r="AL783" s="2">
        <v>4125</v>
      </c>
      <c r="AM783" s="2" t="s">
        <v>712</v>
      </c>
    </row>
    <row r="784" spans="1:39" x14ac:dyDescent="0.25">
      <c r="A784" s="2" t="s">
        <v>1858</v>
      </c>
      <c r="B784" s="2" t="s">
        <v>1581</v>
      </c>
      <c r="C784" s="2" t="s">
        <v>1573</v>
      </c>
      <c r="D784" s="4">
        <f t="shared" si="12"/>
        <v>199</v>
      </c>
      <c r="Z784" s="2">
        <v>5143</v>
      </c>
      <c r="AA784" s="2" t="s">
        <v>712</v>
      </c>
      <c r="AC784" s="2">
        <v>6515</v>
      </c>
      <c r="AD784" s="2" t="s">
        <v>712</v>
      </c>
      <c r="AF784" s="2">
        <v>15963</v>
      </c>
      <c r="AG784" s="2" t="s">
        <v>712</v>
      </c>
      <c r="AI784" s="2">
        <v>17181</v>
      </c>
      <c r="AJ784" s="2" t="s">
        <v>712</v>
      </c>
      <c r="AL784" s="2">
        <v>15957</v>
      </c>
      <c r="AM784" s="2" t="s">
        <v>712</v>
      </c>
    </row>
    <row r="785" spans="1:39" x14ac:dyDescent="0.25">
      <c r="A785" s="2" t="s">
        <v>1858</v>
      </c>
      <c r="B785" s="2" t="s">
        <v>1580</v>
      </c>
      <c r="C785" s="2" t="s">
        <v>1573</v>
      </c>
      <c r="D785" s="4">
        <f t="shared" si="12"/>
        <v>198</v>
      </c>
      <c r="W785" s="2">
        <v>6243</v>
      </c>
      <c r="X785" s="2" t="s">
        <v>712</v>
      </c>
      <c r="Z785" s="2">
        <v>10437</v>
      </c>
      <c r="AA785" s="2" t="s">
        <v>712</v>
      </c>
      <c r="AC785" s="2">
        <v>11853</v>
      </c>
      <c r="AD785" s="2" t="s">
        <v>712</v>
      </c>
      <c r="AF785" s="2">
        <v>23855</v>
      </c>
      <c r="AG785" s="2" t="s">
        <v>712</v>
      </c>
      <c r="AI785" s="2">
        <v>22414</v>
      </c>
      <c r="AJ785" s="2" t="s">
        <v>712</v>
      </c>
      <c r="AL785" s="2">
        <v>20671</v>
      </c>
      <c r="AM785" s="2" t="s">
        <v>712</v>
      </c>
    </row>
    <row r="786" spans="1:39" x14ac:dyDescent="0.25">
      <c r="A786" s="2" t="s">
        <v>1858</v>
      </c>
      <c r="B786" s="2" t="s">
        <v>1579</v>
      </c>
      <c r="C786" s="2" t="s">
        <v>1573</v>
      </c>
      <c r="D786" s="4">
        <f t="shared" si="12"/>
        <v>203</v>
      </c>
      <c r="E786" s="2">
        <v>518.6</v>
      </c>
      <c r="F786" s="2" t="s">
        <v>712</v>
      </c>
      <c r="H786" s="2">
        <v>962.7</v>
      </c>
      <c r="I786" s="2" t="s">
        <v>712</v>
      </c>
      <c r="K786" s="2">
        <v>1699</v>
      </c>
      <c r="L786" s="2" t="s">
        <v>712</v>
      </c>
      <c r="N786" s="2">
        <v>3598</v>
      </c>
      <c r="O786" s="2" t="s">
        <v>712</v>
      </c>
      <c r="Q786" s="2">
        <v>5103</v>
      </c>
      <c r="R786" s="2" t="s">
        <v>712</v>
      </c>
      <c r="T786" s="2">
        <v>8164</v>
      </c>
      <c r="U786" s="2" t="s">
        <v>712</v>
      </c>
      <c r="W786" s="2">
        <v>15966</v>
      </c>
      <c r="X786" s="2" t="s">
        <v>712</v>
      </c>
      <c r="Z786" s="2">
        <v>14726</v>
      </c>
      <c r="AA786" s="2" t="s">
        <v>712</v>
      </c>
      <c r="AC786" s="2">
        <v>16860</v>
      </c>
      <c r="AD786" s="2" t="s">
        <v>712</v>
      </c>
      <c r="AF786" s="2">
        <v>32736</v>
      </c>
      <c r="AG786" s="2" t="s">
        <v>712</v>
      </c>
      <c r="AI786" s="2">
        <v>28733</v>
      </c>
      <c r="AJ786" s="2" t="s">
        <v>712</v>
      </c>
      <c r="AL786" s="2">
        <v>26018</v>
      </c>
      <c r="AM786" s="2" t="s">
        <v>712</v>
      </c>
    </row>
    <row r="787" spans="1:39" x14ac:dyDescent="0.25">
      <c r="A787" s="2" t="s">
        <v>1858</v>
      </c>
      <c r="B787" s="2" t="s">
        <v>1578</v>
      </c>
      <c r="C787" s="2" t="s">
        <v>1573</v>
      </c>
      <c r="D787" s="4">
        <f t="shared" si="12"/>
        <v>210</v>
      </c>
      <c r="E787" s="2">
        <v>2311</v>
      </c>
      <c r="F787" s="2" t="s">
        <v>712</v>
      </c>
      <c r="H787" s="2">
        <v>3489</v>
      </c>
      <c r="I787" s="2" t="s">
        <v>712</v>
      </c>
      <c r="K787" s="2">
        <v>5942</v>
      </c>
      <c r="L787" s="2" t="s">
        <v>712</v>
      </c>
      <c r="N787" s="2">
        <v>11295</v>
      </c>
      <c r="O787" s="2" t="s">
        <v>712</v>
      </c>
      <c r="Q787" s="2">
        <v>13577</v>
      </c>
      <c r="R787" s="2" t="s">
        <v>712</v>
      </c>
      <c r="T787" s="2">
        <v>21393</v>
      </c>
      <c r="U787" s="2" t="s">
        <v>712</v>
      </c>
      <c r="W787" s="2">
        <v>32265</v>
      </c>
      <c r="X787" s="2" t="s">
        <v>712</v>
      </c>
      <c r="Z787" s="2">
        <v>29800</v>
      </c>
      <c r="AA787" s="2" t="s">
        <v>712</v>
      </c>
      <c r="AC787" s="2">
        <v>29623</v>
      </c>
      <c r="AD787" s="2" t="s">
        <v>712</v>
      </c>
      <c r="AF787" s="2">
        <v>53316</v>
      </c>
      <c r="AG787" s="2" t="s">
        <v>712</v>
      </c>
      <c r="AI787" s="2">
        <v>57005</v>
      </c>
      <c r="AJ787" s="2" t="s">
        <v>712</v>
      </c>
      <c r="AL787" s="2">
        <v>50414</v>
      </c>
      <c r="AM787" s="2" t="s">
        <v>712</v>
      </c>
    </row>
    <row r="788" spans="1:39" x14ac:dyDescent="0.25">
      <c r="A788" s="2" t="s">
        <v>1858</v>
      </c>
      <c r="B788" s="2" t="s">
        <v>1577</v>
      </c>
      <c r="C788" s="2" t="s">
        <v>1573</v>
      </c>
      <c r="D788" s="4">
        <f t="shared" si="12"/>
        <v>211</v>
      </c>
      <c r="E788" s="2">
        <v>2159</v>
      </c>
      <c r="F788" s="2" t="s">
        <v>712</v>
      </c>
      <c r="H788" s="2">
        <v>2961</v>
      </c>
      <c r="I788" s="2" t="s">
        <v>712</v>
      </c>
      <c r="K788" s="2">
        <v>5396</v>
      </c>
      <c r="L788" s="2" t="s">
        <v>712</v>
      </c>
      <c r="N788" s="2">
        <v>10590</v>
      </c>
      <c r="O788" s="2" t="s">
        <v>712</v>
      </c>
      <c r="Q788" s="2">
        <v>17505</v>
      </c>
      <c r="R788" s="2" t="s">
        <v>712</v>
      </c>
      <c r="T788" s="2">
        <v>29551</v>
      </c>
      <c r="U788" s="2" t="s">
        <v>712</v>
      </c>
      <c r="W788" s="2">
        <v>39771</v>
      </c>
      <c r="X788" s="2" t="s">
        <v>712</v>
      </c>
      <c r="Z788" s="2">
        <v>40480</v>
      </c>
      <c r="AA788" s="2" t="s">
        <v>712</v>
      </c>
      <c r="AC788" s="2">
        <v>41563</v>
      </c>
      <c r="AD788" s="2" t="s">
        <v>712</v>
      </c>
      <c r="AF788" s="2">
        <v>63095</v>
      </c>
      <c r="AG788" s="2" t="s">
        <v>712</v>
      </c>
      <c r="AI788" s="2">
        <v>82887</v>
      </c>
      <c r="AJ788" s="2" t="s">
        <v>712</v>
      </c>
      <c r="AL788" s="2">
        <v>80130</v>
      </c>
      <c r="AM788" s="2" t="s">
        <v>712</v>
      </c>
    </row>
    <row r="789" spans="1:39" x14ac:dyDescent="0.25">
      <c r="A789" s="2" t="s">
        <v>1858</v>
      </c>
      <c r="B789" s="2" t="s">
        <v>1576</v>
      </c>
      <c r="C789" s="2" t="s">
        <v>1573</v>
      </c>
      <c r="D789" s="4">
        <f t="shared" si="12"/>
        <v>154</v>
      </c>
      <c r="W789" s="2">
        <v>1172</v>
      </c>
      <c r="X789" s="2" t="s">
        <v>712</v>
      </c>
      <c r="Z789" s="2">
        <v>1897</v>
      </c>
      <c r="AA789" s="2" t="s">
        <v>712</v>
      </c>
      <c r="AC789" s="2">
        <v>1980</v>
      </c>
      <c r="AD789" s="2" t="s">
        <v>712</v>
      </c>
      <c r="AF789" s="2">
        <v>4065</v>
      </c>
      <c r="AG789" s="2" t="s">
        <v>712</v>
      </c>
      <c r="AI789" s="2">
        <v>4710</v>
      </c>
      <c r="AJ789" s="2" t="s">
        <v>712</v>
      </c>
      <c r="AL789" s="2">
        <v>4854</v>
      </c>
      <c r="AM789" s="2" t="s">
        <v>712</v>
      </c>
    </row>
    <row r="790" spans="1:39" x14ac:dyDescent="0.25">
      <c r="A790" s="2" t="s">
        <v>1858</v>
      </c>
      <c r="B790" s="2" t="s">
        <v>1575</v>
      </c>
      <c r="C790" s="2" t="s">
        <v>1573</v>
      </c>
      <c r="D790" s="4">
        <f t="shared" si="12"/>
        <v>230</v>
      </c>
      <c r="W790" s="2">
        <v>1441</v>
      </c>
      <c r="X790" s="2" t="s">
        <v>712</v>
      </c>
      <c r="Z790" s="2">
        <v>1001</v>
      </c>
      <c r="AA790" s="2" t="s">
        <v>712</v>
      </c>
      <c r="AC790" s="2">
        <v>885.2</v>
      </c>
      <c r="AD790" s="2" t="s">
        <v>712</v>
      </c>
      <c r="AF790" s="2">
        <v>3092</v>
      </c>
      <c r="AG790" s="2" t="s">
        <v>712</v>
      </c>
      <c r="AI790" s="2">
        <v>3883</v>
      </c>
      <c r="AJ790" s="2" t="s">
        <v>712</v>
      </c>
      <c r="AL790" s="2">
        <v>2022</v>
      </c>
      <c r="AM790" s="2" t="s">
        <v>712</v>
      </c>
    </row>
    <row r="791" spans="1:39" x14ac:dyDescent="0.25">
      <c r="A791" s="2" t="s">
        <v>1858</v>
      </c>
      <c r="B791" s="2" t="s">
        <v>1574</v>
      </c>
      <c r="C791" s="2" t="s">
        <v>1573</v>
      </c>
      <c r="D791" s="4">
        <f t="shared" si="12"/>
        <v>229</v>
      </c>
      <c r="E791" s="2">
        <v>1517</v>
      </c>
      <c r="F791" s="2" t="s">
        <v>712</v>
      </c>
      <c r="H791" s="2">
        <v>2022</v>
      </c>
      <c r="I791" s="2" t="s">
        <v>712</v>
      </c>
      <c r="K791" s="2">
        <v>3040</v>
      </c>
      <c r="L791" s="2" t="s">
        <v>712</v>
      </c>
      <c r="N791" s="2">
        <v>4678</v>
      </c>
      <c r="O791" s="2" t="s">
        <v>712</v>
      </c>
      <c r="Q791" s="2">
        <v>9156</v>
      </c>
      <c r="R791" s="2" t="s">
        <v>712</v>
      </c>
      <c r="T791" s="2">
        <v>13151</v>
      </c>
      <c r="U791" s="2" t="s">
        <v>712</v>
      </c>
      <c r="W791" s="2">
        <v>20551</v>
      </c>
      <c r="X791" s="2" t="s">
        <v>712</v>
      </c>
      <c r="Z791" s="2">
        <v>24887</v>
      </c>
      <c r="AA791" s="2" t="s">
        <v>712</v>
      </c>
      <c r="AC791" s="2">
        <v>28330</v>
      </c>
      <c r="AD791" s="2" t="s">
        <v>712</v>
      </c>
      <c r="AF791" s="2">
        <v>48568</v>
      </c>
      <c r="AG791" s="2" t="s">
        <v>712</v>
      </c>
      <c r="AI791" s="2">
        <v>41369</v>
      </c>
      <c r="AJ791" s="2" t="s">
        <v>712</v>
      </c>
      <c r="AL791" s="2">
        <v>44039</v>
      </c>
      <c r="AM791" s="2" t="s">
        <v>712</v>
      </c>
    </row>
    <row r="792" spans="1:39" x14ac:dyDescent="0.25">
      <c r="A792" s="2" t="s">
        <v>1858</v>
      </c>
      <c r="B792" s="2" t="s">
        <v>1572</v>
      </c>
      <c r="C792" s="2" t="s">
        <v>1555</v>
      </c>
      <c r="D792" s="4">
        <f t="shared" si="12"/>
        <v>10</v>
      </c>
      <c r="E792" s="2">
        <v>1860</v>
      </c>
      <c r="F792" s="2" t="s">
        <v>712</v>
      </c>
      <c r="H792" s="2">
        <v>2537</v>
      </c>
      <c r="I792" s="2" t="s">
        <v>712</v>
      </c>
      <c r="K792" s="2">
        <v>3886</v>
      </c>
      <c r="L792" s="2" t="s">
        <v>712</v>
      </c>
      <c r="N792" s="2">
        <v>7740</v>
      </c>
      <c r="O792" s="2" t="s">
        <v>712</v>
      </c>
      <c r="Q792" s="2">
        <v>12847</v>
      </c>
      <c r="R792" s="2" t="s">
        <v>712</v>
      </c>
      <c r="T792" s="2">
        <v>11584</v>
      </c>
      <c r="U792" s="2" t="s">
        <v>712</v>
      </c>
      <c r="W792" s="2">
        <v>18531</v>
      </c>
      <c r="X792" s="2" t="s">
        <v>712</v>
      </c>
      <c r="Z792" s="2">
        <v>23551</v>
      </c>
      <c r="AA792" s="2" t="s">
        <v>712</v>
      </c>
      <c r="AC792" s="2">
        <v>20191</v>
      </c>
      <c r="AD792" s="2" t="s">
        <v>712</v>
      </c>
      <c r="AF792" s="2">
        <v>40666</v>
      </c>
      <c r="AG792" s="2" t="s">
        <v>712</v>
      </c>
      <c r="AI792" s="2">
        <v>67217</v>
      </c>
      <c r="AJ792" s="2" t="s">
        <v>712</v>
      </c>
      <c r="AL792" s="2">
        <v>55906</v>
      </c>
      <c r="AM792" s="2" t="s">
        <v>712</v>
      </c>
    </row>
    <row r="793" spans="1:39" x14ac:dyDescent="0.25">
      <c r="A793" s="2" t="s">
        <v>1858</v>
      </c>
      <c r="B793" s="2" t="s">
        <v>1571</v>
      </c>
      <c r="C793" s="2" t="s">
        <v>1555</v>
      </c>
      <c r="D793" s="4">
        <f t="shared" si="12"/>
        <v>47</v>
      </c>
    </row>
    <row r="794" spans="1:39" x14ac:dyDescent="0.25">
      <c r="A794" s="2" t="s">
        <v>1858</v>
      </c>
      <c r="B794" s="2" t="s">
        <v>1570</v>
      </c>
      <c r="C794" s="2" t="s">
        <v>1555</v>
      </c>
      <c r="D794" s="4">
        <f t="shared" si="12"/>
        <v>66</v>
      </c>
      <c r="E794" s="2">
        <v>291.5</v>
      </c>
      <c r="F794" s="2" t="s">
        <v>712</v>
      </c>
      <c r="H794" s="2">
        <v>333.3</v>
      </c>
      <c r="I794" s="2" t="s">
        <v>712</v>
      </c>
      <c r="K794" s="2">
        <v>583.4</v>
      </c>
      <c r="L794" s="2" t="s">
        <v>712</v>
      </c>
      <c r="N794" s="2">
        <v>1203</v>
      </c>
      <c r="O794" s="2" t="s">
        <v>712</v>
      </c>
      <c r="Q794" s="2">
        <v>1787</v>
      </c>
      <c r="R794" s="2" t="s">
        <v>712</v>
      </c>
      <c r="T794" s="2">
        <v>1632</v>
      </c>
      <c r="U794" s="2" t="s">
        <v>712</v>
      </c>
      <c r="W794" s="2">
        <v>2057</v>
      </c>
      <c r="X794" s="2" t="s">
        <v>712</v>
      </c>
      <c r="Z794" s="2">
        <v>2641</v>
      </c>
      <c r="AA794" s="2" t="s">
        <v>712</v>
      </c>
      <c r="AC794" s="2">
        <v>2259</v>
      </c>
      <c r="AD794" s="2" t="s">
        <v>712</v>
      </c>
      <c r="AF794" s="2">
        <v>4079</v>
      </c>
      <c r="AG794" s="2" t="s">
        <v>712</v>
      </c>
      <c r="AI794" s="2">
        <v>4550</v>
      </c>
      <c r="AJ794" s="2" t="s">
        <v>712</v>
      </c>
      <c r="AL794" s="2">
        <v>4916</v>
      </c>
      <c r="AM794" s="2" t="s">
        <v>712</v>
      </c>
    </row>
    <row r="795" spans="1:39" x14ac:dyDescent="0.25">
      <c r="A795" s="2" t="s">
        <v>1858</v>
      </c>
      <c r="B795" s="2" t="s">
        <v>1569</v>
      </c>
      <c r="C795" s="2" t="s">
        <v>1555</v>
      </c>
      <c r="D795" s="4">
        <f t="shared" si="12"/>
        <v>83</v>
      </c>
      <c r="K795" s="2">
        <v>358.5</v>
      </c>
      <c r="L795" s="2" t="s">
        <v>712</v>
      </c>
      <c r="N795" s="2">
        <v>682.1</v>
      </c>
      <c r="O795" s="2" t="s">
        <v>712</v>
      </c>
      <c r="Q795" s="2">
        <v>486.9</v>
      </c>
      <c r="R795" s="2" t="s">
        <v>712</v>
      </c>
      <c r="T795" s="2">
        <v>355.7</v>
      </c>
      <c r="U795" s="2" t="s">
        <v>712</v>
      </c>
      <c r="W795" s="2">
        <v>665</v>
      </c>
      <c r="X795" s="2" t="s">
        <v>712</v>
      </c>
      <c r="Z795" s="2">
        <v>862.4</v>
      </c>
      <c r="AA795" s="2" t="s">
        <v>712</v>
      </c>
      <c r="AC795" s="2">
        <v>827.3</v>
      </c>
      <c r="AD795" s="2" t="s">
        <v>712</v>
      </c>
      <c r="AF795" s="2">
        <v>1277</v>
      </c>
      <c r="AG795" s="2" t="s">
        <v>712</v>
      </c>
      <c r="AI795" s="2">
        <v>1642</v>
      </c>
      <c r="AJ795" s="2" t="s">
        <v>712</v>
      </c>
      <c r="AL795" s="2">
        <v>1292</v>
      </c>
      <c r="AM795" s="2" t="s">
        <v>712</v>
      </c>
    </row>
    <row r="796" spans="1:39" x14ac:dyDescent="0.25">
      <c r="A796" s="2" t="s">
        <v>1858</v>
      </c>
      <c r="B796" s="2" t="s">
        <v>1568</v>
      </c>
      <c r="C796" s="2" t="s">
        <v>1555</v>
      </c>
      <c r="D796" s="4">
        <f t="shared" si="12"/>
        <v>127</v>
      </c>
      <c r="Q796" s="2">
        <v>1049</v>
      </c>
      <c r="R796" s="2" t="s">
        <v>712</v>
      </c>
      <c r="T796" s="2">
        <v>1507</v>
      </c>
      <c r="U796" s="2" t="s">
        <v>712</v>
      </c>
      <c r="W796" s="2">
        <v>1844</v>
      </c>
      <c r="X796" s="2" t="s">
        <v>712</v>
      </c>
      <c r="Z796" s="2">
        <v>2056</v>
      </c>
      <c r="AA796" s="2" t="s">
        <v>712</v>
      </c>
      <c r="AC796" s="2">
        <v>2391</v>
      </c>
      <c r="AD796" s="2" t="s">
        <v>712</v>
      </c>
      <c r="AF796" s="2">
        <v>2878</v>
      </c>
      <c r="AG796" s="2" t="s">
        <v>712</v>
      </c>
      <c r="AI796" s="2">
        <v>3502</v>
      </c>
      <c r="AJ796" s="2" t="s">
        <v>712</v>
      </c>
      <c r="AL796" s="2">
        <v>3524</v>
      </c>
      <c r="AM796" s="2" t="s">
        <v>712</v>
      </c>
    </row>
    <row r="797" spans="1:39" x14ac:dyDescent="0.25">
      <c r="A797" s="2" t="s">
        <v>1858</v>
      </c>
      <c r="B797" s="2" t="s">
        <v>1567</v>
      </c>
      <c r="C797" s="2" t="s">
        <v>1555</v>
      </c>
      <c r="D797" s="4">
        <f t="shared" si="12"/>
        <v>145</v>
      </c>
      <c r="T797" s="2">
        <v>1354</v>
      </c>
      <c r="U797" s="2" t="s">
        <v>712</v>
      </c>
      <c r="W797" s="2">
        <v>1756</v>
      </c>
      <c r="X797" s="2" t="s">
        <v>712</v>
      </c>
      <c r="Z797" s="2">
        <v>1907</v>
      </c>
      <c r="AA797" s="2" t="s">
        <v>712</v>
      </c>
      <c r="AC797" s="2">
        <v>2257</v>
      </c>
      <c r="AD797" s="2" t="s">
        <v>712</v>
      </c>
      <c r="AF797" s="2">
        <v>2435</v>
      </c>
      <c r="AG797" s="2" t="s">
        <v>712</v>
      </c>
      <c r="AI797" s="2">
        <v>3148</v>
      </c>
      <c r="AJ797" s="2" t="s">
        <v>712</v>
      </c>
      <c r="AL797" s="2">
        <v>3044</v>
      </c>
      <c r="AM797" s="2" t="s">
        <v>712</v>
      </c>
    </row>
    <row r="798" spans="1:39" x14ac:dyDescent="0.25">
      <c r="A798" s="2" t="s">
        <v>1858</v>
      </c>
      <c r="B798" s="2" t="s">
        <v>1566</v>
      </c>
      <c r="C798" s="2" t="s">
        <v>1555</v>
      </c>
      <c r="D798" s="4">
        <f t="shared" si="12"/>
        <v>148</v>
      </c>
    </row>
    <row r="799" spans="1:39" x14ac:dyDescent="0.25">
      <c r="A799" s="2" t="s">
        <v>1858</v>
      </c>
      <c r="B799" s="2" t="s">
        <v>1565</v>
      </c>
      <c r="C799" s="2" t="s">
        <v>1555</v>
      </c>
      <c r="D799" s="4">
        <f t="shared" si="12"/>
        <v>156</v>
      </c>
      <c r="E799" s="2">
        <v>2454</v>
      </c>
      <c r="F799" s="2" t="s">
        <v>712</v>
      </c>
      <c r="H799" s="2">
        <v>2205</v>
      </c>
      <c r="I799" s="2" t="s">
        <v>712</v>
      </c>
      <c r="K799" s="2">
        <v>3265</v>
      </c>
      <c r="L799" s="2" t="s">
        <v>712</v>
      </c>
      <c r="N799" s="2">
        <v>4946</v>
      </c>
      <c r="O799" s="2" t="s">
        <v>712</v>
      </c>
      <c r="Q799" s="2">
        <v>7577</v>
      </c>
      <c r="R799" s="2" t="s">
        <v>712</v>
      </c>
      <c r="T799" s="2">
        <v>12198</v>
      </c>
      <c r="U799" s="2" t="s">
        <v>712</v>
      </c>
      <c r="W799" s="2">
        <v>11890</v>
      </c>
      <c r="X799" s="2" t="s">
        <v>712</v>
      </c>
      <c r="Z799" s="2">
        <v>17610</v>
      </c>
      <c r="AA799" s="2" t="s">
        <v>712</v>
      </c>
      <c r="AC799" s="2">
        <v>16817</v>
      </c>
      <c r="AD799" s="2" t="s">
        <v>712</v>
      </c>
      <c r="AF799" s="2">
        <v>32327</v>
      </c>
      <c r="AG799" s="2" t="s">
        <v>712</v>
      </c>
      <c r="AI799" s="2">
        <v>39901</v>
      </c>
      <c r="AJ799" s="2" t="s">
        <v>712</v>
      </c>
      <c r="AL799" s="2">
        <v>38419</v>
      </c>
      <c r="AM799" s="2" t="s">
        <v>712</v>
      </c>
    </row>
    <row r="800" spans="1:39" x14ac:dyDescent="0.25">
      <c r="A800" s="2" t="s">
        <v>1858</v>
      </c>
      <c r="B800" s="2" t="s">
        <v>1564</v>
      </c>
      <c r="C800" s="2" t="s">
        <v>1555</v>
      </c>
      <c r="D800" s="4">
        <f t="shared" si="12"/>
        <v>160</v>
      </c>
    </row>
    <row r="801" spans="1:39" x14ac:dyDescent="0.25">
      <c r="A801" s="2" t="s">
        <v>1858</v>
      </c>
      <c r="B801" s="2" t="s">
        <v>1563</v>
      </c>
      <c r="C801" s="2" t="s">
        <v>1555</v>
      </c>
      <c r="D801" s="4">
        <f t="shared" si="12"/>
        <v>180</v>
      </c>
      <c r="W801" s="2">
        <v>5189</v>
      </c>
      <c r="X801" s="2" t="s">
        <v>712</v>
      </c>
      <c r="Z801" s="2">
        <v>6248</v>
      </c>
      <c r="AA801" s="2" t="s">
        <v>712</v>
      </c>
      <c r="AC801" s="2">
        <v>8355</v>
      </c>
      <c r="AD801" s="2" t="s">
        <v>712</v>
      </c>
      <c r="AF801" s="2">
        <v>9742</v>
      </c>
      <c r="AG801" s="2" t="s">
        <v>712</v>
      </c>
      <c r="AI801" s="2">
        <v>10318</v>
      </c>
      <c r="AJ801" s="2" t="s">
        <v>712</v>
      </c>
      <c r="AL801" s="2">
        <v>13499</v>
      </c>
      <c r="AM801" s="2" t="s">
        <v>712</v>
      </c>
    </row>
    <row r="802" spans="1:39" x14ac:dyDescent="0.25">
      <c r="A802" s="2" t="s">
        <v>1858</v>
      </c>
      <c r="B802" s="2" t="s">
        <v>1562</v>
      </c>
      <c r="C802" s="2" t="s">
        <v>1555</v>
      </c>
      <c r="D802" s="4">
        <f t="shared" si="12"/>
        <v>244</v>
      </c>
      <c r="Q802" s="2">
        <v>770.1</v>
      </c>
      <c r="R802" s="2" t="s">
        <v>712</v>
      </c>
      <c r="T802" s="2">
        <v>693.9</v>
      </c>
      <c r="U802" s="2" t="s">
        <v>712</v>
      </c>
      <c r="W802" s="2">
        <v>798.9</v>
      </c>
      <c r="X802" s="2" t="s">
        <v>712</v>
      </c>
      <c r="Z802" s="2">
        <v>1658</v>
      </c>
      <c r="AA802" s="2" t="s">
        <v>712</v>
      </c>
      <c r="AC802" s="2">
        <v>1631</v>
      </c>
      <c r="AD802" s="2" t="s">
        <v>712</v>
      </c>
      <c r="AF802" s="2">
        <v>3131</v>
      </c>
      <c r="AG802" s="2" t="s">
        <v>712</v>
      </c>
      <c r="AI802" s="2">
        <v>4257</v>
      </c>
      <c r="AJ802" s="2" t="s">
        <v>712</v>
      </c>
      <c r="AL802" s="2">
        <v>3939</v>
      </c>
      <c r="AM802" s="2" t="s">
        <v>712</v>
      </c>
    </row>
    <row r="803" spans="1:39" x14ac:dyDescent="0.25">
      <c r="A803" s="2" t="s">
        <v>1858</v>
      </c>
      <c r="B803" s="2" t="s">
        <v>1561</v>
      </c>
      <c r="C803" s="2" t="s">
        <v>1555</v>
      </c>
      <c r="D803" s="4">
        <f t="shared" si="12"/>
        <v>25</v>
      </c>
      <c r="H803" s="2">
        <v>173.3</v>
      </c>
      <c r="I803" s="2" t="s">
        <v>712</v>
      </c>
      <c r="K803" s="2">
        <v>235.3</v>
      </c>
      <c r="L803" s="2" t="s">
        <v>712</v>
      </c>
      <c r="N803" s="2">
        <v>448</v>
      </c>
      <c r="O803" s="2" t="s">
        <v>712</v>
      </c>
      <c r="Q803" s="2">
        <v>764.5</v>
      </c>
      <c r="R803" s="2" t="s">
        <v>712</v>
      </c>
      <c r="T803" s="2">
        <v>831.7</v>
      </c>
      <c r="U803" s="2" t="s">
        <v>712</v>
      </c>
      <c r="W803" s="2">
        <v>1148</v>
      </c>
      <c r="X803" s="2" t="s">
        <v>712</v>
      </c>
      <c r="Z803" s="2">
        <v>1495</v>
      </c>
      <c r="AA803" s="2" t="s">
        <v>712</v>
      </c>
      <c r="AC803" s="2">
        <v>785.6</v>
      </c>
      <c r="AD803" s="2" t="s">
        <v>712</v>
      </c>
      <c r="AF803" s="2">
        <v>1049</v>
      </c>
      <c r="AG803" s="2" t="s">
        <v>712</v>
      </c>
      <c r="AI803" s="2">
        <v>1867</v>
      </c>
      <c r="AJ803" s="2" t="s">
        <v>712</v>
      </c>
      <c r="AL803" s="2">
        <v>1982</v>
      </c>
      <c r="AM803" s="2" t="s">
        <v>712</v>
      </c>
    </row>
    <row r="804" spans="1:39" x14ac:dyDescent="0.25">
      <c r="A804" s="2" t="s">
        <v>1858</v>
      </c>
      <c r="B804" s="2" t="s">
        <v>1560</v>
      </c>
      <c r="C804" s="2" t="s">
        <v>1555</v>
      </c>
      <c r="D804" s="4">
        <f t="shared" si="12"/>
        <v>218</v>
      </c>
    </row>
    <row r="805" spans="1:39" x14ac:dyDescent="0.25">
      <c r="A805" s="2" t="s">
        <v>1858</v>
      </c>
      <c r="B805" s="2" t="s">
        <v>1559</v>
      </c>
      <c r="C805" s="2" t="s">
        <v>1555</v>
      </c>
      <c r="D805" s="4">
        <f t="shared" si="12"/>
        <v>219</v>
      </c>
      <c r="N805" s="2">
        <v>378.1</v>
      </c>
      <c r="O805" s="2" t="s">
        <v>712</v>
      </c>
      <c r="Q805" s="2">
        <v>662.6</v>
      </c>
      <c r="R805" s="2" t="s">
        <v>712</v>
      </c>
      <c r="T805" s="2">
        <v>865.1</v>
      </c>
      <c r="U805" s="2" t="s">
        <v>712</v>
      </c>
      <c r="W805" s="2">
        <v>1436</v>
      </c>
      <c r="X805" s="2" t="s">
        <v>712</v>
      </c>
      <c r="Z805" s="2">
        <v>2198</v>
      </c>
      <c r="AA805" s="2" t="s">
        <v>712</v>
      </c>
      <c r="AC805" s="2">
        <v>1836</v>
      </c>
      <c r="AD805" s="2" t="s">
        <v>712</v>
      </c>
      <c r="AF805" s="2">
        <v>2932</v>
      </c>
      <c r="AG805" s="2" t="s">
        <v>712</v>
      </c>
      <c r="AI805" s="2">
        <v>4363</v>
      </c>
      <c r="AJ805" s="2" t="s">
        <v>712</v>
      </c>
      <c r="AL805" s="2">
        <v>4090</v>
      </c>
      <c r="AM805" s="2" t="s">
        <v>712</v>
      </c>
    </row>
    <row r="806" spans="1:39" x14ac:dyDescent="0.25">
      <c r="A806" s="2" t="s">
        <v>1858</v>
      </c>
      <c r="B806" s="2" t="s">
        <v>1558</v>
      </c>
      <c r="C806" s="2" t="s">
        <v>1555</v>
      </c>
      <c r="D806" s="4">
        <f t="shared" si="12"/>
        <v>227</v>
      </c>
      <c r="W806" s="2">
        <v>1071</v>
      </c>
      <c r="X806" s="2" t="s">
        <v>712</v>
      </c>
      <c r="Z806" s="2">
        <v>1366</v>
      </c>
      <c r="AA806" s="2" t="s">
        <v>712</v>
      </c>
      <c r="AC806" s="2">
        <v>1621</v>
      </c>
      <c r="AD806" s="2" t="s">
        <v>712</v>
      </c>
      <c r="AF806" s="2">
        <v>2770</v>
      </c>
      <c r="AG806" s="2" t="s">
        <v>712</v>
      </c>
      <c r="AI806" s="2">
        <v>4044</v>
      </c>
      <c r="AJ806" s="2" t="s">
        <v>712</v>
      </c>
      <c r="AL806" s="2">
        <v>3816</v>
      </c>
      <c r="AM806" s="2" t="s">
        <v>712</v>
      </c>
    </row>
    <row r="807" spans="1:39" x14ac:dyDescent="0.25">
      <c r="A807" s="2" t="s">
        <v>1858</v>
      </c>
      <c r="B807" s="2" t="s">
        <v>1556</v>
      </c>
      <c r="C807" s="2" t="s">
        <v>1555</v>
      </c>
      <c r="D807" s="4">
        <f t="shared" si="12"/>
        <v>155</v>
      </c>
      <c r="Q807" s="2">
        <v>808.4</v>
      </c>
      <c r="R807" s="2" t="s">
        <v>712</v>
      </c>
      <c r="T807" s="2">
        <v>961.3</v>
      </c>
      <c r="U807" s="2" t="s">
        <v>712</v>
      </c>
      <c r="W807" s="2">
        <v>1264</v>
      </c>
      <c r="X807" s="2" t="s">
        <v>712</v>
      </c>
      <c r="Z807" s="2">
        <v>1462</v>
      </c>
      <c r="AA807" s="2" t="s">
        <v>712</v>
      </c>
      <c r="AC807" s="2">
        <v>1354</v>
      </c>
      <c r="AD807" s="2" t="s">
        <v>712</v>
      </c>
      <c r="AF807" s="2">
        <v>2393</v>
      </c>
      <c r="AG807" s="2" t="s">
        <v>712</v>
      </c>
      <c r="AI807" s="2">
        <v>3158</v>
      </c>
      <c r="AJ807" s="2" t="s">
        <v>712</v>
      </c>
      <c r="AL807" s="2">
        <v>3080</v>
      </c>
      <c r="AM807" s="2" t="s">
        <v>712</v>
      </c>
    </row>
    <row r="808" spans="1:39" x14ac:dyDescent="0.25">
      <c r="D808" s="4" t="str">
        <f t="shared" si="12"/>
        <v/>
      </c>
    </row>
    <row r="809" spans="1:39" s="16" customFormat="1" x14ac:dyDescent="0.25">
      <c r="D809" s="17">
        <v>1</v>
      </c>
      <c r="E809" s="17">
        <f>D809+1</f>
        <v>2</v>
      </c>
      <c r="F809" s="17">
        <f t="shared" ref="F809:AL809" si="13">E809+1</f>
        <v>3</v>
      </c>
      <c r="G809" s="17">
        <f t="shared" si="13"/>
        <v>4</v>
      </c>
      <c r="H809" s="17">
        <f t="shared" si="13"/>
        <v>5</v>
      </c>
      <c r="I809" s="17">
        <f t="shared" si="13"/>
        <v>6</v>
      </c>
      <c r="J809" s="17">
        <f t="shared" si="13"/>
        <v>7</v>
      </c>
      <c r="K809" s="17">
        <f t="shared" si="13"/>
        <v>8</v>
      </c>
      <c r="L809" s="17">
        <f t="shared" si="13"/>
        <v>9</v>
      </c>
      <c r="M809" s="17">
        <f t="shared" si="13"/>
        <v>10</v>
      </c>
      <c r="N809" s="17">
        <f t="shared" si="13"/>
        <v>11</v>
      </c>
      <c r="O809" s="17">
        <f t="shared" si="13"/>
        <v>12</v>
      </c>
      <c r="P809" s="17">
        <f t="shared" si="13"/>
        <v>13</v>
      </c>
      <c r="Q809" s="17">
        <f t="shared" si="13"/>
        <v>14</v>
      </c>
      <c r="R809" s="17">
        <f t="shared" si="13"/>
        <v>15</v>
      </c>
      <c r="S809" s="17">
        <f t="shared" si="13"/>
        <v>16</v>
      </c>
      <c r="T809" s="17">
        <f t="shared" si="13"/>
        <v>17</v>
      </c>
      <c r="U809" s="17">
        <f t="shared" si="13"/>
        <v>18</v>
      </c>
      <c r="V809" s="17">
        <f t="shared" si="13"/>
        <v>19</v>
      </c>
      <c r="W809" s="17">
        <f t="shared" si="13"/>
        <v>20</v>
      </c>
      <c r="X809" s="17">
        <f t="shared" si="13"/>
        <v>21</v>
      </c>
      <c r="Y809" s="17">
        <f t="shared" si="13"/>
        <v>22</v>
      </c>
      <c r="Z809" s="17">
        <f t="shared" si="13"/>
        <v>23</v>
      </c>
      <c r="AA809" s="17">
        <f t="shared" si="13"/>
        <v>24</v>
      </c>
      <c r="AB809" s="17">
        <f t="shared" si="13"/>
        <v>25</v>
      </c>
      <c r="AC809" s="17">
        <f t="shared" si="13"/>
        <v>26</v>
      </c>
      <c r="AD809" s="17">
        <f t="shared" si="13"/>
        <v>27</v>
      </c>
      <c r="AE809" s="17">
        <f t="shared" si="13"/>
        <v>28</v>
      </c>
      <c r="AF809" s="17">
        <f t="shared" si="13"/>
        <v>29</v>
      </c>
      <c r="AG809" s="17">
        <f t="shared" si="13"/>
        <v>30</v>
      </c>
      <c r="AH809" s="17">
        <f t="shared" si="13"/>
        <v>31</v>
      </c>
      <c r="AI809" s="17">
        <f t="shared" si="13"/>
        <v>32</v>
      </c>
      <c r="AJ809" s="17">
        <f t="shared" si="13"/>
        <v>33</v>
      </c>
      <c r="AK809" s="17">
        <f t="shared" si="13"/>
        <v>34</v>
      </c>
      <c r="AL809" s="17">
        <f t="shared" si="13"/>
        <v>35</v>
      </c>
    </row>
    <row r="810" spans="1:39" x14ac:dyDescent="0.25">
      <c r="D810" s="4" t="str">
        <f t="shared" si="12"/>
        <v/>
      </c>
      <c r="E810" s="2" t="s">
        <v>1779</v>
      </c>
      <c r="H810" s="2" t="s">
        <v>1778</v>
      </c>
      <c r="K810" s="2" t="s">
        <v>1777</v>
      </c>
      <c r="N810" s="2" t="s">
        <v>1776</v>
      </c>
      <c r="Q810" s="2" t="s">
        <v>1775</v>
      </c>
      <c r="T810" s="2" t="s">
        <v>1774</v>
      </c>
      <c r="W810" s="2" t="s">
        <v>1773</v>
      </c>
      <c r="Z810" s="2" t="s">
        <v>1772</v>
      </c>
      <c r="AC810" s="2" t="s">
        <v>1771</v>
      </c>
      <c r="AF810" s="2" t="s">
        <v>1770</v>
      </c>
      <c r="AI810" s="2" t="s">
        <v>1769</v>
      </c>
      <c r="AL810" s="2" t="s">
        <v>1768</v>
      </c>
    </row>
    <row r="811" spans="1:39" x14ac:dyDescent="0.25">
      <c r="A811" s="2" t="s">
        <v>1810</v>
      </c>
      <c r="B811" s="2" t="s">
        <v>1767</v>
      </c>
      <c r="C811" s="2" t="s">
        <v>1712</v>
      </c>
      <c r="D811" s="4">
        <f t="shared" si="12"/>
        <v>4</v>
      </c>
      <c r="Q811" s="2">
        <v>2.2200000000000002</v>
      </c>
      <c r="W811" s="2">
        <v>2.7</v>
      </c>
      <c r="AC811" s="2">
        <v>3.5019999999999998</v>
      </c>
      <c r="AD811" s="2" t="s">
        <v>705</v>
      </c>
      <c r="AE811" s="2" t="s">
        <v>710</v>
      </c>
      <c r="AI811" s="2">
        <v>4.99</v>
      </c>
      <c r="AJ811" s="2" t="s">
        <v>708</v>
      </c>
      <c r="AK811" s="2" t="s">
        <v>711</v>
      </c>
    </row>
    <row r="812" spans="1:39" x14ac:dyDescent="0.25">
      <c r="A812" s="2" t="s">
        <v>1810</v>
      </c>
      <c r="B812" s="2" t="s">
        <v>1766</v>
      </c>
      <c r="C812" s="2" t="s">
        <v>1712</v>
      </c>
      <c r="D812" s="4">
        <f t="shared" si="12"/>
        <v>7</v>
      </c>
      <c r="T812" s="2">
        <v>0.36499999999999999</v>
      </c>
      <c r="AC812" s="2">
        <v>0.21</v>
      </c>
      <c r="AD812" s="2" t="s">
        <v>705</v>
      </c>
      <c r="AF812" s="2">
        <v>0.1467</v>
      </c>
      <c r="AG812" s="2" t="s">
        <v>705</v>
      </c>
      <c r="AH812" s="2" t="s">
        <v>1857</v>
      </c>
    </row>
    <row r="813" spans="1:39" x14ac:dyDescent="0.25">
      <c r="A813" s="2" t="s">
        <v>1810</v>
      </c>
      <c r="B813" s="2" t="s">
        <v>1765</v>
      </c>
      <c r="C813" s="2" t="s">
        <v>1712</v>
      </c>
      <c r="D813" s="4">
        <f t="shared" si="12"/>
        <v>53</v>
      </c>
      <c r="T813" s="2">
        <v>6.4000000000000001E-2</v>
      </c>
      <c r="W813" s="2">
        <v>8.2299999999999998E-2</v>
      </c>
      <c r="X813" s="2" t="s">
        <v>708</v>
      </c>
      <c r="Z813" s="2">
        <v>9.7000000000000003E-2</v>
      </c>
      <c r="AC813" s="2">
        <v>5.8999999999999997E-2</v>
      </c>
      <c r="AD813" s="2" t="s">
        <v>708</v>
      </c>
    </row>
    <row r="814" spans="1:39" x14ac:dyDescent="0.25">
      <c r="A814" s="2" t="s">
        <v>1810</v>
      </c>
      <c r="B814" s="2" t="s">
        <v>1764</v>
      </c>
      <c r="C814" s="2" t="s">
        <v>1712</v>
      </c>
      <c r="D814" s="4">
        <f t="shared" si="12"/>
        <v>20</v>
      </c>
      <c r="W814" s="2">
        <v>5.3999999999999999E-2</v>
      </c>
      <c r="Z814" s="2">
        <v>6.3799999999999996E-2</v>
      </c>
      <c r="AA814" s="2" t="s">
        <v>708</v>
      </c>
      <c r="AC814" s="2">
        <v>0.08</v>
      </c>
      <c r="AE814" s="2" t="s">
        <v>1856</v>
      </c>
    </row>
    <row r="815" spans="1:39" x14ac:dyDescent="0.25">
      <c r="A815" s="2" t="s">
        <v>1810</v>
      </c>
      <c r="B815" s="2" t="s">
        <v>1763</v>
      </c>
      <c r="C815" s="2" t="s">
        <v>1712</v>
      </c>
      <c r="D815" s="4">
        <f t="shared" si="12"/>
        <v>233</v>
      </c>
      <c r="T815" s="2">
        <v>0.23</v>
      </c>
      <c r="W815" s="2">
        <v>0.30299999999999999</v>
      </c>
      <c r="AC815" s="2">
        <v>0.42070000000000002</v>
      </c>
      <c r="AD815" s="2" t="s">
        <v>705</v>
      </c>
      <c r="AE815" s="2" t="s">
        <v>713</v>
      </c>
      <c r="AF815" s="2">
        <v>0.42070000000000002</v>
      </c>
      <c r="AG815" s="2" t="s">
        <v>705</v>
      </c>
    </row>
    <row r="816" spans="1:39" x14ac:dyDescent="0.25">
      <c r="A816" s="2" t="s">
        <v>1810</v>
      </c>
      <c r="B816" s="2" t="s">
        <v>1762</v>
      </c>
      <c r="C816" s="2" t="s">
        <v>1712</v>
      </c>
      <c r="D816" s="4">
        <f t="shared" si="12"/>
        <v>29</v>
      </c>
      <c r="T816" s="2">
        <v>6.4000000000000001E-2</v>
      </c>
      <c r="AC816" s="2">
        <v>0.222</v>
      </c>
      <c r="AD816" s="2" t="s">
        <v>708</v>
      </c>
    </row>
    <row r="817" spans="1:40" x14ac:dyDescent="0.25">
      <c r="A817" s="2" t="s">
        <v>1810</v>
      </c>
      <c r="B817" s="2" t="s">
        <v>1761</v>
      </c>
      <c r="C817" s="2" t="s">
        <v>1712</v>
      </c>
      <c r="D817" s="4">
        <f t="shared" si="12"/>
        <v>35</v>
      </c>
      <c r="W817" s="2">
        <v>2.1999999999999999E-2</v>
      </c>
      <c r="AC817" s="2">
        <v>0.02</v>
      </c>
      <c r="AD817" s="2" t="s">
        <v>705</v>
      </c>
      <c r="AF817" s="2">
        <v>2.5000000000000001E-2</v>
      </c>
      <c r="AG817" s="2" t="s">
        <v>705</v>
      </c>
      <c r="AH817" s="2" t="s">
        <v>714</v>
      </c>
    </row>
    <row r="818" spans="1:40" x14ac:dyDescent="0.25">
      <c r="A818" s="2" t="s">
        <v>1810</v>
      </c>
      <c r="B818" s="2" t="s">
        <v>1760</v>
      </c>
      <c r="C818" s="2" t="s">
        <v>1712</v>
      </c>
      <c r="D818" s="4">
        <f t="shared" si="12"/>
        <v>32</v>
      </c>
      <c r="T818" s="2">
        <v>0.14000000000000001</v>
      </c>
      <c r="W818" s="2">
        <v>0.14000000000000001</v>
      </c>
      <c r="AC818" s="2">
        <v>0.73699999999999999</v>
      </c>
      <c r="AD818" s="2" t="s">
        <v>705</v>
      </c>
      <c r="AE818" s="2" t="s">
        <v>715</v>
      </c>
    </row>
    <row r="819" spans="1:40" x14ac:dyDescent="0.25">
      <c r="A819" s="2" t="s">
        <v>1810</v>
      </c>
      <c r="B819" s="2" t="s">
        <v>1759</v>
      </c>
      <c r="C819" s="2" t="s">
        <v>1712</v>
      </c>
      <c r="D819" s="4">
        <f t="shared" si="12"/>
        <v>37</v>
      </c>
      <c r="T819" s="3">
        <v>4.0000000000000002E-4</v>
      </c>
      <c r="U819" s="2" t="s">
        <v>705</v>
      </c>
      <c r="V819" s="2" t="s">
        <v>716</v>
      </c>
      <c r="AC819" s="3">
        <v>4.0000000000000002E-4</v>
      </c>
      <c r="AD819" s="2" t="s">
        <v>705</v>
      </c>
      <c r="AE819" s="2" t="s">
        <v>1855</v>
      </c>
      <c r="AF819" s="3">
        <v>4.0000000000000002E-4</v>
      </c>
      <c r="AG819" s="2" t="s">
        <v>705</v>
      </c>
      <c r="AH819" s="2" t="s">
        <v>717</v>
      </c>
    </row>
    <row r="820" spans="1:40" x14ac:dyDescent="0.25">
      <c r="A820" s="2" t="s">
        <v>1810</v>
      </c>
      <c r="B820" s="2" t="s">
        <v>1758</v>
      </c>
      <c r="C820" s="2" t="s">
        <v>1712</v>
      </c>
      <c r="D820" s="4">
        <f t="shared" si="12"/>
        <v>39</v>
      </c>
      <c r="T820" s="2">
        <v>0.14799999999999999</v>
      </c>
      <c r="AC820" s="2">
        <v>0.67220000000000002</v>
      </c>
      <c r="AD820" s="2" t="s">
        <v>705</v>
      </c>
      <c r="AE820" s="2" t="s">
        <v>718</v>
      </c>
      <c r="AF820" s="2">
        <v>0.67220000000000002</v>
      </c>
      <c r="AG820" s="2" t="s">
        <v>705</v>
      </c>
      <c r="AH820" s="2" t="s">
        <v>1854</v>
      </c>
    </row>
    <row r="821" spans="1:40" x14ac:dyDescent="0.25">
      <c r="A821" s="2" t="s">
        <v>1810</v>
      </c>
      <c r="B821" s="2" t="s">
        <v>1757</v>
      </c>
      <c r="C821" s="2" t="s">
        <v>1712</v>
      </c>
      <c r="D821" s="4">
        <f t="shared" si="12"/>
        <v>45</v>
      </c>
      <c r="AC821" s="2">
        <v>4.7000000000000002E-3</v>
      </c>
    </row>
    <row r="822" spans="1:40" x14ac:dyDescent="0.25">
      <c r="A822" s="2" t="s">
        <v>1810</v>
      </c>
      <c r="B822" s="2" t="s">
        <v>1756</v>
      </c>
      <c r="C822" s="2" t="s">
        <v>1712</v>
      </c>
      <c r="D822" s="4">
        <f t="shared" si="12"/>
        <v>46</v>
      </c>
      <c r="T822" s="2">
        <v>4.4000000000000003E-3</v>
      </c>
      <c r="AC822" s="2">
        <v>4.0000000000000001E-3</v>
      </c>
      <c r="AD822" s="2" t="s">
        <v>708</v>
      </c>
    </row>
    <row r="823" spans="1:40" x14ac:dyDescent="0.25">
      <c r="A823" s="2" t="s">
        <v>1810</v>
      </c>
      <c r="B823" s="2" t="s">
        <v>1755</v>
      </c>
      <c r="C823" s="2" t="s">
        <v>1712</v>
      </c>
      <c r="D823" s="4">
        <f t="shared" si="12"/>
        <v>107</v>
      </c>
      <c r="T823" s="2">
        <v>0.47499999999999998</v>
      </c>
      <c r="Z823" s="2">
        <v>0.8</v>
      </c>
      <c r="AC823" s="2">
        <v>0.6</v>
      </c>
      <c r="AD823" s="2" t="s">
        <v>705</v>
      </c>
      <c r="AF823" s="2">
        <v>0.59530000000000005</v>
      </c>
      <c r="AG823" s="2" t="s">
        <v>705</v>
      </c>
      <c r="AH823" s="2" t="s">
        <v>1853</v>
      </c>
      <c r="AI823" s="2">
        <v>0.59530000000000005</v>
      </c>
      <c r="AJ823" s="2" t="s">
        <v>705</v>
      </c>
      <c r="AK823" s="2" t="s">
        <v>719</v>
      </c>
    </row>
    <row r="824" spans="1:40" x14ac:dyDescent="0.25">
      <c r="A824" s="2" t="s">
        <v>1810</v>
      </c>
      <c r="B824" s="2" t="s">
        <v>1754</v>
      </c>
      <c r="C824" s="2" t="s">
        <v>1712</v>
      </c>
      <c r="D824" s="4">
        <f t="shared" si="12"/>
        <v>250</v>
      </c>
      <c r="Z824" s="2">
        <v>8.3000000000000004E-2</v>
      </c>
      <c r="AC824" s="2">
        <v>7.1900000000000006E-2</v>
      </c>
      <c r="AD824" s="2" t="s">
        <v>705</v>
      </c>
      <c r="AE824" s="2" t="s">
        <v>720</v>
      </c>
      <c r="AF824" s="2">
        <v>7.1900000000000006E-2</v>
      </c>
      <c r="AG824" s="2" t="s">
        <v>705</v>
      </c>
      <c r="AH824" s="2" t="s">
        <v>1852</v>
      </c>
    </row>
    <row r="825" spans="1:40" x14ac:dyDescent="0.25">
      <c r="A825" s="2" t="s">
        <v>1810</v>
      </c>
      <c r="B825" s="2" t="s">
        <v>1753</v>
      </c>
      <c r="C825" s="2" t="s">
        <v>1712</v>
      </c>
      <c r="D825" s="4">
        <f t="shared" si="12"/>
        <v>72</v>
      </c>
      <c r="T825" s="2">
        <v>7.0000000000000001E-3</v>
      </c>
      <c r="AC825" s="2">
        <v>3.0000000000000001E-3</v>
      </c>
      <c r="AE825" s="2" t="s">
        <v>721</v>
      </c>
    </row>
    <row r="826" spans="1:40" x14ac:dyDescent="0.25">
      <c r="A826" s="2" t="s">
        <v>1810</v>
      </c>
      <c r="B826" s="2" t="s">
        <v>1752</v>
      </c>
      <c r="C826" s="2" t="s">
        <v>1712</v>
      </c>
      <c r="D826" s="4">
        <f t="shared" si="12"/>
        <v>59</v>
      </c>
      <c r="Z826" s="2">
        <v>50.71</v>
      </c>
      <c r="AA826" s="2" t="s">
        <v>708</v>
      </c>
      <c r="AC826" s="2">
        <v>59</v>
      </c>
      <c r="AI826" s="2">
        <v>67</v>
      </c>
    </row>
    <row r="827" spans="1:40" x14ac:dyDescent="0.25">
      <c r="A827" s="2" t="s">
        <v>1810</v>
      </c>
      <c r="B827" s="2" t="s">
        <v>1751</v>
      </c>
      <c r="C827" s="2" t="s">
        <v>1712</v>
      </c>
      <c r="D827" s="4">
        <f t="shared" si="12"/>
        <v>61</v>
      </c>
      <c r="T827" s="3">
        <v>5.9999999999999995E-4</v>
      </c>
      <c r="AC827" s="2">
        <v>1E-3</v>
      </c>
      <c r="AD827" s="2" t="s">
        <v>705</v>
      </c>
    </row>
    <row r="828" spans="1:40" x14ac:dyDescent="0.25">
      <c r="A828" s="2" t="s">
        <v>1810</v>
      </c>
      <c r="B828" s="2" t="s">
        <v>1750</v>
      </c>
      <c r="C828" s="2" t="s">
        <v>1712</v>
      </c>
      <c r="D828" s="4">
        <f t="shared" si="12"/>
        <v>178</v>
      </c>
      <c r="AC828" s="2">
        <v>0.28999999999999998</v>
      </c>
      <c r="AD828" s="2" t="s">
        <v>705</v>
      </c>
      <c r="AF828" s="2">
        <v>0.55000000000000004</v>
      </c>
    </row>
    <row r="829" spans="1:40" x14ac:dyDescent="0.25">
      <c r="A829" s="2" t="s">
        <v>1810</v>
      </c>
      <c r="B829" s="2" t="s">
        <v>1749</v>
      </c>
      <c r="C829" s="2" t="s">
        <v>1712</v>
      </c>
      <c r="D829" s="4">
        <f t="shared" si="12"/>
        <v>238</v>
      </c>
      <c r="AC829" s="2">
        <v>5.2039999999999997</v>
      </c>
      <c r="AD829" s="2" t="s">
        <v>708</v>
      </c>
      <c r="AF829" s="2">
        <v>7</v>
      </c>
      <c r="AG829" s="2" t="s">
        <v>708</v>
      </c>
      <c r="AL829" s="2">
        <v>9.6869999999999994</v>
      </c>
      <c r="AM829" s="2" t="s">
        <v>745</v>
      </c>
      <c r="AN829" s="2" t="s">
        <v>722</v>
      </c>
    </row>
    <row r="830" spans="1:40" x14ac:dyDescent="0.25">
      <c r="A830" s="2" t="s">
        <v>1810</v>
      </c>
      <c r="B830" s="2" t="s">
        <v>1748</v>
      </c>
      <c r="C830" s="2" t="s">
        <v>1712</v>
      </c>
      <c r="D830" s="4">
        <f t="shared" si="12"/>
        <v>74</v>
      </c>
      <c r="T830" s="2">
        <v>3.5999999999999999E-3</v>
      </c>
      <c r="AC830" s="2">
        <v>4.0300000000000002E-2</v>
      </c>
      <c r="AD830" s="2" t="s">
        <v>705</v>
      </c>
      <c r="AE830" s="2" t="s">
        <v>723</v>
      </c>
      <c r="AF830" s="2">
        <v>4.0300000000000002E-2</v>
      </c>
      <c r="AG830" s="2" t="s">
        <v>705</v>
      </c>
      <c r="AH830" s="2" t="s">
        <v>1851</v>
      </c>
    </row>
    <row r="831" spans="1:40" x14ac:dyDescent="0.25">
      <c r="A831" s="2" t="s">
        <v>1810</v>
      </c>
      <c r="B831" s="2" t="s">
        <v>1747</v>
      </c>
      <c r="C831" s="2" t="s">
        <v>1712</v>
      </c>
      <c r="D831" s="4">
        <f t="shared" si="12"/>
        <v>75</v>
      </c>
      <c r="Q831" s="2">
        <v>1.8200000000000001E-2</v>
      </c>
      <c r="AC831" s="2">
        <v>3.9199999999999999E-2</v>
      </c>
      <c r="AD831" s="2" t="s">
        <v>705</v>
      </c>
      <c r="AE831" s="2" t="s">
        <v>724</v>
      </c>
    </row>
    <row r="832" spans="1:40" x14ac:dyDescent="0.25">
      <c r="A832" s="2" t="s">
        <v>1810</v>
      </c>
      <c r="B832" s="2" t="s">
        <v>1746</v>
      </c>
      <c r="C832" s="2" t="s">
        <v>1712</v>
      </c>
      <c r="D832" s="4">
        <f t="shared" si="12"/>
        <v>81</v>
      </c>
      <c r="K832" s="2">
        <v>0.156</v>
      </c>
      <c r="AC832" s="2">
        <v>0.65200000000000002</v>
      </c>
      <c r="AD832" s="2" t="s">
        <v>708</v>
      </c>
    </row>
    <row r="833" spans="1:38" x14ac:dyDescent="0.25">
      <c r="A833" s="2" t="s">
        <v>1810</v>
      </c>
      <c r="B833" s="2" t="s">
        <v>1745</v>
      </c>
      <c r="C833" s="2" t="s">
        <v>1712</v>
      </c>
      <c r="D833" s="4">
        <f t="shared" si="12"/>
        <v>90</v>
      </c>
      <c r="T833" s="2">
        <v>0.64400000000000002</v>
      </c>
      <c r="AC833" s="2">
        <v>0.29289999999999999</v>
      </c>
      <c r="AD833" s="2" t="s">
        <v>705</v>
      </c>
      <c r="AE833" s="2" t="s">
        <v>725</v>
      </c>
    </row>
    <row r="834" spans="1:38" x14ac:dyDescent="0.25">
      <c r="A834" s="2" t="s">
        <v>1810</v>
      </c>
      <c r="B834" s="2" t="s">
        <v>1744</v>
      </c>
      <c r="C834" s="2" t="s">
        <v>1712</v>
      </c>
      <c r="D834" s="4">
        <f t="shared" si="12"/>
        <v>175</v>
      </c>
      <c r="W834" s="2">
        <v>6.0000000000000001E-3</v>
      </c>
      <c r="Z834" s="2">
        <v>0.14399999999999999</v>
      </c>
      <c r="AC834" s="2">
        <v>0.14399999999999999</v>
      </c>
    </row>
    <row r="835" spans="1:38" x14ac:dyDescent="0.25">
      <c r="A835" s="2" t="s">
        <v>1810</v>
      </c>
      <c r="B835" s="2" t="s">
        <v>1743</v>
      </c>
      <c r="C835" s="2" t="s">
        <v>1712</v>
      </c>
      <c r="D835" s="4">
        <f t="shared" ref="D835:D898" si="14">IF(B835="","",VALUE(LEFT(B835,FIND(".|",B835)-1)))</f>
        <v>114</v>
      </c>
      <c r="W835" s="2">
        <v>1.5660000000000001</v>
      </c>
      <c r="AC835" s="2">
        <v>1.01</v>
      </c>
      <c r="AD835" s="2" t="s">
        <v>705</v>
      </c>
      <c r="AF835" s="2">
        <v>1.75</v>
      </c>
      <c r="AH835" s="2" t="s">
        <v>726</v>
      </c>
      <c r="AI835" s="2">
        <v>1.907</v>
      </c>
      <c r="AK835" s="2" t="s">
        <v>727</v>
      </c>
    </row>
    <row r="836" spans="1:38" x14ac:dyDescent="0.25">
      <c r="A836" s="2" t="s">
        <v>1810</v>
      </c>
      <c r="B836" s="2" t="s">
        <v>1742</v>
      </c>
      <c r="C836" s="2" t="s">
        <v>1712</v>
      </c>
      <c r="D836" s="4">
        <f t="shared" si="14"/>
        <v>122</v>
      </c>
      <c r="T836" s="2">
        <v>2.8000000000000001E-2</v>
      </c>
      <c r="AC836" s="2">
        <v>3.8E-3</v>
      </c>
      <c r="AD836" s="2" t="s">
        <v>705</v>
      </c>
      <c r="AE836" s="2" t="s">
        <v>1850</v>
      </c>
    </row>
    <row r="837" spans="1:38" x14ac:dyDescent="0.25">
      <c r="A837" s="2" t="s">
        <v>1810</v>
      </c>
      <c r="B837" s="2" t="s">
        <v>1741</v>
      </c>
      <c r="C837" s="2" t="s">
        <v>1712</v>
      </c>
      <c r="D837" s="4">
        <f t="shared" si="14"/>
        <v>123</v>
      </c>
      <c r="T837" s="2">
        <v>7.8E-2</v>
      </c>
      <c r="AC837" s="2">
        <v>1.23E-2</v>
      </c>
      <c r="AD837" s="2" t="s">
        <v>705</v>
      </c>
      <c r="AE837" s="2" t="s">
        <v>1849</v>
      </c>
    </row>
    <row r="838" spans="1:38" x14ac:dyDescent="0.25">
      <c r="A838" s="2" t="s">
        <v>1810</v>
      </c>
      <c r="B838" s="2" t="s">
        <v>1740</v>
      </c>
      <c r="C838" s="2" t="s">
        <v>1712</v>
      </c>
      <c r="D838" s="4">
        <f t="shared" si="14"/>
        <v>124</v>
      </c>
      <c r="T838" s="2">
        <v>1.9650000000000001</v>
      </c>
      <c r="W838" s="2">
        <v>4.28</v>
      </c>
      <c r="Z838" s="2">
        <v>4</v>
      </c>
      <c r="AC838" s="2">
        <v>3.5840000000000001</v>
      </c>
      <c r="AI838" s="2">
        <v>4.8499999999999996</v>
      </c>
    </row>
    <row r="839" spans="1:38" x14ac:dyDescent="0.25">
      <c r="A839" s="2" t="s">
        <v>1810</v>
      </c>
      <c r="B839" s="2" t="s">
        <v>1739</v>
      </c>
      <c r="C839" s="2" t="s">
        <v>1712</v>
      </c>
      <c r="D839" s="4">
        <f t="shared" si="14"/>
        <v>129</v>
      </c>
      <c r="T839" s="2">
        <v>16.14</v>
      </c>
      <c r="AC839" s="2">
        <v>13</v>
      </c>
      <c r="AD839" s="2" t="s">
        <v>708</v>
      </c>
      <c r="AF839" s="2">
        <v>13</v>
      </c>
    </row>
    <row r="840" spans="1:38" x14ac:dyDescent="0.25">
      <c r="A840" s="2" t="s">
        <v>1810</v>
      </c>
      <c r="B840" s="2" t="s">
        <v>1738</v>
      </c>
      <c r="C840" s="2" t="s">
        <v>1712</v>
      </c>
      <c r="D840" s="4">
        <f t="shared" si="14"/>
        <v>130</v>
      </c>
      <c r="Z840" s="2">
        <v>0.80900000000000005</v>
      </c>
      <c r="AC840" s="2">
        <v>1.1659999999999999</v>
      </c>
      <c r="AD840" s="2" t="s">
        <v>705</v>
      </c>
      <c r="AE840" s="2" t="s">
        <v>728</v>
      </c>
      <c r="AF840" s="2">
        <v>1.1659999999999999</v>
      </c>
      <c r="AG840" s="2" t="s">
        <v>705</v>
      </c>
      <c r="AH840" s="2" t="s">
        <v>729</v>
      </c>
    </row>
    <row r="841" spans="1:38" x14ac:dyDescent="0.25">
      <c r="A841" s="2" t="s">
        <v>1810</v>
      </c>
      <c r="B841" s="2" t="s">
        <v>1737</v>
      </c>
      <c r="C841" s="2" t="s">
        <v>1712</v>
      </c>
      <c r="D841" s="4">
        <f t="shared" si="14"/>
        <v>133</v>
      </c>
      <c r="T841" s="2">
        <v>1.319</v>
      </c>
      <c r="Z841" s="2">
        <v>3.7250000000000001</v>
      </c>
      <c r="AC841" s="2">
        <v>4.99</v>
      </c>
      <c r="AF841" s="2">
        <v>5.0750000000000002</v>
      </c>
    </row>
    <row r="842" spans="1:38" x14ac:dyDescent="0.25">
      <c r="A842" s="2" t="s">
        <v>1810</v>
      </c>
      <c r="B842" s="2" t="s">
        <v>1736</v>
      </c>
      <c r="C842" s="2" t="s">
        <v>1712</v>
      </c>
      <c r="D842" s="4">
        <f t="shared" si="14"/>
        <v>136</v>
      </c>
      <c r="Q842" s="2">
        <v>0.61299999999999999</v>
      </c>
      <c r="T842" s="2">
        <v>1.5</v>
      </c>
      <c r="AC842" s="2">
        <v>1.5</v>
      </c>
      <c r="AD842" s="2" t="s">
        <v>705</v>
      </c>
      <c r="AF842" s="2">
        <v>1.2230000000000001</v>
      </c>
      <c r="AG842" s="2" t="s">
        <v>705</v>
      </c>
      <c r="AH842" s="2" t="s">
        <v>1848</v>
      </c>
    </row>
    <row r="843" spans="1:38" x14ac:dyDescent="0.25">
      <c r="A843" s="2" t="s">
        <v>1810</v>
      </c>
      <c r="B843" s="2" t="s">
        <v>1735</v>
      </c>
      <c r="C843" s="2" t="s">
        <v>1712</v>
      </c>
      <c r="D843" s="4">
        <f t="shared" si="14"/>
        <v>137</v>
      </c>
      <c r="N843" s="2">
        <v>0.27679999999999999</v>
      </c>
      <c r="Z843" s="2">
        <v>0.46</v>
      </c>
      <c r="AF843" s="2">
        <v>0.49099999999999999</v>
      </c>
    </row>
    <row r="844" spans="1:38" x14ac:dyDescent="0.25">
      <c r="A844" s="2" t="s">
        <v>1810</v>
      </c>
      <c r="B844" s="2" t="s">
        <v>1734</v>
      </c>
      <c r="C844" s="2" t="s">
        <v>1712</v>
      </c>
      <c r="D844" s="4">
        <f t="shared" si="14"/>
        <v>143</v>
      </c>
      <c r="W844" s="2">
        <v>10.18</v>
      </c>
      <c r="Z844" s="2">
        <v>9.8840000000000003</v>
      </c>
      <c r="AA844" s="2" t="s">
        <v>708</v>
      </c>
      <c r="AC844" s="2">
        <v>11.05</v>
      </c>
      <c r="AI844" s="2">
        <v>9.1560000000000006</v>
      </c>
    </row>
    <row r="845" spans="1:38" x14ac:dyDescent="0.25">
      <c r="A845" s="2" t="s">
        <v>1810</v>
      </c>
      <c r="B845" s="2" t="s">
        <v>1733</v>
      </c>
      <c r="C845" s="2" t="s">
        <v>1712</v>
      </c>
      <c r="D845" s="4">
        <f t="shared" si="14"/>
        <v>144</v>
      </c>
      <c r="W845" s="2">
        <v>0.54</v>
      </c>
      <c r="AC845" s="2">
        <v>0.69</v>
      </c>
      <c r="AD845" s="2" t="s">
        <v>705</v>
      </c>
      <c r="AE845" s="2" t="s">
        <v>1847</v>
      </c>
      <c r="AL845" s="2">
        <v>1.0760000000000001</v>
      </c>
    </row>
    <row r="846" spans="1:38" x14ac:dyDescent="0.25">
      <c r="A846" s="2" t="s">
        <v>1810</v>
      </c>
      <c r="B846" s="2" t="s">
        <v>1732</v>
      </c>
      <c r="C846" s="2" t="s">
        <v>1712</v>
      </c>
      <c r="D846" s="4">
        <f t="shared" si="14"/>
        <v>147</v>
      </c>
      <c r="T846" s="2">
        <v>0.115</v>
      </c>
      <c r="W846" s="2">
        <v>0.17</v>
      </c>
      <c r="Z846" s="2">
        <v>0.1915</v>
      </c>
      <c r="AA846" s="2" t="s">
        <v>708</v>
      </c>
      <c r="AC846" s="2">
        <v>0.20100000000000001</v>
      </c>
    </row>
    <row r="847" spans="1:38" x14ac:dyDescent="0.25">
      <c r="A847" s="2" t="s">
        <v>1810</v>
      </c>
      <c r="B847" s="2" t="s">
        <v>1731</v>
      </c>
      <c r="C847" s="2" t="s">
        <v>1712</v>
      </c>
      <c r="D847" s="4">
        <f t="shared" si="14"/>
        <v>158</v>
      </c>
      <c r="W847" s="2">
        <v>0.41</v>
      </c>
      <c r="AF847" s="2">
        <v>0.65649999999999997</v>
      </c>
      <c r="AG847" s="2" t="s">
        <v>705</v>
      </c>
      <c r="AH847" s="2" t="s">
        <v>730</v>
      </c>
    </row>
    <row r="848" spans="1:38" x14ac:dyDescent="0.25">
      <c r="A848" s="2" t="s">
        <v>1810</v>
      </c>
      <c r="B848" s="2" t="s">
        <v>1730</v>
      </c>
      <c r="C848" s="2" t="s">
        <v>1712</v>
      </c>
      <c r="D848" s="4">
        <f t="shared" si="14"/>
        <v>159</v>
      </c>
      <c r="T848" s="2">
        <v>3.92</v>
      </c>
      <c r="U848" s="2" t="s">
        <v>705</v>
      </c>
      <c r="AC848" s="2">
        <v>5.51</v>
      </c>
      <c r="AD848" s="2" t="s">
        <v>705</v>
      </c>
      <c r="AF848" s="2">
        <v>5.51</v>
      </c>
      <c r="AG848" s="2" t="s">
        <v>705</v>
      </c>
      <c r="AI848" s="2">
        <v>5.51</v>
      </c>
      <c r="AJ848" s="2" t="s">
        <v>705</v>
      </c>
    </row>
    <row r="849" spans="1:38" x14ac:dyDescent="0.25">
      <c r="A849" s="2" t="s">
        <v>1810</v>
      </c>
      <c r="B849" s="2" t="s">
        <v>1729</v>
      </c>
      <c r="C849" s="2" t="s">
        <v>1712</v>
      </c>
      <c r="D849" s="4">
        <f t="shared" si="14"/>
        <v>184</v>
      </c>
      <c r="AC849" s="2">
        <v>0.10199999999999999</v>
      </c>
    </row>
    <row r="850" spans="1:38" x14ac:dyDescent="0.25">
      <c r="A850" s="2" t="s">
        <v>1810</v>
      </c>
      <c r="B850" s="2" t="s">
        <v>1728</v>
      </c>
      <c r="C850" s="2" t="s">
        <v>1712</v>
      </c>
      <c r="D850" s="4">
        <f t="shared" si="14"/>
        <v>193</v>
      </c>
    </row>
    <row r="851" spans="1:38" x14ac:dyDescent="0.25">
      <c r="A851" s="2" t="s">
        <v>1810</v>
      </c>
      <c r="B851" s="2" t="s">
        <v>1727</v>
      </c>
      <c r="C851" s="2" t="s">
        <v>1712</v>
      </c>
      <c r="D851" s="4">
        <f t="shared" si="14"/>
        <v>195</v>
      </c>
      <c r="T851" s="2">
        <v>1.2509999999999999</v>
      </c>
      <c r="AC851" s="2">
        <v>2.0649999999999999</v>
      </c>
      <c r="AD851" s="2" t="s">
        <v>708</v>
      </c>
    </row>
    <row r="852" spans="1:38" x14ac:dyDescent="0.25">
      <c r="A852" s="2" t="s">
        <v>1810</v>
      </c>
      <c r="B852" s="2" t="s">
        <v>1726</v>
      </c>
      <c r="C852" s="2" t="s">
        <v>1712</v>
      </c>
      <c r="D852" s="4">
        <f t="shared" si="14"/>
        <v>196</v>
      </c>
      <c r="W852" s="3">
        <v>8.9999999999999998E-4</v>
      </c>
      <c r="X852" s="2" t="s">
        <v>708</v>
      </c>
      <c r="AF852" s="3">
        <v>8.9999999999999998E-4</v>
      </c>
      <c r="AG852" s="2" t="s">
        <v>708</v>
      </c>
    </row>
    <row r="853" spans="1:38" x14ac:dyDescent="0.25">
      <c r="A853" s="2" t="s">
        <v>1810</v>
      </c>
      <c r="B853" s="2" t="s">
        <v>1724</v>
      </c>
      <c r="C853" s="2" t="s">
        <v>1712</v>
      </c>
      <c r="D853" s="4">
        <f t="shared" si="14"/>
        <v>197</v>
      </c>
      <c r="T853" s="2">
        <v>0.32900000000000001</v>
      </c>
      <c r="W853" s="2">
        <v>4.5699999999999998E-2</v>
      </c>
      <c r="X853" s="2" t="s">
        <v>705</v>
      </c>
      <c r="Y853" s="2" t="s">
        <v>1846</v>
      </c>
      <c r="AC853" s="2">
        <v>4.5699999999999998E-2</v>
      </c>
      <c r="AD853" s="2" t="s">
        <v>705</v>
      </c>
      <c r="AE853" s="2" t="s">
        <v>1845</v>
      </c>
      <c r="AF853" s="2">
        <v>4.5699999999999998E-2</v>
      </c>
      <c r="AG853" s="2" t="s">
        <v>705</v>
      </c>
      <c r="AH853" s="2" t="s">
        <v>1844</v>
      </c>
    </row>
    <row r="854" spans="1:38" x14ac:dyDescent="0.25">
      <c r="A854" s="2" t="s">
        <v>1810</v>
      </c>
      <c r="B854" s="2" t="s">
        <v>1723</v>
      </c>
      <c r="C854" s="2" t="s">
        <v>1712</v>
      </c>
      <c r="D854" s="4">
        <f t="shared" si="14"/>
        <v>201</v>
      </c>
      <c r="T854" s="2">
        <v>0.78600000000000003</v>
      </c>
      <c r="AC854" s="2">
        <v>3.28</v>
      </c>
      <c r="AD854" s="2" t="s">
        <v>705</v>
      </c>
      <c r="AF854" s="2">
        <v>3.2810000000000001</v>
      </c>
      <c r="AG854" s="2" t="s">
        <v>708</v>
      </c>
    </row>
    <row r="855" spans="1:38" x14ac:dyDescent="0.25">
      <c r="A855" s="2" t="s">
        <v>1810</v>
      </c>
      <c r="B855" s="2" t="s">
        <v>1722</v>
      </c>
      <c r="C855" s="2" t="s">
        <v>1712</v>
      </c>
      <c r="D855" s="4">
        <f t="shared" si="14"/>
        <v>202</v>
      </c>
      <c r="W855" s="2">
        <v>9.58</v>
      </c>
      <c r="Z855" s="2">
        <v>8.7080000000000002</v>
      </c>
      <c r="AA855" s="2" t="s">
        <v>708</v>
      </c>
      <c r="AC855" s="2">
        <v>7.8360000000000003</v>
      </c>
      <c r="AL855" s="2">
        <v>9.69</v>
      </c>
    </row>
    <row r="856" spans="1:38" x14ac:dyDescent="0.25">
      <c r="A856" s="2" t="s">
        <v>1810</v>
      </c>
      <c r="B856" s="2" t="s">
        <v>1721</v>
      </c>
      <c r="C856" s="2" t="s">
        <v>1712</v>
      </c>
      <c r="D856" s="4">
        <f t="shared" si="14"/>
        <v>277</v>
      </c>
      <c r="AI856" s="2">
        <v>0.24</v>
      </c>
    </row>
    <row r="857" spans="1:38" x14ac:dyDescent="0.25">
      <c r="A857" s="2" t="s">
        <v>1810</v>
      </c>
      <c r="B857" s="2" t="s">
        <v>1720</v>
      </c>
      <c r="C857" s="2" t="s">
        <v>1712</v>
      </c>
      <c r="D857" s="4">
        <f t="shared" si="14"/>
        <v>276</v>
      </c>
      <c r="AI857" s="2">
        <v>25.91</v>
      </c>
    </row>
    <row r="858" spans="1:38" x14ac:dyDescent="0.25">
      <c r="A858" s="2" t="s">
        <v>1810</v>
      </c>
      <c r="B858" s="2" t="s">
        <v>1719</v>
      </c>
      <c r="C858" s="2" t="s">
        <v>1712</v>
      </c>
      <c r="D858" s="4">
        <f t="shared" si="14"/>
        <v>209</v>
      </c>
      <c r="Q858" s="2">
        <v>0.63</v>
      </c>
      <c r="AC858" s="2">
        <v>1.006</v>
      </c>
      <c r="AD858" s="2" t="s">
        <v>708</v>
      </c>
      <c r="AE858" s="2" t="s">
        <v>731</v>
      </c>
    </row>
    <row r="859" spans="1:38" x14ac:dyDescent="0.25">
      <c r="A859" s="2" t="s">
        <v>1810</v>
      </c>
      <c r="B859" s="2" t="s">
        <v>1718</v>
      </c>
      <c r="C859" s="2" t="s">
        <v>1712</v>
      </c>
      <c r="D859" s="4">
        <f t="shared" si="14"/>
        <v>217</v>
      </c>
      <c r="T859" s="2">
        <v>2.3E-2</v>
      </c>
      <c r="AC859" s="2">
        <v>7.5999999999999998E-2</v>
      </c>
    </row>
    <row r="860" spans="1:38" x14ac:dyDescent="0.25">
      <c r="A860" s="2" t="s">
        <v>1810</v>
      </c>
      <c r="B860" s="2" t="s">
        <v>1717</v>
      </c>
      <c r="C860" s="2" t="s">
        <v>1712</v>
      </c>
      <c r="D860" s="4">
        <f t="shared" si="14"/>
        <v>222</v>
      </c>
      <c r="W860" s="2">
        <v>2.7280000000000002</v>
      </c>
      <c r="Z860" s="2">
        <v>2.4460000000000002</v>
      </c>
      <c r="AA860" s="2" t="s">
        <v>708</v>
      </c>
      <c r="AC860" s="2">
        <v>2.165</v>
      </c>
      <c r="AI860" s="2">
        <v>2.6440000000000001</v>
      </c>
      <c r="AJ860" s="2" t="s">
        <v>708</v>
      </c>
      <c r="AK860" s="2" t="s">
        <v>732</v>
      </c>
    </row>
    <row r="861" spans="1:38" x14ac:dyDescent="0.25">
      <c r="A861" s="2" t="s">
        <v>1810</v>
      </c>
      <c r="B861" s="2" t="s">
        <v>1716</v>
      </c>
      <c r="C861" s="2" t="s">
        <v>1712</v>
      </c>
      <c r="D861" s="4">
        <f t="shared" si="14"/>
        <v>226</v>
      </c>
      <c r="K861" s="2">
        <v>0.12</v>
      </c>
      <c r="AC861" s="2">
        <v>0.12</v>
      </c>
      <c r="AI861" s="2">
        <v>0.25900000000000001</v>
      </c>
    </row>
    <row r="862" spans="1:38" x14ac:dyDescent="0.25">
      <c r="A862" s="2" t="s">
        <v>1810</v>
      </c>
      <c r="B862" s="2" t="s">
        <v>1715</v>
      </c>
      <c r="C862" s="2" t="s">
        <v>1712</v>
      </c>
      <c r="D862" s="4">
        <f t="shared" si="14"/>
        <v>215</v>
      </c>
      <c r="Z862" s="2">
        <v>1.04</v>
      </c>
      <c r="AC862" s="2">
        <v>4.6319999999999997</v>
      </c>
      <c r="AD862" s="2" t="s">
        <v>745</v>
      </c>
      <c r="AE862" s="2" t="s">
        <v>733</v>
      </c>
    </row>
    <row r="863" spans="1:38" x14ac:dyDescent="0.25">
      <c r="A863" s="2" t="s">
        <v>1810</v>
      </c>
      <c r="B863" s="2" t="s">
        <v>1714</v>
      </c>
      <c r="C863" s="2" t="s">
        <v>1712</v>
      </c>
      <c r="D863" s="4">
        <f t="shared" si="14"/>
        <v>251</v>
      </c>
      <c r="W863" s="2">
        <v>1.339</v>
      </c>
      <c r="Z863" s="2">
        <v>1.3180000000000001</v>
      </c>
      <c r="AC863" s="2">
        <v>1.1519999999999999</v>
      </c>
      <c r="AD863" s="2" t="s">
        <v>705</v>
      </c>
      <c r="AE863" s="2" t="s">
        <v>734</v>
      </c>
    </row>
    <row r="864" spans="1:38" x14ac:dyDescent="0.25">
      <c r="A864" s="2" t="s">
        <v>1810</v>
      </c>
      <c r="B864" s="2" t="s">
        <v>1713</v>
      </c>
      <c r="C864" s="2" t="s">
        <v>1712</v>
      </c>
      <c r="D864" s="4">
        <f t="shared" si="14"/>
        <v>181</v>
      </c>
      <c r="T864" s="2">
        <v>0.96399999999999997</v>
      </c>
      <c r="AC864" s="2">
        <v>3.3180000000000001</v>
      </c>
      <c r="AE864" s="2" t="s">
        <v>735</v>
      </c>
      <c r="AF864" s="2">
        <v>2.93</v>
      </c>
      <c r="AH864" s="2" t="s">
        <v>736</v>
      </c>
    </row>
    <row r="865" spans="1:38" x14ac:dyDescent="0.25">
      <c r="A865" s="2" t="s">
        <v>1810</v>
      </c>
      <c r="B865" s="2" t="s">
        <v>1711</v>
      </c>
      <c r="C865" s="2" t="s">
        <v>1672</v>
      </c>
      <c r="D865" s="4">
        <f t="shared" si="14"/>
        <v>8</v>
      </c>
      <c r="W865" s="2">
        <v>1E-3</v>
      </c>
      <c r="Z865" s="2">
        <v>1.2999999999999999E-3</v>
      </c>
      <c r="AA865" s="2" t="s">
        <v>705</v>
      </c>
      <c r="AB865" s="2" t="s">
        <v>737</v>
      </c>
      <c r="AF865" s="2">
        <v>1.2999999999999999E-3</v>
      </c>
      <c r="AG865" s="2" t="s">
        <v>705</v>
      </c>
      <c r="AH865" s="2" t="s">
        <v>1843</v>
      </c>
      <c r="AI865" s="2">
        <v>1.8E-3</v>
      </c>
    </row>
    <row r="866" spans="1:38" x14ac:dyDescent="0.25">
      <c r="A866" s="2" t="s">
        <v>1810</v>
      </c>
      <c r="B866" s="2" t="s">
        <v>1709</v>
      </c>
      <c r="C866" s="2" t="s">
        <v>1672</v>
      </c>
      <c r="D866" s="4">
        <f t="shared" si="14"/>
        <v>9</v>
      </c>
      <c r="Z866" s="2">
        <v>21.52</v>
      </c>
      <c r="AC866" s="2">
        <v>21.52</v>
      </c>
      <c r="AD866" s="2" t="s">
        <v>705</v>
      </c>
      <c r="AI866" s="2">
        <v>27.93</v>
      </c>
    </row>
    <row r="867" spans="1:38" x14ac:dyDescent="0.25">
      <c r="A867" s="2" t="s">
        <v>1810</v>
      </c>
      <c r="B867" s="2" t="s">
        <v>1708</v>
      </c>
      <c r="C867" s="2" t="s">
        <v>1672</v>
      </c>
      <c r="D867" s="4">
        <f t="shared" si="14"/>
        <v>12</v>
      </c>
    </row>
    <row r="868" spans="1:38" x14ac:dyDescent="0.25">
      <c r="A868" s="2" t="s">
        <v>1810</v>
      </c>
      <c r="B868" s="2" t="s">
        <v>1706</v>
      </c>
      <c r="C868" s="2" t="s">
        <v>1672</v>
      </c>
      <c r="D868" s="4">
        <f t="shared" si="14"/>
        <v>14</v>
      </c>
      <c r="W868" s="2">
        <v>5.4800000000000001E-2</v>
      </c>
      <c r="X868" s="2" t="s">
        <v>705</v>
      </c>
      <c r="Y868" s="2" t="s">
        <v>738</v>
      </c>
      <c r="Z868" s="2">
        <v>5.4800000000000001E-2</v>
      </c>
      <c r="AA868" s="2" t="s">
        <v>705</v>
      </c>
      <c r="AF868" s="2">
        <v>5.4800000000000001E-2</v>
      </c>
      <c r="AG868" s="2" t="s">
        <v>705</v>
      </c>
      <c r="AH868" s="2" t="s">
        <v>1842</v>
      </c>
    </row>
    <row r="869" spans="1:38" x14ac:dyDescent="0.25">
      <c r="A869" s="2" t="s">
        <v>1810</v>
      </c>
      <c r="B869" s="2" t="s">
        <v>1704</v>
      </c>
      <c r="C869" s="2" t="s">
        <v>1672</v>
      </c>
      <c r="D869" s="4">
        <f t="shared" si="14"/>
        <v>23</v>
      </c>
      <c r="T869" s="2">
        <v>1.7999999999999999E-2</v>
      </c>
      <c r="W869" s="2">
        <v>1.9E-2</v>
      </c>
      <c r="X869" s="2" t="s">
        <v>708</v>
      </c>
      <c r="Z869" s="2">
        <v>0.02</v>
      </c>
      <c r="AC869" s="2">
        <v>6.8400000000000002E-2</v>
      </c>
      <c r="AD869" s="2" t="s">
        <v>708</v>
      </c>
    </row>
    <row r="870" spans="1:38" x14ac:dyDescent="0.25">
      <c r="A870" s="2" t="s">
        <v>1810</v>
      </c>
      <c r="B870" s="2" t="s">
        <v>1703</v>
      </c>
      <c r="C870" s="2" t="s">
        <v>1672</v>
      </c>
      <c r="D870" s="4">
        <f t="shared" si="14"/>
        <v>19</v>
      </c>
      <c r="T870" s="2">
        <v>1.054</v>
      </c>
      <c r="AC870" s="2">
        <v>1.7769999999999999</v>
      </c>
      <c r="AD870" s="2" t="s">
        <v>705</v>
      </c>
      <c r="AE870" s="2" t="s">
        <v>1841</v>
      </c>
      <c r="AI870" s="2">
        <v>1.92</v>
      </c>
      <c r="AJ870" s="2" t="s">
        <v>708</v>
      </c>
    </row>
    <row r="871" spans="1:38" x14ac:dyDescent="0.25">
      <c r="A871" s="2" t="s">
        <v>1810</v>
      </c>
      <c r="B871" s="2" t="s">
        <v>1702</v>
      </c>
      <c r="C871" s="2" t="s">
        <v>1672</v>
      </c>
      <c r="D871" s="4">
        <f t="shared" si="14"/>
        <v>21</v>
      </c>
      <c r="Z871" s="2">
        <v>33.43</v>
      </c>
      <c r="AF871" s="2">
        <v>31.7</v>
      </c>
      <c r="AI871" s="2">
        <v>44.9</v>
      </c>
    </row>
    <row r="872" spans="1:38" x14ac:dyDescent="0.25">
      <c r="A872" s="2" t="s">
        <v>1810</v>
      </c>
      <c r="B872" s="2" t="s">
        <v>1701</v>
      </c>
      <c r="C872" s="2" t="s">
        <v>1672</v>
      </c>
      <c r="D872" s="4">
        <f t="shared" si="14"/>
        <v>33</v>
      </c>
      <c r="W872" s="2">
        <v>3.9910000000000001</v>
      </c>
      <c r="X872" s="2" t="s">
        <v>712</v>
      </c>
      <c r="Y872" s="2" t="s">
        <v>739</v>
      </c>
      <c r="Z872" s="2">
        <v>4.1040000000000001</v>
      </c>
      <c r="AA872" s="2" t="s">
        <v>712</v>
      </c>
      <c r="AB872" s="2" t="s">
        <v>740</v>
      </c>
      <c r="AF872" s="2">
        <v>2.3220000000000001</v>
      </c>
      <c r="AG872" s="2" t="s">
        <v>712</v>
      </c>
      <c r="AI872" s="2">
        <v>4.7489999999999997</v>
      </c>
      <c r="AJ872" s="2" t="s">
        <v>705</v>
      </c>
      <c r="AK872" s="2" t="s">
        <v>1840</v>
      </c>
    </row>
    <row r="873" spans="1:38" x14ac:dyDescent="0.25">
      <c r="A873" s="2" t="s">
        <v>1810</v>
      </c>
      <c r="B873" s="2" t="s">
        <v>1700</v>
      </c>
      <c r="C873" s="2" t="s">
        <v>1672</v>
      </c>
      <c r="D873" s="4">
        <f t="shared" si="14"/>
        <v>40</v>
      </c>
      <c r="AF873" s="2">
        <v>29.42</v>
      </c>
    </row>
    <row r="874" spans="1:38" x14ac:dyDescent="0.25">
      <c r="A874" s="2" t="s">
        <v>1810</v>
      </c>
      <c r="B874" s="2" t="s">
        <v>1699</v>
      </c>
      <c r="C874" s="2" t="s">
        <v>1672</v>
      </c>
      <c r="D874" s="4">
        <f t="shared" si="14"/>
        <v>44</v>
      </c>
      <c r="Z874" s="2">
        <v>3.3079999999999998</v>
      </c>
      <c r="AC874" s="2">
        <v>4.92</v>
      </c>
      <c r="AD874" s="2" t="s">
        <v>705</v>
      </c>
      <c r="AI874" s="2">
        <v>6.391</v>
      </c>
      <c r="AJ874" s="2" t="s">
        <v>708</v>
      </c>
    </row>
    <row r="875" spans="1:38" x14ac:dyDescent="0.25">
      <c r="A875" s="2" t="s">
        <v>1810</v>
      </c>
      <c r="B875" s="2" t="s">
        <v>1698</v>
      </c>
      <c r="C875" s="2" t="s">
        <v>1672</v>
      </c>
      <c r="D875" s="4">
        <f t="shared" si="14"/>
        <v>48</v>
      </c>
      <c r="AL875" s="2">
        <v>1.33</v>
      </c>
    </row>
    <row r="876" spans="1:38" x14ac:dyDescent="0.25">
      <c r="A876" s="2" t="s">
        <v>1810</v>
      </c>
      <c r="B876" s="2" t="s">
        <v>1697</v>
      </c>
      <c r="C876" s="2" t="s">
        <v>1672</v>
      </c>
      <c r="D876" s="4">
        <f t="shared" si="14"/>
        <v>49</v>
      </c>
      <c r="Z876" s="2">
        <v>2.6659999999999999</v>
      </c>
      <c r="AF876" s="2">
        <v>2.476</v>
      </c>
      <c r="AI876" s="2">
        <v>3.569</v>
      </c>
      <c r="AL876" s="2">
        <v>4.5190000000000001</v>
      </c>
    </row>
    <row r="877" spans="1:38" x14ac:dyDescent="0.25">
      <c r="A877" s="2" t="s">
        <v>1810</v>
      </c>
      <c r="B877" s="2" t="s">
        <v>1696</v>
      </c>
      <c r="C877" s="2" t="s">
        <v>1672</v>
      </c>
      <c r="D877" s="4">
        <f t="shared" si="14"/>
        <v>55</v>
      </c>
      <c r="AI877" s="2">
        <v>1E-3</v>
      </c>
      <c r="AJ877" s="2" t="s">
        <v>708</v>
      </c>
    </row>
    <row r="878" spans="1:38" x14ac:dyDescent="0.25">
      <c r="A878" s="2" t="s">
        <v>1810</v>
      </c>
      <c r="B878" s="2" t="s">
        <v>1695</v>
      </c>
      <c r="C878" s="2" t="s">
        <v>1672</v>
      </c>
      <c r="D878" s="4">
        <f t="shared" si="14"/>
        <v>56</v>
      </c>
      <c r="AC878" s="2">
        <v>4.2</v>
      </c>
      <c r="AD878" s="2" t="s">
        <v>708</v>
      </c>
      <c r="AF878" s="2">
        <v>4.4870000000000001</v>
      </c>
      <c r="AG878" s="2" t="s">
        <v>708</v>
      </c>
      <c r="AI878" s="2">
        <v>5.7149999999999999</v>
      </c>
    </row>
    <row r="879" spans="1:38" x14ac:dyDescent="0.25">
      <c r="A879" s="2" t="s">
        <v>1810</v>
      </c>
      <c r="B879" s="2" t="s">
        <v>1694</v>
      </c>
      <c r="C879" s="2" t="s">
        <v>1672</v>
      </c>
      <c r="D879" s="4">
        <f t="shared" si="14"/>
        <v>58</v>
      </c>
      <c r="AC879" s="2">
        <v>8.0760000000000005</v>
      </c>
      <c r="AD879" s="2" t="s">
        <v>705</v>
      </c>
      <c r="AE879" s="2" t="s">
        <v>741</v>
      </c>
      <c r="AF879" s="2">
        <v>8.0760000000000005</v>
      </c>
      <c r="AG879" s="2" t="s">
        <v>705</v>
      </c>
      <c r="AH879" s="2" t="s">
        <v>742</v>
      </c>
    </row>
    <row r="880" spans="1:38" x14ac:dyDescent="0.25">
      <c r="A880" s="2" t="s">
        <v>1810</v>
      </c>
      <c r="B880" s="2" t="s">
        <v>1693</v>
      </c>
      <c r="C880" s="2" t="s">
        <v>1672</v>
      </c>
      <c r="D880" s="4">
        <f t="shared" si="14"/>
        <v>60</v>
      </c>
      <c r="W880" s="2">
        <v>0.33600000000000002</v>
      </c>
      <c r="AC880" s="2">
        <v>0.76</v>
      </c>
      <c r="AD880" s="2" t="s">
        <v>705</v>
      </c>
      <c r="AF880" s="2">
        <v>1.431</v>
      </c>
    </row>
    <row r="881" spans="1:39" x14ac:dyDescent="0.25">
      <c r="A881" s="2" t="s">
        <v>1810</v>
      </c>
      <c r="B881" s="2" t="s">
        <v>1692</v>
      </c>
      <c r="C881" s="2" t="s">
        <v>1672</v>
      </c>
      <c r="D881" s="4">
        <f t="shared" si="14"/>
        <v>86</v>
      </c>
      <c r="Z881" s="2">
        <v>2.2000000000000001E-3</v>
      </c>
      <c r="AA881" s="2" t="s">
        <v>705</v>
      </c>
      <c r="AB881" s="2" t="s">
        <v>743</v>
      </c>
      <c r="AL881" s="2">
        <v>2.0999999999999999E-3</v>
      </c>
      <c r="AM881" s="2" t="s">
        <v>708</v>
      </c>
    </row>
    <row r="882" spans="1:39" x14ac:dyDescent="0.25">
      <c r="A882" s="2" t="s">
        <v>1810</v>
      </c>
      <c r="B882" s="2" t="s">
        <v>1691</v>
      </c>
      <c r="C882" s="2" t="s">
        <v>1672</v>
      </c>
      <c r="D882" s="4">
        <f t="shared" si="14"/>
        <v>89</v>
      </c>
      <c r="AC882" s="2">
        <v>1.472</v>
      </c>
      <c r="AF882" s="2">
        <v>1.8859999999999999</v>
      </c>
    </row>
    <row r="883" spans="1:39" x14ac:dyDescent="0.25">
      <c r="A883" s="2" t="s">
        <v>1810</v>
      </c>
      <c r="B883" s="2" t="s">
        <v>1690</v>
      </c>
      <c r="C883" s="2" t="s">
        <v>1672</v>
      </c>
      <c r="D883" s="4">
        <f t="shared" si="14"/>
        <v>91</v>
      </c>
      <c r="W883" s="2">
        <v>1.4379999999999999</v>
      </c>
      <c r="AC883" s="2">
        <v>1.6</v>
      </c>
      <c r="AD883" s="2" t="s">
        <v>705</v>
      </c>
      <c r="AI883" s="2">
        <v>1.363</v>
      </c>
      <c r="AJ883" s="2" t="s">
        <v>705</v>
      </c>
      <c r="AK883" s="2" t="s">
        <v>744</v>
      </c>
    </row>
    <row r="884" spans="1:39" x14ac:dyDescent="0.25">
      <c r="A884" s="2" t="s">
        <v>1810</v>
      </c>
      <c r="B884" s="2" t="s">
        <v>1689</v>
      </c>
      <c r="C884" s="2" t="s">
        <v>1672</v>
      </c>
      <c r="D884" s="4">
        <f t="shared" si="14"/>
        <v>93</v>
      </c>
      <c r="W884" s="2">
        <v>0.92459999999999998</v>
      </c>
      <c r="Z884" s="2">
        <v>1.169</v>
      </c>
      <c r="AI884" s="2">
        <v>1.2090000000000001</v>
      </c>
      <c r="AJ884" s="2" t="s">
        <v>705</v>
      </c>
      <c r="AK884" s="2" t="s">
        <v>746</v>
      </c>
    </row>
    <row r="885" spans="1:39" x14ac:dyDescent="0.25">
      <c r="A885" s="2" t="s">
        <v>1810</v>
      </c>
      <c r="B885" s="2" t="s">
        <v>1688</v>
      </c>
      <c r="C885" s="2" t="s">
        <v>1672</v>
      </c>
      <c r="D885" s="4">
        <f t="shared" si="14"/>
        <v>95</v>
      </c>
      <c r="AF885" s="2">
        <v>1.1779999999999999</v>
      </c>
    </row>
    <row r="886" spans="1:39" x14ac:dyDescent="0.25">
      <c r="A886" s="2" t="s">
        <v>1810</v>
      </c>
      <c r="B886" s="2" t="s">
        <v>1687</v>
      </c>
      <c r="C886" s="2" t="s">
        <v>1672</v>
      </c>
      <c r="D886" s="4">
        <f t="shared" si="14"/>
        <v>109</v>
      </c>
      <c r="Z886" s="2">
        <v>0.69599999999999995</v>
      </c>
      <c r="AF886" s="2">
        <v>0.44800000000000001</v>
      </c>
      <c r="AG886" s="2" t="s">
        <v>705</v>
      </c>
    </row>
    <row r="887" spans="1:39" x14ac:dyDescent="0.25">
      <c r="A887" s="2" t="s">
        <v>1810</v>
      </c>
      <c r="B887" s="2" t="s">
        <v>1686</v>
      </c>
      <c r="C887" s="2" t="s">
        <v>1672</v>
      </c>
      <c r="D887" s="4">
        <f t="shared" si="14"/>
        <v>138</v>
      </c>
      <c r="Z887" s="2">
        <v>62.5</v>
      </c>
      <c r="AA887" s="2" t="s">
        <v>712</v>
      </c>
      <c r="AC887" s="2">
        <v>56.1</v>
      </c>
      <c r="AF887" s="2">
        <v>60.57</v>
      </c>
      <c r="AI887" s="2">
        <v>61.58</v>
      </c>
    </row>
    <row r="888" spans="1:39" x14ac:dyDescent="0.25">
      <c r="A888" s="2" t="s">
        <v>1810</v>
      </c>
      <c r="B888" s="2" t="s">
        <v>1685</v>
      </c>
      <c r="C888" s="2" t="s">
        <v>1672</v>
      </c>
      <c r="D888" s="4">
        <f t="shared" si="14"/>
        <v>157</v>
      </c>
      <c r="AC888" s="2">
        <v>1.18</v>
      </c>
      <c r="AI888" s="2">
        <v>1.1850000000000001</v>
      </c>
    </row>
    <row r="889" spans="1:39" x14ac:dyDescent="0.25">
      <c r="A889" s="2" t="s">
        <v>1810</v>
      </c>
      <c r="B889" s="2" t="s">
        <v>1684</v>
      </c>
      <c r="C889" s="2" t="s">
        <v>1672</v>
      </c>
      <c r="D889" s="4">
        <f t="shared" si="14"/>
        <v>166</v>
      </c>
      <c r="AI889" s="2">
        <v>0.44600000000000001</v>
      </c>
    </row>
    <row r="890" spans="1:39" x14ac:dyDescent="0.25">
      <c r="A890" s="2" t="s">
        <v>1810</v>
      </c>
      <c r="B890" s="2" t="s">
        <v>1683</v>
      </c>
      <c r="C890" s="2" t="s">
        <v>1672</v>
      </c>
      <c r="D890" s="4">
        <f t="shared" si="14"/>
        <v>169</v>
      </c>
      <c r="T890" s="2">
        <v>0.33539999999999998</v>
      </c>
      <c r="AC890" s="2">
        <v>0.35</v>
      </c>
      <c r="AD890" s="2" t="s">
        <v>705</v>
      </c>
      <c r="AI890" s="2">
        <v>1.897</v>
      </c>
      <c r="AJ890" s="2" t="s">
        <v>708</v>
      </c>
    </row>
    <row r="891" spans="1:39" x14ac:dyDescent="0.25">
      <c r="A891" s="2" t="s">
        <v>1810</v>
      </c>
      <c r="B891" s="2" t="s">
        <v>1682</v>
      </c>
      <c r="C891" s="2" t="s">
        <v>1672</v>
      </c>
      <c r="D891" s="4">
        <f t="shared" si="14"/>
        <v>170</v>
      </c>
      <c r="AI891" s="2">
        <v>12.12</v>
      </c>
    </row>
    <row r="892" spans="1:39" x14ac:dyDescent="0.25">
      <c r="A892" s="2" t="s">
        <v>1810</v>
      </c>
      <c r="B892" s="2" t="s">
        <v>1681</v>
      </c>
      <c r="C892" s="2" t="s">
        <v>1672</v>
      </c>
      <c r="D892" s="4">
        <f t="shared" si="14"/>
        <v>177</v>
      </c>
      <c r="W892" s="2">
        <v>0.20630000000000001</v>
      </c>
      <c r="Y892" s="2" t="s">
        <v>747</v>
      </c>
      <c r="AC892" s="2">
        <v>0.13059999999999999</v>
      </c>
      <c r="AF892" s="2">
        <v>7.3899999999999993E-2</v>
      </c>
      <c r="AH892" s="2" t="s">
        <v>748</v>
      </c>
      <c r="AI892" s="2">
        <v>6.4100000000000004E-2</v>
      </c>
      <c r="AK892" s="2" t="s">
        <v>749</v>
      </c>
    </row>
    <row r="893" spans="1:39" x14ac:dyDescent="0.25">
      <c r="A893" s="2" t="s">
        <v>1810</v>
      </c>
      <c r="B893" s="2" t="s">
        <v>1680</v>
      </c>
      <c r="C893" s="2" t="s">
        <v>1672</v>
      </c>
      <c r="D893" s="4">
        <f t="shared" si="14"/>
        <v>188</v>
      </c>
      <c r="Z893" s="3">
        <v>2.0000000000000001E-4</v>
      </c>
      <c r="AA893" s="2" t="s">
        <v>705</v>
      </c>
      <c r="AB893" s="2" t="s">
        <v>750</v>
      </c>
      <c r="AI893" s="3">
        <v>2.0000000000000001E-4</v>
      </c>
      <c r="AJ893" s="2" t="s">
        <v>708</v>
      </c>
    </row>
    <row r="894" spans="1:39" x14ac:dyDescent="0.25">
      <c r="A894" s="2" t="s">
        <v>1810</v>
      </c>
      <c r="B894" s="2" t="s">
        <v>1679</v>
      </c>
      <c r="C894" s="2" t="s">
        <v>1672</v>
      </c>
      <c r="D894" s="4">
        <f t="shared" si="14"/>
        <v>189</v>
      </c>
      <c r="AF894" s="2">
        <v>3.04E-2</v>
      </c>
      <c r="AG894" s="2" t="s">
        <v>708</v>
      </c>
    </row>
    <row r="895" spans="1:39" x14ac:dyDescent="0.25">
      <c r="A895" s="2" t="s">
        <v>1810</v>
      </c>
      <c r="B895" s="2" t="s">
        <v>1678</v>
      </c>
      <c r="C895" s="2" t="s">
        <v>1672</v>
      </c>
      <c r="D895" s="4">
        <f t="shared" si="14"/>
        <v>191</v>
      </c>
      <c r="W895" s="2">
        <v>1.01E-2</v>
      </c>
      <c r="X895" s="2" t="s">
        <v>705</v>
      </c>
      <c r="Y895" s="2" t="s">
        <v>751</v>
      </c>
      <c r="AL895" s="2">
        <v>0</v>
      </c>
      <c r="AM895" s="2" t="s">
        <v>708</v>
      </c>
    </row>
    <row r="896" spans="1:39" x14ac:dyDescent="0.25">
      <c r="A896" s="2" t="s">
        <v>1810</v>
      </c>
      <c r="B896" s="2" t="s">
        <v>1677</v>
      </c>
      <c r="C896" s="2" t="s">
        <v>1672</v>
      </c>
      <c r="D896" s="4">
        <f t="shared" si="14"/>
        <v>207</v>
      </c>
      <c r="T896" s="2">
        <v>0.41</v>
      </c>
      <c r="AC896" s="2">
        <v>0.62</v>
      </c>
      <c r="AD896" s="2" t="s">
        <v>705</v>
      </c>
      <c r="AF896" s="2">
        <v>0.43109999999999998</v>
      </c>
      <c r="AG896" s="2" t="s">
        <v>705</v>
      </c>
      <c r="AH896" s="2" t="s">
        <v>1839</v>
      </c>
    </row>
    <row r="897" spans="1:38" x14ac:dyDescent="0.25">
      <c r="A897" s="2" t="s">
        <v>1810</v>
      </c>
      <c r="B897" s="2" t="s">
        <v>1676</v>
      </c>
      <c r="C897" s="2" t="s">
        <v>1672</v>
      </c>
      <c r="D897" s="4">
        <f t="shared" si="14"/>
        <v>220</v>
      </c>
      <c r="Z897" s="2">
        <v>1.5599999999999999E-2</v>
      </c>
      <c r="AC897" s="2">
        <v>1.7000000000000001E-2</v>
      </c>
      <c r="AF897" s="2">
        <v>1.4999999999999999E-2</v>
      </c>
      <c r="AG897" s="2" t="s">
        <v>708</v>
      </c>
      <c r="AI897" s="2">
        <v>1.67E-2</v>
      </c>
      <c r="AJ897" s="2" t="s">
        <v>708</v>
      </c>
    </row>
    <row r="898" spans="1:38" x14ac:dyDescent="0.25">
      <c r="A898" s="2" t="s">
        <v>1810</v>
      </c>
      <c r="B898" s="2" t="s">
        <v>1675</v>
      </c>
      <c r="C898" s="2" t="s">
        <v>1672</v>
      </c>
      <c r="D898" s="4">
        <f t="shared" si="14"/>
        <v>231</v>
      </c>
      <c r="K898" s="2">
        <v>100.1</v>
      </c>
      <c r="N898" s="2">
        <v>106.5</v>
      </c>
      <c r="Q898" s="2">
        <v>117.1</v>
      </c>
      <c r="W898" s="2">
        <v>194.7</v>
      </c>
      <c r="Y898" s="2" t="s">
        <v>1838</v>
      </c>
      <c r="AC898" s="2">
        <v>196.5</v>
      </c>
      <c r="AE898" s="2" t="s">
        <v>1837</v>
      </c>
      <c r="AF898" s="2">
        <v>191.9</v>
      </c>
      <c r="AH898" s="2" t="s">
        <v>1836</v>
      </c>
      <c r="AI898" s="2">
        <v>175.1</v>
      </c>
      <c r="AK898" s="2" t="s">
        <v>1835</v>
      </c>
    </row>
    <row r="899" spans="1:38" x14ac:dyDescent="0.25">
      <c r="A899" s="2" t="s">
        <v>1810</v>
      </c>
      <c r="B899" s="2" t="s">
        <v>1674</v>
      </c>
      <c r="C899" s="2" t="s">
        <v>1672</v>
      </c>
      <c r="D899" s="4">
        <f t="shared" ref="D899:D962" si="15">IF(B899="","",VALUE(LEFT(B899,FIND(".|",B899)-1)))</f>
        <v>234</v>
      </c>
      <c r="H899" s="2">
        <v>0.59150000000000003</v>
      </c>
      <c r="AC899" s="2">
        <v>3.17</v>
      </c>
    </row>
    <row r="900" spans="1:38" x14ac:dyDescent="0.25">
      <c r="A900" s="2" t="s">
        <v>1810</v>
      </c>
      <c r="B900" s="2" t="s">
        <v>1673</v>
      </c>
      <c r="C900" s="2" t="s">
        <v>1672</v>
      </c>
      <c r="D900" s="4">
        <f t="shared" si="15"/>
        <v>236</v>
      </c>
      <c r="K900" s="2">
        <v>1.8859999999999999</v>
      </c>
      <c r="AC900" s="2">
        <v>3.97</v>
      </c>
      <c r="AD900" s="2" t="s">
        <v>705</v>
      </c>
      <c r="AF900" s="2">
        <v>16.71</v>
      </c>
      <c r="AG900" s="2" t="s">
        <v>708</v>
      </c>
      <c r="AI900" s="2">
        <v>16.71</v>
      </c>
      <c r="AJ900" s="2" t="s">
        <v>705</v>
      </c>
      <c r="AK900" s="2" t="s">
        <v>752</v>
      </c>
    </row>
    <row r="901" spans="1:38" x14ac:dyDescent="0.25">
      <c r="A901" s="2" t="s">
        <v>1810</v>
      </c>
      <c r="B901" s="2" t="s">
        <v>1671</v>
      </c>
      <c r="C901" s="2" t="s">
        <v>1620</v>
      </c>
      <c r="D901" s="4">
        <f t="shared" si="15"/>
        <v>2</v>
      </c>
      <c r="T901" s="2">
        <v>25.85</v>
      </c>
      <c r="AC901" s="2">
        <v>20</v>
      </c>
    </row>
    <row r="902" spans="1:38" x14ac:dyDescent="0.25">
      <c r="A902" s="2" t="s">
        <v>1810</v>
      </c>
      <c r="B902" s="2" t="s">
        <v>1670</v>
      </c>
      <c r="C902" s="2" t="s">
        <v>1620</v>
      </c>
      <c r="D902" s="4">
        <f t="shared" si="15"/>
        <v>1</v>
      </c>
      <c r="Z902" s="2">
        <v>1.94</v>
      </c>
      <c r="AC902" s="2">
        <v>1.1399999999999999</v>
      </c>
      <c r="AD902" s="2" t="s">
        <v>708</v>
      </c>
      <c r="AF902" s="2">
        <v>1.89</v>
      </c>
      <c r="AI902" s="2">
        <v>1.153</v>
      </c>
    </row>
    <row r="903" spans="1:38" x14ac:dyDescent="0.25">
      <c r="A903" s="2" t="s">
        <v>1810</v>
      </c>
      <c r="B903" s="2" t="s">
        <v>1669</v>
      </c>
      <c r="C903" s="2" t="s">
        <v>1620</v>
      </c>
      <c r="D903" s="4">
        <f t="shared" si="15"/>
        <v>52</v>
      </c>
      <c r="Z903" s="2">
        <v>10.16</v>
      </c>
      <c r="AC903" s="2">
        <v>7.5949999999999998</v>
      </c>
      <c r="AF903" s="2">
        <v>9.33</v>
      </c>
      <c r="AG903" s="2" t="s">
        <v>708</v>
      </c>
      <c r="AI903" s="2">
        <v>10.1</v>
      </c>
    </row>
    <row r="904" spans="1:38" x14ac:dyDescent="0.25">
      <c r="A904" s="2" t="s">
        <v>1810</v>
      </c>
      <c r="B904" s="2" t="s">
        <v>1668</v>
      </c>
      <c r="C904" s="2" t="s">
        <v>1620</v>
      </c>
      <c r="D904" s="4">
        <f t="shared" si="15"/>
        <v>13</v>
      </c>
      <c r="W904" s="2">
        <v>0.13500000000000001</v>
      </c>
      <c r="AC904" s="2">
        <v>0.17</v>
      </c>
      <c r="AD904" s="2" t="s">
        <v>705</v>
      </c>
      <c r="AF904" s="2">
        <v>0.15920000000000001</v>
      </c>
    </row>
    <row r="905" spans="1:38" x14ac:dyDescent="0.25">
      <c r="A905" s="2" t="s">
        <v>1810</v>
      </c>
      <c r="B905" s="2" t="s">
        <v>1667</v>
      </c>
      <c r="C905" s="2" t="s">
        <v>1620</v>
      </c>
      <c r="D905" s="4">
        <f t="shared" si="15"/>
        <v>16</v>
      </c>
      <c r="AI905" s="2">
        <v>31.5</v>
      </c>
      <c r="AK905" s="2" t="s">
        <v>753</v>
      </c>
    </row>
    <row r="906" spans="1:38" x14ac:dyDescent="0.25">
      <c r="A906" s="2" t="s">
        <v>1810</v>
      </c>
      <c r="B906" s="2" t="s">
        <v>1666</v>
      </c>
      <c r="C906" s="2" t="s">
        <v>1620</v>
      </c>
      <c r="D906" s="4">
        <f t="shared" si="15"/>
        <v>18</v>
      </c>
      <c r="AI906" s="2">
        <v>0.318</v>
      </c>
    </row>
    <row r="907" spans="1:38" x14ac:dyDescent="0.25">
      <c r="A907" s="2" t="s">
        <v>1810</v>
      </c>
      <c r="B907" s="2" t="s">
        <v>1665</v>
      </c>
      <c r="C907" s="2" t="s">
        <v>1620</v>
      </c>
      <c r="D907" s="4">
        <f t="shared" si="15"/>
        <v>26</v>
      </c>
      <c r="Z907" s="2">
        <v>5.3E-3</v>
      </c>
      <c r="AA907" s="2" t="s">
        <v>705</v>
      </c>
      <c r="AB907" s="2" t="s">
        <v>754</v>
      </c>
    </row>
    <row r="908" spans="1:38" x14ac:dyDescent="0.25">
      <c r="A908" s="2" t="s">
        <v>1810</v>
      </c>
      <c r="B908" s="2" t="s">
        <v>1664</v>
      </c>
      <c r="C908" s="2" t="s">
        <v>1620</v>
      </c>
      <c r="D908" s="4">
        <f t="shared" si="15"/>
        <v>115</v>
      </c>
      <c r="AF908" s="2">
        <v>2.0529999999999999</v>
      </c>
    </row>
    <row r="909" spans="1:38" x14ac:dyDescent="0.25">
      <c r="A909" s="2" t="s">
        <v>1810</v>
      </c>
      <c r="B909" s="2" t="s">
        <v>1663</v>
      </c>
      <c r="C909" s="2" t="s">
        <v>1620</v>
      </c>
      <c r="D909" s="4">
        <f t="shared" si="15"/>
        <v>351</v>
      </c>
      <c r="Q909" s="2">
        <v>391.2</v>
      </c>
      <c r="T909" s="2">
        <v>415.2</v>
      </c>
      <c r="U909" s="2" t="s">
        <v>708</v>
      </c>
      <c r="W909" s="2">
        <v>415</v>
      </c>
      <c r="Z909" s="2">
        <v>407.7</v>
      </c>
      <c r="AF909" s="2">
        <v>358</v>
      </c>
      <c r="AI909" s="2">
        <v>368.9</v>
      </c>
      <c r="AL909" s="2">
        <v>392.2</v>
      </c>
    </row>
    <row r="910" spans="1:38" x14ac:dyDescent="0.25">
      <c r="A910" s="2" t="s">
        <v>1810</v>
      </c>
      <c r="B910" s="2" t="s">
        <v>1662</v>
      </c>
      <c r="C910" s="2" t="s">
        <v>1620</v>
      </c>
      <c r="D910" s="4">
        <f t="shared" si="15"/>
        <v>116</v>
      </c>
      <c r="Z910" s="2">
        <v>6.61</v>
      </c>
      <c r="AA910" s="2" t="s">
        <v>705</v>
      </c>
      <c r="AF910" s="2">
        <v>6.61</v>
      </c>
      <c r="AG910" s="2" t="s">
        <v>705</v>
      </c>
    </row>
    <row r="911" spans="1:38" x14ac:dyDescent="0.25">
      <c r="A911" s="2" t="s">
        <v>1810</v>
      </c>
      <c r="B911" s="2" t="s">
        <v>1661</v>
      </c>
      <c r="C911" s="2" t="s">
        <v>1620</v>
      </c>
      <c r="D911" s="4">
        <f t="shared" si="15"/>
        <v>73</v>
      </c>
      <c r="AF911" s="2">
        <v>1.0549999999999999</v>
      </c>
      <c r="AH911" s="2" t="s">
        <v>755</v>
      </c>
    </row>
    <row r="912" spans="1:38" x14ac:dyDescent="0.25">
      <c r="A912" s="2" t="s">
        <v>1810</v>
      </c>
      <c r="B912" s="2" t="s">
        <v>1660</v>
      </c>
      <c r="C912" s="2" t="s">
        <v>1620</v>
      </c>
      <c r="D912" s="4">
        <f t="shared" si="15"/>
        <v>100</v>
      </c>
      <c r="N912" s="2">
        <v>353.4</v>
      </c>
      <c r="Q912" s="2">
        <v>411.7</v>
      </c>
      <c r="R912" s="2" t="s">
        <v>708</v>
      </c>
      <c r="T912" s="2">
        <v>468</v>
      </c>
      <c r="U912" s="2" t="s">
        <v>708</v>
      </c>
      <c r="W912" s="2">
        <v>460</v>
      </c>
      <c r="AC912" s="2">
        <v>558.4</v>
      </c>
      <c r="AD912" s="2" t="s">
        <v>705</v>
      </c>
      <c r="AI912" s="2">
        <v>688</v>
      </c>
    </row>
    <row r="913" spans="1:37" x14ac:dyDescent="0.25">
      <c r="A913" s="2" t="s">
        <v>1810</v>
      </c>
      <c r="B913" s="2" t="s">
        <v>1659</v>
      </c>
      <c r="C913" s="2" t="s">
        <v>1620</v>
      </c>
      <c r="D913" s="4">
        <f t="shared" si="15"/>
        <v>101</v>
      </c>
      <c r="W913" s="2">
        <v>69.239999999999995</v>
      </c>
      <c r="AC913" s="2">
        <v>92.76</v>
      </c>
    </row>
    <row r="914" spans="1:37" x14ac:dyDescent="0.25">
      <c r="A914" s="2" t="s">
        <v>1810</v>
      </c>
      <c r="B914" s="2" t="s">
        <v>1658</v>
      </c>
      <c r="C914" s="2" t="s">
        <v>1620</v>
      </c>
      <c r="D914" s="4">
        <f t="shared" si="15"/>
        <v>102</v>
      </c>
      <c r="Z914" s="2">
        <v>76</v>
      </c>
      <c r="AC914" s="2">
        <v>83.75</v>
      </c>
      <c r="AD914" s="2" t="s">
        <v>708</v>
      </c>
      <c r="AF914" s="2">
        <v>86</v>
      </c>
    </row>
    <row r="915" spans="1:37" x14ac:dyDescent="0.25">
      <c r="A915" s="2" t="s">
        <v>1810</v>
      </c>
      <c r="B915" s="2" t="s">
        <v>1657</v>
      </c>
      <c r="C915" s="2" t="s">
        <v>1620</v>
      </c>
      <c r="D915" s="4">
        <f t="shared" si="15"/>
        <v>103</v>
      </c>
      <c r="N915" s="2">
        <v>39.53</v>
      </c>
      <c r="Q915" s="2">
        <v>39.770000000000003</v>
      </c>
      <c r="R915" s="2" t="s">
        <v>708</v>
      </c>
      <c r="T915" s="2">
        <v>40</v>
      </c>
      <c r="W915" s="2">
        <v>39.380000000000003</v>
      </c>
      <c r="Z915" s="2">
        <v>45.69</v>
      </c>
      <c r="AA915" s="2" t="s">
        <v>708</v>
      </c>
      <c r="AC915" s="2">
        <v>52</v>
      </c>
    </row>
    <row r="916" spans="1:37" x14ac:dyDescent="0.25">
      <c r="A916" s="2" t="s">
        <v>1810</v>
      </c>
      <c r="B916" s="2" t="s">
        <v>1655</v>
      </c>
      <c r="C916" s="2" t="s">
        <v>1620</v>
      </c>
      <c r="D916" s="4">
        <f t="shared" si="15"/>
        <v>105</v>
      </c>
      <c r="K916" s="2">
        <v>1.2490000000000001</v>
      </c>
      <c r="N916" s="2">
        <v>1.242</v>
      </c>
      <c r="O916" s="2" t="s">
        <v>708</v>
      </c>
      <c r="Q916" s="2">
        <v>1.2350000000000001</v>
      </c>
      <c r="W916" s="2">
        <v>1.216</v>
      </c>
      <c r="AC916" s="2">
        <v>1.0209999999999999</v>
      </c>
      <c r="AF916" s="2">
        <v>1.129</v>
      </c>
      <c r="AI916" s="2">
        <v>1.016</v>
      </c>
    </row>
    <row r="917" spans="1:37" x14ac:dyDescent="0.25">
      <c r="A917" s="2" t="s">
        <v>1810</v>
      </c>
      <c r="B917" s="2" t="s">
        <v>1654</v>
      </c>
      <c r="C917" s="2" t="s">
        <v>1620</v>
      </c>
      <c r="D917" s="4">
        <f t="shared" si="15"/>
        <v>110</v>
      </c>
      <c r="Q917" s="2">
        <v>58</v>
      </c>
      <c r="W917" s="2">
        <v>58.6</v>
      </c>
      <c r="Z917" s="2">
        <v>58.88</v>
      </c>
      <c r="AA917" s="2" t="s">
        <v>712</v>
      </c>
      <c r="AC917" s="2">
        <v>56.05</v>
      </c>
      <c r="AD917" s="2" t="s">
        <v>712</v>
      </c>
      <c r="AE917" s="2" t="s">
        <v>756</v>
      </c>
      <c r="AF917" s="2">
        <v>54.5</v>
      </c>
      <c r="AG917" s="2" t="s">
        <v>712</v>
      </c>
      <c r="AH917" s="2" t="s">
        <v>757</v>
      </c>
      <c r="AI917" s="2">
        <v>54.43</v>
      </c>
      <c r="AJ917" s="2" t="s">
        <v>712</v>
      </c>
      <c r="AK917" s="2" t="s">
        <v>758</v>
      </c>
    </row>
    <row r="918" spans="1:37" x14ac:dyDescent="0.25">
      <c r="A918" s="2" t="s">
        <v>1810</v>
      </c>
      <c r="B918" s="2" t="s">
        <v>1653</v>
      </c>
      <c r="C918" s="2" t="s">
        <v>1620</v>
      </c>
      <c r="D918" s="4">
        <f t="shared" si="15"/>
        <v>112</v>
      </c>
      <c r="N918" s="2">
        <v>0.29299999999999998</v>
      </c>
      <c r="Q918" s="2">
        <v>0.377</v>
      </c>
      <c r="R918" s="2" t="s">
        <v>708</v>
      </c>
      <c r="T918" s="2">
        <v>0.46100000000000002</v>
      </c>
      <c r="W918" s="2">
        <v>0.73699999999999999</v>
      </c>
      <c r="AF918" s="2">
        <v>0.61119999999999997</v>
      </c>
    </row>
    <row r="919" spans="1:37" x14ac:dyDescent="0.25">
      <c r="A919" s="2" t="s">
        <v>1810</v>
      </c>
      <c r="B919" s="2" t="s">
        <v>1652</v>
      </c>
      <c r="C919" s="2" t="s">
        <v>1620</v>
      </c>
      <c r="D919" s="4">
        <f t="shared" si="15"/>
        <v>108</v>
      </c>
      <c r="Z919" s="2">
        <v>27.41</v>
      </c>
      <c r="AC919" s="2">
        <v>14.8</v>
      </c>
      <c r="AF919" s="2">
        <v>14.03</v>
      </c>
      <c r="AI919" s="2">
        <v>14</v>
      </c>
      <c r="AK919" s="2" t="s">
        <v>759</v>
      </c>
    </row>
    <row r="920" spans="1:37" x14ac:dyDescent="0.25">
      <c r="A920" s="2" t="s">
        <v>1810</v>
      </c>
      <c r="B920" s="2" t="s">
        <v>1651</v>
      </c>
      <c r="C920" s="2" t="s">
        <v>1620</v>
      </c>
      <c r="D920" s="4">
        <f t="shared" si="15"/>
        <v>118</v>
      </c>
      <c r="Z920" s="2">
        <v>0.32400000000000001</v>
      </c>
      <c r="AC920" s="2">
        <v>0.4919</v>
      </c>
    </row>
    <row r="921" spans="1:37" x14ac:dyDescent="0.25">
      <c r="A921" s="2" t="s">
        <v>1810</v>
      </c>
      <c r="B921" s="2" t="s">
        <v>1650</v>
      </c>
      <c r="C921" s="2" t="s">
        <v>1620</v>
      </c>
      <c r="D921" s="4">
        <f t="shared" si="15"/>
        <v>113</v>
      </c>
      <c r="Z921" s="2">
        <v>9.4960000000000004</v>
      </c>
      <c r="AC921" s="2">
        <v>9.4499999999999993</v>
      </c>
      <c r="AD921" s="2" t="s">
        <v>705</v>
      </c>
      <c r="AF921" s="2">
        <v>7.4470000000000001</v>
      </c>
      <c r="AI921" s="2">
        <v>7.1</v>
      </c>
    </row>
    <row r="922" spans="1:37" x14ac:dyDescent="0.25">
      <c r="A922" s="2" t="s">
        <v>1810</v>
      </c>
      <c r="B922" s="2" t="s">
        <v>1649</v>
      </c>
      <c r="C922" s="2" t="s">
        <v>1620</v>
      </c>
      <c r="D922" s="4">
        <f t="shared" si="15"/>
        <v>120</v>
      </c>
      <c r="AF922" s="2">
        <v>3.1930000000000001</v>
      </c>
      <c r="AG922" s="2" t="s">
        <v>705</v>
      </c>
      <c r="AH922" s="2" t="s">
        <v>760</v>
      </c>
    </row>
    <row r="923" spans="1:37" x14ac:dyDescent="0.25">
      <c r="A923" s="2" t="s">
        <v>1810</v>
      </c>
      <c r="B923" s="2" t="s">
        <v>1648</v>
      </c>
      <c r="C923" s="2" t="s">
        <v>1620</v>
      </c>
      <c r="D923" s="4">
        <f t="shared" si="15"/>
        <v>121</v>
      </c>
      <c r="N923" s="2">
        <v>0.63800000000000001</v>
      </c>
      <c r="Z923" s="2">
        <v>0.875</v>
      </c>
      <c r="AC923" s="2">
        <v>0.92</v>
      </c>
      <c r="AD923" s="2" t="s">
        <v>705</v>
      </c>
      <c r="AF923" s="2">
        <v>0.78</v>
      </c>
    </row>
    <row r="924" spans="1:37" x14ac:dyDescent="0.25">
      <c r="A924" s="2" t="s">
        <v>1810</v>
      </c>
      <c r="B924" s="2" t="s">
        <v>1647</v>
      </c>
      <c r="C924" s="2" t="s">
        <v>1620</v>
      </c>
      <c r="D924" s="4">
        <f t="shared" si="15"/>
        <v>131</v>
      </c>
      <c r="W924" s="2">
        <v>8.3000000000000007</v>
      </c>
      <c r="X924" s="2" t="s">
        <v>708</v>
      </c>
      <c r="Z924" s="2">
        <v>2.5049999999999999</v>
      </c>
      <c r="AA924" s="2" t="s">
        <v>705</v>
      </c>
      <c r="AB924" s="2" t="s">
        <v>761</v>
      </c>
      <c r="AC924" s="2">
        <v>2.5049999999999999</v>
      </c>
      <c r="AD924" s="2" t="s">
        <v>705</v>
      </c>
      <c r="AE924" s="2" t="s">
        <v>1834</v>
      </c>
      <c r="AF924" s="2">
        <v>2.5049999999999999</v>
      </c>
      <c r="AG924" s="2" t="s">
        <v>705</v>
      </c>
      <c r="AH924" s="2" t="s">
        <v>1833</v>
      </c>
    </row>
    <row r="925" spans="1:37" x14ac:dyDescent="0.25">
      <c r="A925" s="2" t="s">
        <v>1810</v>
      </c>
      <c r="B925" s="2" t="s">
        <v>1646</v>
      </c>
      <c r="C925" s="2" t="s">
        <v>1620</v>
      </c>
      <c r="D925" s="4">
        <f t="shared" si="15"/>
        <v>132</v>
      </c>
      <c r="T925" s="2">
        <v>0</v>
      </c>
      <c r="AI925" s="2">
        <v>0</v>
      </c>
      <c r="AJ925" s="2" t="s">
        <v>708</v>
      </c>
    </row>
    <row r="926" spans="1:37" x14ac:dyDescent="0.25">
      <c r="A926" s="2" t="s">
        <v>1810</v>
      </c>
      <c r="B926" s="2" t="s">
        <v>1645</v>
      </c>
      <c r="C926" s="2" t="s">
        <v>1620</v>
      </c>
      <c r="D926" s="4">
        <f t="shared" si="15"/>
        <v>141</v>
      </c>
      <c r="Z926" s="2">
        <v>0.22700000000000001</v>
      </c>
      <c r="AF926" s="2">
        <v>0.224</v>
      </c>
      <c r="AI926" s="2">
        <v>0.24199999999999999</v>
      </c>
    </row>
    <row r="927" spans="1:37" x14ac:dyDescent="0.25">
      <c r="A927" s="2" t="s">
        <v>1810</v>
      </c>
      <c r="B927" s="2" t="s">
        <v>1644</v>
      </c>
      <c r="C927" s="2" t="s">
        <v>1620</v>
      </c>
      <c r="D927" s="4">
        <f t="shared" si="15"/>
        <v>28</v>
      </c>
      <c r="T927" s="2">
        <v>27.86</v>
      </c>
      <c r="U927" s="2" t="s">
        <v>708</v>
      </c>
      <c r="AC927" s="2">
        <v>29.57</v>
      </c>
    </row>
    <row r="928" spans="1:37" x14ac:dyDescent="0.25">
      <c r="A928" s="2" t="s">
        <v>1810</v>
      </c>
      <c r="B928" s="2" t="s">
        <v>1643</v>
      </c>
      <c r="C928" s="2" t="s">
        <v>1620</v>
      </c>
      <c r="D928" s="4">
        <f t="shared" si="15"/>
        <v>149</v>
      </c>
      <c r="AC928" s="2">
        <v>9.32</v>
      </c>
      <c r="AD928" s="2" t="s">
        <v>705</v>
      </c>
      <c r="AE928" s="2" t="s">
        <v>1832</v>
      </c>
      <c r="AF928" s="2">
        <v>9.32</v>
      </c>
      <c r="AG928" s="2" t="s">
        <v>705</v>
      </c>
      <c r="AH928" s="2" t="s">
        <v>762</v>
      </c>
    </row>
    <row r="929" spans="1:35" x14ac:dyDescent="0.25">
      <c r="A929" s="2" t="s">
        <v>1810</v>
      </c>
      <c r="B929" s="2" t="s">
        <v>1642</v>
      </c>
      <c r="C929" s="2" t="s">
        <v>1620</v>
      </c>
      <c r="D929" s="4">
        <f t="shared" si="15"/>
        <v>299</v>
      </c>
      <c r="AC929" s="2">
        <v>0.16700000000000001</v>
      </c>
      <c r="AF929" s="2">
        <v>0.189</v>
      </c>
    </row>
    <row r="930" spans="1:35" x14ac:dyDescent="0.25">
      <c r="A930" s="2" t="s">
        <v>1810</v>
      </c>
      <c r="B930" s="2" t="s">
        <v>1641</v>
      </c>
      <c r="C930" s="2" t="s">
        <v>1620</v>
      </c>
      <c r="D930" s="4">
        <f t="shared" si="15"/>
        <v>221</v>
      </c>
      <c r="W930" s="2">
        <v>1.1479999999999999</v>
      </c>
      <c r="AC930" s="2">
        <v>1.23</v>
      </c>
      <c r="AD930" s="2" t="s">
        <v>705</v>
      </c>
      <c r="AF930" s="2">
        <v>1.1679999999999999</v>
      </c>
    </row>
    <row r="931" spans="1:35" x14ac:dyDescent="0.25">
      <c r="A931" s="2" t="s">
        <v>1810</v>
      </c>
      <c r="B931" s="2" t="s">
        <v>1640</v>
      </c>
      <c r="C931" s="2" t="s">
        <v>1620</v>
      </c>
      <c r="D931" s="4">
        <f t="shared" si="15"/>
        <v>165</v>
      </c>
      <c r="N931" s="2">
        <v>150.30000000000001</v>
      </c>
      <c r="W931" s="2">
        <v>150.6</v>
      </c>
      <c r="AC931" s="2">
        <v>162.69999999999999</v>
      </c>
      <c r="AD931" s="2" t="s">
        <v>705</v>
      </c>
      <c r="AI931" s="2">
        <v>172.4</v>
      </c>
    </row>
    <row r="932" spans="1:35" x14ac:dyDescent="0.25">
      <c r="A932" s="2" t="s">
        <v>1810</v>
      </c>
      <c r="B932" s="2" t="s">
        <v>1639</v>
      </c>
      <c r="C932" s="2" t="s">
        <v>1620</v>
      </c>
      <c r="D932" s="4">
        <f t="shared" si="15"/>
        <v>168</v>
      </c>
      <c r="AC932" s="2">
        <v>1E-3</v>
      </c>
      <c r="AD932" s="2" t="s">
        <v>705</v>
      </c>
      <c r="AF932" s="2">
        <v>1E-3</v>
      </c>
      <c r="AG932" s="2" t="s">
        <v>705</v>
      </c>
    </row>
    <row r="933" spans="1:35" x14ac:dyDescent="0.25">
      <c r="A933" s="2" t="s">
        <v>1810</v>
      </c>
      <c r="B933" s="2" t="s">
        <v>1638</v>
      </c>
      <c r="C933" s="2" t="s">
        <v>1620</v>
      </c>
      <c r="D933" s="4">
        <f t="shared" si="15"/>
        <v>171</v>
      </c>
      <c r="AF933" s="2">
        <v>65.59</v>
      </c>
      <c r="AH933" s="2" t="s">
        <v>763</v>
      </c>
      <c r="AI933" s="2">
        <v>67.069999999999993</v>
      </c>
    </row>
    <row r="934" spans="1:35" x14ac:dyDescent="0.25">
      <c r="A934" s="2" t="s">
        <v>1810</v>
      </c>
      <c r="B934" s="2" t="s">
        <v>1637</v>
      </c>
      <c r="C934" s="2" t="s">
        <v>1620</v>
      </c>
      <c r="D934" s="4">
        <f t="shared" si="15"/>
        <v>179</v>
      </c>
      <c r="Z934" s="2">
        <v>0.21060000000000001</v>
      </c>
      <c r="AC934" s="2">
        <v>0.21</v>
      </c>
      <c r="AD934" s="2" t="s">
        <v>705</v>
      </c>
      <c r="AF934" s="2">
        <v>0.26200000000000001</v>
      </c>
      <c r="AH934" s="2" t="s">
        <v>764</v>
      </c>
    </row>
    <row r="935" spans="1:35" x14ac:dyDescent="0.25">
      <c r="A935" s="2" t="s">
        <v>1810</v>
      </c>
      <c r="B935" s="2" t="s">
        <v>1636</v>
      </c>
      <c r="C935" s="2" t="s">
        <v>1620</v>
      </c>
      <c r="D935" s="4">
        <f t="shared" si="15"/>
        <v>117</v>
      </c>
      <c r="W935" s="2">
        <v>14.1</v>
      </c>
      <c r="X935" s="2" t="s">
        <v>712</v>
      </c>
      <c r="Z935" s="2">
        <v>15.29</v>
      </c>
      <c r="AA935" s="2" t="s">
        <v>712</v>
      </c>
      <c r="AC935" s="2">
        <v>16.100000000000001</v>
      </c>
      <c r="AD935" s="2" t="s">
        <v>712</v>
      </c>
      <c r="AE935" s="2" t="s">
        <v>765</v>
      </c>
      <c r="AF935" s="2">
        <v>15.96</v>
      </c>
      <c r="AG935" s="2" t="s">
        <v>712</v>
      </c>
    </row>
    <row r="936" spans="1:35" x14ac:dyDescent="0.25">
      <c r="A936" s="2" t="s">
        <v>1810</v>
      </c>
      <c r="B936" s="2" t="s">
        <v>1635</v>
      </c>
      <c r="C936" s="2" t="s">
        <v>1620</v>
      </c>
      <c r="D936" s="4">
        <f t="shared" si="15"/>
        <v>194</v>
      </c>
      <c r="W936" s="2">
        <v>15.31</v>
      </c>
      <c r="AF936" s="2">
        <v>20.83</v>
      </c>
      <c r="AG936" s="2" t="s">
        <v>712</v>
      </c>
    </row>
    <row r="937" spans="1:35" x14ac:dyDescent="0.25">
      <c r="A937" s="2" t="s">
        <v>1810</v>
      </c>
      <c r="B937" s="2" t="s">
        <v>1633</v>
      </c>
      <c r="C937" s="2" t="s">
        <v>1620</v>
      </c>
      <c r="D937" s="4">
        <f t="shared" si="15"/>
        <v>200</v>
      </c>
      <c r="N937" s="2">
        <v>7.6E-3</v>
      </c>
    </row>
    <row r="938" spans="1:35" x14ac:dyDescent="0.25">
      <c r="A938" s="2" t="s">
        <v>1810</v>
      </c>
      <c r="B938" s="2" t="s">
        <v>1632</v>
      </c>
      <c r="C938" s="2" t="s">
        <v>1620</v>
      </c>
      <c r="D938" s="4">
        <f t="shared" si="15"/>
        <v>38</v>
      </c>
      <c r="W938" s="2">
        <v>9.3789999999999996</v>
      </c>
      <c r="AC938" s="2">
        <v>12</v>
      </c>
      <c r="AD938" s="2" t="s">
        <v>705</v>
      </c>
      <c r="AF938" s="2">
        <v>11.31</v>
      </c>
    </row>
    <row r="939" spans="1:35" x14ac:dyDescent="0.25">
      <c r="A939" s="2" t="s">
        <v>1810</v>
      </c>
      <c r="B939" s="2" t="s">
        <v>1631</v>
      </c>
      <c r="C939" s="2" t="s">
        <v>1620</v>
      </c>
      <c r="D939" s="4">
        <f t="shared" si="15"/>
        <v>212</v>
      </c>
      <c r="Z939" s="2">
        <v>12.84</v>
      </c>
      <c r="AC939" s="2">
        <v>14.41</v>
      </c>
      <c r="AF939" s="2">
        <v>14.67</v>
      </c>
    </row>
    <row r="940" spans="1:35" x14ac:dyDescent="0.25">
      <c r="A940" s="2" t="s">
        <v>1810</v>
      </c>
      <c r="B940" s="2" t="s">
        <v>1630</v>
      </c>
      <c r="C940" s="2" t="s">
        <v>1620</v>
      </c>
      <c r="D940" s="4">
        <f t="shared" si="15"/>
        <v>208</v>
      </c>
      <c r="Z940" s="2">
        <v>10.96</v>
      </c>
      <c r="AC940" s="2">
        <v>10.96</v>
      </c>
      <c r="AD940" s="2" t="s">
        <v>705</v>
      </c>
      <c r="AF940" s="2">
        <v>10.44</v>
      </c>
    </row>
    <row r="941" spans="1:35" x14ac:dyDescent="0.25">
      <c r="A941" s="2" t="s">
        <v>1810</v>
      </c>
      <c r="B941" s="2" t="s">
        <v>1628</v>
      </c>
      <c r="C941" s="2" t="s">
        <v>1620</v>
      </c>
      <c r="D941" s="4">
        <f t="shared" si="15"/>
        <v>216</v>
      </c>
      <c r="AF941" s="2">
        <v>51.79</v>
      </c>
    </row>
    <row r="942" spans="1:35" x14ac:dyDescent="0.25">
      <c r="A942" s="2" t="s">
        <v>1810</v>
      </c>
      <c r="B942" s="2" t="s">
        <v>1627</v>
      </c>
      <c r="C942" s="2" t="s">
        <v>1620</v>
      </c>
      <c r="D942" s="4">
        <f t="shared" si="15"/>
        <v>176</v>
      </c>
      <c r="AF942" s="2">
        <v>1.071</v>
      </c>
    </row>
    <row r="943" spans="1:35" x14ac:dyDescent="0.25">
      <c r="A943" s="2" t="s">
        <v>1810</v>
      </c>
      <c r="B943" s="2" t="s">
        <v>1626</v>
      </c>
      <c r="C943" s="2" t="s">
        <v>1620</v>
      </c>
      <c r="D943" s="4">
        <f t="shared" si="15"/>
        <v>223</v>
      </c>
      <c r="W943" s="2">
        <v>22.9</v>
      </c>
      <c r="AC943" s="2">
        <v>31.5</v>
      </c>
      <c r="AF943" s="2">
        <v>29.6</v>
      </c>
      <c r="AI943" s="2">
        <v>34</v>
      </c>
    </row>
    <row r="944" spans="1:35" x14ac:dyDescent="0.25">
      <c r="A944" s="2" t="s">
        <v>1810</v>
      </c>
      <c r="B944" s="2" t="s">
        <v>1625</v>
      </c>
      <c r="C944" s="2" t="s">
        <v>1620</v>
      </c>
      <c r="D944" s="4">
        <f t="shared" si="15"/>
        <v>213</v>
      </c>
      <c r="Z944" s="2">
        <v>23.29</v>
      </c>
      <c r="AC944" s="2">
        <v>24.04</v>
      </c>
      <c r="AD944" s="2" t="s">
        <v>705</v>
      </c>
      <c r="AF944" s="2">
        <v>26.36</v>
      </c>
    </row>
    <row r="945" spans="1:40" x14ac:dyDescent="0.25">
      <c r="A945" s="2" t="s">
        <v>1810</v>
      </c>
      <c r="B945" s="2" t="s">
        <v>1624</v>
      </c>
      <c r="C945" s="2" t="s">
        <v>1620</v>
      </c>
      <c r="D945" s="4">
        <f t="shared" si="15"/>
        <v>225</v>
      </c>
      <c r="Q945" s="2">
        <v>0.72</v>
      </c>
      <c r="Z945" s="2">
        <v>1.4079999999999999</v>
      </c>
      <c r="AC945" s="2">
        <v>2.2789999999999999</v>
      </c>
      <c r="AD945" s="2" t="s">
        <v>708</v>
      </c>
      <c r="AF945" s="2">
        <v>3.3119999999999998</v>
      </c>
      <c r="AG945" s="2" t="s">
        <v>708</v>
      </c>
    </row>
    <row r="946" spans="1:40" x14ac:dyDescent="0.25">
      <c r="A946" s="2" t="s">
        <v>1810</v>
      </c>
      <c r="B946" s="2" t="s">
        <v>1623</v>
      </c>
      <c r="C946" s="2" t="s">
        <v>1620</v>
      </c>
      <c r="D946" s="4">
        <f t="shared" si="15"/>
        <v>235</v>
      </c>
      <c r="Z946" s="2">
        <v>54.37</v>
      </c>
      <c r="AC946" s="2">
        <v>54.78</v>
      </c>
      <c r="AF946" s="2">
        <v>50.4</v>
      </c>
    </row>
    <row r="947" spans="1:40" x14ac:dyDescent="0.25">
      <c r="A947" s="2" t="s">
        <v>1810</v>
      </c>
      <c r="B947" s="2" t="s">
        <v>1622</v>
      </c>
      <c r="C947" s="2" t="s">
        <v>1620</v>
      </c>
      <c r="D947" s="4">
        <f t="shared" si="15"/>
        <v>237</v>
      </c>
      <c r="Q947" s="2">
        <v>35.04</v>
      </c>
      <c r="T947" s="2">
        <v>40.65</v>
      </c>
      <c r="W947" s="2">
        <v>47</v>
      </c>
      <c r="AF947" s="2">
        <v>77.75</v>
      </c>
    </row>
    <row r="948" spans="1:40" x14ac:dyDescent="0.25">
      <c r="A948" s="2" t="s">
        <v>1810</v>
      </c>
      <c r="B948" s="2" t="s">
        <v>1621</v>
      </c>
      <c r="C948" s="2" t="s">
        <v>1620</v>
      </c>
      <c r="D948" s="4">
        <f t="shared" si="15"/>
        <v>249</v>
      </c>
      <c r="W948" s="2">
        <v>2.7</v>
      </c>
      <c r="AC948" s="2">
        <v>3.06</v>
      </c>
      <c r="AF948" s="2">
        <v>3.2349999999999999</v>
      </c>
    </row>
    <row r="949" spans="1:40" x14ac:dyDescent="0.25">
      <c r="A949" s="2" t="s">
        <v>1810</v>
      </c>
      <c r="B949" s="2" t="s">
        <v>1619</v>
      </c>
      <c r="C949" s="2" t="s">
        <v>1573</v>
      </c>
      <c r="D949" s="4">
        <f t="shared" si="15"/>
        <v>3</v>
      </c>
      <c r="W949" s="2">
        <v>1</v>
      </c>
      <c r="Z949" s="2">
        <v>0.67</v>
      </c>
      <c r="AB949" s="2" t="s">
        <v>766</v>
      </c>
      <c r="AC949" s="2">
        <v>1.06</v>
      </c>
      <c r="AD949" s="2" t="s">
        <v>705</v>
      </c>
      <c r="AF949" s="2">
        <v>0.51759999999999995</v>
      </c>
      <c r="AG949" s="2" t="s">
        <v>705</v>
      </c>
      <c r="AH949" s="2" t="s">
        <v>767</v>
      </c>
    </row>
    <row r="950" spans="1:40" x14ac:dyDescent="0.25">
      <c r="A950" s="2" t="s">
        <v>1810</v>
      </c>
      <c r="B950" s="2" t="s">
        <v>1618</v>
      </c>
      <c r="C950" s="2" t="s">
        <v>1573</v>
      </c>
      <c r="D950" s="4">
        <f t="shared" si="15"/>
        <v>6</v>
      </c>
    </row>
    <row r="951" spans="1:40" x14ac:dyDescent="0.25">
      <c r="A951" s="2" t="s">
        <v>1810</v>
      </c>
      <c r="B951" s="2" t="s">
        <v>1617</v>
      </c>
      <c r="C951" s="2" t="s">
        <v>1573</v>
      </c>
      <c r="D951" s="4">
        <f t="shared" si="15"/>
        <v>11</v>
      </c>
      <c r="Q951" s="2">
        <v>0.09</v>
      </c>
      <c r="R951" s="2" t="s">
        <v>712</v>
      </c>
      <c r="S951" s="2" t="s">
        <v>768</v>
      </c>
      <c r="T951" s="2">
        <v>0.2</v>
      </c>
      <c r="U951" s="2" t="s">
        <v>712</v>
      </c>
      <c r="V951" s="2" t="s">
        <v>769</v>
      </c>
      <c r="W951" s="2">
        <v>0.1</v>
      </c>
      <c r="X951" s="2" t="s">
        <v>712</v>
      </c>
      <c r="Y951" s="2" t="s">
        <v>770</v>
      </c>
      <c r="Z951" s="2">
        <v>0.1</v>
      </c>
      <c r="AA951" s="2" t="s">
        <v>712</v>
      </c>
      <c r="AB951" s="2" t="s">
        <v>771</v>
      </c>
      <c r="AC951" s="2">
        <v>0.1</v>
      </c>
      <c r="AD951" s="2" t="s">
        <v>712</v>
      </c>
      <c r="AI951" s="2">
        <v>7.7100000000000002E-2</v>
      </c>
      <c r="AJ951" s="2" t="s">
        <v>712</v>
      </c>
    </row>
    <row r="952" spans="1:40" x14ac:dyDescent="0.25">
      <c r="A952" s="2" t="s">
        <v>1810</v>
      </c>
      <c r="B952" s="2" t="s">
        <v>1616</v>
      </c>
      <c r="C952" s="2" t="s">
        <v>1573</v>
      </c>
      <c r="D952" s="4">
        <f t="shared" si="15"/>
        <v>57</v>
      </c>
      <c r="Z952" s="2">
        <v>0.56799999999999995</v>
      </c>
      <c r="AB952" s="2" t="s">
        <v>772</v>
      </c>
      <c r="AC952" s="2">
        <v>0.442</v>
      </c>
      <c r="AE952" s="2" t="s">
        <v>773</v>
      </c>
      <c r="AF952" s="2">
        <v>0.40899999999999997</v>
      </c>
      <c r="AH952" s="2" t="s">
        <v>774</v>
      </c>
      <c r="AI952" s="2">
        <v>0.47099999999999997</v>
      </c>
      <c r="AK952" s="2" t="s">
        <v>775</v>
      </c>
      <c r="AL952" s="2">
        <v>0.48899999999999999</v>
      </c>
      <c r="AN952" s="2" t="s">
        <v>776</v>
      </c>
    </row>
    <row r="953" spans="1:40" x14ac:dyDescent="0.25">
      <c r="A953" s="2" t="s">
        <v>1810</v>
      </c>
      <c r="B953" s="2" t="s">
        <v>1615</v>
      </c>
      <c r="C953" s="2" t="s">
        <v>1573</v>
      </c>
      <c r="D953" s="4">
        <f t="shared" si="15"/>
        <v>255</v>
      </c>
      <c r="Q953" s="2">
        <v>0.36120000000000002</v>
      </c>
      <c r="Z953" s="2">
        <v>1.6E-2</v>
      </c>
      <c r="AA953" s="2" t="s">
        <v>712</v>
      </c>
      <c r="AC953" s="2">
        <v>3.8199999999999998E-2</v>
      </c>
      <c r="AD953" s="2" t="s">
        <v>712</v>
      </c>
      <c r="AE953" s="2" t="s">
        <v>777</v>
      </c>
      <c r="AF953" s="2">
        <v>3.6900000000000002E-2</v>
      </c>
      <c r="AG953" s="2" t="s">
        <v>712</v>
      </c>
      <c r="AH953" s="2" t="s">
        <v>778</v>
      </c>
      <c r="AI953" s="2">
        <v>4.02E-2</v>
      </c>
      <c r="AJ953" s="2" t="s">
        <v>712</v>
      </c>
      <c r="AK953" s="2" t="s">
        <v>779</v>
      </c>
    </row>
    <row r="954" spans="1:40" x14ac:dyDescent="0.25">
      <c r="A954" s="2" t="s">
        <v>1810</v>
      </c>
      <c r="B954" s="2" t="s">
        <v>1614</v>
      </c>
      <c r="C954" s="2" t="s">
        <v>1573</v>
      </c>
      <c r="D954" s="4">
        <f t="shared" si="15"/>
        <v>80</v>
      </c>
    </row>
    <row r="955" spans="1:40" x14ac:dyDescent="0.25">
      <c r="A955" s="2" t="s">
        <v>1810</v>
      </c>
      <c r="B955" s="2" t="s">
        <v>1613</v>
      </c>
      <c r="C955" s="2" t="s">
        <v>1573</v>
      </c>
      <c r="D955" s="4">
        <f t="shared" si="15"/>
        <v>27</v>
      </c>
      <c r="W955" s="2">
        <v>2.2250000000000001</v>
      </c>
      <c r="X955" s="2" t="s">
        <v>708</v>
      </c>
      <c r="AC955" s="2">
        <v>0.74299999999999999</v>
      </c>
      <c r="AD955" s="2" t="s">
        <v>712</v>
      </c>
      <c r="AE955" s="2" t="s">
        <v>780</v>
      </c>
      <c r="AF955" s="2">
        <v>0.87590000000000001</v>
      </c>
      <c r="AG955" s="2" t="s">
        <v>712</v>
      </c>
      <c r="AH955" s="2" t="s">
        <v>781</v>
      </c>
    </row>
    <row r="956" spans="1:40" x14ac:dyDescent="0.25">
      <c r="A956" s="2" t="s">
        <v>1810</v>
      </c>
      <c r="B956" s="2" t="s">
        <v>1612</v>
      </c>
      <c r="C956" s="2" t="s">
        <v>1573</v>
      </c>
      <c r="D956" s="4">
        <f t="shared" si="15"/>
        <v>98</v>
      </c>
      <c r="AC956" s="2">
        <v>5.8999999999999999E-3</v>
      </c>
      <c r="AF956" s="2">
        <v>3.2000000000000002E-3</v>
      </c>
      <c r="AG956" s="2" t="s">
        <v>712</v>
      </c>
      <c r="AH956" s="2" t="s">
        <v>782</v>
      </c>
      <c r="AI956" s="2">
        <v>8.6E-3</v>
      </c>
    </row>
    <row r="957" spans="1:40" x14ac:dyDescent="0.25">
      <c r="A957" s="2" t="s">
        <v>1810</v>
      </c>
      <c r="B957" s="2" t="s">
        <v>1611</v>
      </c>
      <c r="C957" s="2" t="s">
        <v>1573</v>
      </c>
      <c r="D957" s="4">
        <f t="shared" si="15"/>
        <v>50</v>
      </c>
      <c r="N957" s="2">
        <v>0.13</v>
      </c>
      <c r="Q957" s="2">
        <v>0.14000000000000001</v>
      </c>
      <c r="T957" s="2">
        <v>0.155</v>
      </c>
      <c r="W957" s="2">
        <v>0.16600000000000001</v>
      </c>
      <c r="Z957" s="2">
        <v>0.156</v>
      </c>
      <c r="AC957" s="2">
        <v>0.16059999999999999</v>
      </c>
      <c r="AD957" s="2" t="s">
        <v>712</v>
      </c>
      <c r="AE957" s="2" t="s">
        <v>783</v>
      </c>
      <c r="AF957" s="2">
        <v>0.14299999999999999</v>
      </c>
      <c r="AG957" s="2" t="s">
        <v>712</v>
      </c>
      <c r="AH957" s="2" t="s">
        <v>784</v>
      </c>
      <c r="AI957" s="2">
        <v>0.17100000000000001</v>
      </c>
      <c r="AJ957" s="2" t="s">
        <v>712</v>
      </c>
      <c r="AK957" s="2" t="s">
        <v>1831</v>
      </c>
      <c r="AL957" s="2">
        <v>0.1676</v>
      </c>
      <c r="AM957" s="2" t="s">
        <v>712</v>
      </c>
      <c r="AN957" s="2" t="s">
        <v>1830</v>
      </c>
    </row>
    <row r="958" spans="1:40" x14ac:dyDescent="0.25">
      <c r="A958" s="2" t="s">
        <v>1810</v>
      </c>
      <c r="B958" s="2" t="s">
        <v>1610</v>
      </c>
      <c r="C958" s="2" t="s">
        <v>1573</v>
      </c>
      <c r="D958" s="4">
        <f t="shared" si="15"/>
        <v>167</v>
      </c>
      <c r="V958" s="2" t="s">
        <v>785</v>
      </c>
      <c r="Y958" s="2" t="s">
        <v>1829</v>
      </c>
      <c r="Z958" s="2">
        <v>0.02</v>
      </c>
      <c r="AA958" s="2" t="s">
        <v>712</v>
      </c>
      <c r="AB958" s="2" t="s">
        <v>1828</v>
      </c>
      <c r="AC958" s="2">
        <v>1.8700000000000001E-2</v>
      </c>
      <c r="AD958" s="2" t="s">
        <v>712</v>
      </c>
      <c r="AF958" s="2">
        <v>2.98E-2</v>
      </c>
      <c r="AG958" s="2" t="s">
        <v>712</v>
      </c>
      <c r="AI958" s="2">
        <v>4.3200000000000002E-2</v>
      </c>
      <c r="AJ958" s="2" t="s">
        <v>712</v>
      </c>
      <c r="AK958" s="2" t="s">
        <v>1827</v>
      </c>
      <c r="AL958" s="2">
        <v>4.3999999999999997E-2</v>
      </c>
      <c r="AM958" s="2" t="s">
        <v>712</v>
      </c>
      <c r="AN958" s="2" t="s">
        <v>1826</v>
      </c>
    </row>
    <row r="959" spans="1:40" x14ac:dyDescent="0.25">
      <c r="A959" s="2" t="s">
        <v>1810</v>
      </c>
      <c r="B959" s="2" t="s">
        <v>1609</v>
      </c>
      <c r="C959" s="2" t="s">
        <v>1573</v>
      </c>
      <c r="D959" s="4">
        <f t="shared" si="15"/>
        <v>54</v>
      </c>
      <c r="K959" s="2">
        <v>0.18</v>
      </c>
      <c r="L959" s="2" t="s">
        <v>712</v>
      </c>
      <c r="N959" s="2">
        <v>0.46</v>
      </c>
      <c r="O959" s="2" t="s">
        <v>712</v>
      </c>
      <c r="Q959" s="2">
        <v>0.46</v>
      </c>
      <c r="R959" s="2" t="s">
        <v>712</v>
      </c>
      <c r="T959" s="2">
        <v>0.7</v>
      </c>
      <c r="U959" s="2" t="s">
        <v>712</v>
      </c>
      <c r="W959" s="2">
        <v>0.46500000000000002</v>
      </c>
      <c r="X959" s="2" t="s">
        <v>712</v>
      </c>
      <c r="Z959" s="2">
        <v>0.36899999999999999</v>
      </c>
      <c r="AA959" s="2" t="s">
        <v>712</v>
      </c>
      <c r="AC959" s="2">
        <v>0.16520000000000001</v>
      </c>
      <c r="AD959" s="2" t="s">
        <v>712</v>
      </c>
      <c r="AE959" s="2" t="s">
        <v>786</v>
      </c>
      <c r="AF959" s="2">
        <v>0.11749999999999999</v>
      </c>
      <c r="AG959" s="2" t="s">
        <v>712</v>
      </c>
      <c r="AH959" s="2" t="s">
        <v>787</v>
      </c>
      <c r="AI959" s="2">
        <v>0.16400000000000001</v>
      </c>
      <c r="AJ959" s="2" t="s">
        <v>712</v>
      </c>
      <c r="AK959" s="2" t="s">
        <v>788</v>
      </c>
    </row>
    <row r="960" spans="1:40" x14ac:dyDescent="0.25">
      <c r="A960" s="2" t="s">
        <v>1810</v>
      </c>
      <c r="B960" s="2" t="s">
        <v>1608</v>
      </c>
      <c r="C960" s="2" t="s">
        <v>1573</v>
      </c>
      <c r="D960" s="4">
        <f t="shared" si="15"/>
        <v>63</v>
      </c>
      <c r="Z960" s="2">
        <v>8.0000000000000002E-3</v>
      </c>
      <c r="AC960" s="2">
        <v>0.03</v>
      </c>
      <c r="AD960" s="2" t="s">
        <v>712</v>
      </c>
      <c r="AE960" s="2" t="s">
        <v>789</v>
      </c>
      <c r="AF960" s="2">
        <v>7.6E-3</v>
      </c>
      <c r="AG960" s="2" t="s">
        <v>712</v>
      </c>
      <c r="AH960" s="2" t="s">
        <v>790</v>
      </c>
      <c r="AI960" s="2">
        <v>4.4999999999999997E-3</v>
      </c>
      <c r="AJ960" s="2" t="s">
        <v>712</v>
      </c>
      <c r="AL960" s="2">
        <v>5.0000000000000001E-3</v>
      </c>
    </row>
    <row r="961" spans="1:40" x14ac:dyDescent="0.25">
      <c r="A961" s="2" t="s">
        <v>1810</v>
      </c>
      <c r="B961" s="2" t="s">
        <v>1607</v>
      </c>
      <c r="C961" s="2" t="s">
        <v>1573</v>
      </c>
      <c r="D961" s="4">
        <f t="shared" si="15"/>
        <v>64</v>
      </c>
    </row>
    <row r="962" spans="1:40" x14ac:dyDescent="0.25">
      <c r="A962" s="2" t="s">
        <v>1810</v>
      </c>
      <c r="B962" s="2" t="s">
        <v>1606</v>
      </c>
      <c r="C962" s="2" t="s">
        <v>1573</v>
      </c>
      <c r="D962" s="4">
        <f t="shared" si="15"/>
        <v>67</v>
      </c>
      <c r="W962" s="2">
        <v>0.02</v>
      </c>
      <c r="X962" s="2" t="s">
        <v>712</v>
      </c>
      <c r="Z962" s="2">
        <v>0.05</v>
      </c>
      <c r="AA962" s="2" t="s">
        <v>712</v>
      </c>
      <c r="AC962" s="2">
        <v>0.05</v>
      </c>
      <c r="AD962" s="2" t="s">
        <v>712</v>
      </c>
      <c r="AE962" s="2" t="s">
        <v>791</v>
      </c>
      <c r="AF962" s="2">
        <v>0.05</v>
      </c>
      <c r="AG962" s="2" t="s">
        <v>712</v>
      </c>
      <c r="AH962" s="2" t="s">
        <v>1825</v>
      </c>
    </row>
    <row r="963" spans="1:40" x14ac:dyDescent="0.25">
      <c r="A963" s="2" t="s">
        <v>1810</v>
      </c>
      <c r="B963" s="2" t="s">
        <v>1605</v>
      </c>
      <c r="C963" s="2" t="s">
        <v>1573</v>
      </c>
      <c r="D963" s="4">
        <f t="shared" ref="D963:D1027" si="16">IF(B963="","",VALUE(LEFT(B963,FIND(".|",B963)-1)))</f>
        <v>68</v>
      </c>
      <c r="W963" s="2">
        <v>4.9189999999999996</v>
      </c>
      <c r="X963" s="2" t="s">
        <v>712</v>
      </c>
      <c r="Z963" s="2">
        <v>3.35</v>
      </c>
      <c r="AA963" s="2" t="s">
        <v>712</v>
      </c>
      <c r="AC963" s="2">
        <v>4.2910000000000004</v>
      </c>
      <c r="AD963" s="2" t="s">
        <v>712</v>
      </c>
      <c r="AE963" s="2" t="s">
        <v>1824</v>
      </c>
      <c r="AF963" s="2">
        <v>3.9329999999999998</v>
      </c>
      <c r="AG963" s="2" t="s">
        <v>712</v>
      </c>
      <c r="AH963" s="2" t="s">
        <v>792</v>
      </c>
      <c r="AI963" s="2">
        <v>3.1429999999999998</v>
      </c>
    </row>
    <row r="964" spans="1:40" x14ac:dyDescent="0.25">
      <c r="A964" s="2" t="s">
        <v>1810</v>
      </c>
      <c r="B964" s="2" t="s">
        <v>1604</v>
      </c>
      <c r="C964" s="2" t="s">
        <v>1573</v>
      </c>
      <c r="D964" s="4">
        <f t="shared" si="16"/>
        <v>79</v>
      </c>
      <c r="W964" s="2">
        <v>1.6</v>
      </c>
      <c r="X964" s="2" t="s">
        <v>712</v>
      </c>
      <c r="Z964" s="2">
        <v>1.6</v>
      </c>
      <c r="AC964" s="2">
        <v>1.1399999999999999</v>
      </c>
      <c r="AD964" s="2" t="s">
        <v>712</v>
      </c>
      <c r="AF964" s="2">
        <v>0.13170000000000001</v>
      </c>
      <c r="AG964" s="2" t="s">
        <v>712</v>
      </c>
      <c r="AI964" s="2">
        <v>0.2109</v>
      </c>
      <c r="AJ964" s="2" t="s">
        <v>712</v>
      </c>
      <c r="AK964" s="2" t="s">
        <v>793</v>
      </c>
    </row>
    <row r="965" spans="1:40" x14ac:dyDescent="0.25">
      <c r="A965" s="2" t="s">
        <v>1810</v>
      </c>
      <c r="B965" s="2" t="s">
        <v>1603</v>
      </c>
      <c r="C965" s="2" t="s">
        <v>1573</v>
      </c>
      <c r="D965" s="4">
        <f t="shared" si="16"/>
        <v>84</v>
      </c>
      <c r="K965" s="2">
        <v>2.4249999999999998</v>
      </c>
      <c r="L965" s="2" t="s">
        <v>712</v>
      </c>
      <c r="M965" s="2" t="s">
        <v>794</v>
      </c>
      <c r="N965" s="2">
        <v>3.5760000000000001</v>
      </c>
      <c r="O965" s="2" t="s">
        <v>712</v>
      </c>
      <c r="T965" s="2">
        <v>4.5999999999999996</v>
      </c>
      <c r="U965" s="2" t="s">
        <v>712</v>
      </c>
      <c r="V965" s="2" t="s">
        <v>795</v>
      </c>
      <c r="W965" s="2">
        <v>7.9</v>
      </c>
      <c r="X965" s="2" t="s">
        <v>712</v>
      </c>
      <c r="Y965" s="2" t="s">
        <v>796</v>
      </c>
      <c r="Z965" s="2">
        <v>7.6</v>
      </c>
      <c r="AA965" s="2" t="s">
        <v>712</v>
      </c>
      <c r="AB965" s="2" t="s">
        <v>797</v>
      </c>
      <c r="AC965" s="2">
        <v>8.42</v>
      </c>
      <c r="AD965" s="2" t="s">
        <v>712</v>
      </c>
      <c r="AE965" s="2" t="s">
        <v>798</v>
      </c>
      <c r="AF965" s="2">
        <v>8.4580000000000002</v>
      </c>
      <c r="AG965" s="2" t="s">
        <v>712</v>
      </c>
      <c r="AH965" s="2" t="s">
        <v>799</v>
      </c>
      <c r="AI965" s="2">
        <v>7.9180000000000001</v>
      </c>
      <c r="AJ965" s="2" t="s">
        <v>712</v>
      </c>
      <c r="AK965" s="2" t="s">
        <v>800</v>
      </c>
    </row>
    <row r="966" spans="1:40" x14ac:dyDescent="0.25">
      <c r="A966" s="2" t="s">
        <v>1810</v>
      </c>
      <c r="B966" s="2" t="s">
        <v>1602</v>
      </c>
      <c r="C966" s="2" t="s">
        <v>1573</v>
      </c>
      <c r="D966" s="4">
        <f t="shared" si="16"/>
        <v>94</v>
      </c>
    </row>
    <row r="967" spans="1:40" x14ac:dyDescent="0.25">
      <c r="A967" s="2" t="s">
        <v>1810</v>
      </c>
      <c r="B967" s="2" t="s">
        <v>1601</v>
      </c>
      <c r="C967" s="2" t="s">
        <v>1573</v>
      </c>
      <c r="D967" s="4">
        <f t="shared" si="16"/>
        <v>97</v>
      </c>
      <c r="K967" s="2">
        <v>0.66500000000000004</v>
      </c>
      <c r="L967" s="2" t="s">
        <v>712</v>
      </c>
      <c r="M967" s="2" t="s">
        <v>801</v>
      </c>
      <c r="N967" s="2">
        <v>0.89029999999999998</v>
      </c>
      <c r="O967" s="2" t="s">
        <v>712</v>
      </c>
      <c r="P967" s="2" t="s">
        <v>802</v>
      </c>
      <c r="T967" s="2">
        <v>2.286</v>
      </c>
      <c r="W967" s="2">
        <v>0.94899999999999995</v>
      </c>
      <c r="X967" s="2" t="s">
        <v>712</v>
      </c>
      <c r="Y967" s="2" t="s">
        <v>803</v>
      </c>
      <c r="Z967" s="2">
        <v>0.4556</v>
      </c>
      <c r="AA967" s="2" t="s">
        <v>712</v>
      </c>
      <c r="AB967" s="2" t="s">
        <v>804</v>
      </c>
      <c r="AC967" s="2">
        <v>0.67959999999999998</v>
      </c>
      <c r="AD967" s="2" t="s">
        <v>712</v>
      </c>
      <c r="AE967" s="2" t="s">
        <v>805</v>
      </c>
      <c r="AF967" s="2">
        <v>0.3054</v>
      </c>
      <c r="AG967" s="2" t="s">
        <v>712</v>
      </c>
      <c r="AH967" s="2" t="s">
        <v>806</v>
      </c>
      <c r="AI967" s="2">
        <v>0.32200000000000001</v>
      </c>
      <c r="AJ967" s="2" t="s">
        <v>712</v>
      </c>
      <c r="AK967" s="2" t="s">
        <v>807</v>
      </c>
    </row>
    <row r="968" spans="1:40" x14ac:dyDescent="0.25">
      <c r="A968" s="2" t="s">
        <v>1810</v>
      </c>
      <c r="B968" s="2" t="s">
        <v>1600</v>
      </c>
      <c r="C968" s="2" t="s">
        <v>1573</v>
      </c>
      <c r="D968" s="4">
        <f t="shared" si="16"/>
        <v>99</v>
      </c>
      <c r="Q968" s="2">
        <v>4.0000000000000001E-3</v>
      </c>
      <c r="R968" s="2" t="s">
        <v>712</v>
      </c>
      <c r="T968" s="2">
        <v>4.0000000000000001E-3</v>
      </c>
      <c r="U968" s="2" t="s">
        <v>712</v>
      </c>
      <c r="V968" s="2" t="s">
        <v>808</v>
      </c>
      <c r="W968" s="2">
        <v>7.0000000000000007E-2</v>
      </c>
      <c r="X968" s="2" t="s">
        <v>712</v>
      </c>
      <c r="Y968" s="2" t="s">
        <v>809</v>
      </c>
      <c r="AC968" s="2">
        <v>7.0000000000000007E-2</v>
      </c>
      <c r="AD968" s="2" t="s">
        <v>712</v>
      </c>
      <c r="AE968" s="2" t="s">
        <v>810</v>
      </c>
      <c r="AF968" s="2">
        <v>7.0000000000000007E-2</v>
      </c>
      <c r="AG968" s="2" t="s">
        <v>712</v>
      </c>
      <c r="AH968" s="2" t="s">
        <v>811</v>
      </c>
    </row>
    <row r="969" spans="1:40" x14ac:dyDescent="0.25">
      <c r="A969" s="2" t="s">
        <v>1810</v>
      </c>
      <c r="B969" s="2" t="s">
        <v>1599</v>
      </c>
      <c r="C969" s="2" t="s">
        <v>1573</v>
      </c>
      <c r="D969" s="4">
        <f t="shared" si="16"/>
        <v>104</v>
      </c>
      <c r="K969" s="2">
        <v>0.17899999999999999</v>
      </c>
      <c r="L969" s="2" t="s">
        <v>712</v>
      </c>
      <c r="Q969" s="2">
        <v>0.13</v>
      </c>
      <c r="R969" s="2" t="s">
        <v>712</v>
      </c>
      <c r="Z969" s="2">
        <v>0.17899999999999999</v>
      </c>
      <c r="AA969" s="2" t="s">
        <v>712</v>
      </c>
      <c r="AB969" s="2" t="s">
        <v>812</v>
      </c>
    </row>
    <row r="970" spans="1:40" x14ac:dyDescent="0.25">
      <c r="A970" s="2" t="s">
        <v>1810</v>
      </c>
      <c r="B970" s="2" t="s">
        <v>1598</v>
      </c>
      <c r="C970" s="2" t="s">
        <v>1573</v>
      </c>
      <c r="D970" s="4">
        <f t="shared" si="16"/>
        <v>106</v>
      </c>
      <c r="K970" s="2">
        <v>25.6</v>
      </c>
      <c r="AC970" s="2">
        <v>20.010000000000002</v>
      </c>
      <c r="AD970" s="2" t="s">
        <v>705</v>
      </c>
      <c r="AF970" s="2">
        <v>12.89</v>
      </c>
      <c r="AG970" s="2" t="s">
        <v>705</v>
      </c>
      <c r="AH970" s="2" t="s">
        <v>813</v>
      </c>
    </row>
    <row r="971" spans="1:40" x14ac:dyDescent="0.25">
      <c r="A971" s="2" t="s">
        <v>1810</v>
      </c>
      <c r="B971" s="2" t="s">
        <v>1597</v>
      </c>
      <c r="C971" s="2" t="s">
        <v>1573</v>
      </c>
      <c r="D971" s="4">
        <f t="shared" si="16"/>
        <v>119</v>
      </c>
      <c r="Z971" s="2">
        <v>3.5999999999999997E-2</v>
      </c>
      <c r="AC971" s="2">
        <v>5.3199999999999997E-2</v>
      </c>
      <c r="AD971" s="2" t="s">
        <v>712</v>
      </c>
      <c r="AE971" s="2" t="s">
        <v>814</v>
      </c>
      <c r="AF971" s="2">
        <v>5.0599999999999999E-2</v>
      </c>
      <c r="AG971" s="2" t="s">
        <v>712</v>
      </c>
      <c r="AH971" s="2" t="s">
        <v>815</v>
      </c>
      <c r="AI971" s="2">
        <v>4.0800000000000003E-2</v>
      </c>
      <c r="AJ971" s="2" t="s">
        <v>712</v>
      </c>
      <c r="AK971" s="2" t="s">
        <v>816</v>
      </c>
      <c r="AL971" s="2">
        <v>3.6299999999999999E-2</v>
      </c>
      <c r="AM971" s="2" t="s">
        <v>712</v>
      </c>
      <c r="AN971" s="2" t="s">
        <v>817</v>
      </c>
    </row>
    <row r="972" spans="1:40" x14ac:dyDescent="0.25">
      <c r="A972" s="2" t="s">
        <v>1810</v>
      </c>
      <c r="B972" s="2" t="s">
        <v>1596</v>
      </c>
      <c r="C972" s="2" t="s">
        <v>1573</v>
      </c>
      <c r="D972" s="4">
        <f t="shared" si="16"/>
        <v>125</v>
      </c>
    </row>
    <row r="973" spans="1:40" x14ac:dyDescent="0.25">
      <c r="A973" s="2" t="s">
        <v>1810</v>
      </c>
      <c r="B973" s="2" t="s">
        <v>1595</v>
      </c>
      <c r="C973" s="2" t="s">
        <v>1573</v>
      </c>
      <c r="D973" s="4">
        <f t="shared" si="16"/>
        <v>126</v>
      </c>
      <c r="Z973" s="2">
        <v>8.0000000000000002E-3</v>
      </c>
      <c r="AC973" s="2">
        <v>5.2999999999999999E-2</v>
      </c>
      <c r="AD973" s="2" t="s">
        <v>712</v>
      </c>
      <c r="AE973" s="2" t="s">
        <v>818</v>
      </c>
      <c r="AF973" s="2">
        <v>8.1799999999999998E-2</v>
      </c>
      <c r="AG973" s="2" t="s">
        <v>712</v>
      </c>
      <c r="AH973" s="2" t="s">
        <v>819</v>
      </c>
      <c r="AI973" s="2">
        <v>6.5600000000000006E-2</v>
      </c>
    </row>
    <row r="974" spans="1:40" x14ac:dyDescent="0.25">
      <c r="A974" s="2" t="s">
        <v>1810</v>
      </c>
      <c r="B974" s="2" t="s">
        <v>1594</v>
      </c>
      <c r="C974" s="2" t="s">
        <v>1573</v>
      </c>
      <c r="D974" s="4">
        <f t="shared" si="16"/>
        <v>256</v>
      </c>
      <c r="Z974" s="3">
        <v>2.0000000000000001E-4</v>
      </c>
      <c r="AA974" s="2" t="s">
        <v>712</v>
      </c>
      <c r="AC974" s="3">
        <v>2.0000000000000001E-4</v>
      </c>
      <c r="AD974" s="2" t="s">
        <v>712</v>
      </c>
      <c r="AI974" s="3">
        <v>2.0000000000000001E-4</v>
      </c>
      <c r="AJ974" s="2" t="s">
        <v>712</v>
      </c>
      <c r="AK974" s="2" t="s">
        <v>820</v>
      </c>
      <c r="AL974" s="3">
        <v>2.9999999999999997E-4</v>
      </c>
      <c r="AM974" s="2" t="s">
        <v>712</v>
      </c>
      <c r="AN974" s="2" t="s">
        <v>821</v>
      </c>
    </row>
    <row r="975" spans="1:40" x14ac:dyDescent="0.25">
      <c r="A975" s="2" t="s">
        <v>1810</v>
      </c>
      <c r="B975" s="2" t="s">
        <v>1593</v>
      </c>
      <c r="C975" s="2" t="s">
        <v>1573</v>
      </c>
      <c r="D975" s="4">
        <f t="shared" si="16"/>
        <v>134</v>
      </c>
      <c r="Z975" s="2">
        <v>7.0000000000000001E-3</v>
      </c>
      <c r="AC975" s="2">
        <v>1.89E-2</v>
      </c>
      <c r="AD975" s="2" t="s">
        <v>712</v>
      </c>
      <c r="AE975" s="2" t="s">
        <v>822</v>
      </c>
      <c r="AF975" s="2">
        <v>2.0299999999999999E-2</v>
      </c>
      <c r="AG975" s="2" t="s">
        <v>712</v>
      </c>
      <c r="AH975" s="2" t="s">
        <v>1823</v>
      </c>
      <c r="AI975" s="2">
        <v>2.41E-2</v>
      </c>
      <c r="AJ975" s="2" t="s">
        <v>712</v>
      </c>
      <c r="AK975" s="2" t="s">
        <v>1822</v>
      </c>
      <c r="AL975" s="2">
        <v>2.9000000000000001E-2</v>
      </c>
      <c r="AM975" s="2" t="s">
        <v>712</v>
      </c>
      <c r="AN975" s="2" t="s">
        <v>1821</v>
      </c>
    </row>
    <row r="976" spans="1:40" x14ac:dyDescent="0.25">
      <c r="A976" s="2" t="s">
        <v>1810</v>
      </c>
      <c r="B976" s="2" t="s">
        <v>1592</v>
      </c>
      <c r="C976" s="2" t="s">
        <v>1573</v>
      </c>
      <c r="D976" s="4">
        <f t="shared" si="16"/>
        <v>140</v>
      </c>
      <c r="W976" s="2">
        <v>0</v>
      </c>
      <c r="X976" s="2" t="s">
        <v>712</v>
      </c>
      <c r="Z976" s="2">
        <v>0</v>
      </c>
      <c r="AA976" s="2" t="s">
        <v>712</v>
      </c>
      <c r="AC976" s="2">
        <v>0</v>
      </c>
      <c r="AD976" s="2" t="s">
        <v>712</v>
      </c>
      <c r="AF976" s="2">
        <v>0</v>
      </c>
      <c r="AG976" s="2" t="s">
        <v>712</v>
      </c>
      <c r="AI976" s="2">
        <v>0</v>
      </c>
      <c r="AJ976" s="2" t="s">
        <v>712</v>
      </c>
    </row>
    <row r="977" spans="1:40" x14ac:dyDescent="0.25">
      <c r="A977" s="2" t="s">
        <v>1810</v>
      </c>
      <c r="B977" s="2" t="s">
        <v>1591</v>
      </c>
      <c r="C977" s="2" t="s">
        <v>1573</v>
      </c>
      <c r="D977" s="4">
        <f t="shared" si="16"/>
        <v>273</v>
      </c>
      <c r="AF977" s="2">
        <v>6.6E-3</v>
      </c>
      <c r="AG977" s="2" t="s">
        <v>712</v>
      </c>
      <c r="AI977" s="2">
        <v>1.6999999999999999E-3</v>
      </c>
    </row>
    <row r="978" spans="1:40" x14ac:dyDescent="0.25">
      <c r="A978" s="2" t="s">
        <v>1810</v>
      </c>
      <c r="B978" s="2" t="s">
        <v>1590</v>
      </c>
      <c r="C978" s="2" t="s">
        <v>1573</v>
      </c>
      <c r="D978" s="4">
        <f t="shared" si="16"/>
        <v>150</v>
      </c>
      <c r="W978" s="2">
        <v>0.184</v>
      </c>
      <c r="X978" s="2" t="s">
        <v>712</v>
      </c>
      <c r="Z978" s="2">
        <v>0.23</v>
      </c>
      <c r="AA978" s="2" t="s">
        <v>712</v>
      </c>
      <c r="AB978" s="2" t="s">
        <v>1820</v>
      </c>
      <c r="AC978" s="2">
        <v>5.2600000000000001E-2</v>
      </c>
      <c r="AD978" s="2" t="s">
        <v>712</v>
      </c>
      <c r="AE978" s="2" t="s">
        <v>823</v>
      </c>
      <c r="AF978" s="2">
        <v>7.1900000000000006E-2</v>
      </c>
      <c r="AG978" s="2" t="s">
        <v>712</v>
      </c>
      <c r="AH978" s="2" t="s">
        <v>824</v>
      </c>
      <c r="AI978" s="2">
        <v>6.0199999999999997E-2</v>
      </c>
      <c r="AJ978" s="2" t="s">
        <v>712</v>
      </c>
      <c r="AK978" s="2" t="s">
        <v>825</v>
      </c>
    </row>
    <row r="979" spans="1:40" x14ac:dyDescent="0.25">
      <c r="A979" s="2" t="s">
        <v>1810</v>
      </c>
      <c r="B979" s="2" t="s">
        <v>1589</v>
      </c>
      <c r="C979" s="2" t="s">
        <v>1573</v>
      </c>
      <c r="D979" s="4">
        <f t="shared" si="16"/>
        <v>162</v>
      </c>
      <c r="Z979" s="2">
        <v>0.73</v>
      </c>
      <c r="AA979" s="2" t="s">
        <v>712</v>
      </c>
      <c r="AC979" s="2">
        <v>0.80800000000000005</v>
      </c>
      <c r="AD979" s="2" t="s">
        <v>712</v>
      </c>
      <c r="AF979" s="2">
        <v>0.84489999999999998</v>
      </c>
      <c r="AG979" s="2" t="s">
        <v>712</v>
      </c>
    </row>
    <row r="980" spans="1:40" x14ac:dyDescent="0.25">
      <c r="A980" s="2" t="s">
        <v>1810</v>
      </c>
      <c r="B980" s="2" t="s">
        <v>1588</v>
      </c>
      <c r="C980" s="2" t="s">
        <v>1573</v>
      </c>
      <c r="D980" s="4">
        <f t="shared" si="16"/>
        <v>173</v>
      </c>
      <c r="K980" s="2">
        <v>1.681</v>
      </c>
      <c r="L980" s="2" t="s">
        <v>712</v>
      </c>
      <c r="N980" s="2">
        <v>1.6619999999999999</v>
      </c>
      <c r="O980" s="2" t="s">
        <v>712</v>
      </c>
      <c r="P980" s="2" t="s">
        <v>826</v>
      </c>
      <c r="Q980" s="2">
        <v>1.323</v>
      </c>
      <c r="R980" s="2" t="s">
        <v>712</v>
      </c>
      <c r="S980" s="2" t="s">
        <v>827</v>
      </c>
      <c r="T980" s="2">
        <v>1.6060000000000001</v>
      </c>
      <c r="U980" s="2" t="s">
        <v>712</v>
      </c>
      <c r="V980" s="2" t="s">
        <v>828</v>
      </c>
      <c r="W980" s="2">
        <v>1.37</v>
      </c>
      <c r="X980" s="2" t="s">
        <v>712</v>
      </c>
      <c r="Y980" s="2" t="s">
        <v>829</v>
      </c>
      <c r="Z980" s="2">
        <v>1.083</v>
      </c>
      <c r="AA980" s="2" t="s">
        <v>712</v>
      </c>
      <c r="AB980" s="2" t="s">
        <v>830</v>
      </c>
      <c r="AC980" s="2">
        <v>1.1080000000000001</v>
      </c>
      <c r="AD980" s="2" t="s">
        <v>712</v>
      </c>
      <c r="AE980" s="2" t="s">
        <v>831</v>
      </c>
      <c r="AF980" s="2">
        <v>1.1220000000000001</v>
      </c>
      <c r="AG980" s="2" t="s">
        <v>712</v>
      </c>
      <c r="AH980" s="2" t="s">
        <v>832</v>
      </c>
      <c r="AI980" s="2">
        <v>1.1020000000000001</v>
      </c>
      <c r="AJ980" s="2" t="s">
        <v>712</v>
      </c>
      <c r="AK980" s="2" t="s">
        <v>833</v>
      </c>
    </row>
    <row r="981" spans="1:40" x14ac:dyDescent="0.25">
      <c r="A981" s="2" t="s">
        <v>1810</v>
      </c>
      <c r="B981" s="2" t="s">
        <v>1587</v>
      </c>
      <c r="C981" s="2" t="s">
        <v>1573</v>
      </c>
      <c r="D981" s="4">
        <f t="shared" si="16"/>
        <v>174</v>
      </c>
      <c r="W981" s="2">
        <v>5.0999999999999996</v>
      </c>
      <c r="X981" s="2" t="s">
        <v>712</v>
      </c>
      <c r="Z981" s="2">
        <v>10</v>
      </c>
      <c r="AA981" s="2" t="s">
        <v>712</v>
      </c>
      <c r="AC981" s="2">
        <v>8.7669999999999995</v>
      </c>
      <c r="AD981" s="2" t="s">
        <v>712</v>
      </c>
    </row>
    <row r="982" spans="1:40" x14ac:dyDescent="0.25">
      <c r="A982" s="2" t="s">
        <v>1810</v>
      </c>
      <c r="B982" s="2" t="s">
        <v>1586</v>
      </c>
      <c r="C982" s="2" t="s">
        <v>1573</v>
      </c>
      <c r="D982" s="4">
        <f t="shared" si="16"/>
        <v>146</v>
      </c>
      <c r="W982" s="2">
        <v>0.77500000000000002</v>
      </c>
      <c r="Z982" s="2">
        <v>0.35</v>
      </c>
      <c r="AF982" s="2">
        <v>3.5999999999999997E-2</v>
      </c>
      <c r="AI982" s="2">
        <v>3.9E-2</v>
      </c>
      <c r="AL982" s="2">
        <v>3.7999999999999999E-2</v>
      </c>
    </row>
    <row r="983" spans="1:40" x14ac:dyDescent="0.25">
      <c r="A983" s="2" t="s">
        <v>1810</v>
      </c>
      <c r="B983" s="2" t="s">
        <v>1585</v>
      </c>
      <c r="C983" s="2" t="s">
        <v>1573</v>
      </c>
      <c r="D983" s="4">
        <f t="shared" si="16"/>
        <v>183</v>
      </c>
      <c r="K983" s="2">
        <v>3.4</v>
      </c>
      <c r="N983" s="2">
        <v>5.75</v>
      </c>
      <c r="Q983" s="2">
        <v>6.79</v>
      </c>
      <c r="T983" s="2">
        <v>8.49</v>
      </c>
      <c r="W983" s="2">
        <v>9.1</v>
      </c>
      <c r="Z983" s="2">
        <v>2.98</v>
      </c>
      <c r="AC983" s="2">
        <v>1.1919999999999999</v>
      </c>
      <c r="AD983" s="2" t="s">
        <v>712</v>
      </c>
      <c r="AE983" s="2" t="s">
        <v>834</v>
      </c>
      <c r="AF983" s="2">
        <v>1.099</v>
      </c>
      <c r="AG983" s="2" t="s">
        <v>712</v>
      </c>
      <c r="AH983" s="2" t="s">
        <v>835</v>
      </c>
      <c r="AI983" s="2">
        <v>1.093</v>
      </c>
      <c r="AJ983" s="2" t="s">
        <v>712</v>
      </c>
      <c r="AK983" s="2" t="s">
        <v>836</v>
      </c>
      <c r="AL983" s="2">
        <v>1.135</v>
      </c>
      <c r="AM983" s="2" t="s">
        <v>712</v>
      </c>
      <c r="AN983" s="2" t="s">
        <v>837</v>
      </c>
    </row>
    <row r="984" spans="1:40" x14ac:dyDescent="0.25">
      <c r="A984" s="2" t="s">
        <v>1810</v>
      </c>
      <c r="B984" s="2" t="s">
        <v>1584</v>
      </c>
      <c r="C984" s="2" t="s">
        <v>1573</v>
      </c>
      <c r="D984" s="4">
        <f t="shared" si="16"/>
        <v>185</v>
      </c>
      <c r="Z984" s="2">
        <v>15.3</v>
      </c>
      <c r="AC984" s="2">
        <v>13.2</v>
      </c>
    </row>
    <row r="985" spans="1:40" x14ac:dyDescent="0.25">
      <c r="A985" s="2" t="s">
        <v>1810</v>
      </c>
      <c r="B985" s="2" t="s">
        <v>1583</v>
      </c>
      <c r="C985" s="2" t="s">
        <v>1573</v>
      </c>
      <c r="D985" s="4">
        <f t="shared" si="16"/>
        <v>192</v>
      </c>
    </row>
    <row r="986" spans="1:40" x14ac:dyDescent="0.25">
      <c r="A986" s="2" t="s">
        <v>1810</v>
      </c>
      <c r="B986" s="2" t="s">
        <v>1582</v>
      </c>
      <c r="C986" s="2" t="s">
        <v>1573</v>
      </c>
      <c r="D986" s="4">
        <f t="shared" si="16"/>
        <v>272</v>
      </c>
      <c r="AF986" s="2">
        <v>0.12820000000000001</v>
      </c>
      <c r="AG986" s="2" t="s">
        <v>712</v>
      </c>
      <c r="AH986" s="2" t="s">
        <v>838</v>
      </c>
      <c r="AI986" s="2">
        <v>9.74E-2</v>
      </c>
      <c r="AJ986" s="2" t="s">
        <v>712</v>
      </c>
      <c r="AL986" s="2">
        <v>0.1167</v>
      </c>
      <c r="AM986" s="2" t="s">
        <v>712</v>
      </c>
      <c r="AN986" s="2" t="s">
        <v>839</v>
      </c>
    </row>
    <row r="987" spans="1:40" x14ac:dyDescent="0.25">
      <c r="A987" s="2" t="s">
        <v>1810</v>
      </c>
      <c r="B987" s="2" t="s">
        <v>1581</v>
      </c>
      <c r="C987" s="2" t="s">
        <v>1573</v>
      </c>
      <c r="D987" s="4">
        <f t="shared" si="16"/>
        <v>199</v>
      </c>
      <c r="Y987" s="2" t="s">
        <v>840</v>
      </c>
      <c r="Z987" s="2">
        <v>6.7000000000000004E-2</v>
      </c>
      <c r="AA987" s="2" t="s">
        <v>712</v>
      </c>
      <c r="AB987" s="2" t="s">
        <v>841</v>
      </c>
      <c r="AC987" s="2">
        <v>5.6000000000000001E-2</v>
      </c>
      <c r="AD987" s="2" t="s">
        <v>712</v>
      </c>
      <c r="AE987" s="2" t="s">
        <v>842</v>
      </c>
      <c r="AF987" s="2">
        <v>2.2499999999999999E-2</v>
      </c>
      <c r="AG987" s="2" t="s">
        <v>712</v>
      </c>
      <c r="AH987" s="2" t="s">
        <v>843</v>
      </c>
      <c r="AI987" s="2">
        <v>3.0700000000000002E-2</v>
      </c>
      <c r="AJ987" s="2" t="s">
        <v>712</v>
      </c>
      <c r="AK987" s="2" t="s">
        <v>844</v>
      </c>
      <c r="AL987" s="2">
        <v>2.29E-2</v>
      </c>
      <c r="AM987" s="2" t="s">
        <v>712</v>
      </c>
    </row>
    <row r="988" spans="1:40" x14ac:dyDescent="0.25">
      <c r="A988" s="2" t="s">
        <v>1810</v>
      </c>
      <c r="B988" s="2" t="s">
        <v>1580</v>
      </c>
      <c r="C988" s="2" t="s">
        <v>1573</v>
      </c>
      <c r="D988" s="4">
        <f t="shared" si="16"/>
        <v>198</v>
      </c>
      <c r="W988" s="2">
        <v>3.7000000000000002E-3</v>
      </c>
      <c r="X988" s="2" t="s">
        <v>712</v>
      </c>
      <c r="Y988" s="2" t="s">
        <v>845</v>
      </c>
      <c r="Z988" s="2">
        <v>4.7999999999999996E-3</v>
      </c>
      <c r="AA988" s="2" t="s">
        <v>712</v>
      </c>
      <c r="AB988" s="2" t="s">
        <v>846</v>
      </c>
      <c r="AC988" s="2">
        <v>6.6E-3</v>
      </c>
      <c r="AD988" s="2" t="s">
        <v>712</v>
      </c>
      <c r="AF988" s="2">
        <v>4.5999999999999999E-3</v>
      </c>
      <c r="AG988" s="2" t="s">
        <v>712</v>
      </c>
      <c r="AH988" s="2" t="s">
        <v>847</v>
      </c>
      <c r="AI988" s="2">
        <v>2.3E-3</v>
      </c>
      <c r="AJ988" s="2" t="s">
        <v>712</v>
      </c>
      <c r="AK988" s="2" t="s">
        <v>848</v>
      </c>
      <c r="AL988" s="2">
        <v>3.5999999999999999E-3</v>
      </c>
      <c r="AM988" s="2" t="s">
        <v>712</v>
      </c>
      <c r="AN988" s="2" t="s">
        <v>849</v>
      </c>
    </row>
    <row r="989" spans="1:40" x14ac:dyDescent="0.25">
      <c r="A989" s="2" t="s">
        <v>1810</v>
      </c>
      <c r="B989" s="2" t="s">
        <v>1579</v>
      </c>
      <c r="C989" s="2" t="s">
        <v>1573</v>
      </c>
      <c r="D989" s="4">
        <f t="shared" si="16"/>
        <v>203</v>
      </c>
      <c r="T989" s="2">
        <v>28.43</v>
      </c>
      <c r="W989" s="2">
        <v>23.7</v>
      </c>
      <c r="X989" s="2" t="s">
        <v>712</v>
      </c>
      <c r="Y989" s="2" t="s">
        <v>1819</v>
      </c>
      <c r="Z989" s="2">
        <v>23.41</v>
      </c>
      <c r="AA989" s="2" t="s">
        <v>712</v>
      </c>
      <c r="AB989" s="2" t="s">
        <v>1818</v>
      </c>
      <c r="AC989" s="2">
        <v>23.04</v>
      </c>
      <c r="AD989" s="2" t="s">
        <v>712</v>
      </c>
      <c r="AE989" s="2" t="s">
        <v>850</v>
      </c>
      <c r="AF989" s="2">
        <v>23.18</v>
      </c>
      <c r="AG989" s="2" t="s">
        <v>712</v>
      </c>
      <c r="AH989" s="2" t="s">
        <v>851</v>
      </c>
      <c r="AI989" s="2">
        <v>25.47</v>
      </c>
      <c r="AJ989" s="2" t="s">
        <v>712</v>
      </c>
      <c r="AK989" s="2" t="s">
        <v>852</v>
      </c>
    </row>
    <row r="990" spans="1:40" x14ac:dyDescent="0.25">
      <c r="A990" s="2" t="s">
        <v>1810</v>
      </c>
      <c r="B990" s="2" t="s">
        <v>1578</v>
      </c>
      <c r="C990" s="2" t="s">
        <v>1573</v>
      </c>
      <c r="D990" s="4">
        <f t="shared" si="16"/>
        <v>210</v>
      </c>
      <c r="K990" s="2">
        <v>0.13200000000000001</v>
      </c>
      <c r="L990" s="2" t="s">
        <v>712</v>
      </c>
      <c r="M990" s="2" t="s">
        <v>853</v>
      </c>
      <c r="N990" s="2">
        <v>0.13700000000000001</v>
      </c>
      <c r="O990" s="2" t="s">
        <v>712</v>
      </c>
      <c r="P990" s="2" t="s">
        <v>1817</v>
      </c>
      <c r="Q990" s="2">
        <v>0.14000000000000001</v>
      </c>
      <c r="R990" s="2" t="s">
        <v>712</v>
      </c>
      <c r="S990" s="2" t="s">
        <v>1816</v>
      </c>
      <c r="W990" s="2">
        <v>0.17399999999999999</v>
      </c>
      <c r="X990" s="2" t="s">
        <v>712</v>
      </c>
      <c r="Z990" s="2">
        <v>0.15</v>
      </c>
      <c r="AA990" s="2" t="s">
        <v>712</v>
      </c>
      <c r="AB990" s="2" t="s">
        <v>1815</v>
      </c>
      <c r="AC990" s="2">
        <v>0.13500000000000001</v>
      </c>
      <c r="AD990" s="2" t="s">
        <v>712</v>
      </c>
      <c r="AF990" s="2">
        <v>0.107</v>
      </c>
      <c r="AG990" s="2" t="s">
        <v>712</v>
      </c>
      <c r="AH990" s="2" t="s">
        <v>1814</v>
      </c>
      <c r="AI990" s="2">
        <v>9.8000000000000004E-2</v>
      </c>
      <c r="AJ990" s="2" t="s">
        <v>712</v>
      </c>
      <c r="AK990" s="2" t="s">
        <v>1813</v>
      </c>
    </row>
    <row r="991" spans="1:40" x14ac:dyDescent="0.25">
      <c r="A991" s="2" t="s">
        <v>1810</v>
      </c>
      <c r="B991" s="2" t="s">
        <v>1577</v>
      </c>
      <c r="C991" s="2" t="s">
        <v>1573</v>
      </c>
      <c r="D991" s="4">
        <f t="shared" si="16"/>
        <v>211</v>
      </c>
      <c r="AC991" s="2">
        <v>0.05</v>
      </c>
      <c r="AD991" s="2" t="s">
        <v>705</v>
      </c>
      <c r="AI991" s="2">
        <v>0.16009999999999999</v>
      </c>
      <c r="AJ991" s="2" t="s">
        <v>712</v>
      </c>
      <c r="AK991" s="2" t="s">
        <v>1812</v>
      </c>
    </row>
    <row r="992" spans="1:40" x14ac:dyDescent="0.25">
      <c r="A992" s="2" t="s">
        <v>1810</v>
      </c>
      <c r="B992" s="2" t="s">
        <v>1576</v>
      </c>
      <c r="C992" s="2" t="s">
        <v>1573</v>
      </c>
      <c r="D992" s="4">
        <f t="shared" si="16"/>
        <v>154</v>
      </c>
      <c r="Z992" s="2">
        <v>1.0660000000000001</v>
      </c>
      <c r="AC992" s="2">
        <v>0.28139999999999998</v>
      </c>
      <c r="AD992" s="2" t="s">
        <v>712</v>
      </c>
      <c r="AE992" s="2" t="s">
        <v>854</v>
      </c>
      <c r="AF992" s="2">
        <v>0.1255</v>
      </c>
      <c r="AG992" s="2" t="s">
        <v>712</v>
      </c>
      <c r="AH992" s="2" t="s">
        <v>855</v>
      </c>
    </row>
    <row r="993" spans="1:38" x14ac:dyDescent="0.25">
      <c r="A993" s="2" t="s">
        <v>1810</v>
      </c>
      <c r="B993" s="2" t="s">
        <v>1575</v>
      </c>
      <c r="C993" s="2" t="s">
        <v>1573</v>
      </c>
      <c r="D993" s="4">
        <f t="shared" si="16"/>
        <v>230</v>
      </c>
      <c r="W993" s="2">
        <v>7.8650000000000002</v>
      </c>
      <c r="X993" s="2" t="s">
        <v>708</v>
      </c>
      <c r="AC993" s="2">
        <v>5.4850000000000003</v>
      </c>
      <c r="AD993" s="2" t="s">
        <v>708</v>
      </c>
      <c r="AF993" s="2">
        <v>4.5250000000000004</v>
      </c>
      <c r="AG993" s="2" t="s">
        <v>708</v>
      </c>
      <c r="AI993" s="2">
        <v>4.4539999999999997</v>
      </c>
      <c r="AJ993" s="2" t="s">
        <v>708</v>
      </c>
    </row>
    <row r="994" spans="1:38" x14ac:dyDescent="0.25">
      <c r="A994" s="2" t="s">
        <v>1810</v>
      </c>
      <c r="B994" s="2" t="s">
        <v>1574</v>
      </c>
      <c r="C994" s="2" t="s">
        <v>1573</v>
      </c>
      <c r="D994" s="4">
        <f t="shared" si="16"/>
        <v>229</v>
      </c>
      <c r="W994" s="2">
        <v>0.66810000000000003</v>
      </c>
      <c r="X994" s="2" t="s">
        <v>712</v>
      </c>
      <c r="Z994" s="2">
        <v>1.7230000000000001</v>
      </c>
      <c r="AA994" s="2" t="s">
        <v>712</v>
      </c>
      <c r="AC994" s="2">
        <v>1.3080000000000001</v>
      </c>
      <c r="AD994" s="2" t="s">
        <v>712</v>
      </c>
      <c r="AE994" s="2" t="s">
        <v>1811</v>
      </c>
      <c r="AF994" s="2">
        <v>1.33</v>
      </c>
      <c r="AG994" s="2" t="s">
        <v>712</v>
      </c>
      <c r="AH994" s="2" t="s">
        <v>856</v>
      </c>
      <c r="AI994" s="2">
        <v>1.0489999999999999</v>
      </c>
      <c r="AJ994" s="2" t="s">
        <v>712</v>
      </c>
      <c r="AK994" s="2" t="s">
        <v>857</v>
      </c>
    </row>
    <row r="995" spans="1:38" x14ac:dyDescent="0.25">
      <c r="A995" s="2" t="s">
        <v>1810</v>
      </c>
      <c r="B995" s="2" t="s">
        <v>1572</v>
      </c>
      <c r="C995" s="2" t="s">
        <v>1555</v>
      </c>
      <c r="D995" s="4">
        <f t="shared" si="16"/>
        <v>10</v>
      </c>
      <c r="Z995" s="2">
        <v>15.5</v>
      </c>
      <c r="AA995" s="2" t="s">
        <v>712</v>
      </c>
      <c r="AC995" s="2">
        <v>15.03</v>
      </c>
      <c r="AF995" s="2">
        <v>12.24</v>
      </c>
      <c r="AI995" s="2">
        <v>9.5869999999999997</v>
      </c>
      <c r="AL995" s="2">
        <v>12.97</v>
      </c>
    </row>
    <row r="996" spans="1:38" x14ac:dyDescent="0.25">
      <c r="A996" s="2" t="s">
        <v>1810</v>
      </c>
      <c r="B996" s="2" t="s">
        <v>1571</v>
      </c>
      <c r="C996" s="2" t="s">
        <v>1555</v>
      </c>
      <c r="D996" s="4">
        <f t="shared" si="16"/>
        <v>47</v>
      </c>
    </row>
    <row r="997" spans="1:38" x14ac:dyDescent="0.25">
      <c r="A997" s="2" t="s">
        <v>1810</v>
      </c>
      <c r="B997" s="2" t="s">
        <v>1570</v>
      </c>
      <c r="C997" s="2" t="s">
        <v>1555</v>
      </c>
      <c r="D997" s="4">
        <f t="shared" si="16"/>
        <v>66</v>
      </c>
      <c r="T997" s="2">
        <v>1.7999999999999999E-2</v>
      </c>
      <c r="AC997" s="2">
        <v>0.05</v>
      </c>
      <c r="AD997" s="2" t="s">
        <v>705</v>
      </c>
      <c r="AF997" s="2">
        <v>0.05</v>
      </c>
      <c r="AG997" s="2" t="s">
        <v>708</v>
      </c>
    </row>
    <row r="998" spans="1:38" x14ac:dyDescent="0.25">
      <c r="A998" s="2" t="s">
        <v>1810</v>
      </c>
      <c r="B998" s="2" t="s">
        <v>1569</v>
      </c>
      <c r="C998" s="2" t="s">
        <v>1555</v>
      </c>
      <c r="D998" s="4">
        <f t="shared" si="16"/>
        <v>83</v>
      </c>
    </row>
    <row r="999" spans="1:38" x14ac:dyDescent="0.25">
      <c r="A999" s="2" t="s">
        <v>1810</v>
      </c>
      <c r="B999" s="2" t="s">
        <v>1568</v>
      </c>
      <c r="C999" s="2" t="s">
        <v>1555</v>
      </c>
      <c r="D999" s="4">
        <f t="shared" si="16"/>
        <v>127</v>
      </c>
    </row>
    <row r="1000" spans="1:38" x14ac:dyDescent="0.25">
      <c r="A1000" s="2" t="s">
        <v>1810</v>
      </c>
      <c r="B1000" s="2" t="s">
        <v>1567</v>
      </c>
      <c r="C1000" s="2" t="s">
        <v>1555</v>
      </c>
      <c r="D1000" s="4">
        <f t="shared" si="16"/>
        <v>145</v>
      </c>
    </row>
    <row r="1001" spans="1:38" x14ac:dyDescent="0.25">
      <c r="A1001" s="2" t="s">
        <v>1810</v>
      </c>
      <c r="B1001" s="2" t="s">
        <v>1566</v>
      </c>
      <c r="C1001" s="2" t="s">
        <v>1555</v>
      </c>
      <c r="D1001" s="4">
        <f t="shared" si="16"/>
        <v>148</v>
      </c>
    </row>
    <row r="1002" spans="1:38" x14ac:dyDescent="0.25">
      <c r="A1002" s="2" t="s">
        <v>1810</v>
      </c>
      <c r="B1002" s="2" t="s">
        <v>1565</v>
      </c>
      <c r="C1002" s="2" t="s">
        <v>1555</v>
      </c>
      <c r="D1002" s="4">
        <f t="shared" si="16"/>
        <v>156</v>
      </c>
      <c r="T1002" s="2">
        <v>0.83599999999999997</v>
      </c>
      <c r="AF1002" s="2">
        <v>2.82</v>
      </c>
      <c r="AG1002" s="2" t="s">
        <v>712</v>
      </c>
      <c r="AH1002" s="2" t="s">
        <v>858</v>
      </c>
      <c r="AI1002" s="2">
        <v>3.2069999999999999</v>
      </c>
      <c r="AJ1002" s="2" t="s">
        <v>712</v>
      </c>
      <c r="AK1002" s="2" t="s">
        <v>859</v>
      </c>
    </row>
    <row r="1003" spans="1:38" x14ac:dyDescent="0.25">
      <c r="A1003" s="2" t="s">
        <v>1810</v>
      </c>
      <c r="B1003" s="2" t="s">
        <v>1564</v>
      </c>
      <c r="C1003" s="2" t="s">
        <v>1555</v>
      </c>
      <c r="D1003" s="4">
        <f t="shared" si="16"/>
        <v>160</v>
      </c>
    </row>
    <row r="1004" spans="1:38" x14ac:dyDescent="0.25">
      <c r="A1004" s="2" t="s">
        <v>1810</v>
      </c>
      <c r="B1004" s="2" t="s">
        <v>1563</v>
      </c>
      <c r="C1004" s="2" t="s">
        <v>1555</v>
      </c>
      <c r="D1004" s="4">
        <f t="shared" si="16"/>
        <v>180</v>
      </c>
    </row>
    <row r="1005" spans="1:38" x14ac:dyDescent="0.25">
      <c r="A1005" s="2" t="s">
        <v>1810</v>
      </c>
      <c r="B1005" s="2" t="s">
        <v>1562</v>
      </c>
      <c r="C1005" s="2" t="s">
        <v>1555</v>
      </c>
      <c r="D1005" s="4">
        <f t="shared" si="16"/>
        <v>244</v>
      </c>
    </row>
    <row r="1006" spans="1:38" x14ac:dyDescent="0.25">
      <c r="A1006" s="2" t="s">
        <v>1810</v>
      </c>
      <c r="B1006" s="2" t="s">
        <v>1561</v>
      </c>
      <c r="C1006" s="2" t="s">
        <v>1555</v>
      </c>
      <c r="D1006" s="4">
        <f t="shared" si="16"/>
        <v>25</v>
      </c>
    </row>
    <row r="1007" spans="1:38" x14ac:dyDescent="0.25">
      <c r="A1007" s="2" t="s">
        <v>1810</v>
      </c>
      <c r="B1007" s="2" t="s">
        <v>1560</v>
      </c>
      <c r="C1007" s="2" t="s">
        <v>1555</v>
      </c>
      <c r="D1007" s="4">
        <f t="shared" si="16"/>
        <v>218</v>
      </c>
    </row>
    <row r="1008" spans="1:38" x14ac:dyDescent="0.25">
      <c r="A1008" s="2" t="s">
        <v>1810</v>
      </c>
      <c r="B1008" s="2" t="s">
        <v>1559</v>
      </c>
      <c r="C1008" s="2" t="s">
        <v>1555</v>
      </c>
      <c r="D1008" s="4">
        <f t="shared" si="16"/>
        <v>219</v>
      </c>
    </row>
    <row r="1009" spans="1:38" x14ac:dyDescent="0.25">
      <c r="A1009" s="2" t="s">
        <v>1810</v>
      </c>
      <c r="B1009" s="2" t="s">
        <v>1558</v>
      </c>
      <c r="C1009" s="2" t="s">
        <v>1555</v>
      </c>
      <c r="D1009" s="4">
        <f t="shared" si="16"/>
        <v>227</v>
      </c>
    </row>
    <row r="1010" spans="1:38" x14ac:dyDescent="0.25">
      <c r="A1010" s="2" t="s">
        <v>1810</v>
      </c>
      <c r="B1010" s="2" t="s">
        <v>1556</v>
      </c>
      <c r="C1010" s="2" t="s">
        <v>1555</v>
      </c>
      <c r="D1010" s="4">
        <f t="shared" si="16"/>
        <v>155</v>
      </c>
    </row>
    <row r="1011" spans="1:38" x14ac:dyDescent="0.25">
      <c r="D1011" s="4" t="str">
        <f t="shared" si="16"/>
        <v/>
      </c>
    </row>
    <row r="1012" spans="1:38" s="6" customFormat="1" x14ac:dyDescent="0.25">
      <c r="D1012" s="5">
        <v>1</v>
      </c>
      <c r="E1012" s="5">
        <f>D1012+1</f>
        <v>2</v>
      </c>
      <c r="F1012" s="5">
        <f t="shared" ref="F1012:AL1012" si="17">E1012+1</f>
        <v>3</v>
      </c>
      <c r="G1012" s="5">
        <f t="shared" si="17"/>
        <v>4</v>
      </c>
      <c r="H1012" s="5">
        <f t="shared" si="17"/>
        <v>5</v>
      </c>
      <c r="I1012" s="5">
        <f t="shared" si="17"/>
        <v>6</v>
      </c>
      <c r="J1012" s="5">
        <f t="shared" si="17"/>
        <v>7</v>
      </c>
      <c r="K1012" s="5">
        <f t="shared" si="17"/>
        <v>8</v>
      </c>
      <c r="L1012" s="5">
        <f t="shared" si="17"/>
        <v>9</v>
      </c>
      <c r="M1012" s="5">
        <f t="shared" si="17"/>
        <v>10</v>
      </c>
      <c r="N1012" s="5">
        <f t="shared" si="17"/>
        <v>11</v>
      </c>
      <c r="O1012" s="5">
        <f t="shared" si="17"/>
        <v>12</v>
      </c>
      <c r="P1012" s="5">
        <f t="shared" si="17"/>
        <v>13</v>
      </c>
      <c r="Q1012" s="5">
        <f t="shared" si="17"/>
        <v>14</v>
      </c>
      <c r="R1012" s="5">
        <f t="shared" si="17"/>
        <v>15</v>
      </c>
      <c r="S1012" s="5">
        <f t="shared" si="17"/>
        <v>16</v>
      </c>
      <c r="T1012" s="5">
        <f t="shared" si="17"/>
        <v>17</v>
      </c>
      <c r="U1012" s="5">
        <f t="shared" si="17"/>
        <v>18</v>
      </c>
      <c r="V1012" s="5">
        <f t="shared" si="17"/>
        <v>19</v>
      </c>
      <c r="W1012" s="5">
        <f t="shared" si="17"/>
        <v>20</v>
      </c>
      <c r="X1012" s="5">
        <f t="shared" si="17"/>
        <v>21</v>
      </c>
      <c r="Y1012" s="5">
        <f t="shared" si="17"/>
        <v>22</v>
      </c>
      <c r="Z1012" s="5">
        <f t="shared" si="17"/>
        <v>23</v>
      </c>
      <c r="AA1012" s="5">
        <f t="shared" si="17"/>
        <v>24</v>
      </c>
      <c r="AB1012" s="5">
        <f t="shared" si="17"/>
        <v>25</v>
      </c>
      <c r="AC1012" s="5">
        <f t="shared" si="17"/>
        <v>26</v>
      </c>
      <c r="AD1012" s="5">
        <f t="shared" si="17"/>
        <v>27</v>
      </c>
      <c r="AE1012" s="5">
        <f t="shared" si="17"/>
        <v>28</v>
      </c>
      <c r="AF1012" s="5">
        <f t="shared" si="17"/>
        <v>29</v>
      </c>
      <c r="AG1012" s="5">
        <f t="shared" si="17"/>
        <v>30</v>
      </c>
      <c r="AH1012" s="5">
        <f t="shared" si="17"/>
        <v>31</v>
      </c>
      <c r="AI1012" s="5">
        <f t="shared" si="17"/>
        <v>32</v>
      </c>
      <c r="AJ1012" s="5">
        <f t="shared" si="17"/>
        <v>33</v>
      </c>
      <c r="AK1012" s="5">
        <f t="shared" si="17"/>
        <v>34</v>
      </c>
      <c r="AL1012" s="5">
        <f t="shared" si="17"/>
        <v>35</v>
      </c>
    </row>
    <row r="1013" spans="1:38" x14ac:dyDescent="0.25">
      <c r="D1013" s="4" t="str">
        <f t="shared" si="16"/>
        <v/>
      </c>
      <c r="E1013" s="2" t="s">
        <v>1779</v>
      </c>
      <c r="H1013" s="2" t="s">
        <v>1778</v>
      </c>
      <c r="K1013" s="2" t="s">
        <v>1777</v>
      </c>
      <c r="N1013" s="2" t="s">
        <v>1776</v>
      </c>
      <c r="Q1013" s="2" t="s">
        <v>1775</v>
      </c>
      <c r="T1013" s="2" t="s">
        <v>1774</v>
      </c>
      <c r="W1013" s="2" t="s">
        <v>1773</v>
      </c>
      <c r="Z1013" s="2" t="s">
        <v>1772</v>
      </c>
      <c r="AC1013" s="2" t="s">
        <v>1771</v>
      </c>
      <c r="AF1013" s="2" t="s">
        <v>1770</v>
      </c>
      <c r="AI1013" s="2" t="s">
        <v>1769</v>
      </c>
      <c r="AL1013" s="2" t="s">
        <v>1768</v>
      </c>
    </row>
    <row r="1014" spans="1:38" x14ac:dyDescent="0.25">
      <c r="A1014" s="2" t="s">
        <v>1809</v>
      </c>
      <c r="B1014" s="2" t="s">
        <v>1767</v>
      </c>
      <c r="C1014" s="2" t="s">
        <v>1712</v>
      </c>
      <c r="D1014" s="4">
        <f t="shared" si="16"/>
        <v>4</v>
      </c>
      <c r="Q1014" s="2">
        <v>0.12</v>
      </c>
      <c r="W1014" s="2">
        <v>0.68</v>
      </c>
      <c r="AC1014" s="2">
        <v>0.5</v>
      </c>
      <c r="AD1014" s="2" t="s">
        <v>708</v>
      </c>
      <c r="AI1014" s="2">
        <v>0.41499999999999998</v>
      </c>
      <c r="AJ1014" s="2" t="s">
        <v>708</v>
      </c>
      <c r="AK1014" s="2" t="s">
        <v>860</v>
      </c>
    </row>
    <row r="1015" spans="1:38" x14ac:dyDescent="0.25">
      <c r="A1015" s="2" t="s">
        <v>1809</v>
      </c>
      <c r="B1015" s="2" t="s">
        <v>1766</v>
      </c>
      <c r="C1015" s="2" t="s">
        <v>1712</v>
      </c>
      <c r="D1015" s="4">
        <f t="shared" si="16"/>
        <v>7</v>
      </c>
      <c r="T1015" s="2">
        <v>4.8000000000000001E-2</v>
      </c>
      <c r="AC1015" s="2">
        <v>0.1845</v>
      </c>
      <c r="AD1015" s="2" t="s">
        <v>705</v>
      </c>
      <c r="AF1015" s="2">
        <v>0.23960000000000001</v>
      </c>
      <c r="AG1015" s="2" t="s">
        <v>705</v>
      </c>
    </row>
    <row r="1016" spans="1:38" x14ac:dyDescent="0.25">
      <c r="A1016" s="2" t="s">
        <v>1809</v>
      </c>
      <c r="B1016" s="2" t="s">
        <v>1765</v>
      </c>
      <c r="C1016" s="2" t="s">
        <v>1712</v>
      </c>
      <c r="D1016" s="4">
        <f t="shared" si="16"/>
        <v>53</v>
      </c>
      <c r="T1016" s="2">
        <v>1.4999999999999999E-2</v>
      </c>
      <c r="AC1016" s="2">
        <v>0.03</v>
      </c>
      <c r="AD1016" s="2" t="s">
        <v>708</v>
      </c>
    </row>
    <row r="1017" spans="1:38" x14ac:dyDescent="0.25">
      <c r="A1017" s="2" t="s">
        <v>1809</v>
      </c>
      <c r="B1017" s="2" t="s">
        <v>1764</v>
      </c>
      <c r="C1017" s="2" t="s">
        <v>1712</v>
      </c>
      <c r="D1017" s="4">
        <f t="shared" si="16"/>
        <v>20</v>
      </c>
      <c r="W1017" s="2">
        <v>2.3E-2</v>
      </c>
      <c r="Z1017" s="2">
        <v>2.75E-2</v>
      </c>
      <c r="AA1017" s="2" t="s">
        <v>708</v>
      </c>
      <c r="AC1017" s="2">
        <v>3.5000000000000003E-2</v>
      </c>
      <c r="AE1017" s="2" t="s">
        <v>861</v>
      </c>
      <c r="AF1017" s="2">
        <v>3.8899999999999997E-2</v>
      </c>
      <c r="AG1017" s="2" t="s">
        <v>705</v>
      </c>
    </row>
    <row r="1018" spans="1:38" x14ac:dyDescent="0.25">
      <c r="A1018" s="2" t="s">
        <v>1809</v>
      </c>
      <c r="B1018" s="2" t="s">
        <v>1763</v>
      </c>
      <c r="C1018" s="2" t="s">
        <v>1712</v>
      </c>
      <c r="D1018" s="4">
        <f t="shared" si="16"/>
        <v>233</v>
      </c>
      <c r="T1018" s="2">
        <v>0</v>
      </c>
      <c r="W1018" s="2">
        <v>0</v>
      </c>
      <c r="Z1018" s="2">
        <v>3.0000000000000001E-3</v>
      </c>
      <c r="AA1018" s="2" t="s">
        <v>708</v>
      </c>
      <c r="AC1018" s="2">
        <v>1.61E-2</v>
      </c>
      <c r="AD1018" s="2" t="s">
        <v>705</v>
      </c>
      <c r="AF1018" s="2">
        <v>2.1700000000000001E-2</v>
      </c>
      <c r="AG1018" s="2" t="s">
        <v>705</v>
      </c>
    </row>
    <row r="1019" spans="1:38" x14ac:dyDescent="0.25">
      <c r="A1019" s="2" t="s">
        <v>1809</v>
      </c>
      <c r="B1019" s="2" t="s">
        <v>1762</v>
      </c>
      <c r="C1019" s="2" t="s">
        <v>1712</v>
      </c>
      <c r="D1019" s="4">
        <f t="shared" si="16"/>
        <v>29</v>
      </c>
      <c r="T1019" s="2">
        <v>0</v>
      </c>
      <c r="AC1019" s="2">
        <v>1.7000000000000001E-2</v>
      </c>
      <c r="AD1019" s="2" t="s">
        <v>708</v>
      </c>
      <c r="AF1019" s="2">
        <v>1.4999999999999999E-2</v>
      </c>
      <c r="AG1019" s="2" t="s">
        <v>705</v>
      </c>
    </row>
    <row r="1020" spans="1:38" x14ac:dyDescent="0.25">
      <c r="A1020" s="2" t="s">
        <v>1809</v>
      </c>
      <c r="B1020" s="2" t="s">
        <v>1761</v>
      </c>
      <c r="C1020" s="2" t="s">
        <v>1712</v>
      </c>
      <c r="D1020" s="4">
        <f t="shared" si="16"/>
        <v>35</v>
      </c>
      <c r="AC1020" s="3">
        <v>4.0000000000000002E-4</v>
      </c>
    </row>
    <row r="1021" spans="1:38" x14ac:dyDescent="0.25">
      <c r="A1021" s="2" t="s">
        <v>1809</v>
      </c>
      <c r="B1021" s="2" t="s">
        <v>1760</v>
      </c>
      <c r="C1021" s="2" t="s">
        <v>1712</v>
      </c>
      <c r="D1021" s="4">
        <f t="shared" si="16"/>
        <v>32</v>
      </c>
      <c r="T1021" s="2">
        <v>7.5999999999999998E-2</v>
      </c>
      <c r="W1021" s="2">
        <v>7.5999999999999998E-2</v>
      </c>
      <c r="AC1021" s="2">
        <v>6.83E-2</v>
      </c>
      <c r="AD1021" s="2" t="s">
        <v>705</v>
      </c>
      <c r="AF1021" s="2">
        <v>0.1046</v>
      </c>
      <c r="AG1021" s="2" t="s">
        <v>705</v>
      </c>
    </row>
    <row r="1022" spans="1:38" x14ac:dyDescent="0.25">
      <c r="A1022" s="2" t="s">
        <v>1809</v>
      </c>
      <c r="B1022" s="2" t="s">
        <v>1759</v>
      </c>
      <c r="C1022" s="2" t="s">
        <v>1712</v>
      </c>
      <c r="D1022" s="4">
        <f t="shared" si="16"/>
        <v>37</v>
      </c>
      <c r="T1022" s="2">
        <v>4.0000000000000001E-3</v>
      </c>
      <c r="AC1022" s="2">
        <v>1.0999999999999999E-2</v>
      </c>
      <c r="AD1022" s="2" t="s">
        <v>705</v>
      </c>
      <c r="AF1022" s="2">
        <v>1.2E-2</v>
      </c>
      <c r="AG1022" s="2" t="s">
        <v>705</v>
      </c>
    </row>
    <row r="1023" spans="1:38" x14ac:dyDescent="0.25">
      <c r="A1023" s="2" t="s">
        <v>1809</v>
      </c>
      <c r="B1023" s="2" t="s">
        <v>1758</v>
      </c>
      <c r="C1023" s="2" t="s">
        <v>1712</v>
      </c>
      <c r="D1023" s="4">
        <f t="shared" si="16"/>
        <v>39</v>
      </c>
      <c r="T1023" s="2">
        <v>4.0000000000000001E-3</v>
      </c>
      <c r="AC1023" s="2">
        <v>8.8499999999999995E-2</v>
      </c>
      <c r="AD1023" s="2" t="s">
        <v>705</v>
      </c>
      <c r="AF1023" s="2">
        <v>0.1037</v>
      </c>
      <c r="AG1023" s="2" t="s">
        <v>705</v>
      </c>
    </row>
    <row r="1024" spans="1:38" x14ac:dyDescent="0.25">
      <c r="A1024" s="2" t="s">
        <v>1809</v>
      </c>
      <c r="B1024" s="2" t="s">
        <v>1757</v>
      </c>
      <c r="C1024" s="2" t="s">
        <v>1712</v>
      </c>
      <c r="D1024" s="4">
        <f t="shared" si="16"/>
        <v>45</v>
      </c>
      <c r="AC1024" s="3">
        <v>5.0000000000000001E-4</v>
      </c>
    </row>
    <row r="1025" spans="1:35" x14ac:dyDescent="0.25">
      <c r="A1025" s="2" t="s">
        <v>1809</v>
      </c>
      <c r="B1025" s="2" t="s">
        <v>1756</v>
      </c>
      <c r="C1025" s="2" t="s">
        <v>1712</v>
      </c>
      <c r="D1025" s="4">
        <f t="shared" si="16"/>
        <v>46</v>
      </c>
      <c r="T1025" s="2">
        <v>1.0800000000000001E-2</v>
      </c>
      <c r="AC1025" s="2">
        <v>0.01</v>
      </c>
      <c r="AF1025" s="2">
        <v>2.4E-2</v>
      </c>
      <c r="AG1025" s="2" t="s">
        <v>705</v>
      </c>
    </row>
    <row r="1026" spans="1:35" x14ac:dyDescent="0.25">
      <c r="A1026" s="2" t="s">
        <v>1809</v>
      </c>
      <c r="B1026" s="2" t="s">
        <v>1755</v>
      </c>
      <c r="C1026" s="2" t="s">
        <v>1712</v>
      </c>
      <c r="D1026" s="4">
        <f t="shared" si="16"/>
        <v>107</v>
      </c>
      <c r="T1026" s="2">
        <v>7.8E-2</v>
      </c>
      <c r="Z1026" s="2">
        <v>0.27</v>
      </c>
      <c r="AC1026" s="2">
        <v>0.26960000000000001</v>
      </c>
      <c r="AD1026" s="2" t="s">
        <v>705</v>
      </c>
      <c r="AF1026" s="2">
        <v>0.318</v>
      </c>
      <c r="AG1026" s="2" t="s">
        <v>705</v>
      </c>
    </row>
    <row r="1027" spans="1:35" x14ac:dyDescent="0.25">
      <c r="A1027" s="2" t="s">
        <v>1809</v>
      </c>
      <c r="B1027" s="2" t="s">
        <v>1754</v>
      </c>
      <c r="C1027" s="2" t="s">
        <v>1712</v>
      </c>
      <c r="D1027" s="4">
        <f t="shared" si="16"/>
        <v>250</v>
      </c>
      <c r="W1027" s="2">
        <v>5.8000000000000003E-2</v>
      </c>
      <c r="AC1027" s="2">
        <v>0.1229</v>
      </c>
      <c r="AD1027" s="2" t="s">
        <v>705</v>
      </c>
      <c r="AF1027" s="2">
        <v>0.14680000000000001</v>
      </c>
      <c r="AG1027" s="2" t="s">
        <v>705</v>
      </c>
    </row>
    <row r="1028" spans="1:35" x14ac:dyDescent="0.25">
      <c r="A1028" s="2" t="s">
        <v>1809</v>
      </c>
      <c r="B1028" s="2" t="s">
        <v>1753</v>
      </c>
      <c r="C1028" s="2" t="s">
        <v>1712</v>
      </c>
      <c r="D1028" s="4">
        <f t="shared" ref="D1028:D1091" si="18">IF(B1028="","",VALUE(LEFT(B1028,FIND(".|",B1028)-1)))</f>
        <v>72</v>
      </c>
      <c r="T1028" s="2">
        <v>0</v>
      </c>
      <c r="AC1028" s="2">
        <v>0</v>
      </c>
    </row>
    <row r="1029" spans="1:35" x14ac:dyDescent="0.25">
      <c r="A1029" s="2" t="s">
        <v>1809</v>
      </c>
      <c r="B1029" s="2" t="s">
        <v>1752</v>
      </c>
      <c r="C1029" s="2" t="s">
        <v>1712</v>
      </c>
      <c r="D1029" s="4">
        <f t="shared" si="18"/>
        <v>59</v>
      </c>
      <c r="Z1029" s="2">
        <v>4.4290000000000003</v>
      </c>
      <c r="AA1029" s="2" t="s">
        <v>708</v>
      </c>
      <c r="AC1029" s="2">
        <v>4</v>
      </c>
      <c r="AE1029" s="2" t="s">
        <v>862</v>
      </c>
      <c r="AI1029" s="2">
        <v>2</v>
      </c>
    </row>
    <row r="1030" spans="1:35" x14ac:dyDescent="0.25">
      <c r="A1030" s="2" t="s">
        <v>1809</v>
      </c>
      <c r="B1030" s="2" t="s">
        <v>1751</v>
      </c>
      <c r="C1030" s="2" t="s">
        <v>1712</v>
      </c>
      <c r="D1030" s="4">
        <f t="shared" si="18"/>
        <v>61</v>
      </c>
      <c r="T1030" s="2">
        <v>1.2999999999999999E-3</v>
      </c>
      <c r="AC1030" s="2">
        <v>2.5999999999999999E-3</v>
      </c>
      <c r="AD1030" s="2" t="s">
        <v>705</v>
      </c>
      <c r="AF1030" s="2">
        <v>3.0000000000000001E-3</v>
      </c>
      <c r="AG1030" s="2" t="s">
        <v>705</v>
      </c>
    </row>
    <row r="1031" spans="1:35" x14ac:dyDescent="0.25">
      <c r="A1031" s="2" t="s">
        <v>1809</v>
      </c>
      <c r="B1031" s="2" t="s">
        <v>1750</v>
      </c>
      <c r="C1031" s="2" t="s">
        <v>1712</v>
      </c>
      <c r="D1031" s="4">
        <f t="shared" si="18"/>
        <v>178</v>
      </c>
      <c r="AC1031" s="2">
        <v>6.1699999999999998E-2</v>
      </c>
      <c r="AD1031" s="2" t="s">
        <v>705</v>
      </c>
      <c r="AF1031" s="2">
        <v>1E-3</v>
      </c>
    </row>
    <row r="1032" spans="1:35" x14ac:dyDescent="0.25">
      <c r="A1032" s="2" t="s">
        <v>1809</v>
      </c>
      <c r="B1032" s="2" t="s">
        <v>1749</v>
      </c>
      <c r="C1032" s="2" t="s">
        <v>1712</v>
      </c>
      <c r="D1032" s="4">
        <f t="shared" si="18"/>
        <v>238</v>
      </c>
      <c r="AC1032" s="2">
        <v>2.1000000000000001E-2</v>
      </c>
      <c r="AD1032" s="2" t="s">
        <v>708</v>
      </c>
      <c r="AF1032" s="2">
        <v>5.11E-2</v>
      </c>
      <c r="AG1032" s="2" t="s">
        <v>705</v>
      </c>
    </row>
    <row r="1033" spans="1:35" x14ac:dyDescent="0.25">
      <c r="A1033" s="2" t="s">
        <v>1809</v>
      </c>
      <c r="B1033" s="2" t="s">
        <v>1748</v>
      </c>
      <c r="C1033" s="2" t="s">
        <v>1712</v>
      </c>
      <c r="D1033" s="4">
        <f t="shared" si="18"/>
        <v>74</v>
      </c>
      <c r="T1033" s="2">
        <v>1.32E-2</v>
      </c>
      <c r="AC1033" s="2">
        <v>1.14E-2</v>
      </c>
      <c r="AD1033" s="2" t="s">
        <v>705</v>
      </c>
      <c r="AF1033" s="2">
        <v>1.41E-2</v>
      </c>
      <c r="AG1033" s="2" t="s">
        <v>705</v>
      </c>
    </row>
    <row r="1034" spans="1:35" x14ac:dyDescent="0.25">
      <c r="A1034" s="2" t="s">
        <v>1809</v>
      </c>
      <c r="B1034" s="2" t="s">
        <v>1747</v>
      </c>
      <c r="C1034" s="2" t="s">
        <v>1712</v>
      </c>
      <c r="D1034" s="4">
        <f t="shared" si="18"/>
        <v>75</v>
      </c>
      <c r="Q1034" s="3">
        <v>4.0000000000000002E-4</v>
      </c>
      <c r="AC1034" s="2">
        <v>1.7399999999999999E-2</v>
      </c>
      <c r="AD1034" s="2" t="s">
        <v>705</v>
      </c>
      <c r="AF1034" s="2">
        <v>2.12E-2</v>
      </c>
      <c r="AG1034" s="2" t="s">
        <v>705</v>
      </c>
    </row>
    <row r="1035" spans="1:35" x14ac:dyDescent="0.25">
      <c r="A1035" s="2" t="s">
        <v>1809</v>
      </c>
      <c r="B1035" s="2" t="s">
        <v>1746</v>
      </c>
      <c r="C1035" s="2" t="s">
        <v>1712</v>
      </c>
      <c r="D1035" s="4">
        <f t="shared" si="18"/>
        <v>81</v>
      </c>
      <c r="K1035" s="2">
        <v>3.9E-2</v>
      </c>
      <c r="L1035" s="2" t="s">
        <v>708</v>
      </c>
      <c r="AC1035" s="2">
        <v>9.5000000000000001E-2</v>
      </c>
      <c r="AD1035" s="2" t="s">
        <v>708</v>
      </c>
    </row>
    <row r="1036" spans="1:35" x14ac:dyDescent="0.25">
      <c r="A1036" s="2" t="s">
        <v>1809</v>
      </c>
      <c r="B1036" s="2" t="s">
        <v>1745</v>
      </c>
      <c r="C1036" s="2" t="s">
        <v>1712</v>
      </c>
      <c r="D1036" s="4">
        <f t="shared" si="18"/>
        <v>90</v>
      </c>
      <c r="T1036" s="2">
        <v>2.1999999999999999E-2</v>
      </c>
      <c r="AC1036" s="2">
        <v>5.21E-2</v>
      </c>
      <c r="AD1036" s="2" t="s">
        <v>705</v>
      </c>
      <c r="AF1036" s="2">
        <v>5.62E-2</v>
      </c>
      <c r="AG1036" s="2" t="s">
        <v>705</v>
      </c>
    </row>
    <row r="1037" spans="1:35" x14ac:dyDescent="0.25">
      <c r="A1037" s="2" t="s">
        <v>1809</v>
      </c>
      <c r="B1037" s="2" t="s">
        <v>1744</v>
      </c>
      <c r="C1037" s="2" t="s">
        <v>1712</v>
      </c>
      <c r="D1037" s="4">
        <f t="shared" si="18"/>
        <v>175</v>
      </c>
      <c r="W1037" s="3">
        <v>5.9999999999999995E-4</v>
      </c>
      <c r="Z1037" s="2">
        <v>8.0000000000000002E-3</v>
      </c>
      <c r="AC1037" s="2">
        <v>8.0000000000000002E-3</v>
      </c>
      <c r="AF1037" s="2">
        <v>1.1900000000000001E-2</v>
      </c>
      <c r="AG1037" s="2" t="s">
        <v>705</v>
      </c>
    </row>
    <row r="1038" spans="1:35" x14ac:dyDescent="0.25">
      <c r="A1038" s="2" t="s">
        <v>1809</v>
      </c>
      <c r="B1038" s="2" t="s">
        <v>1743</v>
      </c>
      <c r="C1038" s="2" t="s">
        <v>1712</v>
      </c>
      <c r="D1038" s="4">
        <f t="shared" si="18"/>
        <v>114</v>
      </c>
      <c r="W1038" s="2">
        <v>0.08</v>
      </c>
      <c r="AF1038" s="2">
        <v>0.1</v>
      </c>
      <c r="AI1038" s="2">
        <v>0.125</v>
      </c>
    </row>
    <row r="1039" spans="1:35" x14ac:dyDescent="0.25">
      <c r="A1039" s="2" t="s">
        <v>1809</v>
      </c>
      <c r="B1039" s="2" t="s">
        <v>1742</v>
      </c>
      <c r="C1039" s="2" t="s">
        <v>1712</v>
      </c>
      <c r="D1039" s="4">
        <f t="shared" si="18"/>
        <v>122</v>
      </c>
      <c r="T1039" s="2">
        <v>1.0999999999999999E-2</v>
      </c>
      <c r="AC1039" s="2">
        <v>0.02</v>
      </c>
      <c r="AD1039" s="2" t="s">
        <v>705</v>
      </c>
    </row>
    <row r="1040" spans="1:35" x14ac:dyDescent="0.25">
      <c r="A1040" s="2" t="s">
        <v>1809</v>
      </c>
      <c r="B1040" s="2" t="s">
        <v>1741</v>
      </c>
      <c r="C1040" s="2" t="s">
        <v>1712</v>
      </c>
      <c r="D1040" s="4">
        <f t="shared" si="18"/>
        <v>123</v>
      </c>
      <c r="T1040" s="2">
        <v>1.6899999999999998E-2</v>
      </c>
      <c r="AC1040" s="2">
        <v>4.7399999999999998E-2</v>
      </c>
      <c r="AD1040" s="2" t="s">
        <v>705</v>
      </c>
      <c r="AF1040" s="2">
        <v>5.3400000000000003E-2</v>
      </c>
      <c r="AG1040" s="2" t="s">
        <v>705</v>
      </c>
    </row>
    <row r="1041" spans="1:38" x14ac:dyDescent="0.25">
      <c r="A1041" s="2" t="s">
        <v>1809</v>
      </c>
      <c r="B1041" s="2" t="s">
        <v>1740</v>
      </c>
      <c r="C1041" s="2" t="s">
        <v>1712</v>
      </c>
      <c r="D1041" s="4">
        <f t="shared" si="18"/>
        <v>124</v>
      </c>
      <c r="W1041" s="2">
        <v>7.0000000000000007E-2</v>
      </c>
      <c r="Z1041" s="2">
        <v>0.1</v>
      </c>
      <c r="AC1041" s="2">
        <v>0.13200000000000001</v>
      </c>
      <c r="AI1041" s="2">
        <v>0.28000000000000003</v>
      </c>
    </row>
    <row r="1042" spans="1:38" x14ac:dyDescent="0.25">
      <c r="A1042" s="2" t="s">
        <v>1809</v>
      </c>
      <c r="B1042" s="2" t="s">
        <v>1739</v>
      </c>
      <c r="C1042" s="2" t="s">
        <v>1712</v>
      </c>
      <c r="D1042" s="4">
        <f t="shared" si="18"/>
        <v>129</v>
      </c>
      <c r="T1042" s="2">
        <v>0</v>
      </c>
      <c r="AC1042" s="2">
        <v>0.1308</v>
      </c>
      <c r="AD1042" s="2" t="s">
        <v>705</v>
      </c>
      <c r="AF1042" s="2">
        <v>0.16189999999999999</v>
      </c>
      <c r="AG1042" s="2" t="s">
        <v>705</v>
      </c>
    </row>
    <row r="1043" spans="1:38" x14ac:dyDescent="0.25">
      <c r="A1043" s="2" t="s">
        <v>1809</v>
      </c>
      <c r="B1043" s="2" t="s">
        <v>1738</v>
      </c>
      <c r="C1043" s="2" t="s">
        <v>1712</v>
      </c>
      <c r="D1043" s="4">
        <f t="shared" si="18"/>
        <v>130</v>
      </c>
      <c r="T1043" s="2">
        <v>2.7E-2</v>
      </c>
      <c r="W1043" s="2">
        <v>2.98E-2</v>
      </c>
      <c r="X1043" s="2" t="s">
        <v>708</v>
      </c>
      <c r="Z1043" s="2">
        <v>3.2000000000000001E-2</v>
      </c>
      <c r="AC1043" s="2">
        <v>3.9899999999999998E-2</v>
      </c>
      <c r="AD1043" s="2" t="s">
        <v>705</v>
      </c>
      <c r="AF1043" s="2">
        <v>4.7699999999999999E-2</v>
      </c>
      <c r="AG1043" s="2" t="s">
        <v>705</v>
      </c>
    </row>
    <row r="1044" spans="1:38" x14ac:dyDescent="0.25">
      <c r="A1044" s="2" t="s">
        <v>1809</v>
      </c>
      <c r="B1044" s="2" t="s">
        <v>1737</v>
      </c>
      <c r="C1044" s="2" t="s">
        <v>1712</v>
      </c>
      <c r="D1044" s="4">
        <f t="shared" si="18"/>
        <v>133</v>
      </c>
      <c r="T1044" s="2">
        <v>1.4E-2</v>
      </c>
      <c r="AF1044" s="2">
        <v>4.0000000000000001E-3</v>
      </c>
    </row>
    <row r="1045" spans="1:38" x14ac:dyDescent="0.25">
      <c r="A1045" s="2" t="s">
        <v>1809</v>
      </c>
      <c r="B1045" s="2" t="s">
        <v>1736</v>
      </c>
      <c r="C1045" s="2" t="s">
        <v>1712</v>
      </c>
      <c r="D1045" s="4">
        <f t="shared" si="18"/>
        <v>136</v>
      </c>
      <c r="Q1045" s="2">
        <v>2.9000000000000001E-2</v>
      </c>
      <c r="AC1045" s="2">
        <v>2.53E-2</v>
      </c>
      <c r="AD1045" s="2" t="s">
        <v>705</v>
      </c>
      <c r="AF1045" s="2">
        <v>3.1800000000000002E-2</v>
      </c>
      <c r="AG1045" s="2" t="s">
        <v>705</v>
      </c>
    </row>
    <row r="1046" spans="1:38" x14ac:dyDescent="0.25">
      <c r="A1046" s="2" t="s">
        <v>1809</v>
      </c>
      <c r="B1046" s="2" t="s">
        <v>1735</v>
      </c>
      <c r="C1046" s="2" t="s">
        <v>1712</v>
      </c>
      <c r="D1046" s="4">
        <f t="shared" si="18"/>
        <v>137</v>
      </c>
      <c r="N1046" s="2">
        <v>2.4799999999999999E-2</v>
      </c>
      <c r="Z1046" s="2">
        <v>4.7E-2</v>
      </c>
      <c r="AF1046" s="2">
        <v>0.02</v>
      </c>
    </row>
    <row r="1047" spans="1:38" x14ac:dyDescent="0.25">
      <c r="A1047" s="2" t="s">
        <v>1809</v>
      </c>
      <c r="B1047" s="2" t="s">
        <v>1734</v>
      </c>
      <c r="C1047" s="2" t="s">
        <v>1712</v>
      </c>
      <c r="D1047" s="4">
        <f t="shared" si="18"/>
        <v>143</v>
      </c>
      <c r="W1047" s="2">
        <v>0.32200000000000001</v>
      </c>
      <c r="AC1047" s="2">
        <v>0.76600000000000001</v>
      </c>
      <c r="AI1047" s="2">
        <v>0.21199999999999999</v>
      </c>
    </row>
    <row r="1048" spans="1:38" x14ac:dyDescent="0.25">
      <c r="A1048" s="2" t="s">
        <v>1809</v>
      </c>
      <c r="B1048" s="2" t="s">
        <v>1733</v>
      </c>
      <c r="C1048" s="2" t="s">
        <v>1712</v>
      </c>
      <c r="D1048" s="4">
        <f t="shared" si="18"/>
        <v>144</v>
      </c>
      <c r="W1048" s="2">
        <v>1.2E-2</v>
      </c>
      <c r="AC1048" s="2">
        <v>2.4299999999999999E-2</v>
      </c>
      <c r="AD1048" s="2" t="s">
        <v>705</v>
      </c>
      <c r="AF1048" s="2">
        <v>3.6200000000000003E-2</v>
      </c>
      <c r="AG1048" s="2" t="s">
        <v>705</v>
      </c>
      <c r="AL1048" s="2">
        <v>2.5000000000000001E-2</v>
      </c>
    </row>
    <row r="1049" spans="1:38" x14ac:dyDescent="0.25">
      <c r="A1049" s="2" t="s">
        <v>1809</v>
      </c>
      <c r="B1049" s="2" t="s">
        <v>1732</v>
      </c>
      <c r="C1049" s="2" t="s">
        <v>1712</v>
      </c>
      <c r="D1049" s="4">
        <f t="shared" si="18"/>
        <v>147</v>
      </c>
      <c r="W1049" s="2">
        <v>8.0000000000000002E-3</v>
      </c>
      <c r="Z1049" s="2">
        <v>1.0500000000000001E-2</v>
      </c>
      <c r="AA1049" s="2" t="s">
        <v>708</v>
      </c>
      <c r="AC1049" s="2">
        <v>1.4E-2</v>
      </c>
      <c r="AE1049" s="2" t="s">
        <v>863</v>
      </c>
    </row>
    <row r="1050" spans="1:38" x14ac:dyDescent="0.25">
      <c r="A1050" s="2" t="s">
        <v>1809</v>
      </c>
      <c r="B1050" s="2" t="s">
        <v>1731</v>
      </c>
      <c r="C1050" s="2" t="s">
        <v>1712</v>
      </c>
      <c r="D1050" s="4">
        <f t="shared" si="18"/>
        <v>158</v>
      </c>
      <c r="W1050" s="2">
        <v>0.01</v>
      </c>
      <c r="AC1050" s="2">
        <v>2.8400000000000002E-2</v>
      </c>
      <c r="AD1050" s="2" t="s">
        <v>705</v>
      </c>
      <c r="AF1050" s="2">
        <v>3.27E-2</v>
      </c>
      <c r="AG1050" s="2" t="s">
        <v>705</v>
      </c>
      <c r="AI1050" s="2">
        <v>1.37E-2</v>
      </c>
      <c r="AK1050" s="2" t="s">
        <v>864</v>
      </c>
    </row>
    <row r="1051" spans="1:38" x14ac:dyDescent="0.25">
      <c r="A1051" s="2" t="s">
        <v>1809</v>
      </c>
      <c r="B1051" s="2" t="s">
        <v>1730</v>
      </c>
      <c r="C1051" s="2" t="s">
        <v>1712</v>
      </c>
      <c r="D1051" s="4">
        <f t="shared" si="18"/>
        <v>159</v>
      </c>
      <c r="T1051" s="2">
        <v>0.54500000000000004</v>
      </c>
      <c r="AC1051" s="2">
        <v>1.554</v>
      </c>
      <c r="AD1051" s="2" t="s">
        <v>705</v>
      </c>
      <c r="AF1051" s="2">
        <v>1.9650000000000001</v>
      </c>
      <c r="AG1051" s="2" t="s">
        <v>705</v>
      </c>
      <c r="AI1051" s="2">
        <v>1.9650000000000001</v>
      </c>
      <c r="AJ1051" s="2" t="s">
        <v>705</v>
      </c>
    </row>
    <row r="1052" spans="1:38" x14ac:dyDescent="0.25">
      <c r="A1052" s="2" t="s">
        <v>1809</v>
      </c>
      <c r="B1052" s="2" t="s">
        <v>1729</v>
      </c>
      <c r="C1052" s="2" t="s">
        <v>1712</v>
      </c>
      <c r="D1052" s="4">
        <f t="shared" si="18"/>
        <v>184</v>
      </c>
      <c r="T1052" s="2">
        <v>1.2E-2</v>
      </c>
      <c r="AC1052" s="2">
        <v>1.2E-2</v>
      </c>
      <c r="AF1052" s="2">
        <v>2.0500000000000001E-2</v>
      </c>
      <c r="AG1052" s="2" t="s">
        <v>705</v>
      </c>
    </row>
    <row r="1053" spans="1:38" x14ac:dyDescent="0.25">
      <c r="A1053" s="2" t="s">
        <v>1809</v>
      </c>
      <c r="B1053" s="2" t="s">
        <v>1728</v>
      </c>
      <c r="C1053" s="2" t="s">
        <v>1712</v>
      </c>
      <c r="D1053" s="4">
        <f t="shared" si="18"/>
        <v>193</v>
      </c>
    </row>
    <row r="1054" spans="1:38" x14ac:dyDescent="0.25">
      <c r="A1054" s="2" t="s">
        <v>1809</v>
      </c>
      <c r="B1054" s="2" t="s">
        <v>1727</v>
      </c>
      <c r="C1054" s="2" t="s">
        <v>1712</v>
      </c>
      <c r="D1054" s="4">
        <f t="shared" si="18"/>
        <v>195</v>
      </c>
      <c r="T1054" s="2">
        <v>4.1000000000000002E-2</v>
      </c>
      <c r="AC1054" s="2">
        <v>5.8000000000000003E-2</v>
      </c>
      <c r="AD1054" s="2" t="s">
        <v>708</v>
      </c>
    </row>
    <row r="1055" spans="1:38" x14ac:dyDescent="0.25">
      <c r="A1055" s="2" t="s">
        <v>1809</v>
      </c>
      <c r="B1055" s="2" t="s">
        <v>1726</v>
      </c>
      <c r="C1055" s="2" t="s">
        <v>1712</v>
      </c>
      <c r="D1055" s="4">
        <f t="shared" si="18"/>
        <v>196</v>
      </c>
      <c r="W1055" s="2">
        <v>1.1000000000000001E-3</v>
      </c>
      <c r="AC1055" s="2">
        <v>1.1999999999999999E-3</v>
      </c>
      <c r="AD1055" s="2" t="s">
        <v>705</v>
      </c>
      <c r="AF1055" s="2">
        <v>3.8E-3</v>
      </c>
      <c r="AG1055" s="2" t="s">
        <v>705</v>
      </c>
    </row>
    <row r="1056" spans="1:38" x14ac:dyDescent="0.25">
      <c r="A1056" s="2" t="s">
        <v>1809</v>
      </c>
      <c r="B1056" s="2" t="s">
        <v>1724</v>
      </c>
      <c r="C1056" s="2" t="s">
        <v>1712</v>
      </c>
      <c r="D1056" s="4">
        <f t="shared" si="18"/>
        <v>197</v>
      </c>
      <c r="T1056" s="2">
        <v>1.4999999999999999E-2</v>
      </c>
      <c r="AC1056" s="2">
        <v>4.7699999999999999E-2</v>
      </c>
      <c r="AD1056" s="2" t="s">
        <v>705</v>
      </c>
      <c r="AF1056" s="2">
        <v>5.5500000000000001E-2</v>
      </c>
      <c r="AG1056" s="2" t="s">
        <v>705</v>
      </c>
    </row>
    <row r="1057" spans="1:38" x14ac:dyDescent="0.25">
      <c r="A1057" s="2" t="s">
        <v>1809</v>
      </c>
      <c r="B1057" s="2" t="s">
        <v>1723</v>
      </c>
      <c r="C1057" s="2" t="s">
        <v>1712</v>
      </c>
      <c r="D1057" s="4">
        <f t="shared" si="18"/>
        <v>201</v>
      </c>
      <c r="T1057" s="2">
        <v>0</v>
      </c>
      <c r="AC1057" s="2">
        <v>0</v>
      </c>
      <c r="AD1057" s="2" t="s">
        <v>705</v>
      </c>
      <c r="AF1057" s="2">
        <v>2E-3</v>
      </c>
      <c r="AG1057" s="2" t="s">
        <v>708</v>
      </c>
    </row>
    <row r="1058" spans="1:38" x14ac:dyDescent="0.25">
      <c r="A1058" s="2" t="s">
        <v>1809</v>
      </c>
      <c r="B1058" s="2" t="s">
        <v>1722</v>
      </c>
      <c r="C1058" s="2" t="s">
        <v>1712</v>
      </c>
      <c r="D1058" s="4">
        <f t="shared" si="18"/>
        <v>202</v>
      </c>
      <c r="W1058" s="2">
        <v>1.448</v>
      </c>
      <c r="Z1058" s="2">
        <v>1.1020000000000001</v>
      </c>
      <c r="AA1058" s="2" t="s">
        <v>708</v>
      </c>
      <c r="AC1058" s="2">
        <v>1.052</v>
      </c>
      <c r="AE1058" s="2" t="s">
        <v>865</v>
      </c>
      <c r="AF1058" s="2">
        <v>0.94750000000000001</v>
      </c>
      <c r="AG1058" s="2" t="s">
        <v>705</v>
      </c>
      <c r="AL1058" s="2">
        <v>1.625</v>
      </c>
    </row>
    <row r="1059" spans="1:38" x14ac:dyDescent="0.25">
      <c r="A1059" s="2" t="s">
        <v>1809</v>
      </c>
      <c r="B1059" s="2" t="s">
        <v>1721</v>
      </c>
      <c r="C1059" s="2" t="s">
        <v>1712</v>
      </c>
      <c r="D1059" s="4">
        <f t="shared" si="18"/>
        <v>277</v>
      </c>
      <c r="AI1059" s="2">
        <v>0.22500000000000001</v>
      </c>
    </row>
    <row r="1060" spans="1:38" x14ac:dyDescent="0.25">
      <c r="A1060" s="2" t="s">
        <v>1809</v>
      </c>
      <c r="B1060" s="2" t="s">
        <v>1720</v>
      </c>
      <c r="C1060" s="2" t="s">
        <v>1712</v>
      </c>
      <c r="D1060" s="4">
        <f t="shared" si="18"/>
        <v>276</v>
      </c>
      <c r="AI1060" s="2">
        <v>7.4999999999999997E-2</v>
      </c>
    </row>
    <row r="1061" spans="1:38" x14ac:dyDescent="0.25">
      <c r="A1061" s="2" t="s">
        <v>1809</v>
      </c>
      <c r="B1061" s="2" t="s">
        <v>1719</v>
      </c>
      <c r="C1061" s="2" t="s">
        <v>1712</v>
      </c>
      <c r="D1061" s="4">
        <f t="shared" si="18"/>
        <v>209</v>
      </c>
      <c r="Q1061" s="2">
        <v>1.6E-2</v>
      </c>
      <c r="AC1061" s="2">
        <v>1.2E-2</v>
      </c>
      <c r="AD1061" s="2" t="s">
        <v>708</v>
      </c>
      <c r="AF1061" s="2">
        <v>2.07E-2</v>
      </c>
      <c r="AG1061" s="2" t="s">
        <v>705</v>
      </c>
    </row>
    <row r="1062" spans="1:38" x14ac:dyDescent="0.25">
      <c r="A1062" s="2" t="s">
        <v>1809</v>
      </c>
      <c r="B1062" s="2" t="s">
        <v>1718</v>
      </c>
      <c r="C1062" s="2" t="s">
        <v>1712</v>
      </c>
      <c r="D1062" s="4">
        <f t="shared" si="18"/>
        <v>217</v>
      </c>
      <c r="T1062" s="2">
        <v>1.2E-2</v>
      </c>
      <c r="AC1062" s="2">
        <v>4.0000000000000001E-3</v>
      </c>
      <c r="AF1062" s="2">
        <v>6.3E-3</v>
      </c>
      <c r="AG1062" s="2" t="s">
        <v>705</v>
      </c>
    </row>
    <row r="1063" spans="1:38" x14ac:dyDescent="0.25">
      <c r="A1063" s="2" t="s">
        <v>1809</v>
      </c>
      <c r="B1063" s="2" t="s">
        <v>1717</v>
      </c>
      <c r="C1063" s="2" t="s">
        <v>1712</v>
      </c>
      <c r="D1063" s="4">
        <f t="shared" si="18"/>
        <v>222</v>
      </c>
      <c r="W1063" s="2">
        <v>8.5999999999999993E-2</v>
      </c>
      <c r="Z1063" s="2">
        <v>9.8000000000000004E-2</v>
      </c>
      <c r="AA1063" s="2" t="s">
        <v>708</v>
      </c>
      <c r="AC1063" s="2">
        <v>0.11</v>
      </c>
      <c r="AI1063" s="2">
        <v>0.16500000000000001</v>
      </c>
      <c r="AJ1063" s="2" t="s">
        <v>708</v>
      </c>
      <c r="AK1063" s="2" t="s">
        <v>866</v>
      </c>
    </row>
    <row r="1064" spans="1:38" x14ac:dyDescent="0.25">
      <c r="A1064" s="2" t="s">
        <v>1809</v>
      </c>
      <c r="B1064" s="2" t="s">
        <v>1716</v>
      </c>
      <c r="C1064" s="2" t="s">
        <v>1712</v>
      </c>
      <c r="D1064" s="4">
        <f t="shared" si="18"/>
        <v>226</v>
      </c>
      <c r="K1064" s="2">
        <v>1.6E-2</v>
      </c>
      <c r="AC1064" s="2">
        <v>4.5999999999999999E-2</v>
      </c>
      <c r="AI1064" s="2">
        <v>0.05</v>
      </c>
    </row>
    <row r="1065" spans="1:38" x14ac:dyDescent="0.25">
      <c r="A1065" s="2" t="s">
        <v>1809</v>
      </c>
      <c r="B1065" s="2" t="s">
        <v>1715</v>
      </c>
      <c r="C1065" s="2" t="s">
        <v>1712</v>
      </c>
      <c r="D1065" s="4">
        <f t="shared" si="18"/>
        <v>215</v>
      </c>
      <c r="K1065" s="2">
        <v>2.4E-2</v>
      </c>
      <c r="AC1065" s="2">
        <v>2.5000000000000001E-2</v>
      </c>
      <c r="AD1065" s="2" t="s">
        <v>708</v>
      </c>
    </row>
    <row r="1066" spans="1:38" x14ac:dyDescent="0.25">
      <c r="A1066" s="2" t="s">
        <v>1809</v>
      </c>
      <c r="B1066" s="2" t="s">
        <v>1714</v>
      </c>
      <c r="C1066" s="2" t="s">
        <v>1712</v>
      </c>
      <c r="D1066" s="4">
        <f t="shared" si="18"/>
        <v>251</v>
      </c>
      <c r="W1066" s="2">
        <v>0.107</v>
      </c>
      <c r="Z1066" s="2">
        <v>0.11799999999999999</v>
      </c>
      <c r="AC1066" s="2">
        <v>0.13</v>
      </c>
      <c r="AD1066" s="2" t="s">
        <v>705</v>
      </c>
    </row>
    <row r="1067" spans="1:38" x14ac:dyDescent="0.25">
      <c r="A1067" s="2" t="s">
        <v>1809</v>
      </c>
      <c r="B1067" s="2" t="s">
        <v>1713</v>
      </c>
      <c r="C1067" s="2" t="s">
        <v>1712</v>
      </c>
      <c r="D1067" s="4">
        <f t="shared" si="18"/>
        <v>181</v>
      </c>
      <c r="T1067" s="2">
        <v>8.5000000000000006E-2</v>
      </c>
      <c r="AC1067" s="2">
        <v>0.29799999999999999</v>
      </c>
      <c r="AF1067" s="2">
        <v>0.215</v>
      </c>
      <c r="AH1067" s="2" t="s">
        <v>867</v>
      </c>
    </row>
    <row r="1068" spans="1:38" x14ac:dyDescent="0.25">
      <c r="A1068" s="2" t="s">
        <v>1809</v>
      </c>
      <c r="B1068" s="2" t="s">
        <v>1711</v>
      </c>
      <c r="C1068" s="2" t="s">
        <v>1672</v>
      </c>
      <c r="D1068" s="4">
        <f t="shared" si="18"/>
        <v>8</v>
      </c>
      <c r="W1068" s="2">
        <v>1E-3</v>
      </c>
      <c r="AF1068" s="2">
        <v>1.8E-3</v>
      </c>
      <c r="AG1068" s="2" t="s">
        <v>705</v>
      </c>
      <c r="AI1068" s="2">
        <v>2.5000000000000001E-3</v>
      </c>
    </row>
    <row r="1069" spans="1:38" x14ac:dyDescent="0.25">
      <c r="A1069" s="2" t="s">
        <v>1809</v>
      </c>
      <c r="B1069" s="2" t="s">
        <v>1709</v>
      </c>
      <c r="C1069" s="2" t="s">
        <v>1672</v>
      </c>
      <c r="D1069" s="4">
        <f t="shared" si="18"/>
        <v>9</v>
      </c>
      <c r="Z1069" s="2">
        <v>2.5</v>
      </c>
      <c r="AC1069" s="2">
        <v>3.9750000000000001</v>
      </c>
      <c r="AD1069" s="2" t="s">
        <v>705</v>
      </c>
      <c r="AI1069" s="2">
        <v>4</v>
      </c>
    </row>
    <row r="1070" spans="1:38" x14ac:dyDescent="0.25">
      <c r="A1070" s="2" t="s">
        <v>1809</v>
      </c>
      <c r="B1070" s="2" t="s">
        <v>1708</v>
      </c>
      <c r="C1070" s="2" t="s">
        <v>1672</v>
      </c>
      <c r="D1070" s="4">
        <f t="shared" si="18"/>
        <v>12</v>
      </c>
    </row>
    <row r="1071" spans="1:38" x14ac:dyDescent="0.25">
      <c r="A1071" s="2" t="s">
        <v>1809</v>
      </c>
      <c r="B1071" s="2" t="s">
        <v>1706</v>
      </c>
      <c r="C1071" s="2" t="s">
        <v>1672</v>
      </c>
      <c r="D1071" s="4">
        <f t="shared" si="18"/>
        <v>14</v>
      </c>
      <c r="Z1071" s="2">
        <v>6.1999999999999998E-3</v>
      </c>
      <c r="AF1071" s="2">
        <v>6.1999999999999998E-3</v>
      </c>
      <c r="AG1071" s="2" t="s">
        <v>708</v>
      </c>
    </row>
    <row r="1072" spans="1:38" x14ac:dyDescent="0.25">
      <c r="A1072" s="2" t="s">
        <v>1809</v>
      </c>
      <c r="B1072" s="2" t="s">
        <v>1704</v>
      </c>
      <c r="C1072" s="2" t="s">
        <v>1672</v>
      </c>
      <c r="D1072" s="4">
        <f t="shared" si="18"/>
        <v>23</v>
      </c>
      <c r="T1072" s="2">
        <v>0</v>
      </c>
      <c r="AC1072" s="2">
        <v>2.12E-2</v>
      </c>
    </row>
    <row r="1073" spans="1:39" x14ac:dyDescent="0.25">
      <c r="A1073" s="2" t="s">
        <v>1809</v>
      </c>
      <c r="B1073" s="2" t="s">
        <v>1703</v>
      </c>
      <c r="C1073" s="2" t="s">
        <v>1672</v>
      </c>
      <c r="D1073" s="4">
        <f t="shared" si="18"/>
        <v>19</v>
      </c>
      <c r="T1073" s="2">
        <v>6.2E-2</v>
      </c>
      <c r="AI1073" s="2">
        <v>3.2000000000000001E-2</v>
      </c>
    </row>
    <row r="1074" spans="1:39" x14ac:dyDescent="0.25">
      <c r="A1074" s="2" t="s">
        <v>1809</v>
      </c>
      <c r="B1074" s="2" t="s">
        <v>1702</v>
      </c>
      <c r="C1074" s="2" t="s">
        <v>1672</v>
      </c>
      <c r="D1074" s="4">
        <f t="shared" si="18"/>
        <v>21</v>
      </c>
      <c r="Z1074" s="2">
        <v>9.94</v>
      </c>
      <c r="AF1074" s="2">
        <v>10.14</v>
      </c>
      <c r="AI1074" s="2">
        <v>12.72</v>
      </c>
    </row>
    <row r="1075" spans="1:39" x14ac:dyDescent="0.25">
      <c r="A1075" s="2" t="s">
        <v>1809</v>
      </c>
      <c r="B1075" s="2" t="s">
        <v>1701</v>
      </c>
      <c r="C1075" s="2" t="s">
        <v>1672</v>
      </c>
      <c r="D1075" s="4">
        <f t="shared" si="18"/>
        <v>33</v>
      </c>
      <c r="W1075" s="2">
        <v>36</v>
      </c>
      <c r="X1075" s="2" t="s">
        <v>712</v>
      </c>
      <c r="Z1075" s="2">
        <v>32.909999999999997</v>
      </c>
      <c r="AA1075" s="2" t="s">
        <v>712</v>
      </c>
      <c r="AC1075" s="2">
        <v>31.57</v>
      </c>
      <c r="AD1075" s="2" t="s">
        <v>705</v>
      </c>
      <c r="AF1075" s="2">
        <v>33.119999999999997</v>
      </c>
      <c r="AG1075" s="2" t="s">
        <v>712</v>
      </c>
    </row>
    <row r="1076" spans="1:39" x14ac:dyDescent="0.25">
      <c r="A1076" s="2" t="s">
        <v>1809</v>
      </c>
      <c r="B1076" s="2" t="s">
        <v>1700</v>
      </c>
      <c r="C1076" s="2" t="s">
        <v>1672</v>
      </c>
      <c r="D1076" s="4">
        <f t="shared" si="18"/>
        <v>40</v>
      </c>
      <c r="N1076" s="2">
        <v>0.84</v>
      </c>
      <c r="W1076" s="2">
        <v>2.2109999999999999</v>
      </c>
      <c r="AC1076" s="2">
        <v>2.3239999999999998</v>
      </c>
      <c r="AD1076" s="2" t="s">
        <v>705</v>
      </c>
      <c r="AF1076" s="2">
        <v>4.7439999999999998</v>
      </c>
    </row>
    <row r="1077" spans="1:39" x14ac:dyDescent="0.25">
      <c r="A1077" s="2" t="s">
        <v>1809</v>
      </c>
      <c r="B1077" s="2" t="s">
        <v>1699</v>
      </c>
      <c r="C1077" s="2" t="s">
        <v>1672</v>
      </c>
      <c r="D1077" s="4">
        <f t="shared" si="18"/>
        <v>44</v>
      </c>
      <c r="AC1077" s="2">
        <v>0.35899999999999999</v>
      </c>
      <c r="AI1077" s="2">
        <v>2.242</v>
      </c>
      <c r="AK1077" s="2" t="s">
        <v>868</v>
      </c>
    </row>
    <row r="1078" spans="1:39" x14ac:dyDescent="0.25">
      <c r="A1078" s="2" t="s">
        <v>1809</v>
      </c>
      <c r="B1078" s="2" t="s">
        <v>1698</v>
      </c>
      <c r="C1078" s="2" t="s">
        <v>1672</v>
      </c>
      <c r="D1078" s="4">
        <f t="shared" si="18"/>
        <v>48</v>
      </c>
      <c r="AL1078" s="2">
        <v>0.26</v>
      </c>
    </row>
    <row r="1079" spans="1:39" x14ac:dyDescent="0.25">
      <c r="A1079" s="2" t="s">
        <v>1809</v>
      </c>
      <c r="B1079" s="2" t="s">
        <v>1697</v>
      </c>
      <c r="C1079" s="2" t="s">
        <v>1672</v>
      </c>
      <c r="D1079" s="4">
        <f t="shared" si="18"/>
        <v>49</v>
      </c>
      <c r="N1079" s="2">
        <v>0.16200000000000001</v>
      </c>
      <c r="Z1079" s="2">
        <v>0.76500000000000001</v>
      </c>
      <c r="AF1079" s="2">
        <v>0.76070000000000004</v>
      </c>
      <c r="AG1079" s="2" t="s">
        <v>708</v>
      </c>
      <c r="AL1079" s="2">
        <v>0.74</v>
      </c>
    </row>
    <row r="1080" spans="1:39" x14ac:dyDescent="0.25">
      <c r="A1080" s="2" t="s">
        <v>1809</v>
      </c>
      <c r="B1080" s="2" t="s">
        <v>1696</v>
      </c>
      <c r="C1080" s="2" t="s">
        <v>1672</v>
      </c>
      <c r="D1080" s="4">
        <f t="shared" si="18"/>
        <v>55</v>
      </c>
      <c r="AI1080" s="2">
        <v>0</v>
      </c>
      <c r="AJ1080" s="2" t="s">
        <v>708</v>
      </c>
    </row>
    <row r="1081" spans="1:39" x14ac:dyDescent="0.25">
      <c r="A1081" s="2" t="s">
        <v>1809</v>
      </c>
      <c r="B1081" s="2" t="s">
        <v>1695</v>
      </c>
      <c r="C1081" s="2" t="s">
        <v>1672</v>
      </c>
      <c r="D1081" s="4">
        <f t="shared" si="18"/>
        <v>56</v>
      </c>
      <c r="AC1081" s="2">
        <v>6.5000000000000002E-2</v>
      </c>
      <c r="AD1081" s="2" t="s">
        <v>705</v>
      </c>
      <c r="AF1081" s="2">
        <v>0.25900000000000001</v>
      </c>
      <c r="AI1081" s="2">
        <v>0.58599999999999997</v>
      </c>
    </row>
    <row r="1082" spans="1:39" x14ac:dyDescent="0.25">
      <c r="A1082" s="2" t="s">
        <v>1809</v>
      </c>
      <c r="B1082" s="2" t="s">
        <v>1694</v>
      </c>
      <c r="C1082" s="2" t="s">
        <v>1672</v>
      </c>
      <c r="D1082" s="4">
        <f t="shared" si="18"/>
        <v>58</v>
      </c>
      <c r="AC1082" s="2">
        <v>0.38519999999999999</v>
      </c>
      <c r="AD1082" s="2" t="s">
        <v>705</v>
      </c>
      <c r="AF1082" s="2">
        <v>0.54900000000000004</v>
      </c>
      <c r="AG1082" s="2" t="s">
        <v>705</v>
      </c>
    </row>
    <row r="1083" spans="1:39" x14ac:dyDescent="0.25">
      <c r="A1083" s="2" t="s">
        <v>1809</v>
      </c>
      <c r="B1083" s="2" t="s">
        <v>1693</v>
      </c>
      <c r="C1083" s="2" t="s">
        <v>1672</v>
      </c>
      <c r="D1083" s="4">
        <f t="shared" si="18"/>
        <v>60</v>
      </c>
      <c r="W1083" s="2">
        <v>0.14699999999999999</v>
      </c>
      <c r="AC1083" s="2">
        <v>0.2369</v>
      </c>
      <c r="AD1083" s="2" t="s">
        <v>705</v>
      </c>
      <c r="AF1083" s="2">
        <v>0.21299999999999999</v>
      </c>
    </row>
    <row r="1084" spans="1:39" x14ac:dyDescent="0.25">
      <c r="A1084" s="2" t="s">
        <v>1809</v>
      </c>
      <c r="B1084" s="2" t="s">
        <v>1692</v>
      </c>
      <c r="C1084" s="2" t="s">
        <v>1672</v>
      </c>
      <c r="D1084" s="4">
        <f t="shared" si="18"/>
        <v>86</v>
      </c>
      <c r="AL1084" s="2">
        <v>0</v>
      </c>
      <c r="AM1084" s="2" t="s">
        <v>708</v>
      </c>
    </row>
    <row r="1085" spans="1:39" x14ac:dyDescent="0.25">
      <c r="A1085" s="2" t="s">
        <v>1809</v>
      </c>
      <c r="B1085" s="2" t="s">
        <v>1691</v>
      </c>
      <c r="C1085" s="2" t="s">
        <v>1672</v>
      </c>
      <c r="D1085" s="4">
        <f t="shared" si="18"/>
        <v>89</v>
      </c>
      <c r="W1085" s="2">
        <v>0.19700000000000001</v>
      </c>
      <c r="AF1085" s="2">
        <v>0.60309999999999997</v>
      </c>
    </row>
    <row r="1086" spans="1:39" x14ac:dyDescent="0.25">
      <c r="A1086" s="2" t="s">
        <v>1809</v>
      </c>
      <c r="B1086" s="2" t="s">
        <v>1690</v>
      </c>
      <c r="C1086" s="2" t="s">
        <v>1672</v>
      </c>
      <c r="D1086" s="4">
        <f t="shared" si="18"/>
        <v>91</v>
      </c>
      <c r="W1086" s="2">
        <v>7.0000000000000001E-3</v>
      </c>
      <c r="AC1086" s="2">
        <v>0.01</v>
      </c>
      <c r="AD1086" s="2" t="s">
        <v>705</v>
      </c>
      <c r="AF1086" s="2">
        <v>2.0400000000000001E-2</v>
      </c>
      <c r="AG1086" s="2" t="s">
        <v>705</v>
      </c>
      <c r="AI1086" s="2">
        <v>2.0400000000000001E-2</v>
      </c>
      <c r="AJ1086" s="2" t="s">
        <v>708</v>
      </c>
    </row>
    <row r="1087" spans="1:39" x14ac:dyDescent="0.25">
      <c r="A1087" s="2" t="s">
        <v>1809</v>
      </c>
      <c r="B1087" s="2" t="s">
        <v>1689</v>
      </c>
      <c r="C1087" s="2" t="s">
        <v>1672</v>
      </c>
      <c r="D1087" s="4">
        <f t="shared" si="18"/>
        <v>93</v>
      </c>
      <c r="W1087" s="2">
        <v>5.4000000000000003E-3</v>
      </c>
      <c r="Z1087" s="2">
        <v>4.5999999999999999E-3</v>
      </c>
      <c r="AI1087" s="2">
        <v>5.0999999999999997E-2</v>
      </c>
      <c r="AJ1087" s="2" t="s">
        <v>705</v>
      </c>
    </row>
    <row r="1088" spans="1:39" x14ac:dyDescent="0.25">
      <c r="A1088" s="2" t="s">
        <v>1809</v>
      </c>
      <c r="B1088" s="2" t="s">
        <v>1688</v>
      </c>
      <c r="C1088" s="2" t="s">
        <v>1672</v>
      </c>
      <c r="D1088" s="4">
        <f t="shared" si="18"/>
        <v>95</v>
      </c>
      <c r="W1088" s="2">
        <v>7.5999999999999998E-2</v>
      </c>
      <c r="AF1088" s="2">
        <v>0.114</v>
      </c>
    </row>
    <row r="1089" spans="1:38" x14ac:dyDescent="0.25">
      <c r="A1089" s="2" t="s">
        <v>1809</v>
      </c>
      <c r="B1089" s="2" t="s">
        <v>1687</v>
      </c>
      <c r="C1089" s="2" t="s">
        <v>1672</v>
      </c>
      <c r="D1089" s="4">
        <f t="shared" si="18"/>
        <v>109</v>
      </c>
      <c r="Z1089" s="2">
        <v>6.5000000000000002E-2</v>
      </c>
      <c r="AF1089" s="2">
        <v>7.5999999999999998E-2</v>
      </c>
      <c r="AG1089" s="2" t="s">
        <v>708</v>
      </c>
    </row>
    <row r="1090" spans="1:38" x14ac:dyDescent="0.25">
      <c r="A1090" s="2" t="s">
        <v>1809</v>
      </c>
      <c r="B1090" s="2" t="s">
        <v>1686</v>
      </c>
      <c r="C1090" s="2" t="s">
        <v>1672</v>
      </c>
      <c r="D1090" s="4">
        <f t="shared" si="18"/>
        <v>138</v>
      </c>
      <c r="AC1090" s="2">
        <v>6.9</v>
      </c>
      <c r="AF1090" s="2">
        <v>7.22</v>
      </c>
      <c r="AI1090" s="2">
        <v>7.28</v>
      </c>
    </row>
    <row r="1091" spans="1:38" x14ac:dyDescent="0.25">
      <c r="A1091" s="2" t="s">
        <v>1809</v>
      </c>
      <c r="B1091" s="2" t="s">
        <v>1685</v>
      </c>
      <c r="C1091" s="2" t="s">
        <v>1672</v>
      </c>
      <c r="D1091" s="4">
        <f t="shared" si="18"/>
        <v>157</v>
      </c>
      <c r="AC1091" s="2">
        <v>2.7E-2</v>
      </c>
      <c r="AF1091" s="2">
        <v>7.3599999999999999E-2</v>
      </c>
      <c r="AG1091" s="2" t="s">
        <v>705</v>
      </c>
      <c r="AI1091" s="2">
        <v>7.3599999999999999E-2</v>
      </c>
      <c r="AJ1091" s="2" t="s">
        <v>708</v>
      </c>
    </row>
    <row r="1092" spans="1:38" x14ac:dyDescent="0.25">
      <c r="A1092" s="2" t="s">
        <v>1809</v>
      </c>
      <c r="B1092" s="2" t="s">
        <v>1684</v>
      </c>
      <c r="C1092" s="2" t="s">
        <v>1672</v>
      </c>
      <c r="D1092" s="4">
        <f t="shared" ref="D1092:D1155" si="19">IF(B1092="","",VALUE(LEFT(B1092,FIND(".|",B1092)-1)))</f>
        <v>166</v>
      </c>
      <c r="AC1092" s="2">
        <v>1.4999999999999999E-2</v>
      </c>
      <c r="AD1092" s="2" t="s">
        <v>705</v>
      </c>
      <c r="AF1092" s="2">
        <v>1.9099999999999999E-2</v>
      </c>
      <c r="AG1092" s="2" t="s">
        <v>705</v>
      </c>
      <c r="AI1092" s="2">
        <v>0.01</v>
      </c>
    </row>
    <row r="1093" spans="1:38" x14ac:dyDescent="0.25">
      <c r="A1093" s="2" t="s">
        <v>1809</v>
      </c>
      <c r="B1093" s="2" t="s">
        <v>1683</v>
      </c>
      <c r="C1093" s="2" t="s">
        <v>1672</v>
      </c>
      <c r="D1093" s="4">
        <f t="shared" si="19"/>
        <v>169</v>
      </c>
      <c r="T1093" s="2">
        <v>3.0099999999999998E-2</v>
      </c>
      <c r="AC1093" s="2">
        <v>0.04</v>
      </c>
      <c r="AD1093" s="2" t="s">
        <v>705</v>
      </c>
      <c r="AI1093" s="2">
        <v>0.154</v>
      </c>
      <c r="AJ1093" s="2" t="s">
        <v>708</v>
      </c>
    </row>
    <row r="1094" spans="1:38" x14ac:dyDescent="0.25">
      <c r="A1094" s="2" t="s">
        <v>1809</v>
      </c>
      <c r="B1094" s="2" t="s">
        <v>1682</v>
      </c>
      <c r="C1094" s="2" t="s">
        <v>1672</v>
      </c>
      <c r="D1094" s="4">
        <f t="shared" si="19"/>
        <v>170</v>
      </c>
      <c r="AI1094" s="2">
        <v>0.28899999999999998</v>
      </c>
    </row>
    <row r="1095" spans="1:38" x14ac:dyDescent="0.25">
      <c r="A1095" s="2" t="s">
        <v>1809</v>
      </c>
      <c r="B1095" s="2" t="s">
        <v>1681</v>
      </c>
      <c r="C1095" s="2" t="s">
        <v>1672</v>
      </c>
      <c r="D1095" s="4">
        <f t="shared" si="19"/>
        <v>177</v>
      </c>
      <c r="W1095" s="2">
        <v>3.4350000000000001</v>
      </c>
      <c r="Y1095" s="2" t="s">
        <v>869</v>
      </c>
      <c r="AC1095" s="2">
        <v>3.0409999999999999</v>
      </c>
      <c r="AE1095" s="2" t="s">
        <v>870</v>
      </c>
      <c r="AF1095" s="2">
        <v>3.1840000000000002</v>
      </c>
      <c r="AH1095" s="2" t="s">
        <v>871</v>
      </c>
      <c r="AI1095" s="2">
        <v>3.15</v>
      </c>
      <c r="AK1095" s="2" t="s">
        <v>872</v>
      </c>
    </row>
    <row r="1096" spans="1:38" x14ac:dyDescent="0.25">
      <c r="A1096" s="2" t="s">
        <v>1809</v>
      </c>
      <c r="B1096" s="2" t="s">
        <v>1680</v>
      </c>
      <c r="C1096" s="2" t="s">
        <v>1672</v>
      </c>
      <c r="D1096" s="4">
        <f t="shared" si="19"/>
        <v>188</v>
      </c>
      <c r="AI1096" s="2">
        <v>0</v>
      </c>
      <c r="AJ1096" s="2" t="s">
        <v>708</v>
      </c>
    </row>
    <row r="1097" spans="1:38" x14ac:dyDescent="0.25">
      <c r="A1097" s="2" t="s">
        <v>1809</v>
      </c>
      <c r="B1097" s="2" t="s">
        <v>1679</v>
      </c>
      <c r="C1097" s="2" t="s">
        <v>1672</v>
      </c>
      <c r="D1097" s="4">
        <f t="shared" si="19"/>
        <v>189</v>
      </c>
      <c r="AF1097" s="2">
        <v>0</v>
      </c>
      <c r="AG1097" s="2" t="s">
        <v>708</v>
      </c>
    </row>
    <row r="1098" spans="1:38" x14ac:dyDescent="0.25">
      <c r="A1098" s="2" t="s">
        <v>1809</v>
      </c>
      <c r="B1098" s="2" t="s">
        <v>1678</v>
      </c>
      <c r="C1098" s="2" t="s">
        <v>1672</v>
      </c>
      <c r="D1098" s="4">
        <f t="shared" si="19"/>
        <v>191</v>
      </c>
      <c r="AL1098" s="3">
        <v>1.9999999999999999E-6</v>
      </c>
    </row>
    <row r="1099" spans="1:38" x14ac:dyDescent="0.25">
      <c r="A1099" s="2" t="s">
        <v>1809</v>
      </c>
      <c r="B1099" s="2" t="s">
        <v>1677</v>
      </c>
      <c r="C1099" s="2" t="s">
        <v>1672</v>
      </c>
      <c r="D1099" s="4">
        <f t="shared" si="19"/>
        <v>207</v>
      </c>
      <c r="T1099" s="2">
        <v>2.1999999999999999E-2</v>
      </c>
      <c r="AC1099" s="2">
        <v>0.02</v>
      </c>
      <c r="AD1099" s="2" t="s">
        <v>705</v>
      </c>
      <c r="AF1099" s="2">
        <v>0.13550000000000001</v>
      </c>
    </row>
    <row r="1100" spans="1:38" x14ac:dyDescent="0.25">
      <c r="A1100" s="2" t="s">
        <v>1809</v>
      </c>
      <c r="B1100" s="2" t="s">
        <v>1676</v>
      </c>
      <c r="C1100" s="2" t="s">
        <v>1672</v>
      </c>
      <c r="D1100" s="4">
        <f t="shared" si="19"/>
        <v>220</v>
      </c>
      <c r="Z1100" s="2">
        <v>9.3799999999999994E-2</v>
      </c>
      <c r="AC1100" s="2">
        <v>9.9000000000000005E-2</v>
      </c>
      <c r="AF1100" s="2">
        <v>0.11600000000000001</v>
      </c>
      <c r="AG1100" s="2" t="s">
        <v>708</v>
      </c>
      <c r="AI1100" s="2">
        <v>0.12889999999999999</v>
      </c>
      <c r="AJ1100" s="2" t="s">
        <v>708</v>
      </c>
    </row>
    <row r="1101" spans="1:38" x14ac:dyDescent="0.25">
      <c r="A1101" s="2" t="s">
        <v>1809</v>
      </c>
      <c r="B1101" s="2" t="s">
        <v>1675</v>
      </c>
      <c r="C1101" s="2" t="s">
        <v>1672</v>
      </c>
      <c r="D1101" s="4">
        <f t="shared" si="19"/>
        <v>231</v>
      </c>
      <c r="W1101" s="2">
        <v>303.89999999999998</v>
      </c>
      <c r="Y1101" s="2" t="s">
        <v>873</v>
      </c>
      <c r="AC1101" s="2">
        <v>298.8</v>
      </c>
      <c r="AE1101" s="2" t="s">
        <v>874</v>
      </c>
      <c r="AF1101" s="2">
        <v>305.10000000000002</v>
      </c>
      <c r="AH1101" s="2" t="s">
        <v>875</v>
      </c>
      <c r="AI1101" s="2">
        <v>248.4</v>
      </c>
      <c r="AK1101" s="2" t="s">
        <v>876</v>
      </c>
    </row>
    <row r="1102" spans="1:38" x14ac:dyDescent="0.25">
      <c r="A1102" s="2" t="s">
        <v>1809</v>
      </c>
      <c r="B1102" s="2" t="s">
        <v>1674</v>
      </c>
      <c r="C1102" s="2" t="s">
        <v>1672</v>
      </c>
      <c r="D1102" s="4">
        <f t="shared" si="19"/>
        <v>234</v>
      </c>
      <c r="H1102" s="2">
        <v>1.95E-2</v>
      </c>
      <c r="AC1102" s="2">
        <v>0.08</v>
      </c>
    </row>
    <row r="1103" spans="1:38" x14ac:dyDescent="0.25">
      <c r="A1103" s="2" t="s">
        <v>1809</v>
      </c>
      <c r="B1103" s="2" t="s">
        <v>1673</v>
      </c>
      <c r="C1103" s="2" t="s">
        <v>1672</v>
      </c>
      <c r="D1103" s="4">
        <f t="shared" si="19"/>
        <v>236</v>
      </c>
      <c r="K1103" s="2">
        <v>0.45100000000000001</v>
      </c>
      <c r="AC1103" s="2">
        <v>0.68310000000000004</v>
      </c>
      <c r="AD1103" s="2" t="s">
        <v>705</v>
      </c>
      <c r="AF1103" s="2">
        <v>0.79330000000000001</v>
      </c>
      <c r="AG1103" s="2" t="s">
        <v>705</v>
      </c>
    </row>
    <row r="1104" spans="1:38" x14ac:dyDescent="0.25">
      <c r="A1104" s="2" t="s">
        <v>1809</v>
      </c>
      <c r="B1104" s="2" t="s">
        <v>1671</v>
      </c>
      <c r="C1104" s="2" t="s">
        <v>1620</v>
      </c>
      <c r="D1104" s="4">
        <f t="shared" si="19"/>
        <v>2</v>
      </c>
      <c r="T1104" s="2">
        <v>0</v>
      </c>
      <c r="AC1104" s="2">
        <v>0.1285</v>
      </c>
      <c r="AD1104" s="2" t="s">
        <v>705</v>
      </c>
      <c r="AF1104" s="2">
        <v>0.16950000000000001</v>
      </c>
      <c r="AG1104" s="2" t="s">
        <v>705</v>
      </c>
    </row>
    <row r="1105" spans="1:38" x14ac:dyDescent="0.25">
      <c r="A1105" s="2" t="s">
        <v>1809</v>
      </c>
      <c r="B1105" s="2" t="s">
        <v>1670</v>
      </c>
      <c r="C1105" s="2" t="s">
        <v>1620</v>
      </c>
      <c r="D1105" s="4">
        <f t="shared" si="19"/>
        <v>1</v>
      </c>
      <c r="Z1105" s="2">
        <v>0.12</v>
      </c>
      <c r="AC1105" s="2">
        <v>7.6600000000000001E-2</v>
      </c>
      <c r="AD1105" s="2" t="s">
        <v>708</v>
      </c>
      <c r="AF1105" s="2">
        <v>0.125</v>
      </c>
      <c r="AG1105" s="2" t="s">
        <v>708</v>
      </c>
    </row>
    <row r="1106" spans="1:38" x14ac:dyDescent="0.25">
      <c r="A1106" s="2" t="s">
        <v>1809</v>
      </c>
      <c r="B1106" s="2" t="s">
        <v>1669</v>
      </c>
      <c r="C1106" s="2" t="s">
        <v>1620</v>
      </c>
      <c r="D1106" s="4">
        <f t="shared" si="19"/>
        <v>52</v>
      </c>
      <c r="Z1106" s="2">
        <v>2.1320000000000001</v>
      </c>
      <c r="AC1106" s="2">
        <v>1.9770000000000001</v>
      </c>
      <c r="AF1106" s="2">
        <v>2.36</v>
      </c>
    </row>
    <row r="1107" spans="1:38" x14ac:dyDescent="0.25">
      <c r="A1107" s="2" t="s">
        <v>1809</v>
      </c>
      <c r="B1107" s="2" t="s">
        <v>1668</v>
      </c>
      <c r="C1107" s="2" t="s">
        <v>1620</v>
      </c>
      <c r="D1107" s="4">
        <f t="shared" si="19"/>
        <v>13</v>
      </c>
      <c r="W1107" s="2">
        <v>0.01</v>
      </c>
      <c r="AF1107" s="2">
        <v>2.0299999999999999E-2</v>
      </c>
    </row>
    <row r="1108" spans="1:38" x14ac:dyDescent="0.25">
      <c r="A1108" s="2" t="s">
        <v>1809</v>
      </c>
      <c r="B1108" s="2" t="s">
        <v>1667</v>
      </c>
      <c r="C1108" s="2" t="s">
        <v>1620</v>
      </c>
      <c r="D1108" s="4">
        <f t="shared" si="19"/>
        <v>16</v>
      </c>
      <c r="T1108" s="2">
        <v>0.22500000000000001</v>
      </c>
      <c r="W1108" s="2">
        <v>0.33</v>
      </c>
      <c r="AI1108" s="2">
        <v>0.77</v>
      </c>
    </row>
    <row r="1109" spans="1:38" x14ac:dyDescent="0.25">
      <c r="A1109" s="2" t="s">
        <v>1809</v>
      </c>
      <c r="B1109" s="2" t="s">
        <v>1666</v>
      </c>
      <c r="C1109" s="2" t="s">
        <v>1620</v>
      </c>
      <c r="D1109" s="4">
        <f t="shared" si="19"/>
        <v>18</v>
      </c>
      <c r="T1109" s="2">
        <v>2E-3</v>
      </c>
      <c r="AI1109" s="2">
        <v>3.0000000000000001E-3</v>
      </c>
    </row>
    <row r="1110" spans="1:38" x14ac:dyDescent="0.25">
      <c r="A1110" s="2" t="s">
        <v>1809</v>
      </c>
      <c r="B1110" s="2" t="s">
        <v>1665</v>
      </c>
      <c r="C1110" s="2" t="s">
        <v>1620</v>
      </c>
      <c r="D1110" s="4">
        <f t="shared" si="19"/>
        <v>26</v>
      </c>
    </row>
    <row r="1111" spans="1:38" x14ac:dyDescent="0.25">
      <c r="A1111" s="2" t="s">
        <v>1809</v>
      </c>
      <c r="B1111" s="2" t="s">
        <v>1664</v>
      </c>
      <c r="C1111" s="2" t="s">
        <v>1620</v>
      </c>
      <c r="D1111" s="4">
        <f t="shared" si="19"/>
        <v>115</v>
      </c>
      <c r="T1111" s="2">
        <v>5.1999999999999998E-3</v>
      </c>
      <c r="AF1111" s="2">
        <v>3.3000000000000002E-2</v>
      </c>
    </row>
    <row r="1112" spans="1:38" x14ac:dyDescent="0.25">
      <c r="A1112" s="2" t="s">
        <v>1809</v>
      </c>
      <c r="B1112" s="2" t="s">
        <v>1663</v>
      </c>
      <c r="C1112" s="2" t="s">
        <v>1620</v>
      </c>
      <c r="D1112" s="4">
        <f t="shared" si="19"/>
        <v>351</v>
      </c>
      <c r="Q1112" s="2">
        <v>45.73</v>
      </c>
      <c r="T1112" s="2">
        <v>36.17</v>
      </c>
      <c r="U1112" s="2" t="s">
        <v>708</v>
      </c>
      <c r="W1112" s="2">
        <v>50</v>
      </c>
      <c r="Z1112" s="2">
        <v>92.55</v>
      </c>
      <c r="AC1112" s="2">
        <v>127.7</v>
      </c>
      <c r="AD1112" s="2" t="s">
        <v>705</v>
      </c>
      <c r="AF1112" s="2">
        <v>128.6</v>
      </c>
      <c r="AI1112" s="2">
        <v>144.69999999999999</v>
      </c>
      <c r="AL1112" s="2">
        <v>140.6</v>
      </c>
    </row>
    <row r="1113" spans="1:38" x14ac:dyDescent="0.25">
      <c r="A1113" s="2" t="s">
        <v>1809</v>
      </c>
      <c r="B1113" s="2" t="s">
        <v>1662</v>
      </c>
      <c r="C1113" s="2" t="s">
        <v>1620</v>
      </c>
      <c r="D1113" s="4">
        <f t="shared" si="19"/>
        <v>116</v>
      </c>
      <c r="T1113" s="2">
        <v>2.27</v>
      </c>
      <c r="AC1113" s="2">
        <v>1.0880000000000001</v>
      </c>
      <c r="AD1113" s="2" t="s">
        <v>705</v>
      </c>
      <c r="AF1113" s="2">
        <v>1.145</v>
      </c>
      <c r="AG1113" s="2" t="s">
        <v>705</v>
      </c>
    </row>
    <row r="1114" spans="1:38" x14ac:dyDescent="0.25">
      <c r="A1114" s="2" t="s">
        <v>1809</v>
      </c>
      <c r="B1114" s="2" t="s">
        <v>1661</v>
      </c>
      <c r="C1114" s="2" t="s">
        <v>1620</v>
      </c>
      <c r="D1114" s="4">
        <f t="shared" si="19"/>
        <v>73</v>
      </c>
      <c r="AC1114" s="2">
        <v>0.19520000000000001</v>
      </c>
      <c r="AD1114" s="2" t="s">
        <v>705</v>
      </c>
      <c r="AF1114" s="2">
        <v>0.4</v>
      </c>
      <c r="AG1114" s="2" t="s">
        <v>708</v>
      </c>
    </row>
    <row r="1115" spans="1:38" x14ac:dyDescent="0.25">
      <c r="A1115" s="2" t="s">
        <v>1809</v>
      </c>
      <c r="B1115" s="2" t="s">
        <v>1660</v>
      </c>
      <c r="C1115" s="2" t="s">
        <v>1620</v>
      </c>
      <c r="D1115" s="4">
        <f t="shared" si="19"/>
        <v>100</v>
      </c>
      <c r="N1115" s="2">
        <v>15.2</v>
      </c>
      <c r="Q1115" s="2">
        <v>12.6</v>
      </c>
      <c r="R1115" s="2" t="s">
        <v>708</v>
      </c>
      <c r="T1115" s="2">
        <v>11</v>
      </c>
      <c r="U1115" s="2" t="s">
        <v>708</v>
      </c>
      <c r="W1115" s="2">
        <v>15</v>
      </c>
      <c r="AC1115" s="2">
        <v>10</v>
      </c>
      <c r="AE1115" s="2" t="s">
        <v>877</v>
      </c>
      <c r="AI1115" s="2">
        <v>17</v>
      </c>
    </row>
    <row r="1116" spans="1:38" x14ac:dyDescent="0.25">
      <c r="A1116" s="2" t="s">
        <v>1809</v>
      </c>
      <c r="B1116" s="2" t="s">
        <v>1659</v>
      </c>
      <c r="C1116" s="2" t="s">
        <v>1620</v>
      </c>
      <c r="D1116" s="4">
        <f t="shared" si="19"/>
        <v>101</v>
      </c>
      <c r="W1116" s="2">
        <v>0.376</v>
      </c>
      <c r="AC1116" s="2">
        <v>7.3979999999999997</v>
      </c>
      <c r="AF1116" s="2">
        <v>24.65</v>
      </c>
      <c r="AG1116" s="2" t="s">
        <v>708</v>
      </c>
    </row>
    <row r="1117" spans="1:38" x14ac:dyDescent="0.25">
      <c r="A1117" s="2" t="s">
        <v>1809</v>
      </c>
      <c r="B1117" s="2" t="s">
        <v>1658</v>
      </c>
      <c r="C1117" s="2" t="s">
        <v>1620</v>
      </c>
      <c r="D1117" s="4">
        <f t="shared" si="19"/>
        <v>102</v>
      </c>
      <c r="Z1117" s="2">
        <v>1</v>
      </c>
      <c r="AC1117" s="2">
        <v>1.0249999999999999</v>
      </c>
      <c r="AD1117" s="2" t="s">
        <v>708</v>
      </c>
      <c r="AF1117" s="2">
        <v>1.1000000000000001</v>
      </c>
    </row>
    <row r="1118" spans="1:38" x14ac:dyDescent="0.25">
      <c r="A1118" s="2" t="s">
        <v>1809</v>
      </c>
      <c r="B1118" s="2" t="s">
        <v>1657</v>
      </c>
      <c r="C1118" s="2" t="s">
        <v>1620</v>
      </c>
      <c r="D1118" s="4">
        <f t="shared" si="19"/>
        <v>103</v>
      </c>
      <c r="N1118" s="2">
        <v>0.45</v>
      </c>
      <c r="Q1118" s="2">
        <v>0.31</v>
      </c>
      <c r="R1118" s="2" t="s">
        <v>708</v>
      </c>
      <c r="T1118" s="2">
        <v>0.17</v>
      </c>
      <c r="W1118" s="2">
        <v>2.14</v>
      </c>
      <c r="Z1118" s="2">
        <v>5.92</v>
      </c>
      <c r="AA1118" s="2" t="s">
        <v>708</v>
      </c>
      <c r="AC1118" s="2">
        <v>9.6999999999999993</v>
      </c>
    </row>
    <row r="1119" spans="1:38" x14ac:dyDescent="0.25">
      <c r="A1119" s="2" t="s">
        <v>1809</v>
      </c>
      <c r="B1119" s="2" t="s">
        <v>1655</v>
      </c>
      <c r="C1119" s="2" t="s">
        <v>1620</v>
      </c>
      <c r="D1119" s="4">
        <f t="shared" si="19"/>
        <v>105</v>
      </c>
      <c r="K1119" s="2">
        <v>7.4999999999999997E-2</v>
      </c>
      <c r="N1119" s="2">
        <v>8.2500000000000004E-2</v>
      </c>
      <c r="O1119" s="2" t="s">
        <v>708</v>
      </c>
      <c r="Q1119" s="2">
        <v>0.09</v>
      </c>
      <c r="W1119" s="2">
        <v>0.106</v>
      </c>
      <c r="AC1119" s="2">
        <v>0.122</v>
      </c>
      <c r="AF1119" s="2">
        <v>0.113</v>
      </c>
    </row>
    <row r="1120" spans="1:38" x14ac:dyDescent="0.25">
      <c r="A1120" s="2" t="s">
        <v>1809</v>
      </c>
      <c r="B1120" s="2" t="s">
        <v>1654</v>
      </c>
      <c r="C1120" s="2" t="s">
        <v>1620</v>
      </c>
      <c r="D1120" s="4">
        <f t="shared" si="19"/>
        <v>110</v>
      </c>
      <c r="Q1120" s="2">
        <v>16.5</v>
      </c>
      <c r="W1120" s="2">
        <v>15.8</v>
      </c>
      <c r="Z1120" s="2">
        <v>14.01</v>
      </c>
      <c r="AA1120" s="2" t="s">
        <v>712</v>
      </c>
      <c r="AC1120" s="2">
        <v>12.32</v>
      </c>
      <c r="AD1120" s="2" t="s">
        <v>712</v>
      </c>
      <c r="AE1120" s="2" t="s">
        <v>878</v>
      </c>
      <c r="AF1120" s="2">
        <v>12.78</v>
      </c>
      <c r="AG1120" s="2" t="s">
        <v>712</v>
      </c>
      <c r="AH1120" s="2" t="s">
        <v>879</v>
      </c>
      <c r="AI1120" s="2">
        <v>11.61</v>
      </c>
      <c r="AJ1120" s="2" t="s">
        <v>712</v>
      </c>
      <c r="AK1120" s="2" t="s">
        <v>880</v>
      </c>
    </row>
    <row r="1121" spans="1:37" x14ac:dyDescent="0.25">
      <c r="A1121" s="2" t="s">
        <v>1809</v>
      </c>
      <c r="B1121" s="2" t="s">
        <v>1653</v>
      </c>
      <c r="C1121" s="2" t="s">
        <v>1620</v>
      </c>
      <c r="D1121" s="4">
        <f t="shared" si="19"/>
        <v>112</v>
      </c>
      <c r="N1121" s="2">
        <v>2.7E-2</v>
      </c>
      <c r="Q1121" s="2">
        <v>2.5000000000000001E-2</v>
      </c>
      <c r="R1121" s="2" t="s">
        <v>708</v>
      </c>
      <c r="T1121" s="2">
        <v>2.3E-2</v>
      </c>
      <c r="W1121" s="2">
        <v>3.3000000000000002E-2</v>
      </c>
      <c r="AF1121" s="2">
        <v>3.8399999999999997E-2</v>
      </c>
    </row>
    <row r="1122" spans="1:37" x14ac:dyDescent="0.25">
      <c r="A1122" s="2" t="s">
        <v>1809</v>
      </c>
      <c r="B1122" s="2" t="s">
        <v>1652</v>
      </c>
      <c r="C1122" s="2" t="s">
        <v>1620</v>
      </c>
      <c r="D1122" s="4">
        <f t="shared" si="19"/>
        <v>108</v>
      </c>
      <c r="Z1122" s="2">
        <v>5.6779999999999999</v>
      </c>
      <c r="AC1122" s="2">
        <v>4.07</v>
      </c>
      <c r="AF1122" s="2">
        <v>5.8390000000000004</v>
      </c>
      <c r="AI1122" s="2">
        <v>6.2629999999999999</v>
      </c>
      <c r="AK1122" s="2" t="s">
        <v>881</v>
      </c>
    </row>
    <row r="1123" spans="1:37" x14ac:dyDescent="0.25">
      <c r="A1123" s="2" t="s">
        <v>1809</v>
      </c>
      <c r="B1123" s="2" t="s">
        <v>1651</v>
      </c>
      <c r="C1123" s="2" t="s">
        <v>1620</v>
      </c>
      <c r="D1123" s="4">
        <f t="shared" si="19"/>
        <v>118</v>
      </c>
      <c r="Z1123" s="2">
        <v>1.2999999999999999E-2</v>
      </c>
      <c r="AC1123" s="2">
        <v>2.0799999999999999E-2</v>
      </c>
      <c r="AF1123" s="2">
        <v>2.3300000000000001E-2</v>
      </c>
      <c r="AG1123" s="2" t="s">
        <v>705</v>
      </c>
    </row>
    <row r="1124" spans="1:37" x14ac:dyDescent="0.25">
      <c r="A1124" s="2" t="s">
        <v>1809</v>
      </c>
      <c r="B1124" s="2" t="s">
        <v>1650</v>
      </c>
      <c r="C1124" s="2" t="s">
        <v>1620</v>
      </c>
      <c r="D1124" s="4">
        <f t="shared" si="19"/>
        <v>113</v>
      </c>
      <c r="Z1124" s="2">
        <v>0.28899999999999998</v>
      </c>
      <c r="AC1124" s="2">
        <v>0.31</v>
      </c>
      <c r="AD1124" s="2" t="s">
        <v>705</v>
      </c>
      <c r="AF1124" s="2">
        <v>0.33600000000000002</v>
      </c>
    </row>
    <row r="1125" spans="1:37" x14ac:dyDescent="0.25">
      <c r="A1125" s="2" t="s">
        <v>1809</v>
      </c>
      <c r="B1125" s="2" t="s">
        <v>1649</v>
      </c>
      <c r="C1125" s="2" t="s">
        <v>1620</v>
      </c>
      <c r="D1125" s="4">
        <f t="shared" si="19"/>
        <v>120</v>
      </c>
      <c r="T1125" s="2">
        <v>9.9000000000000005E-2</v>
      </c>
      <c r="AF1125" s="2">
        <v>0.17</v>
      </c>
      <c r="AG1125" s="2" t="s">
        <v>705</v>
      </c>
    </row>
    <row r="1126" spans="1:37" x14ac:dyDescent="0.25">
      <c r="A1126" s="2" t="s">
        <v>1809</v>
      </c>
      <c r="B1126" s="2" t="s">
        <v>1648</v>
      </c>
      <c r="C1126" s="2" t="s">
        <v>1620</v>
      </c>
      <c r="D1126" s="4">
        <f t="shared" si="19"/>
        <v>121</v>
      </c>
      <c r="N1126" s="2">
        <v>0.03</v>
      </c>
      <c r="Z1126" s="2">
        <v>0.05</v>
      </c>
      <c r="AC1126" s="2">
        <v>7.8899999999999998E-2</v>
      </c>
      <c r="AD1126" s="2" t="s">
        <v>705</v>
      </c>
      <c r="AF1126" s="2">
        <v>0.15</v>
      </c>
    </row>
    <row r="1127" spans="1:37" x14ac:dyDescent="0.25">
      <c r="A1127" s="2" t="s">
        <v>1809</v>
      </c>
      <c r="B1127" s="2" t="s">
        <v>1647</v>
      </c>
      <c r="C1127" s="2" t="s">
        <v>1620</v>
      </c>
      <c r="D1127" s="4">
        <f t="shared" si="19"/>
        <v>131</v>
      </c>
      <c r="W1127" s="2">
        <v>0.999</v>
      </c>
      <c r="Z1127" s="2">
        <v>1.641</v>
      </c>
      <c r="AC1127" s="2">
        <v>3.7469999999999999</v>
      </c>
      <c r="AD1127" s="2" t="s">
        <v>705</v>
      </c>
      <c r="AF1127" s="2">
        <v>4.7880000000000003</v>
      </c>
      <c r="AG1127" s="2" t="s">
        <v>705</v>
      </c>
    </row>
    <row r="1128" spans="1:37" x14ac:dyDescent="0.25">
      <c r="A1128" s="2" t="s">
        <v>1809</v>
      </c>
      <c r="B1128" s="2" t="s">
        <v>1646</v>
      </c>
      <c r="C1128" s="2" t="s">
        <v>1620</v>
      </c>
      <c r="D1128" s="4">
        <f t="shared" si="19"/>
        <v>132</v>
      </c>
      <c r="T1128" s="3">
        <v>1E-4</v>
      </c>
      <c r="AC1128" s="3">
        <v>2.0000000000000001E-4</v>
      </c>
      <c r="AD1128" s="2" t="s">
        <v>705</v>
      </c>
      <c r="AI1128" s="3">
        <v>2.9999999999999997E-4</v>
      </c>
      <c r="AJ1128" s="2" t="s">
        <v>708</v>
      </c>
    </row>
    <row r="1129" spans="1:37" x14ac:dyDescent="0.25">
      <c r="A1129" s="2" t="s">
        <v>1809</v>
      </c>
      <c r="B1129" s="2" t="s">
        <v>1645</v>
      </c>
      <c r="C1129" s="2" t="s">
        <v>1620</v>
      </c>
      <c r="D1129" s="4">
        <f t="shared" si="19"/>
        <v>141</v>
      </c>
      <c r="Z1129" s="2">
        <v>0.11600000000000001</v>
      </c>
      <c r="AF1129" s="2">
        <v>0.218</v>
      </c>
      <c r="AI1129" s="2">
        <v>0.23799999999999999</v>
      </c>
    </row>
    <row r="1130" spans="1:37" x14ac:dyDescent="0.25">
      <c r="A1130" s="2" t="s">
        <v>1809</v>
      </c>
      <c r="B1130" s="2" t="s">
        <v>1644</v>
      </c>
      <c r="C1130" s="2" t="s">
        <v>1620</v>
      </c>
      <c r="D1130" s="4">
        <f t="shared" si="19"/>
        <v>28</v>
      </c>
      <c r="T1130" s="2">
        <v>0.1188</v>
      </c>
      <c r="AC1130" s="2">
        <v>0.33229999999999998</v>
      </c>
      <c r="AF1130" s="2">
        <v>0.49840000000000001</v>
      </c>
      <c r="AG1130" s="2" t="s">
        <v>705</v>
      </c>
    </row>
    <row r="1131" spans="1:37" x14ac:dyDescent="0.25">
      <c r="A1131" s="2" t="s">
        <v>1809</v>
      </c>
      <c r="B1131" s="2" t="s">
        <v>1643</v>
      </c>
      <c r="C1131" s="2" t="s">
        <v>1620</v>
      </c>
      <c r="D1131" s="4">
        <f t="shared" si="19"/>
        <v>149</v>
      </c>
      <c r="Z1131" s="2">
        <v>5.0000000000000001E-3</v>
      </c>
      <c r="AC1131" s="2">
        <v>4.0399999999999998E-2</v>
      </c>
      <c r="AD1131" s="2" t="s">
        <v>705</v>
      </c>
      <c r="AF1131" s="2">
        <v>2.9499999999999998E-2</v>
      </c>
      <c r="AG1131" s="2" t="s">
        <v>705</v>
      </c>
    </row>
    <row r="1132" spans="1:37" x14ac:dyDescent="0.25">
      <c r="A1132" s="2" t="s">
        <v>1809</v>
      </c>
      <c r="B1132" s="2" t="s">
        <v>1642</v>
      </c>
      <c r="C1132" s="2" t="s">
        <v>1620</v>
      </c>
      <c r="D1132" s="4">
        <f t="shared" si="19"/>
        <v>299</v>
      </c>
      <c r="AC1132" s="2">
        <v>1.46E-2</v>
      </c>
      <c r="AE1132" s="2" t="s">
        <v>882</v>
      </c>
      <c r="AF1132" s="2">
        <v>2.9000000000000001E-2</v>
      </c>
    </row>
    <row r="1133" spans="1:37" x14ac:dyDescent="0.25">
      <c r="A1133" s="2" t="s">
        <v>1809</v>
      </c>
      <c r="B1133" s="2" t="s">
        <v>1641</v>
      </c>
      <c r="C1133" s="2" t="s">
        <v>1620</v>
      </c>
      <c r="D1133" s="4">
        <f t="shared" si="19"/>
        <v>221</v>
      </c>
      <c r="W1133" s="2">
        <v>1.9E-2</v>
      </c>
      <c r="AC1133" s="2">
        <v>0.03</v>
      </c>
      <c r="AD1133" s="2" t="s">
        <v>705</v>
      </c>
      <c r="AF1133" s="2">
        <v>1.9E-2</v>
      </c>
    </row>
    <row r="1134" spans="1:37" x14ac:dyDescent="0.25">
      <c r="A1134" s="2" t="s">
        <v>1809</v>
      </c>
      <c r="B1134" s="2" t="s">
        <v>1640</v>
      </c>
      <c r="C1134" s="2" t="s">
        <v>1620</v>
      </c>
      <c r="D1134" s="4">
        <f t="shared" si="19"/>
        <v>165</v>
      </c>
      <c r="N1134" s="2">
        <v>1.534</v>
      </c>
      <c r="W1134" s="2">
        <v>2.5</v>
      </c>
      <c r="AC1134" s="2">
        <v>3.47</v>
      </c>
      <c r="AD1134" s="2" t="s">
        <v>705</v>
      </c>
      <c r="AI1134" s="2">
        <v>1.4</v>
      </c>
      <c r="AJ1134" s="2" t="s">
        <v>712</v>
      </c>
    </row>
    <row r="1135" spans="1:37" x14ac:dyDescent="0.25">
      <c r="A1135" s="2" t="s">
        <v>1809</v>
      </c>
      <c r="B1135" s="2" t="s">
        <v>1639</v>
      </c>
      <c r="C1135" s="2" t="s">
        <v>1620</v>
      </c>
      <c r="D1135" s="4">
        <f t="shared" si="19"/>
        <v>168</v>
      </c>
      <c r="T1135" s="2">
        <v>2.1999999999999999E-2</v>
      </c>
      <c r="AC1135" s="2">
        <v>0.1159</v>
      </c>
      <c r="AD1135" s="2" t="s">
        <v>705</v>
      </c>
      <c r="AF1135" s="2">
        <v>0.1676</v>
      </c>
      <c r="AG1135" s="2" t="s">
        <v>705</v>
      </c>
    </row>
    <row r="1136" spans="1:37" x14ac:dyDescent="0.25">
      <c r="A1136" s="2" t="s">
        <v>1809</v>
      </c>
      <c r="B1136" s="2" t="s">
        <v>1638</v>
      </c>
      <c r="C1136" s="2" t="s">
        <v>1620</v>
      </c>
      <c r="D1136" s="4">
        <f t="shared" si="19"/>
        <v>171</v>
      </c>
      <c r="Z1136" s="2">
        <v>2.2959999999999998</v>
      </c>
      <c r="AC1136" s="2">
        <v>2.907</v>
      </c>
      <c r="AD1136" s="2" t="s">
        <v>705</v>
      </c>
      <c r="AF1136" s="2">
        <v>7.4580000000000002</v>
      </c>
      <c r="AH1136" s="2" t="s">
        <v>883</v>
      </c>
      <c r="AI1136" s="2">
        <v>8.2539999999999996</v>
      </c>
    </row>
    <row r="1137" spans="1:33" x14ac:dyDescent="0.25">
      <c r="A1137" s="2" t="s">
        <v>1809</v>
      </c>
      <c r="B1137" s="2" t="s">
        <v>1637</v>
      </c>
      <c r="C1137" s="2" t="s">
        <v>1620</v>
      </c>
      <c r="D1137" s="4">
        <f t="shared" si="19"/>
        <v>179</v>
      </c>
      <c r="Z1137" s="2">
        <v>8.3999999999999995E-3</v>
      </c>
      <c r="AC1137" s="2">
        <v>1.3899999999999999E-2</v>
      </c>
      <c r="AD1137" s="2" t="s">
        <v>708</v>
      </c>
      <c r="AF1137" s="2">
        <v>8.0000000000000002E-3</v>
      </c>
    </row>
    <row r="1138" spans="1:33" x14ac:dyDescent="0.25">
      <c r="A1138" s="2" t="s">
        <v>1809</v>
      </c>
      <c r="B1138" s="2" t="s">
        <v>1636</v>
      </c>
      <c r="C1138" s="2" t="s">
        <v>1620</v>
      </c>
      <c r="D1138" s="4">
        <f t="shared" si="19"/>
        <v>117</v>
      </c>
      <c r="W1138" s="2">
        <v>2</v>
      </c>
      <c r="X1138" s="2" t="s">
        <v>712</v>
      </c>
      <c r="Z1138" s="2">
        <v>3.28</v>
      </c>
      <c r="AA1138" s="2" t="s">
        <v>712</v>
      </c>
      <c r="AC1138" s="2">
        <v>4.45</v>
      </c>
      <c r="AD1138" s="2" t="s">
        <v>712</v>
      </c>
    </row>
    <row r="1139" spans="1:33" x14ac:dyDescent="0.25">
      <c r="A1139" s="2" t="s">
        <v>1809</v>
      </c>
      <c r="B1139" s="2" t="s">
        <v>1635</v>
      </c>
      <c r="C1139" s="2" t="s">
        <v>1620</v>
      </c>
      <c r="D1139" s="4">
        <f t="shared" si="19"/>
        <v>194</v>
      </c>
      <c r="W1139" s="2">
        <v>0.193</v>
      </c>
      <c r="AC1139" s="2">
        <v>0.28970000000000001</v>
      </c>
      <c r="AD1139" s="2" t="s">
        <v>705</v>
      </c>
      <c r="AF1139" s="2">
        <v>0.71</v>
      </c>
      <c r="AG1139" s="2" t="s">
        <v>712</v>
      </c>
    </row>
    <row r="1140" spans="1:33" x14ac:dyDescent="0.25">
      <c r="A1140" s="2" t="s">
        <v>1809</v>
      </c>
      <c r="B1140" s="2" t="s">
        <v>1633</v>
      </c>
      <c r="C1140" s="2" t="s">
        <v>1620</v>
      </c>
      <c r="D1140" s="4">
        <f t="shared" si="19"/>
        <v>200</v>
      </c>
      <c r="N1140" s="2">
        <v>9.69E-2</v>
      </c>
      <c r="AC1140" s="2">
        <v>0.99399999999999999</v>
      </c>
      <c r="AD1140" s="2" t="s">
        <v>705</v>
      </c>
      <c r="AF1140" s="2">
        <v>1.2210000000000001</v>
      </c>
      <c r="AG1140" s="2" t="s">
        <v>705</v>
      </c>
    </row>
    <row r="1141" spans="1:33" x14ac:dyDescent="0.25">
      <c r="A1141" s="2" t="s">
        <v>1809</v>
      </c>
      <c r="B1141" s="2" t="s">
        <v>1632</v>
      </c>
      <c r="C1141" s="2" t="s">
        <v>1620</v>
      </c>
      <c r="D1141" s="4">
        <f t="shared" si="19"/>
        <v>38</v>
      </c>
      <c r="W1141" s="2">
        <v>0.19500000000000001</v>
      </c>
      <c r="AC1141" s="2">
        <v>0.51359999999999995</v>
      </c>
      <c r="AD1141" s="2" t="s">
        <v>705</v>
      </c>
      <c r="AF1141" s="2">
        <v>0.83099999999999996</v>
      </c>
    </row>
    <row r="1142" spans="1:33" x14ac:dyDescent="0.25">
      <c r="A1142" s="2" t="s">
        <v>1809</v>
      </c>
      <c r="B1142" s="2" t="s">
        <v>1631</v>
      </c>
      <c r="C1142" s="2" t="s">
        <v>1620</v>
      </c>
      <c r="D1142" s="4">
        <f t="shared" si="19"/>
        <v>212</v>
      </c>
      <c r="Z1142" s="2">
        <v>0.41799999999999998</v>
      </c>
      <c r="AC1142" s="2">
        <v>0.56899999999999995</v>
      </c>
      <c r="AF1142" s="2">
        <v>0.61539999999999995</v>
      </c>
      <c r="AG1142" s="2" t="s">
        <v>705</v>
      </c>
    </row>
    <row r="1143" spans="1:33" x14ac:dyDescent="0.25">
      <c r="A1143" s="2" t="s">
        <v>1809</v>
      </c>
      <c r="B1143" s="2" t="s">
        <v>1630</v>
      </c>
      <c r="C1143" s="2" t="s">
        <v>1620</v>
      </c>
      <c r="D1143" s="4">
        <f t="shared" si="19"/>
        <v>208</v>
      </c>
      <c r="Z1143" s="2">
        <v>0.501</v>
      </c>
      <c r="AC1143" s="2">
        <v>0.56000000000000005</v>
      </c>
      <c r="AD1143" s="2" t="s">
        <v>705</v>
      </c>
      <c r="AF1143" s="2">
        <v>0.4078</v>
      </c>
    </row>
    <row r="1144" spans="1:33" x14ac:dyDescent="0.25">
      <c r="A1144" s="2" t="s">
        <v>1809</v>
      </c>
      <c r="B1144" s="2" t="s">
        <v>1628</v>
      </c>
      <c r="C1144" s="2" t="s">
        <v>1620</v>
      </c>
      <c r="D1144" s="4">
        <f t="shared" si="19"/>
        <v>216</v>
      </c>
      <c r="Q1144" s="2">
        <v>1.123</v>
      </c>
      <c r="T1144" s="2">
        <v>1.2969999999999999</v>
      </c>
      <c r="W1144" s="2">
        <v>1.4359999999999999</v>
      </c>
      <c r="AF1144" s="2">
        <v>2.7770000000000001</v>
      </c>
    </row>
    <row r="1145" spans="1:33" x14ac:dyDescent="0.25">
      <c r="A1145" s="2" t="s">
        <v>1809</v>
      </c>
      <c r="B1145" s="2" t="s">
        <v>1627</v>
      </c>
      <c r="C1145" s="2" t="s">
        <v>1620</v>
      </c>
      <c r="D1145" s="4">
        <f t="shared" si="19"/>
        <v>176</v>
      </c>
      <c r="AC1145" s="2">
        <v>4.4000000000000003E-3</v>
      </c>
      <c r="AD1145" s="2" t="s">
        <v>708</v>
      </c>
      <c r="AF1145" s="2">
        <v>2E-3</v>
      </c>
    </row>
    <row r="1146" spans="1:33" x14ac:dyDescent="0.25">
      <c r="A1146" s="2" t="s">
        <v>1809</v>
      </c>
      <c r="B1146" s="2" t="s">
        <v>1626</v>
      </c>
      <c r="C1146" s="2" t="s">
        <v>1620</v>
      </c>
      <c r="D1146" s="4">
        <f t="shared" si="19"/>
        <v>223</v>
      </c>
      <c r="W1146" s="2">
        <v>3.5</v>
      </c>
      <c r="AC1146" s="2">
        <v>4.0999999999999996</v>
      </c>
      <c r="AF1146" s="2">
        <v>4.3</v>
      </c>
    </row>
    <row r="1147" spans="1:33" x14ac:dyDescent="0.25">
      <c r="A1147" s="2" t="s">
        <v>1809</v>
      </c>
      <c r="B1147" s="2" t="s">
        <v>1625</v>
      </c>
      <c r="C1147" s="2" t="s">
        <v>1620</v>
      </c>
      <c r="D1147" s="4">
        <f t="shared" si="19"/>
        <v>213</v>
      </c>
      <c r="Z1147" s="2">
        <v>0.13900000000000001</v>
      </c>
      <c r="AC1147" s="2">
        <v>0.27010000000000001</v>
      </c>
      <c r="AD1147" s="2" t="s">
        <v>705</v>
      </c>
      <c r="AF1147" s="2">
        <v>0.83899999999999997</v>
      </c>
    </row>
    <row r="1148" spans="1:33" x14ac:dyDescent="0.25">
      <c r="A1148" s="2" t="s">
        <v>1809</v>
      </c>
      <c r="B1148" s="2" t="s">
        <v>1624</v>
      </c>
      <c r="C1148" s="2" t="s">
        <v>1620</v>
      </c>
      <c r="D1148" s="4">
        <f t="shared" si="19"/>
        <v>225</v>
      </c>
      <c r="Q1148" s="2">
        <v>8.1000000000000003E-2</v>
      </c>
      <c r="Z1148" s="2">
        <v>0.2</v>
      </c>
      <c r="AC1148" s="2">
        <v>0.1113</v>
      </c>
      <c r="AD1148" s="2" t="s">
        <v>708</v>
      </c>
      <c r="AF1148" s="2">
        <v>6.9000000000000006E-2</v>
      </c>
      <c r="AG1148" s="2" t="s">
        <v>708</v>
      </c>
    </row>
    <row r="1149" spans="1:33" x14ac:dyDescent="0.25">
      <c r="A1149" s="2" t="s">
        <v>1809</v>
      </c>
      <c r="B1149" s="2" t="s">
        <v>1623</v>
      </c>
      <c r="C1149" s="2" t="s">
        <v>1620</v>
      </c>
      <c r="D1149" s="4">
        <f t="shared" si="19"/>
        <v>235</v>
      </c>
      <c r="Z1149" s="2">
        <v>1.103</v>
      </c>
      <c r="AC1149" s="2">
        <v>2.35</v>
      </c>
      <c r="AF1149" s="2">
        <v>1.5</v>
      </c>
    </row>
    <row r="1150" spans="1:33" x14ac:dyDescent="0.25">
      <c r="A1150" s="2" t="s">
        <v>1809</v>
      </c>
      <c r="B1150" s="2" t="s">
        <v>1622</v>
      </c>
      <c r="C1150" s="2" t="s">
        <v>1620</v>
      </c>
      <c r="D1150" s="4">
        <f t="shared" si="19"/>
        <v>237</v>
      </c>
      <c r="Q1150" s="2">
        <v>1.5</v>
      </c>
      <c r="T1150" s="2">
        <v>2.87</v>
      </c>
      <c r="AC1150" s="2">
        <v>3.2629999999999999</v>
      </c>
      <c r="AD1150" s="2" t="s">
        <v>705</v>
      </c>
      <c r="AF1150" s="2">
        <v>3.0739999999999998</v>
      </c>
    </row>
    <row r="1151" spans="1:33" x14ac:dyDescent="0.25">
      <c r="A1151" s="2" t="s">
        <v>1809</v>
      </c>
      <c r="B1151" s="2" t="s">
        <v>1621</v>
      </c>
      <c r="C1151" s="2" t="s">
        <v>1620</v>
      </c>
      <c r="D1151" s="4">
        <f t="shared" si="19"/>
        <v>249</v>
      </c>
      <c r="W1151" s="2">
        <v>3.1E-2</v>
      </c>
      <c r="AC1151" s="2">
        <v>6.8000000000000005E-2</v>
      </c>
      <c r="AF1151" s="2">
        <v>6.5000000000000002E-2</v>
      </c>
    </row>
    <row r="1152" spans="1:33" x14ac:dyDescent="0.25">
      <c r="A1152" s="2" t="s">
        <v>1809</v>
      </c>
      <c r="B1152" s="2" t="s">
        <v>1619</v>
      </c>
      <c r="C1152" s="2" t="s">
        <v>1573</v>
      </c>
      <c r="D1152" s="4">
        <f t="shared" si="19"/>
        <v>3</v>
      </c>
      <c r="W1152" s="2">
        <v>0.1</v>
      </c>
      <c r="AC1152" s="2">
        <v>0.22739999999999999</v>
      </c>
      <c r="AD1152" s="2" t="s">
        <v>705</v>
      </c>
      <c r="AF1152" s="2">
        <v>0.23180000000000001</v>
      </c>
      <c r="AG1152" s="2" t="s">
        <v>705</v>
      </c>
    </row>
    <row r="1153" spans="1:40" x14ac:dyDescent="0.25">
      <c r="A1153" s="2" t="s">
        <v>1809</v>
      </c>
      <c r="B1153" s="2" t="s">
        <v>1618</v>
      </c>
      <c r="C1153" s="2" t="s">
        <v>1573</v>
      </c>
      <c r="D1153" s="4">
        <f t="shared" si="19"/>
        <v>6</v>
      </c>
    </row>
    <row r="1154" spans="1:40" x14ac:dyDescent="0.25">
      <c r="A1154" s="2" t="s">
        <v>1809</v>
      </c>
      <c r="B1154" s="2" t="s">
        <v>1617</v>
      </c>
      <c r="C1154" s="2" t="s">
        <v>1573</v>
      </c>
      <c r="D1154" s="4">
        <f t="shared" si="19"/>
        <v>11</v>
      </c>
      <c r="Q1154" s="2">
        <v>2.694</v>
      </c>
      <c r="R1154" s="2" t="s">
        <v>712</v>
      </c>
      <c r="T1154" s="2">
        <v>2.6709999999999998</v>
      </c>
      <c r="U1154" s="2" t="s">
        <v>712</v>
      </c>
      <c r="W1154" s="2">
        <v>3.0219999999999998</v>
      </c>
      <c r="X1154" s="2" t="s">
        <v>712</v>
      </c>
      <c r="Z1154" s="2">
        <v>2.8570000000000002</v>
      </c>
      <c r="AA1154" s="2" t="s">
        <v>712</v>
      </c>
      <c r="AC1154" s="2">
        <v>2.899</v>
      </c>
      <c r="AD1154" s="2" t="s">
        <v>712</v>
      </c>
      <c r="AI1154" s="2">
        <v>2.6949999999999998</v>
      </c>
      <c r="AJ1154" s="2" t="s">
        <v>712</v>
      </c>
    </row>
    <row r="1155" spans="1:40" x14ac:dyDescent="0.25">
      <c r="A1155" s="2" t="s">
        <v>1809</v>
      </c>
      <c r="B1155" s="2" t="s">
        <v>1616</v>
      </c>
      <c r="C1155" s="2" t="s">
        <v>1573</v>
      </c>
      <c r="D1155" s="4">
        <f t="shared" si="19"/>
        <v>57</v>
      </c>
      <c r="Z1155" s="2">
        <v>0.66</v>
      </c>
      <c r="AA1155" s="2" t="s">
        <v>708</v>
      </c>
      <c r="AB1155" s="2" t="s">
        <v>884</v>
      </c>
      <c r="AC1155" s="2">
        <v>0.54449999999999998</v>
      </c>
      <c r="AD1155" s="2" t="s">
        <v>708</v>
      </c>
      <c r="AE1155" s="2" t="s">
        <v>885</v>
      </c>
      <c r="AF1155" s="2">
        <v>0.49399999999999999</v>
      </c>
      <c r="AG1155" s="2" t="s">
        <v>708</v>
      </c>
      <c r="AH1155" s="2" t="s">
        <v>886</v>
      </c>
      <c r="AI1155" s="2">
        <v>0.48749999999999999</v>
      </c>
      <c r="AJ1155" s="2" t="s">
        <v>708</v>
      </c>
      <c r="AK1155" s="2" t="s">
        <v>887</v>
      </c>
      <c r="AL1155" s="2">
        <v>0.47799999999999998</v>
      </c>
      <c r="AM1155" s="2" t="s">
        <v>708</v>
      </c>
      <c r="AN1155" s="2" t="s">
        <v>888</v>
      </c>
    </row>
    <row r="1156" spans="1:40" x14ac:dyDescent="0.25">
      <c r="A1156" s="2" t="s">
        <v>1809</v>
      </c>
      <c r="B1156" s="2" t="s">
        <v>1615</v>
      </c>
      <c r="C1156" s="2" t="s">
        <v>1573</v>
      </c>
      <c r="D1156" s="4">
        <f t="shared" ref="D1156:D1220" si="20">IF(B1156="","",VALUE(LEFT(B1156,FIND(".|",B1156)-1)))</f>
        <v>255</v>
      </c>
      <c r="Q1156" s="2">
        <v>7.6760000000000002</v>
      </c>
      <c r="Z1156" s="2">
        <v>6.8</v>
      </c>
      <c r="AA1156" s="2" t="s">
        <v>712</v>
      </c>
      <c r="AC1156" s="2">
        <v>5.9640000000000004</v>
      </c>
      <c r="AD1156" s="2" t="s">
        <v>712</v>
      </c>
      <c r="AF1156" s="2">
        <v>5.45</v>
      </c>
      <c r="AG1156" s="2" t="s">
        <v>712</v>
      </c>
      <c r="AI1156" s="2">
        <v>5.2560000000000002</v>
      </c>
      <c r="AJ1156" s="2" t="s">
        <v>712</v>
      </c>
    </row>
    <row r="1157" spans="1:40" x14ac:dyDescent="0.25">
      <c r="A1157" s="2" t="s">
        <v>1809</v>
      </c>
      <c r="B1157" s="2" t="s">
        <v>1614</v>
      </c>
      <c r="C1157" s="2" t="s">
        <v>1573</v>
      </c>
      <c r="D1157" s="4">
        <f t="shared" si="20"/>
        <v>80</v>
      </c>
      <c r="AI1157" s="2">
        <v>4.8800000000000003E-2</v>
      </c>
      <c r="AJ1157" s="2" t="s">
        <v>712</v>
      </c>
    </row>
    <row r="1158" spans="1:40" x14ac:dyDescent="0.25">
      <c r="A1158" s="2" t="s">
        <v>1809</v>
      </c>
      <c r="B1158" s="2" t="s">
        <v>1613</v>
      </c>
      <c r="C1158" s="2" t="s">
        <v>1573</v>
      </c>
      <c r="D1158" s="4">
        <f t="shared" si="20"/>
        <v>27</v>
      </c>
      <c r="W1158" s="2">
        <v>4.8520000000000003</v>
      </c>
      <c r="X1158" s="2" t="s">
        <v>712</v>
      </c>
      <c r="AC1158" s="2">
        <v>4.7759999999999998</v>
      </c>
      <c r="AD1158" s="2" t="s">
        <v>712</v>
      </c>
    </row>
    <row r="1159" spans="1:40" x14ac:dyDescent="0.25">
      <c r="A1159" s="2" t="s">
        <v>1809</v>
      </c>
      <c r="B1159" s="2" t="s">
        <v>1612</v>
      </c>
      <c r="C1159" s="2" t="s">
        <v>1573</v>
      </c>
      <c r="D1159" s="4">
        <f t="shared" si="20"/>
        <v>98</v>
      </c>
      <c r="AC1159" s="2">
        <v>6.2799999999999995E-2</v>
      </c>
      <c r="AD1159" s="2" t="s">
        <v>712</v>
      </c>
      <c r="AI1159" s="2">
        <v>0.1477</v>
      </c>
      <c r="AJ1159" s="2" t="s">
        <v>712</v>
      </c>
      <c r="AL1159" s="2">
        <v>0.126</v>
      </c>
      <c r="AM1159" s="2" t="s">
        <v>712</v>
      </c>
    </row>
    <row r="1160" spans="1:40" x14ac:dyDescent="0.25">
      <c r="A1160" s="2" t="s">
        <v>1809</v>
      </c>
      <c r="B1160" s="2" t="s">
        <v>1611</v>
      </c>
      <c r="C1160" s="2" t="s">
        <v>1573</v>
      </c>
      <c r="D1160" s="4">
        <f t="shared" si="20"/>
        <v>50</v>
      </c>
      <c r="N1160" s="2">
        <v>0</v>
      </c>
      <c r="O1160" s="2" t="s">
        <v>708</v>
      </c>
      <c r="Q1160" s="2">
        <v>0</v>
      </c>
      <c r="R1160" s="2" t="s">
        <v>708</v>
      </c>
      <c r="T1160" s="2">
        <v>0</v>
      </c>
      <c r="U1160" s="2" t="s">
        <v>708</v>
      </c>
      <c r="W1160" s="2">
        <v>5.0000000000000001E-3</v>
      </c>
      <c r="Z1160" s="2">
        <v>5.0000000000000001E-3</v>
      </c>
      <c r="AC1160" s="2">
        <v>3.5000000000000001E-3</v>
      </c>
      <c r="AD1160" s="2" t="s">
        <v>705</v>
      </c>
      <c r="AF1160" s="2">
        <v>8.0000000000000002E-3</v>
      </c>
      <c r="AG1160" s="2" t="s">
        <v>708</v>
      </c>
      <c r="AI1160" s="2">
        <v>6.0000000000000001E-3</v>
      </c>
      <c r="AJ1160" s="2" t="s">
        <v>708</v>
      </c>
    </row>
    <row r="1161" spans="1:40" x14ac:dyDescent="0.25">
      <c r="A1161" s="2" t="s">
        <v>1809</v>
      </c>
      <c r="B1161" s="2" t="s">
        <v>1610</v>
      </c>
      <c r="C1161" s="2" t="s">
        <v>1573</v>
      </c>
      <c r="D1161" s="4">
        <f t="shared" si="20"/>
        <v>167</v>
      </c>
      <c r="Z1161" s="2">
        <v>1.514</v>
      </c>
      <c r="AA1161" s="2" t="s">
        <v>712</v>
      </c>
    </row>
    <row r="1162" spans="1:40" x14ac:dyDescent="0.25">
      <c r="A1162" s="2" t="s">
        <v>1809</v>
      </c>
      <c r="B1162" s="2" t="s">
        <v>1609</v>
      </c>
      <c r="C1162" s="2" t="s">
        <v>1573</v>
      </c>
      <c r="D1162" s="4">
        <f t="shared" si="20"/>
        <v>54</v>
      </c>
      <c r="K1162" s="2">
        <v>0.08</v>
      </c>
      <c r="L1162" s="2" t="s">
        <v>712</v>
      </c>
      <c r="N1162" s="2">
        <v>4.4999999999999998E-2</v>
      </c>
      <c r="O1162" s="2" t="s">
        <v>712</v>
      </c>
      <c r="Q1162" s="2">
        <v>4.4999999999999998E-2</v>
      </c>
      <c r="R1162" s="2" t="s">
        <v>712</v>
      </c>
      <c r="T1162" s="2">
        <v>0.33</v>
      </c>
      <c r="U1162" s="2" t="s">
        <v>712</v>
      </c>
      <c r="W1162" s="2">
        <v>0.22500000000000001</v>
      </c>
      <c r="X1162" s="2" t="s">
        <v>712</v>
      </c>
      <c r="AC1162" s="2">
        <v>6.1899999999999997E-2</v>
      </c>
      <c r="AD1162" s="2" t="s">
        <v>712</v>
      </c>
      <c r="AF1162" s="2">
        <v>4.2299999999999997E-2</v>
      </c>
      <c r="AG1162" s="2" t="s">
        <v>712</v>
      </c>
      <c r="AI1162" s="2">
        <v>0.128</v>
      </c>
      <c r="AJ1162" s="2" t="s">
        <v>712</v>
      </c>
    </row>
    <row r="1163" spans="1:40" x14ac:dyDescent="0.25">
      <c r="A1163" s="2" t="s">
        <v>1809</v>
      </c>
      <c r="B1163" s="2" t="s">
        <v>1608</v>
      </c>
      <c r="C1163" s="2" t="s">
        <v>1573</v>
      </c>
      <c r="D1163" s="4">
        <f t="shared" si="20"/>
        <v>63</v>
      </c>
      <c r="W1163" s="2">
        <v>2.2530000000000001</v>
      </c>
      <c r="X1163" s="2" t="s">
        <v>712</v>
      </c>
      <c r="Z1163" s="2">
        <v>1.262</v>
      </c>
      <c r="AB1163" s="2" t="s">
        <v>889</v>
      </c>
      <c r="AL1163" s="2">
        <v>1.655</v>
      </c>
    </row>
    <row r="1164" spans="1:40" x14ac:dyDescent="0.25">
      <c r="A1164" s="2" t="s">
        <v>1809</v>
      </c>
      <c r="B1164" s="2" t="s">
        <v>1607</v>
      </c>
      <c r="C1164" s="2" t="s">
        <v>1573</v>
      </c>
      <c r="D1164" s="4">
        <f t="shared" si="20"/>
        <v>64</v>
      </c>
    </row>
    <row r="1165" spans="1:40" x14ac:dyDescent="0.25">
      <c r="A1165" s="2" t="s">
        <v>1809</v>
      </c>
      <c r="B1165" s="2" t="s">
        <v>1606</v>
      </c>
      <c r="C1165" s="2" t="s">
        <v>1573</v>
      </c>
      <c r="D1165" s="4">
        <f t="shared" si="20"/>
        <v>67</v>
      </c>
      <c r="W1165" s="2">
        <v>1.903</v>
      </c>
      <c r="X1165" s="2" t="s">
        <v>712</v>
      </c>
      <c r="Z1165" s="2">
        <v>2.1240000000000001</v>
      </c>
      <c r="AA1165" s="2" t="s">
        <v>712</v>
      </c>
    </row>
    <row r="1166" spans="1:40" x14ac:dyDescent="0.25">
      <c r="A1166" s="2" t="s">
        <v>1809</v>
      </c>
      <c r="B1166" s="2" t="s">
        <v>1605</v>
      </c>
      <c r="C1166" s="2" t="s">
        <v>1573</v>
      </c>
      <c r="D1166" s="4">
        <f t="shared" si="20"/>
        <v>68</v>
      </c>
      <c r="T1166" s="2">
        <v>24.51</v>
      </c>
      <c r="U1166" s="2" t="s">
        <v>712</v>
      </c>
      <c r="W1166" s="2">
        <v>28.32</v>
      </c>
      <c r="X1166" s="2" t="s">
        <v>712</v>
      </c>
      <c r="Z1166" s="2">
        <v>21.1</v>
      </c>
      <c r="AA1166" s="2" t="s">
        <v>712</v>
      </c>
      <c r="AC1166" s="2">
        <v>22.11</v>
      </c>
      <c r="AD1166" s="2" t="s">
        <v>712</v>
      </c>
      <c r="AF1166" s="2">
        <v>21.79</v>
      </c>
      <c r="AG1166" s="2" t="s">
        <v>712</v>
      </c>
      <c r="AI1166" s="2">
        <v>21.61</v>
      </c>
      <c r="AJ1166" s="2" t="s">
        <v>712</v>
      </c>
    </row>
    <row r="1167" spans="1:40" x14ac:dyDescent="0.25">
      <c r="A1167" s="2" t="s">
        <v>1809</v>
      </c>
      <c r="B1167" s="2" t="s">
        <v>1604</v>
      </c>
      <c r="C1167" s="2" t="s">
        <v>1573</v>
      </c>
      <c r="D1167" s="4">
        <f t="shared" si="20"/>
        <v>79</v>
      </c>
      <c r="Z1167" s="2">
        <v>37.799999999999997</v>
      </c>
      <c r="AC1167" s="2">
        <v>32.6</v>
      </c>
      <c r="AD1167" s="2" t="s">
        <v>712</v>
      </c>
    </row>
    <row r="1168" spans="1:40" x14ac:dyDescent="0.25">
      <c r="A1168" s="2" t="s">
        <v>1809</v>
      </c>
      <c r="B1168" s="2" t="s">
        <v>1603</v>
      </c>
      <c r="C1168" s="2" t="s">
        <v>1573</v>
      </c>
      <c r="D1168" s="4">
        <f t="shared" si="20"/>
        <v>84</v>
      </c>
      <c r="N1168" s="2">
        <v>0.1148</v>
      </c>
      <c r="O1168" s="2" t="s">
        <v>712</v>
      </c>
      <c r="T1168" s="2">
        <v>0.24</v>
      </c>
      <c r="U1168" s="2" t="s">
        <v>712</v>
      </c>
      <c r="Z1168" s="2">
        <v>0.2339</v>
      </c>
      <c r="AA1168" s="2" t="s">
        <v>712</v>
      </c>
      <c r="AF1168" s="2">
        <v>0.32550000000000001</v>
      </c>
    </row>
    <row r="1169" spans="1:39" x14ac:dyDescent="0.25">
      <c r="A1169" s="2" t="s">
        <v>1809</v>
      </c>
      <c r="B1169" s="2" t="s">
        <v>1602</v>
      </c>
      <c r="C1169" s="2" t="s">
        <v>1573</v>
      </c>
      <c r="D1169" s="4">
        <f t="shared" si="20"/>
        <v>94</v>
      </c>
    </row>
    <row r="1170" spans="1:39" x14ac:dyDescent="0.25">
      <c r="A1170" s="2" t="s">
        <v>1809</v>
      </c>
      <c r="B1170" s="2" t="s">
        <v>1601</v>
      </c>
      <c r="C1170" s="2" t="s">
        <v>1573</v>
      </c>
      <c r="D1170" s="4">
        <f t="shared" si="20"/>
        <v>97</v>
      </c>
      <c r="K1170" s="2">
        <v>1.667</v>
      </c>
      <c r="L1170" s="2" t="s">
        <v>712</v>
      </c>
      <c r="N1170" s="2">
        <v>2.3119999999999998</v>
      </c>
      <c r="O1170" s="2" t="s">
        <v>712</v>
      </c>
      <c r="T1170" s="2">
        <v>3.4929999999999999</v>
      </c>
      <c r="W1170" s="2">
        <v>5.2039999999999997</v>
      </c>
      <c r="X1170" s="2" t="s">
        <v>712</v>
      </c>
      <c r="Z1170" s="2">
        <v>4.726</v>
      </c>
      <c r="AA1170" s="2" t="s">
        <v>712</v>
      </c>
      <c r="AC1170" s="2">
        <v>4.2089999999999996</v>
      </c>
      <c r="AF1170" s="2">
        <v>4.4859999999999998</v>
      </c>
      <c r="AG1170" s="2" t="s">
        <v>712</v>
      </c>
      <c r="AI1170" s="2">
        <v>4.0129999999999999</v>
      </c>
      <c r="AJ1170" s="2" t="s">
        <v>712</v>
      </c>
    </row>
    <row r="1171" spans="1:39" x14ac:dyDescent="0.25">
      <c r="A1171" s="2" t="s">
        <v>1809</v>
      </c>
      <c r="B1171" s="2" t="s">
        <v>1600</v>
      </c>
      <c r="C1171" s="2" t="s">
        <v>1573</v>
      </c>
      <c r="D1171" s="4">
        <f t="shared" si="20"/>
        <v>99</v>
      </c>
      <c r="Q1171" s="2">
        <v>0.01</v>
      </c>
      <c r="R1171" s="2" t="s">
        <v>712</v>
      </c>
      <c r="T1171" s="2">
        <v>0.01</v>
      </c>
      <c r="U1171" s="2" t="s">
        <v>712</v>
      </c>
      <c r="W1171" s="2">
        <v>0.01</v>
      </c>
      <c r="X1171" s="2" t="s">
        <v>712</v>
      </c>
      <c r="AC1171" s="2">
        <v>1.4E-2</v>
      </c>
      <c r="AD1171" s="2" t="s">
        <v>712</v>
      </c>
      <c r="AF1171" s="2">
        <v>1.4E-2</v>
      </c>
      <c r="AG1171" s="2" t="s">
        <v>712</v>
      </c>
    </row>
    <row r="1172" spans="1:39" x14ac:dyDescent="0.25">
      <c r="A1172" s="2" t="s">
        <v>1809</v>
      </c>
      <c r="B1172" s="2" t="s">
        <v>1599</v>
      </c>
      <c r="C1172" s="2" t="s">
        <v>1573</v>
      </c>
      <c r="D1172" s="4">
        <f t="shared" si="20"/>
        <v>104</v>
      </c>
      <c r="Q1172" s="2">
        <v>0.52700000000000002</v>
      </c>
      <c r="R1172" s="2" t="s">
        <v>712</v>
      </c>
      <c r="Z1172" s="2">
        <v>0.52700000000000002</v>
      </c>
      <c r="AA1172" s="2" t="s">
        <v>712</v>
      </c>
      <c r="AF1172" s="2">
        <v>5.0999999999999997E-2</v>
      </c>
      <c r="AG1172" s="2" t="s">
        <v>712</v>
      </c>
    </row>
    <row r="1173" spans="1:39" x14ac:dyDescent="0.25">
      <c r="A1173" s="2" t="s">
        <v>1809</v>
      </c>
      <c r="B1173" s="2" t="s">
        <v>1598</v>
      </c>
      <c r="C1173" s="2" t="s">
        <v>1573</v>
      </c>
      <c r="D1173" s="4">
        <f t="shared" si="20"/>
        <v>106</v>
      </c>
      <c r="K1173" s="2">
        <v>9</v>
      </c>
      <c r="N1173" s="2">
        <v>12.09</v>
      </c>
      <c r="O1173" s="2" t="s">
        <v>708</v>
      </c>
      <c r="Q1173" s="2">
        <v>15.17</v>
      </c>
      <c r="T1173" s="2">
        <v>13.84</v>
      </c>
      <c r="U1173" s="2" t="s">
        <v>708</v>
      </c>
      <c r="W1173" s="2">
        <v>12.5</v>
      </c>
      <c r="AC1173" s="2">
        <v>16.29</v>
      </c>
      <c r="AD1173" s="2" t="s">
        <v>705</v>
      </c>
    </row>
    <row r="1174" spans="1:39" x14ac:dyDescent="0.25">
      <c r="A1174" s="2" t="s">
        <v>1809</v>
      </c>
      <c r="B1174" s="2" t="s">
        <v>1597</v>
      </c>
      <c r="C1174" s="2" t="s">
        <v>1573</v>
      </c>
      <c r="D1174" s="4">
        <f t="shared" si="20"/>
        <v>119</v>
      </c>
      <c r="AF1174" s="2">
        <v>4.2599999999999999E-2</v>
      </c>
      <c r="AG1174" s="2" t="s">
        <v>712</v>
      </c>
      <c r="AI1174" s="2">
        <v>5.6300000000000003E-2</v>
      </c>
      <c r="AJ1174" s="2" t="s">
        <v>712</v>
      </c>
      <c r="AL1174" s="2">
        <v>5.2200000000000003E-2</v>
      </c>
      <c r="AM1174" s="2" t="s">
        <v>712</v>
      </c>
    </row>
    <row r="1175" spans="1:39" x14ac:dyDescent="0.25">
      <c r="A1175" s="2" t="s">
        <v>1809</v>
      </c>
      <c r="B1175" s="2" t="s">
        <v>1596</v>
      </c>
      <c r="C1175" s="2" t="s">
        <v>1573</v>
      </c>
      <c r="D1175" s="4">
        <f t="shared" si="20"/>
        <v>125</v>
      </c>
    </row>
    <row r="1176" spans="1:39" x14ac:dyDescent="0.25">
      <c r="A1176" s="2" t="s">
        <v>1809</v>
      </c>
      <c r="B1176" s="2" t="s">
        <v>1595</v>
      </c>
      <c r="C1176" s="2" t="s">
        <v>1573</v>
      </c>
      <c r="D1176" s="4">
        <f t="shared" si="20"/>
        <v>126</v>
      </c>
      <c r="Z1176" s="2">
        <v>4.1390000000000002</v>
      </c>
      <c r="AC1176" s="2">
        <v>2.5430000000000001</v>
      </c>
      <c r="AD1176" s="2" t="s">
        <v>712</v>
      </c>
      <c r="AI1176" s="2">
        <v>0.41589999999999999</v>
      </c>
      <c r="AK1176" s="2" t="s">
        <v>890</v>
      </c>
    </row>
    <row r="1177" spans="1:39" x14ac:dyDescent="0.25">
      <c r="A1177" s="2" t="s">
        <v>1809</v>
      </c>
      <c r="B1177" s="2" t="s">
        <v>1594</v>
      </c>
      <c r="C1177" s="2" t="s">
        <v>1573</v>
      </c>
      <c r="D1177" s="4">
        <f t="shared" si="20"/>
        <v>256</v>
      </c>
      <c r="Z1177" s="2">
        <v>1.44E-2</v>
      </c>
      <c r="AA1177" s="2" t="s">
        <v>712</v>
      </c>
      <c r="AC1177" s="2">
        <v>1.4200000000000001E-2</v>
      </c>
      <c r="AD1177" s="2" t="s">
        <v>712</v>
      </c>
      <c r="AI1177" s="2">
        <v>3.7000000000000002E-3</v>
      </c>
      <c r="AJ1177" s="2" t="s">
        <v>712</v>
      </c>
      <c r="AL1177" s="2">
        <v>2E-3</v>
      </c>
      <c r="AM1177" s="2" t="s">
        <v>712</v>
      </c>
    </row>
    <row r="1178" spans="1:39" x14ac:dyDescent="0.25">
      <c r="A1178" s="2" t="s">
        <v>1809</v>
      </c>
      <c r="B1178" s="2" t="s">
        <v>1593</v>
      </c>
      <c r="C1178" s="2" t="s">
        <v>1573</v>
      </c>
      <c r="D1178" s="4">
        <f t="shared" si="20"/>
        <v>134</v>
      </c>
      <c r="T1178" s="2">
        <v>0</v>
      </c>
      <c r="U1178" s="2" t="s">
        <v>712</v>
      </c>
      <c r="Z1178" s="2">
        <v>0</v>
      </c>
      <c r="AC1178" s="3">
        <v>5.0000000000000001E-4</v>
      </c>
      <c r="AD1178" s="2" t="s">
        <v>705</v>
      </c>
      <c r="AF1178" s="2">
        <v>1E-3</v>
      </c>
      <c r="AG1178" s="2" t="s">
        <v>712</v>
      </c>
      <c r="AI1178" s="2">
        <v>1E-3</v>
      </c>
      <c r="AJ1178" s="2" t="s">
        <v>712</v>
      </c>
      <c r="AL1178" s="2">
        <v>1E-3</v>
      </c>
      <c r="AM1178" s="2" t="s">
        <v>712</v>
      </c>
    </row>
    <row r="1179" spans="1:39" x14ac:dyDescent="0.25">
      <c r="A1179" s="2" t="s">
        <v>1809</v>
      </c>
      <c r="B1179" s="2" t="s">
        <v>1592</v>
      </c>
      <c r="C1179" s="2" t="s">
        <v>1573</v>
      </c>
      <c r="D1179" s="4">
        <f t="shared" si="20"/>
        <v>140</v>
      </c>
      <c r="W1179" s="2">
        <v>0</v>
      </c>
      <c r="X1179" s="2" t="s">
        <v>712</v>
      </c>
      <c r="Z1179" s="2">
        <v>0</v>
      </c>
      <c r="AA1179" s="2" t="s">
        <v>712</v>
      </c>
      <c r="AC1179" s="2">
        <v>0</v>
      </c>
      <c r="AD1179" s="2" t="s">
        <v>712</v>
      </c>
      <c r="AF1179" s="2">
        <v>0</v>
      </c>
      <c r="AG1179" s="2" t="s">
        <v>712</v>
      </c>
      <c r="AI1179" s="2">
        <v>0</v>
      </c>
      <c r="AJ1179" s="2" t="s">
        <v>712</v>
      </c>
    </row>
    <row r="1180" spans="1:39" x14ac:dyDescent="0.25">
      <c r="A1180" s="2" t="s">
        <v>1809</v>
      </c>
      <c r="B1180" s="2" t="s">
        <v>1591</v>
      </c>
      <c r="C1180" s="2" t="s">
        <v>1573</v>
      </c>
      <c r="D1180" s="4">
        <f t="shared" si="20"/>
        <v>273</v>
      </c>
      <c r="AF1180" s="2">
        <v>6.7299999999999999E-2</v>
      </c>
      <c r="AG1180" s="2" t="s">
        <v>712</v>
      </c>
      <c r="AI1180" s="2">
        <v>6.2799999999999995E-2</v>
      </c>
      <c r="AJ1180" s="2" t="s">
        <v>712</v>
      </c>
    </row>
    <row r="1181" spans="1:39" x14ac:dyDescent="0.25">
      <c r="A1181" s="2" t="s">
        <v>1809</v>
      </c>
      <c r="B1181" s="2" t="s">
        <v>1590</v>
      </c>
      <c r="C1181" s="2" t="s">
        <v>1573</v>
      </c>
      <c r="D1181" s="4">
        <f t="shared" si="20"/>
        <v>150</v>
      </c>
      <c r="W1181" s="2">
        <v>6.5190000000000001</v>
      </c>
      <c r="X1181" s="2" t="s">
        <v>712</v>
      </c>
      <c r="Z1181" s="2">
        <v>5.01</v>
      </c>
      <c r="AA1181" s="2" t="s">
        <v>712</v>
      </c>
      <c r="AC1181" s="2">
        <v>7.5579999999999998</v>
      </c>
      <c r="AD1181" s="2" t="s">
        <v>712</v>
      </c>
      <c r="AF1181" s="2">
        <v>9.6289999999999996</v>
      </c>
      <c r="AG1181" s="2" t="s">
        <v>712</v>
      </c>
      <c r="AI1181" s="2">
        <v>9.4459999999999997</v>
      </c>
      <c r="AJ1181" s="2" t="s">
        <v>712</v>
      </c>
    </row>
    <row r="1182" spans="1:39" x14ac:dyDescent="0.25">
      <c r="A1182" s="2" t="s">
        <v>1809</v>
      </c>
      <c r="B1182" s="2" t="s">
        <v>1589</v>
      </c>
      <c r="C1182" s="2" t="s">
        <v>1573</v>
      </c>
      <c r="D1182" s="4">
        <f t="shared" si="20"/>
        <v>162</v>
      </c>
      <c r="Z1182" s="2">
        <v>0.90900000000000003</v>
      </c>
      <c r="AA1182" s="2" t="s">
        <v>712</v>
      </c>
      <c r="AC1182" s="2">
        <v>0.78300000000000003</v>
      </c>
      <c r="AD1182" s="2" t="s">
        <v>712</v>
      </c>
      <c r="AF1182" s="2">
        <v>1.2330000000000001</v>
      </c>
      <c r="AG1182" s="2" t="s">
        <v>712</v>
      </c>
      <c r="AI1182" s="2">
        <v>1.071</v>
      </c>
      <c r="AJ1182" s="2" t="s">
        <v>712</v>
      </c>
    </row>
    <row r="1183" spans="1:39" x14ac:dyDescent="0.25">
      <c r="A1183" s="2" t="s">
        <v>1809</v>
      </c>
      <c r="B1183" s="2" t="s">
        <v>1588</v>
      </c>
      <c r="C1183" s="2" t="s">
        <v>1573</v>
      </c>
      <c r="D1183" s="4">
        <f t="shared" si="20"/>
        <v>173</v>
      </c>
      <c r="W1183" s="2">
        <v>9.18</v>
      </c>
      <c r="X1183" s="2" t="s">
        <v>712</v>
      </c>
      <c r="Z1183" s="2">
        <v>9.4250000000000007</v>
      </c>
      <c r="AA1183" s="2" t="s">
        <v>712</v>
      </c>
    </row>
    <row r="1184" spans="1:39" x14ac:dyDescent="0.25">
      <c r="A1184" s="2" t="s">
        <v>1809</v>
      </c>
      <c r="B1184" s="2" t="s">
        <v>1587</v>
      </c>
      <c r="C1184" s="2" t="s">
        <v>1573</v>
      </c>
      <c r="D1184" s="4">
        <f t="shared" si="20"/>
        <v>174</v>
      </c>
      <c r="W1184" s="2">
        <v>3.1</v>
      </c>
      <c r="X1184" s="2" t="s">
        <v>712</v>
      </c>
      <c r="AC1184" s="2">
        <v>1.4970000000000001</v>
      </c>
      <c r="AD1184" s="2" t="s">
        <v>712</v>
      </c>
    </row>
    <row r="1185" spans="1:39" x14ac:dyDescent="0.25">
      <c r="A1185" s="2" t="s">
        <v>1809</v>
      </c>
      <c r="B1185" s="2" t="s">
        <v>1586</v>
      </c>
      <c r="C1185" s="2" t="s">
        <v>1573</v>
      </c>
      <c r="D1185" s="4">
        <f t="shared" si="20"/>
        <v>146</v>
      </c>
      <c r="W1185" s="2">
        <v>0.91900000000000004</v>
      </c>
      <c r="Y1185" s="2" t="s">
        <v>891</v>
      </c>
      <c r="AC1185" s="2">
        <v>0.99119999999999997</v>
      </c>
      <c r="AD1185" s="2" t="s">
        <v>705</v>
      </c>
      <c r="AF1185" s="2">
        <v>0.88249999999999995</v>
      </c>
      <c r="AG1185" s="2" t="s">
        <v>705</v>
      </c>
    </row>
    <row r="1186" spans="1:39" x14ac:dyDescent="0.25">
      <c r="A1186" s="2" t="s">
        <v>1809</v>
      </c>
      <c r="B1186" s="2" t="s">
        <v>1585</v>
      </c>
      <c r="C1186" s="2" t="s">
        <v>1573</v>
      </c>
      <c r="D1186" s="4">
        <f t="shared" si="20"/>
        <v>183</v>
      </c>
      <c r="K1186" s="2">
        <v>4.72</v>
      </c>
      <c r="N1186" s="2">
        <v>6.65</v>
      </c>
      <c r="Q1186" s="2">
        <v>9.81</v>
      </c>
      <c r="T1186" s="2">
        <v>9.34</v>
      </c>
      <c r="W1186" s="2">
        <v>9.06</v>
      </c>
      <c r="Z1186" s="2">
        <v>7.43</v>
      </c>
      <c r="AC1186" s="2">
        <v>6.17</v>
      </c>
      <c r="AI1186" s="2">
        <v>4.3360000000000003</v>
      </c>
      <c r="AJ1186" s="2" t="s">
        <v>712</v>
      </c>
      <c r="AL1186" s="2">
        <v>4.3029999999999999</v>
      </c>
      <c r="AM1186" s="2" t="s">
        <v>712</v>
      </c>
    </row>
    <row r="1187" spans="1:39" x14ac:dyDescent="0.25">
      <c r="A1187" s="2" t="s">
        <v>1809</v>
      </c>
      <c r="B1187" s="2" t="s">
        <v>1584</v>
      </c>
      <c r="C1187" s="2" t="s">
        <v>1573</v>
      </c>
      <c r="D1187" s="4">
        <f t="shared" si="20"/>
        <v>185</v>
      </c>
      <c r="Z1187" s="2">
        <v>47.5</v>
      </c>
      <c r="AC1187" s="2">
        <v>39.6</v>
      </c>
      <c r="AE1187" s="2" t="s">
        <v>892</v>
      </c>
    </row>
    <row r="1188" spans="1:39" x14ac:dyDescent="0.25">
      <c r="A1188" s="2" t="s">
        <v>1809</v>
      </c>
      <c r="B1188" s="2" t="s">
        <v>1583</v>
      </c>
      <c r="C1188" s="2" t="s">
        <v>1573</v>
      </c>
      <c r="D1188" s="4">
        <f t="shared" si="20"/>
        <v>192</v>
      </c>
    </row>
    <row r="1189" spans="1:39" x14ac:dyDescent="0.25">
      <c r="A1189" s="2" t="s">
        <v>1809</v>
      </c>
      <c r="B1189" s="2" t="s">
        <v>1582</v>
      </c>
      <c r="C1189" s="2" t="s">
        <v>1573</v>
      </c>
      <c r="D1189" s="4">
        <f t="shared" si="20"/>
        <v>272</v>
      </c>
    </row>
    <row r="1190" spans="1:39" x14ac:dyDescent="0.25">
      <c r="A1190" s="2" t="s">
        <v>1809</v>
      </c>
      <c r="B1190" s="2" t="s">
        <v>1581</v>
      </c>
      <c r="C1190" s="2" t="s">
        <v>1573</v>
      </c>
      <c r="D1190" s="4">
        <f t="shared" si="20"/>
        <v>199</v>
      </c>
      <c r="Z1190" s="2">
        <v>0.76100000000000001</v>
      </c>
      <c r="AA1190" s="2" t="s">
        <v>712</v>
      </c>
      <c r="AC1190" s="2">
        <v>0.62250000000000005</v>
      </c>
      <c r="AD1190" s="2" t="s">
        <v>712</v>
      </c>
      <c r="AF1190" s="2">
        <v>0.307</v>
      </c>
      <c r="AG1190" s="2" t="s">
        <v>712</v>
      </c>
      <c r="AI1190" s="2">
        <v>0.32879999999999998</v>
      </c>
      <c r="AJ1190" s="2" t="s">
        <v>712</v>
      </c>
    </row>
    <row r="1191" spans="1:39" x14ac:dyDescent="0.25">
      <c r="A1191" s="2" t="s">
        <v>1809</v>
      </c>
      <c r="B1191" s="2" t="s">
        <v>1580</v>
      </c>
      <c r="C1191" s="2" t="s">
        <v>1573</v>
      </c>
      <c r="D1191" s="4">
        <f t="shared" si="20"/>
        <v>198</v>
      </c>
      <c r="AC1191" s="2">
        <v>0.70550000000000002</v>
      </c>
      <c r="AD1191" s="2" t="s">
        <v>712</v>
      </c>
      <c r="AF1191" s="2">
        <v>0.76290000000000002</v>
      </c>
      <c r="AG1191" s="2" t="s">
        <v>712</v>
      </c>
      <c r="AI1191" s="2">
        <v>0.7641</v>
      </c>
      <c r="AJ1191" s="2" t="s">
        <v>712</v>
      </c>
      <c r="AL1191" s="2">
        <v>0.98799999999999999</v>
      </c>
      <c r="AM1191" s="2" t="s">
        <v>712</v>
      </c>
    </row>
    <row r="1192" spans="1:39" x14ac:dyDescent="0.25">
      <c r="A1192" s="2" t="s">
        <v>1809</v>
      </c>
      <c r="B1192" s="2" t="s">
        <v>1579</v>
      </c>
      <c r="C1192" s="2" t="s">
        <v>1573</v>
      </c>
      <c r="D1192" s="4">
        <f t="shared" si="20"/>
        <v>203</v>
      </c>
      <c r="T1192" s="2">
        <v>11.92</v>
      </c>
      <c r="W1192" s="2">
        <v>6.4</v>
      </c>
      <c r="X1192" s="2" t="s">
        <v>712</v>
      </c>
      <c r="Z1192" s="2">
        <v>6.68</v>
      </c>
      <c r="AA1192" s="2" t="s">
        <v>712</v>
      </c>
      <c r="AC1192" s="2">
        <v>7.4470000000000001</v>
      </c>
      <c r="AD1192" s="2" t="s">
        <v>712</v>
      </c>
      <c r="AF1192" s="2">
        <v>6.4950000000000001</v>
      </c>
      <c r="AG1192" s="2" t="s">
        <v>712</v>
      </c>
      <c r="AI1192" s="2">
        <v>6.5720000000000001</v>
      </c>
      <c r="AJ1192" s="2" t="s">
        <v>712</v>
      </c>
    </row>
    <row r="1193" spans="1:39" x14ac:dyDescent="0.25">
      <c r="A1193" s="2" t="s">
        <v>1809</v>
      </c>
      <c r="B1193" s="2" t="s">
        <v>1578</v>
      </c>
      <c r="C1193" s="2" t="s">
        <v>1573</v>
      </c>
      <c r="D1193" s="4">
        <f t="shared" si="20"/>
        <v>210</v>
      </c>
      <c r="K1193" s="2">
        <v>2.96</v>
      </c>
      <c r="L1193" s="2" t="s">
        <v>712</v>
      </c>
      <c r="N1193" s="2">
        <v>2.96</v>
      </c>
      <c r="O1193" s="2" t="s">
        <v>712</v>
      </c>
      <c r="Q1193" s="2">
        <v>2.96</v>
      </c>
      <c r="R1193" s="2" t="s">
        <v>712</v>
      </c>
      <c r="W1193" s="2">
        <v>1.7829999999999999</v>
      </c>
      <c r="X1193" s="2" t="s">
        <v>712</v>
      </c>
      <c r="Z1193" s="2">
        <v>1.5089999999999999</v>
      </c>
      <c r="AA1193" s="2" t="s">
        <v>712</v>
      </c>
      <c r="AC1193" s="2">
        <v>1.5029999999999999</v>
      </c>
      <c r="AD1193" s="2" t="s">
        <v>712</v>
      </c>
      <c r="AF1193" s="2">
        <v>1.5229999999999999</v>
      </c>
      <c r="AG1193" s="2" t="s">
        <v>712</v>
      </c>
      <c r="AI1193" s="2">
        <v>1.5720000000000001</v>
      </c>
      <c r="AJ1193" s="2" t="s">
        <v>712</v>
      </c>
    </row>
    <row r="1194" spans="1:39" x14ac:dyDescent="0.25">
      <c r="A1194" s="2" t="s">
        <v>1809</v>
      </c>
      <c r="B1194" s="2" t="s">
        <v>1577</v>
      </c>
      <c r="C1194" s="2" t="s">
        <v>1573</v>
      </c>
      <c r="D1194" s="4">
        <f t="shared" si="20"/>
        <v>211</v>
      </c>
      <c r="AI1194" s="2">
        <v>0.64270000000000005</v>
      </c>
      <c r="AJ1194" s="2" t="s">
        <v>712</v>
      </c>
    </row>
    <row r="1195" spans="1:39" x14ac:dyDescent="0.25">
      <c r="A1195" s="2" t="s">
        <v>1809</v>
      </c>
      <c r="B1195" s="2" t="s">
        <v>1576</v>
      </c>
      <c r="C1195" s="2" t="s">
        <v>1573</v>
      </c>
      <c r="D1195" s="4">
        <f t="shared" si="20"/>
        <v>154</v>
      </c>
      <c r="Z1195" s="2">
        <v>0.27400000000000002</v>
      </c>
      <c r="AC1195" s="2">
        <v>0.13969999999999999</v>
      </c>
      <c r="AD1195" s="2" t="s">
        <v>712</v>
      </c>
      <c r="AF1195" s="2">
        <v>0.1993</v>
      </c>
      <c r="AG1195" s="2" t="s">
        <v>712</v>
      </c>
      <c r="AL1195" s="2">
        <v>0.107</v>
      </c>
      <c r="AM1195" s="2" t="s">
        <v>712</v>
      </c>
    </row>
    <row r="1196" spans="1:39" x14ac:dyDescent="0.25">
      <c r="A1196" s="2" t="s">
        <v>1809</v>
      </c>
      <c r="B1196" s="2" t="s">
        <v>1575</v>
      </c>
      <c r="C1196" s="2" t="s">
        <v>1573</v>
      </c>
      <c r="D1196" s="4">
        <f t="shared" si="20"/>
        <v>230</v>
      </c>
      <c r="W1196" s="2">
        <v>13.5</v>
      </c>
      <c r="AC1196" s="2">
        <v>9.4860000000000007</v>
      </c>
      <c r="AD1196" s="2" t="s">
        <v>708</v>
      </c>
      <c r="AF1196" s="2">
        <v>7.24</v>
      </c>
      <c r="AG1196" s="2" t="s">
        <v>708</v>
      </c>
      <c r="AI1196" s="2">
        <v>7.1260000000000003</v>
      </c>
      <c r="AJ1196" s="2" t="s">
        <v>708</v>
      </c>
    </row>
    <row r="1197" spans="1:39" x14ac:dyDescent="0.25">
      <c r="A1197" s="2" t="s">
        <v>1809</v>
      </c>
      <c r="B1197" s="2" t="s">
        <v>1574</v>
      </c>
      <c r="C1197" s="2" t="s">
        <v>1573</v>
      </c>
      <c r="D1197" s="4">
        <f t="shared" si="20"/>
        <v>229</v>
      </c>
      <c r="AC1197" s="2">
        <v>7.19</v>
      </c>
      <c r="AD1197" s="2" t="s">
        <v>705</v>
      </c>
      <c r="AF1197" s="2">
        <v>1.1930000000000001</v>
      </c>
      <c r="AG1197" s="2" t="s">
        <v>712</v>
      </c>
    </row>
    <row r="1198" spans="1:39" x14ac:dyDescent="0.25">
      <c r="A1198" s="2" t="s">
        <v>1809</v>
      </c>
      <c r="B1198" s="2" t="s">
        <v>1572</v>
      </c>
      <c r="C1198" s="2" t="s">
        <v>1555</v>
      </c>
      <c r="D1198" s="4">
        <f t="shared" si="20"/>
        <v>10</v>
      </c>
      <c r="AC1198" s="2">
        <v>2.2269999999999999</v>
      </c>
      <c r="AF1198" s="2">
        <v>2.3319999999999999</v>
      </c>
      <c r="AI1198" s="2">
        <v>2.6880000000000002</v>
      </c>
      <c r="AL1198" s="2">
        <v>2.5190000000000001</v>
      </c>
    </row>
    <row r="1199" spans="1:39" x14ac:dyDescent="0.25">
      <c r="A1199" s="2" t="s">
        <v>1809</v>
      </c>
      <c r="B1199" s="2" t="s">
        <v>1571</v>
      </c>
      <c r="C1199" s="2" t="s">
        <v>1555</v>
      </c>
      <c r="D1199" s="4">
        <f t="shared" si="20"/>
        <v>47</v>
      </c>
    </row>
    <row r="1200" spans="1:39" x14ac:dyDescent="0.25">
      <c r="A1200" s="2" t="s">
        <v>1809</v>
      </c>
      <c r="B1200" s="2" t="s">
        <v>1570</v>
      </c>
      <c r="C1200" s="2" t="s">
        <v>1555</v>
      </c>
      <c r="D1200" s="4">
        <f t="shared" si="20"/>
        <v>66</v>
      </c>
      <c r="T1200" s="2">
        <v>6.0000000000000001E-3</v>
      </c>
      <c r="AC1200" s="2">
        <v>8.8000000000000005E-3</v>
      </c>
      <c r="AD1200" s="2" t="s">
        <v>708</v>
      </c>
      <c r="AF1200" s="2">
        <v>9.5999999999999992E-3</v>
      </c>
      <c r="AG1200" s="2" t="s">
        <v>708</v>
      </c>
    </row>
    <row r="1201" spans="1:38" x14ac:dyDescent="0.25">
      <c r="A1201" s="2" t="s">
        <v>1809</v>
      </c>
      <c r="B1201" s="2" t="s">
        <v>1569</v>
      </c>
      <c r="C1201" s="2" t="s">
        <v>1555</v>
      </c>
      <c r="D1201" s="4">
        <f t="shared" si="20"/>
        <v>83</v>
      </c>
    </row>
    <row r="1202" spans="1:38" x14ac:dyDescent="0.25">
      <c r="A1202" s="2" t="s">
        <v>1809</v>
      </c>
      <c r="B1202" s="2" t="s">
        <v>1568</v>
      </c>
      <c r="C1202" s="2" t="s">
        <v>1555</v>
      </c>
      <c r="D1202" s="4">
        <f t="shared" si="20"/>
        <v>127</v>
      </c>
    </row>
    <row r="1203" spans="1:38" x14ac:dyDescent="0.25">
      <c r="A1203" s="2" t="s">
        <v>1809</v>
      </c>
      <c r="B1203" s="2" t="s">
        <v>1567</v>
      </c>
      <c r="C1203" s="2" t="s">
        <v>1555</v>
      </c>
      <c r="D1203" s="4">
        <f t="shared" si="20"/>
        <v>145</v>
      </c>
    </row>
    <row r="1204" spans="1:38" x14ac:dyDescent="0.25">
      <c r="A1204" s="2" t="s">
        <v>1809</v>
      </c>
      <c r="B1204" s="2" t="s">
        <v>1566</v>
      </c>
      <c r="C1204" s="2" t="s">
        <v>1555</v>
      </c>
      <c r="D1204" s="4">
        <f t="shared" si="20"/>
        <v>148</v>
      </c>
    </row>
    <row r="1205" spans="1:38" x14ac:dyDescent="0.25">
      <c r="A1205" s="2" t="s">
        <v>1809</v>
      </c>
      <c r="B1205" s="2" t="s">
        <v>1565</v>
      </c>
      <c r="C1205" s="2" t="s">
        <v>1555</v>
      </c>
      <c r="D1205" s="4">
        <f t="shared" si="20"/>
        <v>156</v>
      </c>
      <c r="T1205" s="2">
        <v>0.19</v>
      </c>
      <c r="AC1205" s="2">
        <v>0.2</v>
      </c>
      <c r="AD1205" s="2" t="s">
        <v>705</v>
      </c>
      <c r="AF1205" s="2">
        <v>0.93899999999999995</v>
      </c>
      <c r="AG1205" s="2" t="s">
        <v>712</v>
      </c>
      <c r="AI1205" s="2">
        <v>1.1839999999999999</v>
      </c>
      <c r="AJ1205" s="2" t="s">
        <v>712</v>
      </c>
    </row>
    <row r="1206" spans="1:38" x14ac:dyDescent="0.25">
      <c r="A1206" s="2" t="s">
        <v>1809</v>
      </c>
      <c r="B1206" s="2" t="s">
        <v>1564</v>
      </c>
      <c r="C1206" s="2" t="s">
        <v>1555</v>
      </c>
      <c r="D1206" s="4">
        <f t="shared" si="20"/>
        <v>160</v>
      </c>
    </row>
    <row r="1207" spans="1:38" x14ac:dyDescent="0.25">
      <c r="A1207" s="2" t="s">
        <v>1809</v>
      </c>
      <c r="B1207" s="2" t="s">
        <v>1563</v>
      </c>
      <c r="C1207" s="2" t="s">
        <v>1555</v>
      </c>
      <c r="D1207" s="4">
        <f t="shared" si="20"/>
        <v>180</v>
      </c>
    </row>
    <row r="1208" spans="1:38" x14ac:dyDescent="0.25">
      <c r="A1208" s="2" t="s">
        <v>1809</v>
      </c>
      <c r="B1208" s="2" t="s">
        <v>1562</v>
      </c>
      <c r="C1208" s="2" t="s">
        <v>1555</v>
      </c>
      <c r="D1208" s="4">
        <f t="shared" si="20"/>
        <v>244</v>
      </c>
    </row>
    <row r="1209" spans="1:38" x14ac:dyDescent="0.25">
      <c r="A1209" s="2" t="s">
        <v>1809</v>
      </c>
      <c r="B1209" s="2" t="s">
        <v>1561</v>
      </c>
      <c r="C1209" s="2" t="s">
        <v>1555</v>
      </c>
      <c r="D1209" s="4">
        <f t="shared" si="20"/>
        <v>25</v>
      </c>
    </row>
    <row r="1210" spans="1:38" x14ac:dyDescent="0.25">
      <c r="A1210" s="2" t="s">
        <v>1809</v>
      </c>
      <c r="B1210" s="2" t="s">
        <v>1560</v>
      </c>
      <c r="C1210" s="2" t="s">
        <v>1555</v>
      </c>
      <c r="D1210" s="4">
        <f t="shared" si="20"/>
        <v>218</v>
      </c>
    </row>
    <row r="1211" spans="1:38" x14ac:dyDescent="0.25">
      <c r="A1211" s="2" t="s">
        <v>1809</v>
      </c>
      <c r="B1211" s="2" t="s">
        <v>1559</v>
      </c>
      <c r="C1211" s="2" t="s">
        <v>1555</v>
      </c>
      <c r="D1211" s="4">
        <f t="shared" si="20"/>
        <v>219</v>
      </c>
    </row>
    <row r="1212" spans="1:38" x14ac:dyDescent="0.25">
      <c r="A1212" s="2" t="s">
        <v>1809</v>
      </c>
      <c r="B1212" s="2" t="s">
        <v>1558</v>
      </c>
      <c r="C1212" s="2" t="s">
        <v>1555</v>
      </c>
      <c r="D1212" s="4">
        <f t="shared" si="20"/>
        <v>227</v>
      </c>
    </row>
    <row r="1213" spans="1:38" x14ac:dyDescent="0.25">
      <c r="A1213" s="2" t="s">
        <v>1809</v>
      </c>
      <c r="B1213" s="2" t="s">
        <v>1556</v>
      </c>
      <c r="C1213" s="2" t="s">
        <v>1555</v>
      </c>
      <c r="D1213" s="4">
        <f t="shared" si="20"/>
        <v>155</v>
      </c>
    </row>
    <row r="1214" spans="1:38" x14ac:dyDescent="0.25">
      <c r="D1214" s="4" t="str">
        <f t="shared" si="20"/>
        <v/>
      </c>
    </row>
    <row r="1215" spans="1:38" s="6" customFormat="1" x14ac:dyDescent="0.25">
      <c r="D1215" s="5">
        <v>1</v>
      </c>
      <c r="E1215" s="5">
        <f>D1215+1</f>
        <v>2</v>
      </c>
      <c r="F1215" s="5">
        <f>E1215+1</f>
        <v>3</v>
      </c>
      <c r="G1215" s="5">
        <f t="shared" ref="G1215:AL1215" si="21">F1215+1</f>
        <v>4</v>
      </c>
      <c r="H1215" s="5">
        <f t="shared" si="21"/>
        <v>5</v>
      </c>
      <c r="I1215" s="5">
        <f t="shared" si="21"/>
        <v>6</v>
      </c>
      <c r="J1215" s="5">
        <f t="shared" si="21"/>
        <v>7</v>
      </c>
      <c r="K1215" s="5">
        <f t="shared" si="21"/>
        <v>8</v>
      </c>
      <c r="L1215" s="5">
        <f t="shared" si="21"/>
        <v>9</v>
      </c>
      <c r="M1215" s="5">
        <f t="shared" si="21"/>
        <v>10</v>
      </c>
      <c r="N1215" s="5">
        <f t="shared" si="21"/>
        <v>11</v>
      </c>
      <c r="O1215" s="5">
        <f t="shared" si="21"/>
        <v>12</v>
      </c>
      <c r="P1215" s="5">
        <f t="shared" si="21"/>
        <v>13</v>
      </c>
      <c r="Q1215" s="5">
        <f t="shared" si="21"/>
        <v>14</v>
      </c>
      <c r="R1215" s="5">
        <f t="shared" si="21"/>
        <v>15</v>
      </c>
      <c r="S1215" s="5">
        <f t="shared" si="21"/>
        <v>16</v>
      </c>
      <c r="T1215" s="5">
        <f t="shared" si="21"/>
        <v>17</v>
      </c>
      <c r="U1215" s="5">
        <f t="shared" si="21"/>
        <v>18</v>
      </c>
      <c r="V1215" s="5">
        <f t="shared" si="21"/>
        <v>19</v>
      </c>
      <c r="W1215" s="5">
        <f t="shared" si="21"/>
        <v>20</v>
      </c>
      <c r="X1215" s="5">
        <f t="shared" si="21"/>
        <v>21</v>
      </c>
      <c r="Y1215" s="5">
        <f t="shared" si="21"/>
        <v>22</v>
      </c>
      <c r="Z1215" s="5">
        <f t="shared" si="21"/>
        <v>23</v>
      </c>
      <c r="AA1215" s="5">
        <f t="shared" si="21"/>
        <v>24</v>
      </c>
      <c r="AB1215" s="5">
        <f t="shared" si="21"/>
        <v>25</v>
      </c>
      <c r="AC1215" s="5">
        <f t="shared" si="21"/>
        <v>26</v>
      </c>
      <c r="AD1215" s="5">
        <f t="shared" si="21"/>
        <v>27</v>
      </c>
      <c r="AE1215" s="5">
        <f t="shared" si="21"/>
        <v>28</v>
      </c>
      <c r="AF1215" s="5">
        <f t="shared" si="21"/>
        <v>29</v>
      </c>
      <c r="AG1215" s="5">
        <f t="shared" si="21"/>
        <v>30</v>
      </c>
      <c r="AH1215" s="5">
        <f t="shared" si="21"/>
        <v>31</v>
      </c>
      <c r="AI1215" s="5">
        <f t="shared" si="21"/>
        <v>32</v>
      </c>
      <c r="AJ1215" s="5">
        <f t="shared" si="21"/>
        <v>33</v>
      </c>
      <c r="AK1215" s="5">
        <f t="shared" si="21"/>
        <v>34</v>
      </c>
      <c r="AL1215" s="5">
        <f t="shared" si="21"/>
        <v>35</v>
      </c>
    </row>
    <row r="1216" spans="1:38" x14ac:dyDescent="0.25">
      <c r="D1216" s="4" t="str">
        <f t="shared" si="20"/>
        <v/>
      </c>
      <c r="E1216" s="2" t="s">
        <v>1779</v>
      </c>
      <c r="H1216" s="2" t="s">
        <v>1778</v>
      </c>
      <c r="K1216" s="2" t="s">
        <v>1777</v>
      </c>
      <c r="N1216" s="2" t="s">
        <v>1776</v>
      </c>
      <c r="Q1216" s="2" t="s">
        <v>1775</v>
      </c>
      <c r="T1216" s="2" t="s">
        <v>1774</v>
      </c>
      <c r="W1216" s="2" t="s">
        <v>1773</v>
      </c>
      <c r="Z1216" s="2" t="s">
        <v>1772</v>
      </c>
      <c r="AC1216" s="2" t="s">
        <v>1771</v>
      </c>
      <c r="AF1216" s="2" t="s">
        <v>1770</v>
      </c>
      <c r="AI1216" s="2" t="s">
        <v>1769</v>
      </c>
      <c r="AL1216" s="2" t="s">
        <v>1768</v>
      </c>
    </row>
    <row r="1217" spans="1:37" x14ac:dyDescent="0.25">
      <c r="A1217" s="2" t="s">
        <v>1802</v>
      </c>
      <c r="B1217" s="2" t="s">
        <v>1767</v>
      </c>
      <c r="C1217" s="2" t="s">
        <v>1712</v>
      </c>
      <c r="D1217" s="4">
        <f t="shared" si="20"/>
        <v>4</v>
      </c>
      <c r="Q1217" s="2">
        <v>0.66</v>
      </c>
      <c r="W1217" s="2">
        <v>1.1200000000000001</v>
      </c>
      <c r="AC1217" s="2">
        <v>1.7210000000000001</v>
      </c>
      <c r="AD1217" s="2" t="s">
        <v>708</v>
      </c>
      <c r="AI1217" s="2">
        <v>3.02</v>
      </c>
      <c r="AJ1217" s="2" t="s">
        <v>708</v>
      </c>
      <c r="AK1217" s="2" t="s">
        <v>893</v>
      </c>
    </row>
    <row r="1218" spans="1:37" x14ac:dyDescent="0.25">
      <c r="A1218" s="2" t="s">
        <v>1802</v>
      </c>
      <c r="B1218" s="2" t="s">
        <v>1766</v>
      </c>
      <c r="C1218" s="2" t="s">
        <v>1712</v>
      </c>
      <c r="D1218" s="4">
        <f t="shared" si="20"/>
        <v>7</v>
      </c>
      <c r="T1218" s="2">
        <v>6.7000000000000004E-2</v>
      </c>
      <c r="AC1218" s="2">
        <v>0.246</v>
      </c>
      <c r="AD1218" s="2" t="s">
        <v>705</v>
      </c>
      <c r="AF1218" s="2">
        <v>0.31950000000000001</v>
      </c>
      <c r="AG1218" s="2" t="s">
        <v>705</v>
      </c>
    </row>
    <row r="1219" spans="1:37" x14ac:dyDescent="0.25">
      <c r="A1219" s="2" t="s">
        <v>1802</v>
      </c>
      <c r="B1219" s="2" t="s">
        <v>1765</v>
      </c>
      <c r="C1219" s="2" t="s">
        <v>1712</v>
      </c>
      <c r="D1219" s="4">
        <f t="shared" si="20"/>
        <v>53</v>
      </c>
      <c r="T1219" s="2">
        <v>3.1E-2</v>
      </c>
      <c r="W1219" s="2">
        <v>3.2099999999999997E-2</v>
      </c>
      <c r="X1219" s="2" t="s">
        <v>708</v>
      </c>
      <c r="Z1219" s="2">
        <v>3.3000000000000002E-2</v>
      </c>
      <c r="AC1219" s="2">
        <v>4.1000000000000002E-2</v>
      </c>
    </row>
    <row r="1220" spans="1:37" x14ac:dyDescent="0.25">
      <c r="A1220" s="2" t="s">
        <v>1802</v>
      </c>
      <c r="B1220" s="2" t="s">
        <v>1764</v>
      </c>
      <c r="C1220" s="2" t="s">
        <v>1712</v>
      </c>
      <c r="D1220" s="4">
        <f t="shared" si="20"/>
        <v>20</v>
      </c>
      <c r="W1220" s="2">
        <v>3.5999999999999997E-2</v>
      </c>
      <c r="Z1220" s="2">
        <v>5.21E-2</v>
      </c>
      <c r="AA1220" s="2" t="s">
        <v>708</v>
      </c>
      <c r="AC1220" s="2">
        <v>7.9000000000000001E-2</v>
      </c>
      <c r="AE1220" s="2" t="s">
        <v>894</v>
      </c>
      <c r="AF1220" s="2">
        <v>8.7800000000000003E-2</v>
      </c>
      <c r="AG1220" s="2" t="s">
        <v>705</v>
      </c>
    </row>
    <row r="1221" spans="1:37" x14ac:dyDescent="0.25">
      <c r="A1221" s="2" t="s">
        <v>1802</v>
      </c>
      <c r="B1221" s="2" t="s">
        <v>1763</v>
      </c>
      <c r="C1221" s="2" t="s">
        <v>1712</v>
      </c>
      <c r="D1221" s="4">
        <f t="shared" ref="D1221:D1284" si="22">IF(B1221="","",VALUE(LEFT(B1221,FIND(".|",B1221)-1)))</f>
        <v>233</v>
      </c>
      <c r="T1221" s="2">
        <v>0.06</v>
      </c>
      <c r="W1221" s="2">
        <v>7.2999999999999995E-2</v>
      </c>
      <c r="Z1221" s="2">
        <v>8.8499999999999995E-2</v>
      </c>
      <c r="AA1221" s="2" t="s">
        <v>708</v>
      </c>
      <c r="AC1221" s="2">
        <v>0.27889999999999998</v>
      </c>
      <c r="AD1221" s="2" t="s">
        <v>705</v>
      </c>
      <c r="AF1221" s="2">
        <v>0.37559999999999999</v>
      </c>
      <c r="AG1221" s="2" t="s">
        <v>705</v>
      </c>
    </row>
    <row r="1222" spans="1:37" x14ac:dyDescent="0.25">
      <c r="A1222" s="2" t="s">
        <v>1802</v>
      </c>
      <c r="B1222" s="2" t="s">
        <v>1762</v>
      </c>
      <c r="C1222" s="2" t="s">
        <v>1712</v>
      </c>
      <c r="D1222" s="4">
        <f t="shared" si="22"/>
        <v>29</v>
      </c>
      <c r="T1222" s="2">
        <v>3.5999999999999997E-2</v>
      </c>
      <c r="AC1222" s="2">
        <v>4.9000000000000002E-2</v>
      </c>
      <c r="AD1222" s="2" t="s">
        <v>708</v>
      </c>
      <c r="AF1222" s="2">
        <v>4.3099999999999999E-2</v>
      </c>
      <c r="AG1222" s="2" t="s">
        <v>705</v>
      </c>
    </row>
    <row r="1223" spans="1:37" x14ac:dyDescent="0.25">
      <c r="A1223" s="2" t="s">
        <v>1802</v>
      </c>
      <c r="B1223" s="2" t="s">
        <v>1761</v>
      </c>
      <c r="C1223" s="2" t="s">
        <v>1712</v>
      </c>
      <c r="D1223" s="4">
        <f t="shared" si="22"/>
        <v>35</v>
      </c>
      <c r="AC1223" s="2">
        <v>1.6000000000000001E-3</v>
      </c>
    </row>
    <row r="1224" spans="1:37" x14ac:dyDescent="0.25">
      <c r="A1224" s="2" t="s">
        <v>1802</v>
      </c>
      <c r="B1224" s="2" t="s">
        <v>1760</v>
      </c>
      <c r="C1224" s="2" t="s">
        <v>1712</v>
      </c>
      <c r="D1224" s="4">
        <f t="shared" si="22"/>
        <v>32</v>
      </c>
      <c r="T1224" s="2">
        <v>0.18</v>
      </c>
      <c r="W1224" s="2">
        <v>0.184</v>
      </c>
      <c r="AC1224" s="2">
        <v>0.16109999999999999</v>
      </c>
      <c r="AD1224" s="2" t="s">
        <v>705</v>
      </c>
      <c r="AF1224" s="2">
        <v>0.24679999999999999</v>
      </c>
      <c r="AG1224" s="2" t="s">
        <v>705</v>
      </c>
    </row>
    <row r="1225" spans="1:37" x14ac:dyDescent="0.25">
      <c r="A1225" s="2" t="s">
        <v>1802</v>
      </c>
      <c r="B1225" s="2" t="s">
        <v>1759</v>
      </c>
      <c r="C1225" s="2" t="s">
        <v>1712</v>
      </c>
      <c r="D1225" s="4">
        <f t="shared" si="22"/>
        <v>37</v>
      </c>
      <c r="T1225" s="2">
        <v>1.4999999999999999E-2</v>
      </c>
      <c r="AC1225" s="2">
        <v>5.4800000000000001E-2</v>
      </c>
      <c r="AD1225" s="2" t="s">
        <v>705</v>
      </c>
      <c r="AF1225" s="2">
        <v>6.0100000000000001E-2</v>
      </c>
      <c r="AG1225" s="2" t="s">
        <v>705</v>
      </c>
    </row>
    <row r="1226" spans="1:37" x14ac:dyDescent="0.25">
      <c r="A1226" s="2" t="s">
        <v>1802</v>
      </c>
      <c r="B1226" s="2" t="s">
        <v>1758</v>
      </c>
      <c r="C1226" s="2" t="s">
        <v>1712</v>
      </c>
      <c r="D1226" s="4">
        <f t="shared" si="22"/>
        <v>39</v>
      </c>
      <c r="T1226" s="2">
        <v>2.9000000000000001E-2</v>
      </c>
      <c r="AC1226" s="2">
        <v>8.8499999999999995E-2</v>
      </c>
      <c r="AD1226" s="2" t="s">
        <v>705</v>
      </c>
      <c r="AF1226" s="2">
        <v>0.1037</v>
      </c>
      <c r="AG1226" s="2" t="s">
        <v>705</v>
      </c>
    </row>
    <row r="1227" spans="1:37" x14ac:dyDescent="0.25">
      <c r="A1227" s="2" t="s">
        <v>1802</v>
      </c>
      <c r="B1227" s="2" t="s">
        <v>1757</v>
      </c>
      <c r="C1227" s="2" t="s">
        <v>1712</v>
      </c>
      <c r="D1227" s="4">
        <f t="shared" si="22"/>
        <v>45</v>
      </c>
      <c r="AC1227" s="2">
        <v>4.7999999999999996E-3</v>
      </c>
    </row>
    <row r="1228" spans="1:37" x14ac:dyDescent="0.25">
      <c r="A1228" s="2" t="s">
        <v>1802</v>
      </c>
      <c r="B1228" s="2" t="s">
        <v>1756</v>
      </c>
      <c r="C1228" s="2" t="s">
        <v>1712</v>
      </c>
      <c r="D1228" s="4">
        <f t="shared" si="22"/>
        <v>46</v>
      </c>
      <c r="T1228" s="2">
        <v>2.4799999999999999E-2</v>
      </c>
      <c r="AC1228" s="2">
        <v>3.2000000000000001E-2</v>
      </c>
      <c r="AF1228" s="2">
        <v>6.3700000000000007E-2</v>
      </c>
      <c r="AG1228" s="2" t="s">
        <v>705</v>
      </c>
    </row>
    <row r="1229" spans="1:37" x14ac:dyDescent="0.25">
      <c r="A1229" s="2" t="s">
        <v>1802</v>
      </c>
      <c r="B1229" s="2" t="s">
        <v>1755</v>
      </c>
      <c r="C1229" s="2" t="s">
        <v>1712</v>
      </c>
      <c r="D1229" s="4">
        <f t="shared" si="22"/>
        <v>107</v>
      </c>
      <c r="T1229" s="2">
        <v>0.156</v>
      </c>
      <c r="Z1229" s="2">
        <v>0.16200000000000001</v>
      </c>
      <c r="AC1229" s="2">
        <v>0.53920000000000001</v>
      </c>
      <c r="AD1229" s="2" t="s">
        <v>705</v>
      </c>
      <c r="AF1229" s="2">
        <v>0.63590000000000002</v>
      </c>
      <c r="AG1229" s="2" t="s">
        <v>705</v>
      </c>
    </row>
    <row r="1230" spans="1:37" x14ac:dyDescent="0.25">
      <c r="A1230" s="2" t="s">
        <v>1802</v>
      </c>
      <c r="B1230" s="2" t="s">
        <v>1754</v>
      </c>
      <c r="C1230" s="2" t="s">
        <v>1712</v>
      </c>
      <c r="D1230" s="4">
        <f t="shared" si="22"/>
        <v>250</v>
      </c>
      <c r="W1230" s="2">
        <v>0.216</v>
      </c>
      <c r="AC1230" s="2">
        <v>0.38929999999999998</v>
      </c>
      <c r="AD1230" s="2" t="s">
        <v>705</v>
      </c>
      <c r="AF1230" s="2">
        <v>0.46489999999999998</v>
      </c>
      <c r="AG1230" s="2" t="s">
        <v>705</v>
      </c>
    </row>
    <row r="1231" spans="1:37" x14ac:dyDescent="0.25">
      <c r="A1231" s="2" t="s">
        <v>1802</v>
      </c>
      <c r="B1231" s="2" t="s">
        <v>1753</v>
      </c>
      <c r="C1231" s="2" t="s">
        <v>1712</v>
      </c>
      <c r="D1231" s="4">
        <f t="shared" si="22"/>
        <v>72</v>
      </c>
      <c r="T1231" s="2">
        <v>1E-3</v>
      </c>
      <c r="AC1231" s="2">
        <v>1.6E-2</v>
      </c>
    </row>
    <row r="1232" spans="1:37" x14ac:dyDescent="0.25">
      <c r="A1232" s="2" t="s">
        <v>1802</v>
      </c>
      <c r="B1232" s="2" t="s">
        <v>1752</v>
      </c>
      <c r="C1232" s="2" t="s">
        <v>1712</v>
      </c>
      <c r="D1232" s="4">
        <f t="shared" si="22"/>
        <v>59</v>
      </c>
      <c r="Z1232" s="2">
        <v>3.7290000000000001</v>
      </c>
      <c r="AA1232" s="2" t="s">
        <v>708</v>
      </c>
      <c r="AC1232" s="2">
        <v>5.3</v>
      </c>
      <c r="AI1232" s="2">
        <v>9</v>
      </c>
    </row>
    <row r="1233" spans="1:35" x14ac:dyDescent="0.25">
      <c r="A1233" s="2" t="s">
        <v>1802</v>
      </c>
      <c r="B1233" s="2" t="s">
        <v>1751</v>
      </c>
      <c r="C1233" s="2" t="s">
        <v>1712</v>
      </c>
      <c r="D1233" s="4">
        <f t="shared" si="22"/>
        <v>61</v>
      </c>
      <c r="T1233" s="2">
        <v>8.0999999999999996E-3</v>
      </c>
      <c r="AC1233" s="2">
        <v>1.38E-2</v>
      </c>
      <c r="AD1233" s="2" t="s">
        <v>705</v>
      </c>
      <c r="AF1233" s="2">
        <v>1.5800000000000002E-2</v>
      </c>
      <c r="AG1233" s="2" t="s">
        <v>705</v>
      </c>
    </row>
    <row r="1234" spans="1:35" x14ac:dyDescent="0.25">
      <c r="A1234" s="2" t="s">
        <v>1802</v>
      </c>
      <c r="B1234" s="2" t="s">
        <v>1750</v>
      </c>
      <c r="C1234" s="2" t="s">
        <v>1712</v>
      </c>
      <c r="D1234" s="4">
        <f t="shared" si="22"/>
        <v>178</v>
      </c>
      <c r="AC1234" s="2">
        <v>6.1699999999999998E-2</v>
      </c>
      <c r="AD1234" s="2" t="s">
        <v>705</v>
      </c>
      <c r="AF1234" s="2">
        <v>3.1E-2</v>
      </c>
    </row>
    <row r="1235" spans="1:35" x14ac:dyDescent="0.25">
      <c r="A1235" s="2" t="s">
        <v>1802</v>
      </c>
      <c r="B1235" s="2" t="s">
        <v>1749</v>
      </c>
      <c r="C1235" s="2" t="s">
        <v>1712</v>
      </c>
      <c r="D1235" s="4">
        <f t="shared" si="22"/>
        <v>238</v>
      </c>
      <c r="AC1235" s="2">
        <v>0.33300000000000002</v>
      </c>
      <c r="AD1235" s="2" t="s">
        <v>708</v>
      </c>
      <c r="AF1235" s="2">
        <v>0.81</v>
      </c>
      <c r="AG1235" s="2" t="s">
        <v>705</v>
      </c>
    </row>
    <row r="1236" spans="1:35" x14ac:dyDescent="0.25">
      <c r="A1236" s="2" t="s">
        <v>1802</v>
      </c>
      <c r="B1236" s="2" t="s">
        <v>1748</v>
      </c>
      <c r="C1236" s="2" t="s">
        <v>1712</v>
      </c>
      <c r="D1236" s="4">
        <f t="shared" si="22"/>
        <v>74</v>
      </c>
      <c r="T1236" s="2">
        <v>4.3200000000000002E-2</v>
      </c>
      <c r="AC1236" s="2">
        <v>6.8599999999999994E-2</v>
      </c>
      <c r="AD1236" s="2" t="s">
        <v>705</v>
      </c>
      <c r="AF1236" s="2">
        <v>8.4699999999999998E-2</v>
      </c>
      <c r="AG1236" s="2" t="s">
        <v>705</v>
      </c>
    </row>
    <row r="1237" spans="1:35" x14ac:dyDescent="0.25">
      <c r="A1237" s="2" t="s">
        <v>1802</v>
      </c>
      <c r="B1237" s="2" t="s">
        <v>1747</v>
      </c>
      <c r="C1237" s="2" t="s">
        <v>1712</v>
      </c>
      <c r="D1237" s="4">
        <f t="shared" si="22"/>
        <v>75</v>
      </c>
      <c r="Q1237" s="2">
        <v>1.4E-3</v>
      </c>
      <c r="AC1237" s="2">
        <v>3.39E-2</v>
      </c>
      <c r="AD1237" s="2" t="s">
        <v>705</v>
      </c>
      <c r="AF1237" s="2">
        <v>4.1200000000000001E-2</v>
      </c>
      <c r="AG1237" s="2" t="s">
        <v>705</v>
      </c>
    </row>
    <row r="1238" spans="1:35" x14ac:dyDescent="0.25">
      <c r="A1238" s="2" t="s">
        <v>1802</v>
      </c>
      <c r="B1238" s="2" t="s">
        <v>1746</v>
      </c>
      <c r="C1238" s="2" t="s">
        <v>1712</v>
      </c>
      <c r="D1238" s="4">
        <f t="shared" si="22"/>
        <v>81</v>
      </c>
      <c r="K1238" s="2">
        <v>0.105</v>
      </c>
      <c r="AC1238" s="2">
        <v>0.23499999999999999</v>
      </c>
      <c r="AD1238" s="2" t="s">
        <v>708</v>
      </c>
    </row>
    <row r="1239" spans="1:35" x14ac:dyDescent="0.25">
      <c r="A1239" s="2" t="s">
        <v>1802</v>
      </c>
      <c r="B1239" s="2" t="s">
        <v>1745</v>
      </c>
      <c r="C1239" s="2" t="s">
        <v>1712</v>
      </c>
      <c r="D1239" s="4">
        <f t="shared" si="22"/>
        <v>90</v>
      </c>
      <c r="T1239" s="2">
        <v>7.3999999999999996E-2</v>
      </c>
      <c r="AC1239" s="2">
        <v>0.20830000000000001</v>
      </c>
      <c r="AD1239" s="2" t="s">
        <v>705</v>
      </c>
      <c r="AF1239" s="2">
        <v>0.2248</v>
      </c>
      <c r="AG1239" s="2" t="s">
        <v>705</v>
      </c>
    </row>
    <row r="1240" spans="1:35" x14ac:dyDescent="0.25">
      <c r="A1240" s="2" t="s">
        <v>1802</v>
      </c>
      <c r="B1240" s="2" t="s">
        <v>1744</v>
      </c>
      <c r="C1240" s="2" t="s">
        <v>1712</v>
      </c>
      <c r="D1240" s="4">
        <f t="shared" si="22"/>
        <v>175</v>
      </c>
      <c r="W1240" s="2">
        <v>0.01</v>
      </c>
      <c r="Z1240" s="2">
        <v>2.3E-2</v>
      </c>
      <c r="AC1240" s="2">
        <v>2.3E-2</v>
      </c>
      <c r="AF1240" s="2">
        <v>3.4099999999999998E-2</v>
      </c>
      <c r="AG1240" s="2" t="s">
        <v>705</v>
      </c>
    </row>
    <row r="1241" spans="1:35" x14ac:dyDescent="0.25">
      <c r="A1241" s="2" t="s">
        <v>1802</v>
      </c>
      <c r="B1241" s="2" t="s">
        <v>1743</v>
      </c>
      <c r="C1241" s="2" t="s">
        <v>1712</v>
      </c>
      <c r="D1241" s="4">
        <f t="shared" si="22"/>
        <v>114</v>
      </c>
      <c r="W1241" s="2">
        <v>0.40300000000000002</v>
      </c>
      <c r="AF1241" s="2">
        <v>0.47</v>
      </c>
      <c r="AI1241" s="2">
        <v>1.1859999999999999</v>
      </c>
    </row>
    <row r="1242" spans="1:35" x14ac:dyDescent="0.25">
      <c r="A1242" s="2" t="s">
        <v>1802</v>
      </c>
      <c r="B1242" s="2" t="s">
        <v>1742</v>
      </c>
      <c r="C1242" s="2" t="s">
        <v>1712</v>
      </c>
      <c r="D1242" s="4">
        <f t="shared" si="22"/>
        <v>122</v>
      </c>
      <c r="T1242" s="2">
        <v>1.0999999999999999E-2</v>
      </c>
      <c r="AC1242" s="2">
        <v>0.02</v>
      </c>
      <c r="AD1242" s="2" t="s">
        <v>705</v>
      </c>
    </row>
    <row r="1243" spans="1:35" x14ac:dyDescent="0.25">
      <c r="A1243" s="2" t="s">
        <v>1802</v>
      </c>
      <c r="B1243" s="2" t="s">
        <v>1741</v>
      </c>
      <c r="C1243" s="2" t="s">
        <v>1712</v>
      </c>
      <c r="D1243" s="4">
        <f t="shared" si="22"/>
        <v>123</v>
      </c>
      <c r="T1243" s="2">
        <v>3.5099999999999999E-2</v>
      </c>
      <c r="AC1243" s="2">
        <v>7.1099999999999997E-2</v>
      </c>
      <c r="AD1243" s="2" t="s">
        <v>705</v>
      </c>
      <c r="AF1243" s="2">
        <v>8.0199999999999994E-2</v>
      </c>
      <c r="AG1243" s="2" t="s">
        <v>705</v>
      </c>
    </row>
    <row r="1244" spans="1:35" x14ac:dyDescent="0.25">
      <c r="A1244" s="2" t="s">
        <v>1802</v>
      </c>
      <c r="B1244" s="2" t="s">
        <v>1740</v>
      </c>
      <c r="C1244" s="2" t="s">
        <v>1712</v>
      </c>
      <c r="D1244" s="4">
        <f t="shared" si="22"/>
        <v>124</v>
      </c>
      <c r="T1244" s="2">
        <v>0.39300000000000002</v>
      </c>
      <c r="W1244" s="2">
        <v>0.41</v>
      </c>
      <c r="Z1244" s="2">
        <v>0.5</v>
      </c>
      <c r="AC1244" s="2">
        <v>0.61</v>
      </c>
      <c r="AI1244" s="2">
        <v>0.7</v>
      </c>
    </row>
    <row r="1245" spans="1:35" x14ac:dyDescent="0.25">
      <c r="A1245" s="2" t="s">
        <v>1802</v>
      </c>
      <c r="B1245" s="2" t="s">
        <v>1739</v>
      </c>
      <c r="C1245" s="2" t="s">
        <v>1712</v>
      </c>
      <c r="D1245" s="4">
        <f t="shared" si="22"/>
        <v>129</v>
      </c>
      <c r="T1245" s="2">
        <v>0.16300000000000001</v>
      </c>
      <c r="AC1245" s="2">
        <v>0.23880000000000001</v>
      </c>
      <c r="AD1245" s="2" t="s">
        <v>705</v>
      </c>
      <c r="AF1245" s="2">
        <v>0.39500000000000002</v>
      </c>
    </row>
    <row r="1246" spans="1:35" x14ac:dyDescent="0.25">
      <c r="A1246" s="2" t="s">
        <v>1802</v>
      </c>
      <c r="B1246" s="2" t="s">
        <v>1738</v>
      </c>
      <c r="C1246" s="2" t="s">
        <v>1712</v>
      </c>
      <c r="D1246" s="4">
        <f t="shared" si="22"/>
        <v>130</v>
      </c>
      <c r="T1246" s="2">
        <v>5.3999999999999999E-2</v>
      </c>
      <c r="W1246" s="2">
        <v>7.6799999999999993E-2</v>
      </c>
      <c r="X1246" s="2" t="s">
        <v>708</v>
      </c>
      <c r="Z1246" s="2">
        <v>9.5000000000000001E-2</v>
      </c>
      <c r="AC1246" s="2">
        <v>0.1196</v>
      </c>
      <c r="AD1246" s="2" t="s">
        <v>705</v>
      </c>
      <c r="AF1246" s="2">
        <v>0.1431</v>
      </c>
      <c r="AG1246" s="2" t="s">
        <v>705</v>
      </c>
    </row>
    <row r="1247" spans="1:35" x14ac:dyDescent="0.25">
      <c r="A1247" s="2" t="s">
        <v>1802</v>
      </c>
      <c r="B1247" s="2" t="s">
        <v>1737</v>
      </c>
      <c r="C1247" s="2" t="s">
        <v>1712</v>
      </c>
      <c r="D1247" s="4">
        <f t="shared" si="22"/>
        <v>133</v>
      </c>
      <c r="T1247" s="2">
        <v>2.7E-2</v>
      </c>
      <c r="AF1247" s="2">
        <v>0.107</v>
      </c>
      <c r="AH1247" s="2" t="s">
        <v>895</v>
      </c>
    </row>
    <row r="1248" spans="1:35" x14ac:dyDescent="0.25">
      <c r="A1248" s="2" t="s">
        <v>1802</v>
      </c>
      <c r="B1248" s="2" t="s">
        <v>1736</v>
      </c>
      <c r="C1248" s="2" t="s">
        <v>1712</v>
      </c>
      <c r="D1248" s="4">
        <f t="shared" si="22"/>
        <v>136</v>
      </c>
      <c r="Q1248" s="2">
        <v>8.7999999999999995E-2</v>
      </c>
      <c r="T1248" s="2">
        <v>0.1</v>
      </c>
      <c r="AC1248" s="2">
        <v>7.5899999999999995E-2</v>
      </c>
      <c r="AD1248" s="2" t="s">
        <v>705</v>
      </c>
      <c r="AF1248" s="2">
        <v>9.5399999999999999E-2</v>
      </c>
      <c r="AG1248" s="2" t="s">
        <v>705</v>
      </c>
    </row>
    <row r="1249" spans="1:38" x14ac:dyDescent="0.25">
      <c r="A1249" s="2" t="s">
        <v>1802</v>
      </c>
      <c r="B1249" s="2" t="s">
        <v>1735</v>
      </c>
      <c r="C1249" s="2" t="s">
        <v>1712</v>
      </c>
      <c r="D1249" s="4">
        <f t="shared" si="22"/>
        <v>137</v>
      </c>
      <c r="N1249" s="2">
        <v>5.8400000000000001E-2</v>
      </c>
      <c r="Z1249" s="2">
        <v>0.108</v>
      </c>
      <c r="AF1249" s="2">
        <v>0.214</v>
      </c>
    </row>
    <row r="1250" spans="1:38" x14ac:dyDescent="0.25">
      <c r="A1250" s="2" t="s">
        <v>1802</v>
      </c>
      <c r="B1250" s="2" t="s">
        <v>1734</v>
      </c>
      <c r="C1250" s="2" t="s">
        <v>1712</v>
      </c>
      <c r="D1250" s="4">
        <f t="shared" si="22"/>
        <v>143</v>
      </c>
      <c r="W1250" s="2">
        <v>0.54300000000000004</v>
      </c>
      <c r="AC1250" s="2">
        <v>3</v>
      </c>
      <c r="AI1250" s="2">
        <v>1.0629999999999999</v>
      </c>
    </row>
    <row r="1251" spans="1:38" x14ac:dyDescent="0.25">
      <c r="A1251" s="2" t="s">
        <v>1802</v>
      </c>
      <c r="B1251" s="2" t="s">
        <v>1733</v>
      </c>
      <c r="C1251" s="2" t="s">
        <v>1712</v>
      </c>
      <c r="D1251" s="4">
        <f t="shared" si="22"/>
        <v>144</v>
      </c>
      <c r="W1251" s="2">
        <v>5.2999999999999999E-2</v>
      </c>
      <c r="AC1251" s="2">
        <v>0.1699</v>
      </c>
      <c r="AD1251" s="2" t="s">
        <v>705</v>
      </c>
      <c r="AF1251" s="2">
        <v>0.25369999999999998</v>
      </c>
      <c r="AG1251" s="2" t="s">
        <v>705</v>
      </c>
      <c r="AL1251" s="2">
        <v>0.372</v>
      </c>
    </row>
    <row r="1252" spans="1:38" x14ac:dyDescent="0.25">
      <c r="A1252" s="2" t="s">
        <v>1802</v>
      </c>
      <c r="B1252" s="2" t="s">
        <v>1732</v>
      </c>
      <c r="C1252" s="2" t="s">
        <v>1712</v>
      </c>
      <c r="D1252" s="4">
        <f t="shared" si="22"/>
        <v>147</v>
      </c>
      <c r="W1252" s="2">
        <v>7.0999999999999994E-2</v>
      </c>
      <c r="Z1252" s="2">
        <v>7.0999999999999994E-2</v>
      </c>
      <c r="AA1252" s="2" t="s">
        <v>708</v>
      </c>
      <c r="AC1252" s="2">
        <v>7.2999999999999995E-2</v>
      </c>
      <c r="AE1252" s="2" t="s">
        <v>896</v>
      </c>
    </row>
    <row r="1253" spans="1:38" x14ac:dyDescent="0.25">
      <c r="A1253" s="2" t="s">
        <v>1802</v>
      </c>
      <c r="B1253" s="2" t="s">
        <v>1731</v>
      </c>
      <c r="C1253" s="2" t="s">
        <v>1712</v>
      </c>
      <c r="D1253" s="4">
        <f t="shared" si="22"/>
        <v>158</v>
      </c>
      <c r="W1253" s="2">
        <v>0.08</v>
      </c>
      <c r="AC1253" s="2">
        <v>0.25540000000000002</v>
      </c>
      <c r="AD1253" s="2" t="s">
        <v>705</v>
      </c>
      <c r="AF1253" s="2">
        <v>0.2944</v>
      </c>
      <c r="AG1253" s="2" t="s">
        <v>705</v>
      </c>
      <c r="AI1253" s="2">
        <v>6.1699999999999998E-2</v>
      </c>
    </row>
    <row r="1254" spans="1:38" x14ac:dyDescent="0.25">
      <c r="A1254" s="2" t="s">
        <v>1802</v>
      </c>
      <c r="B1254" s="2" t="s">
        <v>1730</v>
      </c>
      <c r="C1254" s="2" t="s">
        <v>1712</v>
      </c>
      <c r="D1254" s="4">
        <f t="shared" si="22"/>
        <v>159</v>
      </c>
      <c r="T1254" s="2">
        <v>1.125</v>
      </c>
      <c r="AC1254" s="2">
        <v>3.242</v>
      </c>
      <c r="AD1254" s="2" t="s">
        <v>705</v>
      </c>
      <c r="AF1254" s="2">
        <v>4.0990000000000002</v>
      </c>
      <c r="AG1254" s="2" t="s">
        <v>705</v>
      </c>
      <c r="AI1254" s="2">
        <v>5</v>
      </c>
      <c r="AJ1254" s="2" t="s">
        <v>705</v>
      </c>
    </row>
    <row r="1255" spans="1:38" x14ac:dyDescent="0.25">
      <c r="A1255" s="2" t="s">
        <v>1802</v>
      </c>
      <c r="B1255" s="2" t="s">
        <v>1729</v>
      </c>
      <c r="C1255" s="2" t="s">
        <v>1712</v>
      </c>
      <c r="D1255" s="4">
        <f t="shared" si="22"/>
        <v>184</v>
      </c>
      <c r="T1255" s="2">
        <v>3.5999999999999997E-2</v>
      </c>
      <c r="AC1255" s="2">
        <v>3.5999999999999997E-2</v>
      </c>
      <c r="AF1255" s="2">
        <v>6.1400000000000003E-2</v>
      </c>
      <c r="AG1255" s="2" t="s">
        <v>705</v>
      </c>
    </row>
    <row r="1256" spans="1:38" x14ac:dyDescent="0.25">
      <c r="A1256" s="2" t="s">
        <v>1802</v>
      </c>
      <c r="B1256" s="2" t="s">
        <v>1728</v>
      </c>
      <c r="C1256" s="2" t="s">
        <v>1712</v>
      </c>
      <c r="D1256" s="4">
        <f t="shared" si="22"/>
        <v>193</v>
      </c>
    </row>
    <row r="1257" spans="1:38" x14ac:dyDescent="0.25">
      <c r="A1257" s="2" t="s">
        <v>1802</v>
      </c>
      <c r="B1257" s="2" t="s">
        <v>1727</v>
      </c>
      <c r="C1257" s="2" t="s">
        <v>1712</v>
      </c>
      <c r="D1257" s="4">
        <f t="shared" si="22"/>
        <v>195</v>
      </c>
      <c r="T1257" s="2">
        <v>6.8000000000000005E-2</v>
      </c>
      <c r="AC1257" s="2">
        <v>9.8000000000000004E-2</v>
      </c>
      <c r="AD1257" s="2" t="s">
        <v>708</v>
      </c>
    </row>
    <row r="1258" spans="1:38" x14ac:dyDescent="0.25">
      <c r="A1258" s="2" t="s">
        <v>1802</v>
      </c>
      <c r="B1258" s="2" t="s">
        <v>1726</v>
      </c>
      <c r="C1258" s="2" t="s">
        <v>1712</v>
      </c>
      <c r="D1258" s="4">
        <f t="shared" si="22"/>
        <v>196</v>
      </c>
      <c r="W1258" s="2">
        <v>9.9000000000000008E-3</v>
      </c>
      <c r="AC1258" s="2">
        <v>1.0800000000000001E-2</v>
      </c>
      <c r="AD1258" s="2" t="s">
        <v>705</v>
      </c>
      <c r="AF1258" s="2">
        <v>8.9999999999999993E-3</v>
      </c>
      <c r="AG1258" s="2" t="s">
        <v>705</v>
      </c>
    </row>
    <row r="1259" spans="1:38" x14ac:dyDescent="0.25">
      <c r="A1259" s="2" t="s">
        <v>1802</v>
      </c>
      <c r="B1259" s="2" t="s">
        <v>1724</v>
      </c>
      <c r="C1259" s="2" t="s">
        <v>1712</v>
      </c>
      <c r="D1259" s="4">
        <f t="shared" si="22"/>
        <v>197</v>
      </c>
      <c r="T1259" s="2">
        <v>2.5999999999999999E-2</v>
      </c>
      <c r="AC1259" s="2">
        <v>9.5500000000000002E-2</v>
      </c>
      <c r="AD1259" s="2" t="s">
        <v>705</v>
      </c>
      <c r="AF1259" s="2">
        <v>0.111</v>
      </c>
      <c r="AG1259" s="2" t="s">
        <v>705</v>
      </c>
    </row>
    <row r="1260" spans="1:38" x14ac:dyDescent="0.25">
      <c r="A1260" s="2" t="s">
        <v>1802</v>
      </c>
      <c r="B1260" s="2" t="s">
        <v>1723</v>
      </c>
      <c r="C1260" s="2" t="s">
        <v>1712</v>
      </c>
      <c r="D1260" s="4">
        <f t="shared" si="22"/>
        <v>201</v>
      </c>
      <c r="T1260" s="2">
        <v>2.4E-2</v>
      </c>
      <c r="AC1260" s="2">
        <v>0.01</v>
      </c>
      <c r="AD1260" s="2" t="s">
        <v>705</v>
      </c>
      <c r="AF1260" s="2">
        <v>1.4999999999999999E-2</v>
      </c>
      <c r="AG1260" s="2" t="s">
        <v>708</v>
      </c>
    </row>
    <row r="1261" spans="1:38" x14ac:dyDescent="0.25">
      <c r="A1261" s="2" t="s">
        <v>1802</v>
      </c>
      <c r="B1261" s="2" t="s">
        <v>1722</v>
      </c>
      <c r="C1261" s="2" t="s">
        <v>1712</v>
      </c>
      <c r="D1261" s="4">
        <f t="shared" si="22"/>
        <v>202</v>
      </c>
      <c r="W1261" s="2">
        <v>2.2810000000000001</v>
      </c>
      <c r="Z1261" s="2">
        <v>3.0920000000000001</v>
      </c>
      <c r="AA1261" s="2" t="s">
        <v>708</v>
      </c>
      <c r="AC1261" s="2">
        <v>3.9039999999999999</v>
      </c>
      <c r="AE1261" s="2" t="s">
        <v>897</v>
      </c>
      <c r="AL1261" s="2">
        <v>4.1849999999999996</v>
      </c>
    </row>
    <row r="1262" spans="1:38" x14ac:dyDescent="0.25">
      <c r="A1262" s="2" t="s">
        <v>1802</v>
      </c>
      <c r="B1262" s="2" t="s">
        <v>1721</v>
      </c>
      <c r="C1262" s="2" t="s">
        <v>1712</v>
      </c>
      <c r="D1262" s="4">
        <f t="shared" si="22"/>
        <v>277</v>
      </c>
      <c r="AI1262" s="2">
        <v>0.193</v>
      </c>
    </row>
    <row r="1263" spans="1:38" x14ac:dyDescent="0.25">
      <c r="A1263" s="2" t="s">
        <v>1802</v>
      </c>
      <c r="B1263" s="2" t="s">
        <v>1720</v>
      </c>
      <c r="C1263" s="2" t="s">
        <v>1712</v>
      </c>
      <c r="D1263" s="4">
        <f t="shared" si="22"/>
        <v>276</v>
      </c>
      <c r="AI1263" s="2">
        <v>0.95</v>
      </c>
    </row>
    <row r="1264" spans="1:38" x14ac:dyDescent="0.25">
      <c r="A1264" s="2" t="s">
        <v>1802</v>
      </c>
      <c r="B1264" s="2" t="s">
        <v>1719</v>
      </c>
      <c r="C1264" s="2" t="s">
        <v>1712</v>
      </c>
      <c r="D1264" s="4">
        <f t="shared" si="22"/>
        <v>209</v>
      </c>
      <c r="Q1264" s="2">
        <v>1.0999999999999999E-2</v>
      </c>
      <c r="AC1264" s="2">
        <v>2.4E-2</v>
      </c>
      <c r="AD1264" s="2" t="s">
        <v>708</v>
      </c>
      <c r="AE1264" s="2" t="s">
        <v>898</v>
      </c>
      <c r="AF1264" s="2">
        <v>4.1300000000000003E-2</v>
      </c>
      <c r="AG1264" s="2" t="s">
        <v>705</v>
      </c>
    </row>
    <row r="1265" spans="1:39" x14ac:dyDescent="0.25">
      <c r="A1265" s="2" t="s">
        <v>1802</v>
      </c>
      <c r="B1265" s="2" t="s">
        <v>1718</v>
      </c>
      <c r="C1265" s="2" t="s">
        <v>1712</v>
      </c>
      <c r="D1265" s="4">
        <f t="shared" si="22"/>
        <v>217</v>
      </c>
      <c r="T1265" s="2">
        <v>5.6000000000000001E-2</v>
      </c>
      <c r="AC1265" s="2">
        <v>8.8999999999999996E-2</v>
      </c>
      <c r="AF1265" s="2">
        <v>0.14069999999999999</v>
      </c>
      <c r="AG1265" s="2" t="s">
        <v>705</v>
      </c>
    </row>
    <row r="1266" spans="1:39" x14ac:dyDescent="0.25">
      <c r="A1266" s="2" t="s">
        <v>1802</v>
      </c>
      <c r="B1266" s="2" t="s">
        <v>1717</v>
      </c>
      <c r="C1266" s="2" t="s">
        <v>1712</v>
      </c>
      <c r="D1266" s="4">
        <f t="shared" si="22"/>
        <v>222</v>
      </c>
      <c r="W1266" s="2">
        <v>0.26100000000000001</v>
      </c>
      <c r="Z1266" s="2">
        <v>0.313</v>
      </c>
      <c r="AA1266" s="2" t="s">
        <v>708</v>
      </c>
      <c r="AC1266" s="2">
        <v>0.36499999999999999</v>
      </c>
      <c r="AI1266" s="2">
        <v>0.496</v>
      </c>
      <c r="AJ1266" s="2" t="s">
        <v>708</v>
      </c>
      <c r="AK1266" s="2" t="s">
        <v>1808</v>
      </c>
    </row>
    <row r="1267" spans="1:39" x14ac:dyDescent="0.25">
      <c r="A1267" s="2" t="s">
        <v>1802</v>
      </c>
      <c r="B1267" s="2" t="s">
        <v>1716</v>
      </c>
      <c r="C1267" s="2" t="s">
        <v>1712</v>
      </c>
      <c r="D1267" s="4">
        <f t="shared" si="22"/>
        <v>226</v>
      </c>
      <c r="K1267" s="2">
        <v>6.4000000000000001E-2</v>
      </c>
      <c r="AC1267" s="2">
        <v>0.15140000000000001</v>
      </c>
      <c r="AD1267" s="2" t="s">
        <v>705</v>
      </c>
      <c r="AI1267" s="2">
        <v>0.32800000000000001</v>
      </c>
    </row>
    <row r="1268" spans="1:39" x14ac:dyDescent="0.25">
      <c r="A1268" s="2" t="s">
        <v>1802</v>
      </c>
      <c r="B1268" s="2" t="s">
        <v>1715</v>
      </c>
      <c r="C1268" s="2" t="s">
        <v>1712</v>
      </c>
      <c r="D1268" s="4">
        <f t="shared" si="22"/>
        <v>215</v>
      </c>
      <c r="K1268" s="2">
        <v>0.10100000000000001</v>
      </c>
      <c r="AC1268" s="2">
        <v>0.52700000000000002</v>
      </c>
      <c r="AD1268" s="2" t="s">
        <v>745</v>
      </c>
      <c r="AE1268" s="2" t="s">
        <v>899</v>
      </c>
    </row>
    <row r="1269" spans="1:39" x14ac:dyDescent="0.25">
      <c r="A1269" s="2" t="s">
        <v>1802</v>
      </c>
      <c r="B1269" s="2" t="s">
        <v>1714</v>
      </c>
      <c r="C1269" s="2" t="s">
        <v>1712</v>
      </c>
      <c r="D1269" s="4">
        <f t="shared" si="22"/>
        <v>251</v>
      </c>
      <c r="W1269" s="2">
        <v>0.30099999999999999</v>
      </c>
      <c r="Z1269" s="2">
        <v>0.27</v>
      </c>
      <c r="AC1269" s="2">
        <v>0.28999999999999998</v>
      </c>
      <c r="AD1269" s="2" t="s">
        <v>705</v>
      </c>
    </row>
    <row r="1270" spans="1:39" x14ac:dyDescent="0.25">
      <c r="A1270" s="2" t="s">
        <v>1802</v>
      </c>
      <c r="B1270" s="2" t="s">
        <v>1713</v>
      </c>
      <c r="C1270" s="2" t="s">
        <v>1712</v>
      </c>
      <c r="D1270" s="4">
        <f t="shared" si="22"/>
        <v>181</v>
      </c>
      <c r="T1270" s="2">
        <v>0.17100000000000001</v>
      </c>
      <c r="AC1270" s="2">
        <v>0.58899999999999997</v>
      </c>
      <c r="AF1270" s="2">
        <v>0.42499999999999999</v>
      </c>
      <c r="AH1270" s="2" t="s">
        <v>900</v>
      </c>
    </row>
    <row r="1271" spans="1:39" x14ac:dyDescent="0.25">
      <c r="A1271" s="2" t="s">
        <v>1802</v>
      </c>
      <c r="B1271" s="2" t="s">
        <v>1711</v>
      </c>
      <c r="C1271" s="2" t="s">
        <v>1672</v>
      </c>
      <c r="D1271" s="4">
        <f t="shared" si="22"/>
        <v>8</v>
      </c>
      <c r="W1271" s="2">
        <v>3.0000000000000001E-3</v>
      </c>
      <c r="AF1271" s="2">
        <v>5.3E-3</v>
      </c>
      <c r="AG1271" s="2" t="s">
        <v>705</v>
      </c>
      <c r="AI1271" s="2">
        <v>7.1999999999999998E-3</v>
      </c>
    </row>
    <row r="1272" spans="1:39" x14ac:dyDescent="0.25">
      <c r="A1272" s="2" t="s">
        <v>1802</v>
      </c>
      <c r="B1272" s="2" t="s">
        <v>1709</v>
      </c>
      <c r="C1272" s="2" t="s">
        <v>1672</v>
      </c>
      <c r="D1272" s="4">
        <f t="shared" si="22"/>
        <v>9</v>
      </c>
      <c r="Z1272" s="2">
        <v>4.5599999999999996</v>
      </c>
      <c r="AI1272" s="2">
        <v>5.85</v>
      </c>
    </row>
    <row r="1273" spans="1:39" x14ac:dyDescent="0.25">
      <c r="A1273" s="2" t="s">
        <v>1802</v>
      </c>
      <c r="B1273" s="2" t="s">
        <v>1708</v>
      </c>
      <c r="C1273" s="2" t="s">
        <v>1672</v>
      </c>
      <c r="D1273" s="4">
        <f t="shared" si="22"/>
        <v>12</v>
      </c>
      <c r="AC1273" s="2">
        <v>2.5000000000000001E-2</v>
      </c>
      <c r="AL1273" s="2">
        <v>3.1E-2</v>
      </c>
      <c r="AM1273" s="2" t="s">
        <v>708</v>
      </c>
    </row>
    <row r="1274" spans="1:39" x14ac:dyDescent="0.25">
      <c r="A1274" s="2" t="s">
        <v>1802</v>
      </c>
      <c r="B1274" s="2" t="s">
        <v>1706</v>
      </c>
      <c r="C1274" s="2" t="s">
        <v>1672</v>
      </c>
      <c r="D1274" s="4">
        <f t="shared" si="22"/>
        <v>14</v>
      </c>
      <c r="Z1274" s="2">
        <v>0.02</v>
      </c>
      <c r="AA1274" s="2" t="s">
        <v>708</v>
      </c>
      <c r="AF1274" s="2">
        <v>0.02</v>
      </c>
      <c r="AG1274" s="2" t="s">
        <v>708</v>
      </c>
    </row>
    <row r="1275" spans="1:39" x14ac:dyDescent="0.25">
      <c r="A1275" s="2" t="s">
        <v>1802</v>
      </c>
      <c r="B1275" s="2" t="s">
        <v>1704</v>
      </c>
      <c r="C1275" s="2" t="s">
        <v>1672</v>
      </c>
      <c r="D1275" s="4">
        <f t="shared" si="22"/>
        <v>23</v>
      </c>
      <c r="T1275" s="2">
        <v>2E-3</v>
      </c>
      <c r="Z1275" s="2">
        <v>1.0999999999999999E-2</v>
      </c>
      <c r="AC1275" s="2">
        <v>1.14E-2</v>
      </c>
    </row>
    <row r="1276" spans="1:39" x14ac:dyDescent="0.25">
      <c r="A1276" s="2" t="s">
        <v>1802</v>
      </c>
      <c r="B1276" s="2" t="s">
        <v>1703</v>
      </c>
      <c r="C1276" s="2" t="s">
        <v>1672</v>
      </c>
      <c r="D1276" s="4">
        <f t="shared" si="22"/>
        <v>19</v>
      </c>
      <c r="T1276" s="2">
        <v>0.124</v>
      </c>
      <c r="AI1276" s="2">
        <v>0.13600000000000001</v>
      </c>
    </row>
    <row r="1277" spans="1:39" x14ac:dyDescent="0.25">
      <c r="A1277" s="2" t="s">
        <v>1802</v>
      </c>
      <c r="B1277" s="2" t="s">
        <v>1702</v>
      </c>
      <c r="C1277" s="2" t="s">
        <v>1672</v>
      </c>
      <c r="D1277" s="4">
        <f t="shared" si="22"/>
        <v>21</v>
      </c>
      <c r="Z1277" s="2">
        <v>11.5</v>
      </c>
      <c r="AF1277" s="2">
        <v>16.23</v>
      </c>
      <c r="AI1277" s="2">
        <v>17.21</v>
      </c>
    </row>
    <row r="1278" spans="1:39" x14ac:dyDescent="0.25">
      <c r="A1278" s="2" t="s">
        <v>1802</v>
      </c>
      <c r="B1278" s="2" t="s">
        <v>1701</v>
      </c>
      <c r="C1278" s="2" t="s">
        <v>1672</v>
      </c>
      <c r="D1278" s="4">
        <f t="shared" si="22"/>
        <v>33</v>
      </c>
      <c r="W1278" s="2">
        <v>5.1020000000000003</v>
      </c>
      <c r="X1278" s="2" t="s">
        <v>712</v>
      </c>
      <c r="Y1278" s="2" t="s">
        <v>901</v>
      </c>
      <c r="Z1278" s="2">
        <v>5.2009999999999996</v>
      </c>
      <c r="AA1278" s="2" t="s">
        <v>712</v>
      </c>
      <c r="AB1278" s="2" t="s">
        <v>902</v>
      </c>
      <c r="AC1278" s="2">
        <v>5.4130000000000003</v>
      </c>
      <c r="AD1278" s="2" t="s">
        <v>712</v>
      </c>
      <c r="AF1278" s="2">
        <v>5.8780000000000001</v>
      </c>
      <c r="AG1278" s="2" t="s">
        <v>712</v>
      </c>
    </row>
    <row r="1279" spans="1:39" x14ac:dyDescent="0.25">
      <c r="A1279" s="2" t="s">
        <v>1802</v>
      </c>
      <c r="B1279" s="2" t="s">
        <v>1700</v>
      </c>
      <c r="C1279" s="2" t="s">
        <v>1672</v>
      </c>
      <c r="D1279" s="4">
        <f t="shared" si="22"/>
        <v>40</v>
      </c>
      <c r="N1279" s="2">
        <v>1.008</v>
      </c>
      <c r="W1279" s="2">
        <v>1.095</v>
      </c>
      <c r="AC1279" s="2">
        <v>1.0429999999999999</v>
      </c>
      <c r="AD1279" s="2" t="s">
        <v>705</v>
      </c>
      <c r="AF1279" s="2">
        <v>1.2669999999999999</v>
      </c>
    </row>
    <row r="1280" spans="1:39" x14ac:dyDescent="0.25">
      <c r="A1280" s="2" t="s">
        <v>1802</v>
      </c>
      <c r="B1280" s="2" t="s">
        <v>1699</v>
      </c>
      <c r="C1280" s="2" t="s">
        <v>1672</v>
      </c>
      <c r="D1280" s="4">
        <f t="shared" si="22"/>
        <v>44</v>
      </c>
      <c r="AC1280" s="2">
        <v>2.4670000000000001</v>
      </c>
      <c r="AI1280" s="2">
        <v>3.1339999999999999</v>
      </c>
      <c r="AK1280" s="2" t="s">
        <v>903</v>
      </c>
    </row>
    <row r="1281" spans="1:39" x14ac:dyDescent="0.25">
      <c r="A1281" s="2" t="s">
        <v>1802</v>
      </c>
      <c r="B1281" s="2" t="s">
        <v>1698</v>
      </c>
      <c r="C1281" s="2" t="s">
        <v>1672</v>
      </c>
      <c r="D1281" s="4">
        <f t="shared" si="22"/>
        <v>48</v>
      </c>
      <c r="Z1281" s="2">
        <v>0.75700000000000001</v>
      </c>
      <c r="AL1281" s="2">
        <v>0.76</v>
      </c>
    </row>
    <row r="1282" spans="1:39" x14ac:dyDescent="0.25">
      <c r="A1282" s="2" t="s">
        <v>1802</v>
      </c>
      <c r="B1282" s="2" t="s">
        <v>1697</v>
      </c>
      <c r="C1282" s="2" t="s">
        <v>1672</v>
      </c>
      <c r="D1282" s="4">
        <f t="shared" si="22"/>
        <v>49</v>
      </c>
      <c r="N1282" s="2">
        <v>0.72899999999999998</v>
      </c>
      <c r="Z1282" s="2">
        <v>1.78</v>
      </c>
      <c r="AF1282" s="2">
        <v>1.7</v>
      </c>
      <c r="AG1282" s="2" t="s">
        <v>708</v>
      </c>
      <c r="AL1282" s="2">
        <v>1.7</v>
      </c>
    </row>
    <row r="1283" spans="1:39" x14ac:dyDescent="0.25">
      <c r="A1283" s="2" t="s">
        <v>1802</v>
      </c>
      <c r="B1283" s="2" t="s">
        <v>1696</v>
      </c>
      <c r="C1283" s="2" t="s">
        <v>1672</v>
      </c>
      <c r="D1283" s="4">
        <f t="shared" si="22"/>
        <v>55</v>
      </c>
      <c r="AI1283" s="2">
        <v>1.9E-2</v>
      </c>
      <c r="AJ1283" s="2" t="s">
        <v>708</v>
      </c>
    </row>
    <row r="1284" spans="1:39" x14ac:dyDescent="0.25">
      <c r="A1284" s="2" t="s">
        <v>1802</v>
      </c>
      <c r="B1284" s="2" t="s">
        <v>1695</v>
      </c>
      <c r="C1284" s="2" t="s">
        <v>1672</v>
      </c>
      <c r="D1284" s="4">
        <f t="shared" si="22"/>
        <v>56</v>
      </c>
      <c r="AC1284" s="2">
        <v>0.6</v>
      </c>
      <c r="AD1284" s="2" t="s">
        <v>708</v>
      </c>
      <c r="AF1284" s="2">
        <v>0.72399999999999998</v>
      </c>
      <c r="AI1284" s="2">
        <v>0.85499999999999998</v>
      </c>
    </row>
    <row r="1285" spans="1:39" x14ac:dyDescent="0.25">
      <c r="A1285" s="2" t="s">
        <v>1802</v>
      </c>
      <c r="B1285" s="2" t="s">
        <v>1694</v>
      </c>
      <c r="C1285" s="2" t="s">
        <v>1672</v>
      </c>
      <c r="D1285" s="4">
        <f t="shared" ref="D1285:D1348" si="23">IF(B1285="","",VALUE(LEFT(B1285,FIND(".|",B1285)-1)))</f>
        <v>58</v>
      </c>
      <c r="AC1285" s="2">
        <v>0.9073</v>
      </c>
      <c r="AD1285" s="2" t="s">
        <v>705</v>
      </c>
      <c r="AF1285" s="2">
        <v>1.2929999999999999</v>
      </c>
      <c r="AG1285" s="2" t="s">
        <v>705</v>
      </c>
    </row>
    <row r="1286" spans="1:39" x14ac:dyDescent="0.25">
      <c r="A1286" s="2" t="s">
        <v>1802</v>
      </c>
      <c r="B1286" s="2" t="s">
        <v>1693</v>
      </c>
      <c r="C1286" s="2" t="s">
        <v>1672</v>
      </c>
      <c r="D1286" s="4">
        <f t="shared" si="23"/>
        <v>60</v>
      </c>
      <c r="W1286" s="2">
        <v>0.246</v>
      </c>
      <c r="AC1286" s="2">
        <v>0.379</v>
      </c>
      <c r="AD1286" s="2" t="s">
        <v>705</v>
      </c>
      <c r="AF1286" s="2">
        <v>0.47399999999999998</v>
      </c>
    </row>
    <row r="1287" spans="1:39" x14ac:dyDescent="0.25">
      <c r="A1287" s="2" t="s">
        <v>1802</v>
      </c>
      <c r="B1287" s="2" t="s">
        <v>1692</v>
      </c>
      <c r="C1287" s="2" t="s">
        <v>1672</v>
      </c>
      <c r="D1287" s="4">
        <f t="shared" si="23"/>
        <v>86</v>
      </c>
      <c r="AL1287" s="2">
        <v>1.2E-2</v>
      </c>
      <c r="AM1287" s="2" t="s">
        <v>708</v>
      </c>
    </row>
    <row r="1288" spans="1:39" x14ac:dyDescent="0.25">
      <c r="A1288" s="2" t="s">
        <v>1802</v>
      </c>
      <c r="B1288" s="2" t="s">
        <v>1691</v>
      </c>
      <c r="C1288" s="2" t="s">
        <v>1672</v>
      </c>
      <c r="D1288" s="4">
        <f t="shared" si="23"/>
        <v>89</v>
      </c>
      <c r="W1288" s="2">
        <v>0.104</v>
      </c>
      <c r="AC1288" s="2">
        <v>0.42980000000000002</v>
      </c>
      <c r="AD1288" s="2" t="s">
        <v>705</v>
      </c>
      <c r="AF1288" s="2">
        <v>0.83499999999999996</v>
      </c>
    </row>
    <row r="1289" spans="1:39" x14ac:dyDescent="0.25">
      <c r="A1289" s="2" t="s">
        <v>1802</v>
      </c>
      <c r="B1289" s="2" t="s">
        <v>1690</v>
      </c>
      <c r="C1289" s="2" t="s">
        <v>1672</v>
      </c>
      <c r="D1289" s="4">
        <f t="shared" si="23"/>
        <v>91</v>
      </c>
      <c r="W1289" s="2">
        <v>1.4999999999999999E-2</v>
      </c>
      <c r="AC1289" s="2">
        <v>0.03</v>
      </c>
      <c r="AD1289" s="2" t="s">
        <v>705</v>
      </c>
      <c r="AF1289" s="2">
        <v>6.13E-2</v>
      </c>
      <c r="AG1289" s="2" t="s">
        <v>705</v>
      </c>
      <c r="AI1289" s="2">
        <v>6.13E-2</v>
      </c>
      <c r="AJ1289" s="2" t="s">
        <v>708</v>
      </c>
    </row>
    <row r="1290" spans="1:39" x14ac:dyDescent="0.25">
      <c r="A1290" s="2" t="s">
        <v>1802</v>
      </c>
      <c r="B1290" s="2" t="s">
        <v>1689</v>
      </c>
      <c r="C1290" s="2" t="s">
        <v>1672</v>
      </c>
      <c r="D1290" s="4">
        <f t="shared" si="23"/>
        <v>93</v>
      </c>
      <c r="W1290" s="2">
        <v>4.99E-2</v>
      </c>
      <c r="Z1290" s="2">
        <v>0.111</v>
      </c>
      <c r="AI1290" s="2">
        <v>0.19</v>
      </c>
      <c r="AJ1290" s="2" t="s">
        <v>705</v>
      </c>
    </row>
    <row r="1291" spans="1:39" x14ac:dyDescent="0.25">
      <c r="A1291" s="2" t="s">
        <v>1802</v>
      </c>
      <c r="B1291" s="2" t="s">
        <v>1688</v>
      </c>
      <c r="C1291" s="2" t="s">
        <v>1672</v>
      </c>
      <c r="D1291" s="4">
        <f t="shared" si="23"/>
        <v>95</v>
      </c>
      <c r="W1291" s="2">
        <v>6.0999999999999999E-2</v>
      </c>
      <c r="AF1291" s="2">
        <v>0.315</v>
      </c>
    </row>
    <row r="1292" spans="1:39" x14ac:dyDescent="0.25">
      <c r="A1292" s="2" t="s">
        <v>1802</v>
      </c>
      <c r="B1292" s="2" t="s">
        <v>1687</v>
      </c>
      <c r="C1292" s="2" t="s">
        <v>1672</v>
      </c>
      <c r="D1292" s="4">
        <f t="shared" si="23"/>
        <v>109</v>
      </c>
      <c r="Z1292" s="2">
        <v>0.16700000000000001</v>
      </c>
      <c r="AF1292" s="2">
        <v>0.28799999999999998</v>
      </c>
      <c r="AG1292" s="2" t="s">
        <v>708</v>
      </c>
    </row>
    <row r="1293" spans="1:39" x14ac:dyDescent="0.25">
      <c r="A1293" s="2" t="s">
        <v>1802</v>
      </c>
      <c r="B1293" s="2" t="s">
        <v>1686</v>
      </c>
      <c r="C1293" s="2" t="s">
        <v>1672</v>
      </c>
      <c r="D1293" s="4">
        <f t="shared" si="23"/>
        <v>138</v>
      </c>
      <c r="AC1293" s="2">
        <v>9.6</v>
      </c>
      <c r="AF1293" s="2">
        <v>11.16</v>
      </c>
      <c r="AI1293" s="2">
        <v>11.44</v>
      </c>
    </row>
    <row r="1294" spans="1:39" x14ac:dyDescent="0.25">
      <c r="A1294" s="2" t="s">
        <v>1802</v>
      </c>
      <c r="B1294" s="2" t="s">
        <v>1685</v>
      </c>
      <c r="C1294" s="2" t="s">
        <v>1672</v>
      </c>
      <c r="D1294" s="4">
        <f t="shared" si="23"/>
        <v>157</v>
      </c>
      <c r="AC1294" s="2">
        <v>0.18099999999999999</v>
      </c>
      <c r="AI1294" s="2">
        <v>0.28599999999999998</v>
      </c>
    </row>
    <row r="1295" spans="1:39" x14ac:dyDescent="0.25">
      <c r="A1295" s="2" t="s">
        <v>1802</v>
      </c>
      <c r="B1295" s="2" t="s">
        <v>1684</v>
      </c>
      <c r="C1295" s="2" t="s">
        <v>1672</v>
      </c>
      <c r="D1295" s="4">
        <f t="shared" si="23"/>
        <v>166</v>
      </c>
      <c r="AC1295" s="2">
        <v>0.20669999999999999</v>
      </c>
      <c r="AD1295" s="2" t="s">
        <v>705</v>
      </c>
      <c r="AF1295" s="2">
        <v>0.26290000000000002</v>
      </c>
      <c r="AG1295" s="2" t="s">
        <v>705</v>
      </c>
      <c r="AI1295" s="2">
        <v>0.58099999999999996</v>
      </c>
    </row>
    <row r="1296" spans="1:39" x14ac:dyDescent="0.25">
      <c r="A1296" s="2" t="s">
        <v>1802</v>
      </c>
      <c r="B1296" s="2" t="s">
        <v>1683</v>
      </c>
      <c r="C1296" s="2" t="s">
        <v>1672</v>
      </c>
      <c r="D1296" s="4">
        <f t="shared" si="23"/>
        <v>169</v>
      </c>
      <c r="T1296" s="2">
        <v>6.4500000000000002E-2</v>
      </c>
      <c r="AC1296" s="2">
        <v>0.1</v>
      </c>
      <c r="AD1296" s="2" t="s">
        <v>705</v>
      </c>
      <c r="AI1296" s="2">
        <v>0.36199999999999999</v>
      </c>
      <c r="AJ1296" s="2" t="s">
        <v>708</v>
      </c>
    </row>
    <row r="1297" spans="1:39" x14ac:dyDescent="0.25">
      <c r="A1297" s="2" t="s">
        <v>1802</v>
      </c>
      <c r="B1297" s="2" t="s">
        <v>1682</v>
      </c>
      <c r="C1297" s="2" t="s">
        <v>1672</v>
      </c>
      <c r="D1297" s="4">
        <f t="shared" si="23"/>
        <v>170</v>
      </c>
      <c r="W1297" s="2">
        <v>1.26</v>
      </c>
      <c r="AI1297" s="2">
        <v>1.254</v>
      </c>
    </row>
    <row r="1298" spans="1:39" x14ac:dyDescent="0.25">
      <c r="A1298" s="2" t="s">
        <v>1802</v>
      </c>
      <c r="B1298" s="2" t="s">
        <v>1681</v>
      </c>
      <c r="C1298" s="2" t="s">
        <v>1672</v>
      </c>
      <c r="D1298" s="4">
        <f t="shared" si="23"/>
        <v>177</v>
      </c>
      <c r="W1298" s="2">
        <v>0.56889999999999996</v>
      </c>
      <c r="AC1298" s="2">
        <v>0.70989999999999998</v>
      </c>
      <c r="AF1298" s="2">
        <v>0.90369999999999995</v>
      </c>
      <c r="AI1298" s="2">
        <v>0.93859999999999999</v>
      </c>
    </row>
    <row r="1299" spans="1:39" x14ac:dyDescent="0.25">
      <c r="A1299" s="2" t="s">
        <v>1802</v>
      </c>
      <c r="B1299" s="2" t="s">
        <v>1680</v>
      </c>
      <c r="C1299" s="2" t="s">
        <v>1672</v>
      </c>
      <c r="D1299" s="4">
        <f t="shared" si="23"/>
        <v>188</v>
      </c>
      <c r="AI1299" s="2">
        <v>1.54E-2</v>
      </c>
      <c r="AJ1299" s="2" t="s">
        <v>708</v>
      </c>
    </row>
    <row r="1300" spans="1:39" x14ac:dyDescent="0.25">
      <c r="A1300" s="2" t="s">
        <v>1802</v>
      </c>
      <c r="B1300" s="2" t="s">
        <v>1679</v>
      </c>
      <c r="C1300" s="2" t="s">
        <v>1672</v>
      </c>
      <c r="D1300" s="4">
        <f t="shared" si="23"/>
        <v>189</v>
      </c>
      <c r="AF1300" s="2">
        <v>1.2500000000000001E-2</v>
      </c>
      <c r="AG1300" s="2" t="s">
        <v>708</v>
      </c>
    </row>
    <row r="1301" spans="1:39" x14ac:dyDescent="0.25">
      <c r="A1301" s="2" t="s">
        <v>1802</v>
      </c>
      <c r="B1301" s="2" t="s">
        <v>1678</v>
      </c>
      <c r="C1301" s="2" t="s">
        <v>1672</v>
      </c>
      <c r="D1301" s="4">
        <f t="shared" si="23"/>
        <v>191</v>
      </c>
      <c r="AL1301" s="2">
        <v>8.5000000000000006E-3</v>
      </c>
      <c r="AM1301" s="2" t="s">
        <v>708</v>
      </c>
    </row>
    <row r="1302" spans="1:39" x14ac:dyDescent="0.25">
      <c r="A1302" s="2" t="s">
        <v>1802</v>
      </c>
      <c r="B1302" s="2" t="s">
        <v>1677</v>
      </c>
      <c r="C1302" s="2" t="s">
        <v>1672</v>
      </c>
      <c r="D1302" s="4">
        <f t="shared" si="23"/>
        <v>207</v>
      </c>
      <c r="T1302" s="2">
        <v>2.8000000000000001E-2</v>
      </c>
      <c r="AC1302" s="2">
        <v>0.03</v>
      </c>
      <c r="AD1302" s="2" t="s">
        <v>705</v>
      </c>
      <c r="AF1302" s="2">
        <v>4.9299999999999997E-2</v>
      </c>
    </row>
    <row r="1303" spans="1:39" x14ac:dyDescent="0.25">
      <c r="A1303" s="2" t="s">
        <v>1802</v>
      </c>
      <c r="B1303" s="2" t="s">
        <v>1676</v>
      </c>
      <c r="C1303" s="2" t="s">
        <v>1672</v>
      </c>
      <c r="D1303" s="4">
        <f t="shared" si="23"/>
        <v>220</v>
      </c>
      <c r="Z1303" s="2">
        <v>0.18759999999999999</v>
      </c>
      <c r="AC1303" s="2">
        <v>0.19800000000000001</v>
      </c>
      <c r="AF1303" s="2">
        <v>0.214</v>
      </c>
      <c r="AG1303" s="2" t="s">
        <v>708</v>
      </c>
      <c r="AI1303" s="2">
        <v>0.23760000000000001</v>
      </c>
      <c r="AJ1303" s="2" t="s">
        <v>708</v>
      </c>
    </row>
    <row r="1304" spans="1:39" x14ac:dyDescent="0.25">
      <c r="A1304" s="2" t="s">
        <v>1802</v>
      </c>
      <c r="B1304" s="2" t="s">
        <v>1675</v>
      </c>
      <c r="C1304" s="2" t="s">
        <v>1672</v>
      </c>
      <c r="D1304" s="4">
        <f t="shared" si="23"/>
        <v>231</v>
      </c>
      <c r="W1304" s="2">
        <v>60.67</v>
      </c>
      <c r="AC1304" s="2">
        <v>64</v>
      </c>
      <c r="AF1304" s="2">
        <v>65.44</v>
      </c>
      <c r="AI1304" s="2">
        <v>62.09</v>
      </c>
    </row>
    <row r="1305" spans="1:39" x14ac:dyDescent="0.25">
      <c r="A1305" s="2" t="s">
        <v>1802</v>
      </c>
      <c r="B1305" s="2" t="s">
        <v>1674</v>
      </c>
      <c r="C1305" s="2" t="s">
        <v>1672</v>
      </c>
      <c r="D1305" s="4">
        <f t="shared" si="23"/>
        <v>234</v>
      </c>
      <c r="H1305" s="2">
        <v>3.9E-2</v>
      </c>
      <c r="AC1305" s="2">
        <v>0.41</v>
      </c>
    </row>
    <row r="1306" spans="1:39" x14ac:dyDescent="0.25">
      <c r="A1306" s="2" t="s">
        <v>1802</v>
      </c>
      <c r="B1306" s="2" t="s">
        <v>1673</v>
      </c>
      <c r="C1306" s="2" t="s">
        <v>1672</v>
      </c>
      <c r="D1306" s="4">
        <f t="shared" si="23"/>
        <v>236</v>
      </c>
      <c r="K1306" s="2">
        <v>1.7629999999999999</v>
      </c>
      <c r="AC1306" s="2">
        <v>4.4109999999999996</v>
      </c>
      <c r="AD1306" s="2" t="s">
        <v>705</v>
      </c>
      <c r="AF1306" s="2">
        <v>5.1230000000000002</v>
      </c>
      <c r="AG1306" s="2" t="s">
        <v>705</v>
      </c>
    </row>
    <row r="1307" spans="1:39" x14ac:dyDescent="0.25">
      <c r="A1307" s="2" t="s">
        <v>1802</v>
      </c>
      <c r="B1307" s="2" t="s">
        <v>1671</v>
      </c>
      <c r="C1307" s="2" t="s">
        <v>1620</v>
      </c>
      <c r="D1307" s="4">
        <f t="shared" si="23"/>
        <v>2</v>
      </c>
      <c r="T1307" s="2">
        <v>0.2611</v>
      </c>
      <c r="AC1307" s="2">
        <v>0.1542</v>
      </c>
      <c r="AD1307" s="2" t="s">
        <v>705</v>
      </c>
      <c r="AF1307" s="2">
        <v>0.2034</v>
      </c>
      <c r="AG1307" s="2" t="s">
        <v>705</v>
      </c>
    </row>
    <row r="1308" spans="1:39" x14ac:dyDescent="0.25">
      <c r="A1308" s="2" t="s">
        <v>1802</v>
      </c>
      <c r="B1308" s="2" t="s">
        <v>1670</v>
      </c>
      <c r="C1308" s="2" t="s">
        <v>1620</v>
      </c>
      <c r="D1308" s="4">
        <f t="shared" si="23"/>
        <v>1</v>
      </c>
      <c r="Z1308" s="2">
        <v>0.86499999999999999</v>
      </c>
      <c r="AC1308" s="2">
        <v>0.51680000000000004</v>
      </c>
      <c r="AD1308" s="2" t="s">
        <v>708</v>
      </c>
      <c r="AF1308" s="2">
        <v>0.84299999999999997</v>
      </c>
      <c r="AG1308" s="2" t="s">
        <v>708</v>
      </c>
    </row>
    <row r="1309" spans="1:39" x14ac:dyDescent="0.25">
      <c r="A1309" s="2" t="s">
        <v>1802</v>
      </c>
      <c r="B1309" s="2" t="s">
        <v>1669</v>
      </c>
      <c r="C1309" s="2" t="s">
        <v>1620</v>
      </c>
      <c r="D1309" s="4">
        <f t="shared" si="23"/>
        <v>52</v>
      </c>
      <c r="Z1309" s="2">
        <v>0.222</v>
      </c>
      <c r="AC1309" s="2">
        <v>0.503</v>
      </c>
      <c r="AF1309" s="2">
        <v>0.52100000000000002</v>
      </c>
    </row>
    <row r="1310" spans="1:39" x14ac:dyDescent="0.25">
      <c r="A1310" s="2" t="s">
        <v>1802</v>
      </c>
      <c r="B1310" s="2" t="s">
        <v>1668</v>
      </c>
      <c r="C1310" s="2" t="s">
        <v>1620</v>
      </c>
      <c r="D1310" s="4">
        <f t="shared" si="23"/>
        <v>13</v>
      </c>
      <c r="W1310" s="2">
        <v>9.4E-2</v>
      </c>
      <c r="AF1310" s="2">
        <v>0.1779</v>
      </c>
    </row>
    <row r="1311" spans="1:39" x14ac:dyDescent="0.25">
      <c r="A1311" s="2" t="s">
        <v>1802</v>
      </c>
      <c r="B1311" s="2" t="s">
        <v>1667</v>
      </c>
      <c r="C1311" s="2" t="s">
        <v>1620</v>
      </c>
      <c r="D1311" s="4">
        <f t="shared" si="23"/>
        <v>16</v>
      </c>
      <c r="T1311" s="2">
        <v>0.67500000000000004</v>
      </c>
      <c r="W1311" s="2">
        <v>1.7</v>
      </c>
      <c r="AI1311" s="2">
        <v>3.6</v>
      </c>
      <c r="AK1311" s="2" t="s">
        <v>904</v>
      </c>
    </row>
    <row r="1312" spans="1:39" x14ac:dyDescent="0.25">
      <c r="A1312" s="2" t="s">
        <v>1802</v>
      </c>
      <c r="B1312" s="2" t="s">
        <v>1666</v>
      </c>
      <c r="C1312" s="2" t="s">
        <v>1620</v>
      </c>
      <c r="D1312" s="4">
        <f t="shared" si="23"/>
        <v>18</v>
      </c>
      <c r="T1312" s="2">
        <v>7.1999999999999998E-3</v>
      </c>
      <c r="AI1312" s="2">
        <v>1.7000000000000001E-2</v>
      </c>
    </row>
    <row r="1313" spans="1:38" x14ac:dyDescent="0.25">
      <c r="A1313" s="2" t="s">
        <v>1802</v>
      </c>
      <c r="B1313" s="2" t="s">
        <v>1665</v>
      </c>
      <c r="C1313" s="2" t="s">
        <v>1620</v>
      </c>
      <c r="D1313" s="4">
        <f t="shared" si="23"/>
        <v>26</v>
      </c>
      <c r="AF1313" s="2">
        <v>0.1389</v>
      </c>
      <c r="AG1313" s="2" t="s">
        <v>712</v>
      </c>
      <c r="AI1313" s="2">
        <v>0.1515</v>
      </c>
      <c r="AJ1313" s="2" t="s">
        <v>712</v>
      </c>
    </row>
    <row r="1314" spans="1:38" x14ac:dyDescent="0.25">
      <c r="A1314" s="2" t="s">
        <v>1802</v>
      </c>
      <c r="B1314" s="2" t="s">
        <v>1664</v>
      </c>
      <c r="C1314" s="2" t="s">
        <v>1620</v>
      </c>
      <c r="D1314" s="4">
        <f t="shared" si="23"/>
        <v>115</v>
      </c>
      <c r="T1314" s="2">
        <v>2.5999999999999999E-2</v>
      </c>
      <c r="AF1314" s="2">
        <v>9.8000000000000004E-2</v>
      </c>
    </row>
    <row r="1315" spans="1:38" x14ac:dyDescent="0.25">
      <c r="A1315" s="2" t="s">
        <v>1802</v>
      </c>
      <c r="B1315" s="2" t="s">
        <v>1663</v>
      </c>
      <c r="C1315" s="2" t="s">
        <v>1620</v>
      </c>
      <c r="D1315" s="4">
        <f t="shared" si="23"/>
        <v>351</v>
      </c>
      <c r="Q1315" s="2">
        <v>6.7690000000000001</v>
      </c>
      <c r="T1315" s="2">
        <v>29.69</v>
      </c>
      <c r="U1315" s="2" t="s">
        <v>708</v>
      </c>
      <c r="W1315" s="2">
        <v>35</v>
      </c>
      <c r="Z1315" s="2">
        <v>25.16</v>
      </c>
      <c r="AC1315" s="2">
        <v>34.72</v>
      </c>
      <c r="AD1315" s="2" t="s">
        <v>705</v>
      </c>
      <c r="AF1315" s="2">
        <v>67.53</v>
      </c>
      <c r="AI1315" s="2">
        <v>76.599999999999994</v>
      </c>
      <c r="AL1315" s="2">
        <v>75.010000000000005</v>
      </c>
    </row>
    <row r="1316" spans="1:38" x14ac:dyDescent="0.25">
      <c r="A1316" s="2" t="s">
        <v>1802</v>
      </c>
      <c r="B1316" s="2" t="s">
        <v>1662</v>
      </c>
      <c r="C1316" s="2" t="s">
        <v>1620</v>
      </c>
      <c r="D1316" s="4">
        <f t="shared" si="23"/>
        <v>116</v>
      </c>
      <c r="T1316" s="2">
        <v>1.56</v>
      </c>
      <c r="AC1316" s="2">
        <v>0.85760000000000003</v>
      </c>
      <c r="AD1316" s="2" t="s">
        <v>705</v>
      </c>
      <c r="AF1316" s="2">
        <v>0.90280000000000005</v>
      </c>
      <c r="AG1316" s="2" t="s">
        <v>705</v>
      </c>
    </row>
    <row r="1317" spans="1:38" x14ac:dyDescent="0.25">
      <c r="A1317" s="2" t="s">
        <v>1802</v>
      </c>
      <c r="B1317" s="2" t="s">
        <v>1661</v>
      </c>
      <c r="C1317" s="2" t="s">
        <v>1620</v>
      </c>
      <c r="D1317" s="4">
        <f t="shared" si="23"/>
        <v>73</v>
      </c>
      <c r="AC1317" s="2">
        <v>0.33600000000000002</v>
      </c>
      <c r="AD1317" s="2" t="s">
        <v>705</v>
      </c>
      <c r="AF1317" s="2">
        <v>0.35799999999999998</v>
      </c>
      <c r="AH1317" s="2" t="s">
        <v>905</v>
      </c>
    </row>
    <row r="1318" spans="1:38" x14ac:dyDescent="0.25">
      <c r="A1318" s="2" t="s">
        <v>1802</v>
      </c>
      <c r="B1318" s="2" t="s">
        <v>1660</v>
      </c>
      <c r="C1318" s="2" t="s">
        <v>1620</v>
      </c>
      <c r="D1318" s="4">
        <f t="shared" si="23"/>
        <v>100</v>
      </c>
      <c r="N1318" s="2">
        <v>11.4</v>
      </c>
      <c r="Q1318" s="2">
        <v>14.05</v>
      </c>
      <c r="R1318" s="2" t="s">
        <v>708</v>
      </c>
      <c r="T1318" s="2">
        <v>18.36</v>
      </c>
      <c r="U1318" s="2" t="s">
        <v>708</v>
      </c>
      <c r="W1318" s="2">
        <v>25</v>
      </c>
      <c r="AC1318" s="2">
        <v>42</v>
      </c>
      <c r="AI1318" s="2">
        <v>56</v>
      </c>
    </row>
    <row r="1319" spans="1:38" x14ac:dyDescent="0.25">
      <c r="A1319" s="2" t="s">
        <v>1802</v>
      </c>
      <c r="B1319" s="2" t="s">
        <v>1659</v>
      </c>
      <c r="C1319" s="2" t="s">
        <v>1620</v>
      </c>
      <c r="D1319" s="4">
        <f t="shared" si="23"/>
        <v>101</v>
      </c>
      <c r="W1319" s="2">
        <v>4.7290000000000001</v>
      </c>
      <c r="AC1319" s="2">
        <v>13.13</v>
      </c>
      <c r="AF1319" s="2">
        <v>13.99</v>
      </c>
      <c r="AG1319" s="2" t="s">
        <v>708</v>
      </c>
    </row>
    <row r="1320" spans="1:38" x14ac:dyDescent="0.25">
      <c r="A1320" s="2" t="s">
        <v>1802</v>
      </c>
      <c r="B1320" s="2" t="s">
        <v>1658</v>
      </c>
      <c r="C1320" s="2" t="s">
        <v>1620</v>
      </c>
      <c r="D1320" s="4">
        <f t="shared" si="23"/>
        <v>102</v>
      </c>
      <c r="Z1320" s="2">
        <v>6</v>
      </c>
      <c r="AC1320" s="2">
        <v>4.9249999999999998</v>
      </c>
      <c r="AD1320" s="2" t="s">
        <v>708</v>
      </c>
      <c r="AF1320" s="2">
        <v>6.2</v>
      </c>
    </row>
    <row r="1321" spans="1:38" x14ac:dyDescent="0.25">
      <c r="A1321" s="2" t="s">
        <v>1802</v>
      </c>
      <c r="B1321" s="2" t="s">
        <v>1657</v>
      </c>
      <c r="C1321" s="2" t="s">
        <v>1620</v>
      </c>
      <c r="D1321" s="4">
        <f t="shared" si="23"/>
        <v>103</v>
      </c>
      <c r="N1321" s="2">
        <v>0.57999999999999996</v>
      </c>
      <c r="Q1321" s="2">
        <v>0.71499999999999997</v>
      </c>
      <c r="R1321" s="2" t="s">
        <v>708</v>
      </c>
      <c r="T1321" s="2">
        <v>0.85</v>
      </c>
      <c r="W1321" s="2">
        <v>1.28</v>
      </c>
      <c r="Z1321" s="2">
        <v>2.79</v>
      </c>
      <c r="AA1321" s="2" t="s">
        <v>708</v>
      </c>
      <c r="AC1321" s="2">
        <v>4.3</v>
      </c>
    </row>
    <row r="1322" spans="1:38" x14ac:dyDescent="0.25">
      <c r="A1322" s="2" t="s">
        <v>1802</v>
      </c>
      <c r="B1322" s="2" t="s">
        <v>1655</v>
      </c>
      <c r="C1322" s="2" t="s">
        <v>1620</v>
      </c>
      <c r="D1322" s="4">
        <f t="shared" si="23"/>
        <v>105</v>
      </c>
      <c r="K1322" s="2">
        <v>0.24</v>
      </c>
      <c r="N1322" s="2">
        <v>0.3075</v>
      </c>
      <c r="O1322" s="2" t="s">
        <v>708</v>
      </c>
      <c r="Q1322" s="2">
        <v>0.375</v>
      </c>
      <c r="W1322" s="2">
        <v>0.48199999999999998</v>
      </c>
      <c r="AC1322" s="2">
        <v>0.68799999999999994</v>
      </c>
      <c r="AF1322" s="2">
        <v>0.71199999999999997</v>
      </c>
    </row>
    <row r="1323" spans="1:38" x14ac:dyDescent="0.25">
      <c r="A1323" s="2" t="s">
        <v>1802</v>
      </c>
      <c r="B1323" s="2" t="s">
        <v>1654</v>
      </c>
      <c r="C1323" s="2" t="s">
        <v>1620</v>
      </c>
      <c r="D1323" s="4">
        <f t="shared" si="23"/>
        <v>110</v>
      </c>
      <c r="Q1323" s="2">
        <v>13.7</v>
      </c>
      <c r="W1323" s="2">
        <v>17</v>
      </c>
      <c r="Z1323" s="2">
        <v>16.34</v>
      </c>
      <c r="AA1323" s="2" t="s">
        <v>712</v>
      </c>
      <c r="AC1323" s="2">
        <v>16.28</v>
      </c>
      <c r="AD1323" s="2" t="s">
        <v>712</v>
      </c>
      <c r="AE1323" s="2" t="s">
        <v>906</v>
      </c>
      <c r="AF1323" s="2">
        <v>15.7</v>
      </c>
      <c r="AG1323" s="2" t="s">
        <v>712</v>
      </c>
      <c r="AH1323" s="2" t="s">
        <v>907</v>
      </c>
      <c r="AI1323" s="2">
        <v>15.41</v>
      </c>
      <c r="AJ1323" s="2" t="s">
        <v>712</v>
      </c>
      <c r="AK1323" s="2" t="s">
        <v>908</v>
      </c>
    </row>
    <row r="1324" spans="1:38" x14ac:dyDescent="0.25">
      <c r="A1324" s="2" t="s">
        <v>1802</v>
      </c>
      <c r="B1324" s="2" t="s">
        <v>1653</v>
      </c>
      <c r="C1324" s="2" t="s">
        <v>1620</v>
      </c>
      <c r="D1324" s="4">
        <f t="shared" si="23"/>
        <v>112</v>
      </c>
      <c r="N1324" s="2">
        <v>0.13100000000000001</v>
      </c>
      <c r="Q1324" s="2">
        <v>0.13300000000000001</v>
      </c>
      <c r="R1324" s="2" t="s">
        <v>708</v>
      </c>
      <c r="T1324" s="2">
        <v>0.13500000000000001</v>
      </c>
      <c r="W1324" s="2">
        <v>0.214</v>
      </c>
      <c r="AF1324" s="2">
        <v>0.2913</v>
      </c>
    </row>
    <row r="1325" spans="1:38" x14ac:dyDescent="0.25">
      <c r="A1325" s="2" t="s">
        <v>1802</v>
      </c>
      <c r="B1325" s="2" t="s">
        <v>1652</v>
      </c>
      <c r="C1325" s="2" t="s">
        <v>1620</v>
      </c>
      <c r="D1325" s="4">
        <f t="shared" si="23"/>
        <v>108</v>
      </c>
      <c r="Z1325" s="2">
        <v>0.58299999999999996</v>
      </c>
      <c r="AC1325" s="2">
        <v>0.83099999999999996</v>
      </c>
      <c r="AF1325" s="2">
        <v>0.85299999999999998</v>
      </c>
      <c r="AI1325" s="2">
        <v>0.878</v>
      </c>
      <c r="AK1325" s="2" t="s">
        <v>909</v>
      </c>
    </row>
    <row r="1326" spans="1:38" x14ac:dyDescent="0.25">
      <c r="A1326" s="2" t="s">
        <v>1802</v>
      </c>
      <c r="B1326" s="2" t="s">
        <v>1651</v>
      </c>
      <c r="C1326" s="2" t="s">
        <v>1620</v>
      </c>
      <c r="D1326" s="4">
        <f t="shared" si="23"/>
        <v>118</v>
      </c>
      <c r="Z1326" s="2">
        <v>0.20100000000000001</v>
      </c>
      <c r="AC1326" s="2">
        <v>0.40050000000000002</v>
      </c>
      <c r="AF1326" s="2">
        <v>0.44829999999999998</v>
      </c>
      <c r="AG1326" s="2" t="s">
        <v>705</v>
      </c>
    </row>
    <row r="1327" spans="1:38" x14ac:dyDescent="0.25">
      <c r="A1327" s="2" t="s">
        <v>1802</v>
      </c>
      <c r="B1327" s="2" t="s">
        <v>1650</v>
      </c>
      <c r="C1327" s="2" t="s">
        <v>1620</v>
      </c>
      <c r="D1327" s="4">
        <f t="shared" si="23"/>
        <v>113</v>
      </c>
      <c r="Z1327" s="2">
        <v>0.30099999999999999</v>
      </c>
      <c r="AC1327" s="2">
        <v>0.32</v>
      </c>
      <c r="AD1327" s="2" t="s">
        <v>705</v>
      </c>
      <c r="AF1327" s="2">
        <v>0.224</v>
      </c>
    </row>
    <row r="1328" spans="1:38" x14ac:dyDescent="0.25">
      <c r="A1328" s="2" t="s">
        <v>1802</v>
      </c>
      <c r="B1328" s="2" t="s">
        <v>1649</v>
      </c>
      <c r="C1328" s="2" t="s">
        <v>1620</v>
      </c>
      <c r="D1328" s="4">
        <f t="shared" si="23"/>
        <v>120</v>
      </c>
      <c r="T1328" s="2">
        <v>7.9200000000000007E-2</v>
      </c>
      <c r="AF1328" s="2">
        <v>0.13</v>
      </c>
      <c r="AG1328" s="2" t="s">
        <v>705</v>
      </c>
    </row>
    <row r="1329" spans="1:37" x14ac:dyDescent="0.25">
      <c r="A1329" s="2" t="s">
        <v>1802</v>
      </c>
      <c r="B1329" s="2" t="s">
        <v>1648</v>
      </c>
      <c r="C1329" s="2" t="s">
        <v>1620</v>
      </c>
      <c r="D1329" s="4">
        <f t="shared" si="23"/>
        <v>121</v>
      </c>
      <c r="N1329" s="2">
        <v>8.3000000000000004E-2</v>
      </c>
      <c r="Z1329" s="2">
        <v>0.36799999999999999</v>
      </c>
      <c r="AC1329" s="2">
        <v>0.43409999999999999</v>
      </c>
      <c r="AD1329" s="2" t="s">
        <v>705</v>
      </c>
      <c r="AF1329" s="2">
        <v>0.38</v>
      </c>
    </row>
    <row r="1330" spans="1:37" x14ac:dyDescent="0.25">
      <c r="A1330" s="2" t="s">
        <v>1802</v>
      </c>
      <c r="B1330" s="2" t="s">
        <v>1647</v>
      </c>
      <c r="C1330" s="2" t="s">
        <v>1620</v>
      </c>
      <c r="D1330" s="4">
        <f t="shared" si="23"/>
        <v>131</v>
      </c>
      <c r="W1330" s="2">
        <v>0.81799999999999995</v>
      </c>
      <c r="Z1330" s="2">
        <v>1.3420000000000001</v>
      </c>
      <c r="AC1330" s="2">
        <v>3.0529999999999999</v>
      </c>
      <c r="AD1330" s="2" t="s">
        <v>705</v>
      </c>
      <c r="AF1330" s="2">
        <v>3.9020000000000001</v>
      </c>
      <c r="AG1330" s="2" t="s">
        <v>705</v>
      </c>
    </row>
    <row r="1331" spans="1:37" x14ac:dyDescent="0.25">
      <c r="A1331" s="2" t="s">
        <v>1802</v>
      </c>
      <c r="B1331" s="2" t="s">
        <v>1646</v>
      </c>
      <c r="C1331" s="2" t="s">
        <v>1620</v>
      </c>
      <c r="D1331" s="4">
        <f t="shared" si="23"/>
        <v>132</v>
      </c>
      <c r="T1331" s="2">
        <v>3.3E-3</v>
      </c>
      <c r="AC1331" s="2">
        <v>6.1999999999999998E-3</v>
      </c>
      <c r="AD1331" s="2" t="s">
        <v>705</v>
      </c>
      <c r="AI1331" s="2">
        <v>5.5999999999999999E-3</v>
      </c>
      <c r="AJ1331" s="2" t="s">
        <v>708</v>
      </c>
      <c r="AK1331" s="2" t="s">
        <v>1807</v>
      </c>
    </row>
    <row r="1332" spans="1:37" x14ac:dyDescent="0.25">
      <c r="A1332" s="2" t="s">
        <v>1802</v>
      </c>
      <c r="B1332" s="2" t="s">
        <v>1645</v>
      </c>
      <c r="C1332" s="2" t="s">
        <v>1620</v>
      </c>
      <c r="D1332" s="4">
        <f t="shared" si="23"/>
        <v>141</v>
      </c>
      <c r="Z1332" s="2">
        <v>8.5000000000000006E-2</v>
      </c>
      <c r="AF1332" s="2">
        <v>9.8000000000000004E-2</v>
      </c>
      <c r="AI1332" s="2">
        <v>7.0999999999999994E-2</v>
      </c>
    </row>
    <row r="1333" spans="1:37" x14ac:dyDescent="0.25">
      <c r="A1333" s="2" t="s">
        <v>1802</v>
      </c>
      <c r="B1333" s="2" t="s">
        <v>1644</v>
      </c>
      <c r="C1333" s="2" t="s">
        <v>1620</v>
      </c>
      <c r="D1333" s="4">
        <f t="shared" si="23"/>
        <v>28</v>
      </c>
      <c r="T1333" s="2">
        <v>0.2772</v>
      </c>
      <c r="AC1333" s="2">
        <v>3.323</v>
      </c>
    </row>
    <row r="1334" spans="1:37" x14ac:dyDescent="0.25">
      <c r="A1334" s="2" t="s">
        <v>1802</v>
      </c>
      <c r="B1334" s="2" t="s">
        <v>1643</v>
      </c>
      <c r="C1334" s="2" t="s">
        <v>1620</v>
      </c>
      <c r="D1334" s="4">
        <f t="shared" si="23"/>
        <v>149</v>
      </c>
      <c r="Z1334" s="2">
        <v>0.246</v>
      </c>
      <c r="AC1334" s="2">
        <v>0.2021</v>
      </c>
      <c r="AD1334" s="2" t="s">
        <v>705</v>
      </c>
      <c r="AF1334" s="2">
        <v>0.14760000000000001</v>
      </c>
      <c r="AG1334" s="2" t="s">
        <v>705</v>
      </c>
    </row>
    <row r="1335" spans="1:37" x14ac:dyDescent="0.25">
      <c r="A1335" s="2" t="s">
        <v>1802</v>
      </c>
      <c r="B1335" s="2" t="s">
        <v>1642</v>
      </c>
      <c r="C1335" s="2" t="s">
        <v>1620</v>
      </c>
      <c r="D1335" s="4">
        <f t="shared" si="23"/>
        <v>299</v>
      </c>
      <c r="AC1335" s="2">
        <v>0.1014</v>
      </c>
      <c r="AE1335" s="2" t="s">
        <v>1806</v>
      </c>
      <c r="AF1335" s="2">
        <v>0.2</v>
      </c>
    </row>
    <row r="1336" spans="1:37" x14ac:dyDescent="0.25">
      <c r="A1336" s="2" t="s">
        <v>1802</v>
      </c>
      <c r="B1336" s="2" t="s">
        <v>1641</v>
      </c>
      <c r="C1336" s="2" t="s">
        <v>1620</v>
      </c>
      <c r="D1336" s="4">
        <f t="shared" si="23"/>
        <v>221</v>
      </c>
      <c r="W1336" s="2">
        <v>5.6000000000000001E-2</v>
      </c>
      <c r="AC1336" s="2">
        <v>0.1</v>
      </c>
      <c r="AD1336" s="2" t="s">
        <v>705</v>
      </c>
      <c r="AF1336" s="2">
        <v>0.13400000000000001</v>
      </c>
    </row>
    <row r="1337" spans="1:37" x14ac:dyDescent="0.25">
      <c r="A1337" s="2" t="s">
        <v>1802</v>
      </c>
      <c r="B1337" s="2" t="s">
        <v>1640</v>
      </c>
      <c r="C1337" s="2" t="s">
        <v>1620</v>
      </c>
      <c r="D1337" s="4">
        <f t="shared" si="23"/>
        <v>165</v>
      </c>
      <c r="N1337" s="2">
        <v>1.534</v>
      </c>
      <c r="W1337" s="2">
        <v>2.5</v>
      </c>
      <c r="AC1337" s="2">
        <v>6.39</v>
      </c>
      <c r="AD1337" s="2" t="s">
        <v>705</v>
      </c>
      <c r="AF1337" s="2">
        <v>8</v>
      </c>
      <c r="AG1337" s="2" t="s">
        <v>705</v>
      </c>
      <c r="AI1337" s="2">
        <v>9.65</v>
      </c>
      <c r="AJ1337" s="2" t="s">
        <v>712</v>
      </c>
    </row>
    <row r="1338" spans="1:37" x14ac:dyDescent="0.25">
      <c r="A1338" s="2" t="s">
        <v>1802</v>
      </c>
      <c r="B1338" s="2" t="s">
        <v>1639</v>
      </c>
      <c r="C1338" s="2" t="s">
        <v>1620</v>
      </c>
      <c r="D1338" s="4">
        <f t="shared" si="23"/>
        <v>168</v>
      </c>
      <c r="T1338" s="2">
        <v>2.9000000000000001E-2</v>
      </c>
      <c r="AC1338" s="2">
        <v>0.1545</v>
      </c>
      <c r="AD1338" s="2" t="s">
        <v>705</v>
      </c>
      <c r="AF1338" s="2">
        <v>0.2235</v>
      </c>
      <c r="AG1338" s="2" t="s">
        <v>705</v>
      </c>
    </row>
    <row r="1339" spans="1:37" x14ac:dyDescent="0.25">
      <c r="A1339" s="2" t="s">
        <v>1802</v>
      </c>
      <c r="B1339" s="2" t="s">
        <v>1638</v>
      </c>
      <c r="C1339" s="2" t="s">
        <v>1620</v>
      </c>
      <c r="D1339" s="4">
        <f t="shared" si="23"/>
        <v>171</v>
      </c>
      <c r="Z1339" s="2">
        <v>4.2690000000000001</v>
      </c>
      <c r="AC1339" s="2">
        <v>5.4059999999999997</v>
      </c>
      <c r="AD1339" s="2" t="s">
        <v>705</v>
      </c>
      <c r="AF1339" s="2">
        <v>5.8479999999999999</v>
      </c>
      <c r="AH1339" s="2" t="s">
        <v>1805</v>
      </c>
      <c r="AI1339" s="2">
        <v>6.2350000000000003</v>
      </c>
    </row>
    <row r="1340" spans="1:37" x14ac:dyDescent="0.25">
      <c r="A1340" s="2" t="s">
        <v>1802</v>
      </c>
      <c r="B1340" s="2" t="s">
        <v>1637</v>
      </c>
      <c r="C1340" s="2" t="s">
        <v>1620</v>
      </c>
      <c r="D1340" s="4">
        <f t="shared" si="23"/>
        <v>179</v>
      </c>
      <c r="N1340" s="2">
        <v>3.5000000000000003E-2</v>
      </c>
      <c r="Z1340" s="2">
        <v>6.59E-2</v>
      </c>
      <c r="AC1340" s="2">
        <v>7.0000000000000007E-2</v>
      </c>
      <c r="AD1340" s="2" t="s">
        <v>705</v>
      </c>
      <c r="AF1340" s="2">
        <v>0.17399999999999999</v>
      </c>
      <c r="AH1340" s="2" t="s">
        <v>910</v>
      </c>
    </row>
    <row r="1341" spans="1:37" x14ac:dyDescent="0.25">
      <c r="A1341" s="2" t="s">
        <v>1802</v>
      </c>
      <c r="B1341" s="2" t="s">
        <v>1636</v>
      </c>
      <c r="C1341" s="2" t="s">
        <v>1620</v>
      </c>
      <c r="D1341" s="4">
        <f t="shared" si="23"/>
        <v>117</v>
      </c>
      <c r="N1341" s="2">
        <v>2.27</v>
      </c>
      <c r="W1341" s="2">
        <v>4.47</v>
      </c>
      <c r="X1341" s="2" t="s">
        <v>712</v>
      </c>
      <c r="Z1341" s="2">
        <v>6.87</v>
      </c>
      <c r="AA1341" s="2" t="s">
        <v>712</v>
      </c>
      <c r="AC1341" s="2">
        <v>8.6129999999999995</v>
      </c>
      <c r="AD1341" s="2" t="s">
        <v>712</v>
      </c>
      <c r="AE1341" s="2" t="s">
        <v>911</v>
      </c>
      <c r="AF1341" s="2">
        <v>6.9240000000000004</v>
      </c>
      <c r="AG1341" s="2" t="s">
        <v>712</v>
      </c>
      <c r="AH1341" s="2" t="s">
        <v>912</v>
      </c>
    </row>
    <row r="1342" spans="1:37" x14ac:dyDescent="0.25">
      <c r="A1342" s="2" t="s">
        <v>1802</v>
      </c>
      <c r="B1342" s="2" t="s">
        <v>1635</v>
      </c>
      <c r="C1342" s="2" t="s">
        <v>1620</v>
      </c>
      <c r="D1342" s="4">
        <f t="shared" si="23"/>
        <v>194</v>
      </c>
      <c r="W1342" s="2">
        <v>1.5169999999999999</v>
      </c>
      <c r="AC1342" s="2">
        <v>2.2770000000000001</v>
      </c>
      <c r="AD1342" s="2" t="s">
        <v>705</v>
      </c>
      <c r="AF1342" s="2">
        <v>2.13</v>
      </c>
      <c r="AG1342" s="2" t="s">
        <v>712</v>
      </c>
    </row>
    <row r="1343" spans="1:37" x14ac:dyDescent="0.25">
      <c r="A1343" s="2" t="s">
        <v>1802</v>
      </c>
      <c r="B1343" s="2" t="s">
        <v>1633</v>
      </c>
      <c r="C1343" s="2" t="s">
        <v>1620</v>
      </c>
      <c r="D1343" s="4">
        <f t="shared" si="23"/>
        <v>200</v>
      </c>
      <c r="N1343" s="2">
        <v>8.5500000000000007E-2</v>
      </c>
      <c r="AC1343" s="2">
        <v>0.87709999999999999</v>
      </c>
      <c r="AD1343" s="2" t="s">
        <v>705</v>
      </c>
      <c r="AF1343" s="2">
        <v>1.0780000000000001</v>
      </c>
      <c r="AG1343" s="2" t="s">
        <v>705</v>
      </c>
    </row>
    <row r="1344" spans="1:37" x14ac:dyDescent="0.25">
      <c r="A1344" s="2" t="s">
        <v>1802</v>
      </c>
      <c r="B1344" s="2" t="s">
        <v>1632</v>
      </c>
      <c r="C1344" s="2" t="s">
        <v>1620</v>
      </c>
      <c r="D1344" s="4">
        <f t="shared" si="23"/>
        <v>38</v>
      </c>
      <c r="W1344" s="2">
        <v>0.19500000000000001</v>
      </c>
      <c r="AC1344" s="2">
        <v>0.497</v>
      </c>
      <c r="AD1344" s="2" t="s">
        <v>705</v>
      </c>
      <c r="AF1344" s="2">
        <v>0.80500000000000005</v>
      </c>
    </row>
    <row r="1345" spans="1:40" x14ac:dyDescent="0.25">
      <c r="A1345" s="2" t="s">
        <v>1802</v>
      </c>
      <c r="B1345" s="2" t="s">
        <v>1631</v>
      </c>
      <c r="C1345" s="2" t="s">
        <v>1620</v>
      </c>
      <c r="D1345" s="4">
        <f t="shared" si="23"/>
        <v>212</v>
      </c>
      <c r="Z1345" s="2">
        <v>1.169</v>
      </c>
      <c r="AC1345" s="2">
        <v>1.38</v>
      </c>
      <c r="AF1345" s="2">
        <v>1.4750000000000001</v>
      </c>
      <c r="AG1345" s="2" t="s">
        <v>705</v>
      </c>
    </row>
    <row r="1346" spans="1:40" x14ac:dyDescent="0.25">
      <c r="A1346" s="2" t="s">
        <v>1802</v>
      </c>
      <c r="B1346" s="2" t="s">
        <v>1630</v>
      </c>
      <c r="C1346" s="2" t="s">
        <v>1620</v>
      </c>
      <c r="D1346" s="4">
        <f t="shared" si="23"/>
        <v>208</v>
      </c>
      <c r="Z1346" s="2">
        <v>0.41199999999999998</v>
      </c>
      <c r="AC1346" s="2">
        <v>0.44</v>
      </c>
      <c r="AD1346" s="2" t="s">
        <v>705</v>
      </c>
      <c r="AF1346" s="2">
        <v>0.64700000000000002</v>
      </c>
    </row>
    <row r="1347" spans="1:40" x14ac:dyDescent="0.25">
      <c r="A1347" s="2" t="s">
        <v>1802</v>
      </c>
      <c r="B1347" s="2" t="s">
        <v>1628</v>
      </c>
      <c r="C1347" s="2" t="s">
        <v>1620</v>
      </c>
      <c r="D1347" s="4">
        <f t="shared" si="23"/>
        <v>216</v>
      </c>
      <c r="Q1347" s="2">
        <v>0.89800000000000002</v>
      </c>
      <c r="T1347" s="2">
        <v>1.262</v>
      </c>
      <c r="W1347" s="2">
        <v>1.496</v>
      </c>
      <c r="AF1347" s="2">
        <v>2.7389999999999999</v>
      </c>
    </row>
    <row r="1348" spans="1:40" x14ac:dyDescent="0.25">
      <c r="A1348" s="2" t="s">
        <v>1802</v>
      </c>
      <c r="B1348" s="2" t="s">
        <v>1627</v>
      </c>
      <c r="C1348" s="2" t="s">
        <v>1620</v>
      </c>
      <c r="D1348" s="4">
        <f t="shared" si="23"/>
        <v>176</v>
      </c>
      <c r="AC1348" s="2">
        <v>1.0699999999999999E-2</v>
      </c>
      <c r="AD1348" s="2" t="s">
        <v>708</v>
      </c>
      <c r="AF1348" s="2">
        <v>9.9000000000000005E-2</v>
      </c>
    </row>
    <row r="1349" spans="1:40" x14ac:dyDescent="0.25">
      <c r="A1349" s="2" t="s">
        <v>1802</v>
      </c>
      <c r="B1349" s="2" t="s">
        <v>1626</v>
      </c>
      <c r="C1349" s="2" t="s">
        <v>1620</v>
      </c>
      <c r="D1349" s="4">
        <f t="shared" ref="D1349:D1416" si="24">IF(B1349="","",VALUE(LEFT(B1349,FIND(".|",B1349)-1)))</f>
        <v>223</v>
      </c>
      <c r="W1349" s="2">
        <v>5.2</v>
      </c>
      <c r="AC1349" s="2">
        <v>6.4</v>
      </c>
      <c r="AF1349" s="2">
        <v>6.2</v>
      </c>
    </row>
    <row r="1350" spans="1:40" x14ac:dyDescent="0.25">
      <c r="A1350" s="2" t="s">
        <v>1802</v>
      </c>
      <c r="B1350" s="2" t="s">
        <v>1625</v>
      </c>
      <c r="C1350" s="2" t="s">
        <v>1620</v>
      </c>
      <c r="D1350" s="4">
        <f t="shared" si="24"/>
        <v>213</v>
      </c>
      <c r="Z1350" s="2">
        <v>0.34899999999999998</v>
      </c>
      <c r="AC1350" s="2">
        <v>0.59699999999999998</v>
      </c>
      <c r="AD1350" s="2" t="s">
        <v>705</v>
      </c>
      <c r="AF1350" s="2">
        <v>0.755</v>
      </c>
    </row>
    <row r="1351" spans="1:40" x14ac:dyDescent="0.25">
      <c r="A1351" s="2" t="s">
        <v>1802</v>
      </c>
      <c r="B1351" s="2" t="s">
        <v>1624</v>
      </c>
      <c r="C1351" s="2" t="s">
        <v>1620</v>
      </c>
      <c r="D1351" s="4">
        <f t="shared" si="24"/>
        <v>225</v>
      </c>
      <c r="Q1351" s="2">
        <v>9.9000000000000005E-2</v>
      </c>
      <c r="Z1351" s="2">
        <v>0.5</v>
      </c>
      <c r="AC1351" s="2">
        <v>0.51380000000000003</v>
      </c>
      <c r="AD1351" s="2" t="s">
        <v>708</v>
      </c>
      <c r="AF1351" s="2">
        <v>0.61699999999999999</v>
      </c>
      <c r="AG1351" s="2" t="s">
        <v>708</v>
      </c>
    </row>
    <row r="1352" spans="1:40" x14ac:dyDescent="0.25">
      <c r="A1352" s="2" t="s">
        <v>1802</v>
      </c>
      <c r="B1352" s="2" t="s">
        <v>1623</v>
      </c>
      <c r="C1352" s="2" t="s">
        <v>1620</v>
      </c>
      <c r="D1352" s="4">
        <f t="shared" si="24"/>
        <v>235</v>
      </c>
      <c r="Z1352" s="2">
        <v>2.5819999999999999</v>
      </c>
      <c r="AC1352" s="2">
        <v>3.45</v>
      </c>
      <c r="AF1352" s="2">
        <v>4.0999999999999996</v>
      </c>
    </row>
    <row r="1353" spans="1:40" x14ac:dyDescent="0.25">
      <c r="A1353" s="2" t="s">
        <v>1802</v>
      </c>
      <c r="B1353" s="2" t="s">
        <v>1622</v>
      </c>
      <c r="C1353" s="2" t="s">
        <v>1620</v>
      </c>
      <c r="D1353" s="4">
        <f t="shared" si="24"/>
        <v>237</v>
      </c>
      <c r="Q1353" s="2">
        <v>1.32</v>
      </c>
      <c r="T1353" s="2">
        <v>1.75</v>
      </c>
      <c r="AC1353" s="2">
        <v>1.0509999999999999</v>
      </c>
      <c r="AD1353" s="2" t="s">
        <v>705</v>
      </c>
      <c r="AF1353" s="2">
        <v>1.206</v>
      </c>
    </row>
    <row r="1354" spans="1:40" x14ac:dyDescent="0.25">
      <c r="A1354" s="2" t="s">
        <v>1802</v>
      </c>
      <c r="B1354" s="2" t="s">
        <v>1621</v>
      </c>
      <c r="C1354" s="2" t="s">
        <v>1620</v>
      </c>
      <c r="D1354" s="4">
        <f t="shared" si="24"/>
        <v>249</v>
      </c>
      <c r="W1354" s="2">
        <v>0.20100000000000001</v>
      </c>
      <c r="AC1354" s="2">
        <v>0.27200000000000002</v>
      </c>
      <c r="AF1354" s="2">
        <v>0.26500000000000001</v>
      </c>
    </row>
    <row r="1355" spans="1:40" x14ac:dyDescent="0.25">
      <c r="A1355" s="2" t="s">
        <v>1802</v>
      </c>
      <c r="B1355" s="2" t="s">
        <v>1619</v>
      </c>
      <c r="C1355" s="2" t="s">
        <v>1573</v>
      </c>
      <c r="D1355" s="4">
        <f t="shared" si="24"/>
        <v>3</v>
      </c>
      <c r="W1355" s="2">
        <v>0.1</v>
      </c>
      <c r="AC1355" s="2">
        <v>0.5504</v>
      </c>
      <c r="AD1355" s="2" t="s">
        <v>705</v>
      </c>
      <c r="AF1355" s="2">
        <v>0.56130000000000002</v>
      </c>
      <c r="AG1355" s="2" t="s">
        <v>705</v>
      </c>
    </row>
    <row r="1356" spans="1:40" x14ac:dyDescent="0.25">
      <c r="A1356" s="2" t="s">
        <v>1802</v>
      </c>
      <c r="B1356" s="2" t="s">
        <v>1618</v>
      </c>
      <c r="C1356" s="2" t="s">
        <v>1573</v>
      </c>
      <c r="D1356" s="4">
        <f t="shared" si="24"/>
        <v>6</v>
      </c>
    </row>
    <row r="1357" spans="1:40" x14ac:dyDescent="0.25">
      <c r="A1357" s="2" t="s">
        <v>1802</v>
      </c>
      <c r="B1357" s="2" t="s">
        <v>1617</v>
      </c>
      <c r="C1357" s="2" t="s">
        <v>1573</v>
      </c>
      <c r="D1357" s="4">
        <f t="shared" si="24"/>
        <v>11</v>
      </c>
      <c r="Q1357" s="2">
        <v>0.55820000000000003</v>
      </c>
      <c r="R1357" s="2" t="s">
        <v>712</v>
      </c>
      <c r="T1357" s="2">
        <v>0.70879999999999999</v>
      </c>
      <c r="U1357" s="2" t="s">
        <v>712</v>
      </c>
      <c r="W1357" s="2">
        <v>0.68510000000000004</v>
      </c>
      <c r="X1357" s="2" t="s">
        <v>712</v>
      </c>
      <c r="Z1357" s="2">
        <v>0.68710000000000004</v>
      </c>
      <c r="AA1357" s="2" t="s">
        <v>712</v>
      </c>
      <c r="AC1357" s="2">
        <v>0.66869999999999996</v>
      </c>
      <c r="AD1357" s="2" t="s">
        <v>712</v>
      </c>
      <c r="AI1357" s="2">
        <v>0.72</v>
      </c>
      <c r="AJ1357" s="2" t="s">
        <v>712</v>
      </c>
    </row>
    <row r="1358" spans="1:40" x14ac:dyDescent="0.25">
      <c r="A1358" s="2" t="s">
        <v>1802</v>
      </c>
      <c r="B1358" s="2" t="s">
        <v>1616</v>
      </c>
      <c r="C1358" s="2" t="s">
        <v>1573</v>
      </c>
      <c r="D1358" s="4">
        <f t="shared" si="24"/>
        <v>57</v>
      </c>
      <c r="Z1358" s="2">
        <v>0.752</v>
      </c>
      <c r="AA1358" s="2" t="s">
        <v>708</v>
      </c>
      <c r="AB1358" s="2" t="s">
        <v>913</v>
      </c>
      <c r="AC1358" s="2">
        <v>0.85050000000000003</v>
      </c>
      <c r="AD1358" s="2" t="s">
        <v>708</v>
      </c>
      <c r="AE1358" s="2" t="s">
        <v>914</v>
      </c>
      <c r="AF1358" s="2">
        <v>0.80300000000000005</v>
      </c>
      <c r="AG1358" s="2" t="s">
        <v>708</v>
      </c>
      <c r="AH1358" s="2" t="s">
        <v>915</v>
      </c>
      <c r="AI1358" s="2">
        <v>0.58950000000000002</v>
      </c>
      <c r="AJ1358" s="2" t="s">
        <v>708</v>
      </c>
      <c r="AK1358" s="2" t="s">
        <v>916</v>
      </c>
      <c r="AL1358" s="2">
        <v>0.54700000000000004</v>
      </c>
      <c r="AM1358" s="2" t="s">
        <v>708</v>
      </c>
      <c r="AN1358" s="2" t="s">
        <v>917</v>
      </c>
    </row>
    <row r="1359" spans="1:40" x14ac:dyDescent="0.25">
      <c r="A1359" s="2" t="s">
        <v>1802</v>
      </c>
      <c r="B1359" s="2" t="s">
        <v>1615</v>
      </c>
      <c r="C1359" s="2" t="s">
        <v>1573</v>
      </c>
      <c r="D1359" s="4">
        <f t="shared" si="24"/>
        <v>255</v>
      </c>
      <c r="Q1359" s="2">
        <v>0.99329999999999996</v>
      </c>
      <c r="Z1359" s="2">
        <v>0.874</v>
      </c>
      <c r="AA1359" s="2" t="s">
        <v>712</v>
      </c>
      <c r="AC1359" s="2">
        <v>0.73580000000000001</v>
      </c>
      <c r="AD1359" s="2" t="s">
        <v>712</v>
      </c>
      <c r="AF1359" s="2">
        <v>0.73040000000000005</v>
      </c>
      <c r="AG1359" s="2" t="s">
        <v>712</v>
      </c>
      <c r="AI1359" s="2">
        <v>0.70930000000000004</v>
      </c>
      <c r="AJ1359" s="2" t="s">
        <v>712</v>
      </c>
    </row>
    <row r="1360" spans="1:40" x14ac:dyDescent="0.25">
      <c r="A1360" s="2" t="s">
        <v>1802</v>
      </c>
      <c r="B1360" s="2" t="s">
        <v>1614</v>
      </c>
      <c r="C1360" s="2" t="s">
        <v>1573</v>
      </c>
      <c r="D1360" s="4">
        <f t="shared" si="24"/>
        <v>80</v>
      </c>
      <c r="AC1360" s="2">
        <v>0.32179999999999997</v>
      </c>
      <c r="AD1360" s="2" t="s">
        <v>712</v>
      </c>
    </row>
    <row r="1361" spans="1:39" x14ac:dyDescent="0.25">
      <c r="A1361" s="2" t="s">
        <v>1802</v>
      </c>
      <c r="B1361" s="2" t="s">
        <v>1613</v>
      </c>
      <c r="C1361" s="2" t="s">
        <v>1573</v>
      </c>
      <c r="D1361" s="4">
        <f t="shared" si="24"/>
        <v>27</v>
      </c>
      <c r="W1361" s="2">
        <v>0.41699999999999998</v>
      </c>
      <c r="AC1361" s="2">
        <v>1.07</v>
      </c>
      <c r="AD1361" s="2" t="s">
        <v>712</v>
      </c>
    </row>
    <row r="1362" spans="1:39" x14ac:dyDescent="0.25">
      <c r="A1362" s="2" t="s">
        <v>1802</v>
      </c>
      <c r="B1362" s="2" t="s">
        <v>1612</v>
      </c>
      <c r="C1362" s="2" t="s">
        <v>1573</v>
      </c>
      <c r="D1362" s="4">
        <f t="shared" si="24"/>
        <v>98</v>
      </c>
      <c r="AI1362" s="2">
        <v>0.51300000000000001</v>
      </c>
      <c r="AJ1362" s="2" t="s">
        <v>712</v>
      </c>
      <c r="AL1362" s="2">
        <v>0.50790000000000002</v>
      </c>
      <c r="AM1362" s="2" t="s">
        <v>712</v>
      </c>
    </row>
    <row r="1363" spans="1:39" x14ac:dyDescent="0.25">
      <c r="A1363" s="2" t="s">
        <v>1802</v>
      </c>
      <c r="B1363" s="2" t="s">
        <v>1611</v>
      </c>
      <c r="C1363" s="2" t="s">
        <v>1573</v>
      </c>
      <c r="D1363" s="4">
        <f t="shared" si="24"/>
        <v>50</v>
      </c>
      <c r="N1363" s="2">
        <v>2.5000000000000001E-2</v>
      </c>
      <c r="Q1363" s="2">
        <v>3.6999999999999998E-2</v>
      </c>
      <c r="T1363" s="2">
        <v>4.4999999999999998E-2</v>
      </c>
      <c r="W1363" s="2">
        <v>5.5E-2</v>
      </c>
      <c r="Z1363" s="2">
        <v>0.05</v>
      </c>
      <c r="AC1363" s="2">
        <v>4.6100000000000002E-2</v>
      </c>
      <c r="AD1363" s="2" t="s">
        <v>712</v>
      </c>
      <c r="AF1363" s="2">
        <v>6.5600000000000006E-2</v>
      </c>
      <c r="AG1363" s="2" t="s">
        <v>712</v>
      </c>
      <c r="AI1363" s="2">
        <v>7.8799999999999995E-2</v>
      </c>
      <c r="AJ1363" s="2" t="s">
        <v>712</v>
      </c>
      <c r="AL1363" s="2">
        <v>8.4099999999999994E-2</v>
      </c>
      <c r="AM1363" s="2" t="s">
        <v>712</v>
      </c>
    </row>
    <row r="1364" spans="1:39" x14ac:dyDescent="0.25">
      <c r="A1364" s="2" t="s">
        <v>1802</v>
      </c>
      <c r="B1364" s="2" t="s">
        <v>1610</v>
      </c>
      <c r="C1364" s="2" t="s">
        <v>1573</v>
      </c>
      <c r="D1364" s="4">
        <f t="shared" si="24"/>
        <v>167</v>
      </c>
      <c r="Z1364" s="2">
        <v>0.95850000000000002</v>
      </c>
      <c r="AA1364" s="2" t="s">
        <v>712</v>
      </c>
    </row>
    <row r="1365" spans="1:39" x14ac:dyDescent="0.25">
      <c r="A1365" s="2" t="s">
        <v>1802</v>
      </c>
      <c r="B1365" s="2" t="s">
        <v>1609</v>
      </c>
      <c r="C1365" s="2" t="s">
        <v>1573</v>
      </c>
      <c r="D1365" s="4">
        <f t="shared" si="24"/>
        <v>54</v>
      </c>
      <c r="K1365" s="2">
        <v>0.46</v>
      </c>
      <c r="L1365" s="2" t="s">
        <v>712</v>
      </c>
      <c r="N1365" s="2">
        <v>0.7</v>
      </c>
      <c r="O1365" s="2" t="s">
        <v>712</v>
      </c>
      <c r="Q1365" s="2">
        <v>0.7</v>
      </c>
      <c r="R1365" s="2" t="s">
        <v>712</v>
      </c>
      <c r="T1365" s="2">
        <v>0.67459999999999998</v>
      </c>
      <c r="U1365" s="2" t="s">
        <v>712</v>
      </c>
      <c r="W1365" s="2">
        <v>0.57099999999999995</v>
      </c>
      <c r="X1365" s="2" t="s">
        <v>712</v>
      </c>
      <c r="AC1365" s="2">
        <v>0.44080000000000003</v>
      </c>
      <c r="AD1365" s="2" t="s">
        <v>712</v>
      </c>
      <c r="AF1365" s="2">
        <v>0.41099999999999998</v>
      </c>
      <c r="AG1365" s="2" t="s">
        <v>712</v>
      </c>
      <c r="AI1365" s="2">
        <v>0.36</v>
      </c>
      <c r="AJ1365" s="2" t="s">
        <v>712</v>
      </c>
    </row>
    <row r="1366" spans="1:39" x14ac:dyDescent="0.25">
      <c r="A1366" s="2" t="s">
        <v>1802</v>
      </c>
      <c r="B1366" s="2" t="s">
        <v>1608</v>
      </c>
      <c r="C1366" s="2" t="s">
        <v>1573</v>
      </c>
      <c r="D1366" s="4">
        <f t="shared" si="24"/>
        <v>63</v>
      </c>
      <c r="Z1366" s="2">
        <v>8.7999999999999995E-2</v>
      </c>
      <c r="AC1366" s="2">
        <v>8.5199999999999998E-2</v>
      </c>
      <c r="AD1366" s="2" t="s">
        <v>712</v>
      </c>
      <c r="AL1366" s="2">
        <v>0.06</v>
      </c>
    </row>
    <row r="1367" spans="1:39" x14ac:dyDescent="0.25">
      <c r="A1367" s="2" t="s">
        <v>1802</v>
      </c>
      <c r="B1367" s="2" t="s">
        <v>1607</v>
      </c>
      <c r="C1367" s="2" t="s">
        <v>1573</v>
      </c>
      <c r="D1367" s="4">
        <f t="shared" si="24"/>
        <v>64</v>
      </c>
    </row>
    <row r="1368" spans="1:39" x14ac:dyDescent="0.25">
      <c r="A1368" s="2" t="s">
        <v>1802</v>
      </c>
      <c r="B1368" s="2" t="s">
        <v>1606</v>
      </c>
      <c r="C1368" s="2" t="s">
        <v>1573</v>
      </c>
      <c r="D1368" s="4">
        <f t="shared" si="24"/>
        <v>67</v>
      </c>
      <c r="W1368" s="2">
        <v>0.42399999999999999</v>
      </c>
      <c r="X1368" s="2" t="s">
        <v>712</v>
      </c>
      <c r="Z1368" s="2">
        <v>0.41199999999999998</v>
      </c>
      <c r="AA1368" s="2" t="s">
        <v>712</v>
      </c>
      <c r="AB1368" s="2" t="s">
        <v>918</v>
      </c>
      <c r="AC1368" s="2">
        <v>0.40400000000000003</v>
      </c>
      <c r="AD1368" s="2" t="s">
        <v>712</v>
      </c>
      <c r="AF1368" s="2">
        <v>0.40939999999999999</v>
      </c>
      <c r="AG1368" s="2" t="s">
        <v>712</v>
      </c>
      <c r="AI1368" s="2">
        <v>0.4</v>
      </c>
      <c r="AJ1368" s="2" t="s">
        <v>712</v>
      </c>
      <c r="AK1368" s="2" t="s">
        <v>919</v>
      </c>
      <c r="AL1368" s="2">
        <v>0.41499999999999998</v>
      </c>
      <c r="AM1368" s="2" t="s">
        <v>712</v>
      </c>
    </row>
    <row r="1369" spans="1:39" x14ac:dyDescent="0.25">
      <c r="A1369" s="2" t="s">
        <v>1802</v>
      </c>
      <c r="B1369" s="2" t="s">
        <v>1605</v>
      </c>
      <c r="C1369" s="2" t="s">
        <v>1573</v>
      </c>
      <c r="D1369" s="4">
        <f t="shared" si="24"/>
        <v>68</v>
      </c>
      <c r="T1369" s="2">
        <v>5.9039999999999999</v>
      </c>
      <c r="U1369" s="2" t="s">
        <v>712</v>
      </c>
      <c r="W1369" s="2">
        <v>5.9820000000000002</v>
      </c>
      <c r="X1369" s="2" t="s">
        <v>712</v>
      </c>
      <c r="Z1369" s="2">
        <v>5.89</v>
      </c>
      <c r="AA1369" s="2" t="s">
        <v>712</v>
      </c>
      <c r="AC1369" s="2">
        <v>5.9660000000000002</v>
      </c>
      <c r="AD1369" s="2" t="s">
        <v>712</v>
      </c>
      <c r="AF1369" s="2">
        <v>5.6829999999999998</v>
      </c>
      <c r="AG1369" s="2" t="s">
        <v>712</v>
      </c>
      <c r="AI1369" s="2">
        <v>5.4809999999999999</v>
      </c>
      <c r="AJ1369" s="2" t="s">
        <v>712</v>
      </c>
    </row>
    <row r="1370" spans="1:39" x14ac:dyDescent="0.25">
      <c r="A1370" s="2" t="s">
        <v>1802</v>
      </c>
      <c r="B1370" s="2" t="s">
        <v>1604</v>
      </c>
      <c r="C1370" s="2" t="s">
        <v>1573</v>
      </c>
      <c r="D1370" s="4">
        <f t="shared" si="24"/>
        <v>79</v>
      </c>
      <c r="Z1370" s="2">
        <v>5.8</v>
      </c>
      <c r="AB1370" s="2" t="s">
        <v>920</v>
      </c>
      <c r="AC1370" s="2">
        <v>5.4089999999999998</v>
      </c>
      <c r="AD1370" s="2" t="s">
        <v>712</v>
      </c>
    </row>
    <row r="1371" spans="1:39" x14ac:dyDescent="0.25">
      <c r="A1371" s="2" t="s">
        <v>1802</v>
      </c>
      <c r="B1371" s="2" t="s">
        <v>1603</v>
      </c>
      <c r="C1371" s="2" t="s">
        <v>1573</v>
      </c>
      <c r="D1371" s="4">
        <f t="shared" si="24"/>
        <v>84</v>
      </c>
      <c r="N1371" s="2">
        <v>0.58499999999999996</v>
      </c>
      <c r="O1371" s="2" t="s">
        <v>712</v>
      </c>
      <c r="T1371" s="2">
        <v>0.65600000000000003</v>
      </c>
      <c r="U1371" s="2" t="s">
        <v>712</v>
      </c>
      <c r="Z1371" s="2">
        <v>0.86140000000000005</v>
      </c>
      <c r="AA1371" s="2" t="s">
        <v>712</v>
      </c>
      <c r="AF1371" s="2">
        <v>0.84619999999999995</v>
      </c>
      <c r="AG1371" s="2" t="s">
        <v>712</v>
      </c>
      <c r="AI1371" s="2">
        <v>1.2929999999999999</v>
      </c>
      <c r="AJ1371" s="2" t="s">
        <v>712</v>
      </c>
    </row>
    <row r="1372" spans="1:39" x14ac:dyDescent="0.25">
      <c r="A1372" s="2" t="s">
        <v>1802</v>
      </c>
      <c r="B1372" s="2" t="s">
        <v>1602</v>
      </c>
      <c r="C1372" s="2" t="s">
        <v>1573</v>
      </c>
      <c r="D1372" s="4">
        <f t="shared" si="24"/>
        <v>94</v>
      </c>
    </row>
    <row r="1373" spans="1:39" x14ac:dyDescent="0.25">
      <c r="A1373" s="2" t="s">
        <v>1802</v>
      </c>
      <c r="B1373" s="2" t="s">
        <v>1601</v>
      </c>
      <c r="C1373" s="2" t="s">
        <v>1573</v>
      </c>
      <c r="D1373" s="4">
        <f t="shared" si="24"/>
        <v>97</v>
      </c>
      <c r="K1373" s="2">
        <v>0.64800000000000002</v>
      </c>
      <c r="L1373" s="2" t="s">
        <v>712</v>
      </c>
      <c r="N1373" s="2">
        <v>0.7631</v>
      </c>
      <c r="O1373" s="2" t="s">
        <v>712</v>
      </c>
      <c r="T1373" s="2">
        <v>0.57150000000000001</v>
      </c>
      <c r="W1373" s="2">
        <v>0.98409999999999997</v>
      </c>
      <c r="X1373" s="2" t="s">
        <v>712</v>
      </c>
      <c r="Z1373" s="2">
        <v>0.82879999999999998</v>
      </c>
      <c r="AA1373" s="2" t="s">
        <v>712</v>
      </c>
      <c r="AC1373" s="2">
        <v>0.83109999999999995</v>
      </c>
      <c r="AD1373" s="2" t="s">
        <v>712</v>
      </c>
      <c r="AF1373" s="2">
        <v>0.79300000000000004</v>
      </c>
      <c r="AG1373" s="2" t="s">
        <v>712</v>
      </c>
      <c r="AI1373" s="2">
        <v>0.71599999999999997</v>
      </c>
      <c r="AJ1373" s="2" t="s">
        <v>712</v>
      </c>
      <c r="AL1373" s="2">
        <v>0.59450000000000003</v>
      </c>
      <c r="AM1373" s="2" t="s">
        <v>712</v>
      </c>
    </row>
    <row r="1374" spans="1:39" x14ac:dyDescent="0.25">
      <c r="A1374" s="2" t="s">
        <v>1802</v>
      </c>
      <c r="B1374" s="2" t="s">
        <v>1600</v>
      </c>
      <c r="C1374" s="2" t="s">
        <v>1573</v>
      </c>
      <c r="D1374" s="4">
        <f t="shared" si="24"/>
        <v>99</v>
      </c>
      <c r="Q1374" s="2">
        <v>9.4E-2</v>
      </c>
      <c r="R1374" s="2" t="s">
        <v>712</v>
      </c>
      <c r="T1374" s="2">
        <v>9.8000000000000004E-2</v>
      </c>
      <c r="U1374" s="2" t="s">
        <v>712</v>
      </c>
      <c r="W1374" s="2">
        <v>8.6999999999999994E-2</v>
      </c>
      <c r="X1374" s="2" t="s">
        <v>712</v>
      </c>
      <c r="AC1374" s="2">
        <v>8.1000000000000003E-2</v>
      </c>
      <c r="AD1374" s="2" t="s">
        <v>712</v>
      </c>
      <c r="AF1374" s="2">
        <v>8.1000000000000003E-2</v>
      </c>
      <c r="AG1374" s="2" t="s">
        <v>712</v>
      </c>
    </row>
    <row r="1375" spans="1:39" x14ac:dyDescent="0.25">
      <c r="A1375" s="2" t="s">
        <v>1802</v>
      </c>
      <c r="B1375" s="2" t="s">
        <v>1599</v>
      </c>
      <c r="C1375" s="2" t="s">
        <v>1573</v>
      </c>
      <c r="D1375" s="4">
        <f t="shared" si="24"/>
        <v>104</v>
      </c>
      <c r="Q1375" s="2">
        <v>0.41299999999999998</v>
      </c>
      <c r="R1375" s="2" t="s">
        <v>712</v>
      </c>
      <c r="Z1375" s="2">
        <v>0.47</v>
      </c>
      <c r="AA1375" s="2" t="s">
        <v>712</v>
      </c>
      <c r="AC1375" s="2">
        <v>0.57999999999999996</v>
      </c>
      <c r="AD1375" s="2" t="s">
        <v>712</v>
      </c>
      <c r="AF1375" s="2">
        <v>0.67900000000000005</v>
      </c>
      <c r="AG1375" s="2" t="s">
        <v>712</v>
      </c>
      <c r="AI1375" s="2">
        <v>0.628</v>
      </c>
      <c r="AJ1375" s="2" t="s">
        <v>712</v>
      </c>
      <c r="AK1375" s="2" t="s">
        <v>921</v>
      </c>
    </row>
    <row r="1376" spans="1:39" x14ac:dyDescent="0.25">
      <c r="A1376" s="2" t="s">
        <v>1802</v>
      </c>
      <c r="B1376" s="2" t="s">
        <v>1598</v>
      </c>
      <c r="C1376" s="2" t="s">
        <v>1573</v>
      </c>
      <c r="D1376" s="4">
        <f t="shared" si="24"/>
        <v>106</v>
      </c>
      <c r="K1376" s="2">
        <v>7</v>
      </c>
      <c r="N1376" s="2">
        <v>7.4340000000000002</v>
      </c>
      <c r="O1376" s="2" t="s">
        <v>708</v>
      </c>
      <c r="Q1376" s="2">
        <v>7.8680000000000003</v>
      </c>
      <c r="T1376" s="2">
        <v>7.1840000000000002</v>
      </c>
      <c r="U1376" s="2" t="s">
        <v>708</v>
      </c>
      <c r="W1376" s="2">
        <v>6.5</v>
      </c>
      <c r="AC1376" s="2">
        <v>9.1110000000000007</v>
      </c>
      <c r="AD1376" s="2" t="s">
        <v>712</v>
      </c>
      <c r="AF1376" s="2">
        <v>8.9420000000000002</v>
      </c>
      <c r="AG1376" s="2" t="s">
        <v>712</v>
      </c>
      <c r="AI1376" s="2">
        <v>9.4510000000000005</v>
      </c>
      <c r="AJ1376" s="2" t="s">
        <v>712</v>
      </c>
    </row>
    <row r="1377" spans="1:39" x14ac:dyDescent="0.25">
      <c r="A1377" s="2" t="s">
        <v>1802</v>
      </c>
      <c r="B1377" s="2" t="s">
        <v>1597</v>
      </c>
      <c r="C1377" s="2" t="s">
        <v>1573</v>
      </c>
      <c r="D1377" s="4">
        <f t="shared" si="24"/>
        <v>119</v>
      </c>
      <c r="AF1377" s="2">
        <v>0.125</v>
      </c>
      <c r="AG1377" s="2" t="s">
        <v>712</v>
      </c>
      <c r="AI1377" s="2">
        <v>0.16309999999999999</v>
      </c>
      <c r="AJ1377" s="2" t="s">
        <v>712</v>
      </c>
      <c r="AL1377" s="2">
        <v>0.1593</v>
      </c>
      <c r="AM1377" s="2" t="s">
        <v>712</v>
      </c>
    </row>
    <row r="1378" spans="1:39" x14ac:dyDescent="0.25">
      <c r="A1378" s="2" t="s">
        <v>1802</v>
      </c>
      <c r="B1378" s="2" t="s">
        <v>1596</v>
      </c>
      <c r="C1378" s="2" t="s">
        <v>1573</v>
      </c>
      <c r="D1378" s="4">
        <f t="shared" si="24"/>
        <v>125</v>
      </c>
    </row>
    <row r="1379" spans="1:39" x14ac:dyDescent="0.25">
      <c r="A1379" s="2" t="s">
        <v>1802</v>
      </c>
      <c r="B1379" s="2" t="s">
        <v>1595</v>
      </c>
      <c r="C1379" s="2" t="s">
        <v>1573</v>
      </c>
      <c r="D1379" s="4">
        <f t="shared" si="24"/>
        <v>126</v>
      </c>
      <c r="Z1379" s="2">
        <v>0.20499999999999999</v>
      </c>
      <c r="AC1379" s="2">
        <v>0.17199999999999999</v>
      </c>
      <c r="AD1379" s="2" t="s">
        <v>712</v>
      </c>
      <c r="AI1379" s="2">
        <v>0.14990000000000001</v>
      </c>
    </row>
    <row r="1380" spans="1:39" x14ac:dyDescent="0.25">
      <c r="A1380" s="2" t="s">
        <v>1802</v>
      </c>
      <c r="B1380" s="2" t="s">
        <v>1594</v>
      </c>
      <c r="C1380" s="2" t="s">
        <v>1573</v>
      </c>
      <c r="D1380" s="4">
        <f t="shared" si="24"/>
        <v>256</v>
      </c>
      <c r="W1380" s="2">
        <v>5.6099999999999997E-2</v>
      </c>
      <c r="X1380" s="2" t="s">
        <v>712</v>
      </c>
      <c r="Z1380" s="2">
        <v>4.2000000000000003E-2</v>
      </c>
      <c r="AA1380" s="2" t="s">
        <v>712</v>
      </c>
      <c r="AC1380" s="2">
        <v>4.6100000000000002E-2</v>
      </c>
      <c r="AD1380" s="2" t="s">
        <v>712</v>
      </c>
      <c r="AI1380" s="2">
        <v>4.0599999999999997E-2</v>
      </c>
      <c r="AJ1380" s="2" t="s">
        <v>712</v>
      </c>
      <c r="AK1380" s="2" t="s">
        <v>922</v>
      </c>
      <c r="AL1380" s="2">
        <v>4.0800000000000003E-2</v>
      </c>
      <c r="AM1380" s="2" t="s">
        <v>712</v>
      </c>
    </row>
    <row r="1381" spans="1:39" x14ac:dyDescent="0.25">
      <c r="A1381" s="2" t="s">
        <v>1802</v>
      </c>
      <c r="B1381" s="2" t="s">
        <v>1593</v>
      </c>
      <c r="C1381" s="2" t="s">
        <v>1573</v>
      </c>
      <c r="D1381" s="4">
        <f t="shared" si="24"/>
        <v>134</v>
      </c>
      <c r="K1381" s="2">
        <v>1.6E-2</v>
      </c>
      <c r="L1381" s="2" t="s">
        <v>712</v>
      </c>
      <c r="N1381" s="2">
        <v>1.7899999999999999E-2</v>
      </c>
      <c r="O1381" s="2" t="s">
        <v>712</v>
      </c>
      <c r="T1381" s="2">
        <v>2.69E-2</v>
      </c>
      <c r="U1381" s="2" t="s">
        <v>712</v>
      </c>
      <c r="Z1381" s="2">
        <v>4.9000000000000002E-2</v>
      </c>
      <c r="AC1381" s="2">
        <v>3.44E-2</v>
      </c>
      <c r="AD1381" s="2" t="s">
        <v>708</v>
      </c>
      <c r="AF1381" s="2">
        <v>3.44E-2</v>
      </c>
      <c r="AI1381" s="2">
        <v>1.4800000000000001E-2</v>
      </c>
      <c r="AJ1381" s="2" t="s">
        <v>712</v>
      </c>
      <c r="AL1381" s="2">
        <v>1.5299999999999999E-2</v>
      </c>
      <c r="AM1381" s="2" t="s">
        <v>712</v>
      </c>
    </row>
    <row r="1382" spans="1:39" x14ac:dyDescent="0.25">
      <c r="A1382" s="2" t="s">
        <v>1802</v>
      </c>
      <c r="B1382" s="2" t="s">
        <v>1592</v>
      </c>
      <c r="C1382" s="2" t="s">
        <v>1573</v>
      </c>
      <c r="D1382" s="4">
        <f t="shared" si="24"/>
        <v>140</v>
      </c>
      <c r="W1382" s="2">
        <v>6.7000000000000002E-3</v>
      </c>
      <c r="X1382" s="2" t="s">
        <v>712</v>
      </c>
      <c r="Z1382" s="2">
        <v>6.0000000000000001E-3</v>
      </c>
      <c r="AA1382" s="2" t="s">
        <v>712</v>
      </c>
      <c r="AC1382" s="2">
        <v>5.7999999999999996E-3</v>
      </c>
      <c r="AD1382" s="2" t="s">
        <v>712</v>
      </c>
      <c r="AF1382" s="2">
        <v>5.4999999999999997E-3</v>
      </c>
      <c r="AG1382" s="2" t="s">
        <v>712</v>
      </c>
      <c r="AI1382" s="2">
        <v>5.0000000000000001E-3</v>
      </c>
      <c r="AJ1382" s="2" t="s">
        <v>712</v>
      </c>
    </row>
    <row r="1383" spans="1:39" x14ac:dyDescent="0.25">
      <c r="A1383" s="2" t="s">
        <v>1802</v>
      </c>
      <c r="B1383" s="2" t="s">
        <v>1591</v>
      </c>
      <c r="C1383" s="2" t="s">
        <v>1573</v>
      </c>
      <c r="D1383" s="4">
        <f t="shared" si="24"/>
        <v>273</v>
      </c>
      <c r="AI1383" s="2">
        <v>9.64E-2</v>
      </c>
      <c r="AJ1383" s="2" t="s">
        <v>712</v>
      </c>
    </row>
    <row r="1384" spans="1:39" x14ac:dyDescent="0.25">
      <c r="A1384" s="2" t="s">
        <v>1802</v>
      </c>
      <c r="B1384" s="2" t="s">
        <v>1590</v>
      </c>
      <c r="C1384" s="2" t="s">
        <v>1573</v>
      </c>
      <c r="D1384" s="4">
        <f t="shared" si="24"/>
        <v>150</v>
      </c>
      <c r="W1384" s="2">
        <v>1.28</v>
      </c>
      <c r="X1384" s="2" t="s">
        <v>712</v>
      </c>
      <c r="Z1384" s="2">
        <v>1.2669999999999999</v>
      </c>
      <c r="AA1384" s="2" t="s">
        <v>712</v>
      </c>
      <c r="AC1384" s="2">
        <v>1.3029999999999999</v>
      </c>
      <c r="AD1384" s="2" t="s">
        <v>712</v>
      </c>
      <c r="AF1384" s="2">
        <v>1.248</v>
      </c>
      <c r="AG1384" s="2" t="s">
        <v>712</v>
      </c>
      <c r="AI1384" s="2">
        <v>1.2170000000000001</v>
      </c>
      <c r="AJ1384" s="2" t="s">
        <v>712</v>
      </c>
    </row>
    <row r="1385" spans="1:39" x14ac:dyDescent="0.25">
      <c r="A1385" s="2" t="s">
        <v>1802</v>
      </c>
      <c r="B1385" s="2" t="s">
        <v>1589</v>
      </c>
      <c r="C1385" s="2" t="s">
        <v>1573</v>
      </c>
      <c r="D1385" s="4">
        <f t="shared" si="24"/>
        <v>162</v>
      </c>
      <c r="W1385" s="2">
        <v>0.75</v>
      </c>
      <c r="X1385" s="2" t="s">
        <v>712</v>
      </c>
      <c r="Z1385" s="2">
        <v>0.78100000000000003</v>
      </c>
      <c r="AA1385" s="2" t="s">
        <v>712</v>
      </c>
      <c r="AB1385" s="2" t="s">
        <v>923</v>
      </c>
      <c r="AC1385" s="2">
        <v>0.80800000000000005</v>
      </c>
      <c r="AD1385" s="2" t="s">
        <v>712</v>
      </c>
      <c r="AF1385" s="2">
        <v>0.94820000000000004</v>
      </c>
      <c r="AG1385" s="2" t="s">
        <v>712</v>
      </c>
      <c r="AI1385" s="2">
        <v>0.81599999999999995</v>
      </c>
      <c r="AJ1385" s="2" t="s">
        <v>712</v>
      </c>
      <c r="AL1385" s="2">
        <v>0.83799999999999997</v>
      </c>
      <c r="AM1385" s="2" t="s">
        <v>712</v>
      </c>
    </row>
    <row r="1386" spans="1:39" x14ac:dyDescent="0.25">
      <c r="A1386" s="2" t="s">
        <v>1802</v>
      </c>
      <c r="B1386" s="2" t="s">
        <v>1588</v>
      </c>
      <c r="C1386" s="2" t="s">
        <v>1573</v>
      </c>
      <c r="D1386" s="4">
        <f t="shared" si="24"/>
        <v>173</v>
      </c>
      <c r="W1386" s="2">
        <v>2.84</v>
      </c>
      <c r="X1386" s="2" t="s">
        <v>712</v>
      </c>
      <c r="Y1386" s="2" t="s">
        <v>1804</v>
      </c>
      <c r="Z1386" s="2">
        <v>2.2919999999999998</v>
      </c>
      <c r="AA1386" s="2" t="s">
        <v>712</v>
      </c>
      <c r="AB1386" s="2" t="s">
        <v>1803</v>
      </c>
    </row>
    <row r="1387" spans="1:39" x14ac:dyDescent="0.25">
      <c r="A1387" s="2" t="s">
        <v>1802</v>
      </c>
      <c r="B1387" s="2" t="s">
        <v>1587</v>
      </c>
      <c r="C1387" s="2" t="s">
        <v>1573</v>
      </c>
      <c r="D1387" s="4">
        <f t="shared" si="24"/>
        <v>174</v>
      </c>
      <c r="W1387" s="2">
        <v>0.4</v>
      </c>
      <c r="X1387" s="2" t="s">
        <v>712</v>
      </c>
      <c r="AC1387" s="2">
        <v>0.872</v>
      </c>
      <c r="AD1387" s="2" t="s">
        <v>712</v>
      </c>
      <c r="AE1387" s="2" t="s">
        <v>924</v>
      </c>
      <c r="AF1387" s="2">
        <v>0.97629999999999995</v>
      </c>
      <c r="AG1387" s="2" t="s">
        <v>712</v>
      </c>
      <c r="AI1387" s="2">
        <v>0.91049999999999998</v>
      </c>
      <c r="AJ1387" s="2" t="s">
        <v>712</v>
      </c>
    </row>
    <row r="1388" spans="1:39" x14ac:dyDescent="0.25">
      <c r="A1388" s="2" t="s">
        <v>1802</v>
      </c>
      <c r="B1388" s="2" t="s">
        <v>1586</v>
      </c>
      <c r="C1388" s="2" t="s">
        <v>1573</v>
      </c>
      <c r="D1388" s="4">
        <f t="shared" si="24"/>
        <v>146</v>
      </c>
      <c r="W1388" s="2">
        <v>0.26900000000000002</v>
      </c>
      <c r="AC1388" s="2">
        <v>0.16400000000000001</v>
      </c>
      <c r="AD1388" s="2" t="s">
        <v>705</v>
      </c>
      <c r="AF1388" s="2">
        <v>0.14599999999999999</v>
      </c>
      <c r="AG1388" s="2" t="s">
        <v>705</v>
      </c>
    </row>
    <row r="1389" spans="1:39" x14ac:dyDescent="0.25">
      <c r="A1389" s="2" t="s">
        <v>1802</v>
      </c>
      <c r="B1389" s="2" t="s">
        <v>1585</v>
      </c>
      <c r="C1389" s="2" t="s">
        <v>1573</v>
      </c>
      <c r="D1389" s="4">
        <f t="shared" si="24"/>
        <v>183</v>
      </c>
      <c r="K1389" s="2">
        <v>1.47</v>
      </c>
      <c r="N1389" s="2">
        <v>2</v>
      </c>
      <c r="Q1389" s="2">
        <v>2.2000000000000002</v>
      </c>
      <c r="T1389" s="2">
        <v>2.67</v>
      </c>
      <c r="W1389" s="2">
        <v>2.25</v>
      </c>
      <c r="Z1389" s="2">
        <v>2.0499999999999998</v>
      </c>
      <c r="AC1389" s="2">
        <v>1.86</v>
      </c>
      <c r="AI1389" s="2">
        <v>1.0529999999999999</v>
      </c>
      <c r="AJ1389" s="2" t="s">
        <v>712</v>
      </c>
      <c r="AL1389" s="2">
        <v>0.98</v>
      </c>
      <c r="AM1389" s="2" t="s">
        <v>712</v>
      </c>
    </row>
    <row r="1390" spans="1:39" x14ac:dyDescent="0.25">
      <c r="A1390" s="2" t="s">
        <v>1802</v>
      </c>
      <c r="B1390" s="2" t="s">
        <v>1584</v>
      </c>
      <c r="C1390" s="2" t="s">
        <v>1573</v>
      </c>
      <c r="D1390" s="4">
        <f t="shared" si="24"/>
        <v>185</v>
      </c>
      <c r="Z1390" s="2">
        <v>14.3</v>
      </c>
      <c r="AC1390" s="2">
        <v>13.4</v>
      </c>
    </row>
    <row r="1391" spans="1:39" x14ac:dyDescent="0.25">
      <c r="A1391" s="2" t="s">
        <v>1802</v>
      </c>
      <c r="B1391" s="2" t="s">
        <v>1583</v>
      </c>
      <c r="C1391" s="2" t="s">
        <v>1573</v>
      </c>
      <c r="D1391" s="4">
        <f t="shared" si="24"/>
        <v>192</v>
      </c>
    </row>
    <row r="1392" spans="1:39" x14ac:dyDescent="0.25">
      <c r="A1392" s="2" t="s">
        <v>1802</v>
      </c>
      <c r="B1392" s="2" t="s">
        <v>1582</v>
      </c>
      <c r="C1392" s="2" t="s">
        <v>1573</v>
      </c>
      <c r="D1392" s="4">
        <f t="shared" si="24"/>
        <v>272</v>
      </c>
    </row>
    <row r="1393" spans="1:40" x14ac:dyDescent="0.25">
      <c r="A1393" s="2" t="s">
        <v>1802</v>
      </c>
      <c r="B1393" s="2" t="s">
        <v>1581</v>
      </c>
      <c r="C1393" s="2" t="s">
        <v>1573</v>
      </c>
      <c r="D1393" s="4">
        <f t="shared" si="24"/>
        <v>199</v>
      </c>
      <c r="Z1393" s="2">
        <v>0.48199999999999998</v>
      </c>
      <c r="AA1393" s="2" t="s">
        <v>712</v>
      </c>
      <c r="AC1393" s="2">
        <v>0.41589999999999999</v>
      </c>
      <c r="AD1393" s="2" t="s">
        <v>712</v>
      </c>
      <c r="AF1393" s="2">
        <v>0.35849999999999999</v>
      </c>
      <c r="AG1393" s="2" t="s">
        <v>712</v>
      </c>
      <c r="AI1393" s="2">
        <v>0.30580000000000002</v>
      </c>
      <c r="AJ1393" s="2" t="s">
        <v>712</v>
      </c>
    </row>
    <row r="1394" spans="1:40" x14ac:dyDescent="0.25">
      <c r="A1394" s="2" t="s">
        <v>1802</v>
      </c>
      <c r="B1394" s="2" t="s">
        <v>1580</v>
      </c>
      <c r="C1394" s="2" t="s">
        <v>1573</v>
      </c>
      <c r="D1394" s="4">
        <f t="shared" si="24"/>
        <v>198</v>
      </c>
      <c r="W1394" s="2">
        <v>0.25929999999999997</v>
      </c>
      <c r="X1394" s="2" t="s">
        <v>712</v>
      </c>
      <c r="Z1394" s="2">
        <v>0.25359999999999999</v>
      </c>
      <c r="AA1394" s="2" t="s">
        <v>712</v>
      </c>
      <c r="AC1394" s="2">
        <v>0.18709999999999999</v>
      </c>
      <c r="AD1394" s="2" t="s">
        <v>712</v>
      </c>
      <c r="AF1394" s="2">
        <v>0.16739999999999999</v>
      </c>
      <c r="AG1394" s="2" t="s">
        <v>712</v>
      </c>
      <c r="AI1394" s="2">
        <v>0.16170000000000001</v>
      </c>
      <c r="AJ1394" s="2" t="s">
        <v>712</v>
      </c>
      <c r="AL1394" s="2">
        <v>0.16400000000000001</v>
      </c>
      <c r="AM1394" s="2" t="s">
        <v>712</v>
      </c>
    </row>
    <row r="1395" spans="1:40" x14ac:dyDescent="0.25">
      <c r="A1395" s="2" t="s">
        <v>1802</v>
      </c>
      <c r="B1395" s="2" t="s">
        <v>1579</v>
      </c>
      <c r="C1395" s="2" t="s">
        <v>1573</v>
      </c>
      <c r="D1395" s="4">
        <f t="shared" si="24"/>
        <v>203</v>
      </c>
      <c r="T1395" s="2">
        <v>5.5019999999999998</v>
      </c>
      <c r="W1395" s="2">
        <v>6.8</v>
      </c>
      <c r="X1395" s="2" t="s">
        <v>712</v>
      </c>
      <c r="Z1395" s="2">
        <v>4.5090000000000003</v>
      </c>
      <c r="AA1395" s="2" t="s">
        <v>712</v>
      </c>
      <c r="AC1395" s="2">
        <v>5.4480000000000004</v>
      </c>
      <c r="AD1395" s="2" t="s">
        <v>712</v>
      </c>
      <c r="AF1395" s="2">
        <v>5.8979999999999997</v>
      </c>
      <c r="AG1395" s="2" t="s">
        <v>712</v>
      </c>
      <c r="AI1395" s="2">
        <v>5.3079999999999998</v>
      </c>
      <c r="AJ1395" s="2" t="s">
        <v>712</v>
      </c>
    </row>
    <row r="1396" spans="1:40" x14ac:dyDescent="0.25">
      <c r="A1396" s="2" t="s">
        <v>1802</v>
      </c>
      <c r="B1396" s="2" t="s">
        <v>1578</v>
      </c>
      <c r="C1396" s="2" t="s">
        <v>1573</v>
      </c>
      <c r="D1396" s="4">
        <f t="shared" si="24"/>
        <v>210</v>
      </c>
      <c r="K1396" s="2">
        <v>0.98099999999999998</v>
      </c>
      <c r="L1396" s="2" t="s">
        <v>712</v>
      </c>
      <c r="N1396" s="2">
        <v>1.038</v>
      </c>
      <c r="O1396" s="2" t="s">
        <v>712</v>
      </c>
      <c r="Q1396" s="2">
        <v>1.006</v>
      </c>
      <c r="R1396" s="2" t="s">
        <v>712</v>
      </c>
      <c r="W1396" s="2">
        <v>1.016</v>
      </c>
      <c r="X1396" s="2" t="s">
        <v>712</v>
      </c>
      <c r="Z1396" s="2">
        <v>1.052</v>
      </c>
      <c r="AA1396" s="2" t="s">
        <v>712</v>
      </c>
      <c r="AC1396" s="2">
        <v>1.038</v>
      </c>
      <c r="AD1396" s="2" t="s">
        <v>712</v>
      </c>
      <c r="AF1396" s="2">
        <v>1</v>
      </c>
      <c r="AG1396" s="2" t="s">
        <v>712</v>
      </c>
      <c r="AI1396" s="2">
        <v>1.0189999999999999</v>
      </c>
      <c r="AJ1396" s="2" t="s">
        <v>712</v>
      </c>
    </row>
    <row r="1397" spans="1:40" x14ac:dyDescent="0.25">
      <c r="A1397" s="2" t="s">
        <v>1802</v>
      </c>
      <c r="B1397" s="2" t="s">
        <v>1577</v>
      </c>
      <c r="C1397" s="2" t="s">
        <v>1573</v>
      </c>
      <c r="D1397" s="4">
        <f t="shared" si="24"/>
        <v>211</v>
      </c>
      <c r="K1397" s="2">
        <v>1.1399999999999999</v>
      </c>
      <c r="L1397" s="2" t="s">
        <v>712</v>
      </c>
      <c r="N1397" s="2">
        <v>1.129</v>
      </c>
      <c r="O1397" s="2" t="s">
        <v>712</v>
      </c>
      <c r="Q1397" s="2">
        <v>1.103</v>
      </c>
      <c r="R1397" s="2" t="s">
        <v>712</v>
      </c>
      <c r="T1397" s="2">
        <v>1.143</v>
      </c>
      <c r="U1397" s="2" t="s">
        <v>712</v>
      </c>
      <c r="W1397" s="2">
        <v>1.1919999999999999</v>
      </c>
      <c r="X1397" s="2" t="s">
        <v>712</v>
      </c>
      <c r="Z1397" s="2">
        <v>1.056</v>
      </c>
      <c r="AA1397" s="2" t="s">
        <v>712</v>
      </c>
      <c r="AC1397" s="2">
        <v>1.069</v>
      </c>
      <c r="AD1397" s="2" t="s">
        <v>712</v>
      </c>
      <c r="AF1397" s="2">
        <v>0.98099999999999998</v>
      </c>
      <c r="AG1397" s="2" t="s">
        <v>712</v>
      </c>
      <c r="AI1397" s="2">
        <v>1.202</v>
      </c>
      <c r="AJ1397" s="2" t="s">
        <v>712</v>
      </c>
      <c r="AL1397" s="2">
        <v>0.91700000000000004</v>
      </c>
      <c r="AM1397" s="2" t="s">
        <v>712</v>
      </c>
    </row>
    <row r="1398" spans="1:40" x14ac:dyDescent="0.25">
      <c r="A1398" s="2" t="s">
        <v>1802</v>
      </c>
      <c r="B1398" s="2" t="s">
        <v>1576</v>
      </c>
      <c r="C1398" s="2" t="s">
        <v>1573</v>
      </c>
      <c r="D1398" s="4">
        <f t="shared" si="24"/>
        <v>154</v>
      </c>
      <c r="Z1398" s="2">
        <v>0.215</v>
      </c>
      <c r="AC1398" s="2">
        <v>0.21210000000000001</v>
      </c>
      <c r="AD1398" s="2" t="s">
        <v>712</v>
      </c>
      <c r="AF1398" s="2">
        <v>0.22639999999999999</v>
      </c>
      <c r="AG1398" s="2" t="s">
        <v>712</v>
      </c>
      <c r="AL1398" s="2">
        <v>0.23169999999999999</v>
      </c>
      <c r="AM1398" s="2" t="s">
        <v>712</v>
      </c>
    </row>
    <row r="1399" spans="1:40" x14ac:dyDescent="0.25">
      <c r="A1399" s="2" t="s">
        <v>1802</v>
      </c>
      <c r="B1399" s="2" t="s">
        <v>1575</v>
      </c>
      <c r="C1399" s="2" t="s">
        <v>1573</v>
      </c>
      <c r="D1399" s="4">
        <f t="shared" si="24"/>
        <v>230</v>
      </c>
      <c r="W1399" s="2">
        <v>4.6369999999999996</v>
      </c>
      <c r="AC1399" s="2">
        <v>3.3109999999999999</v>
      </c>
      <c r="AD1399" s="2" t="s">
        <v>708</v>
      </c>
      <c r="AF1399" s="2">
        <v>3.3180000000000001</v>
      </c>
      <c r="AG1399" s="2" t="s">
        <v>708</v>
      </c>
      <c r="AI1399" s="2">
        <v>3.266</v>
      </c>
      <c r="AJ1399" s="2" t="s">
        <v>708</v>
      </c>
    </row>
    <row r="1400" spans="1:40" x14ac:dyDescent="0.25">
      <c r="A1400" s="2" t="s">
        <v>1802</v>
      </c>
      <c r="B1400" s="2" t="s">
        <v>1574</v>
      </c>
      <c r="C1400" s="2" t="s">
        <v>1573</v>
      </c>
      <c r="D1400" s="4">
        <f t="shared" si="24"/>
        <v>229</v>
      </c>
      <c r="Q1400" s="2">
        <v>6.9749999999999996</v>
      </c>
      <c r="R1400" s="2" t="s">
        <v>712</v>
      </c>
      <c r="T1400" s="2">
        <v>7.1429999999999998</v>
      </c>
      <c r="U1400" s="2" t="s">
        <v>712</v>
      </c>
      <c r="AC1400" s="2">
        <v>7.3120000000000003</v>
      </c>
      <c r="AD1400" s="2" t="s">
        <v>712</v>
      </c>
      <c r="AF1400" s="2">
        <v>5.99</v>
      </c>
      <c r="AG1400" s="2" t="s">
        <v>712</v>
      </c>
      <c r="AI1400" s="2">
        <v>5.8659999999999997</v>
      </c>
      <c r="AJ1400" s="2" t="s">
        <v>712</v>
      </c>
    </row>
    <row r="1401" spans="1:40" x14ac:dyDescent="0.25">
      <c r="A1401" s="2" t="s">
        <v>1802</v>
      </c>
      <c r="B1401" s="2" t="s">
        <v>1572</v>
      </c>
      <c r="C1401" s="2" t="s">
        <v>1555</v>
      </c>
      <c r="D1401" s="4">
        <f t="shared" si="24"/>
        <v>10</v>
      </c>
      <c r="AC1401" s="2">
        <v>4.4429999999999996</v>
      </c>
      <c r="AE1401" s="2" t="s">
        <v>925</v>
      </c>
      <c r="AF1401" s="2">
        <v>4.1909999999999998</v>
      </c>
      <c r="AH1401" s="2" t="s">
        <v>926</v>
      </c>
      <c r="AI1401" s="2">
        <v>3.7440000000000002</v>
      </c>
      <c r="AK1401" s="2" t="s">
        <v>927</v>
      </c>
      <c r="AL1401" s="2">
        <v>4.2590000000000003</v>
      </c>
      <c r="AN1401" s="2" t="s">
        <v>928</v>
      </c>
    </row>
    <row r="1402" spans="1:40" x14ac:dyDescent="0.25">
      <c r="A1402" s="2" t="s">
        <v>1802</v>
      </c>
      <c r="B1402" s="2" t="s">
        <v>1571</v>
      </c>
      <c r="C1402" s="2" t="s">
        <v>1555</v>
      </c>
      <c r="D1402" s="4">
        <f t="shared" si="24"/>
        <v>47</v>
      </c>
    </row>
    <row r="1403" spans="1:40" x14ac:dyDescent="0.25">
      <c r="A1403" s="2" t="s">
        <v>1802</v>
      </c>
      <c r="B1403" s="2" t="s">
        <v>1570</v>
      </c>
      <c r="C1403" s="2" t="s">
        <v>1555</v>
      </c>
      <c r="D1403" s="4">
        <f t="shared" si="24"/>
        <v>66</v>
      </c>
      <c r="T1403" s="2">
        <v>6.0000000000000001E-3</v>
      </c>
      <c r="AC1403" s="2">
        <v>2.29E-2</v>
      </c>
      <c r="AD1403" s="2" t="s">
        <v>708</v>
      </c>
      <c r="AF1403" s="2">
        <v>2.53E-2</v>
      </c>
      <c r="AG1403" s="2" t="s">
        <v>708</v>
      </c>
    </row>
    <row r="1404" spans="1:40" x14ac:dyDescent="0.25">
      <c r="A1404" s="2" t="s">
        <v>1802</v>
      </c>
      <c r="B1404" s="2" t="s">
        <v>1569</v>
      </c>
      <c r="C1404" s="2" t="s">
        <v>1555</v>
      </c>
      <c r="D1404" s="4">
        <f t="shared" si="24"/>
        <v>83</v>
      </c>
    </row>
    <row r="1405" spans="1:40" x14ac:dyDescent="0.25">
      <c r="A1405" s="2" t="s">
        <v>1802</v>
      </c>
      <c r="B1405" s="2" t="s">
        <v>1568</v>
      </c>
      <c r="C1405" s="2" t="s">
        <v>1555</v>
      </c>
      <c r="D1405" s="4">
        <f t="shared" si="24"/>
        <v>127</v>
      </c>
    </row>
    <row r="1406" spans="1:40" x14ac:dyDescent="0.25">
      <c r="A1406" s="2" t="s">
        <v>1802</v>
      </c>
      <c r="B1406" s="2" t="s">
        <v>1567</v>
      </c>
      <c r="C1406" s="2" t="s">
        <v>1555</v>
      </c>
      <c r="D1406" s="4">
        <f t="shared" si="24"/>
        <v>145</v>
      </c>
    </row>
    <row r="1407" spans="1:40" x14ac:dyDescent="0.25">
      <c r="A1407" s="2" t="s">
        <v>1802</v>
      </c>
      <c r="B1407" s="2" t="s">
        <v>1566</v>
      </c>
      <c r="C1407" s="2" t="s">
        <v>1555</v>
      </c>
      <c r="D1407" s="4">
        <f t="shared" si="24"/>
        <v>148</v>
      </c>
    </row>
    <row r="1408" spans="1:40" x14ac:dyDescent="0.25">
      <c r="A1408" s="2" t="s">
        <v>1802</v>
      </c>
      <c r="B1408" s="2" t="s">
        <v>1565</v>
      </c>
      <c r="C1408" s="2" t="s">
        <v>1555</v>
      </c>
      <c r="D1408" s="4">
        <f t="shared" si="24"/>
        <v>156</v>
      </c>
      <c r="T1408" s="2">
        <v>0.874</v>
      </c>
      <c r="AC1408" s="2">
        <v>1.02</v>
      </c>
      <c r="AD1408" s="2" t="s">
        <v>705</v>
      </c>
      <c r="AF1408" s="2">
        <v>1.149</v>
      </c>
      <c r="AG1408" s="2" t="s">
        <v>712</v>
      </c>
      <c r="AI1408" s="2">
        <v>0.81</v>
      </c>
      <c r="AJ1408" s="2" t="s">
        <v>712</v>
      </c>
      <c r="AK1408" s="2" t="s">
        <v>929</v>
      </c>
    </row>
    <row r="1409" spans="1:38" x14ac:dyDescent="0.25">
      <c r="A1409" s="2" t="s">
        <v>1802</v>
      </c>
      <c r="B1409" s="2" t="s">
        <v>1564</v>
      </c>
      <c r="C1409" s="2" t="s">
        <v>1555</v>
      </c>
      <c r="D1409" s="4">
        <f t="shared" si="24"/>
        <v>160</v>
      </c>
    </row>
    <row r="1410" spans="1:38" x14ac:dyDescent="0.25">
      <c r="A1410" s="2" t="s">
        <v>1802</v>
      </c>
      <c r="B1410" s="2" t="s">
        <v>1563</v>
      </c>
      <c r="C1410" s="2" t="s">
        <v>1555</v>
      </c>
      <c r="D1410" s="4">
        <f t="shared" si="24"/>
        <v>180</v>
      </c>
    </row>
    <row r="1411" spans="1:38" x14ac:dyDescent="0.25">
      <c r="A1411" s="2" t="s">
        <v>1802</v>
      </c>
      <c r="B1411" s="2" t="s">
        <v>1562</v>
      </c>
      <c r="C1411" s="2" t="s">
        <v>1555</v>
      </c>
      <c r="D1411" s="4">
        <f t="shared" si="24"/>
        <v>244</v>
      </c>
    </row>
    <row r="1412" spans="1:38" x14ac:dyDescent="0.25">
      <c r="A1412" s="2" t="s">
        <v>1802</v>
      </c>
      <c r="B1412" s="2" t="s">
        <v>1561</v>
      </c>
      <c r="C1412" s="2" t="s">
        <v>1555</v>
      </c>
      <c r="D1412" s="4">
        <f t="shared" si="24"/>
        <v>25</v>
      </c>
    </row>
    <row r="1413" spans="1:38" x14ac:dyDescent="0.25">
      <c r="A1413" s="2" t="s">
        <v>1802</v>
      </c>
      <c r="B1413" s="2" t="s">
        <v>1560</v>
      </c>
      <c r="C1413" s="2" t="s">
        <v>1555</v>
      </c>
      <c r="D1413" s="4">
        <f t="shared" si="24"/>
        <v>218</v>
      </c>
    </row>
    <row r="1414" spans="1:38" x14ac:dyDescent="0.25">
      <c r="A1414" s="2" t="s">
        <v>1802</v>
      </c>
      <c r="B1414" s="2" t="s">
        <v>1559</v>
      </c>
      <c r="C1414" s="2" t="s">
        <v>1555</v>
      </c>
      <c r="D1414" s="4">
        <f t="shared" si="24"/>
        <v>219</v>
      </c>
    </row>
    <row r="1415" spans="1:38" x14ac:dyDescent="0.25">
      <c r="A1415" s="2" t="s">
        <v>1802</v>
      </c>
      <c r="B1415" s="2" t="s">
        <v>1558</v>
      </c>
      <c r="C1415" s="2" t="s">
        <v>1555</v>
      </c>
      <c r="D1415" s="4">
        <f t="shared" si="24"/>
        <v>227</v>
      </c>
    </row>
    <row r="1416" spans="1:38" x14ac:dyDescent="0.25">
      <c r="A1416" s="2" t="s">
        <v>1802</v>
      </c>
      <c r="B1416" s="2" t="s">
        <v>1556</v>
      </c>
      <c r="C1416" s="2" t="s">
        <v>1555</v>
      </c>
      <c r="D1416" s="4">
        <f t="shared" si="24"/>
        <v>155</v>
      </c>
    </row>
    <row r="1418" spans="1:38" x14ac:dyDescent="0.25">
      <c r="D1418" s="5">
        <v>1</v>
      </c>
      <c r="E1418" s="5">
        <f>D1418+1</f>
        <v>2</v>
      </c>
      <c r="F1418" s="5">
        <f t="shared" ref="F1418:AL1418" si="25">E1418+1</f>
        <v>3</v>
      </c>
      <c r="G1418" s="5">
        <f t="shared" si="25"/>
        <v>4</v>
      </c>
      <c r="H1418" s="5">
        <f t="shared" si="25"/>
        <v>5</v>
      </c>
      <c r="I1418" s="5">
        <f t="shared" si="25"/>
        <v>6</v>
      </c>
      <c r="J1418" s="5">
        <f t="shared" si="25"/>
        <v>7</v>
      </c>
      <c r="K1418" s="5">
        <f t="shared" si="25"/>
        <v>8</v>
      </c>
      <c r="L1418" s="5">
        <f t="shared" si="25"/>
        <v>9</v>
      </c>
      <c r="M1418" s="5">
        <f t="shared" si="25"/>
        <v>10</v>
      </c>
      <c r="N1418" s="5">
        <f t="shared" si="25"/>
        <v>11</v>
      </c>
      <c r="O1418" s="5">
        <f t="shared" si="25"/>
        <v>12</v>
      </c>
      <c r="P1418" s="5">
        <f t="shared" si="25"/>
        <v>13</v>
      </c>
      <c r="Q1418" s="5">
        <f t="shared" si="25"/>
        <v>14</v>
      </c>
      <c r="R1418" s="5">
        <f t="shared" si="25"/>
        <v>15</v>
      </c>
      <c r="S1418" s="5">
        <f t="shared" si="25"/>
        <v>16</v>
      </c>
      <c r="T1418" s="5">
        <f t="shared" si="25"/>
        <v>17</v>
      </c>
      <c r="U1418" s="5">
        <f t="shared" si="25"/>
        <v>18</v>
      </c>
      <c r="V1418" s="5">
        <f t="shared" si="25"/>
        <v>19</v>
      </c>
      <c r="W1418" s="5">
        <f t="shared" si="25"/>
        <v>20</v>
      </c>
      <c r="X1418" s="5">
        <f t="shared" si="25"/>
        <v>21</v>
      </c>
      <c r="Y1418" s="5">
        <f t="shared" si="25"/>
        <v>22</v>
      </c>
      <c r="Z1418" s="5">
        <f t="shared" si="25"/>
        <v>23</v>
      </c>
      <c r="AA1418" s="5">
        <f t="shared" si="25"/>
        <v>24</v>
      </c>
      <c r="AB1418" s="5">
        <f t="shared" si="25"/>
        <v>25</v>
      </c>
      <c r="AC1418" s="5">
        <f t="shared" si="25"/>
        <v>26</v>
      </c>
      <c r="AD1418" s="5">
        <f t="shared" si="25"/>
        <v>27</v>
      </c>
      <c r="AE1418" s="5">
        <f t="shared" si="25"/>
        <v>28</v>
      </c>
      <c r="AF1418" s="5">
        <f t="shared" si="25"/>
        <v>29</v>
      </c>
      <c r="AG1418" s="5">
        <f t="shared" si="25"/>
        <v>30</v>
      </c>
      <c r="AH1418" s="5">
        <f t="shared" si="25"/>
        <v>31</v>
      </c>
      <c r="AI1418" s="5">
        <f t="shared" si="25"/>
        <v>32</v>
      </c>
      <c r="AJ1418" s="5">
        <f t="shared" si="25"/>
        <v>33</v>
      </c>
      <c r="AK1418" s="5">
        <f t="shared" si="25"/>
        <v>34</v>
      </c>
      <c r="AL1418" s="5">
        <f t="shared" si="25"/>
        <v>35</v>
      </c>
    </row>
    <row r="1419" spans="1:38" x14ac:dyDescent="0.25">
      <c r="D1419" s="4" t="str">
        <f t="shared" ref="D1419:D1482" si="26">IF(B1419="","",VALUE(LEFT(B1419,FIND(".|",B1419)-1)))</f>
        <v/>
      </c>
      <c r="E1419" s="2" t="s">
        <v>1779</v>
      </c>
      <c r="H1419" s="2" t="s">
        <v>1778</v>
      </c>
      <c r="K1419" s="2" t="s">
        <v>1777</v>
      </c>
      <c r="N1419" s="2" t="s">
        <v>1776</v>
      </c>
      <c r="Q1419" s="2" t="s">
        <v>1775</v>
      </c>
      <c r="T1419" s="2" t="s">
        <v>1774</v>
      </c>
      <c r="W1419" s="2" t="s">
        <v>1773</v>
      </c>
      <c r="Z1419" s="2" t="s">
        <v>1772</v>
      </c>
      <c r="AC1419" s="2" t="s">
        <v>1771</v>
      </c>
      <c r="AF1419" s="2" t="s">
        <v>1770</v>
      </c>
      <c r="AI1419" s="2" t="s">
        <v>1769</v>
      </c>
      <c r="AL1419" s="2" t="s">
        <v>1768</v>
      </c>
    </row>
    <row r="1420" spans="1:38" x14ac:dyDescent="0.25">
      <c r="A1420" s="2" t="s">
        <v>1798</v>
      </c>
      <c r="B1420" s="2" t="s">
        <v>1767</v>
      </c>
      <c r="C1420" s="2" t="s">
        <v>1712</v>
      </c>
      <c r="D1420" s="4">
        <f t="shared" si="26"/>
        <v>4</v>
      </c>
      <c r="K1420" s="2">
        <v>2</v>
      </c>
      <c r="N1420" s="2">
        <v>2.5</v>
      </c>
      <c r="Q1420" s="2">
        <v>3</v>
      </c>
      <c r="T1420" s="2">
        <v>3.5</v>
      </c>
      <c r="W1420" s="2">
        <v>4.5</v>
      </c>
      <c r="AC1420" s="2">
        <v>5.7229999999999999</v>
      </c>
      <c r="AD1420" s="2" t="s">
        <v>708</v>
      </c>
      <c r="AI1420" s="2">
        <v>8.4250000000000007</v>
      </c>
      <c r="AJ1420" s="2" t="s">
        <v>708</v>
      </c>
    </row>
    <row r="1421" spans="1:38" x14ac:dyDescent="0.25">
      <c r="A1421" s="2" t="s">
        <v>1798</v>
      </c>
      <c r="B1421" s="2" t="s">
        <v>1766</v>
      </c>
      <c r="C1421" s="2" t="s">
        <v>1712</v>
      </c>
      <c r="D1421" s="4">
        <f t="shared" si="26"/>
        <v>7</v>
      </c>
      <c r="T1421" s="2">
        <v>0.48</v>
      </c>
      <c r="AC1421" s="2">
        <v>0.64049999999999996</v>
      </c>
      <c r="AD1421" s="2" t="s">
        <v>705</v>
      </c>
      <c r="AF1421" s="2">
        <v>0.70579999999999998</v>
      </c>
      <c r="AG1421" s="2" t="s">
        <v>705</v>
      </c>
    </row>
    <row r="1422" spans="1:38" x14ac:dyDescent="0.25">
      <c r="A1422" s="2" t="s">
        <v>1798</v>
      </c>
      <c r="B1422" s="2" t="s">
        <v>1765</v>
      </c>
      <c r="C1422" s="2" t="s">
        <v>1712</v>
      </c>
      <c r="D1422" s="4">
        <f t="shared" si="26"/>
        <v>53</v>
      </c>
      <c r="T1422" s="2">
        <v>0.11</v>
      </c>
      <c r="AC1422" s="2">
        <v>0.13</v>
      </c>
      <c r="AD1422" s="2" t="s">
        <v>708</v>
      </c>
    </row>
    <row r="1423" spans="1:38" x14ac:dyDescent="0.25">
      <c r="A1423" s="2" t="s">
        <v>1798</v>
      </c>
      <c r="B1423" s="2" t="s">
        <v>1764</v>
      </c>
      <c r="C1423" s="2" t="s">
        <v>1712</v>
      </c>
      <c r="D1423" s="4">
        <f t="shared" si="26"/>
        <v>20</v>
      </c>
      <c r="T1423" s="2">
        <v>0.09</v>
      </c>
      <c r="W1423" s="2">
        <v>0.113</v>
      </c>
      <c r="Z1423" s="2">
        <v>0.1434</v>
      </c>
      <c r="AA1423" s="2" t="s">
        <v>708</v>
      </c>
      <c r="AC1423" s="2">
        <v>0.19400000000000001</v>
      </c>
    </row>
    <row r="1424" spans="1:38" x14ac:dyDescent="0.25">
      <c r="A1424" s="2" t="s">
        <v>1798</v>
      </c>
      <c r="B1424" s="2" t="s">
        <v>1763</v>
      </c>
      <c r="C1424" s="2" t="s">
        <v>1712</v>
      </c>
      <c r="D1424" s="4">
        <f t="shared" si="26"/>
        <v>233</v>
      </c>
      <c r="T1424" s="2">
        <v>0.28999999999999998</v>
      </c>
      <c r="W1424" s="2">
        <v>0.376</v>
      </c>
      <c r="AC1424" s="2">
        <v>0.7157</v>
      </c>
      <c r="AD1424" s="2" t="s">
        <v>705</v>
      </c>
      <c r="AF1424" s="2">
        <v>0.81799999999999995</v>
      </c>
      <c r="AG1424" s="2" t="s">
        <v>705</v>
      </c>
    </row>
    <row r="1425" spans="1:39" x14ac:dyDescent="0.25">
      <c r="A1425" s="2" t="s">
        <v>1798</v>
      </c>
      <c r="B1425" s="2" t="s">
        <v>1762</v>
      </c>
      <c r="C1425" s="2" t="s">
        <v>1712</v>
      </c>
      <c r="D1425" s="4">
        <f t="shared" si="26"/>
        <v>29</v>
      </c>
      <c r="T1425" s="2">
        <v>0.1</v>
      </c>
      <c r="AC1425" s="2">
        <v>0.28799999999999998</v>
      </c>
      <c r="AD1425" s="2" t="s">
        <v>708</v>
      </c>
    </row>
    <row r="1426" spans="1:39" x14ac:dyDescent="0.25">
      <c r="A1426" s="2" t="s">
        <v>1798</v>
      </c>
      <c r="B1426" s="2" t="s">
        <v>1761</v>
      </c>
      <c r="C1426" s="2" t="s">
        <v>1712</v>
      </c>
      <c r="D1426" s="4">
        <f t="shared" si="26"/>
        <v>35</v>
      </c>
      <c r="AC1426" s="2">
        <v>2.1999999999999999E-2</v>
      </c>
      <c r="AD1426" s="2" t="s">
        <v>708</v>
      </c>
    </row>
    <row r="1427" spans="1:39" x14ac:dyDescent="0.25">
      <c r="A1427" s="2" t="s">
        <v>1798</v>
      </c>
      <c r="B1427" s="2" t="s">
        <v>1760</v>
      </c>
      <c r="C1427" s="2" t="s">
        <v>1712</v>
      </c>
      <c r="D1427" s="4">
        <f t="shared" si="26"/>
        <v>32</v>
      </c>
      <c r="T1427" s="2">
        <v>0.39600000000000002</v>
      </c>
      <c r="W1427" s="2">
        <v>0.4</v>
      </c>
      <c r="AC1427" s="2">
        <v>0.96640000000000004</v>
      </c>
      <c r="AD1427" s="2" t="s">
        <v>705</v>
      </c>
    </row>
    <row r="1428" spans="1:39" x14ac:dyDescent="0.25">
      <c r="A1428" s="2" t="s">
        <v>1798</v>
      </c>
      <c r="B1428" s="2" t="s">
        <v>1759</v>
      </c>
      <c r="C1428" s="2" t="s">
        <v>1712</v>
      </c>
      <c r="D1428" s="4">
        <f t="shared" si="26"/>
        <v>37</v>
      </c>
      <c r="T1428" s="2">
        <v>1.9400000000000001E-2</v>
      </c>
      <c r="U1428" s="2" t="s">
        <v>708</v>
      </c>
      <c r="AC1428" s="2">
        <v>6.6199999999999995E-2</v>
      </c>
      <c r="AD1428" s="2" t="s">
        <v>705</v>
      </c>
      <c r="AF1428" s="2">
        <v>7.2499999999999995E-2</v>
      </c>
      <c r="AG1428" s="2" t="s">
        <v>705</v>
      </c>
    </row>
    <row r="1429" spans="1:39" x14ac:dyDescent="0.25">
      <c r="A1429" s="2" t="s">
        <v>1798</v>
      </c>
      <c r="B1429" s="2" t="s">
        <v>1758</v>
      </c>
      <c r="C1429" s="2" t="s">
        <v>1712</v>
      </c>
      <c r="D1429" s="4">
        <f t="shared" si="26"/>
        <v>39</v>
      </c>
      <c r="T1429" s="2">
        <v>0.18099999999999999</v>
      </c>
      <c r="AC1429" s="2">
        <v>0.84919999999999995</v>
      </c>
      <c r="AD1429" s="2" t="s">
        <v>705</v>
      </c>
      <c r="AF1429" s="2">
        <v>0.87960000000000005</v>
      </c>
      <c r="AG1429" s="2" t="s">
        <v>705</v>
      </c>
    </row>
    <row r="1430" spans="1:39" x14ac:dyDescent="0.25">
      <c r="A1430" s="2" t="s">
        <v>1798</v>
      </c>
      <c r="B1430" s="2" t="s">
        <v>1757</v>
      </c>
      <c r="C1430" s="2" t="s">
        <v>1712</v>
      </c>
      <c r="D1430" s="4">
        <f t="shared" si="26"/>
        <v>45</v>
      </c>
      <c r="AC1430" s="2">
        <v>0.01</v>
      </c>
    </row>
    <row r="1431" spans="1:39" x14ac:dyDescent="0.25">
      <c r="A1431" s="2" t="s">
        <v>1798</v>
      </c>
      <c r="B1431" s="2" t="s">
        <v>1756</v>
      </c>
      <c r="C1431" s="2" t="s">
        <v>1712</v>
      </c>
      <c r="D1431" s="4">
        <f t="shared" si="26"/>
        <v>46</v>
      </c>
      <c r="T1431" s="2">
        <v>0.04</v>
      </c>
      <c r="AC1431" s="2">
        <v>4.5999999999999999E-2</v>
      </c>
      <c r="AD1431" s="2" t="s">
        <v>708</v>
      </c>
    </row>
    <row r="1432" spans="1:39" x14ac:dyDescent="0.25">
      <c r="A1432" s="2" t="s">
        <v>1798</v>
      </c>
      <c r="B1432" s="2" t="s">
        <v>1755</v>
      </c>
      <c r="C1432" s="2" t="s">
        <v>1712</v>
      </c>
      <c r="D1432" s="4">
        <f t="shared" si="26"/>
        <v>107</v>
      </c>
      <c r="T1432" s="2">
        <v>0.70899999999999996</v>
      </c>
      <c r="W1432" s="2">
        <v>1.1000000000000001</v>
      </c>
      <c r="Z1432" s="2">
        <v>1.232</v>
      </c>
      <c r="AC1432" s="2">
        <v>1.409</v>
      </c>
      <c r="AD1432" s="2" t="s">
        <v>705</v>
      </c>
      <c r="AF1432" s="2">
        <v>1.5489999999999999</v>
      </c>
      <c r="AG1432" s="2" t="s">
        <v>705</v>
      </c>
    </row>
    <row r="1433" spans="1:39" x14ac:dyDescent="0.25">
      <c r="A1433" s="2" t="s">
        <v>1798</v>
      </c>
      <c r="B1433" s="2" t="s">
        <v>1754</v>
      </c>
      <c r="C1433" s="2" t="s">
        <v>1712</v>
      </c>
      <c r="D1433" s="4">
        <f t="shared" si="26"/>
        <v>250</v>
      </c>
      <c r="AC1433" s="2">
        <v>0.58409999999999995</v>
      </c>
      <c r="AD1433" s="2" t="s">
        <v>705</v>
      </c>
      <c r="AF1433" s="2">
        <v>0.68359999999999999</v>
      </c>
      <c r="AG1433" s="2" t="s">
        <v>705</v>
      </c>
    </row>
    <row r="1434" spans="1:39" x14ac:dyDescent="0.25">
      <c r="A1434" s="2" t="s">
        <v>1798</v>
      </c>
      <c r="B1434" s="2" t="s">
        <v>1753</v>
      </c>
      <c r="C1434" s="2" t="s">
        <v>1712</v>
      </c>
      <c r="D1434" s="4">
        <f t="shared" si="26"/>
        <v>72</v>
      </c>
      <c r="T1434" s="2">
        <v>8.0000000000000002E-3</v>
      </c>
      <c r="AC1434" s="2">
        <v>1.9E-2</v>
      </c>
    </row>
    <row r="1435" spans="1:39" x14ac:dyDescent="0.25">
      <c r="A1435" s="2" t="s">
        <v>1798</v>
      </c>
      <c r="B1435" s="2" t="s">
        <v>1752</v>
      </c>
      <c r="C1435" s="2" t="s">
        <v>1712</v>
      </c>
      <c r="D1435" s="4">
        <f t="shared" si="26"/>
        <v>59</v>
      </c>
      <c r="N1435" s="2">
        <v>48.2</v>
      </c>
      <c r="Z1435" s="2">
        <v>58.87</v>
      </c>
      <c r="AA1435" s="2" t="s">
        <v>708</v>
      </c>
      <c r="AC1435" s="2">
        <v>68.3</v>
      </c>
      <c r="AI1435" s="2">
        <v>78</v>
      </c>
    </row>
    <row r="1436" spans="1:39" x14ac:dyDescent="0.25">
      <c r="A1436" s="2" t="s">
        <v>1798</v>
      </c>
      <c r="B1436" s="2" t="s">
        <v>1751</v>
      </c>
      <c r="C1436" s="2" t="s">
        <v>1712</v>
      </c>
      <c r="D1436" s="4">
        <f t="shared" si="26"/>
        <v>61</v>
      </c>
      <c r="T1436" s="2">
        <v>0.01</v>
      </c>
      <c r="AC1436" s="2">
        <v>1.7399999999999999E-2</v>
      </c>
      <c r="AD1436" s="2" t="s">
        <v>705</v>
      </c>
    </row>
    <row r="1437" spans="1:39" x14ac:dyDescent="0.25">
      <c r="A1437" s="2" t="s">
        <v>1798</v>
      </c>
      <c r="B1437" s="2" t="s">
        <v>1750</v>
      </c>
      <c r="C1437" s="2" t="s">
        <v>1712</v>
      </c>
      <c r="D1437" s="4">
        <f t="shared" si="26"/>
        <v>178</v>
      </c>
      <c r="AC1437" s="2">
        <v>0.41339999999999999</v>
      </c>
      <c r="AD1437" s="2" t="s">
        <v>705</v>
      </c>
      <c r="AF1437" s="2">
        <v>0.58199999999999996</v>
      </c>
    </row>
    <row r="1438" spans="1:39" x14ac:dyDescent="0.25">
      <c r="A1438" s="2" t="s">
        <v>1798</v>
      </c>
      <c r="B1438" s="2" t="s">
        <v>1749</v>
      </c>
      <c r="C1438" s="2" t="s">
        <v>1712</v>
      </c>
      <c r="D1438" s="4">
        <f t="shared" si="26"/>
        <v>238</v>
      </c>
      <c r="AC1438" s="2">
        <v>5.5579999999999998</v>
      </c>
      <c r="AD1438" s="2" t="s">
        <v>708</v>
      </c>
      <c r="AF1438" s="2">
        <v>7.8609999999999998</v>
      </c>
      <c r="AG1438" s="2" t="s">
        <v>708</v>
      </c>
      <c r="AL1438" s="2">
        <v>10.55</v>
      </c>
      <c r="AM1438" s="2" t="s">
        <v>745</v>
      </c>
    </row>
    <row r="1439" spans="1:39" x14ac:dyDescent="0.25">
      <c r="A1439" s="2" t="s">
        <v>1798</v>
      </c>
      <c r="B1439" s="2" t="s">
        <v>1748</v>
      </c>
      <c r="C1439" s="2" t="s">
        <v>1712</v>
      </c>
      <c r="D1439" s="4">
        <f t="shared" si="26"/>
        <v>74</v>
      </c>
      <c r="T1439" s="2">
        <v>0.06</v>
      </c>
      <c r="AC1439" s="2">
        <v>0.1203</v>
      </c>
      <c r="AD1439" s="2" t="s">
        <v>705</v>
      </c>
      <c r="AF1439" s="2">
        <v>0.1391</v>
      </c>
      <c r="AG1439" s="2" t="s">
        <v>705</v>
      </c>
    </row>
    <row r="1440" spans="1:39" x14ac:dyDescent="0.25">
      <c r="A1440" s="2" t="s">
        <v>1798</v>
      </c>
      <c r="B1440" s="2" t="s">
        <v>1747</v>
      </c>
      <c r="C1440" s="2" t="s">
        <v>1712</v>
      </c>
      <c r="D1440" s="4">
        <f t="shared" si="26"/>
        <v>75</v>
      </c>
      <c r="Q1440" s="2">
        <v>0.02</v>
      </c>
      <c r="AC1440" s="2">
        <v>9.0499999999999997E-2</v>
      </c>
      <c r="AD1440" s="2" t="s">
        <v>705</v>
      </c>
    </row>
    <row r="1441" spans="1:38" x14ac:dyDescent="0.25">
      <c r="A1441" s="2" t="s">
        <v>1798</v>
      </c>
      <c r="B1441" s="2" t="s">
        <v>1746</v>
      </c>
      <c r="C1441" s="2" t="s">
        <v>1712</v>
      </c>
      <c r="D1441" s="4">
        <f t="shared" si="26"/>
        <v>81</v>
      </c>
      <c r="K1441" s="2">
        <v>0.3</v>
      </c>
      <c r="L1441" s="2" t="s">
        <v>708</v>
      </c>
      <c r="AC1441" s="2">
        <v>0.98199999999999998</v>
      </c>
      <c r="AD1441" s="2" t="s">
        <v>708</v>
      </c>
    </row>
    <row r="1442" spans="1:38" x14ac:dyDescent="0.25">
      <c r="A1442" s="2" t="s">
        <v>1798</v>
      </c>
      <c r="B1442" s="2" t="s">
        <v>1745</v>
      </c>
      <c r="C1442" s="2" t="s">
        <v>1712</v>
      </c>
      <c r="D1442" s="4">
        <f t="shared" si="26"/>
        <v>90</v>
      </c>
      <c r="T1442" s="2">
        <v>0.74</v>
      </c>
      <c r="AC1442" s="2">
        <v>0.55330000000000001</v>
      </c>
      <c r="AD1442" s="2" t="s">
        <v>705</v>
      </c>
    </row>
    <row r="1443" spans="1:38" x14ac:dyDescent="0.25">
      <c r="A1443" s="2" t="s">
        <v>1798</v>
      </c>
      <c r="B1443" s="2" t="s">
        <v>1744</v>
      </c>
      <c r="C1443" s="2" t="s">
        <v>1712</v>
      </c>
      <c r="D1443" s="4">
        <f t="shared" si="26"/>
        <v>175</v>
      </c>
      <c r="W1443" s="2">
        <v>1.66E-2</v>
      </c>
      <c r="Z1443" s="2">
        <v>0.17499999999999999</v>
      </c>
      <c r="AC1443" s="2">
        <v>0.17499999999999999</v>
      </c>
    </row>
    <row r="1444" spans="1:38" x14ac:dyDescent="0.25">
      <c r="A1444" s="2" t="s">
        <v>1798</v>
      </c>
      <c r="B1444" s="2" t="s">
        <v>1743</v>
      </c>
      <c r="C1444" s="2" t="s">
        <v>1712</v>
      </c>
      <c r="D1444" s="4">
        <f t="shared" si="26"/>
        <v>114</v>
      </c>
      <c r="W1444" s="2">
        <v>2.0489999999999999</v>
      </c>
      <c r="AF1444" s="2">
        <v>2.3199999999999998</v>
      </c>
      <c r="AI1444" s="2">
        <v>3.218</v>
      </c>
    </row>
    <row r="1445" spans="1:38" x14ac:dyDescent="0.25">
      <c r="A1445" s="2" t="s">
        <v>1798</v>
      </c>
      <c r="B1445" s="2" t="s">
        <v>1742</v>
      </c>
      <c r="C1445" s="2" t="s">
        <v>1712</v>
      </c>
      <c r="D1445" s="4">
        <f t="shared" si="26"/>
        <v>122</v>
      </c>
      <c r="T1445" s="2">
        <v>0.05</v>
      </c>
      <c r="AC1445" s="2">
        <v>4.3799999999999999E-2</v>
      </c>
      <c r="AD1445" s="2" t="s">
        <v>705</v>
      </c>
    </row>
    <row r="1446" spans="1:38" x14ac:dyDescent="0.25">
      <c r="A1446" s="2" t="s">
        <v>1798</v>
      </c>
      <c r="B1446" s="2" t="s">
        <v>1741</v>
      </c>
      <c r="C1446" s="2" t="s">
        <v>1712</v>
      </c>
      <c r="D1446" s="4">
        <f t="shared" si="26"/>
        <v>123</v>
      </c>
      <c r="T1446" s="2">
        <v>0.13</v>
      </c>
      <c r="AC1446" s="2">
        <v>0.1308</v>
      </c>
      <c r="AD1446" s="2" t="s">
        <v>705</v>
      </c>
    </row>
    <row r="1447" spans="1:38" x14ac:dyDescent="0.25">
      <c r="A1447" s="2" t="s">
        <v>1798</v>
      </c>
      <c r="B1447" s="2" t="s">
        <v>1740</v>
      </c>
      <c r="C1447" s="2" t="s">
        <v>1712</v>
      </c>
      <c r="D1447" s="4">
        <f t="shared" si="26"/>
        <v>124</v>
      </c>
      <c r="N1447" s="2">
        <v>1.2</v>
      </c>
      <c r="Q1447" s="2">
        <v>1.47</v>
      </c>
      <c r="T1447" s="2">
        <v>3.1150000000000002</v>
      </c>
      <c r="U1447" s="2" t="s">
        <v>708</v>
      </c>
      <c r="W1447" s="2">
        <v>4.76</v>
      </c>
      <c r="Z1447" s="2">
        <v>4.5999999999999996</v>
      </c>
      <c r="AC1447" s="2">
        <v>4.3259999999999996</v>
      </c>
      <c r="AF1447" s="2">
        <v>4.8689999999999998</v>
      </c>
      <c r="AI1447" s="2">
        <v>5.83</v>
      </c>
    </row>
    <row r="1448" spans="1:38" x14ac:dyDescent="0.25">
      <c r="A1448" s="2" t="s">
        <v>1798</v>
      </c>
      <c r="B1448" s="2" t="s">
        <v>1739</v>
      </c>
      <c r="C1448" s="2" t="s">
        <v>1712</v>
      </c>
      <c r="D1448" s="4">
        <f t="shared" si="26"/>
        <v>129</v>
      </c>
      <c r="T1448" s="2">
        <v>16.3</v>
      </c>
      <c r="AC1448" s="2">
        <v>13.37</v>
      </c>
      <c r="AD1448" s="2" t="s">
        <v>708</v>
      </c>
      <c r="AF1448" s="2">
        <v>13.56</v>
      </c>
      <c r="AG1448" s="2" t="s">
        <v>708</v>
      </c>
    </row>
    <row r="1449" spans="1:38" x14ac:dyDescent="0.25">
      <c r="A1449" s="2" t="s">
        <v>1798</v>
      </c>
      <c r="B1449" s="2" t="s">
        <v>1738</v>
      </c>
      <c r="C1449" s="2" t="s">
        <v>1712</v>
      </c>
      <c r="D1449" s="4">
        <f t="shared" si="26"/>
        <v>130</v>
      </c>
      <c r="Z1449" s="2">
        <v>0.93600000000000005</v>
      </c>
      <c r="AC1449" s="2">
        <v>1.325</v>
      </c>
      <c r="AD1449" s="2" t="s">
        <v>705</v>
      </c>
      <c r="AF1449" s="2">
        <v>1.357</v>
      </c>
      <c r="AG1449" s="2" t="s">
        <v>705</v>
      </c>
    </row>
    <row r="1450" spans="1:38" x14ac:dyDescent="0.25">
      <c r="A1450" s="2" t="s">
        <v>1798</v>
      </c>
      <c r="B1450" s="2" t="s">
        <v>1737</v>
      </c>
      <c r="C1450" s="2" t="s">
        <v>1712</v>
      </c>
      <c r="D1450" s="4">
        <f t="shared" si="26"/>
        <v>133</v>
      </c>
      <c r="T1450" s="2">
        <v>1.36</v>
      </c>
      <c r="AF1450" s="2">
        <v>5.1859999999999999</v>
      </c>
    </row>
    <row r="1451" spans="1:38" x14ac:dyDescent="0.25">
      <c r="A1451" s="2" t="s">
        <v>1798</v>
      </c>
      <c r="B1451" s="2" t="s">
        <v>1736</v>
      </c>
      <c r="C1451" s="2" t="s">
        <v>1712</v>
      </c>
      <c r="D1451" s="4">
        <f t="shared" si="26"/>
        <v>136</v>
      </c>
      <c r="Q1451" s="2">
        <v>0.73</v>
      </c>
      <c r="AC1451" s="2">
        <v>1.601</v>
      </c>
      <c r="AD1451" s="2" t="s">
        <v>705</v>
      </c>
      <c r="AF1451" s="2">
        <v>1.35</v>
      </c>
      <c r="AG1451" s="2" t="s">
        <v>705</v>
      </c>
    </row>
    <row r="1452" spans="1:38" x14ac:dyDescent="0.25">
      <c r="A1452" s="2" t="s">
        <v>1798</v>
      </c>
      <c r="B1452" s="2" t="s">
        <v>1735</v>
      </c>
      <c r="C1452" s="2" t="s">
        <v>1712</v>
      </c>
      <c r="D1452" s="4">
        <f t="shared" si="26"/>
        <v>137</v>
      </c>
      <c r="N1452" s="2">
        <v>0.36</v>
      </c>
      <c r="W1452" s="2">
        <v>0.56599999999999995</v>
      </c>
      <c r="Z1452" s="2">
        <v>0.61499999999999999</v>
      </c>
      <c r="AC1452" s="2">
        <v>0.61</v>
      </c>
      <c r="AF1452" s="2">
        <v>0.72499999999999998</v>
      </c>
    </row>
    <row r="1453" spans="1:38" x14ac:dyDescent="0.25">
      <c r="A1453" s="2" t="s">
        <v>1798</v>
      </c>
      <c r="B1453" s="2" t="s">
        <v>1734</v>
      </c>
      <c r="C1453" s="2" t="s">
        <v>1712</v>
      </c>
      <c r="D1453" s="4">
        <f t="shared" si="26"/>
        <v>143</v>
      </c>
      <c r="N1453" s="2">
        <v>9</v>
      </c>
      <c r="Q1453" s="2">
        <v>10.050000000000001</v>
      </c>
      <c r="T1453" s="2">
        <v>11</v>
      </c>
      <c r="W1453" s="2">
        <v>11.04</v>
      </c>
      <c r="Z1453" s="2">
        <v>11.26</v>
      </c>
      <c r="AA1453" s="2" t="s">
        <v>708</v>
      </c>
      <c r="AC1453" s="2">
        <v>14.82</v>
      </c>
      <c r="AI1453" s="2">
        <v>10.43</v>
      </c>
    </row>
    <row r="1454" spans="1:38" x14ac:dyDescent="0.25">
      <c r="A1454" s="2" t="s">
        <v>1798</v>
      </c>
      <c r="B1454" s="2" t="s">
        <v>1733</v>
      </c>
      <c r="C1454" s="2" t="s">
        <v>1712</v>
      </c>
      <c r="D1454" s="4">
        <f t="shared" si="26"/>
        <v>144</v>
      </c>
      <c r="W1454" s="2">
        <v>0.60499999999999998</v>
      </c>
      <c r="AC1454" s="2">
        <v>0.88419999999999999</v>
      </c>
      <c r="AD1454" s="2" t="s">
        <v>705</v>
      </c>
      <c r="AL1454" s="2">
        <v>1.4730000000000001</v>
      </c>
    </row>
    <row r="1455" spans="1:38" x14ac:dyDescent="0.25">
      <c r="A1455" s="2" t="s">
        <v>1798</v>
      </c>
      <c r="B1455" s="2" t="s">
        <v>1732</v>
      </c>
      <c r="C1455" s="2" t="s">
        <v>1712</v>
      </c>
      <c r="D1455" s="4">
        <f t="shared" si="26"/>
        <v>147</v>
      </c>
      <c r="T1455" s="2">
        <v>0.14000000000000001</v>
      </c>
      <c r="W1455" s="2">
        <v>0.249</v>
      </c>
      <c r="Z1455" s="2">
        <v>0.27300000000000002</v>
      </c>
      <c r="AA1455" s="2" t="s">
        <v>708</v>
      </c>
      <c r="AC1455" s="2">
        <v>0.28799999999999998</v>
      </c>
    </row>
    <row r="1456" spans="1:38" x14ac:dyDescent="0.25">
      <c r="A1456" s="2" t="s">
        <v>1798</v>
      </c>
      <c r="B1456" s="2" t="s">
        <v>1731</v>
      </c>
      <c r="C1456" s="2" t="s">
        <v>1712</v>
      </c>
      <c r="D1456" s="4">
        <f t="shared" si="26"/>
        <v>158</v>
      </c>
      <c r="W1456" s="2">
        <v>0.5</v>
      </c>
      <c r="AF1456" s="2">
        <v>0.98360000000000003</v>
      </c>
      <c r="AG1456" s="2" t="s">
        <v>705</v>
      </c>
    </row>
    <row r="1457" spans="1:38" x14ac:dyDescent="0.25">
      <c r="A1457" s="2" t="s">
        <v>1798</v>
      </c>
      <c r="B1457" s="2" t="s">
        <v>1730</v>
      </c>
      <c r="C1457" s="2" t="s">
        <v>1712</v>
      </c>
      <c r="D1457" s="4">
        <f t="shared" si="26"/>
        <v>159</v>
      </c>
      <c r="T1457" s="2">
        <v>5.59</v>
      </c>
      <c r="U1457" s="2" t="s">
        <v>708</v>
      </c>
      <c r="AC1457" s="2">
        <v>10.31</v>
      </c>
      <c r="AD1457" s="2" t="s">
        <v>705</v>
      </c>
      <c r="AF1457" s="2">
        <v>11.57</v>
      </c>
      <c r="AG1457" s="2" t="s">
        <v>705</v>
      </c>
      <c r="AI1457" s="2">
        <v>12.47</v>
      </c>
      <c r="AJ1457" s="2" t="s">
        <v>705</v>
      </c>
    </row>
    <row r="1458" spans="1:38" x14ac:dyDescent="0.25">
      <c r="A1458" s="2" t="s">
        <v>1798</v>
      </c>
      <c r="B1458" s="2" t="s">
        <v>1729</v>
      </c>
      <c r="C1458" s="2" t="s">
        <v>1712</v>
      </c>
      <c r="D1458" s="4">
        <f t="shared" si="26"/>
        <v>184</v>
      </c>
      <c r="AC1458" s="2">
        <v>0.15</v>
      </c>
    </row>
    <row r="1459" spans="1:38" x14ac:dyDescent="0.25">
      <c r="A1459" s="2" t="s">
        <v>1798</v>
      </c>
      <c r="B1459" s="2" t="s">
        <v>1728</v>
      </c>
      <c r="C1459" s="2" t="s">
        <v>1712</v>
      </c>
      <c r="D1459" s="4">
        <f t="shared" si="26"/>
        <v>193</v>
      </c>
      <c r="Z1459" s="2">
        <v>7.0000000000000001E-3</v>
      </c>
    </row>
    <row r="1460" spans="1:38" x14ac:dyDescent="0.25">
      <c r="A1460" s="2" t="s">
        <v>1798</v>
      </c>
      <c r="B1460" s="2" t="s">
        <v>1727</v>
      </c>
      <c r="C1460" s="2" t="s">
        <v>1712</v>
      </c>
      <c r="D1460" s="4">
        <f t="shared" si="26"/>
        <v>195</v>
      </c>
      <c r="T1460" s="2">
        <v>1.36</v>
      </c>
      <c r="AC1460" s="2">
        <v>2.2210000000000001</v>
      </c>
      <c r="AD1460" s="2" t="s">
        <v>708</v>
      </c>
    </row>
    <row r="1461" spans="1:38" x14ac:dyDescent="0.25">
      <c r="A1461" s="2" t="s">
        <v>1798</v>
      </c>
      <c r="B1461" s="2" t="s">
        <v>1726</v>
      </c>
      <c r="C1461" s="2" t="s">
        <v>1712</v>
      </c>
      <c r="D1461" s="4">
        <f t="shared" si="26"/>
        <v>196</v>
      </c>
      <c r="W1461" s="2">
        <v>1.1900000000000001E-2</v>
      </c>
      <c r="X1461" s="2" t="s">
        <v>708</v>
      </c>
      <c r="AF1461" s="2">
        <v>1.37E-2</v>
      </c>
      <c r="AG1461" s="2" t="s">
        <v>708</v>
      </c>
    </row>
    <row r="1462" spans="1:38" x14ac:dyDescent="0.25">
      <c r="A1462" s="2" t="s">
        <v>1798</v>
      </c>
      <c r="B1462" s="2" t="s">
        <v>1724</v>
      </c>
      <c r="C1462" s="2" t="s">
        <v>1712</v>
      </c>
      <c r="D1462" s="4">
        <f t="shared" si="26"/>
        <v>197</v>
      </c>
      <c r="T1462" s="2">
        <v>0.37</v>
      </c>
      <c r="AC1462" s="2">
        <v>0.18890000000000001</v>
      </c>
      <c r="AD1462" s="2" t="s">
        <v>705</v>
      </c>
      <c r="AF1462" s="2">
        <v>0.2122</v>
      </c>
      <c r="AG1462" s="2" t="s">
        <v>705</v>
      </c>
    </row>
    <row r="1463" spans="1:38" x14ac:dyDescent="0.25">
      <c r="A1463" s="2" t="s">
        <v>1798</v>
      </c>
      <c r="B1463" s="2" t="s">
        <v>1723</v>
      </c>
      <c r="C1463" s="2" t="s">
        <v>1712</v>
      </c>
      <c r="D1463" s="4">
        <f t="shared" si="26"/>
        <v>201</v>
      </c>
      <c r="T1463" s="2">
        <v>0.81</v>
      </c>
      <c r="AC1463" s="2">
        <v>3.29</v>
      </c>
      <c r="AD1463" s="2" t="s">
        <v>705</v>
      </c>
      <c r="AF1463" s="2">
        <v>3.298</v>
      </c>
      <c r="AG1463" s="2" t="s">
        <v>708</v>
      </c>
    </row>
    <row r="1464" spans="1:38" x14ac:dyDescent="0.25">
      <c r="A1464" s="2" t="s">
        <v>1798</v>
      </c>
      <c r="B1464" s="2" t="s">
        <v>1722</v>
      </c>
      <c r="C1464" s="2" t="s">
        <v>1712</v>
      </c>
      <c r="D1464" s="4">
        <f t="shared" si="26"/>
        <v>202</v>
      </c>
      <c r="W1464" s="2">
        <v>13.31</v>
      </c>
      <c r="Z1464" s="2">
        <v>12.9</v>
      </c>
      <c r="AA1464" s="2" t="s">
        <v>708</v>
      </c>
      <c r="AC1464" s="2">
        <v>12.79</v>
      </c>
      <c r="AL1464" s="2">
        <v>15.5</v>
      </c>
    </row>
    <row r="1465" spans="1:38" x14ac:dyDescent="0.25">
      <c r="A1465" s="2" t="s">
        <v>1798</v>
      </c>
      <c r="B1465" s="2" t="s">
        <v>1721</v>
      </c>
      <c r="C1465" s="2" t="s">
        <v>1712</v>
      </c>
      <c r="D1465" s="4">
        <f t="shared" si="26"/>
        <v>277</v>
      </c>
      <c r="AI1465" s="2">
        <v>0.65800000000000003</v>
      </c>
    </row>
    <row r="1466" spans="1:38" x14ac:dyDescent="0.25">
      <c r="A1466" s="2" t="s">
        <v>1798</v>
      </c>
      <c r="B1466" s="2" t="s">
        <v>1720</v>
      </c>
      <c r="C1466" s="2" t="s">
        <v>1712</v>
      </c>
      <c r="D1466" s="4">
        <f t="shared" si="26"/>
        <v>276</v>
      </c>
      <c r="AI1466" s="2">
        <v>26.93</v>
      </c>
    </row>
    <row r="1467" spans="1:38" x14ac:dyDescent="0.25">
      <c r="A1467" s="2" t="s">
        <v>1798</v>
      </c>
      <c r="B1467" s="2" t="s">
        <v>1719</v>
      </c>
      <c r="C1467" s="2" t="s">
        <v>1712</v>
      </c>
      <c r="D1467" s="4">
        <f t="shared" si="26"/>
        <v>209</v>
      </c>
      <c r="Q1467" s="2">
        <v>0.65700000000000003</v>
      </c>
      <c r="AC1467" s="2">
        <v>1.042</v>
      </c>
      <c r="AD1467" s="2" t="s">
        <v>708</v>
      </c>
    </row>
    <row r="1468" spans="1:38" x14ac:dyDescent="0.25">
      <c r="A1468" s="2" t="s">
        <v>1798</v>
      </c>
      <c r="B1468" s="2" t="s">
        <v>1718</v>
      </c>
      <c r="C1468" s="2" t="s">
        <v>1712</v>
      </c>
      <c r="D1468" s="4">
        <f t="shared" si="26"/>
        <v>217</v>
      </c>
      <c r="T1468" s="2">
        <v>9.0999999999999998E-2</v>
      </c>
      <c r="AC1468" s="2">
        <v>0.16900000000000001</v>
      </c>
    </row>
    <row r="1469" spans="1:38" x14ac:dyDescent="0.25">
      <c r="A1469" s="2" t="s">
        <v>1798</v>
      </c>
      <c r="B1469" s="2" t="s">
        <v>1717</v>
      </c>
      <c r="C1469" s="2" t="s">
        <v>1712</v>
      </c>
      <c r="D1469" s="4">
        <f t="shared" si="26"/>
        <v>222</v>
      </c>
      <c r="N1469" s="2">
        <v>1.07</v>
      </c>
      <c r="Q1469" s="2">
        <v>1.9</v>
      </c>
      <c r="T1469" s="2">
        <v>2.2999999999999998</v>
      </c>
      <c r="W1469" s="2">
        <v>3.0750000000000002</v>
      </c>
      <c r="Z1469" s="2">
        <v>2.8570000000000002</v>
      </c>
      <c r="AA1469" s="2" t="s">
        <v>708</v>
      </c>
      <c r="AC1469" s="2">
        <v>2.85</v>
      </c>
      <c r="AD1469" s="2" t="s">
        <v>708</v>
      </c>
      <c r="AI1469" s="2">
        <v>3.3050000000000002</v>
      </c>
      <c r="AJ1469" s="2" t="s">
        <v>708</v>
      </c>
    </row>
    <row r="1470" spans="1:38" x14ac:dyDescent="0.25">
      <c r="A1470" s="2" t="s">
        <v>1798</v>
      </c>
      <c r="B1470" s="2" t="s">
        <v>1716</v>
      </c>
      <c r="C1470" s="2" t="s">
        <v>1712</v>
      </c>
      <c r="D1470" s="4">
        <f t="shared" si="26"/>
        <v>226</v>
      </c>
      <c r="K1470" s="2">
        <v>0.2</v>
      </c>
      <c r="AC1470" s="2">
        <v>0.31740000000000002</v>
      </c>
      <c r="AD1470" s="2" t="s">
        <v>708</v>
      </c>
      <c r="AI1470" s="2">
        <v>0.63700000000000001</v>
      </c>
    </row>
    <row r="1471" spans="1:38" x14ac:dyDescent="0.25">
      <c r="A1471" s="2" t="s">
        <v>1798</v>
      </c>
      <c r="B1471" s="2" t="s">
        <v>1715</v>
      </c>
      <c r="C1471" s="2" t="s">
        <v>1712</v>
      </c>
      <c r="D1471" s="4">
        <f t="shared" si="26"/>
        <v>215</v>
      </c>
      <c r="AC1471" s="2">
        <v>5.1840000000000002</v>
      </c>
      <c r="AD1471" s="2" t="s">
        <v>745</v>
      </c>
    </row>
    <row r="1472" spans="1:38" x14ac:dyDescent="0.25">
      <c r="A1472" s="2" t="s">
        <v>1798</v>
      </c>
      <c r="B1472" s="2" t="s">
        <v>1714</v>
      </c>
      <c r="C1472" s="2" t="s">
        <v>1712</v>
      </c>
      <c r="D1472" s="4">
        <f t="shared" si="26"/>
        <v>251</v>
      </c>
      <c r="W1472" s="2">
        <v>1.7470000000000001</v>
      </c>
      <c r="Z1472" s="2">
        <v>1.706</v>
      </c>
      <c r="AC1472" s="2">
        <v>1.5720000000000001</v>
      </c>
      <c r="AD1472" s="2" t="s">
        <v>705</v>
      </c>
    </row>
    <row r="1473" spans="1:40" x14ac:dyDescent="0.25">
      <c r="A1473" s="2" t="s">
        <v>1798</v>
      </c>
      <c r="B1473" s="2" t="s">
        <v>1713</v>
      </c>
      <c r="C1473" s="2" t="s">
        <v>1712</v>
      </c>
      <c r="D1473" s="4">
        <f t="shared" si="26"/>
        <v>181</v>
      </c>
      <c r="T1473" s="2">
        <v>1.22</v>
      </c>
      <c r="AC1473" s="2">
        <v>4.2050000000000001</v>
      </c>
      <c r="AF1473" s="2">
        <v>3.57</v>
      </c>
      <c r="AH1473" s="2" t="s">
        <v>930</v>
      </c>
    </row>
    <row r="1474" spans="1:40" x14ac:dyDescent="0.25">
      <c r="A1474" s="2" t="s">
        <v>1798</v>
      </c>
      <c r="B1474" s="2" t="s">
        <v>1711</v>
      </c>
      <c r="C1474" s="2" t="s">
        <v>1672</v>
      </c>
      <c r="D1474" s="4">
        <f t="shared" si="26"/>
        <v>8</v>
      </c>
      <c r="W1474" s="2">
        <v>5.0000000000000001E-3</v>
      </c>
      <c r="AF1474" s="2">
        <v>8.3999999999999995E-3</v>
      </c>
      <c r="AG1474" s="2" t="s">
        <v>705</v>
      </c>
      <c r="AI1474" s="2">
        <v>1.15E-2</v>
      </c>
    </row>
    <row r="1475" spans="1:40" x14ac:dyDescent="0.25">
      <c r="A1475" s="2" t="s">
        <v>1798</v>
      </c>
      <c r="B1475" s="2" t="s">
        <v>1709</v>
      </c>
      <c r="C1475" s="2" t="s">
        <v>1672</v>
      </c>
      <c r="D1475" s="4">
        <f t="shared" si="26"/>
        <v>9</v>
      </c>
      <c r="N1475" s="2">
        <v>27.6</v>
      </c>
      <c r="Z1475" s="2">
        <v>28.58</v>
      </c>
      <c r="AI1475" s="2">
        <v>37.78</v>
      </c>
    </row>
    <row r="1476" spans="1:40" x14ac:dyDescent="0.25">
      <c r="A1476" s="2" t="s">
        <v>1798</v>
      </c>
      <c r="B1476" s="2" t="s">
        <v>1708</v>
      </c>
      <c r="C1476" s="2" t="s">
        <v>1672</v>
      </c>
      <c r="D1476" s="4">
        <f t="shared" si="26"/>
        <v>12</v>
      </c>
    </row>
    <row r="1477" spans="1:40" x14ac:dyDescent="0.25">
      <c r="A1477" s="2" t="s">
        <v>1798</v>
      </c>
      <c r="B1477" s="2" t="s">
        <v>1706</v>
      </c>
      <c r="C1477" s="2" t="s">
        <v>1672</v>
      </c>
      <c r="D1477" s="4">
        <f t="shared" si="26"/>
        <v>14</v>
      </c>
      <c r="E1477" s="2">
        <v>0.03</v>
      </c>
      <c r="Z1477" s="2">
        <v>8.1000000000000003E-2</v>
      </c>
      <c r="AA1477" s="2" t="s">
        <v>708</v>
      </c>
      <c r="AF1477" s="2">
        <v>8.1000000000000003E-2</v>
      </c>
      <c r="AG1477" s="2" t="s">
        <v>708</v>
      </c>
    </row>
    <row r="1478" spans="1:40" x14ac:dyDescent="0.25">
      <c r="A1478" s="2" t="s">
        <v>1798</v>
      </c>
      <c r="B1478" s="2" t="s">
        <v>1704</v>
      </c>
      <c r="C1478" s="2" t="s">
        <v>1672</v>
      </c>
      <c r="D1478" s="4">
        <f t="shared" si="26"/>
        <v>23</v>
      </c>
      <c r="T1478" s="2">
        <v>0.02</v>
      </c>
      <c r="AC1478" s="2">
        <v>0.10100000000000001</v>
      </c>
    </row>
    <row r="1479" spans="1:40" x14ac:dyDescent="0.25">
      <c r="A1479" s="2" t="s">
        <v>1798</v>
      </c>
      <c r="B1479" s="2" t="s">
        <v>1703</v>
      </c>
      <c r="C1479" s="2" t="s">
        <v>1672</v>
      </c>
      <c r="D1479" s="4">
        <f t="shared" si="26"/>
        <v>19</v>
      </c>
      <c r="T1479" s="2">
        <v>1.24</v>
      </c>
      <c r="AI1479" s="2">
        <v>2.0880000000000001</v>
      </c>
      <c r="AJ1479" s="2" t="s">
        <v>708</v>
      </c>
    </row>
    <row r="1480" spans="1:40" x14ac:dyDescent="0.25">
      <c r="A1480" s="2" t="s">
        <v>1798</v>
      </c>
      <c r="B1480" s="2" t="s">
        <v>1702</v>
      </c>
      <c r="C1480" s="2" t="s">
        <v>1672</v>
      </c>
      <c r="D1480" s="4">
        <f t="shared" si="26"/>
        <v>21</v>
      </c>
      <c r="T1480" s="2">
        <v>35.04</v>
      </c>
      <c r="Z1480" s="2">
        <v>54.87</v>
      </c>
      <c r="AF1480" s="2">
        <v>58.07</v>
      </c>
      <c r="AI1480" s="2">
        <v>74.83</v>
      </c>
    </row>
    <row r="1481" spans="1:40" x14ac:dyDescent="0.25">
      <c r="A1481" s="2" t="s">
        <v>1798</v>
      </c>
      <c r="B1481" s="2" t="s">
        <v>1701</v>
      </c>
      <c r="C1481" s="2" t="s">
        <v>1672</v>
      </c>
      <c r="D1481" s="4">
        <f t="shared" si="26"/>
        <v>33</v>
      </c>
      <c r="T1481" s="2">
        <v>42.2</v>
      </c>
      <c r="W1481" s="2">
        <v>45.09</v>
      </c>
      <c r="X1481" s="2" t="s">
        <v>712</v>
      </c>
      <c r="Z1481" s="2">
        <v>42.21</v>
      </c>
      <c r="AA1481" s="2" t="s">
        <v>712</v>
      </c>
      <c r="AF1481" s="2">
        <v>41.32</v>
      </c>
      <c r="AG1481" s="2" t="s">
        <v>712</v>
      </c>
      <c r="AI1481" s="2">
        <v>38.799999999999997</v>
      </c>
      <c r="AJ1481" s="2" t="s">
        <v>712</v>
      </c>
    </row>
    <row r="1482" spans="1:40" x14ac:dyDescent="0.25">
      <c r="A1482" s="2" t="s">
        <v>1798</v>
      </c>
      <c r="B1482" s="2" t="s">
        <v>1700</v>
      </c>
      <c r="C1482" s="2" t="s">
        <v>1672</v>
      </c>
      <c r="D1482" s="4">
        <f t="shared" si="26"/>
        <v>40</v>
      </c>
      <c r="W1482" s="2">
        <v>20.29</v>
      </c>
      <c r="X1482" s="2" t="s">
        <v>708</v>
      </c>
      <c r="AF1482" s="2">
        <v>35.43</v>
      </c>
    </row>
    <row r="1483" spans="1:40" x14ac:dyDescent="0.25">
      <c r="A1483" s="2" t="s">
        <v>1798</v>
      </c>
      <c r="B1483" s="2" t="s">
        <v>1699</v>
      </c>
      <c r="C1483" s="2" t="s">
        <v>1672</v>
      </c>
      <c r="D1483" s="4">
        <f t="shared" ref="D1483:D1546" si="27">IF(B1483="","",VALUE(LEFT(B1483,FIND(".|",B1483)-1)))</f>
        <v>44</v>
      </c>
      <c r="AC1483" s="2">
        <v>7.7460000000000004</v>
      </c>
      <c r="AD1483" s="2" t="s">
        <v>708</v>
      </c>
      <c r="AI1483" s="2">
        <v>11.77</v>
      </c>
      <c r="AJ1483" s="2" t="s">
        <v>708</v>
      </c>
    </row>
    <row r="1484" spans="1:40" x14ac:dyDescent="0.25">
      <c r="A1484" s="2" t="s">
        <v>1798</v>
      </c>
      <c r="B1484" s="2" t="s">
        <v>1698</v>
      </c>
      <c r="C1484" s="2" t="s">
        <v>1672</v>
      </c>
      <c r="D1484" s="4">
        <f t="shared" si="27"/>
        <v>48</v>
      </c>
      <c r="AL1484" s="2">
        <v>2.35</v>
      </c>
    </row>
    <row r="1485" spans="1:40" x14ac:dyDescent="0.25">
      <c r="A1485" s="2" t="s">
        <v>1798</v>
      </c>
      <c r="B1485" s="2" t="s">
        <v>1697</v>
      </c>
      <c r="C1485" s="2" t="s">
        <v>1672</v>
      </c>
      <c r="D1485" s="4">
        <f t="shared" si="27"/>
        <v>49</v>
      </c>
      <c r="Z1485" s="2">
        <v>5.2110000000000003</v>
      </c>
      <c r="AF1485" s="2">
        <v>4.9370000000000003</v>
      </c>
      <c r="AG1485" s="2" t="s">
        <v>708</v>
      </c>
      <c r="AL1485" s="2">
        <v>6.9589999999999996</v>
      </c>
      <c r="AN1485" s="2" t="s">
        <v>931</v>
      </c>
    </row>
    <row r="1486" spans="1:40" x14ac:dyDescent="0.25">
      <c r="A1486" s="2" t="s">
        <v>1798</v>
      </c>
      <c r="B1486" s="2" t="s">
        <v>1696</v>
      </c>
      <c r="C1486" s="2" t="s">
        <v>1672</v>
      </c>
      <c r="D1486" s="4">
        <f t="shared" si="27"/>
        <v>55</v>
      </c>
      <c r="Z1486" s="2">
        <v>1.66E-2</v>
      </c>
      <c r="AC1486" s="2">
        <v>1.66E-2</v>
      </c>
      <c r="AF1486" s="2">
        <v>1.66E-2</v>
      </c>
      <c r="AI1486" s="2">
        <v>0.02</v>
      </c>
      <c r="AJ1486" s="2" t="s">
        <v>708</v>
      </c>
    </row>
    <row r="1487" spans="1:40" x14ac:dyDescent="0.25">
      <c r="A1487" s="2" t="s">
        <v>1798</v>
      </c>
      <c r="B1487" s="2" t="s">
        <v>1695</v>
      </c>
      <c r="C1487" s="2" t="s">
        <v>1672</v>
      </c>
      <c r="D1487" s="4">
        <f t="shared" si="27"/>
        <v>56</v>
      </c>
      <c r="AC1487" s="2">
        <v>4.8650000000000002</v>
      </c>
      <c r="AD1487" s="2" t="s">
        <v>708</v>
      </c>
      <c r="AF1487" s="2">
        <v>5.47</v>
      </c>
      <c r="AG1487" s="2" t="s">
        <v>708</v>
      </c>
      <c r="AI1487" s="2">
        <v>7.1559999999999997</v>
      </c>
    </row>
    <row r="1488" spans="1:40" x14ac:dyDescent="0.25">
      <c r="A1488" s="2" t="s">
        <v>1798</v>
      </c>
      <c r="B1488" s="2" t="s">
        <v>1694</v>
      </c>
      <c r="C1488" s="2" t="s">
        <v>1672</v>
      </c>
      <c r="D1488" s="4">
        <f t="shared" si="27"/>
        <v>58</v>
      </c>
      <c r="AC1488" s="2">
        <v>9.3689999999999998</v>
      </c>
      <c r="AD1488" s="2" t="s">
        <v>705</v>
      </c>
      <c r="AF1488" s="2">
        <v>9.9179999999999993</v>
      </c>
      <c r="AG1488" s="2" t="s">
        <v>705</v>
      </c>
    </row>
    <row r="1489" spans="1:39" x14ac:dyDescent="0.25">
      <c r="A1489" s="2" t="s">
        <v>1798</v>
      </c>
      <c r="B1489" s="2" t="s">
        <v>1693</v>
      </c>
      <c r="C1489" s="2" t="s">
        <v>1672</v>
      </c>
      <c r="D1489" s="4">
        <f t="shared" si="27"/>
        <v>60</v>
      </c>
      <c r="W1489" s="2">
        <v>0.72899999999999998</v>
      </c>
      <c r="AC1489" s="2">
        <v>1.3759999999999999</v>
      </c>
      <c r="AD1489" s="2" t="s">
        <v>705</v>
      </c>
      <c r="AF1489" s="2">
        <v>2.1179999999999999</v>
      </c>
    </row>
    <row r="1490" spans="1:39" x14ac:dyDescent="0.25">
      <c r="A1490" s="2" t="s">
        <v>1798</v>
      </c>
      <c r="B1490" s="2" t="s">
        <v>1692</v>
      </c>
      <c r="C1490" s="2" t="s">
        <v>1672</v>
      </c>
      <c r="D1490" s="4">
        <f t="shared" si="27"/>
        <v>86</v>
      </c>
      <c r="AF1490" s="2">
        <v>0.01</v>
      </c>
      <c r="AL1490" s="2">
        <v>1.41E-2</v>
      </c>
      <c r="AM1490" s="2" t="s">
        <v>708</v>
      </c>
    </row>
    <row r="1491" spans="1:39" x14ac:dyDescent="0.25">
      <c r="A1491" s="2" t="s">
        <v>1798</v>
      </c>
      <c r="B1491" s="2" t="s">
        <v>1691</v>
      </c>
      <c r="C1491" s="2" t="s">
        <v>1672</v>
      </c>
      <c r="D1491" s="4">
        <f t="shared" si="27"/>
        <v>89</v>
      </c>
      <c r="AF1491" s="2">
        <v>3.3239999999999998</v>
      </c>
    </row>
    <row r="1492" spans="1:39" x14ac:dyDescent="0.25">
      <c r="A1492" s="2" t="s">
        <v>1798</v>
      </c>
      <c r="B1492" s="2" t="s">
        <v>1690</v>
      </c>
      <c r="C1492" s="2" t="s">
        <v>1672</v>
      </c>
      <c r="D1492" s="4">
        <f t="shared" si="27"/>
        <v>91</v>
      </c>
      <c r="W1492" s="2">
        <v>1.46</v>
      </c>
      <c r="AC1492" s="2">
        <v>1.64</v>
      </c>
      <c r="AD1492" s="2" t="s">
        <v>705</v>
      </c>
      <c r="AI1492" s="2">
        <v>1.4450000000000001</v>
      </c>
      <c r="AJ1492" s="2" t="s">
        <v>708</v>
      </c>
    </row>
    <row r="1493" spans="1:39" x14ac:dyDescent="0.25">
      <c r="A1493" s="2" t="s">
        <v>1798</v>
      </c>
      <c r="B1493" s="2" t="s">
        <v>1689</v>
      </c>
      <c r="C1493" s="2" t="s">
        <v>1672</v>
      </c>
      <c r="D1493" s="4">
        <f t="shared" si="27"/>
        <v>93</v>
      </c>
      <c r="W1493" s="2">
        <v>0.97989999999999999</v>
      </c>
      <c r="Z1493" s="2">
        <v>1.2849999999999999</v>
      </c>
      <c r="AI1493" s="2">
        <v>1.45</v>
      </c>
      <c r="AJ1493" s="2" t="s">
        <v>705</v>
      </c>
    </row>
    <row r="1494" spans="1:39" x14ac:dyDescent="0.25">
      <c r="A1494" s="2" t="s">
        <v>1798</v>
      </c>
      <c r="B1494" s="2" t="s">
        <v>1688</v>
      </c>
      <c r="C1494" s="2" t="s">
        <v>1672</v>
      </c>
      <c r="D1494" s="4">
        <f t="shared" si="27"/>
        <v>95</v>
      </c>
      <c r="AF1494" s="2">
        <v>1.607</v>
      </c>
      <c r="AH1494" s="2" t="s">
        <v>932</v>
      </c>
    </row>
    <row r="1495" spans="1:39" x14ac:dyDescent="0.25">
      <c r="A1495" s="2" t="s">
        <v>1798</v>
      </c>
      <c r="B1495" s="2" t="s">
        <v>1687</v>
      </c>
      <c r="C1495" s="2" t="s">
        <v>1672</v>
      </c>
      <c r="D1495" s="4">
        <f t="shared" si="27"/>
        <v>109</v>
      </c>
      <c r="Z1495" s="2">
        <v>0.92800000000000005</v>
      </c>
      <c r="AF1495" s="2">
        <v>0.81200000000000006</v>
      </c>
      <c r="AG1495" s="2" t="s">
        <v>708</v>
      </c>
    </row>
    <row r="1496" spans="1:39" x14ac:dyDescent="0.25">
      <c r="A1496" s="2" t="s">
        <v>1798</v>
      </c>
      <c r="B1496" s="2" t="s">
        <v>1686</v>
      </c>
      <c r="C1496" s="2" t="s">
        <v>1672</v>
      </c>
      <c r="D1496" s="4">
        <f t="shared" si="27"/>
        <v>138</v>
      </c>
      <c r="Q1496" s="2">
        <v>56</v>
      </c>
      <c r="R1496" s="2" t="s">
        <v>712</v>
      </c>
      <c r="AC1496" s="2">
        <v>72.599999999999994</v>
      </c>
      <c r="AF1496" s="2">
        <v>78.95</v>
      </c>
      <c r="AI1496" s="2">
        <v>80.3</v>
      </c>
    </row>
    <row r="1497" spans="1:39" x14ac:dyDescent="0.25">
      <c r="A1497" s="2" t="s">
        <v>1798</v>
      </c>
      <c r="B1497" s="2" t="s">
        <v>1685</v>
      </c>
      <c r="C1497" s="2" t="s">
        <v>1672</v>
      </c>
      <c r="D1497" s="4">
        <f t="shared" si="27"/>
        <v>157</v>
      </c>
      <c r="AC1497" s="2">
        <v>1.3879999999999999</v>
      </c>
      <c r="AI1497" s="2">
        <v>1.5449999999999999</v>
      </c>
      <c r="AJ1497" s="2" t="s">
        <v>708</v>
      </c>
    </row>
    <row r="1498" spans="1:39" x14ac:dyDescent="0.25">
      <c r="A1498" s="2" t="s">
        <v>1798</v>
      </c>
      <c r="B1498" s="2" t="s">
        <v>1684</v>
      </c>
      <c r="C1498" s="2" t="s">
        <v>1672</v>
      </c>
      <c r="D1498" s="4">
        <f t="shared" si="27"/>
        <v>166</v>
      </c>
      <c r="AI1498" s="2">
        <v>1.0369999999999999</v>
      </c>
    </row>
    <row r="1499" spans="1:39" x14ac:dyDescent="0.25">
      <c r="A1499" s="2" t="s">
        <v>1798</v>
      </c>
      <c r="B1499" s="2" t="s">
        <v>1683</v>
      </c>
      <c r="C1499" s="2" t="s">
        <v>1672</v>
      </c>
      <c r="D1499" s="4">
        <f t="shared" si="27"/>
        <v>169</v>
      </c>
      <c r="T1499" s="2">
        <v>0.43</v>
      </c>
      <c r="AC1499" s="2">
        <v>0.49</v>
      </c>
      <c r="AD1499" s="2" t="s">
        <v>705</v>
      </c>
      <c r="AI1499" s="2">
        <v>2.4129999999999998</v>
      </c>
      <c r="AJ1499" s="2" t="s">
        <v>708</v>
      </c>
    </row>
    <row r="1500" spans="1:39" x14ac:dyDescent="0.25">
      <c r="A1500" s="2" t="s">
        <v>1798</v>
      </c>
      <c r="B1500" s="2" t="s">
        <v>1682</v>
      </c>
      <c r="C1500" s="2" t="s">
        <v>1672</v>
      </c>
      <c r="D1500" s="4">
        <f t="shared" si="27"/>
        <v>170</v>
      </c>
      <c r="AI1500" s="2">
        <v>13.66</v>
      </c>
    </row>
    <row r="1501" spans="1:39" x14ac:dyDescent="0.25">
      <c r="A1501" s="2" t="s">
        <v>1798</v>
      </c>
      <c r="B1501" s="2" t="s">
        <v>1681</v>
      </c>
      <c r="C1501" s="2" t="s">
        <v>1672</v>
      </c>
      <c r="D1501" s="4">
        <f t="shared" si="27"/>
        <v>177</v>
      </c>
      <c r="W1501" s="2">
        <v>4.21</v>
      </c>
      <c r="Y1501" s="2" t="s">
        <v>933</v>
      </c>
      <c r="AC1501" s="2">
        <v>3.8809999999999998</v>
      </c>
      <c r="AE1501" s="2" t="s">
        <v>934</v>
      </c>
      <c r="AF1501" s="2">
        <v>4.1619999999999999</v>
      </c>
      <c r="AH1501" s="2" t="s">
        <v>1801</v>
      </c>
      <c r="AI1501" s="2">
        <v>4.1529999999999996</v>
      </c>
      <c r="AK1501" s="2" t="s">
        <v>1800</v>
      </c>
    </row>
    <row r="1502" spans="1:39" x14ac:dyDescent="0.25">
      <c r="A1502" s="2" t="s">
        <v>1798</v>
      </c>
      <c r="B1502" s="2" t="s">
        <v>1680</v>
      </c>
      <c r="C1502" s="2" t="s">
        <v>1672</v>
      </c>
      <c r="D1502" s="4">
        <f t="shared" si="27"/>
        <v>188</v>
      </c>
      <c r="AI1502" s="2">
        <v>1.5599999999999999E-2</v>
      </c>
      <c r="AJ1502" s="2" t="s">
        <v>708</v>
      </c>
    </row>
    <row r="1503" spans="1:39" x14ac:dyDescent="0.25">
      <c r="A1503" s="2" t="s">
        <v>1798</v>
      </c>
      <c r="B1503" s="2" t="s">
        <v>1679</v>
      </c>
      <c r="C1503" s="2" t="s">
        <v>1672</v>
      </c>
      <c r="D1503" s="4">
        <f t="shared" si="27"/>
        <v>189</v>
      </c>
      <c r="AF1503" s="2">
        <v>4.2900000000000001E-2</v>
      </c>
      <c r="AG1503" s="2" t="s">
        <v>708</v>
      </c>
    </row>
    <row r="1504" spans="1:39" x14ac:dyDescent="0.25">
      <c r="A1504" s="2" t="s">
        <v>1798</v>
      </c>
      <c r="B1504" s="2" t="s">
        <v>1678</v>
      </c>
      <c r="C1504" s="2" t="s">
        <v>1672</v>
      </c>
      <c r="D1504" s="4">
        <f t="shared" si="27"/>
        <v>191</v>
      </c>
      <c r="Z1504" s="2">
        <v>0.01</v>
      </c>
      <c r="AL1504" s="2">
        <v>8.5000000000000006E-3</v>
      </c>
      <c r="AM1504" s="2" t="s">
        <v>708</v>
      </c>
    </row>
    <row r="1505" spans="1:40" x14ac:dyDescent="0.25">
      <c r="A1505" s="2" t="s">
        <v>1798</v>
      </c>
      <c r="B1505" s="2" t="s">
        <v>1677</v>
      </c>
      <c r="C1505" s="2" t="s">
        <v>1672</v>
      </c>
      <c r="D1505" s="4">
        <f t="shared" si="27"/>
        <v>207</v>
      </c>
      <c r="T1505" s="2">
        <v>0.46</v>
      </c>
      <c r="AC1505" s="2">
        <v>0.67</v>
      </c>
      <c r="AD1505" s="2" t="s">
        <v>705</v>
      </c>
      <c r="AF1505" s="2">
        <v>0.6159</v>
      </c>
    </row>
    <row r="1506" spans="1:40" x14ac:dyDescent="0.25">
      <c r="A1506" s="2" t="s">
        <v>1798</v>
      </c>
      <c r="B1506" s="2" t="s">
        <v>1676</v>
      </c>
      <c r="C1506" s="2" t="s">
        <v>1672</v>
      </c>
      <c r="D1506" s="4">
        <f t="shared" si="27"/>
        <v>220</v>
      </c>
      <c r="Z1506" s="2">
        <v>0.29699999999999999</v>
      </c>
      <c r="AC1506" s="2">
        <v>0.314</v>
      </c>
      <c r="AF1506" s="2">
        <v>0.34499999999999997</v>
      </c>
      <c r="AG1506" s="2" t="s">
        <v>708</v>
      </c>
      <c r="AI1506" s="2">
        <v>0.38319999999999999</v>
      </c>
      <c r="AJ1506" s="2" t="s">
        <v>708</v>
      </c>
    </row>
    <row r="1507" spans="1:40" x14ac:dyDescent="0.25">
      <c r="A1507" s="2" t="s">
        <v>1798</v>
      </c>
      <c r="B1507" s="2" t="s">
        <v>1675</v>
      </c>
      <c r="C1507" s="2" t="s">
        <v>1672</v>
      </c>
      <c r="D1507" s="4">
        <f t="shared" si="27"/>
        <v>231</v>
      </c>
      <c r="Q1507" s="2">
        <v>517.70000000000005</v>
      </c>
      <c r="R1507" s="2" t="s">
        <v>712</v>
      </c>
      <c r="W1507" s="2">
        <v>559.29999999999995</v>
      </c>
      <c r="Y1507" s="2" t="s">
        <v>935</v>
      </c>
      <c r="AC1507" s="2">
        <v>559.29999999999995</v>
      </c>
      <c r="AE1507" s="2" t="s">
        <v>936</v>
      </c>
      <c r="AF1507" s="2">
        <v>562.4</v>
      </c>
      <c r="AH1507" s="2" t="s">
        <v>937</v>
      </c>
      <c r="AI1507" s="2">
        <v>485.6</v>
      </c>
      <c r="AK1507" s="2" t="s">
        <v>1799</v>
      </c>
    </row>
    <row r="1508" spans="1:40" x14ac:dyDescent="0.25">
      <c r="A1508" s="2" t="s">
        <v>1798</v>
      </c>
      <c r="B1508" s="2" t="s">
        <v>1674</v>
      </c>
      <c r="C1508" s="2" t="s">
        <v>1672</v>
      </c>
      <c r="D1508" s="4">
        <f t="shared" si="27"/>
        <v>234</v>
      </c>
      <c r="H1508" s="2">
        <v>0.65</v>
      </c>
      <c r="AC1508" s="2">
        <v>3.66</v>
      </c>
    </row>
    <row r="1509" spans="1:40" x14ac:dyDescent="0.25">
      <c r="A1509" s="2" t="s">
        <v>1798</v>
      </c>
      <c r="B1509" s="2" t="s">
        <v>1673</v>
      </c>
      <c r="C1509" s="2" t="s">
        <v>1672</v>
      </c>
      <c r="D1509" s="4">
        <f t="shared" si="27"/>
        <v>236</v>
      </c>
      <c r="K1509" s="2">
        <v>4.0999999999999996</v>
      </c>
      <c r="AC1509" s="2">
        <v>9.0640000000000001</v>
      </c>
      <c r="AD1509" s="2" t="s">
        <v>705</v>
      </c>
      <c r="AF1509" s="2">
        <v>22.63</v>
      </c>
      <c r="AG1509" s="2" t="s">
        <v>708</v>
      </c>
    </row>
    <row r="1510" spans="1:40" x14ac:dyDescent="0.25">
      <c r="A1510" s="2" t="s">
        <v>1798</v>
      </c>
      <c r="B1510" s="2" t="s">
        <v>1671</v>
      </c>
      <c r="C1510" s="2" t="s">
        <v>1620</v>
      </c>
      <c r="D1510" s="4">
        <f t="shared" si="27"/>
        <v>2</v>
      </c>
      <c r="N1510" s="2">
        <v>10.7</v>
      </c>
      <c r="T1510" s="2">
        <v>26.11</v>
      </c>
      <c r="AC1510" s="2">
        <v>20.28</v>
      </c>
      <c r="AD1510" s="2" t="s">
        <v>708</v>
      </c>
    </row>
    <row r="1511" spans="1:40" x14ac:dyDescent="0.25">
      <c r="A1511" s="2" t="s">
        <v>1798</v>
      </c>
      <c r="B1511" s="2" t="s">
        <v>1670</v>
      </c>
      <c r="C1511" s="2" t="s">
        <v>1620</v>
      </c>
      <c r="D1511" s="4">
        <f t="shared" si="27"/>
        <v>1</v>
      </c>
      <c r="Z1511" s="2">
        <v>2.9249999999999998</v>
      </c>
      <c r="AC1511" s="2">
        <v>1.7330000000000001</v>
      </c>
      <c r="AD1511" s="2" t="s">
        <v>708</v>
      </c>
      <c r="AF1511" s="2">
        <v>2.8580000000000001</v>
      </c>
      <c r="AG1511" s="2" t="s">
        <v>708</v>
      </c>
      <c r="AI1511" s="2">
        <v>2.9409999999999998</v>
      </c>
    </row>
    <row r="1512" spans="1:40" x14ac:dyDescent="0.25">
      <c r="A1512" s="2" t="s">
        <v>1798</v>
      </c>
      <c r="B1512" s="2" t="s">
        <v>1669</v>
      </c>
      <c r="C1512" s="2" t="s">
        <v>1620</v>
      </c>
      <c r="D1512" s="4">
        <f t="shared" si="27"/>
        <v>52</v>
      </c>
      <c r="Z1512" s="2">
        <v>12.51</v>
      </c>
      <c r="AC1512" s="2">
        <v>10.07</v>
      </c>
      <c r="AF1512" s="2">
        <v>12.21</v>
      </c>
      <c r="AG1512" s="2" t="s">
        <v>708</v>
      </c>
      <c r="AI1512" s="2">
        <v>11.97</v>
      </c>
    </row>
    <row r="1513" spans="1:40" x14ac:dyDescent="0.25">
      <c r="A1513" s="2" t="s">
        <v>1798</v>
      </c>
      <c r="B1513" s="2" t="s">
        <v>1668</v>
      </c>
      <c r="C1513" s="2" t="s">
        <v>1620</v>
      </c>
      <c r="D1513" s="4">
        <f t="shared" si="27"/>
        <v>13</v>
      </c>
      <c r="W1513" s="2">
        <v>0.23899999999999999</v>
      </c>
      <c r="AF1513" s="2">
        <v>0.3574</v>
      </c>
    </row>
    <row r="1514" spans="1:40" x14ac:dyDescent="0.25">
      <c r="A1514" s="2" t="s">
        <v>1798</v>
      </c>
      <c r="B1514" s="2" t="s">
        <v>1667</v>
      </c>
      <c r="C1514" s="2" t="s">
        <v>1620</v>
      </c>
      <c r="D1514" s="4">
        <f t="shared" si="27"/>
        <v>16</v>
      </c>
      <c r="AI1514" s="2">
        <v>35.869999999999997</v>
      </c>
    </row>
    <row r="1515" spans="1:40" x14ac:dyDescent="0.25">
      <c r="A1515" s="2" t="s">
        <v>1798</v>
      </c>
      <c r="B1515" s="2" t="s">
        <v>1666</v>
      </c>
      <c r="C1515" s="2" t="s">
        <v>1620</v>
      </c>
      <c r="D1515" s="4">
        <f t="shared" si="27"/>
        <v>18</v>
      </c>
      <c r="AI1515" s="2">
        <v>0.33800000000000002</v>
      </c>
    </row>
    <row r="1516" spans="1:40" x14ac:dyDescent="0.25">
      <c r="A1516" s="2" t="s">
        <v>1798</v>
      </c>
      <c r="B1516" s="2" t="s">
        <v>1665</v>
      </c>
      <c r="C1516" s="2" t="s">
        <v>1620</v>
      </c>
      <c r="D1516" s="4">
        <f t="shared" si="27"/>
        <v>26</v>
      </c>
      <c r="W1516" s="2">
        <v>7.5999999999999998E-2</v>
      </c>
      <c r="Z1516" s="2">
        <v>9.1999999999999998E-2</v>
      </c>
    </row>
    <row r="1517" spans="1:40" x14ac:dyDescent="0.25">
      <c r="A1517" s="2" t="s">
        <v>1798</v>
      </c>
      <c r="B1517" s="2" t="s">
        <v>1664</v>
      </c>
      <c r="C1517" s="2" t="s">
        <v>1620</v>
      </c>
      <c r="D1517" s="4">
        <f t="shared" si="27"/>
        <v>115</v>
      </c>
      <c r="AF1517" s="2">
        <v>2.1840000000000002</v>
      </c>
    </row>
    <row r="1518" spans="1:40" x14ac:dyDescent="0.25">
      <c r="A1518" s="2" t="s">
        <v>1798</v>
      </c>
      <c r="B1518" s="2" t="s">
        <v>1663</v>
      </c>
      <c r="C1518" s="2" t="s">
        <v>1620</v>
      </c>
      <c r="D1518" s="4">
        <f t="shared" si="27"/>
        <v>351</v>
      </c>
      <c r="Q1518" s="2">
        <v>443.7</v>
      </c>
      <c r="T1518" s="2">
        <v>481.1</v>
      </c>
      <c r="U1518" s="2" t="s">
        <v>708</v>
      </c>
      <c r="W1518" s="2">
        <v>500</v>
      </c>
      <c r="Z1518" s="2">
        <v>525.4</v>
      </c>
      <c r="AF1518" s="2">
        <v>554.1</v>
      </c>
      <c r="AI1518" s="2">
        <v>590.20000000000005</v>
      </c>
      <c r="AK1518" s="2" t="s">
        <v>938</v>
      </c>
      <c r="AL1518" s="2">
        <v>607.79999999999995</v>
      </c>
      <c r="AN1518" s="2" t="s">
        <v>939</v>
      </c>
    </row>
    <row r="1519" spans="1:40" x14ac:dyDescent="0.25">
      <c r="A1519" s="2" t="s">
        <v>1798</v>
      </c>
      <c r="B1519" s="2" t="s">
        <v>1662</v>
      </c>
      <c r="C1519" s="2" t="s">
        <v>1620</v>
      </c>
      <c r="D1519" s="4">
        <f t="shared" si="27"/>
        <v>116</v>
      </c>
      <c r="AF1519" s="2">
        <v>8.6579999999999995</v>
      </c>
      <c r="AG1519" s="2" t="s">
        <v>705</v>
      </c>
    </row>
    <row r="1520" spans="1:40" x14ac:dyDescent="0.25">
      <c r="A1520" s="2" t="s">
        <v>1798</v>
      </c>
      <c r="B1520" s="2" t="s">
        <v>1661</v>
      </c>
      <c r="C1520" s="2" t="s">
        <v>1620</v>
      </c>
      <c r="D1520" s="4">
        <f t="shared" si="27"/>
        <v>73</v>
      </c>
      <c r="AF1520" s="2">
        <v>1.8129999999999999</v>
      </c>
      <c r="AG1520" s="2" t="s">
        <v>708</v>
      </c>
      <c r="AI1520" s="2">
        <v>1.823</v>
      </c>
    </row>
    <row r="1521" spans="1:37" x14ac:dyDescent="0.25">
      <c r="A1521" s="2" t="s">
        <v>1798</v>
      </c>
      <c r="B1521" s="2" t="s">
        <v>1660</v>
      </c>
      <c r="C1521" s="2" t="s">
        <v>1620</v>
      </c>
      <c r="D1521" s="4">
        <f t="shared" si="27"/>
        <v>100</v>
      </c>
      <c r="N1521" s="2">
        <v>380</v>
      </c>
      <c r="Q1521" s="2">
        <v>438.3</v>
      </c>
      <c r="R1521" s="2" t="s">
        <v>708</v>
      </c>
      <c r="T1521" s="2">
        <v>497.4</v>
      </c>
      <c r="U1521" s="2" t="s">
        <v>708</v>
      </c>
      <c r="W1521" s="2">
        <v>500</v>
      </c>
      <c r="AC1521" s="2">
        <v>610.4</v>
      </c>
      <c r="AD1521" s="2" t="s">
        <v>708</v>
      </c>
      <c r="AI1521" s="2">
        <v>761</v>
      </c>
    </row>
    <row r="1522" spans="1:37" x14ac:dyDescent="0.25">
      <c r="A1522" s="2" t="s">
        <v>1798</v>
      </c>
      <c r="B1522" s="2" t="s">
        <v>1659</v>
      </c>
      <c r="C1522" s="2" t="s">
        <v>1620</v>
      </c>
      <c r="D1522" s="4">
        <f t="shared" si="27"/>
        <v>101</v>
      </c>
      <c r="W1522" s="2">
        <v>74.34</v>
      </c>
      <c r="AC1522" s="2">
        <v>113.3</v>
      </c>
    </row>
    <row r="1523" spans="1:37" x14ac:dyDescent="0.25">
      <c r="A1523" s="2" t="s">
        <v>1798</v>
      </c>
      <c r="B1523" s="2" t="s">
        <v>1658</v>
      </c>
      <c r="C1523" s="2" t="s">
        <v>1620</v>
      </c>
      <c r="D1523" s="4">
        <f t="shared" si="27"/>
        <v>102</v>
      </c>
      <c r="N1523" s="2">
        <v>45</v>
      </c>
      <c r="Z1523" s="2">
        <v>83</v>
      </c>
      <c r="AC1523" s="2">
        <v>89.7</v>
      </c>
      <c r="AD1523" s="2" t="s">
        <v>708</v>
      </c>
      <c r="AF1523" s="2">
        <v>93.3</v>
      </c>
    </row>
    <row r="1524" spans="1:37" x14ac:dyDescent="0.25">
      <c r="A1524" s="2" t="s">
        <v>1798</v>
      </c>
      <c r="B1524" s="2" t="s">
        <v>1657</v>
      </c>
      <c r="C1524" s="2" t="s">
        <v>1620</v>
      </c>
      <c r="D1524" s="4">
        <f t="shared" si="27"/>
        <v>103</v>
      </c>
      <c r="N1524" s="2">
        <v>40.56</v>
      </c>
      <c r="Q1524" s="2">
        <v>40.799999999999997</v>
      </c>
      <c r="R1524" s="2" t="s">
        <v>708</v>
      </c>
      <c r="T1524" s="2">
        <v>41.02</v>
      </c>
      <c r="W1524" s="2">
        <v>42.8</v>
      </c>
      <c r="Z1524" s="2">
        <v>54.4</v>
      </c>
      <c r="AA1524" s="2" t="s">
        <v>708</v>
      </c>
      <c r="AC1524" s="2">
        <v>66</v>
      </c>
    </row>
    <row r="1525" spans="1:37" x14ac:dyDescent="0.25">
      <c r="A1525" s="2" t="s">
        <v>1798</v>
      </c>
      <c r="B1525" s="2" t="s">
        <v>1655</v>
      </c>
      <c r="C1525" s="2" t="s">
        <v>1620</v>
      </c>
      <c r="D1525" s="4">
        <f t="shared" si="27"/>
        <v>105</v>
      </c>
      <c r="K1525" s="2">
        <v>1.5640000000000001</v>
      </c>
      <c r="N1525" s="2">
        <v>1.6319999999999999</v>
      </c>
      <c r="O1525" s="2" t="s">
        <v>708</v>
      </c>
      <c r="Q1525" s="2">
        <v>1.7</v>
      </c>
      <c r="T1525" s="2">
        <v>1.9</v>
      </c>
      <c r="W1525" s="2">
        <v>1.804</v>
      </c>
      <c r="Z1525" s="2">
        <v>1.8120000000000001</v>
      </c>
      <c r="AA1525" s="2" t="s">
        <v>712</v>
      </c>
      <c r="AC1525" s="2">
        <v>1.831</v>
      </c>
      <c r="AF1525" s="2">
        <v>1.954</v>
      </c>
    </row>
    <row r="1526" spans="1:37" x14ac:dyDescent="0.25">
      <c r="A1526" s="2" t="s">
        <v>1798</v>
      </c>
      <c r="B1526" s="2" t="s">
        <v>1654</v>
      </c>
      <c r="C1526" s="2" t="s">
        <v>1620</v>
      </c>
      <c r="D1526" s="4">
        <f t="shared" si="27"/>
        <v>110</v>
      </c>
      <c r="Q1526" s="2">
        <v>88.2</v>
      </c>
      <c r="W1526" s="2">
        <v>91.4</v>
      </c>
      <c r="Z1526" s="2">
        <v>89.23</v>
      </c>
      <c r="AA1526" s="2" t="s">
        <v>712</v>
      </c>
      <c r="AC1526" s="2">
        <v>84.65</v>
      </c>
      <c r="AD1526" s="2" t="s">
        <v>712</v>
      </c>
      <c r="AF1526" s="2">
        <v>82.98</v>
      </c>
      <c r="AG1526" s="2" t="s">
        <v>712</v>
      </c>
      <c r="AI1526" s="2">
        <v>81.45</v>
      </c>
      <c r="AJ1526" s="2" t="s">
        <v>712</v>
      </c>
    </row>
    <row r="1527" spans="1:37" x14ac:dyDescent="0.25">
      <c r="A1527" s="2" t="s">
        <v>1798</v>
      </c>
      <c r="B1527" s="2" t="s">
        <v>1653</v>
      </c>
      <c r="C1527" s="2" t="s">
        <v>1620</v>
      </c>
      <c r="D1527" s="4">
        <f t="shared" si="27"/>
        <v>112</v>
      </c>
      <c r="N1527" s="2">
        <v>0.45100000000000001</v>
      </c>
      <c r="Q1527" s="2">
        <v>0.53500000000000003</v>
      </c>
      <c r="R1527" s="2" t="s">
        <v>708</v>
      </c>
      <c r="T1527" s="2">
        <v>0.61899999999999999</v>
      </c>
      <c r="W1527" s="2">
        <v>0.98399999999999999</v>
      </c>
      <c r="AF1527" s="2">
        <v>0.94089999999999996</v>
      </c>
    </row>
    <row r="1528" spans="1:37" x14ac:dyDescent="0.25">
      <c r="A1528" s="2" t="s">
        <v>1798</v>
      </c>
      <c r="B1528" s="2" t="s">
        <v>1652</v>
      </c>
      <c r="C1528" s="2" t="s">
        <v>1620</v>
      </c>
      <c r="D1528" s="4">
        <f t="shared" si="27"/>
        <v>108</v>
      </c>
      <c r="Z1528" s="2">
        <v>33.67</v>
      </c>
      <c r="AC1528" s="2">
        <v>19.7</v>
      </c>
      <c r="AF1528" s="2">
        <v>20.72</v>
      </c>
      <c r="AI1528" s="2">
        <v>21.14</v>
      </c>
    </row>
    <row r="1529" spans="1:37" x14ac:dyDescent="0.25">
      <c r="A1529" s="2" t="s">
        <v>1798</v>
      </c>
      <c r="B1529" s="2" t="s">
        <v>1651</v>
      </c>
      <c r="C1529" s="2" t="s">
        <v>1620</v>
      </c>
      <c r="D1529" s="4">
        <f t="shared" si="27"/>
        <v>118</v>
      </c>
      <c r="Z1529" s="2">
        <v>0.53800000000000003</v>
      </c>
      <c r="AC1529" s="2">
        <v>0.91320000000000001</v>
      </c>
    </row>
    <row r="1530" spans="1:37" x14ac:dyDescent="0.25">
      <c r="A1530" s="2" t="s">
        <v>1798</v>
      </c>
      <c r="B1530" s="2" t="s">
        <v>1650</v>
      </c>
      <c r="C1530" s="2" t="s">
        <v>1620</v>
      </c>
      <c r="D1530" s="4">
        <f t="shared" si="27"/>
        <v>113</v>
      </c>
      <c r="Z1530" s="2">
        <v>10.09</v>
      </c>
      <c r="AC1530" s="2">
        <v>10.08</v>
      </c>
      <c r="AD1530" s="2" t="s">
        <v>705</v>
      </c>
      <c r="AF1530" s="2">
        <v>8.0069999999999997</v>
      </c>
    </row>
    <row r="1531" spans="1:37" x14ac:dyDescent="0.25">
      <c r="A1531" s="2" t="s">
        <v>1798</v>
      </c>
      <c r="B1531" s="2" t="s">
        <v>1649</v>
      </c>
      <c r="C1531" s="2" t="s">
        <v>1620</v>
      </c>
      <c r="D1531" s="4">
        <f t="shared" si="27"/>
        <v>120</v>
      </c>
      <c r="AF1531" s="2">
        <v>3.4929999999999999</v>
      </c>
      <c r="AG1531" s="2" t="s">
        <v>705</v>
      </c>
    </row>
    <row r="1532" spans="1:37" x14ac:dyDescent="0.25">
      <c r="A1532" s="2" t="s">
        <v>1798</v>
      </c>
      <c r="B1532" s="2" t="s">
        <v>1648</v>
      </c>
      <c r="C1532" s="2" t="s">
        <v>1620</v>
      </c>
      <c r="D1532" s="4">
        <f t="shared" si="27"/>
        <v>121</v>
      </c>
      <c r="N1532" s="2">
        <v>0.751</v>
      </c>
      <c r="Z1532" s="2">
        <v>1.2929999999999999</v>
      </c>
      <c r="AC1532" s="2">
        <v>1.4330000000000001</v>
      </c>
      <c r="AD1532" s="2" t="s">
        <v>705</v>
      </c>
      <c r="AF1532" s="2">
        <v>1.31</v>
      </c>
    </row>
    <row r="1533" spans="1:37" x14ac:dyDescent="0.25">
      <c r="A1533" s="2" t="s">
        <v>1798</v>
      </c>
      <c r="B1533" s="2" t="s">
        <v>1647</v>
      </c>
      <c r="C1533" s="2" t="s">
        <v>1620</v>
      </c>
      <c r="D1533" s="4">
        <f t="shared" si="27"/>
        <v>131</v>
      </c>
      <c r="W1533" s="2">
        <v>10.119999999999999</v>
      </c>
      <c r="X1533" s="2" t="s">
        <v>708</v>
      </c>
      <c r="Z1533" s="2">
        <v>5.4880000000000004</v>
      </c>
      <c r="AA1533" s="2" t="s">
        <v>708</v>
      </c>
      <c r="AC1533" s="2">
        <v>9.3049999999999997</v>
      </c>
      <c r="AD1533" s="2" t="s">
        <v>705</v>
      </c>
      <c r="AF1533" s="2">
        <v>11.2</v>
      </c>
      <c r="AG1533" s="2" t="s">
        <v>705</v>
      </c>
    </row>
    <row r="1534" spans="1:37" x14ac:dyDescent="0.25">
      <c r="A1534" s="2" t="s">
        <v>1798</v>
      </c>
      <c r="B1534" s="2" t="s">
        <v>1646</v>
      </c>
      <c r="C1534" s="2" t="s">
        <v>1620</v>
      </c>
      <c r="D1534" s="4">
        <f t="shared" si="27"/>
        <v>132</v>
      </c>
      <c r="T1534" s="2">
        <v>3.3999999999999998E-3</v>
      </c>
      <c r="AI1534" s="2">
        <v>5.8999999999999999E-3</v>
      </c>
      <c r="AJ1534" s="2" t="s">
        <v>708</v>
      </c>
      <c r="AK1534" s="2" t="s">
        <v>940</v>
      </c>
    </row>
    <row r="1535" spans="1:37" x14ac:dyDescent="0.25">
      <c r="A1535" s="2" t="s">
        <v>1798</v>
      </c>
      <c r="B1535" s="2" t="s">
        <v>1645</v>
      </c>
      <c r="C1535" s="2" t="s">
        <v>1620</v>
      </c>
      <c r="D1535" s="4">
        <f t="shared" si="27"/>
        <v>141</v>
      </c>
      <c r="Z1535" s="2">
        <v>0.42799999999999999</v>
      </c>
      <c r="AF1535" s="2">
        <v>0.54</v>
      </c>
      <c r="AI1535" s="2">
        <v>0.55100000000000005</v>
      </c>
    </row>
    <row r="1536" spans="1:37" x14ac:dyDescent="0.25">
      <c r="A1536" s="2" t="s">
        <v>1798</v>
      </c>
      <c r="B1536" s="2" t="s">
        <v>1644</v>
      </c>
      <c r="C1536" s="2" t="s">
        <v>1620</v>
      </c>
      <c r="D1536" s="4">
        <f t="shared" si="27"/>
        <v>28</v>
      </c>
      <c r="T1536" s="2">
        <v>28.26</v>
      </c>
      <c r="U1536" s="2" t="s">
        <v>708</v>
      </c>
      <c r="AC1536" s="2">
        <v>33.229999999999997</v>
      </c>
    </row>
    <row r="1537" spans="1:36" x14ac:dyDescent="0.25">
      <c r="A1537" s="2" t="s">
        <v>1798</v>
      </c>
      <c r="B1537" s="2" t="s">
        <v>1643</v>
      </c>
      <c r="C1537" s="2" t="s">
        <v>1620</v>
      </c>
      <c r="D1537" s="4">
        <f t="shared" si="27"/>
        <v>149</v>
      </c>
      <c r="AC1537" s="2">
        <v>9.5619999999999994</v>
      </c>
      <c r="AD1537" s="2" t="s">
        <v>705</v>
      </c>
      <c r="AF1537" s="2">
        <v>9.4969999999999999</v>
      </c>
      <c r="AG1537" s="2" t="s">
        <v>705</v>
      </c>
    </row>
    <row r="1538" spans="1:36" x14ac:dyDescent="0.25">
      <c r="A1538" s="2" t="s">
        <v>1798</v>
      </c>
      <c r="B1538" s="2" t="s">
        <v>1642</v>
      </c>
      <c r="C1538" s="2" t="s">
        <v>1620</v>
      </c>
      <c r="D1538" s="4">
        <f t="shared" si="27"/>
        <v>299</v>
      </c>
      <c r="AC1538" s="2">
        <v>0.27900000000000003</v>
      </c>
      <c r="AF1538" s="2">
        <v>0.41799999999999998</v>
      </c>
    </row>
    <row r="1539" spans="1:36" x14ac:dyDescent="0.25">
      <c r="A1539" s="2" t="s">
        <v>1798</v>
      </c>
      <c r="B1539" s="2" t="s">
        <v>1641</v>
      </c>
      <c r="C1539" s="2" t="s">
        <v>1620</v>
      </c>
      <c r="D1539" s="4">
        <f t="shared" si="27"/>
        <v>221</v>
      </c>
      <c r="W1539" s="2">
        <v>1.2230000000000001</v>
      </c>
      <c r="AC1539" s="2">
        <v>1.36</v>
      </c>
      <c r="AD1539" s="2" t="s">
        <v>705</v>
      </c>
      <c r="AF1539" s="2">
        <v>1.321</v>
      </c>
    </row>
    <row r="1540" spans="1:36" x14ac:dyDescent="0.25">
      <c r="A1540" s="2" t="s">
        <v>1798</v>
      </c>
      <c r="B1540" s="2" t="s">
        <v>1640</v>
      </c>
      <c r="C1540" s="2" t="s">
        <v>1620</v>
      </c>
      <c r="D1540" s="4">
        <f t="shared" si="27"/>
        <v>165</v>
      </c>
      <c r="N1540" s="2">
        <v>153.4</v>
      </c>
      <c r="W1540" s="2">
        <v>155.6</v>
      </c>
      <c r="AC1540" s="2">
        <v>172.6</v>
      </c>
      <c r="AD1540" s="2" t="s">
        <v>705</v>
      </c>
      <c r="AI1540" s="2">
        <v>183.5</v>
      </c>
      <c r="AJ1540" s="2" t="s">
        <v>745</v>
      </c>
    </row>
    <row r="1541" spans="1:36" x14ac:dyDescent="0.25">
      <c r="A1541" s="2" t="s">
        <v>1798</v>
      </c>
      <c r="B1541" s="2" t="s">
        <v>1639</v>
      </c>
      <c r="C1541" s="2" t="s">
        <v>1620</v>
      </c>
      <c r="D1541" s="4">
        <f t="shared" si="27"/>
        <v>168</v>
      </c>
      <c r="AC1541" s="2">
        <v>0.27139999999999997</v>
      </c>
      <c r="AD1541" s="2" t="s">
        <v>705</v>
      </c>
      <c r="AF1541" s="2">
        <v>0.3921</v>
      </c>
      <c r="AG1541" s="2" t="s">
        <v>705</v>
      </c>
    </row>
    <row r="1542" spans="1:36" x14ac:dyDescent="0.25">
      <c r="A1542" s="2" t="s">
        <v>1798</v>
      </c>
      <c r="B1542" s="2" t="s">
        <v>1638</v>
      </c>
      <c r="C1542" s="2" t="s">
        <v>1620</v>
      </c>
      <c r="D1542" s="4">
        <f t="shared" si="27"/>
        <v>171</v>
      </c>
      <c r="AF1542" s="2">
        <v>78.900000000000006</v>
      </c>
      <c r="AI1542" s="2">
        <v>81.56</v>
      </c>
    </row>
    <row r="1543" spans="1:36" x14ac:dyDescent="0.25">
      <c r="A1543" s="2" t="s">
        <v>1798</v>
      </c>
      <c r="B1543" s="2" t="s">
        <v>1637</v>
      </c>
      <c r="C1543" s="2" t="s">
        <v>1620</v>
      </c>
      <c r="D1543" s="4">
        <f t="shared" si="27"/>
        <v>179</v>
      </c>
      <c r="N1543" s="2">
        <v>0.15</v>
      </c>
      <c r="Z1543" s="2">
        <v>0.28489999999999999</v>
      </c>
      <c r="AC1543" s="2">
        <v>0.29389999999999999</v>
      </c>
      <c r="AD1543" s="2" t="s">
        <v>708</v>
      </c>
      <c r="AF1543" s="2">
        <v>0.44400000000000001</v>
      </c>
    </row>
    <row r="1544" spans="1:36" x14ac:dyDescent="0.25">
      <c r="A1544" s="2" t="s">
        <v>1798</v>
      </c>
      <c r="B1544" s="2" t="s">
        <v>1636</v>
      </c>
      <c r="C1544" s="2" t="s">
        <v>1620</v>
      </c>
      <c r="D1544" s="4">
        <f t="shared" si="27"/>
        <v>117</v>
      </c>
      <c r="W1544" s="2">
        <v>20.57</v>
      </c>
      <c r="X1544" s="2" t="s">
        <v>712</v>
      </c>
      <c r="Z1544" s="2">
        <v>25.44</v>
      </c>
      <c r="AA1544" s="2" t="s">
        <v>712</v>
      </c>
      <c r="AC1544" s="2">
        <v>29.16</v>
      </c>
      <c r="AD1544" s="2" t="s">
        <v>712</v>
      </c>
      <c r="AF1544" s="2">
        <v>29.2</v>
      </c>
      <c r="AG1544" s="2" t="s">
        <v>712</v>
      </c>
    </row>
    <row r="1545" spans="1:36" x14ac:dyDescent="0.25">
      <c r="A1545" s="2" t="s">
        <v>1798</v>
      </c>
      <c r="B1545" s="2" t="s">
        <v>1635</v>
      </c>
      <c r="C1545" s="2" t="s">
        <v>1620</v>
      </c>
      <c r="D1545" s="4">
        <f t="shared" si="27"/>
        <v>194</v>
      </c>
      <c r="W1545" s="2">
        <v>17.02</v>
      </c>
      <c r="AF1545" s="2">
        <v>23.67</v>
      </c>
      <c r="AG1545" s="2" t="s">
        <v>712</v>
      </c>
    </row>
    <row r="1546" spans="1:36" x14ac:dyDescent="0.25">
      <c r="A1546" s="2" t="s">
        <v>1798</v>
      </c>
      <c r="B1546" s="2" t="s">
        <v>1633</v>
      </c>
      <c r="C1546" s="2" t="s">
        <v>1620</v>
      </c>
      <c r="D1546" s="4">
        <f t="shared" si="27"/>
        <v>200</v>
      </c>
      <c r="N1546" s="2">
        <v>0.19</v>
      </c>
    </row>
    <row r="1547" spans="1:36" x14ac:dyDescent="0.25">
      <c r="A1547" s="2" t="s">
        <v>1798</v>
      </c>
      <c r="B1547" s="2" t="s">
        <v>1632</v>
      </c>
      <c r="C1547" s="2" t="s">
        <v>1620</v>
      </c>
      <c r="D1547" s="4">
        <f t="shared" ref="D1547:D1610" si="28">IF(B1547="","",VALUE(LEFT(B1547,FIND(".|",B1547)-1)))</f>
        <v>38</v>
      </c>
      <c r="W1547" s="2">
        <v>9.7690000000000001</v>
      </c>
      <c r="AC1547" s="2">
        <v>13.01</v>
      </c>
      <c r="AD1547" s="2" t="s">
        <v>705</v>
      </c>
      <c r="AF1547" s="2">
        <v>12.95</v>
      </c>
    </row>
    <row r="1548" spans="1:36" x14ac:dyDescent="0.25">
      <c r="A1548" s="2" t="s">
        <v>1798</v>
      </c>
      <c r="B1548" s="2" t="s">
        <v>1631</v>
      </c>
      <c r="C1548" s="2" t="s">
        <v>1620</v>
      </c>
      <c r="D1548" s="4">
        <f t="shared" si="28"/>
        <v>212</v>
      </c>
      <c r="N1548" s="2">
        <v>3.34</v>
      </c>
      <c r="Z1548" s="2">
        <v>14.43</v>
      </c>
      <c r="AC1548" s="2">
        <v>16.36</v>
      </c>
      <c r="AF1548" s="2">
        <v>16.760000000000002</v>
      </c>
      <c r="AG1548" s="2" t="s">
        <v>708</v>
      </c>
    </row>
    <row r="1549" spans="1:36" x14ac:dyDescent="0.25">
      <c r="A1549" s="2" t="s">
        <v>1798</v>
      </c>
      <c r="B1549" s="2" t="s">
        <v>1630</v>
      </c>
      <c r="C1549" s="2" t="s">
        <v>1620</v>
      </c>
      <c r="D1549" s="4">
        <f t="shared" si="28"/>
        <v>208</v>
      </c>
      <c r="Z1549" s="2">
        <v>11.87</v>
      </c>
      <c r="AC1549" s="2">
        <v>11.96</v>
      </c>
      <c r="AD1549" s="2" t="s">
        <v>705</v>
      </c>
      <c r="AF1549" s="2">
        <v>11.49</v>
      </c>
    </row>
    <row r="1550" spans="1:36" x14ac:dyDescent="0.25">
      <c r="A1550" s="2" t="s">
        <v>1798</v>
      </c>
      <c r="B1550" s="2" t="s">
        <v>1628</v>
      </c>
      <c r="C1550" s="2" t="s">
        <v>1620</v>
      </c>
      <c r="D1550" s="4">
        <f t="shared" si="28"/>
        <v>216</v>
      </c>
      <c r="AF1550" s="2">
        <v>57.31</v>
      </c>
    </row>
    <row r="1551" spans="1:36" x14ac:dyDescent="0.25">
      <c r="A1551" s="2" t="s">
        <v>1798</v>
      </c>
      <c r="B1551" s="2" t="s">
        <v>1627</v>
      </c>
      <c r="C1551" s="2" t="s">
        <v>1620</v>
      </c>
      <c r="D1551" s="4">
        <f t="shared" si="28"/>
        <v>176</v>
      </c>
      <c r="AF1551" s="2">
        <v>1.1719999999999999</v>
      </c>
    </row>
    <row r="1552" spans="1:36" x14ac:dyDescent="0.25">
      <c r="A1552" s="2" t="s">
        <v>1798</v>
      </c>
      <c r="B1552" s="2" t="s">
        <v>1626</v>
      </c>
      <c r="C1552" s="2" t="s">
        <v>1620</v>
      </c>
      <c r="D1552" s="4">
        <f t="shared" si="28"/>
        <v>223</v>
      </c>
      <c r="W1552" s="2">
        <v>31.6</v>
      </c>
      <c r="AC1552" s="2">
        <v>42</v>
      </c>
      <c r="AF1552" s="2">
        <v>40.1</v>
      </c>
      <c r="AI1552" s="2">
        <v>42.01</v>
      </c>
      <c r="AJ1552" s="2" t="s">
        <v>712</v>
      </c>
    </row>
    <row r="1553" spans="1:39" x14ac:dyDescent="0.25">
      <c r="A1553" s="2" t="s">
        <v>1798</v>
      </c>
      <c r="B1553" s="2" t="s">
        <v>1625</v>
      </c>
      <c r="C1553" s="2" t="s">
        <v>1620</v>
      </c>
      <c r="D1553" s="4">
        <f t="shared" si="28"/>
        <v>213</v>
      </c>
      <c r="Z1553" s="2">
        <v>23.78</v>
      </c>
      <c r="AC1553" s="2">
        <v>24.91</v>
      </c>
      <c r="AD1553" s="2" t="s">
        <v>705</v>
      </c>
      <c r="AF1553" s="2">
        <v>27.95</v>
      </c>
    </row>
    <row r="1554" spans="1:39" x14ac:dyDescent="0.25">
      <c r="A1554" s="2" t="s">
        <v>1798</v>
      </c>
      <c r="B1554" s="2" t="s">
        <v>1624</v>
      </c>
      <c r="C1554" s="2" t="s">
        <v>1620</v>
      </c>
      <c r="D1554" s="4">
        <f t="shared" si="28"/>
        <v>225</v>
      </c>
      <c r="Q1554" s="2">
        <v>0.9</v>
      </c>
      <c r="Z1554" s="2">
        <v>2.1080000000000001</v>
      </c>
      <c r="AC1554" s="2">
        <v>2.9039999999999999</v>
      </c>
      <c r="AD1554" s="2" t="s">
        <v>708</v>
      </c>
      <c r="AF1554" s="2">
        <v>3.9980000000000002</v>
      </c>
      <c r="AG1554" s="2" t="s">
        <v>708</v>
      </c>
    </row>
    <row r="1555" spans="1:39" x14ac:dyDescent="0.25">
      <c r="A1555" s="2" t="s">
        <v>1798</v>
      </c>
      <c r="B1555" s="2" t="s">
        <v>1623</v>
      </c>
      <c r="C1555" s="2" t="s">
        <v>1620</v>
      </c>
      <c r="D1555" s="4">
        <f t="shared" si="28"/>
        <v>235</v>
      </c>
      <c r="Z1555" s="2">
        <v>58.05</v>
      </c>
      <c r="AC1555" s="2">
        <v>60.58</v>
      </c>
      <c r="AF1555" s="2">
        <v>56</v>
      </c>
    </row>
    <row r="1556" spans="1:39" x14ac:dyDescent="0.25">
      <c r="A1556" s="2" t="s">
        <v>1798</v>
      </c>
      <c r="B1556" s="2" t="s">
        <v>1622</v>
      </c>
      <c r="C1556" s="2" t="s">
        <v>1620</v>
      </c>
      <c r="D1556" s="4">
        <f t="shared" si="28"/>
        <v>237</v>
      </c>
      <c r="Q1556" s="2">
        <v>37.86</v>
      </c>
      <c r="T1556" s="2">
        <v>45.27</v>
      </c>
      <c r="AF1556" s="2">
        <v>82.03</v>
      </c>
    </row>
    <row r="1557" spans="1:39" x14ac:dyDescent="0.25">
      <c r="A1557" s="2" t="s">
        <v>1798</v>
      </c>
      <c r="B1557" s="2" t="s">
        <v>1621</v>
      </c>
      <c r="C1557" s="2" t="s">
        <v>1620</v>
      </c>
      <c r="D1557" s="4">
        <f t="shared" si="28"/>
        <v>249</v>
      </c>
      <c r="W1557" s="2">
        <v>2.9319999999999999</v>
      </c>
      <c r="AC1557" s="2">
        <v>3.4</v>
      </c>
      <c r="AF1557" s="2">
        <v>3.5649999999999999</v>
      </c>
    </row>
    <row r="1558" spans="1:39" x14ac:dyDescent="0.25">
      <c r="A1558" s="2" t="s">
        <v>1798</v>
      </c>
      <c r="B1558" s="2" t="s">
        <v>1619</v>
      </c>
      <c r="C1558" s="2" t="s">
        <v>1573</v>
      </c>
      <c r="D1558" s="4">
        <f t="shared" si="28"/>
        <v>3</v>
      </c>
      <c r="W1558" s="2">
        <v>1.2</v>
      </c>
      <c r="AC1558" s="2">
        <v>1.8380000000000001</v>
      </c>
      <c r="AD1558" s="2" t="s">
        <v>705</v>
      </c>
      <c r="AF1558" s="2">
        <v>1.3109999999999999</v>
      </c>
      <c r="AG1558" s="2" t="s">
        <v>705</v>
      </c>
    </row>
    <row r="1559" spans="1:39" x14ac:dyDescent="0.25">
      <c r="A1559" s="2" t="s">
        <v>1798</v>
      </c>
      <c r="B1559" s="2" t="s">
        <v>1618</v>
      </c>
      <c r="C1559" s="2" t="s">
        <v>1573</v>
      </c>
      <c r="D1559" s="4">
        <f t="shared" si="28"/>
        <v>6</v>
      </c>
    </row>
    <row r="1560" spans="1:39" x14ac:dyDescent="0.25">
      <c r="A1560" s="2" t="s">
        <v>1798</v>
      </c>
      <c r="B1560" s="2" t="s">
        <v>1617</v>
      </c>
      <c r="C1560" s="2" t="s">
        <v>1573</v>
      </c>
      <c r="D1560" s="4">
        <f t="shared" si="28"/>
        <v>11</v>
      </c>
      <c r="Q1560" s="2">
        <v>3.3420000000000001</v>
      </c>
      <c r="R1560" s="2" t="s">
        <v>712</v>
      </c>
      <c r="T1560" s="2">
        <v>3.58</v>
      </c>
      <c r="U1560" s="2" t="s">
        <v>712</v>
      </c>
      <c r="W1560" s="2">
        <v>3.8069999999999999</v>
      </c>
      <c r="X1560" s="2" t="s">
        <v>712</v>
      </c>
      <c r="Z1560" s="2">
        <v>3.6440000000000001</v>
      </c>
      <c r="AA1560" s="2" t="s">
        <v>712</v>
      </c>
      <c r="AC1560" s="2">
        <v>3.6680000000000001</v>
      </c>
      <c r="AD1560" s="2" t="s">
        <v>712</v>
      </c>
      <c r="AI1560" s="2">
        <v>3.492</v>
      </c>
      <c r="AJ1560" s="2" t="s">
        <v>712</v>
      </c>
    </row>
    <row r="1561" spans="1:39" x14ac:dyDescent="0.25">
      <c r="A1561" s="2" t="s">
        <v>1798</v>
      </c>
      <c r="B1561" s="2" t="s">
        <v>1616</v>
      </c>
      <c r="C1561" s="2" t="s">
        <v>1573</v>
      </c>
      <c r="D1561" s="4">
        <f t="shared" si="28"/>
        <v>57</v>
      </c>
      <c r="Z1561" s="2">
        <v>1.98</v>
      </c>
      <c r="AC1561" s="2">
        <v>1.837</v>
      </c>
      <c r="AF1561" s="2">
        <v>1.706</v>
      </c>
      <c r="AI1561" s="2">
        <v>1.548</v>
      </c>
      <c r="AL1561" s="2">
        <v>1.514</v>
      </c>
    </row>
    <row r="1562" spans="1:39" x14ac:dyDescent="0.25">
      <c r="A1562" s="2" t="s">
        <v>1798</v>
      </c>
      <c r="B1562" s="2" t="s">
        <v>1615</v>
      </c>
      <c r="C1562" s="2" t="s">
        <v>1573</v>
      </c>
      <c r="D1562" s="4">
        <f t="shared" si="28"/>
        <v>255</v>
      </c>
      <c r="Q1562" s="2">
        <v>9.0299999999999994</v>
      </c>
      <c r="Z1562" s="2">
        <v>7.69</v>
      </c>
      <c r="AA1562" s="2" t="s">
        <v>712</v>
      </c>
      <c r="AC1562" s="2">
        <v>6.7380000000000004</v>
      </c>
      <c r="AD1562" s="2" t="s">
        <v>712</v>
      </c>
      <c r="AF1562" s="2">
        <v>6.2169999999999996</v>
      </c>
      <c r="AG1562" s="2" t="s">
        <v>712</v>
      </c>
      <c r="AI1562" s="2">
        <v>6.0049999999999999</v>
      </c>
      <c r="AJ1562" s="2" t="s">
        <v>712</v>
      </c>
    </row>
    <row r="1563" spans="1:39" x14ac:dyDescent="0.25">
      <c r="A1563" s="2" t="s">
        <v>1798</v>
      </c>
      <c r="B1563" s="2" t="s">
        <v>1614</v>
      </c>
      <c r="C1563" s="2" t="s">
        <v>1573</v>
      </c>
      <c r="D1563" s="4">
        <f t="shared" si="28"/>
        <v>80</v>
      </c>
      <c r="AF1563" s="2">
        <v>0.33410000000000001</v>
      </c>
      <c r="AG1563" s="2" t="s">
        <v>712</v>
      </c>
      <c r="AI1563" s="2">
        <v>0.32900000000000001</v>
      </c>
      <c r="AL1563" s="2">
        <v>0.32790000000000002</v>
      </c>
      <c r="AM1563" s="2" t="s">
        <v>712</v>
      </c>
    </row>
    <row r="1564" spans="1:39" x14ac:dyDescent="0.25">
      <c r="A1564" s="2" t="s">
        <v>1798</v>
      </c>
      <c r="B1564" s="2" t="s">
        <v>1613</v>
      </c>
      <c r="C1564" s="2" t="s">
        <v>1573</v>
      </c>
      <c r="D1564" s="4">
        <f t="shared" si="28"/>
        <v>27</v>
      </c>
      <c r="Q1564" s="2">
        <v>14.18</v>
      </c>
      <c r="T1564" s="2">
        <v>14.09</v>
      </c>
      <c r="U1564" s="2" t="s">
        <v>708</v>
      </c>
      <c r="W1564" s="2">
        <v>7.4939999999999998</v>
      </c>
      <c r="X1564" s="2" t="s">
        <v>745</v>
      </c>
      <c r="AC1564" s="2">
        <v>6.5890000000000004</v>
      </c>
      <c r="AD1564" s="2" t="s">
        <v>712</v>
      </c>
      <c r="AF1564" s="2">
        <v>6.202</v>
      </c>
      <c r="AG1564" s="2" t="s">
        <v>712</v>
      </c>
      <c r="AI1564" s="2">
        <v>5.7149999999999999</v>
      </c>
      <c r="AJ1564" s="2" t="s">
        <v>712</v>
      </c>
      <c r="AL1564" s="2">
        <v>5.468</v>
      </c>
      <c r="AM1564" s="2" t="s">
        <v>712</v>
      </c>
    </row>
    <row r="1565" spans="1:39" x14ac:dyDescent="0.25">
      <c r="A1565" s="2" t="s">
        <v>1798</v>
      </c>
      <c r="B1565" s="2" t="s">
        <v>1612</v>
      </c>
      <c r="C1565" s="2" t="s">
        <v>1573</v>
      </c>
      <c r="D1565" s="4">
        <f t="shared" si="28"/>
        <v>98</v>
      </c>
      <c r="AI1565" s="2">
        <v>0.66930000000000001</v>
      </c>
      <c r="AJ1565" s="2" t="s">
        <v>745</v>
      </c>
      <c r="AL1565" s="2">
        <v>0.63380000000000003</v>
      </c>
      <c r="AM1565" s="2" t="s">
        <v>712</v>
      </c>
    </row>
    <row r="1566" spans="1:39" x14ac:dyDescent="0.25">
      <c r="A1566" s="2" t="s">
        <v>1798</v>
      </c>
      <c r="B1566" s="2" t="s">
        <v>1611</v>
      </c>
      <c r="C1566" s="2" t="s">
        <v>1573</v>
      </c>
      <c r="D1566" s="4">
        <f t="shared" si="28"/>
        <v>50</v>
      </c>
      <c r="N1566" s="2">
        <v>0.155</v>
      </c>
      <c r="O1566" s="2" t="s">
        <v>708</v>
      </c>
      <c r="Q1566" s="2">
        <v>0.17699999999999999</v>
      </c>
      <c r="R1566" s="2" t="s">
        <v>708</v>
      </c>
      <c r="T1566" s="2">
        <v>0.2</v>
      </c>
      <c r="U1566" s="2" t="s">
        <v>708</v>
      </c>
      <c r="W1566" s="2">
        <v>0.22600000000000001</v>
      </c>
      <c r="Z1566" s="2">
        <v>0.21099999999999999</v>
      </c>
      <c r="AC1566" s="2">
        <v>0.2102</v>
      </c>
      <c r="AD1566" s="2" t="s">
        <v>745</v>
      </c>
      <c r="AF1566" s="2">
        <v>0.21659999999999999</v>
      </c>
      <c r="AG1566" s="2" t="s">
        <v>745</v>
      </c>
      <c r="AI1566" s="2">
        <v>0.25580000000000003</v>
      </c>
      <c r="AJ1566" s="2" t="s">
        <v>745</v>
      </c>
      <c r="AL1566" s="2">
        <v>0.25530000000000003</v>
      </c>
      <c r="AM1566" s="2" t="s">
        <v>712</v>
      </c>
    </row>
    <row r="1567" spans="1:39" x14ac:dyDescent="0.25">
      <c r="A1567" s="2" t="s">
        <v>1798</v>
      </c>
      <c r="B1567" s="2" t="s">
        <v>1610</v>
      </c>
      <c r="C1567" s="2" t="s">
        <v>1573</v>
      </c>
      <c r="D1567" s="4">
        <f t="shared" si="28"/>
        <v>167</v>
      </c>
      <c r="Z1567" s="2">
        <v>2.4929999999999999</v>
      </c>
      <c r="AA1567" s="2" t="s">
        <v>712</v>
      </c>
      <c r="AC1567" s="2">
        <v>1.9079999999999999</v>
      </c>
      <c r="AD1567" s="2" t="s">
        <v>712</v>
      </c>
      <c r="AF1567" s="2">
        <v>1.9690000000000001</v>
      </c>
      <c r="AG1567" s="2" t="s">
        <v>712</v>
      </c>
      <c r="AI1567" s="2">
        <v>1.841</v>
      </c>
      <c r="AJ1567" s="2" t="s">
        <v>712</v>
      </c>
      <c r="AL1567" s="2">
        <v>1.65</v>
      </c>
      <c r="AM1567" s="2" t="s">
        <v>712</v>
      </c>
    </row>
    <row r="1568" spans="1:39" x14ac:dyDescent="0.25">
      <c r="A1568" s="2" t="s">
        <v>1798</v>
      </c>
      <c r="B1568" s="2" t="s">
        <v>1609</v>
      </c>
      <c r="C1568" s="2" t="s">
        <v>1573</v>
      </c>
      <c r="D1568" s="4">
        <f t="shared" si="28"/>
        <v>54</v>
      </c>
      <c r="K1568" s="2">
        <v>0.72</v>
      </c>
      <c r="L1568" s="2" t="s">
        <v>712</v>
      </c>
      <c r="N1568" s="2">
        <v>1.2050000000000001</v>
      </c>
      <c r="O1568" s="2" t="s">
        <v>712</v>
      </c>
      <c r="Q1568" s="2">
        <v>1.2050000000000001</v>
      </c>
      <c r="R1568" s="2" t="s">
        <v>712</v>
      </c>
      <c r="T1568" s="2">
        <v>1.7050000000000001</v>
      </c>
      <c r="U1568" s="2" t="s">
        <v>712</v>
      </c>
      <c r="W1568" s="2">
        <v>1.2609999999999999</v>
      </c>
      <c r="X1568" s="2" t="s">
        <v>712</v>
      </c>
      <c r="Z1568" s="2">
        <v>0.9325</v>
      </c>
      <c r="AA1568" s="2" t="s">
        <v>712</v>
      </c>
      <c r="AC1568" s="2">
        <v>0.66790000000000005</v>
      </c>
      <c r="AD1568" s="2" t="s">
        <v>712</v>
      </c>
      <c r="AF1568" s="2">
        <v>0.57079999999999997</v>
      </c>
      <c r="AG1568" s="2" t="s">
        <v>712</v>
      </c>
      <c r="AI1568" s="2">
        <v>0.65200000000000002</v>
      </c>
      <c r="AJ1568" s="2" t="s">
        <v>712</v>
      </c>
    </row>
    <row r="1569" spans="1:39" x14ac:dyDescent="0.25">
      <c r="A1569" s="2" t="s">
        <v>1798</v>
      </c>
      <c r="B1569" s="2" t="s">
        <v>1608</v>
      </c>
      <c r="C1569" s="2" t="s">
        <v>1573</v>
      </c>
      <c r="D1569" s="4">
        <f t="shared" si="28"/>
        <v>63</v>
      </c>
      <c r="W1569" s="2">
        <v>2.63</v>
      </c>
      <c r="X1569" s="2" t="s">
        <v>712</v>
      </c>
      <c r="Z1569" s="2">
        <v>1.3580000000000001</v>
      </c>
      <c r="AC1569" s="2">
        <v>1.413</v>
      </c>
      <c r="AD1569" s="2" t="s">
        <v>712</v>
      </c>
      <c r="AF1569" s="2">
        <v>1.8340000000000001</v>
      </c>
      <c r="AG1569" s="2" t="s">
        <v>712</v>
      </c>
      <c r="AI1569" s="2">
        <v>1.631</v>
      </c>
      <c r="AL1569" s="2">
        <v>1.72</v>
      </c>
    </row>
    <row r="1570" spans="1:39" x14ac:dyDescent="0.25">
      <c r="A1570" s="2" t="s">
        <v>1798</v>
      </c>
      <c r="B1570" s="2" t="s">
        <v>1607</v>
      </c>
      <c r="C1570" s="2" t="s">
        <v>1573</v>
      </c>
      <c r="D1570" s="4">
        <f t="shared" si="28"/>
        <v>64</v>
      </c>
    </row>
    <row r="1571" spans="1:39" x14ac:dyDescent="0.25">
      <c r="A1571" s="2" t="s">
        <v>1798</v>
      </c>
      <c r="B1571" s="2" t="s">
        <v>1606</v>
      </c>
      <c r="C1571" s="2" t="s">
        <v>1573</v>
      </c>
      <c r="D1571" s="4">
        <f t="shared" si="28"/>
        <v>67</v>
      </c>
      <c r="K1571" s="2">
        <v>3.3</v>
      </c>
      <c r="L1571" s="2" t="s">
        <v>712</v>
      </c>
      <c r="N1571" s="2">
        <v>3.55</v>
      </c>
      <c r="O1571" s="2" t="s">
        <v>712</v>
      </c>
      <c r="Q1571" s="2">
        <v>3.7</v>
      </c>
      <c r="R1571" s="2" t="s">
        <v>712</v>
      </c>
      <c r="T1571" s="2">
        <v>4</v>
      </c>
      <c r="U1571" s="2" t="s">
        <v>712</v>
      </c>
      <c r="W1571" s="2">
        <v>2.347</v>
      </c>
      <c r="X1571" s="2" t="s">
        <v>712</v>
      </c>
      <c r="Z1571" s="2">
        <v>2.5859999999999999</v>
      </c>
      <c r="AA1571" s="2" t="s">
        <v>712</v>
      </c>
      <c r="AC1571" s="2">
        <v>2.3279999999999998</v>
      </c>
      <c r="AD1571" s="2" t="s">
        <v>712</v>
      </c>
      <c r="AF1571" s="2">
        <v>6.5620000000000003</v>
      </c>
      <c r="AG1571" s="2" t="s">
        <v>712</v>
      </c>
    </row>
    <row r="1572" spans="1:39" x14ac:dyDescent="0.25">
      <c r="A1572" s="2" t="s">
        <v>1798</v>
      </c>
      <c r="B1572" s="2" t="s">
        <v>1605</v>
      </c>
      <c r="C1572" s="2" t="s">
        <v>1573</v>
      </c>
      <c r="D1572" s="4">
        <f t="shared" si="28"/>
        <v>68</v>
      </c>
      <c r="Q1572" s="2">
        <v>30.97</v>
      </c>
      <c r="R1572" s="2" t="s">
        <v>712</v>
      </c>
      <c r="T1572" s="2">
        <v>34.89</v>
      </c>
      <c r="U1572" s="2" t="s">
        <v>712</v>
      </c>
      <c r="W1572" s="2">
        <v>39.22</v>
      </c>
      <c r="X1572" s="2" t="s">
        <v>712</v>
      </c>
      <c r="Z1572" s="2">
        <v>30.34</v>
      </c>
      <c r="AA1572" s="2" t="s">
        <v>712</v>
      </c>
      <c r="AC1572" s="2">
        <v>32.369999999999997</v>
      </c>
      <c r="AD1572" s="2" t="s">
        <v>712</v>
      </c>
      <c r="AF1572" s="2">
        <v>31.41</v>
      </c>
      <c r="AG1572" s="2" t="s">
        <v>712</v>
      </c>
      <c r="AI1572" s="2">
        <v>30.23</v>
      </c>
      <c r="AJ1572" s="2" t="s">
        <v>745</v>
      </c>
    </row>
    <row r="1573" spans="1:39" x14ac:dyDescent="0.25">
      <c r="A1573" s="2" t="s">
        <v>1798</v>
      </c>
      <c r="B1573" s="2" t="s">
        <v>1604</v>
      </c>
      <c r="C1573" s="2" t="s">
        <v>1573</v>
      </c>
      <c r="D1573" s="4">
        <f t="shared" si="28"/>
        <v>79</v>
      </c>
      <c r="W1573" s="2">
        <v>46.27</v>
      </c>
      <c r="X1573" s="2" t="s">
        <v>712</v>
      </c>
      <c r="Z1573" s="2">
        <v>45.2</v>
      </c>
      <c r="AC1573" s="2">
        <v>39.15</v>
      </c>
      <c r="AD1573" s="2" t="s">
        <v>712</v>
      </c>
      <c r="AF1573" s="2">
        <v>32.299999999999997</v>
      </c>
      <c r="AG1573" s="2" t="s">
        <v>712</v>
      </c>
      <c r="AI1573" s="2">
        <v>33.04</v>
      </c>
      <c r="AJ1573" s="2" t="s">
        <v>712</v>
      </c>
    </row>
    <row r="1574" spans="1:39" x14ac:dyDescent="0.25">
      <c r="A1574" s="2" t="s">
        <v>1798</v>
      </c>
      <c r="B1574" s="2" t="s">
        <v>1603</v>
      </c>
      <c r="C1574" s="2" t="s">
        <v>1573</v>
      </c>
      <c r="D1574" s="4">
        <f t="shared" si="28"/>
        <v>84</v>
      </c>
      <c r="K1574" s="2">
        <v>4.2539999999999996</v>
      </c>
      <c r="L1574" s="2" t="s">
        <v>712</v>
      </c>
      <c r="N1574" s="2">
        <v>4.2759999999999998</v>
      </c>
      <c r="O1574" s="2" t="s">
        <v>712</v>
      </c>
      <c r="Q1574" s="2">
        <v>5.04</v>
      </c>
      <c r="R1574" s="2" t="s">
        <v>712</v>
      </c>
      <c r="T1574" s="2">
        <v>5.4960000000000004</v>
      </c>
      <c r="U1574" s="2" t="s">
        <v>712</v>
      </c>
      <c r="W1574" s="2">
        <v>8.0380000000000003</v>
      </c>
      <c r="X1574" s="2" t="s">
        <v>712</v>
      </c>
      <c r="Z1574" s="2">
        <v>8.6950000000000003</v>
      </c>
      <c r="AA1574" s="2" t="s">
        <v>712</v>
      </c>
      <c r="AC1574" s="2">
        <v>9.2590000000000003</v>
      </c>
      <c r="AD1574" s="2" t="s">
        <v>712</v>
      </c>
      <c r="AF1574" s="2">
        <v>9.6300000000000008</v>
      </c>
      <c r="AG1574" s="2" t="s">
        <v>745</v>
      </c>
    </row>
    <row r="1575" spans="1:39" x14ac:dyDescent="0.25">
      <c r="A1575" s="2" t="s">
        <v>1798</v>
      </c>
      <c r="B1575" s="2" t="s">
        <v>1602</v>
      </c>
      <c r="C1575" s="2" t="s">
        <v>1573</v>
      </c>
      <c r="D1575" s="4">
        <f t="shared" si="28"/>
        <v>94</v>
      </c>
    </row>
    <row r="1576" spans="1:39" x14ac:dyDescent="0.25">
      <c r="A1576" s="2" t="s">
        <v>1798</v>
      </c>
      <c r="B1576" s="2" t="s">
        <v>1601</v>
      </c>
      <c r="C1576" s="2" t="s">
        <v>1573</v>
      </c>
      <c r="D1576" s="4">
        <f t="shared" si="28"/>
        <v>97</v>
      </c>
      <c r="K1576" s="2">
        <v>2.98</v>
      </c>
      <c r="L1576" s="2" t="s">
        <v>712</v>
      </c>
      <c r="N1576" s="2">
        <v>3.9649999999999999</v>
      </c>
      <c r="O1576" s="2" t="s">
        <v>712</v>
      </c>
      <c r="Q1576" s="2">
        <v>4.8049999999999997</v>
      </c>
      <c r="R1576" s="2" t="s">
        <v>712</v>
      </c>
      <c r="T1576" s="2">
        <v>6.351</v>
      </c>
      <c r="W1576" s="2">
        <v>7.1369999999999996</v>
      </c>
      <c r="X1576" s="2" t="s">
        <v>712</v>
      </c>
      <c r="Z1576" s="2">
        <v>6.01</v>
      </c>
      <c r="AA1576" s="2" t="s">
        <v>712</v>
      </c>
      <c r="AC1576" s="2">
        <v>5.72</v>
      </c>
      <c r="AD1576" s="2" t="s">
        <v>745</v>
      </c>
      <c r="AF1576" s="2">
        <v>5.5839999999999996</v>
      </c>
      <c r="AG1576" s="2" t="s">
        <v>712</v>
      </c>
      <c r="AI1576" s="2">
        <v>5.0510000000000002</v>
      </c>
      <c r="AJ1576" s="2" t="s">
        <v>712</v>
      </c>
    </row>
    <row r="1577" spans="1:39" x14ac:dyDescent="0.25">
      <c r="A1577" s="2" t="s">
        <v>1798</v>
      </c>
      <c r="B1577" s="2" t="s">
        <v>1600</v>
      </c>
      <c r="C1577" s="2" t="s">
        <v>1573</v>
      </c>
      <c r="D1577" s="4">
        <f t="shared" si="28"/>
        <v>99</v>
      </c>
      <c r="Q1577" s="2">
        <v>0.108</v>
      </c>
      <c r="R1577" s="2" t="s">
        <v>712</v>
      </c>
      <c r="T1577" s="2">
        <v>0.112</v>
      </c>
      <c r="U1577" s="2" t="s">
        <v>712</v>
      </c>
      <c r="W1577" s="2">
        <v>0.16700000000000001</v>
      </c>
      <c r="X1577" s="2" t="s">
        <v>712</v>
      </c>
      <c r="AC1577" s="2">
        <v>0.16500000000000001</v>
      </c>
      <c r="AD1577" s="2" t="s">
        <v>712</v>
      </c>
      <c r="AF1577" s="2">
        <v>0.16500000000000001</v>
      </c>
      <c r="AG1577" s="2" t="s">
        <v>712</v>
      </c>
      <c r="AI1577" s="2">
        <v>3.5710000000000002</v>
      </c>
      <c r="AJ1577" s="2" t="s">
        <v>712</v>
      </c>
      <c r="AL1577" s="2">
        <v>3.0110000000000001</v>
      </c>
      <c r="AM1577" s="2" t="s">
        <v>712</v>
      </c>
    </row>
    <row r="1578" spans="1:39" x14ac:dyDescent="0.25">
      <c r="A1578" s="2" t="s">
        <v>1798</v>
      </c>
      <c r="B1578" s="2" t="s">
        <v>1599</v>
      </c>
      <c r="C1578" s="2" t="s">
        <v>1573</v>
      </c>
      <c r="D1578" s="4">
        <f t="shared" si="28"/>
        <v>104</v>
      </c>
      <c r="Q1578" s="2">
        <v>1.07</v>
      </c>
      <c r="R1578" s="2" t="s">
        <v>712</v>
      </c>
      <c r="Z1578" s="2">
        <v>1.1759999999999999</v>
      </c>
      <c r="AA1578" s="2" t="s">
        <v>712</v>
      </c>
      <c r="AF1578" s="2">
        <v>0.73</v>
      </c>
      <c r="AG1578" s="2" t="s">
        <v>712</v>
      </c>
      <c r="AI1578" s="2">
        <v>0.75700000000000001</v>
      </c>
      <c r="AJ1578" s="2" t="s">
        <v>712</v>
      </c>
    </row>
    <row r="1579" spans="1:39" x14ac:dyDescent="0.25">
      <c r="A1579" s="2" t="s">
        <v>1798</v>
      </c>
      <c r="B1579" s="2" t="s">
        <v>1598</v>
      </c>
      <c r="C1579" s="2" t="s">
        <v>1573</v>
      </c>
      <c r="D1579" s="4">
        <f t="shared" si="28"/>
        <v>106</v>
      </c>
      <c r="K1579" s="2">
        <v>41.6</v>
      </c>
      <c r="AC1579" s="2">
        <v>45.41</v>
      </c>
      <c r="AD1579" s="2" t="s">
        <v>745</v>
      </c>
      <c r="AI1579" s="2">
        <v>53.75</v>
      </c>
      <c r="AJ1579" s="2" t="s">
        <v>712</v>
      </c>
    </row>
    <row r="1580" spans="1:39" x14ac:dyDescent="0.25">
      <c r="A1580" s="2" t="s">
        <v>1798</v>
      </c>
      <c r="B1580" s="2" t="s">
        <v>1597</v>
      </c>
      <c r="C1580" s="2" t="s">
        <v>1573</v>
      </c>
      <c r="D1580" s="4">
        <f t="shared" si="28"/>
        <v>119</v>
      </c>
      <c r="Z1580" s="2">
        <v>0.41799999999999998</v>
      </c>
      <c r="AA1580" s="2" t="s">
        <v>712</v>
      </c>
      <c r="AC1580" s="2">
        <v>0.25629999999999997</v>
      </c>
      <c r="AD1580" s="2" t="s">
        <v>712</v>
      </c>
      <c r="AF1580" s="2">
        <v>0.21820000000000001</v>
      </c>
      <c r="AG1580" s="2" t="s">
        <v>712</v>
      </c>
      <c r="AI1580" s="2">
        <v>0.26019999999999999</v>
      </c>
      <c r="AJ1580" s="2" t="s">
        <v>712</v>
      </c>
      <c r="AL1580" s="2">
        <v>0.24779999999999999</v>
      </c>
      <c r="AM1580" s="2" t="s">
        <v>712</v>
      </c>
    </row>
    <row r="1581" spans="1:39" x14ac:dyDescent="0.25">
      <c r="A1581" s="2" t="s">
        <v>1798</v>
      </c>
      <c r="B1581" s="2" t="s">
        <v>1596</v>
      </c>
      <c r="C1581" s="2" t="s">
        <v>1573</v>
      </c>
      <c r="D1581" s="4">
        <f t="shared" si="28"/>
        <v>125</v>
      </c>
    </row>
    <row r="1582" spans="1:39" x14ac:dyDescent="0.25">
      <c r="A1582" s="2" t="s">
        <v>1798</v>
      </c>
      <c r="B1582" s="2" t="s">
        <v>1595</v>
      </c>
      <c r="C1582" s="2" t="s">
        <v>1573</v>
      </c>
      <c r="D1582" s="4">
        <f t="shared" si="28"/>
        <v>126</v>
      </c>
      <c r="Z1582" s="2">
        <v>4.3520000000000003</v>
      </c>
      <c r="AC1582" s="2">
        <v>2.7679999999999998</v>
      </c>
      <c r="AD1582" s="2" t="s">
        <v>712</v>
      </c>
      <c r="AF1582" s="2">
        <v>2.2690000000000001</v>
      </c>
      <c r="AG1582" s="2" t="s">
        <v>712</v>
      </c>
      <c r="AI1582" s="2">
        <v>0.63139999999999996</v>
      </c>
    </row>
    <row r="1583" spans="1:39" x14ac:dyDescent="0.25">
      <c r="A1583" s="2" t="s">
        <v>1798</v>
      </c>
      <c r="B1583" s="2" t="s">
        <v>1594</v>
      </c>
      <c r="C1583" s="2" t="s">
        <v>1573</v>
      </c>
      <c r="D1583" s="4">
        <f t="shared" si="28"/>
        <v>256</v>
      </c>
      <c r="K1583" s="2">
        <v>3.4799999999999998E-2</v>
      </c>
      <c r="L1583" s="2" t="s">
        <v>712</v>
      </c>
      <c r="N1583" s="2">
        <v>4.2500000000000003E-2</v>
      </c>
      <c r="O1583" s="2" t="s">
        <v>712</v>
      </c>
      <c r="Q1583" s="2">
        <v>3.9699999999999999E-2</v>
      </c>
      <c r="R1583" s="2" t="s">
        <v>712</v>
      </c>
      <c r="T1583" s="2">
        <v>6.7000000000000004E-2</v>
      </c>
      <c r="U1583" s="2" t="s">
        <v>712</v>
      </c>
      <c r="Z1583" s="2">
        <v>5.6500000000000002E-2</v>
      </c>
      <c r="AA1583" s="2" t="s">
        <v>712</v>
      </c>
      <c r="AC1583" s="2">
        <v>6.0499999999999998E-2</v>
      </c>
      <c r="AD1583" s="2" t="s">
        <v>712</v>
      </c>
      <c r="AI1583" s="2">
        <v>4.4499999999999998E-2</v>
      </c>
      <c r="AJ1583" s="2" t="s">
        <v>712</v>
      </c>
      <c r="AL1583" s="2">
        <v>4.3099999999999999E-2</v>
      </c>
      <c r="AM1583" s="2" t="s">
        <v>712</v>
      </c>
    </row>
    <row r="1584" spans="1:39" x14ac:dyDescent="0.25">
      <c r="A1584" s="2" t="s">
        <v>1798</v>
      </c>
      <c r="B1584" s="2" t="s">
        <v>1593</v>
      </c>
      <c r="C1584" s="2" t="s">
        <v>1573</v>
      </c>
      <c r="D1584" s="4">
        <f t="shared" si="28"/>
        <v>134</v>
      </c>
      <c r="Q1584" s="2">
        <v>0.02</v>
      </c>
      <c r="Z1584" s="2">
        <v>5.6000000000000001E-2</v>
      </c>
      <c r="AC1584" s="2">
        <v>5.3800000000000001E-2</v>
      </c>
      <c r="AD1584" s="2" t="s">
        <v>745</v>
      </c>
      <c r="AF1584" s="2">
        <v>5.57E-2</v>
      </c>
      <c r="AG1584" s="2" t="s">
        <v>745</v>
      </c>
      <c r="AI1584" s="2">
        <v>3.9899999999999998E-2</v>
      </c>
      <c r="AJ1584" s="2" t="s">
        <v>712</v>
      </c>
      <c r="AL1584" s="2">
        <v>4.53E-2</v>
      </c>
      <c r="AM1584" s="2" t="s">
        <v>712</v>
      </c>
    </row>
    <row r="1585" spans="1:39" x14ac:dyDescent="0.25">
      <c r="A1585" s="2" t="s">
        <v>1798</v>
      </c>
      <c r="B1585" s="2" t="s">
        <v>1592</v>
      </c>
      <c r="C1585" s="2" t="s">
        <v>1573</v>
      </c>
      <c r="D1585" s="4">
        <f t="shared" si="28"/>
        <v>140</v>
      </c>
      <c r="W1585" s="2">
        <v>6.7000000000000002E-3</v>
      </c>
      <c r="X1585" s="2" t="s">
        <v>712</v>
      </c>
      <c r="Z1585" s="2">
        <v>6.0000000000000001E-3</v>
      </c>
      <c r="AA1585" s="2" t="s">
        <v>712</v>
      </c>
      <c r="AC1585" s="2">
        <v>5.7999999999999996E-3</v>
      </c>
      <c r="AD1585" s="2" t="s">
        <v>712</v>
      </c>
      <c r="AF1585" s="2">
        <v>5.4999999999999997E-3</v>
      </c>
      <c r="AG1585" s="2" t="s">
        <v>712</v>
      </c>
      <c r="AI1585" s="2">
        <v>5.0000000000000001E-3</v>
      </c>
      <c r="AJ1585" s="2" t="s">
        <v>712</v>
      </c>
    </row>
    <row r="1586" spans="1:39" x14ac:dyDescent="0.25">
      <c r="A1586" s="2" t="s">
        <v>1798</v>
      </c>
      <c r="B1586" s="2" t="s">
        <v>1591</v>
      </c>
      <c r="C1586" s="2" t="s">
        <v>1573</v>
      </c>
      <c r="D1586" s="4">
        <f t="shared" si="28"/>
        <v>273</v>
      </c>
      <c r="AI1586" s="2">
        <v>0.16089999999999999</v>
      </c>
      <c r="AJ1586" s="2" t="s">
        <v>745</v>
      </c>
    </row>
    <row r="1587" spans="1:39" x14ac:dyDescent="0.25">
      <c r="A1587" s="2" t="s">
        <v>1798</v>
      </c>
      <c r="B1587" s="2" t="s">
        <v>1590</v>
      </c>
      <c r="C1587" s="2" t="s">
        <v>1573</v>
      </c>
      <c r="D1587" s="4">
        <f t="shared" si="28"/>
        <v>150</v>
      </c>
      <c r="Q1587" s="2">
        <v>9.1980000000000004</v>
      </c>
      <c r="R1587" s="2" t="s">
        <v>712</v>
      </c>
      <c r="T1587" s="2">
        <v>9.3490000000000002</v>
      </c>
      <c r="U1587" s="2" t="s">
        <v>712</v>
      </c>
      <c r="W1587" s="2">
        <v>7.9829999999999997</v>
      </c>
      <c r="X1587" s="2" t="s">
        <v>712</v>
      </c>
      <c r="Z1587" s="2">
        <v>6.5069999999999997</v>
      </c>
      <c r="AA1587" s="2" t="s">
        <v>712</v>
      </c>
      <c r="AC1587" s="2">
        <v>8.9139999999999997</v>
      </c>
      <c r="AD1587" s="2" t="s">
        <v>712</v>
      </c>
      <c r="AF1587" s="2">
        <v>10.95</v>
      </c>
      <c r="AG1587" s="2" t="s">
        <v>712</v>
      </c>
      <c r="AI1587" s="2">
        <v>10.72</v>
      </c>
      <c r="AJ1587" s="2" t="s">
        <v>712</v>
      </c>
    </row>
    <row r="1588" spans="1:39" x14ac:dyDescent="0.25">
      <c r="A1588" s="2" t="s">
        <v>1798</v>
      </c>
      <c r="B1588" s="2" t="s">
        <v>1589</v>
      </c>
      <c r="C1588" s="2" t="s">
        <v>1573</v>
      </c>
      <c r="D1588" s="4">
        <f t="shared" si="28"/>
        <v>162</v>
      </c>
      <c r="Q1588" s="2">
        <v>2</v>
      </c>
      <c r="Z1588" s="2">
        <v>2.42</v>
      </c>
      <c r="AA1588" s="2" t="s">
        <v>712</v>
      </c>
      <c r="AC1588" s="2">
        <v>2.399</v>
      </c>
      <c r="AD1588" s="2" t="s">
        <v>712</v>
      </c>
      <c r="AF1588" s="2">
        <v>3.0259999999999998</v>
      </c>
      <c r="AG1588" s="2" t="s">
        <v>712</v>
      </c>
    </row>
    <row r="1589" spans="1:39" x14ac:dyDescent="0.25">
      <c r="A1589" s="2" t="s">
        <v>1798</v>
      </c>
      <c r="B1589" s="2" t="s">
        <v>1588</v>
      </c>
      <c r="C1589" s="2" t="s">
        <v>1573</v>
      </c>
      <c r="D1589" s="4">
        <f t="shared" si="28"/>
        <v>173</v>
      </c>
      <c r="K1589" s="2">
        <v>10.11</v>
      </c>
      <c r="L1589" s="2" t="s">
        <v>712</v>
      </c>
      <c r="N1589" s="2">
        <v>13.53</v>
      </c>
      <c r="O1589" s="2" t="s">
        <v>712</v>
      </c>
      <c r="Q1589" s="2">
        <v>15.13</v>
      </c>
      <c r="R1589" s="2" t="s">
        <v>712</v>
      </c>
      <c r="T1589" s="2">
        <v>16.41</v>
      </c>
      <c r="U1589" s="2" t="s">
        <v>712</v>
      </c>
      <c r="W1589" s="2">
        <v>13.39</v>
      </c>
      <c r="X1589" s="2" t="s">
        <v>712</v>
      </c>
      <c r="Z1589" s="2">
        <v>12.8</v>
      </c>
      <c r="AA1589" s="2" t="s">
        <v>712</v>
      </c>
      <c r="AC1589" s="2">
        <v>11.73</v>
      </c>
      <c r="AD1589" s="2" t="s">
        <v>712</v>
      </c>
      <c r="AF1589" s="2">
        <v>12.03</v>
      </c>
      <c r="AG1589" s="2" t="s">
        <v>712</v>
      </c>
      <c r="AI1589" s="2">
        <v>11.48</v>
      </c>
      <c r="AJ1589" s="2" t="s">
        <v>712</v>
      </c>
    </row>
    <row r="1590" spans="1:39" x14ac:dyDescent="0.25">
      <c r="A1590" s="2" t="s">
        <v>1798</v>
      </c>
      <c r="B1590" s="2" t="s">
        <v>1587</v>
      </c>
      <c r="C1590" s="2" t="s">
        <v>1573</v>
      </c>
      <c r="D1590" s="4">
        <f t="shared" si="28"/>
        <v>174</v>
      </c>
      <c r="W1590" s="2">
        <v>8.6</v>
      </c>
      <c r="X1590" s="2" t="s">
        <v>712</v>
      </c>
      <c r="AC1590" s="2">
        <v>11.14</v>
      </c>
      <c r="AD1590" s="2" t="s">
        <v>712</v>
      </c>
      <c r="AF1590" s="2">
        <v>9.1509999999999998</v>
      </c>
      <c r="AG1590" s="2" t="s">
        <v>712</v>
      </c>
    </row>
    <row r="1591" spans="1:39" x14ac:dyDescent="0.25">
      <c r="A1591" s="2" t="s">
        <v>1798</v>
      </c>
      <c r="B1591" s="2" t="s">
        <v>1586</v>
      </c>
      <c r="C1591" s="2" t="s">
        <v>1573</v>
      </c>
      <c r="D1591" s="4">
        <f t="shared" si="28"/>
        <v>146</v>
      </c>
      <c r="W1591" s="2">
        <v>1.9630000000000001</v>
      </c>
      <c r="AF1591" s="2">
        <v>1.0649999999999999</v>
      </c>
      <c r="AG1591" s="2" t="s">
        <v>708</v>
      </c>
    </row>
    <row r="1592" spans="1:39" x14ac:dyDescent="0.25">
      <c r="A1592" s="2" t="s">
        <v>1798</v>
      </c>
      <c r="B1592" s="2" t="s">
        <v>1585</v>
      </c>
      <c r="C1592" s="2" t="s">
        <v>1573</v>
      </c>
      <c r="D1592" s="4">
        <f t="shared" si="28"/>
        <v>183</v>
      </c>
      <c r="K1592" s="2">
        <v>9.59</v>
      </c>
      <c r="N1592" s="2">
        <v>14.4</v>
      </c>
      <c r="Q1592" s="2">
        <v>18.8</v>
      </c>
      <c r="T1592" s="2">
        <v>20.5</v>
      </c>
      <c r="W1592" s="2">
        <v>20.41</v>
      </c>
      <c r="Z1592" s="2">
        <v>12.46</v>
      </c>
      <c r="AC1592" s="2">
        <v>9.2219999999999995</v>
      </c>
      <c r="AD1592" s="2" t="s">
        <v>745</v>
      </c>
      <c r="AF1592" s="2">
        <v>6.8840000000000003</v>
      </c>
      <c r="AG1592" s="2" t="s">
        <v>712</v>
      </c>
      <c r="AI1592" s="2">
        <v>6.4820000000000002</v>
      </c>
      <c r="AJ1592" s="2" t="s">
        <v>712</v>
      </c>
      <c r="AL1592" s="2">
        <v>6.4180000000000001</v>
      </c>
      <c r="AM1592" s="2" t="s">
        <v>712</v>
      </c>
    </row>
    <row r="1593" spans="1:39" x14ac:dyDescent="0.25">
      <c r="A1593" s="2" t="s">
        <v>1798</v>
      </c>
      <c r="B1593" s="2" t="s">
        <v>1584</v>
      </c>
      <c r="C1593" s="2" t="s">
        <v>1573</v>
      </c>
      <c r="D1593" s="4">
        <f t="shared" si="28"/>
        <v>185</v>
      </c>
      <c r="Z1593" s="2">
        <v>77.099999999999994</v>
      </c>
      <c r="AC1593" s="2">
        <v>66.2</v>
      </c>
      <c r="AL1593" s="2">
        <v>61</v>
      </c>
    </row>
    <row r="1594" spans="1:39" x14ac:dyDescent="0.25">
      <c r="A1594" s="2" t="s">
        <v>1798</v>
      </c>
      <c r="B1594" s="2" t="s">
        <v>1583</v>
      </c>
      <c r="C1594" s="2" t="s">
        <v>1573</v>
      </c>
      <c r="D1594" s="4">
        <f t="shared" si="28"/>
        <v>192</v>
      </c>
    </row>
    <row r="1595" spans="1:39" x14ac:dyDescent="0.25">
      <c r="A1595" s="2" t="s">
        <v>1798</v>
      </c>
      <c r="B1595" s="2" t="s">
        <v>1582</v>
      </c>
      <c r="C1595" s="2" t="s">
        <v>1573</v>
      </c>
      <c r="D1595" s="4">
        <f t="shared" si="28"/>
        <v>272</v>
      </c>
      <c r="AF1595" s="2">
        <v>3.9580000000000002</v>
      </c>
      <c r="AG1595" s="2" t="s">
        <v>712</v>
      </c>
      <c r="AI1595" s="2">
        <v>3.8690000000000002</v>
      </c>
      <c r="AJ1595" s="2" t="s">
        <v>712</v>
      </c>
      <c r="AL1595" s="2">
        <v>4.1500000000000004</v>
      </c>
      <c r="AM1595" s="2" t="s">
        <v>712</v>
      </c>
    </row>
    <row r="1596" spans="1:39" x14ac:dyDescent="0.25">
      <c r="A1596" s="2" t="s">
        <v>1798</v>
      </c>
      <c r="B1596" s="2" t="s">
        <v>1581</v>
      </c>
      <c r="C1596" s="2" t="s">
        <v>1573</v>
      </c>
      <c r="D1596" s="4">
        <f t="shared" si="28"/>
        <v>199</v>
      </c>
      <c r="Z1596" s="2">
        <v>1.31</v>
      </c>
      <c r="AA1596" s="2" t="s">
        <v>712</v>
      </c>
      <c r="AC1596" s="2">
        <v>1.0940000000000001</v>
      </c>
      <c r="AD1596" s="2" t="s">
        <v>712</v>
      </c>
      <c r="AF1596" s="2">
        <v>0.68799999999999994</v>
      </c>
      <c r="AG1596" s="2" t="s">
        <v>712</v>
      </c>
      <c r="AI1596" s="2">
        <v>0.6653</v>
      </c>
      <c r="AJ1596" s="2" t="s">
        <v>712</v>
      </c>
      <c r="AL1596" s="2">
        <v>0.55930000000000002</v>
      </c>
      <c r="AM1596" s="2" t="s">
        <v>712</v>
      </c>
    </row>
    <row r="1597" spans="1:39" x14ac:dyDescent="0.25">
      <c r="A1597" s="2" t="s">
        <v>1798</v>
      </c>
      <c r="B1597" s="2" t="s">
        <v>1580</v>
      </c>
      <c r="C1597" s="2" t="s">
        <v>1573</v>
      </c>
      <c r="D1597" s="4">
        <f t="shared" si="28"/>
        <v>198</v>
      </c>
      <c r="AC1597" s="2">
        <v>0.8992</v>
      </c>
      <c r="AD1597" s="2" t="s">
        <v>712</v>
      </c>
      <c r="AF1597" s="2">
        <v>0.93489999999999995</v>
      </c>
      <c r="AG1597" s="2" t="s">
        <v>712</v>
      </c>
      <c r="AI1597" s="2">
        <v>0.92810000000000004</v>
      </c>
      <c r="AJ1597" s="2" t="s">
        <v>712</v>
      </c>
      <c r="AL1597" s="2">
        <v>1.1559999999999999</v>
      </c>
      <c r="AM1597" s="2" t="s">
        <v>712</v>
      </c>
    </row>
    <row r="1598" spans="1:39" x14ac:dyDescent="0.25">
      <c r="A1598" s="2" t="s">
        <v>1798</v>
      </c>
      <c r="B1598" s="2" t="s">
        <v>1579</v>
      </c>
      <c r="C1598" s="2" t="s">
        <v>1573</v>
      </c>
      <c r="D1598" s="4">
        <f t="shared" si="28"/>
        <v>203</v>
      </c>
      <c r="N1598" s="2">
        <v>36.08</v>
      </c>
      <c r="O1598" s="2" t="s">
        <v>712</v>
      </c>
      <c r="Q1598" s="2">
        <v>39.92</v>
      </c>
      <c r="R1598" s="2" t="s">
        <v>712</v>
      </c>
      <c r="T1598" s="2">
        <v>45.85</v>
      </c>
      <c r="W1598" s="2">
        <v>36.9</v>
      </c>
      <c r="X1598" s="2" t="s">
        <v>712</v>
      </c>
      <c r="Z1598" s="2">
        <v>34.6</v>
      </c>
      <c r="AA1598" s="2" t="s">
        <v>712</v>
      </c>
      <c r="AC1598" s="2">
        <v>35.94</v>
      </c>
      <c r="AD1598" s="2" t="s">
        <v>712</v>
      </c>
      <c r="AF1598" s="2">
        <v>35.57</v>
      </c>
      <c r="AG1598" s="2" t="s">
        <v>712</v>
      </c>
      <c r="AI1598" s="2">
        <v>37.35</v>
      </c>
      <c r="AJ1598" s="2" t="s">
        <v>712</v>
      </c>
    </row>
    <row r="1599" spans="1:39" x14ac:dyDescent="0.25">
      <c r="A1599" s="2" t="s">
        <v>1798</v>
      </c>
      <c r="B1599" s="2" t="s">
        <v>1578</v>
      </c>
      <c r="C1599" s="2" t="s">
        <v>1573</v>
      </c>
      <c r="D1599" s="4">
        <f t="shared" si="28"/>
        <v>210</v>
      </c>
      <c r="K1599" s="2">
        <v>4.0730000000000004</v>
      </c>
      <c r="L1599" s="2" t="s">
        <v>712</v>
      </c>
      <c r="N1599" s="2">
        <v>4.1349999999999998</v>
      </c>
      <c r="O1599" s="2" t="s">
        <v>712</v>
      </c>
      <c r="Q1599" s="2">
        <v>4.1059999999999999</v>
      </c>
      <c r="R1599" s="2" t="s">
        <v>712</v>
      </c>
      <c r="T1599" s="2">
        <v>2.97</v>
      </c>
      <c r="U1599" s="2" t="s">
        <v>712</v>
      </c>
      <c r="W1599" s="2">
        <v>2.9729999999999999</v>
      </c>
      <c r="X1599" s="2" t="s">
        <v>712</v>
      </c>
      <c r="Z1599" s="2">
        <v>2.7109999999999999</v>
      </c>
      <c r="AA1599" s="2" t="s">
        <v>712</v>
      </c>
      <c r="AC1599" s="2">
        <v>2.6760000000000002</v>
      </c>
      <c r="AD1599" s="2" t="s">
        <v>712</v>
      </c>
      <c r="AF1599" s="2">
        <v>2.63</v>
      </c>
      <c r="AG1599" s="2" t="s">
        <v>712</v>
      </c>
      <c r="AI1599" s="2">
        <v>2.6890000000000001</v>
      </c>
      <c r="AJ1599" s="2" t="s">
        <v>712</v>
      </c>
    </row>
    <row r="1600" spans="1:39" x14ac:dyDescent="0.25">
      <c r="A1600" s="2" t="s">
        <v>1798</v>
      </c>
      <c r="B1600" s="2" t="s">
        <v>1577</v>
      </c>
      <c r="C1600" s="2" t="s">
        <v>1573</v>
      </c>
      <c r="D1600" s="4">
        <f t="shared" si="28"/>
        <v>211</v>
      </c>
      <c r="N1600" s="2">
        <v>2.5979999999999999</v>
      </c>
      <c r="O1600" s="2" t="s">
        <v>712</v>
      </c>
      <c r="Q1600" s="2">
        <v>2.589</v>
      </c>
      <c r="R1600" s="2" t="s">
        <v>712</v>
      </c>
      <c r="T1600" s="2">
        <v>2.6459999999999999</v>
      </c>
      <c r="U1600" s="2" t="s">
        <v>712</v>
      </c>
      <c r="W1600" s="2">
        <v>2.6949999999999998</v>
      </c>
      <c r="X1600" s="2" t="s">
        <v>712</v>
      </c>
      <c r="Z1600" s="2">
        <v>2.5590000000000002</v>
      </c>
      <c r="AA1600" s="2" t="s">
        <v>712</v>
      </c>
      <c r="AC1600" s="2">
        <v>2.5179999999999998</v>
      </c>
      <c r="AD1600" s="2" t="s">
        <v>712</v>
      </c>
      <c r="AI1600" s="2">
        <v>2.0049999999999999</v>
      </c>
      <c r="AJ1600" s="2" t="s">
        <v>712</v>
      </c>
    </row>
    <row r="1601" spans="1:38" x14ac:dyDescent="0.25">
      <c r="A1601" s="2" t="s">
        <v>1798</v>
      </c>
      <c r="B1601" s="2" t="s">
        <v>1576</v>
      </c>
      <c r="C1601" s="2" t="s">
        <v>1573</v>
      </c>
      <c r="D1601" s="4">
        <f t="shared" si="28"/>
        <v>154</v>
      </c>
      <c r="Z1601" s="2">
        <v>1.5549999999999999</v>
      </c>
      <c r="AC1601" s="2">
        <v>0.63319999999999999</v>
      </c>
      <c r="AD1601" s="2" t="s">
        <v>712</v>
      </c>
      <c r="AF1601" s="2">
        <v>0.55120000000000002</v>
      </c>
      <c r="AG1601" s="2" t="s">
        <v>712</v>
      </c>
    </row>
    <row r="1602" spans="1:38" x14ac:dyDescent="0.25">
      <c r="A1602" s="2" t="s">
        <v>1798</v>
      </c>
      <c r="B1602" s="2" t="s">
        <v>1575</v>
      </c>
      <c r="C1602" s="2" t="s">
        <v>1573</v>
      </c>
      <c r="D1602" s="4">
        <f t="shared" si="28"/>
        <v>230</v>
      </c>
      <c r="W1602" s="2">
        <v>26</v>
      </c>
      <c r="AC1602" s="2">
        <v>18.28</v>
      </c>
      <c r="AF1602" s="2">
        <v>15.08</v>
      </c>
      <c r="AI1602" s="2">
        <v>14.85</v>
      </c>
    </row>
    <row r="1603" spans="1:38" x14ac:dyDescent="0.25">
      <c r="A1603" s="2" t="s">
        <v>1798</v>
      </c>
      <c r="B1603" s="2" t="s">
        <v>1574</v>
      </c>
      <c r="C1603" s="2" t="s">
        <v>1573</v>
      </c>
      <c r="D1603" s="4">
        <f t="shared" si="28"/>
        <v>229</v>
      </c>
      <c r="Q1603" s="2">
        <v>13.51</v>
      </c>
      <c r="R1603" s="2" t="s">
        <v>712</v>
      </c>
      <c r="T1603" s="2">
        <v>11.53</v>
      </c>
      <c r="U1603" s="2" t="s">
        <v>712</v>
      </c>
      <c r="W1603" s="2">
        <v>12.05</v>
      </c>
      <c r="X1603" s="2" t="s">
        <v>712</v>
      </c>
      <c r="Z1603" s="2">
        <v>12.12</v>
      </c>
      <c r="AA1603" s="2" t="s">
        <v>712</v>
      </c>
      <c r="AC1603" s="2">
        <v>15.81</v>
      </c>
      <c r="AD1603" s="2" t="s">
        <v>745</v>
      </c>
      <c r="AF1603" s="2">
        <v>8.5129999999999999</v>
      </c>
      <c r="AG1603" s="2" t="s">
        <v>712</v>
      </c>
      <c r="AI1603" s="2">
        <v>8.2140000000000004</v>
      </c>
      <c r="AJ1603" s="2" t="s">
        <v>712</v>
      </c>
    </row>
    <row r="1604" spans="1:38" x14ac:dyDescent="0.25">
      <c r="A1604" s="2" t="s">
        <v>1798</v>
      </c>
      <c r="B1604" s="2" t="s">
        <v>1572</v>
      </c>
      <c r="C1604" s="2" t="s">
        <v>1555</v>
      </c>
      <c r="D1604" s="4">
        <f t="shared" si="28"/>
        <v>10</v>
      </c>
      <c r="Z1604" s="2">
        <v>22.19</v>
      </c>
      <c r="AA1604" s="2" t="s">
        <v>712</v>
      </c>
      <c r="AC1604" s="2">
        <v>21.7</v>
      </c>
      <c r="AF1604" s="2">
        <v>18.760000000000002</v>
      </c>
      <c r="AI1604" s="2">
        <v>16.02</v>
      </c>
      <c r="AL1604" s="2">
        <v>19.75</v>
      </c>
    </row>
    <row r="1605" spans="1:38" x14ac:dyDescent="0.25">
      <c r="A1605" s="2" t="s">
        <v>1798</v>
      </c>
      <c r="B1605" s="2" t="s">
        <v>1571</v>
      </c>
      <c r="C1605" s="2" t="s">
        <v>1555</v>
      </c>
      <c r="D1605" s="4">
        <f t="shared" si="28"/>
        <v>47</v>
      </c>
    </row>
    <row r="1606" spans="1:38" x14ac:dyDescent="0.25">
      <c r="A1606" s="2" t="s">
        <v>1798</v>
      </c>
      <c r="B1606" s="2" t="s">
        <v>1570</v>
      </c>
      <c r="C1606" s="2" t="s">
        <v>1555</v>
      </c>
      <c r="D1606" s="4">
        <f t="shared" si="28"/>
        <v>66</v>
      </c>
      <c r="T1606" s="2">
        <v>0.03</v>
      </c>
      <c r="AC1606" s="2">
        <v>8.1699999999999995E-2</v>
      </c>
      <c r="AD1606" s="2" t="s">
        <v>708</v>
      </c>
      <c r="AF1606" s="2">
        <v>8.4900000000000003E-2</v>
      </c>
      <c r="AG1606" s="2" t="s">
        <v>708</v>
      </c>
    </row>
    <row r="1607" spans="1:38" x14ac:dyDescent="0.25">
      <c r="A1607" s="2" t="s">
        <v>1798</v>
      </c>
      <c r="B1607" s="2" t="s">
        <v>1569</v>
      </c>
      <c r="C1607" s="2" t="s">
        <v>1555</v>
      </c>
      <c r="D1607" s="4">
        <f t="shared" si="28"/>
        <v>83</v>
      </c>
    </row>
    <row r="1608" spans="1:38" x14ac:dyDescent="0.25">
      <c r="A1608" s="2" t="s">
        <v>1798</v>
      </c>
      <c r="B1608" s="2" t="s">
        <v>1568</v>
      </c>
      <c r="C1608" s="2" t="s">
        <v>1555</v>
      </c>
      <c r="D1608" s="4">
        <f t="shared" si="28"/>
        <v>127</v>
      </c>
    </row>
    <row r="1609" spans="1:38" x14ac:dyDescent="0.25">
      <c r="A1609" s="2" t="s">
        <v>1798</v>
      </c>
      <c r="B1609" s="2" t="s">
        <v>1567</v>
      </c>
      <c r="C1609" s="2" t="s">
        <v>1555</v>
      </c>
      <c r="D1609" s="4">
        <f t="shared" si="28"/>
        <v>145</v>
      </c>
    </row>
    <row r="1610" spans="1:38" x14ac:dyDescent="0.25">
      <c r="A1610" s="2" t="s">
        <v>1798</v>
      </c>
      <c r="B1610" s="2" t="s">
        <v>1566</v>
      </c>
      <c r="C1610" s="2" t="s">
        <v>1555</v>
      </c>
      <c r="D1610" s="4">
        <f t="shared" si="28"/>
        <v>148</v>
      </c>
    </row>
    <row r="1611" spans="1:38" x14ac:dyDescent="0.25">
      <c r="A1611" s="2" t="s">
        <v>1798</v>
      </c>
      <c r="B1611" s="2" t="s">
        <v>1565</v>
      </c>
      <c r="C1611" s="2" t="s">
        <v>1555</v>
      </c>
      <c r="D1611" s="4">
        <f t="shared" ref="D1611:D1675" si="29">IF(B1611="","",VALUE(LEFT(B1611,FIND(".|",B1611)-1)))</f>
        <v>156</v>
      </c>
      <c r="Q1611" s="2">
        <v>1.2</v>
      </c>
      <c r="T1611" s="2">
        <v>1.9</v>
      </c>
      <c r="AC1611" s="2">
        <v>3.14</v>
      </c>
      <c r="AD1611" s="2" t="s">
        <v>712</v>
      </c>
      <c r="AF1611" s="2">
        <v>4.9080000000000004</v>
      </c>
      <c r="AG1611" s="2" t="s">
        <v>712</v>
      </c>
      <c r="AI1611" s="2">
        <v>5.2009999999999996</v>
      </c>
      <c r="AJ1611" s="2" t="s">
        <v>712</v>
      </c>
    </row>
    <row r="1612" spans="1:38" x14ac:dyDescent="0.25">
      <c r="A1612" s="2" t="s">
        <v>1798</v>
      </c>
      <c r="B1612" s="2" t="s">
        <v>1564</v>
      </c>
      <c r="C1612" s="2" t="s">
        <v>1555</v>
      </c>
      <c r="D1612" s="4">
        <f t="shared" si="29"/>
        <v>160</v>
      </c>
    </row>
    <row r="1613" spans="1:38" x14ac:dyDescent="0.25">
      <c r="A1613" s="2" t="s">
        <v>1798</v>
      </c>
      <c r="B1613" s="2" t="s">
        <v>1563</v>
      </c>
      <c r="C1613" s="2" t="s">
        <v>1555</v>
      </c>
      <c r="D1613" s="4">
        <f t="shared" si="29"/>
        <v>180</v>
      </c>
    </row>
    <row r="1614" spans="1:38" x14ac:dyDescent="0.25">
      <c r="A1614" s="2" t="s">
        <v>1798</v>
      </c>
      <c r="B1614" s="2" t="s">
        <v>1562</v>
      </c>
      <c r="C1614" s="2" t="s">
        <v>1555</v>
      </c>
      <c r="D1614" s="4">
        <f t="shared" si="29"/>
        <v>244</v>
      </c>
    </row>
    <row r="1615" spans="1:38" x14ac:dyDescent="0.25">
      <c r="A1615" s="2" t="s">
        <v>1798</v>
      </c>
      <c r="B1615" s="2" t="s">
        <v>1561</v>
      </c>
      <c r="C1615" s="2" t="s">
        <v>1555</v>
      </c>
      <c r="D1615" s="4">
        <f t="shared" si="29"/>
        <v>25</v>
      </c>
    </row>
    <row r="1616" spans="1:38" x14ac:dyDescent="0.25">
      <c r="A1616" s="2" t="s">
        <v>1798</v>
      </c>
      <c r="B1616" s="2" t="s">
        <v>1560</v>
      </c>
      <c r="C1616" s="2" t="s">
        <v>1555</v>
      </c>
      <c r="D1616" s="4">
        <f t="shared" si="29"/>
        <v>218</v>
      </c>
    </row>
    <row r="1617" spans="1:38" x14ac:dyDescent="0.25">
      <c r="A1617" s="2" t="s">
        <v>1798</v>
      </c>
      <c r="B1617" s="2" t="s">
        <v>1559</v>
      </c>
      <c r="C1617" s="2" t="s">
        <v>1555</v>
      </c>
      <c r="D1617" s="4">
        <f t="shared" si="29"/>
        <v>219</v>
      </c>
    </row>
    <row r="1618" spans="1:38" x14ac:dyDescent="0.25">
      <c r="A1618" s="2" t="s">
        <v>1798</v>
      </c>
      <c r="B1618" s="2" t="s">
        <v>1558</v>
      </c>
      <c r="C1618" s="2" t="s">
        <v>1555</v>
      </c>
      <c r="D1618" s="4">
        <f t="shared" si="29"/>
        <v>227</v>
      </c>
    </row>
    <row r="1619" spans="1:38" x14ac:dyDescent="0.25">
      <c r="A1619" s="2" t="s">
        <v>1798</v>
      </c>
      <c r="B1619" s="2" t="s">
        <v>1556</v>
      </c>
      <c r="C1619" s="2" t="s">
        <v>1555</v>
      </c>
      <c r="D1619" s="4">
        <f t="shared" si="29"/>
        <v>155</v>
      </c>
    </row>
    <row r="1620" spans="1:38" x14ac:dyDescent="0.25">
      <c r="D1620" s="4" t="str">
        <f t="shared" si="29"/>
        <v/>
      </c>
    </row>
    <row r="1622" spans="1:38" x14ac:dyDescent="0.25">
      <c r="D1622" s="4" t="str">
        <f t="shared" si="29"/>
        <v/>
      </c>
      <c r="E1622" s="2" t="s">
        <v>1779</v>
      </c>
      <c r="H1622" s="2" t="s">
        <v>1778</v>
      </c>
      <c r="K1622" s="2" t="s">
        <v>1777</v>
      </c>
      <c r="N1622" s="2" t="s">
        <v>1776</v>
      </c>
      <c r="Q1622" s="2" t="s">
        <v>1775</v>
      </c>
      <c r="T1622" s="2" t="s">
        <v>1774</v>
      </c>
      <c r="W1622" s="2" t="s">
        <v>1773</v>
      </c>
      <c r="Z1622" s="2" t="s">
        <v>1772</v>
      </c>
      <c r="AC1622" s="2" t="s">
        <v>1771</v>
      </c>
      <c r="AF1622" s="2" t="s">
        <v>1770</v>
      </c>
      <c r="AI1622" s="2" t="s">
        <v>1769</v>
      </c>
      <c r="AL1622" s="2" t="s">
        <v>1768</v>
      </c>
    </row>
    <row r="1623" spans="1:38" x14ac:dyDescent="0.25">
      <c r="A1623" s="2" t="s">
        <v>1791</v>
      </c>
      <c r="B1623" s="2" t="s">
        <v>1767</v>
      </c>
      <c r="C1623" s="2" t="s">
        <v>1712</v>
      </c>
      <c r="D1623" s="4">
        <f t="shared" si="29"/>
        <v>4</v>
      </c>
      <c r="AC1623" s="2">
        <v>3.5019999999999998</v>
      </c>
      <c r="AD1623" s="2" t="s">
        <v>705</v>
      </c>
    </row>
    <row r="1624" spans="1:38" x14ac:dyDescent="0.25">
      <c r="A1624" s="2" t="s">
        <v>1791</v>
      </c>
      <c r="B1624" s="2" t="s">
        <v>1766</v>
      </c>
      <c r="C1624" s="2" t="s">
        <v>1712</v>
      </c>
      <c r="D1624" s="4">
        <f t="shared" si="29"/>
        <v>7</v>
      </c>
      <c r="AF1624" s="2">
        <v>0.1467</v>
      </c>
      <c r="AG1624" s="2" t="s">
        <v>705</v>
      </c>
    </row>
    <row r="1625" spans="1:38" x14ac:dyDescent="0.25">
      <c r="A1625" s="2" t="s">
        <v>1791</v>
      </c>
      <c r="B1625" s="2" t="s">
        <v>1765</v>
      </c>
      <c r="C1625" s="2" t="s">
        <v>1712</v>
      </c>
      <c r="D1625" s="4">
        <f t="shared" si="29"/>
        <v>53</v>
      </c>
      <c r="AC1625" s="2">
        <v>4.4999999999999998E-2</v>
      </c>
    </row>
    <row r="1626" spans="1:38" x14ac:dyDescent="0.25">
      <c r="A1626" s="2" t="s">
        <v>1791</v>
      </c>
      <c r="B1626" s="2" t="s">
        <v>1764</v>
      </c>
      <c r="C1626" s="2" t="s">
        <v>1712</v>
      </c>
      <c r="D1626" s="4">
        <f t="shared" si="29"/>
        <v>20</v>
      </c>
      <c r="AC1626" s="2">
        <v>2.9000000000000001E-2</v>
      </c>
      <c r="AE1626" s="2" t="s">
        <v>941</v>
      </c>
    </row>
    <row r="1627" spans="1:38" x14ac:dyDescent="0.25">
      <c r="A1627" s="2" t="s">
        <v>1791</v>
      </c>
      <c r="B1627" s="2" t="s">
        <v>1763</v>
      </c>
      <c r="C1627" s="2" t="s">
        <v>1712</v>
      </c>
      <c r="D1627" s="4">
        <f t="shared" si="29"/>
        <v>233</v>
      </c>
      <c r="AC1627" s="2">
        <v>0.42070000000000002</v>
      </c>
      <c r="AD1627" s="2" t="s">
        <v>705</v>
      </c>
    </row>
    <row r="1628" spans="1:38" x14ac:dyDescent="0.25">
      <c r="A1628" s="2" t="s">
        <v>1791</v>
      </c>
      <c r="B1628" s="2" t="s">
        <v>1762</v>
      </c>
      <c r="C1628" s="2" t="s">
        <v>1712</v>
      </c>
      <c r="D1628" s="4">
        <f t="shared" si="29"/>
        <v>29</v>
      </c>
      <c r="AC1628" s="2">
        <v>0.2</v>
      </c>
      <c r="AE1628" s="2" t="s">
        <v>1797</v>
      </c>
    </row>
    <row r="1629" spans="1:38" x14ac:dyDescent="0.25">
      <c r="A1629" s="2" t="s">
        <v>1791</v>
      </c>
      <c r="B1629" s="2" t="s">
        <v>1761</v>
      </c>
      <c r="C1629" s="2" t="s">
        <v>1712</v>
      </c>
      <c r="D1629" s="4">
        <f t="shared" si="29"/>
        <v>35</v>
      </c>
      <c r="AF1629" s="2">
        <v>2.5000000000000001E-2</v>
      </c>
      <c r="AG1629" s="2" t="s">
        <v>705</v>
      </c>
    </row>
    <row r="1630" spans="1:38" x14ac:dyDescent="0.25">
      <c r="A1630" s="2" t="s">
        <v>1791</v>
      </c>
      <c r="B1630" s="2" t="s">
        <v>1760</v>
      </c>
      <c r="C1630" s="2" t="s">
        <v>1712</v>
      </c>
      <c r="D1630" s="4">
        <f t="shared" si="29"/>
        <v>32</v>
      </c>
      <c r="AC1630" s="2">
        <v>0.73699999999999999</v>
      </c>
      <c r="AD1630" s="2" t="s">
        <v>705</v>
      </c>
    </row>
    <row r="1631" spans="1:38" x14ac:dyDescent="0.25">
      <c r="A1631" s="2" t="s">
        <v>1791</v>
      </c>
      <c r="B1631" s="2" t="s">
        <v>1759</v>
      </c>
      <c r="C1631" s="2" t="s">
        <v>1712</v>
      </c>
      <c r="D1631" s="4">
        <f t="shared" si="29"/>
        <v>37</v>
      </c>
      <c r="T1631" s="3">
        <v>4.0000000000000002E-4</v>
      </c>
      <c r="U1631" s="2" t="s">
        <v>705</v>
      </c>
      <c r="AC1631" s="3">
        <v>4.0000000000000002E-4</v>
      </c>
      <c r="AD1631" s="2" t="s">
        <v>705</v>
      </c>
      <c r="AE1631" s="2" t="s">
        <v>1796</v>
      </c>
      <c r="AF1631" s="3">
        <v>4.0000000000000002E-4</v>
      </c>
      <c r="AG1631" s="2" t="s">
        <v>705</v>
      </c>
      <c r="AH1631" s="2" t="s">
        <v>942</v>
      </c>
    </row>
    <row r="1632" spans="1:38" x14ac:dyDescent="0.25">
      <c r="A1632" s="2" t="s">
        <v>1791</v>
      </c>
      <c r="B1632" s="2" t="s">
        <v>1758</v>
      </c>
      <c r="C1632" s="2" t="s">
        <v>1712</v>
      </c>
      <c r="D1632" s="4">
        <f t="shared" si="29"/>
        <v>39</v>
      </c>
      <c r="AC1632" s="2">
        <v>0.67220000000000002</v>
      </c>
      <c r="AD1632" s="2" t="s">
        <v>705</v>
      </c>
      <c r="AF1632" s="2">
        <v>0.67220000000000002</v>
      </c>
      <c r="AG1632" s="2" t="s">
        <v>705</v>
      </c>
      <c r="AH1632" s="2" t="s">
        <v>943</v>
      </c>
    </row>
    <row r="1633" spans="1:39" x14ac:dyDescent="0.25">
      <c r="A1633" s="2" t="s">
        <v>1791</v>
      </c>
      <c r="B1633" s="2" t="s">
        <v>1757</v>
      </c>
      <c r="C1633" s="2" t="s">
        <v>1712</v>
      </c>
      <c r="D1633" s="4">
        <f t="shared" si="29"/>
        <v>45</v>
      </c>
    </row>
    <row r="1634" spans="1:39" x14ac:dyDescent="0.25">
      <c r="A1634" s="2" t="s">
        <v>1791</v>
      </c>
      <c r="B1634" s="2" t="s">
        <v>1756</v>
      </c>
      <c r="C1634" s="2" t="s">
        <v>1712</v>
      </c>
      <c r="D1634" s="4">
        <f t="shared" si="29"/>
        <v>46</v>
      </c>
    </row>
    <row r="1635" spans="1:39" x14ac:dyDescent="0.25">
      <c r="A1635" s="2" t="s">
        <v>1791</v>
      </c>
      <c r="B1635" s="2" t="s">
        <v>1755</v>
      </c>
      <c r="C1635" s="2" t="s">
        <v>1712</v>
      </c>
      <c r="D1635" s="4">
        <f t="shared" si="29"/>
        <v>107</v>
      </c>
      <c r="AF1635" s="2">
        <v>0.59530000000000005</v>
      </c>
      <c r="AG1635" s="2" t="s">
        <v>705</v>
      </c>
      <c r="AH1635" s="2" t="s">
        <v>944</v>
      </c>
      <c r="AI1635" s="2">
        <v>0.59530000000000005</v>
      </c>
      <c r="AJ1635" s="2" t="s">
        <v>705</v>
      </c>
    </row>
    <row r="1636" spans="1:39" x14ac:dyDescent="0.25">
      <c r="A1636" s="2" t="s">
        <v>1791</v>
      </c>
      <c r="B1636" s="2" t="s">
        <v>1754</v>
      </c>
      <c r="C1636" s="2" t="s">
        <v>1712</v>
      </c>
      <c r="D1636" s="4">
        <f t="shared" si="29"/>
        <v>250</v>
      </c>
      <c r="AC1636" s="2">
        <v>7.1900000000000006E-2</v>
      </c>
      <c r="AD1636" s="2" t="s">
        <v>705</v>
      </c>
      <c r="AF1636" s="2">
        <v>7.1900000000000006E-2</v>
      </c>
      <c r="AG1636" s="2" t="s">
        <v>705</v>
      </c>
      <c r="AH1636" s="2" t="s">
        <v>945</v>
      </c>
    </row>
    <row r="1637" spans="1:39" x14ac:dyDescent="0.25">
      <c r="A1637" s="2" t="s">
        <v>1791</v>
      </c>
      <c r="B1637" s="2" t="s">
        <v>1753</v>
      </c>
      <c r="C1637" s="2" t="s">
        <v>1712</v>
      </c>
      <c r="D1637" s="4">
        <f t="shared" si="29"/>
        <v>72</v>
      </c>
      <c r="AC1637" s="2">
        <v>2.5000000000000001E-3</v>
      </c>
    </row>
    <row r="1638" spans="1:39" x14ac:dyDescent="0.25">
      <c r="A1638" s="2" t="s">
        <v>1791</v>
      </c>
      <c r="B1638" s="2" t="s">
        <v>1752</v>
      </c>
      <c r="C1638" s="2" t="s">
        <v>1712</v>
      </c>
      <c r="D1638" s="4">
        <f t="shared" si="29"/>
        <v>59</v>
      </c>
    </row>
    <row r="1639" spans="1:39" x14ac:dyDescent="0.25">
      <c r="A1639" s="2" t="s">
        <v>1791</v>
      </c>
      <c r="B1639" s="2" t="s">
        <v>1751</v>
      </c>
      <c r="C1639" s="2" t="s">
        <v>1712</v>
      </c>
      <c r="D1639" s="4">
        <f t="shared" si="29"/>
        <v>61</v>
      </c>
    </row>
    <row r="1640" spans="1:39" x14ac:dyDescent="0.25">
      <c r="A1640" s="2" t="s">
        <v>1791</v>
      </c>
      <c r="B1640" s="2" t="s">
        <v>1750</v>
      </c>
      <c r="C1640" s="2" t="s">
        <v>1712</v>
      </c>
      <c r="D1640" s="4">
        <f t="shared" si="29"/>
        <v>178</v>
      </c>
    </row>
    <row r="1641" spans="1:39" x14ac:dyDescent="0.25">
      <c r="A1641" s="2" t="s">
        <v>1791</v>
      </c>
      <c r="B1641" s="2" t="s">
        <v>1749</v>
      </c>
      <c r="C1641" s="2" t="s">
        <v>1712</v>
      </c>
      <c r="D1641" s="4">
        <f t="shared" si="29"/>
        <v>238</v>
      </c>
      <c r="AL1641" s="2">
        <v>9</v>
      </c>
      <c r="AM1641" s="2" t="s">
        <v>708</v>
      </c>
    </row>
    <row r="1642" spans="1:39" x14ac:dyDescent="0.25">
      <c r="A1642" s="2" t="s">
        <v>1791</v>
      </c>
      <c r="B1642" s="2" t="s">
        <v>1748</v>
      </c>
      <c r="C1642" s="2" t="s">
        <v>1712</v>
      </c>
      <c r="D1642" s="4">
        <f t="shared" si="29"/>
        <v>74</v>
      </c>
      <c r="AC1642" s="2">
        <v>4.0300000000000002E-2</v>
      </c>
      <c r="AD1642" s="2" t="s">
        <v>705</v>
      </c>
      <c r="AF1642" s="2">
        <v>4.0300000000000002E-2</v>
      </c>
      <c r="AG1642" s="2" t="s">
        <v>705</v>
      </c>
      <c r="AH1642" s="2" t="s">
        <v>946</v>
      </c>
    </row>
    <row r="1643" spans="1:39" x14ac:dyDescent="0.25">
      <c r="A1643" s="2" t="s">
        <v>1791</v>
      </c>
      <c r="B1643" s="2" t="s">
        <v>1747</v>
      </c>
      <c r="C1643" s="2" t="s">
        <v>1712</v>
      </c>
      <c r="D1643" s="4">
        <f t="shared" si="29"/>
        <v>75</v>
      </c>
      <c r="AC1643" s="2">
        <v>3.9199999999999999E-2</v>
      </c>
      <c r="AD1643" s="2" t="s">
        <v>705</v>
      </c>
    </row>
    <row r="1644" spans="1:39" x14ac:dyDescent="0.25">
      <c r="A1644" s="2" t="s">
        <v>1791</v>
      </c>
      <c r="B1644" s="2" t="s">
        <v>1746</v>
      </c>
      <c r="C1644" s="2" t="s">
        <v>1712</v>
      </c>
      <c r="D1644" s="4">
        <f t="shared" si="29"/>
        <v>81</v>
      </c>
    </row>
    <row r="1645" spans="1:39" x14ac:dyDescent="0.25">
      <c r="A1645" s="2" t="s">
        <v>1791</v>
      </c>
      <c r="B1645" s="2" t="s">
        <v>1745</v>
      </c>
      <c r="C1645" s="2" t="s">
        <v>1712</v>
      </c>
      <c r="D1645" s="4">
        <f t="shared" si="29"/>
        <v>90</v>
      </c>
      <c r="AC1645" s="2">
        <v>0.29289999999999999</v>
      </c>
      <c r="AD1645" s="2" t="s">
        <v>705</v>
      </c>
    </row>
    <row r="1646" spans="1:39" x14ac:dyDescent="0.25">
      <c r="A1646" s="2" t="s">
        <v>1791</v>
      </c>
      <c r="B1646" s="2" t="s">
        <v>1744</v>
      </c>
      <c r="C1646" s="2" t="s">
        <v>1712</v>
      </c>
      <c r="D1646" s="4">
        <f t="shared" si="29"/>
        <v>175</v>
      </c>
    </row>
    <row r="1647" spans="1:39" x14ac:dyDescent="0.25">
      <c r="A1647" s="2" t="s">
        <v>1791</v>
      </c>
      <c r="B1647" s="2" t="s">
        <v>1743</v>
      </c>
      <c r="C1647" s="2" t="s">
        <v>1712</v>
      </c>
      <c r="D1647" s="4">
        <f t="shared" si="29"/>
        <v>114</v>
      </c>
      <c r="AI1647" s="2">
        <v>1.6020000000000001</v>
      </c>
    </row>
    <row r="1648" spans="1:39" x14ac:dyDescent="0.25">
      <c r="A1648" s="2" t="s">
        <v>1791</v>
      </c>
      <c r="B1648" s="2" t="s">
        <v>1742</v>
      </c>
      <c r="C1648" s="2" t="s">
        <v>1712</v>
      </c>
      <c r="D1648" s="4">
        <f t="shared" si="29"/>
        <v>122</v>
      </c>
      <c r="AC1648" s="2">
        <v>3.8E-3</v>
      </c>
      <c r="AD1648" s="2" t="s">
        <v>705</v>
      </c>
    </row>
    <row r="1649" spans="1:40" x14ac:dyDescent="0.25">
      <c r="A1649" s="2" t="s">
        <v>1791</v>
      </c>
      <c r="B1649" s="2" t="s">
        <v>1741</v>
      </c>
      <c r="C1649" s="2" t="s">
        <v>1712</v>
      </c>
      <c r="D1649" s="4">
        <f t="shared" si="29"/>
        <v>123</v>
      </c>
      <c r="AC1649" s="2">
        <v>1.23E-2</v>
      </c>
      <c r="AD1649" s="2" t="s">
        <v>705</v>
      </c>
    </row>
    <row r="1650" spans="1:40" x14ac:dyDescent="0.25">
      <c r="A1650" s="2" t="s">
        <v>1791</v>
      </c>
      <c r="B1650" s="2" t="s">
        <v>1740</v>
      </c>
      <c r="C1650" s="2" t="s">
        <v>1712</v>
      </c>
      <c r="D1650" s="4">
        <f t="shared" si="29"/>
        <v>124</v>
      </c>
    </row>
    <row r="1651" spans="1:40" x14ac:dyDescent="0.25">
      <c r="A1651" s="2" t="s">
        <v>1791</v>
      </c>
      <c r="B1651" s="2" t="s">
        <v>1739</v>
      </c>
      <c r="C1651" s="2" t="s">
        <v>1712</v>
      </c>
      <c r="D1651" s="4">
        <f t="shared" si="29"/>
        <v>129</v>
      </c>
      <c r="AC1651" s="2">
        <v>13</v>
      </c>
      <c r="AD1651" s="2" t="s">
        <v>708</v>
      </c>
    </row>
    <row r="1652" spans="1:40" x14ac:dyDescent="0.25">
      <c r="A1652" s="2" t="s">
        <v>1791</v>
      </c>
      <c r="B1652" s="2" t="s">
        <v>1738</v>
      </c>
      <c r="C1652" s="2" t="s">
        <v>1712</v>
      </c>
      <c r="D1652" s="4">
        <f t="shared" si="29"/>
        <v>130</v>
      </c>
      <c r="AC1652" s="2">
        <v>1.1659999999999999</v>
      </c>
      <c r="AD1652" s="2" t="s">
        <v>705</v>
      </c>
      <c r="AF1652" s="2">
        <v>1.1659999999999999</v>
      </c>
      <c r="AG1652" s="2" t="s">
        <v>705</v>
      </c>
      <c r="AH1652" s="2" t="s">
        <v>947</v>
      </c>
    </row>
    <row r="1653" spans="1:40" x14ac:dyDescent="0.25">
      <c r="A1653" s="2" t="s">
        <v>1791</v>
      </c>
      <c r="B1653" s="2" t="s">
        <v>1737</v>
      </c>
      <c r="C1653" s="2" t="s">
        <v>1712</v>
      </c>
      <c r="D1653" s="4">
        <f t="shared" si="29"/>
        <v>133</v>
      </c>
      <c r="AF1653" s="2">
        <v>5</v>
      </c>
    </row>
    <row r="1654" spans="1:40" x14ac:dyDescent="0.25">
      <c r="A1654" s="2" t="s">
        <v>1791</v>
      </c>
      <c r="B1654" s="2" t="s">
        <v>1736</v>
      </c>
      <c r="C1654" s="2" t="s">
        <v>1712</v>
      </c>
      <c r="D1654" s="4">
        <f t="shared" si="29"/>
        <v>136</v>
      </c>
      <c r="AF1654" s="2">
        <v>1.2230000000000001</v>
      </c>
      <c r="AG1654" s="2" t="s">
        <v>705</v>
      </c>
    </row>
    <row r="1655" spans="1:40" x14ac:dyDescent="0.25">
      <c r="A1655" s="2" t="s">
        <v>1791</v>
      </c>
      <c r="B1655" s="2" t="s">
        <v>1735</v>
      </c>
      <c r="C1655" s="2" t="s">
        <v>1712</v>
      </c>
      <c r="D1655" s="4">
        <f t="shared" si="29"/>
        <v>137</v>
      </c>
    </row>
    <row r="1656" spans="1:40" x14ac:dyDescent="0.25">
      <c r="A1656" s="2" t="s">
        <v>1791</v>
      </c>
      <c r="B1656" s="2" t="s">
        <v>1734</v>
      </c>
      <c r="C1656" s="2" t="s">
        <v>1712</v>
      </c>
      <c r="D1656" s="4">
        <f t="shared" si="29"/>
        <v>143</v>
      </c>
    </row>
    <row r="1657" spans="1:40" x14ac:dyDescent="0.25">
      <c r="A1657" s="2" t="s">
        <v>1791</v>
      </c>
      <c r="B1657" s="2" t="s">
        <v>1733</v>
      </c>
      <c r="C1657" s="2" t="s">
        <v>1712</v>
      </c>
      <c r="D1657" s="4">
        <f t="shared" si="29"/>
        <v>144</v>
      </c>
      <c r="AC1657" s="2">
        <v>0.69</v>
      </c>
      <c r="AD1657" s="2" t="s">
        <v>705</v>
      </c>
      <c r="AL1657" s="2">
        <v>1.0049999999999999</v>
      </c>
      <c r="AN1657" s="2" t="s">
        <v>948</v>
      </c>
    </row>
    <row r="1658" spans="1:40" x14ac:dyDescent="0.25">
      <c r="A1658" s="2" t="s">
        <v>1791</v>
      </c>
      <c r="B1658" s="2" t="s">
        <v>1732</v>
      </c>
      <c r="C1658" s="2" t="s">
        <v>1712</v>
      </c>
      <c r="D1658" s="4">
        <f t="shared" si="29"/>
        <v>147</v>
      </c>
      <c r="AC1658" s="2">
        <v>0.14399999999999999</v>
      </c>
      <c r="AE1658" s="2" t="s">
        <v>949</v>
      </c>
    </row>
    <row r="1659" spans="1:40" x14ac:dyDescent="0.25">
      <c r="A1659" s="2" t="s">
        <v>1791</v>
      </c>
      <c r="B1659" s="2" t="s">
        <v>1731</v>
      </c>
      <c r="C1659" s="2" t="s">
        <v>1712</v>
      </c>
      <c r="D1659" s="4">
        <f t="shared" si="29"/>
        <v>158</v>
      </c>
      <c r="AF1659" s="2">
        <v>0.65649999999999997</v>
      </c>
      <c r="AG1659" s="2" t="s">
        <v>705</v>
      </c>
    </row>
    <row r="1660" spans="1:40" x14ac:dyDescent="0.25">
      <c r="A1660" s="2" t="s">
        <v>1791</v>
      </c>
      <c r="B1660" s="2" t="s">
        <v>1730</v>
      </c>
      <c r="C1660" s="2" t="s">
        <v>1712</v>
      </c>
      <c r="D1660" s="4">
        <f t="shared" si="29"/>
        <v>159</v>
      </c>
      <c r="AF1660" s="2">
        <v>7.0469999999999997</v>
      </c>
      <c r="AG1660" s="2" t="s">
        <v>705</v>
      </c>
      <c r="AI1660" s="2">
        <v>4.5490000000000004</v>
      </c>
      <c r="AJ1660" s="2" t="s">
        <v>708</v>
      </c>
    </row>
    <row r="1661" spans="1:40" x14ac:dyDescent="0.25">
      <c r="A1661" s="2" t="s">
        <v>1791</v>
      </c>
      <c r="B1661" s="2" t="s">
        <v>1729</v>
      </c>
      <c r="C1661" s="2" t="s">
        <v>1712</v>
      </c>
      <c r="D1661" s="4">
        <f t="shared" si="29"/>
        <v>184</v>
      </c>
    </row>
    <row r="1662" spans="1:40" x14ac:dyDescent="0.25">
      <c r="A1662" s="2" t="s">
        <v>1791</v>
      </c>
      <c r="B1662" s="2" t="s">
        <v>1728</v>
      </c>
      <c r="C1662" s="2" t="s">
        <v>1712</v>
      </c>
      <c r="D1662" s="4">
        <f t="shared" si="29"/>
        <v>193</v>
      </c>
    </row>
    <row r="1663" spans="1:40" x14ac:dyDescent="0.25">
      <c r="A1663" s="2" t="s">
        <v>1791</v>
      </c>
      <c r="B1663" s="2" t="s">
        <v>1727</v>
      </c>
      <c r="C1663" s="2" t="s">
        <v>1712</v>
      </c>
      <c r="D1663" s="4">
        <f t="shared" si="29"/>
        <v>195</v>
      </c>
    </row>
    <row r="1664" spans="1:40" x14ac:dyDescent="0.25">
      <c r="A1664" s="2" t="s">
        <v>1791</v>
      </c>
      <c r="B1664" s="2" t="s">
        <v>1726</v>
      </c>
      <c r="C1664" s="2" t="s">
        <v>1712</v>
      </c>
      <c r="D1664" s="4">
        <f t="shared" si="29"/>
        <v>196</v>
      </c>
    </row>
    <row r="1665" spans="1:38" x14ac:dyDescent="0.25">
      <c r="A1665" s="2" t="s">
        <v>1791</v>
      </c>
      <c r="B1665" s="2" t="s">
        <v>1724</v>
      </c>
      <c r="C1665" s="2" t="s">
        <v>1712</v>
      </c>
      <c r="D1665" s="4">
        <f t="shared" si="29"/>
        <v>197</v>
      </c>
      <c r="W1665" s="2">
        <v>4.5699999999999998E-2</v>
      </c>
      <c r="X1665" s="2" t="s">
        <v>705</v>
      </c>
      <c r="AC1665" s="2">
        <v>4.5699999999999998E-2</v>
      </c>
      <c r="AD1665" s="2" t="s">
        <v>705</v>
      </c>
      <c r="AE1665" s="2" t="s">
        <v>950</v>
      </c>
      <c r="AF1665" s="2">
        <v>4.5699999999999998E-2</v>
      </c>
      <c r="AG1665" s="2" t="s">
        <v>705</v>
      </c>
      <c r="AH1665" s="2" t="s">
        <v>951</v>
      </c>
    </row>
    <row r="1666" spans="1:38" x14ac:dyDescent="0.25">
      <c r="A1666" s="2" t="s">
        <v>1791</v>
      </c>
      <c r="B1666" s="2" t="s">
        <v>1723</v>
      </c>
      <c r="C1666" s="2" t="s">
        <v>1712</v>
      </c>
      <c r="D1666" s="4">
        <f t="shared" si="29"/>
        <v>201</v>
      </c>
    </row>
    <row r="1667" spans="1:38" x14ac:dyDescent="0.25">
      <c r="A1667" s="2" t="s">
        <v>1791</v>
      </c>
      <c r="B1667" s="2" t="s">
        <v>1722</v>
      </c>
      <c r="C1667" s="2" t="s">
        <v>1712</v>
      </c>
      <c r="D1667" s="4">
        <f t="shared" si="29"/>
        <v>202</v>
      </c>
      <c r="AL1667" s="2">
        <v>9.3000000000000007</v>
      </c>
    </row>
    <row r="1668" spans="1:38" x14ac:dyDescent="0.25">
      <c r="A1668" s="2" t="s">
        <v>1791</v>
      </c>
      <c r="B1668" s="2" t="s">
        <v>1721</v>
      </c>
      <c r="C1668" s="2" t="s">
        <v>1712</v>
      </c>
      <c r="D1668" s="4">
        <f t="shared" si="29"/>
        <v>277</v>
      </c>
    </row>
    <row r="1669" spans="1:38" x14ac:dyDescent="0.25">
      <c r="A1669" s="2" t="s">
        <v>1791</v>
      </c>
      <c r="B1669" s="2" t="s">
        <v>1720</v>
      </c>
      <c r="C1669" s="2" t="s">
        <v>1712</v>
      </c>
      <c r="D1669" s="4">
        <f t="shared" si="29"/>
        <v>276</v>
      </c>
    </row>
    <row r="1670" spans="1:38" x14ac:dyDescent="0.25">
      <c r="A1670" s="2" t="s">
        <v>1791</v>
      </c>
      <c r="B1670" s="2" t="s">
        <v>1719</v>
      </c>
      <c r="C1670" s="2" t="s">
        <v>1712</v>
      </c>
      <c r="D1670" s="4">
        <f t="shared" si="29"/>
        <v>209</v>
      </c>
      <c r="AC1670" s="2">
        <v>0.99299999999999999</v>
      </c>
    </row>
    <row r="1671" spans="1:38" x14ac:dyDescent="0.25">
      <c r="A1671" s="2" t="s">
        <v>1791</v>
      </c>
      <c r="B1671" s="2" t="s">
        <v>1718</v>
      </c>
      <c r="C1671" s="2" t="s">
        <v>1712</v>
      </c>
      <c r="D1671" s="4">
        <f t="shared" si="29"/>
        <v>217</v>
      </c>
      <c r="AC1671" s="2">
        <v>4.5999999999999999E-2</v>
      </c>
      <c r="AD1671" s="2" t="s">
        <v>708</v>
      </c>
    </row>
    <row r="1672" spans="1:38" x14ac:dyDescent="0.25">
      <c r="A1672" s="2" t="s">
        <v>1791</v>
      </c>
      <c r="B1672" s="2" t="s">
        <v>1717</v>
      </c>
      <c r="C1672" s="2" t="s">
        <v>1712</v>
      </c>
      <c r="D1672" s="4">
        <f t="shared" si="29"/>
        <v>222</v>
      </c>
    </row>
    <row r="1673" spans="1:38" x14ac:dyDescent="0.25">
      <c r="A1673" s="2" t="s">
        <v>1791</v>
      </c>
      <c r="B1673" s="2" t="s">
        <v>1716</v>
      </c>
      <c r="C1673" s="2" t="s">
        <v>1712</v>
      </c>
      <c r="D1673" s="4">
        <f t="shared" si="29"/>
        <v>226</v>
      </c>
    </row>
    <row r="1674" spans="1:38" x14ac:dyDescent="0.25">
      <c r="A1674" s="2" t="s">
        <v>1791</v>
      </c>
      <c r="B1674" s="2" t="s">
        <v>1715</v>
      </c>
      <c r="C1674" s="2" t="s">
        <v>1712</v>
      </c>
      <c r="D1674" s="4">
        <f t="shared" si="29"/>
        <v>215</v>
      </c>
      <c r="AC1674" s="2">
        <v>4.4249999999999998</v>
      </c>
      <c r="AD1674" s="2" t="s">
        <v>708</v>
      </c>
    </row>
    <row r="1675" spans="1:38" x14ac:dyDescent="0.25">
      <c r="A1675" s="2" t="s">
        <v>1791</v>
      </c>
      <c r="B1675" s="2" t="s">
        <v>1714</v>
      </c>
      <c r="C1675" s="2" t="s">
        <v>1712</v>
      </c>
      <c r="D1675" s="4">
        <f t="shared" si="29"/>
        <v>251</v>
      </c>
      <c r="AC1675" s="2">
        <v>1.1519999999999999</v>
      </c>
      <c r="AD1675" s="2" t="s">
        <v>705</v>
      </c>
    </row>
    <row r="1676" spans="1:38" x14ac:dyDescent="0.25">
      <c r="A1676" s="2" t="s">
        <v>1791</v>
      </c>
      <c r="B1676" s="2" t="s">
        <v>1713</v>
      </c>
      <c r="C1676" s="2" t="s">
        <v>1712</v>
      </c>
      <c r="D1676" s="4">
        <f t="shared" ref="D1676:D1739" si="30">IF(B1676="","",VALUE(LEFT(B1676,FIND(".|",B1676)-1)))</f>
        <v>181</v>
      </c>
    </row>
    <row r="1677" spans="1:38" x14ac:dyDescent="0.25">
      <c r="A1677" s="2" t="s">
        <v>1791</v>
      </c>
      <c r="B1677" s="2" t="s">
        <v>1711</v>
      </c>
      <c r="C1677" s="2" t="s">
        <v>1672</v>
      </c>
      <c r="D1677" s="4">
        <f t="shared" si="30"/>
        <v>8</v>
      </c>
      <c r="Z1677" s="2">
        <v>1.2999999999999999E-3</v>
      </c>
      <c r="AA1677" s="2" t="s">
        <v>705</v>
      </c>
      <c r="AF1677" s="2">
        <v>1.2999999999999999E-3</v>
      </c>
      <c r="AG1677" s="2" t="s">
        <v>705</v>
      </c>
      <c r="AH1677" s="2" t="s">
        <v>952</v>
      </c>
    </row>
    <row r="1678" spans="1:38" x14ac:dyDescent="0.25">
      <c r="A1678" s="2" t="s">
        <v>1791</v>
      </c>
      <c r="B1678" s="2" t="s">
        <v>1709</v>
      </c>
      <c r="C1678" s="2" t="s">
        <v>1672</v>
      </c>
      <c r="D1678" s="4">
        <f t="shared" si="30"/>
        <v>9</v>
      </c>
    </row>
    <row r="1679" spans="1:38" x14ac:dyDescent="0.25">
      <c r="A1679" s="2" t="s">
        <v>1791</v>
      </c>
      <c r="B1679" s="2" t="s">
        <v>1708</v>
      </c>
      <c r="C1679" s="2" t="s">
        <v>1672</v>
      </c>
      <c r="D1679" s="4">
        <f t="shared" si="30"/>
        <v>12</v>
      </c>
    </row>
    <row r="1680" spans="1:38" x14ac:dyDescent="0.25">
      <c r="A1680" s="2" t="s">
        <v>1791</v>
      </c>
      <c r="B1680" s="2" t="s">
        <v>1706</v>
      </c>
      <c r="C1680" s="2" t="s">
        <v>1672</v>
      </c>
      <c r="D1680" s="4">
        <f t="shared" si="30"/>
        <v>14</v>
      </c>
      <c r="W1680" s="2">
        <v>5.4800000000000001E-2</v>
      </c>
      <c r="X1680" s="2" t="s">
        <v>705</v>
      </c>
      <c r="AF1680" s="2">
        <v>5.4800000000000001E-2</v>
      </c>
      <c r="AG1680" s="2" t="s">
        <v>705</v>
      </c>
      <c r="AH1680" s="2" t="s">
        <v>953</v>
      </c>
    </row>
    <row r="1681" spans="1:39" x14ac:dyDescent="0.25">
      <c r="A1681" s="2" t="s">
        <v>1791</v>
      </c>
      <c r="B1681" s="2" t="s">
        <v>1704</v>
      </c>
      <c r="C1681" s="2" t="s">
        <v>1672</v>
      </c>
      <c r="D1681" s="4">
        <f t="shared" si="30"/>
        <v>23</v>
      </c>
    </row>
    <row r="1682" spans="1:39" x14ac:dyDescent="0.25">
      <c r="A1682" s="2" t="s">
        <v>1791</v>
      </c>
      <c r="B1682" s="2" t="s">
        <v>1703</v>
      </c>
      <c r="C1682" s="2" t="s">
        <v>1672</v>
      </c>
      <c r="D1682" s="4">
        <f t="shared" si="30"/>
        <v>19</v>
      </c>
      <c r="AC1682" s="2">
        <v>1.7769999999999999</v>
      </c>
      <c r="AD1682" s="2" t="s">
        <v>705</v>
      </c>
    </row>
    <row r="1683" spans="1:39" x14ac:dyDescent="0.25">
      <c r="A1683" s="2" t="s">
        <v>1791</v>
      </c>
      <c r="B1683" s="2" t="s">
        <v>1702</v>
      </c>
      <c r="C1683" s="2" t="s">
        <v>1672</v>
      </c>
      <c r="D1683" s="4">
        <f t="shared" si="30"/>
        <v>21</v>
      </c>
    </row>
    <row r="1684" spans="1:39" x14ac:dyDescent="0.25">
      <c r="A1684" s="2" t="s">
        <v>1791</v>
      </c>
      <c r="B1684" s="2" t="s">
        <v>1701</v>
      </c>
      <c r="C1684" s="2" t="s">
        <v>1672</v>
      </c>
      <c r="D1684" s="4">
        <f t="shared" si="30"/>
        <v>33</v>
      </c>
      <c r="W1684" s="2">
        <v>3.1930000000000001</v>
      </c>
      <c r="X1684" s="2" t="s">
        <v>712</v>
      </c>
      <c r="Y1684" s="2" t="s">
        <v>954</v>
      </c>
      <c r="Z1684" s="2">
        <v>3.8460000000000001</v>
      </c>
      <c r="AA1684" s="2" t="s">
        <v>712</v>
      </c>
      <c r="AB1684" s="2" t="s">
        <v>955</v>
      </c>
      <c r="AI1684" s="2">
        <v>4.7489999999999997</v>
      </c>
      <c r="AJ1684" s="2" t="s">
        <v>705</v>
      </c>
      <c r="AK1684" s="2" t="s">
        <v>956</v>
      </c>
    </row>
    <row r="1685" spans="1:39" x14ac:dyDescent="0.25">
      <c r="A1685" s="2" t="s">
        <v>1791</v>
      </c>
      <c r="B1685" s="2" t="s">
        <v>1700</v>
      </c>
      <c r="C1685" s="2" t="s">
        <v>1672</v>
      </c>
      <c r="D1685" s="4">
        <f t="shared" si="30"/>
        <v>40</v>
      </c>
      <c r="AF1685" s="2">
        <v>16.64</v>
      </c>
      <c r="AH1685" s="2" t="s">
        <v>957</v>
      </c>
    </row>
    <row r="1686" spans="1:39" x14ac:dyDescent="0.25">
      <c r="A1686" s="2" t="s">
        <v>1791</v>
      </c>
      <c r="B1686" s="2" t="s">
        <v>1699</v>
      </c>
      <c r="C1686" s="2" t="s">
        <v>1672</v>
      </c>
      <c r="D1686" s="4">
        <f t="shared" si="30"/>
        <v>44</v>
      </c>
      <c r="AI1686" s="2">
        <v>5.867</v>
      </c>
      <c r="AJ1686" s="2" t="s">
        <v>705</v>
      </c>
    </row>
    <row r="1687" spans="1:39" x14ac:dyDescent="0.25">
      <c r="A1687" s="2" t="s">
        <v>1791</v>
      </c>
      <c r="B1687" s="2" t="s">
        <v>1698</v>
      </c>
      <c r="C1687" s="2" t="s">
        <v>1672</v>
      </c>
      <c r="D1687" s="4">
        <f t="shared" si="30"/>
        <v>48</v>
      </c>
      <c r="AL1687" s="2">
        <v>1.1100000000000001</v>
      </c>
    </row>
    <row r="1688" spans="1:39" x14ac:dyDescent="0.25">
      <c r="A1688" s="2" t="s">
        <v>1791</v>
      </c>
      <c r="B1688" s="2" t="s">
        <v>1697</v>
      </c>
      <c r="C1688" s="2" t="s">
        <v>1672</v>
      </c>
      <c r="D1688" s="4">
        <f t="shared" si="30"/>
        <v>49</v>
      </c>
    </row>
    <row r="1689" spans="1:39" x14ac:dyDescent="0.25">
      <c r="A1689" s="2" t="s">
        <v>1791</v>
      </c>
      <c r="B1689" s="2" t="s">
        <v>1696</v>
      </c>
      <c r="C1689" s="2" t="s">
        <v>1672</v>
      </c>
      <c r="D1689" s="4">
        <f t="shared" si="30"/>
        <v>55</v>
      </c>
    </row>
    <row r="1690" spans="1:39" x14ac:dyDescent="0.25">
      <c r="A1690" s="2" t="s">
        <v>1791</v>
      </c>
      <c r="B1690" s="2" t="s">
        <v>1695</v>
      </c>
      <c r="C1690" s="2" t="s">
        <v>1672</v>
      </c>
      <c r="D1690" s="4">
        <f t="shared" si="30"/>
        <v>56</v>
      </c>
      <c r="AC1690" s="2">
        <v>4</v>
      </c>
      <c r="AD1690" s="2" t="s">
        <v>708</v>
      </c>
      <c r="AF1690" s="2">
        <v>3.9489999999999998</v>
      </c>
      <c r="AG1690" s="2" t="s">
        <v>705</v>
      </c>
      <c r="AI1690" s="2">
        <v>4.8789999999999996</v>
      </c>
    </row>
    <row r="1691" spans="1:39" x14ac:dyDescent="0.25">
      <c r="A1691" s="2" t="s">
        <v>1791</v>
      </c>
      <c r="B1691" s="2" t="s">
        <v>1694</v>
      </c>
      <c r="C1691" s="2" t="s">
        <v>1672</v>
      </c>
      <c r="D1691" s="4">
        <f t="shared" si="30"/>
        <v>58</v>
      </c>
      <c r="AC1691" s="2">
        <v>8.0760000000000005</v>
      </c>
      <c r="AD1691" s="2" t="s">
        <v>705</v>
      </c>
      <c r="AF1691" s="2">
        <v>8.0760000000000005</v>
      </c>
      <c r="AG1691" s="2" t="s">
        <v>705</v>
      </c>
      <c r="AH1691" s="2" t="s">
        <v>958</v>
      </c>
    </row>
    <row r="1692" spans="1:39" x14ac:dyDescent="0.25">
      <c r="A1692" s="2" t="s">
        <v>1791</v>
      </c>
      <c r="B1692" s="2" t="s">
        <v>1693</v>
      </c>
      <c r="C1692" s="2" t="s">
        <v>1672</v>
      </c>
      <c r="D1692" s="4">
        <f t="shared" si="30"/>
        <v>60</v>
      </c>
      <c r="AF1692" s="2">
        <v>1.389</v>
      </c>
    </row>
    <row r="1693" spans="1:39" x14ac:dyDescent="0.25">
      <c r="A1693" s="2" t="s">
        <v>1791</v>
      </c>
      <c r="B1693" s="2" t="s">
        <v>1692</v>
      </c>
      <c r="C1693" s="2" t="s">
        <v>1672</v>
      </c>
      <c r="D1693" s="4">
        <f t="shared" si="30"/>
        <v>86</v>
      </c>
      <c r="Z1693" s="2">
        <v>2.2000000000000001E-3</v>
      </c>
      <c r="AA1693" s="2" t="s">
        <v>705</v>
      </c>
      <c r="AL1693" s="2">
        <v>2.0999999999999999E-3</v>
      </c>
      <c r="AM1693" s="2" t="s">
        <v>708</v>
      </c>
    </row>
    <row r="1694" spans="1:39" x14ac:dyDescent="0.25">
      <c r="A1694" s="2" t="s">
        <v>1791</v>
      </c>
      <c r="B1694" s="2" t="s">
        <v>1691</v>
      </c>
      <c r="C1694" s="2" t="s">
        <v>1672</v>
      </c>
      <c r="D1694" s="4">
        <f t="shared" si="30"/>
        <v>89</v>
      </c>
    </row>
    <row r="1695" spans="1:39" x14ac:dyDescent="0.25">
      <c r="A1695" s="2" t="s">
        <v>1791</v>
      </c>
      <c r="B1695" s="2" t="s">
        <v>1690</v>
      </c>
      <c r="C1695" s="2" t="s">
        <v>1672</v>
      </c>
      <c r="D1695" s="4">
        <f t="shared" si="30"/>
        <v>91</v>
      </c>
      <c r="AI1695" s="2">
        <v>1.363</v>
      </c>
      <c r="AJ1695" s="2" t="s">
        <v>705</v>
      </c>
    </row>
    <row r="1696" spans="1:39" x14ac:dyDescent="0.25">
      <c r="A1696" s="2" t="s">
        <v>1791</v>
      </c>
      <c r="B1696" s="2" t="s">
        <v>1689</v>
      </c>
      <c r="C1696" s="2" t="s">
        <v>1672</v>
      </c>
      <c r="D1696" s="4">
        <f t="shared" si="30"/>
        <v>93</v>
      </c>
      <c r="AI1696" s="2">
        <v>1.2090000000000001</v>
      </c>
      <c r="AJ1696" s="2" t="s">
        <v>705</v>
      </c>
    </row>
    <row r="1697" spans="1:37" x14ac:dyDescent="0.25">
      <c r="A1697" s="2" t="s">
        <v>1791</v>
      </c>
      <c r="B1697" s="2" t="s">
        <v>1688</v>
      </c>
      <c r="C1697" s="2" t="s">
        <v>1672</v>
      </c>
      <c r="D1697" s="4">
        <f t="shared" si="30"/>
        <v>95</v>
      </c>
      <c r="AF1697" s="2">
        <v>1.153</v>
      </c>
    </row>
    <row r="1698" spans="1:37" x14ac:dyDescent="0.25">
      <c r="A1698" s="2" t="s">
        <v>1791</v>
      </c>
      <c r="B1698" s="2" t="s">
        <v>1687</v>
      </c>
      <c r="C1698" s="2" t="s">
        <v>1672</v>
      </c>
      <c r="D1698" s="4">
        <f t="shared" si="30"/>
        <v>109</v>
      </c>
      <c r="AF1698" s="2">
        <v>0.44800000000000001</v>
      </c>
      <c r="AG1698" s="2" t="s">
        <v>705</v>
      </c>
    </row>
    <row r="1699" spans="1:37" x14ac:dyDescent="0.25">
      <c r="A1699" s="2" t="s">
        <v>1791</v>
      </c>
      <c r="B1699" s="2" t="s">
        <v>1686</v>
      </c>
      <c r="C1699" s="2" t="s">
        <v>1672</v>
      </c>
      <c r="D1699" s="4">
        <f t="shared" si="30"/>
        <v>138</v>
      </c>
      <c r="AF1699" s="2">
        <v>58.78</v>
      </c>
      <c r="AG1699" s="2" t="s">
        <v>712</v>
      </c>
      <c r="AI1699" s="2">
        <v>59.38</v>
      </c>
      <c r="AJ1699" s="2" t="s">
        <v>712</v>
      </c>
    </row>
    <row r="1700" spans="1:37" x14ac:dyDescent="0.25">
      <c r="A1700" s="2" t="s">
        <v>1791</v>
      </c>
      <c r="B1700" s="2" t="s">
        <v>1685</v>
      </c>
      <c r="C1700" s="2" t="s">
        <v>1672</v>
      </c>
      <c r="D1700" s="4">
        <f t="shared" si="30"/>
        <v>157</v>
      </c>
      <c r="AI1700" s="2">
        <v>1.1100000000000001</v>
      </c>
    </row>
    <row r="1701" spans="1:37" x14ac:dyDescent="0.25">
      <c r="A1701" s="2" t="s">
        <v>1791</v>
      </c>
      <c r="B1701" s="2" t="s">
        <v>1684</v>
      </c>
      <c r="C1701" s="2" t="s">
        <v>1672</v>
      </c>
      <c r="D1701" s="4">
        <f t="shared" si="30"/>
        <v>166</v>
      </c>
      <c r="AI1701" s="2">
        <v>0.44600000000000001</v>
      </c>
    </row>
    <row r="1702" spans="1:37" x14ac:dyDescent="0.25">
      <c r="A1702" s="2" t="s">
        <v>1791</v>
      </c>
      <c r="B1702" s="2" t="s">
        <v>1683</v>
      </c>
      <c r="C1702" s="2" t="s">
        <v>1672</v>
      </c>
      <c r="D1702" s="4">
        <f t="shared" si="30"/>
        <v>169</v>
      </c>
    </row>
    <row r="1703" spans="1:37" x14ac:dyDescent="0.25">
      <c r="A1703" s="2" t="s">
        <v>1791</v>
      </c>
      <c r="B1703" s="2" t="s">
        <v>1682</v>
      </c>
      <c r="C1703" s="2" t="s">
        <v>1672</v>
      </c>
      <c r="D1703" s="4">
        <f t="shared" si="30"/>
        <v>170</v>
      </c>
    </row>
    <row r="1704" spans="1:37" x14ac:dyDescent="0.25">
      <c r="A1704" s="2" t="s">
        <v>1791</v>
      </c>
      <c r="B1704" s="2" t="s">
        <v>1681</v>
      </c>
      <c r="C1704" s="2" t="s">
        <v>1672</v>
      </c>
      <c r="D1704" s="4">
        <f t="shared" si="30"/>
        <v>177</v>
      </c>
      <c r="W1704" s="2">
        <v>0.1948</v>
      </c>
      <c r="AC1704" s="2">
        <v>0.13059999999999999</v>
      </c>
      <c r="AF1704" s="2">
        <v>6.2399999999999997E-2</v>
      </c>
      <c r="AI1704" s="2">
        <v>5.28E-2</v>
      </c>
    </row>
    <row r="1705" spans="1:37" x14ac:dyDescent="0.25">
      <c r="A1705" s="2" t="s">
        <v>1791</v>
      </c>
      <c r="B1705" s="2" t="s">
        <v>1680</v>
      </c>
      <c r="C1705" s="2" t="s">
        <v>1672</v>
      </c>
      <c r="D1705" s="4">
        <f t="shared" si="30"/>
        <v>188</v>
      </c>
      <c r="Z1705" s="3">
        <v>2.0000000000000001E-4</v>
      </c>
      <c r="AA1705" s="2" t="s">
        <v>705</v>
      </c>
    </row>
    <row r="1706" spans="1:37" x14ac:dyDescent="0.25">
      <c r="A1706" s="2" t="s">
        <v>1791</v>
      </c>
      <c r="B1706" s="2" t="s">
        <v>1679</v>
      </c>
      <c r="C1706" s="2" t="s">
        <v>1672</v>
      </c>
      <c r="D1706" s="4">
        <f t="shared" si="30"/>
        <v>189</v>
      </c>
    </row>
    <row r="1707" spans="1:37" x14ac:dyDescent="0.25">
      <c r="A1707" s="2" t="s">
        <v>1791</v>
      </c>
      <c r="B1707" s="2" t="s">
        <v>1678</v>
      </c>
      <c r="C1707" s="2" t="s">
        <v>1672</v>
      </c>
      <c r="D1707" s="4">
        <f t="shared" si="30"/>
        <v>191</v>
      </c>
      <c r="W1707" s="2">
        <v>1.01E-2</v>
      </c>
      <c r="X1707" s="2" t="s">
        <v>705</v>
      </c>
    </row>
    <row r="1708" spans="1:37" x14ac:dyDescent="0.25">
      <c r="A1708" s="2" t="s">
        <v>1791</v>
      </c>
      <c r="B1708" s="2" t="s">
        <v>1677</v>
      </c>
      <c r="C1708" s="2" t="s">
        <v>1672</v>
      </c>
      <c r="D1708" s="4">
        <f t="shared" si="30"/>
        <v>207</v>
      </c>
      <c r="AF1708" s="2">
        <v>0.43109999999999998</v>
      </c>
      <c r="AG1708" s="2" t="s">
        <v>705</v>
      </c>
    </row>
    <row r="1709" spans="1:37" x14ac:dyDescent="0.25">
      <c r="A1709" s="2" t="s">
        <v>1791</v>
      </c>
      <c r="B1709" s="2" t="s">
        <v>1676</v>
      </c>
      <c r="C1709" s="2" t="s">
        <v>1672</v>
      </c>
      <c r="D1709" s="4">
        <f t="shared" si="30"/>
        <v>220</v>
      </c>
    </row>
    <row r="1710" spans="1:37" x14ac:dyDescent="0.25">
      <c r="A1710" s="2" t="s">
        <v>1791</v>
      </c>
      <c r="B1710" s="2" t="s">
        <v>1675</v>
      </c>
      <c r="C1710" s="2" t="s">
        <v>1672</v>
      </c>
      <c r="D1710" s="4">
        <f t="shared" si="30"/>
        <v>231</v>
      </c>
      <c r="W1710" s="2">
        <v>188.5</v>
      </c>
      <c r="AC1710" s="2">
        <v>189.1</v>
      </c>
      <c r="AE1710" s="2" t="s">
        <v>959</v>
      </c>
      <c r="AF1710" s="2">
        <v>176.8</v>
      </c>
      <c r="AH1710" s="2" t="s">
        <v>960</v>
      </c>
      <c r="AI1710" s="2">
        <v>159.30000000000001</v>
      </c>
      <c r="AK1710" s="2" t="s">
        <v>961</v>
      </c>
    </row>
    <row r="1711" spans="1:37" x14ac:dyDescent="0.25">
      <c r="A1711" s="2" t="s">
        <v>1791</v>
      </c>
      <c r="B1711" s="2" t="s">
        <v>1674</v>
      </c>
      <c r="C1711" s="2" t="s">
        <v>1672</v>
      </c>
      <c r="D1711" s="4">
        <f t="shared" si="30"/>
        <v>234</v>
      </c>
    </row>
    <row r="1712" spans="1:37" x14ac:dyDescent="0.25">
      <c r="A1712" s="2" t="s">
        <v>1791</v>
      </c>
      <c r="B1712" s="2" t="s">
        <v>1673</v>
      </c>
      <c r="C1712" s="2" t="s">
        <v>1672</v>
      </c>
      <c r="D1712" s="4">
        <f t="shared" si="30"/>
        <v>236</v>
      </c>
      <c r="AI1712" s="2">
        <v>16.71</v>
      </c>
      <c r="AJ1712" s="2" t="s">
        <v>705</v>
      </c>
    </row>
    <row r="1713" spans="1:32" x14ac:dyDescent="0.25">
      <c r="A1713" s="2" t="s">
        <v>1791</v>
      </c>
      <c r="B1713" s="2" t="s">
        <v>1671</v>
      </c>
      <c r="C1713" s="2" t="s">
        <v>1620</v>
      </c>
      <c r="D1713" s="4">
        <f t="shared" si="30"/>
        <v>2</v>
      </c>
    </row>
    <row r="1714" spans="1:32" x14ac:dyDescent="0.25">
      <c r="A1714" s="2" t="s">
        <v>1791</v>
      </c>
      <c r="B1714" s="2" t="s">
        <v>1670</v>
      </c>
      <c r="C1714" s="2" t="s">
        <v>1620</v>
      </c>
      <c r="D1714" s="4">
        <f t="shared" si="30"/>
        <v>1</v>
      </c>
    </row>
    <row r="1715" spans="1:32" x14ac:dyDescent="0.25">
      <c r="A1715" s="2" t="s">
        <v>1791</v>
      </c>
      <c r="B1715" s="2" t="s">
        <v>1669</v>
      </c>
      <c r="C1715" s="2" t="s">
        <v>1620</v>
      </c>
      <c r="D1715" s="4">
        <f t="shared" si="30"/>
        <v>52</v>
      </c>
    </row>
    <row r="1716" spans="1:32" x14ac:dyDescent="0.25">
      <c r="A1716" s="2" t="s">
        <v>1791</v>
      </c>
      <c r="B1716" s="2" t="s">
        <v>1668</v>
      </c>
      <c r="C1716" s="2" t="s">
        <v>1620</v>
      </c>
      <c r="D1716" s="4">
        <f t="shared" si="30"/>
        <v>13</v>
      </c>
    </row>
    <row r="1717" spans="1:32" x14ac:dyDescent="0.25">
      <c r="A1717" s="2" t="s">
        <v>1791</v>
      </c>
      <c r="B1717" s="2" t="s">
        <v>1667</v>
      </c>
      <c r="C1717" s="2" t="s">
        <v>1620</v>
      </c>
      <c r="D1717" s="4">
        <f t="shared" si="30"/>
        <v>16</v>
      </c>
    </row>
    <row r="1718" spans="1:32" x14ac:dyDescent="0.25">
      <c r="A1718" s="2" t="s">
        <v>1791</v>
      </c>
      <c r="B1718" s="2" t="s">
        <v>1666</v>
      </c>
      <c r="C1718" s="2" t="s">
        <v>1620</v>
      </c>
      <c r="D1718" s="4">
        <f t="shared" si="30"/>
        <v>18</v>
      </c>
    </row>
    <row r="1719" spans="1:32" x14ac:dyDescent="0.25">
      <c r="A1719" s="2" t="s">
        <v>1791</v>
      </c>
      <c r="B1719" s="2" t="s">
        <v>1665</v>
      </c>
      <c r="C1719" s="2" t="s">
        <v>1620</v>
      </c>
      <c r="D1719" s="4">
        <f t="shared" si="30"/>
        <v>26</v>
      </c>
      <c r="Z1719" s="2">
        <v>5.3E-3</v>
      </c>
      <c r="AA1719" s="2" t="s">
        <v>705</v>
      </c>
    </row>
    <row r="1720" spans="1:32" x14ac:dyDescent="0.25">
      <c r="A1720" s="2" t="s">
        <v>1791</v>
      </c>
      <c r="B1720" s="2" t="s">
        <v>1664</v>
      </c>
      <c r="C1720" s="2" t="s">
        <v>1620</v>
      </c>
      <c r="D1720" s="4">
        <f t="shared" si="30"/>
        <v>115</v>
      </c>
      <c r="AF1720" s="2">
        <v>1.9279999999999999</v>
      </c>
    </row>
    <row r="1721" spans="1:32" x14ac:dyDescent="0.25">
      <c r="A1721" s="2" t="s">
        <v>1791</v>
      </c>
      <c r="B1721" s="2" t="s">
        <v>1663</v>
      </c>
      <c r="C1721" s="2" t="s">
        <v>1620</v>
      </c>
      <c r="D1721" s="4">
        <f t="shared" si="30"/>
        <v>351</v>
      </c>
    </row>
    <row r="1722" spans="1:32" x14ac:dyDescent="0.25">
      <c r="A1722" s="2" t="s">
        <v>1791</v>
      </c>
      <c r="B1722" s="2" t="s">
        <v>1662</v>
      </c>
      <c r="C1722" s="2" t="s">
        <v>1620</v>
      </c>
      <c r="D1722" s="4">
        <f t="shared" si="30"/>
        <v>116</v>
      </c>
    </row>
    <row r="1723" spans="1:32" x14ac:dyDescent="0.25">
      <c r="A1723" s="2" t="s">
        <v>1791</v>
      </c>
      <c r="B1723" s="2" t="s">
        <v>1661</v>
      </c>
      <c r="C1723" s="2" t="s">
        <v>1620</v>
      </c>
      <c r="D1723" s="4">
        <f t="shared" si="30"/>
        <v>73</v>
      </c>
      <c r="AF1723" s="2">
        <v>0.86699999999999999</v>
      </c>
    </row>
    <row r="1724" spans="1:32" x14ac:dyDescent="0.25">
      <c r="A1724" s="2" t="s">
        <v>1791</v>
      </c>
      <c r="B1724" s="2" t="s">
        <v>1660</v>
      </c>
      <c r="C1724" s="2" t="s">
        <v>1620</v>
      </c>
      <c r="D1724" s="4">
        <f t="shared" si="30"/>
        <v>100</v>
      </c>
    </row>
    <row r="1725" spans="1:32" x14ac:dyDescent="0.25">
      <c r="A1725" s="2" t="s">
        <v>1791</v>
      </c>
      <c r="B1725" s="2" t="s">
        <v>1659</v>
      </c>
      <c r="C1725" s="2" t="s">
        <v>1620</v>
      </c>
      <c r="D1725" s="4">
        <f t="shared" si="30"/>
        <v>101</v>
      </c>
    </row>
    <row r="1726" spans="1:32" x14ac:dyDescent="0.25">
      <c r="A1726" s="2" t="s">
        <v>1791</v>
      </c>
      <c r="B1726" s="2" t="s">
        <v>1658</v>
      </c>
      <c r="C1726" s="2" t="s">
        <v>1620</v>
      </c>
      <c r="D1726" s="4">
        <f t="shared" si="30"/>
        <v>102</v>
      </c>
    </row>
    <row r="1727" spans="1:32" x14ac:dyDescent="0.25">
      <c r="A1727" s="2" t="s">
        <v>1791</v>
      </c>
      <c r="B1727" s="2" t="s">
        <v>1657</v>
      </c>
      <c r="C1727" s="2" t="s">
        <v>1620</v>
      </c>
      <c r="D1727" s="4">
        <f t="shared" si="30"/>
        <v>103</v>
      </c>
    </row>
    <row r="1728" spans="1:32" x14ac:dyDescent="0.25">
      <c r="A1728" s="2" t="s">
        <v>1791</v>
      </c>
      <c r="B1728" s="2" t="s">
        <v>1655</v>
      </c>
      <c r="C1728" s="2" t="s">
        <v>1620</v>
      </c>
      <c r="D1728" s="4">
        <f t="shared" si="30"/>
        <v>105</v>
      </c>
    </row>
    <row r="1729" spans="1:37" x14ac:dyDescent="0.25">
      <c r="A1729" s="2" t="s">
        <v>1791</v>
      </c>
      <c r="B1729" s="2" t="s">
        <v>1654</v>
      </c>
      <c r="C1729" s="2" t="s">
        <v>1620</v>
      </c>
      <c r="D1729" s="4">
        <f t="shared" si="30"/>
        <v>110</v>
      </c>
      <c r="Z1729" s="2">
        <v>58.53</v>
      </c>
      <c r="AA1729" s="2" t="s">
        <v>712</v>
      </c>
      <c r="AC1729" s="2">
        <v>55.6</v>
      </c>
      <c r="AD1729" s="2" t="s">
        <v>712</v>
      </c>
      <c r="AF1729" s="2">
        <v>54.05</v>
      </c>
      <c r="AG1729" s="2" t="s">
        <v>712</v>
      </c>
      <c r="AI1729" s="2">
        <v>53.99</v>
      </c>
      <c r="AJ1729" s="2" t="s">
        <v>712</v>
      </c>
    </row>
    <row r="1730" spans="1:37" x14ac:dyDescent="0.25">
      <c r="A1730" s="2" t="s">
        <v>1791</v>
      </c>
      <c r="B1730" s="2" t="s">
        <v>1653</v>
      </c>
      <c r="C1730" s="2" t="s">
        <v>1620</v>
      </c>
      <c r="D1730" s="4">
        <f t="shared" si="30"/>
        <v>112</v>
      </c>
    </row>
    <row r="1731" spans="1:37" x14ac:dyDescent="0.25">
      <c r="A1731" s="2" t="s">
        <v>1791</v>
      </c>
      <c r="B1731" s="2" t="s">
        <v>1652</v>
      </c>
      <c r="C1731" s="2" t="s">
        <v>1620</v>
      </c>
      <c r="D1731" s="4">
        <f t="shared" si="30"/>
        <v>108</v>
      </c>
    </row>
    <row r="1732" spans="1:37" x14ac:dyDescent="0.25">
      <c r="A1732" s="2" t="s">
        <v>1791</v>
      </c>
      <c r="B1732" s="2" t="s">
        <v>1651</v>
      </c>
      <c r="C1732" s="2" t="s">
        <v>1620</v>
      </c>
      <c r="D1732" s="4">
        <f t="shared" si="30"/>
        <v>118</v>
      </c>
    </row>
    <row r="1733" spans="1:37" x14ac:dyDescent="0.25">
      <c r="A1733" s="2" t="s">
        <v>1791</v>
      </c>
      <c r="B1733" s="2" t="s">
        <v>1650</v>
      </c>
      <c r="C1733" s="2" t="s">
        <v>1620</v>
      </c>
      <c r="D1733" s="4">
        <f t="shared" si="30"/>
        <v>113</v>
      </c>
    </row>
    <row r="1734" spans="1:37" x14ac:dyDescent="0.25">
      <c r="A1734" s="2" t="s">
        <v>1791</v>
      </c>
      <c r="B1734" s="2" t="s">
        <v>1649</v>
      </c>
      <c r="C1734" s="2" t="s">
        <v>1620</v>
      </c>
      <c r="D1734" s="4">
        <f t="shared" si="30"/>
        <v>120</v>
      </c>
      <c r="AF1734" s="2">
        <v>3.1930000000000001</v>
      </c>
      <c r="AG1734" s="2" t="s">
        <v>705</v>
      </c>
    </row>
    <row r="1735" spans="1:37" x14ac:dyDescent="0.25">
      <c r="A1735" s="2" t="s">
        <v>1791</v>
      </c>
      <c r="B1735" s="2" t="s">
        <v>1648</v>
      </c>
      <c r="C1735" s="2" t="s">
        <v>1620</v>
      </c>
      <c r="D1735" s="4">
        <f t="shared" si="30"/>
        <v>121</v>
      </c>
    </row>
    <row r="1736" spans="1:37" x14ac:dyDescent="0.25">
      <c r="A1736" s="2" t="s">
        <v>1791</v>
      </c>
      <c r="B1736" s="2" t="s">
        <v>1647</v>
      </c>
      <c r="C1736" s="2" t="s">
        <v>1620</v>
      </c>
      <c r="D1736" s="4">
        <f t="shared" si="30"/>
        <v>131</v>
      </c>
      <c r="Z1736" s="2">
        <v>2.5049999999999999</v>
      </c>
      <c r="AA1736" s="2" t="s">
        <v>705</v>
      </c>
      <c r="AC1736" s="2">
        <v>2.5049999999999999</v>
      </c>
      <c r="AD1736" s="2" t="s">
        <v>705</v>
      </c>
      <c r="AE1736" s="2" t="s">
        <v>962</v>
      </c>
      <c r="AF1736" s="2">
        <v>2.5049999999999999</v>
      </c>
      <c r="AG1736" s="2" t="s">
        <v>705</v>
      </c>
      <c r="AH1736" s="2" t="s">
        <v>963</v>
      </c>
    </row>
    <row r="1737" spans="1:37" x14ac:dyDescent="0.25">
      <c r="A1737" s="2" t="s">
        <v>1791</v>
      </c>
      <c r="B1737" s="2" t="s">
        <v>1646</v>
      </c>
      <c r="C1737" s="2" t="s">
        <v>1620</v>
      </c>
      <c r="D1737" s="4">
        <f t="shared" si="30"/>
        <v>132</v>
      </c>
      <c r="AI1737" s="2">
        <v>0</v>
      </c>
      <c r="AJ1737" s="2" t="s">
        <v>708</v>
      </c>
      <c r="AK1737" s="2" t="s">
        <v>964</v>
      </c>
    </row>
    <row r="1738" spans="1:37" x14ac:dyDescent="0.25">
      <c r="A1738" s="2" t="s">
        <v>1791</v>
      </c>
      <c r="B1738" s="2" t="s">
        <v>1645</v>
      </c>
      <c r="C1738" s="2" t="s">
        <v>1620</v>
      </c>
      <c r="D1738" s="4">
        <f t="shared" si="30"/>
        <v>141</v>
      </c>
      <c r="AF1738" s="2">
        <v>9.4E-2</v>
      </c>
      <c r="AI1738" s="2">
        <v>0.129</v>
      </c>
    </row>
    <row r="1739" spans="1:37" x14ac:dyDescent="0.25">
      <c r="A1739" s="2" t="s">
        <v>1791</v>
      </c>
      <c r="B1739" s="2" t="s">
        <v>1644</v>
      </c>
      <c r="C1739" s="2" t="s">
        <v>1620</v>
      </c>
      <c r="D1739" s="4">
        <f t="shared" si="30"/>
        <v>28</v>
      </c>
    </row>
    <row r="1740" spans="1:37" x14ac:dyDescent="0.25">
      <c r="A1740" s="2" t="s">
        <v>1791</v>
      </c>
      <c r="B1740" s="2" t="s">
        <v>1643</v>
      </c>
      <c r="C1740" s="2" t="s">
        <v>1620</v>
      </c>
      <c r="D1740" s="4">
        <f t="shared" ref="D1740:D1803" si="31">IF(B1740="","",VALUE(LEFT(B1740,FIND(".|",B1740)-1)))</f>
        <v>149</v>
      </c>
      <c r="AC1740" s="2">
        <v>9.32</v>
      </c>
      <c r="AD1740" s="2" t="s">
        <v>705</v>
      </c>
      <c r="AE1740" s="2" t="s">
        <v>965</v>
      </c>
      <c r="AF1740" s="2">
        <v>9.32</v>
      </c>
      <c r="AG1740" s="2" t="s">
        <v>705</v>
      </c>
    </row>
    <row r="1741" spans="1:37" x14ac:dyDescent="0.25">
      <c r="A1741" s="2" t="s">
        <v>1791</v>
      </c>
      <c r="B1741" s="2" t="s">
        <v>1642</v>
      </c>
      <c r="C1741" s="2" t="s">
        <v>1620</v>
      </c>
      <c r="D1741" s="4">
        <f t="shared" si="31"/>
        <v>299</v>
      </c>
    </row>
    <row r="1742" spans="1:37" x14ac:dyDescent="0.25">
      <c r="A1742" s="2" t="s">
        <v>1791</v>
      </c>
      <c r="B1742" s="2" t="s">
        <v>1641</v>
      </c>
      <c r="C1742" s="2" t="s">
        <v>1620</v>
      </c>
      <c r="D1742" s="4">
        <f t="shared" si="31"/>
        <v>221</v>
      </c>
    </row>
    <row r="1743" spans="1:37" x14ac:dyDescent="0.25">
      <c r="A1743" s="2" t="s">
        <v>1791</v>
      </c>
      <c r="B1743" s="2" t="s">
        <v>1640</v>
      </c>
      <c r="C1743" s="2" t="s">
        <v>1620</v>
      </c>
      <c r="D1743" s="4">
        <f t="shared" si="31"/>
        <v>165</v>
      </c>
    </row>
    <row r="1744" spans="1:37" x14ac:dyDescent="0.25">
      <c r="A1744" s="2" t="s">
        <v>1791</v>
      </c>
      <c r="B1744" s="2" t="s">
        <v>1639</v>
      </c>
      <c r="C1744" s="2" t="s">
        <v>1620</v>
      </c>
      <c r="D1744" s="4">
        <f t="shared" si="31"/>
        <v>168</v>
      </c>
    </row>
    <row r="1745" spans="1:33" x14ac:dyDescent="0.25">
      <c r="A1745" s="2" t="s">
        <v>1791</v>
      </c>
      <c r="B1745" s="2" t="s">
        <v>1638</v>
      </c>
      <c r="C1745" s="2" t="s">
        <v>1620</v>
      </c>
      <c r="D1745" s="4">
        <f t="shared" si="31"/>
        <v>171</v>
      </c>
    </row>
    <row r="1746" spans="1:33" x14ac:dyDescent="0.25">
      <c r="A1746" s="2" t="s">
        <v>1791</v>
      </c>
      <c r="B1746" s="2" t="s">
        <v>1637</v>
      </c>
      <c r="C1746" s="2" t="s">
        <v>1620</v>
      </c>
      <c r="D1746" s="4">
        <f t="shared" si="31"/>
        <v>179</v>
      </c>
    </row>
    <row r="1747" spans="1:33" x14ac:dyDescent="0.25">
      <c r="A1747" s="2" t="s">
        <v>1791</v>
      </c>
      <c r="B1747" s="2" t="s">
        <v>1636</v>
      </c>
      <c r="C1747" s="2" t="s">
        <v>1620</v>
      </c>
      <c r="D1747" s="4">
        <f t="shared" si="31"/>
        <v>117</v>
      </c>
      <c r="W1747" s="2">
        <v>14.1</v>
      </c>
      <c r="X1747" s="2" t="s">
        <v>712</v>
      </c>
      <c r="Z1747" s="2">
        <v>15.29</v>
      </c>
      <c r="AA1747" s="2" t="s">
        <v>712</v>
      </c>
      <c r="AC1747" s="2">
        <v>16.100000000000001</v>
      </c>
      <c r="AD1747" s="2" t="s">
        <v>712</v>
      </c>
      <c r="AE1747" s="2" t="s">
        <v>966</v>
      </c>
      <c r="AF1747" s="2">
        <v>14.49</v>
      </c>
      <c r="AG1747" s="2" t="s">
        <v>712</v>
      </c>
    </row>
    <row r="1748" spans="1:33" x14ac:dyDescent="0.25">
      <c r="A1748" s="2" t="s">
        <v>1791</v>
      </c>
      <c r="B1748" s="2" t="s">
        <v>1635</v>
      </c>
      <c r="C1748" s="2" t="s">
        <v>1620</v>
      </c>
      <c r="D1748" s="4">
        <f t="shared" si="31"/>
        <v>194</v>
      </c>
    </row>
    <row r="1749" spans="1:33" x14ac:dyDescent="0.25">
      <c r="A1749" s="2" t="s">
        <v>1791</v>
      </c>
      <c r="B1749" s="2" t="s">
        <v>1633</v>
      </c>
      <c r="C1749" s="2" t="s">
        <v>1620</v>
      </c>
      <c r="D1749" s="4">
        <f t="shared" si="31"/>
        <v>200</v>
      </c>
    </row>
    <row r="1750" spans="1:33" x14ac:dyDescent="0.25">
      <c r="A1750" s="2" t="s">
        <v>1791</v>
      </c>
      <c r="B1750" s="2" t="s">
        <v>1632</v>
      </c>
      <c r="C1750" s="2" t="s">
        <v>1620</v>
      </c>
      <c r="D1750" s="4">
        <f t="shared" si="31"/>
        <v>38</v>
      </c>
    </row>
    <row r="1751" spans="1:33" x14ac:dyDescent="0.25">
      <c r="A1751" s="2" t="s">
        <v>1791</v>
      </c>
      <c r="B1751" s="2" t="s">
        <v>1631</v>
      </c>
      <c r="C1751" s="2" t="s">
        <v>1620</v>
      </c>
      <c r="D1751" s="4">
        <f t="shared" si="31"/>
        <v>212</v>
      </c>
    </row>
    <row r="1752" spans="1:33" x14ac:dyDescent="0.25">
      <c r="A1752" s="2" t="s">
        <v>1791</v>
      </c>
      <c r="B1752" s="2" t="s">
        <v>1630</v>
      </c>
      <c r="C1752" s="2" t="s">
        <v>1620</v>
      </c>
      <c r="D1752" s="4">
        <f t="shared" si="31"/>
        <v>208</v>
      </c>
    </row>
    <row r="1753" spans="1:33" x14ac:dyDescent="0.25">
      <c r="A1753" s="2" t="s">
        <v>1791</v>
      </c>
      <c r="B1753" s="2" t="s">
        <v>1628</v>
      </c>
      <c r="C1753" s="2" t="s">
        <v>1620</v>
      </c>
      <c r="D1753" s="4">
        <f t="shared" si="31"/>
        <v>216</v>
      </c>
    </row>
    <row r="1754" spans="1:33" x14ac:dyDescent="0.25">
      <c r="A1754" s="2" t="s">
        <v>1791</v>
      </c>
      <c r="B1754" s="2" t="s">
        <v>1627</v>
      </c>
      <c r="C1754" s="2" t="s">
        <v>1620</v>
      </c>
      <c r="D1754" s="4">
        <f t="shared" si="31"/>
        <v>176</v>
      </c>
    </row>
    <row r="1755" spans="1:33" x14ac:dyDescent="0.25">
      <c r="A1755" s="2" t="s">
        <v>1791</v>
      </c>
      <c r="B1755" s="2" t="s">
        <v>1626</v>
      </c>
      <c r="C1755" s="2" t="s">
        <v>1620</v>
      </c>
      <c r="D1755" s="4">
        <f t="shared" si="31"/>
        <v>223</v>
      </c>
    </row>
    <row r="1756" spans="1:33" x14ac:dyDescent="0.25">
      <c r="A1756" s="2" t="s">
        <v>1791</v>
      </c>
      <c r="B1756" s="2" t="s">
        <v>1625</v>
      </c>
      <c r="C1756" s="2" t="s">
        <v>1620</v>
      </c>
      <c r="D1756" s="4">
        <f t="shared" si="31"/>
        <v>213</v>
      </c>
      <c r="AF1756" s="2">
        <v>26.25</v>
      </c>
    </row>
    <row r="1757" spans="1:33" x14ac:dyDescent="0.25">
      <c r="A1757" s="2" t="s">
        <v>1791</v>
      </c>
      <c r="B1757" s="2" t="s">
        <v>1624</v>
      </c>
      <c r="C1757" s="2" t="s">
        <v>1620</v>
      </c>
      <c r="D1757" s="4">
        <f t="shared" si="31"/>
        <v>225</v>
      </c>
    </row>
    <row r="1758" spans="1:33" x14ac:dyDescent="0.25">
      <c r="A1758" s="2" t="s">
        <v>1791</v>
      </c>
      <c r="B1758" s="2" t="s">
        <v>1623</v>
      </c>
      <c r="C1758" s="2" t="s">
        <v>1620</v>
      </c>
      <c r="D1758" s="4">
        <f t="shared" si="31"/>
        <v>235</v>
      </c>
    </row>
    <row r="1759" spans="1:33" x14ac:dyDescent="0.25">
      <c r="A1759" s="2" t="s">
        <v>1791</v>
      </c>
      <c r="B1759" s="2" t="s">
        <v>1622</v>
      </c>
      <c r="C1759" s="2" t="s">
        <v>1620</v>
      </c>
      <c r="D1759" s="4">
        <f t="shared" si="31"/>
        <v>237</v>
      </c>
    </row>
    <row r="1760" spans="1:33" x14ac:dyDescent="0.25">
      <c r="A1760" s="2" t="s">
        <v>1791</v>
      </c>
      <c r="B1760" s="2" t="s">
        <v>1621</v>
      </c>
      <c r="C1760" s="2" t="s">
        <v>1620</v>
      </c>
      <c r="D1760" s="4">
        <f t="shared" si="31"/>
        <v>249</v>
      </c>
    </row>
    <row r="1761" spans="1:40" x14ac:dyDescent="0.25">
      <c r="A1761" s="2" t="s">
        <v>1791</v>
      </c>
      <c r="B1761" s="2" t="s">
        <v>1619</v>
      </c>
      <c r="C1761" s="2" t="s">
        <v>1573</v>
      </c>
      <c r="D1761" s="4">
        <f t="shared" si="31"/>
        <v>3</v>
      </c>
      <c r="AF1761" s="2">
        <v>0.51759999999999995</v>
      </c>
      <c r="AG1761" s="2" t="s">
        <v>705</v>
      </c>
    </row>
    <row r="1762" spans="1:40" x14ac:dyDescent="0.25">
      <c r="A1762" s="2" t="s">
        <v>1791</v>
      </c>
      <c r="B1762" s="2" t="s">
        <v>1618</v>
      </c>
      <c r="C1762" s="2" t="s">
        <v>1573</v>
      </c>
      <c r="D1762" s="4">
        <f t="shared" si="31"/>
        <v>6</v>
      </c>
    </row>
    <row r="1763" spans="1:40" x14ac:dyDescent="0.25">
      <c r="A1763" s="2" t="s">
        <v>1791</v>
      </c>
      <c r="B1763" s="2" t="s">
        <v>1617</v>
      </c>
      <c r="C1763" s="2" t="s">
        <v>1573</v>
      </c>
      <c r="D1763" s="4">
        <f t="shared" si="31"/>
        <v>11</v>
      </c>
      <c r="Q1763" s="2">
        <v>0.05</v>
      </c>
      <c r="R1763" s="2" t="s">
        <v>712</v>
      </c>
      <c r="S1763" s="2" t="s">
        <v>967</v>
      </c>
      <c r="T1763" s="2">
        <v>5.5E-2</v>
      </c>
      <c r="U1763" s="2" t="s">
        <v>712</v>
      </c>
      <c r="V1763" s="2" t="s">
        <v>968</v>
      </c>
      <c r="W1763" s="2">
        <v>0.05</v>
      </c>
      <c r="Y1763" s="2" t="s">
        <v>969</v>
      </c>
      <c r="Z1763" s="2">
        <v>6.7500000000000004E-2</v>
      </c>
      <c r="AA1763" s="2" t="s">
        <v>712</v>
      </c>
      <c r="AB1763" s="2" t="s">
        <v>970</v>
      </c>
      <c r="AC1763" s="2">
        <v>6.7500000000000004E-2</v>
      </c>
      <c r="AD1763" s="2" t="s">
        <v>712</v>
      </c>
      <c r="AE1763" s="2" t="s">
        <v>1795</v>
      </c>
      <c r="AI1763" s="2">
        <v>1.7999999999999999E-2</v>
      </c>
      <c r="AJ1763" s="2" t="s">
        <v>712</v>
      </c>
    </row>
    <row r="1764" spans="1:40" x14ac:dyDescent="0.25">
      <c r="A1764" s="2" t="s">
        <v>1791</v>
      </c>
      <c r="B1764" s="2" t="s">
        <v>1616</v>
      </c>
      <c r="C1764" s="2" t="s">
        <v>1573</v>
      </c>
      <c r="D1764" s="4">
        <f t="shared" si="31"/>
        <v>57</v>
      </c>
    </row>
    <row r="1765" spans="1:40" x14ac:dyDescent="0.25">
      <c r="A1765" s="2" t="s">
        <v>1791</v>
      </c>
      <c r="B1765" s="2" t="s">
        <v>1615</v>
      </c>
      <c r="C1765" s="2" t="s">
        <v>1573</v>
      </c>
      <c r="D1765" s="4">
        <f t="shared" si="31"/>
        <v>255</v>
      </c>
    </row>
    <row r="1766" spans="1:40" x14ac:dyDescent="0.25">
      <c r="A1766" s="2" t="s">
        <v>1791</v>
      </c>
      <c r="B1766" s="2" t="s">
        <v>1614</v>
      </c>
      <c r="C1766" s="2" t="s">
        <v>1573</v>
      </c>
      <c r="D1766" s="4">
        <f t="shared" si="31"/>
        <v>80</v>
      </c>
    </row>
    <row r="1767" spans="1:40" x14ac:dyDescent="0.25">
      <c r="A1767" s="2" t="s">
        <v>1791</v>
      </c>
      <c r="B1767" s="2" t="s">
        <v>1613</v>
      </c>
      <c r="C1767" s="2" t="s">
        <v>1573</v>
      </c>
      <c r="D1767" s="4">
        <f t="shared" si="31"/>
        <v>27</v>
      </c>
      <c r="AC1767" s="2">
        <v>0.57599999999999996</v>
      </c>
      <c r="AD1767" s="2" t="s">
        <v>712</v>
      </c>
      <c r="AE1767" s="2" t="s">
        <v>971</v>
      </c>
      <c r="AF1767" s="2">
        <v>0.7087</v>
      </c>
      <c r="AG1767" s="2" t="s">
        <v>712</v>
      </c>
      <c r="AH1767" s="2" t="s">
        <v>972</v>
      </c>
      <c r="AI1767" s="2">
        <v>0.3155</v>
      </c>
    </row>
    <row r="1768" spans="1:40" x14ac:dyDescent="0.25">
      <c r="A1768" s="2" t="s">
        <v>1791</v>
      </c>
      <c r="B1768" s="2" t="s">
        <v>1612</v>
      </c>
      <c r="C1768" s="2" t="s">
        <v>1573</v>
      </c>
      <c r="D1768" s="4">
        <f t="shared" si="31"/>
        <v>98</v>
      </c>
      <c r="AF1768" s="2">
        <v>3.2000000000000002E-3</v>
      </c>
      <c r="AG1768" s="2" t="s">
        <v>712</v>
      </c>
      <c r="AH1768" s="2" t="s">
        <v>973</v>
      </c>
      <c r="AI1768" s="2">
        <v>8.3999999999999995E-3</v>
      </c>
      <c r="AJ1768" s="2" t="s">
        <v>712</v>
      </c>
      <c r="AK1768" s="2" t="s">
        <v>974</v>
      </c>
    </row>
    <row r="1769" spans="1:40" x14ac:dyDescent="0.25">
      <c r="A1769" s="2" t="s">
        <v>1791</v>
      </c>
      <c r="B1769" s="2" t="s">
        <v>1611</v>
      </c>
      <c r="C1769" s="2" t="s">
        <v>1573</v>
      </c>
      <c r="D1769" s="4">
        <f t="shared" si="31"/>
        <v>50</v>
      </c>
      <c r="AC1769" s="2">
        <v>0.15959999999999999</v>
      </c>
      <c r="AD1769" s="2" t="s">
        <v>712</v>
      </c>
      <c r="AE1769" s="2" t="s">
        <v>975</v>
      </c>
      <c r="AF1769" s="2">
        <v>0.14199999999999999</v>
      </c>
      <c r="AG1769" s="2" t="s">
        <v>712</v>
      </c>
      <c r="AH1769" s="2" t="s">
        <v>976</v>
      </c>
      <c r="AI1769" s="2">
        <v>0.17</v>
      </c>
      <c r="AJ1769" s="2" t="s">
        <v>712</v>
      </c>
      <c r="AK1769" s="2" t="s">
        <v>977</v>
      </c>
      <c r="AL1769" s="2">
        <v>0.1666</v>
      </c>
      <c r="AM1769" s="2" t="s">
        <v>712</v>
      </c>
      <c r="AN1769" s="2" t="s">
        <v>978</v>
      </c>
    </row>
    <row r="1770" spans="1:40" x14ac:dyDescent="0.25">
      <c r="A1770" s="2" t="s">
        <v>1791</v>
      </c>
      <c r="B1770" s="2" t="s">
        <v>1610</v>
      </c>
      <c r="C1770" s="2" t="s">
        <v>1573</v>
      </c>
      <c r="D1770" s="4">
        <f t="shared" si="31"/>
        <v>167</v>
      </c>
      <c r="V1770" s="2" t="s">
        <v>979</v>
      </c>
      <c r="Y1770" s="2" t="s">
        <v>980</v>
      </c>
      <c r="Z1770" s="2">
        <v>1.4E-2</v>
      </c>
      <c r="AA1770" s="2" t="s">
        <v>712</v>
      </c>
      <c r="AB1770" s="2" t="s">
        <v>981</v>
      </c>
      <c r="AC1770" s="2">
        <v>1.1299999999999999E-2</v>
      </c>
      <c r="AD1770" s="2" t="s">
        <v>712</v>
      </c>
      <c r="AF1770" s="2">
        <v>8.8000000000000005E-3</v>
      </c>
      <c r="AG1770" s="2" t="s">
        <v>712</v>
      </c>
      <c r="AI1770" s="2">
        <v>2.53E-2</v>
      </c>
      <c r="AJ1770" s="2" t="s">
        <v>712</v>
      </c>
      <c r="AL1770" s="2">
        <v>1.3899999999999999E-2</v>
      </c>
      <c r="AM1770" s="2" t="s">
        <v>712</v>
      </c>
    </row>
    <row r="1771" spans="1:40" x14ac:dyDescent="0.25">
      <c r="A1771" s="2" t="s">
        <v>1791</v>
      </c>
      <c r="B1771" s="2" t="s">
        <v>1609</v>
      </c>
      <c r="C1771" s="2" t="s">
        <v>1573</v>
      </c>
      <c r="D1771" s="4">
        <f t="shared" si="31"/>
        <v>54</v>
      </c>
      <c r="K1771" s="2">
        <v>0.105</v>
      </c>
      <c r="L1771" s="2" t="s">
        <v>712</v>
      </c>
      <c r="N1771" s="2">
        <v>0.09</v>
      </c>
      <c r="O1771" s="2" t="s">
        <v>712</v>
      </c>
      <c r="Q1771" s="2">
        <v>0.09</v>
      </c>
      <c r="R1771" s="2" t="s">
        <v>712</v>
      </c>
      <c r="T1771" s="2">
        <v>0.59</v>
      </c>
      <c r="U1771" s="2" t="s">
        <v>712</v>
      </c>
      <c r="W1771" s="2">
        <v>0.36499999999999999</v>
      </c>
      <c r="X1771" s="2" t="s">
        <v>712</v>
      </c>
      <c r="AF1771" s="2">
        <v>8.5000000000000006E-2</v>
      </c>
      <c r="AG1771" s="2" t="s">
        <v>712</v>
      </c>
      <c r="AH1771" s="2" t="s">
        <v>982</v>
      </c>
      <c r="AI1771" s="2">
        <v>9.7000000000000003E-2</v>
      </c>
      <c r="AJ1771" s="2" t="s">
        <v>712</v>
      </c>
    </row>
    <row r="1772" spans="1:40" x14ac:dyDescent="0.25">
      <c r="A1772" s="2" t="s">
        <v>1791</v>
      </c>
      <c r="B1772" s="2" t="s">
        <v>1608</v>
      </c>
      <c r="C1772" s="2" t="s">
        <v>1573</v>
      </c>
      <c r="D1772" s="4">
        <f t="shared" si="31"/>
        <v>63</v>
      </c>
      <c r="AI1772" s="3">
        <v>1E-4</v>
      </c>
    </row>
    <row r="1773" spans="1:40" x14ac:dyDescent="0.25">
      <c r="A1773" s="2" t="s">
        <v>1791</v>
      </c>
      <c r="B1773" s="2" t="s">
        <v>1607</v>
      </c>
      <c r="C1773" s="2" t="s">
        <v>1573</v>
      </c>
      <c r="D1773" s="4">
        <f t="shared" si="31"/>
        <v>64</v>
      </c>
    </row>
    <row r="1774" spans="1:40" x14ac:dyDescent="0.25">
      <c r="A1774" s="2" t="s">
        <v>1791</v>
      </c>
      <c r="B1774" s="2" t="s">
        <v>1606</v>
      </c>
      <c r="C1774" s="2" t="s">
        <v>1573</v>
      </c>
      <c r="D1774" s="4">
        <f t="shared" si="31"/>
        <v>67</v>
      </c>
      <c r="W1774" s="2">
        <v>0.02</v>
      </c>
      <c r="X1774" s="2" t="s">
        <v>712</v>
      </c>
      <c r="Z1774" s="2">
        <v>0.04</v>
      </c>
      <c r="AA1774" s="2" t="s">
        <v>712</v>
      </c>
      <c r="AC1774" s="2">
        <v>0.04</v>
      </c>
      <c r="AD1774" s="2" t="s">
        <v>712</v>
      </c>
      <c r="AF1774" s="2">
        <v>0.04</v>
      </c>
      <c r="AG1774" s="2" t="s">
        <v>712</v>
      </c>
    </row>
    <row r="1775" spans="1:40" x14ac:dyDescent="0.25">
      <c r="A1775" s="2" t="s">
        <v>1791</v>
      </c>
      <c r="B1775" s="2" t="s">
        <v>1605</v>
      </c>
      <c r="C1775" s="2" t="s">
        <v>1573</v>
      </c>
      <c r="D1775" s="4">
        <f t="shared" si="31"/>
        <v>68</v>
      </c>
      <c r="W1775" s="2">
        <v>4.9189999999999996</v>
      </c>
      <c r="X1775" s="2" t="s">
        <v>712</v>
      </c>
      <c r="AC1775" s="2">
        <v>4.2910000000000004</v>
      </c>
      <c r="AD1775" s="2" t="s">
        <v>712</v>
      </c>
      <c r="AE1775" s="2" t="s">
        <v>983</v>
      </c>
      <c r="AF1775" s="2">
        <v>3.9329999999999998</v>
      </c>
      <c r="AG1775" s="2" t="s">
        <v>712</v>
      </c>
      <c r="AH1775" s="2" t="s">
        <v>984</v>
      </c>
      <c r="AI1775" s="2">
        <v>3.1429999999999998</v>
      </c>
    </row>
    <row r="1776" spans="1:40" x14ac:dyDescent="0.25">
      <c r="A1776" s="2" t="s">
        <v>1791</v>
      </c>
      <c r="B1776" s="2" t="s">
        <v>1604</v>
      </c>
      <c r="C1776" s="2" t="s">
        <v>1573</v>
      </c>
      <c r="D1776" s="4">
        <f t="shared" si="31"/>
        <v>79</v>
      </c>
      <c r="AC1776" s="2">
        <v>0.1424</v>
      </c>
      <c r="AD1776" s="2" t="s">
        <v>712</v>
      </c>
      <c r="AE1776" s="2" t="s">
        <v>985</v>
      </c>
      <c r="AF1776" s="2">
        <v>9.4399999999999998E-2</v>
      </c>
      <c r="AG1776" s="2" t="s">
        <v>712</v>
      </c>
      <c r="AI1776" s="2">
        <v>0.17960000000000001</v>
      </c>
      <c r="AJ1776" s="2" t="s">
        <v>712</v>
      </c>
    </row>
    <row r="1777" spans="1:40" x14ac:dyDescent="0.25">
      <c r="A1777" s="2" t="s">
        <v>1791</v>
      </c>
      <c r="B1777" s="2" t="s">
        <v>1603</v>
      </c>
      <c r="C1777" s="2" t="s">
        <v>1573</v>
      </c>
      <c r="D1777" s="4">
        <f t="shared" si="31"/>
        <v>84</v>
      </c>
      <c r="K1777" s="2">
        <v>2.4249999999999998</v>
      </c>
      <c r="L1777" s="2" t="s">
        <v>712</v>
      </c>
      <c r="M1777" s="2" t="s">
        <v>986</v>
      </c>
      <c r="N1777" s="2">
        <v>3.5760000000000001</v>
      </c>
      <c r="O1777" s="2" t="s">
        <v>712</v>
      </c>
      <c r="T1777" s="2">
        <v>4.5999999999999996</v>
      </c>
      <c r="U1777" s="2" t="s">
        <v>712</v>
      </c>
      <c r="V1777" s="2" t="s">
        <v>987</v>
      </c>
      <c r="W1777" s="2">
        <v>7.9</v>
      </c>
      <c r="X1777" s="2" t="s">
        <v>712</v>
      </c>
      <c r="Y1777" s="2" t="s">
        <v>988</v>
      </c>
      <c r="Z1777" s="2">
        <v>7.6</v>
      </c>
      <c r="AA1777" s="2" t="s">
        <v>712</v>
      </c>
      <c r="AB1777" s="2" t="s">
        <v>989</v>
      </c>
      <c r="AC1777" s="2">
        <v>8.42</v>
      </c>
      <c r="AD1777" s="2" t="s">
        <v>712</v>
      </c>
      <c r="AE1777" s="2" t="s">
        <v>990</v>
      </c>
      <c r="AF1777" s="2">
        <v>8.4580000000000002</v>
      </c>
      <c r="AG1777" s="2" t="s">
        <v>712</v>
      </c>
      <c r="AH1777" s="2" t="s">
        <v>991</v>
      </c>
      <c r="AI1777" s="2">
        <v>7.8680000000000003</v>
      </c>
      <c r="AJ1777" s="2" t="s">
        <v>712</v>
      </c>
      <c r="AK1777" s="2" t="s">
        <v>992</v>
      </c>
    </row>
    <row r="1778" spans="1:40" x14ac:dyDescent="0.25">
      <c r="A1778" s="2" t="s">
        <v>1791</v>
      </c>
      <c r="B1778" s="2" t="s">
        <v>1602</v>
      </c>
      <c r="C1778" s="2" t="s">
        <v>1573</v>
      </c>
      <c r="D1778" s="4">
        <f t="shared" si="31"/>
        <v>94</v>
      </c>
    </row>
    <row r="1779" spans="1:40" x14ac:dyDescent="0.25">
      <c r="A1779" s="2" t="s">
        <v>1791</v>
      </c>
      <c r="B1779" s="2" t="s">
        <v>1601</v>
      </c>
      <c r="C1779" s="2" t="s">
        <v>1573</v>
      </c>
      <c r="D1779" s="4">
        <f t="shared" si="31"/>
        <v>97</v>
      </c>
      <c r="K1779" s="2">
        <v>0.4052</v>
      </c>
      <c r="L1779" s="2" t="s">
        <v>712</v>
      </c>
      <c r="M1779" s="2" t="s">
        <v>993</v>
      </c>
      <c r="N1779" s="2">
        <v>0.51149999999999995</v>
      </c>
      <c r="O1779" s="2" t="s">
        <v>712</v>
      </c>
      <c r="P1779" s="2" t="s">
        <v>994</v>
      </c>
      <c r="W1779" s="2">
        <v>0.433</v>
      </c>
      <c r="X1779" s="2" t="s">
        <v>712</v>
      </c>
      <c r="Y1779" s="2" t="s">
        <v>995</v>
      </c>
      <c r="Z1779" s="2">
        <v>0.16239999999999999</v>
      </c>
      <c r="AA1779" s="2" t="s">
        <v>712</v>
      </c>
      <c r="AB1779" s="2" t="s">
        <v>996</v>
      </c>
      <c r="AC1779" s="2">
        <v>0.17369999999999999</v>
      </c>
      <c r="AD1779" s="2" t="s">
        <v>712</v>
      </c>
      <c r="AE1779" s="2" t="s">
        <v>997</v>
      </c>
      <c r="AF1779" s="2">
        <v>3.9600000000000003E-2</v>
      </c>
      <c r="AG1779" s="2" t="s">
        <v>712</v>
      </c>
      <c r="AH1779" s="2" t="s">
        <v>998</v>
      </c>
      <c r="AL1779" s="2">
        <v>0.23219999999999999</v>
      </c>
      <c r="AM1779" s="2" t="s">
        <v>712</v>
      </c>
    </row>
    <row r="1780" spans="1:40" x14ac:dyDescent="0.25">
      <c r="A1780" s="2" t="s">
        <v>1791</v>
      </c>
      <c r="B1780" s="2" t="s">
        <v>1600</v>
      </c>
      <c r="C1780" s="2" t="s">
        <v>1573</v>
      </c>
      <c r="D1780" s="4">
        <f t="shared" si="31"/>
        <v>99</v>
      </c>
      <c r="AC1780" s="2">
        <v>0</v>
      </c>
      <c r="AD1780" s="2" t="s">
        <v>712</v>
      </c>
      <c r="AF1780" s="2">
        <v>0</v>
      </c>
      <c r="AG1780" s="2" t="s">
        <v>712</v>
      </c>
    </row>
    <row r="1781" spans="1:40" x14ac:dyDescent="0.25">
      <c r="A1781" s="2" t="s">
        <v>1791</v>
      </c>
      <c r="B1781" s="2" t="s">
        <v>1599</v>
      </c>
      <c r="C1781" s="2" t="s">
        <v>1573</v>
      </c>
      <c r="D1781" s="4">
        <f t="shared" si="31"/>
        <v>104</v>
      </c>
      <c r="AC1781" s="2">
        <v>3.3E-3</v>
      </c>
      <c r="AD1781" s="2" t="s">
        <v>705</v>
      </c>
    </row>
    <row r="1782" spans="1:40" x14ac:dyDescent="0.25">
      <c r="A1782" s="2" t="s">
        <v>1791</v>
      </c>
      <c r="B1782" s="2" t="s">
        <v>1598</v>
      </c>
      <c r="C1782" s="2" t="s">
        <v>1573</v>
      </c>
      <c r="D1782" s="4">
        <f t="shared" si="31"/>
        <v>106</v>
      </c>
      <c r="AF1782" s="2">
        <v>12.89</v>
      </c>
      <c r="AG1782" s="2" t="s">
        <v>705</v>
      </c>
    </row>
    <row r="1783" spans="1:40" x14ac:dyDescent="0.25">
      <c r="A1783" s="2" t="s">
        <v>1791</v>
      </c>
      <c r="B1783" s="2" t="s">
        <v>1597</v>
      </c>
      <c r="C1783" s="2" t="s">
        <v>1573</v>
      </c>
      <c r="D1783" s="4">
        <f t="shared" si="31"/>
        <v>119</v>
      </c>
    </row>
    <row r="1784" spans="1:40" x14ac:dyDescent="0.25">
      <c r="A1784" s="2" t="s">
        <v>1791</v>
      </c>
      <c r="B1784" s="2" t="s">
        <v>1596</v>
      </c>
      <c r="C1784" s="2" t="s">
        <v>1573</v>
      </c>
      <c r="D1784" s="4">
        <f t="shared" si="31"/>
        <v>125</v>
      </c>
    </row>
    <row r="1785" spans="1:40" x14ac:dyDescent="0.25">
      <c r="A1785" s="2" t="s">
        <v>1791</v>
      </c>
      <c r="B1785" s="2" t="s">
        <v>1595</v>
      </c>
      <c r="C1785" s="2" t="s">
        <v>1573</v>
      </c>
      <c r="D1785" s="4">
        <f t="shared" si="31"/>
        <v>126</v>
      </c>
      <c r="AF1785" s="2">
        <v>1.9E-3</v>
      </c>
      <c r="AG1785" s="2" t="s">
        <v>712</v>
      </c>
      <c r="AH1785" s="2" t="s">
        <v>999</v>
      </c>
      <c r="AI1785" s="3">
        <v>8.9999999999999998E-4</v>
      </c>
      <c r="AJ1785" s="2" t="s">
        <v>712</v>
      </c>
      <c r="AK1785" s="2" t="s">
        <v>1000</v>
      </c>
    </row>
    <row r="1786" spans="1:40" x14ac:dyDescent="0.25">
      <c r="A1786" s="2" t="s">
        <v>1791</v>
      </c>
      <c r="B1786" s="2" t="s">
        <v>1594</v>
      </c>
      <c r="C1786" s="2" t="s">
        <v>1573</v>
      </c>
      <c r="D1786" s="4">
        <f t="shared" si="31"/>
        <v>256</v>
      </c>
      <c r="W1786" s="3">
        <v>2.0000000000000001E-4</v>
      </c>
      <c r="X1786" s="2" t="s">
        <v>712</v>
      </c>
      <c r="Z1786" s="3">
        <v>2.0000000000000001E-4</v>
      </c>
      <c r="AA1786" s="2" t="s">
        <v>712</v>
      </c>
      <c r="AB1786" s="2" t="s">
        <v>1001</v>
      </c>
      <c r="AI1786" s="3">
        <v>2.0000000000000002E-5</v>
      </c>
      <c r="AJ1786" s="2" t="s">
        <v>712</v>
      </c>
      <c r="AK1786" s="2" t="s">
        <v>1002</v>
      </c>
      <c r="AL1786" s="2">
        <v>0</v>
      </c>
      <c r="AM1786" s="2" t="s">
        <v>712</v>
      </c>
    </row>
    <row r="1787" spans="1:40" x14ac:dyDescent="0.25">
      <c r="A1787" s="2" t="s">
        <v>1791</v>
      </c>
      <c r="B1787" s="2" t="s">
        <v>1593</v>
      </c>
      <c r="C1787" s="2" t="s">
        <v>1573</v>
      </c>
      <c r="D1787" s="4">
        <f t="shared" si="31"/>
        <v>134</v>
      </c>
      <c r="AC1787" s="2">
        <v>1.89E-2</v>
      </c>
      <c r="AD1787" s="2" t="s">
        <v>712</v>
      </c>
      <c r="AE1787" s="2" t="s">
        <v>1003</v>
      </c>
      <c r="AF1787" s="2">
        <v>2.0299999999999999E-2</v>
      </c>
      <c r="AG1787" s="2" t="s">
        <v>712</v>
      </c>
      <c r="AH1787" s="2" t="s">
        <v>1004</v>
      </c>
      <c r="AI1787" s="2">
        <v>2.41E-2</v>
      </c>
      <c r="AJ1787" s="2" t="s">
        <v>712</v>
      </c>
      <c r="AK1787" s="2" t="s">
        <v>1005</v>
      </c>
      <c r="AL1787" s="2">
        <v>2.9000000000000001E-2</v>
      </c>
      <c r="AM1787" s="2" t="s">
        <v>712</v>
      </c>
      <c r="AN1787" s="2" t="s">
        <v>1006</v>
      </c>
    </row>
    <row r="1788" spans="1:40" x14ac:dyDescent="0.25">
      <c r="A1788" s="2" t="s">
        <v>1791</v>
      </c>
      <c r="B1788" s="2" t="s">
        <v>1592</v>
      </c>
      <c r="C1788" s="2" t="s">
        <v>1573</v>
      </c>
      <c r="D1788" s="4">
        <f t="shared" si="31"/>
        <v>140</v>
      </c>
    </row>
    <row r="1789" spans="1:40" x14ac:dyDescent="0.25">
      <c r="A1789" s="2" t="s">
        <v>1791</v>
      </c>
      <c r="B1789" s="2" t="s">
        <v>1591</v>
      </c>
      <c r="C1789" s="2" t="s">
        <v>1573</v>
      </c>
      <c r="D1789" s="4">
        <f t="shared" si="31"/>
        <v>273</v>
      </c>
    </row>
    <row r="1790" spans="1:40" x14ac:dyDescent="0.25">
      <c r="A1790" s="2" t="s">
        <v>1791</v>
      </c>
      <c r="B1790" s="2" t="s">
        <v>1590</v>
      </c>
      <c r="C1790" s="2" t="s">
        <v>1573</v>
      </c>
      <c r="D1790" s="4">
        <f t="shared" si="31"/>
        <v>150</v>
      </c>
      <c r="Z1790" s="2">
        <v>0.23</v>
      </c>
      <c r="AA1790" s="2" t="s">
        <v>712</v>
      </c>
      <c r="AB1790" s="2" t="s">
        <v>1007</v>
      </c>
      <c r="AF1790" s="2">
        <v>3.8699999999999998E-2</v>
      </c>
      <c r="AG1790" s="2" t="s">
        <v>712</v>
      </c>
      <c r="AH1790" s="2" t="s">
        <v>1008</v>
      </c>
      <c r="AI1790" s="2">
        <v>2.3E-2</v>
      </c>
      <c r="AJ1790" s="2" t="s">
        <v>712</v>
      </c>
      <c r="AK1790" s="2" t="s">
        <v>1009</v>
      </c>
    </row>
    <row r="1791" spans="1:40" x14ac:dyDescent="0.25">
      <c r="A1791" s="2" t="s">
        <v>1791</v>
      </c>
      <c r="B1791" s="2" t="s">
        <v>1589</v>
      </c>
      <c r="C1791" s="2" t="s">
        <v>1573</v>
      </c>
      <c r="D1791" s="4">
        <f t="shared" si="31"/>
        <v>162</v>
      </c>
      <c r="Z1791" s="2">
        <v>0.18859999999999999</v>
      </c>
      <c r="AA1791" s="2" t="s">
        <v>712</v>
      </c>
      <c r="AB1791" s="2" t="s">
        <v>1010</v>
      </c>
      <c r="AC1791" s="2">
        <v>0.11310000000000001</v>
      </c>
      <c r="AD1791" s="2" t="s">
        <v>712</v>
      </c>
      <c r="AE1791" s="2" t="s">
        <v>1011</v>
      </c>
      <c r="AF1791" s="2">
        <v>0.1128</v>
      </c>
      <c r="AG1791" s="2" t="s">
        <v>712</v>
      </c>
      <c r="AH1791" s="2" t="s">
        <v>1012</v>
      </c>
    </row>
    <row r="1792" spans="1:40" x14ac:dyDescent="0.25">
      <c r="A1792" s="2" t="s">
        <v>1791</v>
      </c>
      <c r="B1792" s="2" t="s">
        <v>1588</v>
      </c>
      <c r="C1792" s="2" t="s">
        <v>1573</v>
      </c>
      <c r="D1792" s="4">
        <f t="shared" si="31"/>
        <v>173</v>
      </c>
      <c r="N1792" s="2">
        <v>0.8246</v>
      </c>
      <c r="O1792" s="2" t="s">
        <v>712</v>
      </c>
      <c r="P1792" s="2" t="s">
        <v>1013</v>
      </c>
      <c r="Q1792" s="2">
        <v>0.29060000000000002</v>
      </c>
      <c r="R1792" s="2" t="s">
        <v>712</v>
      </c>
      <c r="S1792" s="2" t="s">
        <v>1014</v>
      </c>
      <c r="T1792" s="2">
        <v>0.52200000000000002</v>
      </c>
      <c r="U1792" s="2" t="s">
        <v>712</v>
      </c>
      <c r="V1792" s="2" t="s">
        <v>1015</v>
      </c>
      <c r="W1792" s="2">
        <v>0.3</v>
      </c>
      <c r="X1792" s="2" t="s">
        <v>712</v>
      </c>
      <c r="Y1792" s="2" t="s">
        <v>1016</v>
      </c>
      <c r="Z1792" s="2">
        <v>0.11</v>
      </c>
      <c r="AA1792" s="2" t="s">
        <v>712</v>
      </c>
      <c r="AB1792" s="2" t="s">
        <v>1017</v>
      </c>
      <c r="AC1792" s="2">
        <v>8.7599999999999997E-2</v>
      </c>
      <c r="AD1792" s="2" t="s">
        <v>712</v>
      </c>
      <c r="AE1792" s="2" t="s">
        <v>1018</v>
      </c>
      <c r="AF1792" s="2">
        <v>9.8100000000000007E-2</v>
      </c>
      <c r="AG1792" s="2" t="s">
        <v>712</v>
      </c>
      <c r="AH1792" s="2" t="s">
        <v>1019</v>
      </c>
      <c r="AI1792" s="2">
        <v>8.0100000000000005E-2</v>
      </c>
      <c r="AJ1792" s="2" t="s">
        <v>712</v>
      </c>
      <c r="AK1792" s="2" t="s">
        <v>1020</v>
      </c>
    </row>
    <row r="1793" spans="1:40" x14ac:dyDescent="0.25">
      <c r="A1793" s="2" t="s">
        <v>1791</v>
      </c>
      <c r="B1793" s="2" t="s">
        <v>1587</v>
      </c>
      <c r="C1793" s="2" t="s">
        <v>1573</v>
      </c>
      <c r="D1793" s="4">
        <f t="shared" si="31"/>
        <v>174</v>
      </c>
      <c r="W1793" s="2">
        <v>5.0999999999999996</v>
      </c>
      <c r="X1793" s="2" t="s">
        <v>712</v>
      </c>
      <c r="AC1793" s="2">
        <v>6.5590000000000002</v>
      </c>
      <c r="AD1793" s="2" t="s">
        <v>712</v>
      </c>
      <c r="AF1793" s="2">
        <v>6.5670000000000002</v>
      </c>
      <c r="AG1793" s="2" t="s">
        <v>712</v>
      </c>
      <c r="AI1793" s="2">
        <v>3.7669999999999999</v>
      </c>
      <c r="AJ1793" s="2" t="s">
        <v>712</v>
      </c>
    </row>
    <row r="1794" spans="1:40" x14ac:dyDescent="0.25">
      <c r="A1794" s="2" t="s">
        <v>1791</v>
      </c>
      <c r="B1794" s="2" t="s">
        <v>1586</v>
      </c>
      <c r="C1794" s="2" t="s">
        <v>1573</v>
      </c>
      <c r="D1794" s="4">
        <f t="shared" si="31"/>
        <v>146</v>
      </c>
    </row>
    <row r="1795" spans="1:40" x14ac:dyDescent="0.25">
      <c r="A1795" s="2" t="s">
        <v>1791</v>
      </c>
      <c r="B1795" s="2" t="s">
        <v>1585</v>
      </c>
      <c r="C1795" s="2" t="s">
        <v>1573</v>
      </c>
      <c r="D1795" s="4">
        <f t="shared" si="31"/>
        <v>183</v>
      </c>
      <c r="AC1795" s="2">
        <v>0.78400000000000003</v>
      </c>
      <c r="AD1795" s="2" t="s">
        <v>712</v>
      </c>
      <c r="AE1795" s="2" t="s">
        <v>1021</v>
      </c>
      <c r="AF1795" s="2">
        <v>0.71799999999999997</v>
      </c>
      <c r="AG1795" s="2" t="s">
        <v>712</v>
      </c>
      <c r="AH1795" s="2" t="s">
        <v>1022</v>
      </c>
      <c r="AI1795" s="2">
        <v>0.371</v>
      </c>
      <c r="AJ1795" s="2" t="s">
        <v>712</v>
      </c>
      <c r="AK1795" s="2" t="s">
        <v>1023</v>
      </c>
      <c r="AL1795" s="2">
        <v>0.34300000000000003</v>
      </c>
      <c r="AM1795" s="2" t="s">
        <v>712</v>
      </c>
      <c r="AN1795" s="2" t="s">
        <v>1024</v>
      </c>
    </row>
    <row r="1796" spans="1:40" x14ac:dyDescent="0.25">
      <c r="A1796" s="2" t="s">
        <v>1791</v>
      </c>
      <c r="B1796" s="2" t="s">
        <v>1584</v>
      </c>
      <c r="C1796" s="2" t="s">
        <v>1573</v>
      </c>
      <c r="D1796" s="4">
        <f t="shared" si="31"/>
        <v>185</v>
      </c>
    </row>
    <row r="1797" spans="1:40" x14ac:dyDescent="0.25">
      <c r="A1797" s="2" t="s">
        <v>1791</v>
      </c>
      <c r="B1797" s="2" t="s">
        <v>1583</v>
      </c>
      <c r="C1797" s="2" t="s">
        <v>1573</v>
      </c>
      <c r="D1797" s="4">
        <f t="shared" si="31"/>
        <v>192</v>
      </c>
    </row>
    <row r="1798" spans="1:40" x14ac:dyDescent="0.25">
      <c r="A1798" s="2" t="s">
        <v>1791</v>
      </c>
      <c r="B1798" s="2" t="s">
        <v>1582</v>
      </c>
      <c r="C1798" s="2" t="s">
        <v>1573</v>
      </c>
      <c r="D1798" s="4">
        <f t="shared" si="31"/>
        <v>272</v>
      </c>
      <c r="AF1798" s="2">
        <v>9.2399999999999996E-2</v>
      </c>
      <c r="AG1798" s="2" t="s">
        <v>712</v>
      </c>
      <c r="AH1798" s="2" t="s">
        <v>1025</v>
      </c>
      <c r="AI1798" s="2">
        <v>6.6100000000000006E-2</v>
      </c>
      <c r="AL1798" s="2">
        <v>8.7800000000000003E-2</v>
      </c>
      <c r="AM1798" s="2" t="s">
        <v>712</v>
      </c>
      <c r="AN1798" s="2" t="s">
        <v>1026</v>
      </c>
    </row>
    <row r="1799" spans="1:40" x14ac:dyDescent="0.25">
      <c r="A1799" s="2" t="s">
        <v>1791</v>
      </c>
      <c r="B1799" s="2" t="s">
        <v>1581</v>
      </c>
      <c r="C1799" s="2" t="s">
        <v>1573</v>
      </c>
      <c r="D1799" s="4">
        <f t="shared" si="31"/>
        <v>199</v>
      </c>
      <c r="AC1799" s="2">
        <v>4.36E-2</v>
      </c>
      <c r="AD1799" s="2" t="s">
        <v>712</v>
      </c>
      <c r="AE1799" s="2" t="s">
        <v>1027</v>
      </c>
      <c r="AF1799" s="2">
        <v>1.4E-2</v>
      </c>
      <c r="AG1799" s="2" t="s">
        <v>712</v>
      </c>
      <c r="AH1799" s="2" t="s">
        <v>1028</v>
      </c>
      <c r="AI1799" s="2">
        <v>2.1100000000000001E-2</v>
      </c>
      <c r="AJ1799" s="2" t="s">
        <v>712</v>
      </c>
      <c r="AK1799" s="2" t="s">
        <v>1029</v>
      </c>
      <c r="AL1799" s="2">
        <v>1.37E-2</v>
      </c>
      <c r="AM1799" s="2" t="s">
        <v>712</v>
      </c>
    </row>
    <row r="1800" spans="1:40" x14ac:dyDescent="0.25">
      <c r="A1800" s="2" t="s">
        <v>1791</v>
      </c>
      <c r="B1800" s="2" t="s">
        <v>1580</v>
      </c>
      <c r="C1800" s="2" t="s">
        <v>1573</v>
      </c>
      <c r="D1800" s="4">
        <f t="shared" si="31"/>
        <v>198</v>
      </c>
      <c r="W1800" s="2">
        <v>3.7000000000000002E-3</v>
      </c>
      <c r="X1800" s="2" t="s">
        <v>712</v>
      </c>
      <c r="Y1800" s="2" t="s">
        <v>1030</v>
      </c>
      <c r="Z1800" s="2">
        <v>4.7999999999999996E-3</v>
      </c>
      <c r="AA1800" s="2" t="s">
        <v>712</v>
      </c>
      <c r="AB1800" s="2" t="s">
        <v>1031</v>
      </c>
      <c r="AC1800" s="2">
        <v>6.6E-3</v>
      </c>
      <c r="AD1800" s="2" t="s">
        <v>712</v>
      </c>
      <c r="AF1800" s="2">
        <v>4.5999999999999999E-3</v>
      </c>
      <c r="AG1800" s="2" t="s">
        <v>712</v>
      </c>
      <c r="AH1800" s="2" t="s">
        <v>1032</v>
      </c>
      <c r="AI1800" s="2">
        <v>2.3E-3</v>
      </c>
      <c r="AJ1800" s="2" t="s">
        <v>712</v>
      </c>
      <c r="AK1800" s="2" t="s">
        <v>1033</v>
      </c>
      <c r="AL1800" s="2">
        <v>3.5999999999999999E-3</v>
      </c>
      <c r="AM1800" s="2" t="s">
        <v>712</v>
      </c>
      <c r="AN1800" s="2" t="s">
        <v>1034</v>
      </c>
    </row>
    <row r="1801" spans="1:40" x14ac:dyDescent="0.25">
      <c r="A1801" s="2" t="s">
        <v>1791</v>
      </c>
      <c r="B1801" s="2" t="s">
        <v>1579</v>
      </c>
      <c r="C1801" s="2" t="s">
        <v>1573</v>
      </c>
      <c r="D1801" s="4">
        <f t="shared" si="31"/>
        <v>203</v>
      </c>
      <c r="W1801" s="2">
        <v>23.7</v>
      </c>
      <c r="X1801" s="2" t="s">
        <v>712</v>
      </c>
      <c r="Y1801" s="2" t="s">
        <v>1035</v>
      </c>
      <c r="Z1801" s="2">
        <v>23.09</v>
      </c>
      <c r="AA1801" s="2" t="s">
        <v>712</v>
      </c>
      <c r="AB1801" s="2" t="s">
        <v>1036</v>
      </c>
      <c r="AC1801" s="2">
        <v>22.93</v>
      </c>
      <c r="AD1801" s="2" t="s">
        <v>712</v>
      </c>
      <c r="AE1801" s="2" t="s">
        <v>1037</v>
      </c>
      <c r="AF1801" s="2">
        <v>21.2</v>
      </c>
      <c r="AG1801" s="2" t="s">
        <v>712</v>
      </c>
      <c r="AH1801" s="2" t="s">
        <v>1038</v>
      </c>
      <c r="AI1801" s="2">
        <v>23.37</v>
      </c>
      <c r="AJ1801" s="2" t="s">
        <v>712</v>
      </c>
      <c r="AK1801" s="2" t="s">
        <v>1039</v>
      </c>
    </row>
    <row r="1802" spans="1:40" x14ac:dyDescent="0.25">
      <c r="A1802" s="2" t="s">
        <v>1791</v>
      </c>
      <c r="B1802" s="2" t="s">
        <v>1578</v>
      </c>
      <c r="C1802" s="2" t="s">
        <v>1573</v>
      </c>
      <c r="D1802" s="4">
        <f t="shared" si="31"/>
        <v>210</v>
      </c>
      <c r="K1802" s="2">
        <v>6.4000000000000001E-2</v>
      </c>
      <c r="L1802" s="2" t="s">
        <v>712</v>
      </c>
      <c r="M1802" s="2" t="s">
        <v>1040</v>
      </c>
      <c r="N1802" s="2">
        <v>6.4000000000000001E-2</v>
      </c>
      <c r="O1802" s="2" t="s">
        <v>712</v>
      </c>
      <c r="P1802" s="2" t="s">
        <v>1041</v>
      </c>
      <c r="Q1802" s="2">
        <v>6.4000000000000001E-2</v>
      </c>
      <c r="R1802" s="2" t="s">
        <v>712</v>
      </c>
      <c r="S1802" s="2" t="s">
        <v>1042</v>
      </c>
      <c r="W1802" s="2">
        <v>0.107</v>
      </c>
      <c r="X1802" s="2" t="s">
        <v>712</v>
      </c>
      <c r="Z1802" s="2">
        <v>0.107</v>
      </c>
      <c r="AA1802" s="2" t="s">
        <v>712</v>
      </c>
      <c r="AB1802" s="2" t="s">
        <v>1043</v>
      </c>
      <c r="AC1802" s="2">
        <v>9.4E-2</v>
      </c>
      <c r="AD1802" s="2" t="s">
        <v>712</v>
      </c>
      <c r="AF1802" s="2">
        <v>6.9000000000000006E-2</v>
      </c>
      <c r="AG1802" s="2" t="s">
        <v>712</v>
      </c>
      <c r="AH1802" s="2" t="s">
        <v>1044</v>
      </c>
      <c r="AI1802" s="2">
        <v>6.2E-2</v>
      </c>
      <c r="AJ1802" s="2" t="s">
        <v>712</v>
      </c>
      <c r="AK1802" s="2" t="s">
        <v>1045</v>
      </c>
    </row>
    <row r="1803" spans="1:40" x14ac:dyDescent="0.25">
      <c r="A1803" s="2" t="s">
        <v>1791</v>
      </c>
      <c r="B1803" s="2" t="s">
        <v>1577</v>
      </c>
      <c r="C1803" s="2" t="s">
        <v>1573</v>
      </c>
      <c r="D1803" s="4">
        <f t="shared" si="31"/>
        <v>211</v>
      </c>
      <c r="AI1803" s="2">
        <v>0.1356</v>
      </c>
      <c r="AJ1803" s="2" t="s">
        <v>712</v>
      </c>
      <c r="AK1803" s="2" t="s">
        <v>1794</v>
      </c>
    </row>
    <row r="1804" spans="1:40" x14ac:dyDescent="0.25">
      <c r="A1804" s="2" t="s">
        <v>1791</v>
      </c>
      <c r="B1804" s="2" t="s">
        <v>1576</v>
      </c>
      <c r="C1804" s="2" t="s">
        <v>1573</v>
      </c>
      <c r="D1804" s="4">
        <f t="shared" ref="D1804:D1867" si="32">IF(B1804="","",VALUE(LEFT(B1804,FIND(".|",B1804)-1)))</f>
        <v>154</v>
      </c>
      <c r="AC1804" s="2">
        <v>0.28139999999999998</v>
      </c>
      <c r="AD1804" s="2" t="s">
        <v>712</v>
      </c>
      <c r="AE1804" s="2" t="s">
        <v>1793</v>
      </c>
      <c r="AF1804" s="2">
        <v>0.1255</v>
      </c>
      <c r="AG1804" s="2" t="s">
        <v>712</v>
      </c>
      <c r="AH1804" s="2" t="s">
        <v>1046</v>
      </c>
      <c r="AI1804" s="2">
        <v>0.3599</v>
      </c>
      <c r="AJ1804" s="2" t="s">
        <v>712</v>
      </c>
      <c r="AK1804" s="2" t="s">
        <v>1047</v>
      </c>
      <c r="AL1804" s="2">
        <v>0.1565</v>
      </c>
      <c r="AM1804" s="2" t="s">
        <v>712</v>
      </c>
      <c r="AN1804" s="2" t="s">
        <v>1048</v>
      </c>
    </row>
    <row r="1805" spans="1:40" x14ac:dyDescent="0.25">
      <c r="A1805" s="2" t="s">
        <v>1791</v>
      </c>
      <c r="B1805" s="2" t="s">
        <v>1575</v>
      </c>
      <c r="C1805" s="2" t="s">
        <v>1573</v>
      </c>
      <c r="D1805" s="4">
        <f t="shared" si="32"/>
        <v>230</v>
      </c>
    </row>
    <row r="1806" spans="1:40" x14ac:dyDescent="0.25">
      <c r="A1806" s="2" t="s">
        <v>1791</v>
      </c>
      <c r="B1806" s="2" t="s">
        <v>1574</v>
      </c>
      <c r="C1806" s="2" t="s">
        <v>1573</v>
      </c>
      <c r="D1806" s="4">
        <f t="shared" si="32"/>
        <v>229</v>
      </c>
      <c r="AC1806" s="2">
        <v>9.06E-2</v>
      </c>
      <c r="AD1806" s="2" t="s">
        <v>712</v>
      </c>
      <c r="AE1806" s="2" t="s">
        <v>1792</v>
      </c>
      <c r="AF1806" s="2">
        <v>5.8700000000000002E-2</v>
      </c>
      <c r="AG1806" s="2" t="s">
        <v>712</v>
      </c>
      <c r="AH1806" s="2" t="s">
        <v>1049</v>
      </c>
      <c r="AI1806" s="2">
        <v>4.9000000000000002E-2</v>
      </c>
      <c r="AJ1806" s="2" t="s">
        <v>712</v>
      </c>
      <c r="AK1806" s="2" t="s">
        <v>1050</v>
      </c>
    </row>
    <row r="1807" spans="1:40" x14ac:dyDescent="0.25">
      <c r="A1807" s="2" t="s">
        <v>1791</v>
      </c>
      <c r="B1807" s="2" t="s">
        <v>1572</v>
      </c>
      <c r="C1807" s="2" t="s">
        <v>1555</v>
      </c>
      <c r="D1807" s="4">
        <f t="shared" si="32"/>
        <v>10</v>
      </c>
      <c r="AF1807" s="2">
        <v>7.6360000000000001</v>
      </c>
      <c r="AI1807" s="2">
        <v>6.5960000000000001</v>
      </c>
      <c r="AL1807" s="2">
        <v>11.91</v>
      </c>
      <c r="AM1807" s="2" t="s">
        <v>745</v>
      </c>
    </row>
    <row r="1808" spans="1:40" x14ac:dyDescent="0.25">
      <c r="A1808" s="2" t="s">
        <v>1791</v>
      </c>
      <c r="B1808" s="2" t="s">
        <v>1571</v>
      </c>
      <c r="C1808" s="2" t="s">
        <v>1555</v>
      </c>
      <c r="D1808" s="4">
        <f t="shared" si="32"/>
        <v>47</v>
      </c>
    </row>
    <row r="1809" spans="1:38" x14ac:dyDescent="0.25">
      <c r="A1809" s="2" t="s">
        <v>1791</v>
      </c>
      <c r="B1809" s="2" t="s">
        <v>1570</v>
      </c>
      <c r="C1809" s="2" t="s">
        <v>1555</v>
      </c>
      <c r="D1809" s="4">
        <f t="shared" si="32"/>
        <v>66</v>
      </c>
    </row>
    <row r="1810" spans="1:38" x14ac:dyDescent="0.25">
      <c r="A1810" s="2" t="s">
        <v>1791</v>
      </c>
      <c r="B1810" s="2" t="s">
        <v>1569</v>
      </c>
      <c r="C1810" s="2" t="s">
        <v>1555</v>
      </c>
      <c r="D1810" s="4">
        <f t="shared" si="32"/>
        <v>83</v>
      </c>
    </row>
    <row r="1811" spans="1:38" x14ac:dyDescent="0.25">
      <c r="A1811" s="2" t="s">
        <v>1791</v>
      </c>
      <c r="B1811" s="2" t="s">
        <v>1568</v>
      </c>
      <c r="C1811" s="2" t="s">
        <v>1555</v>
      </c>
      <c r="D1811" s="4">
        <f t="shared" si="32"/>
        <v>127</v>
      </c>
    </row>
    <row r="1812" spans="1:38" x14ac:dyDescent="0.25">
      <c r="A1812" s="2" t="s">
        <v>1791</v>
      </c>
      <c r="B1812" s="2" t="s">
        <v>1567</v>
      </c>
      <c r="C1812" s="2" t="s">
        <v>1555</v>
      </c>
      <c r="D1812" s="4">
        <f t="shared" si="32"/>
        <v>145</v>
      </c>
    </row>
    <row r="1813" spans="1:38" x14ac:dyDescent="0.25">
      <c r="A1813" s="2" t="s">
        <v>1791</v>
      </c>
      <c r="B1813" s="2" t="s">
        <v>1566</v>
      </c>
      <c r="C1813" s="2" t="s">
        <v>1555</v>
      </c>
      <c r="D1813" s="4">
        <f t="shared" si="32"/>
        <v>148</v>
      </c>
    </row>
    <row r="1814" spans="1:38" x14ac:dyDescent="0.25">
      <c r="A1814" s="2" t="s">
        <v>1791</v>
      </c>
      <c r="B1814" s="2" t="s">
        <v>1565</v>
      </c>
      <c r="C1814" s="2" t="s">
        <v>1555</v>
      </c>
      <c r="D1814" s="4">
        <f t="shared" si="32"/>
        <v>156</v>
      </c>
      <c r="AC1814" s="2">
        <v>1.6</v>
      </c>
      <c r="AD1814" s="2" t="s">
        <v>712</v>
      </c>
      <c r="AF1814" s="2">
        <v>2.5299999999999998</v>
      </c>
      <c r="AG1814" s="2" t="s">
        <v>712</v>
      </c>
      <c r="AH1814" s="2" t="s">
        <v>1051</v>
      </c>
      <c r="AI1814" s="2">
        <v>2.8</v>
      </c>
      <c r="AJ1814" s="2" t="s">
        <v>712</v>
      </c>
      <c r="AK1814" s="2" t="s">
        <v>1052</v>
      </c>
    </row>
    <row r="1815" spans="1:38" x14ac:dyDescent="0.25">
      <c r="A1815" s="2" t="s">
        <v>1791</v>
      </c>
      <c r="B1815" s="2" t="s">
        <v>1564</v>
      </c>
      <c r="C1815" s="2" t="s">
        <v>1555</v>
      </c>
      <c r="D1815" s="4">
        <f t="shared" si="32"/>
        <v>160</v>
      </c>
    </row>
    <row r="1816" spans="1:38" x14ac:dyDescent="0.25">
      <c r="A1816" s="2" t="s">
        <v>1791</v>
      </c>
      <c r="B1816" s="2" t="s">
        <v>1563</v>
      </c>
      <c r="C1816" s="2" t="s">
        <v>1555</v>
      </c>
      <c r="D1816" s="4">
        <f t="shared" si="32"/>
        <v>180</v>
      </c>
    </row>
    <row r="1817" spans="1:38" x14ac:dyDescent="0.25">
      <c r="A1817" s="2" t="s">
        <v>1791</v>
      </c>
      <c r="B1817" s="2" t="s">
        <v>1562</v>
      </c>
      <c r="C1817" s="2" t="s">
        <v>1555</v>
      </c>
      <c r="D1817" s="4">
        <f t="shared" si="32"/>
        <v>244</v>
      </c>
    </row>
    <row r="1818" spans="1:38" x14ac:dyDescent="0.25">
      <c r="A1818" s="2" t="s">
        <v>1791</v>
      </c>
      <c r="B1818" s="2" t="s">
        <v>1561</v>
      </c>
      <c r="C1818" s="2" t="s">
        <v>1555</v>
      </c>
      <c r="D1818" s="4">
        <f t="shared" si="32"/>
        <v>25</v>
      </c>
    </row>
    <row r="1819" spans="1:38" x14ac:dyDescent="0.25">
      <c r="A1819" s="2" t="s">
        <v>1791</v>
      </c>
      <c r="B1819" s="2" t="s">
        <v>1560</v>
      </c>
      <c r="C1819" s="2" t="s">
        <v>1555</v>
      </c>
      <c r="D1819" s="4">
        <f t="shared" si="32"/>
        <v>218</v>
      </c>
    </row>
    <row r="1820" spans="1:38" x14ac:dyDescent="0.25">
      <c r="A1820" s="2" t="s">
        <v>1791</v>
      </c>
      <c r="B1820" s="2" t="s">
        <v>1559</v>
      </c>
      <c r="C1820" s="2" t="s">
        <v>1555</v>
      </c>
      <c r="D1820" s="4">
        <f t="shared" si="32"/>
        <v>219</v>
      </c>
    </row>
    <row r="1821" spans="1:38" x14ac:dyDescent="0.25">
      <c r="A1821" s="2" t="s">
        <v>1791</v>
      </c>
      <c r="B1821" s="2" t="s">
        <v>1558</v>
      </c>
      <c r="C1821" s="2" t="s">
        <v>1555</v>
      </c>
      <c r="D1821" s="4">
        <f t="shared" si="32"/>
        <v>227</v>
      </c>
    </row>
    <row r="1822" spans="1:38" x14ac:dyDescent="0.25">
      <c r="A1822" s="2" t="s">
        <v>1791</v>
      </c>
      <c r="B1822" s="2" t="s">
        <v>1556</v>
      </c>
      <c r="C1822" s="2" t="s">
        <v>1555</v>
      </c>
      <c r="D1822" s="4">
        <f t="shared" si="32"/>
        <v>155</v>
      </c>
    </row>
    <row r="1823" spans="1:38" x14ac:dyDescent="0.25">
      <c r="D1823" s="4" t="str">
        <f t="shared" si="32"/>
        <v/>
      </c>
    </row>
    <row r="1824" spans="1:38" x14ac:dyDescent="0.25">
      <c r="D1824" s="4" t="str">
        <f t="shared" si="32"/>
        <v/>
      </c>
      <c r="E1824" s="2" t="s">
        <v>1779</v>
      </c>
      <c r="H1824" s="2" t="s">
        <v>1778</v>
      </c>
      <c r="K1824" s="2" t="s">
        <v>1777</v>
      </c>
      <c r="N1824" s="2" t="s">
        <v>1776</v>
      </c>
      <c r="Q1824" s="2" t="s">
        <v>1775</v>
      </c>
      <c r="T1824" s="2" t="s">
        <v>1774</v>
      </c>
      <c r="W1824" s="2" t="s">
        <v>1773</v>
      </c>
      <c r="Z1824" s="2" t="s">
        <v>1772</v>
      </c>
      <c r="AC1824" s="2" t="s">
        <v>1771</v>
      </c>
      <c r="AF1824" s="2" t="s">
        <v>1770</v>
      </c>
      <c r="AI1824" s="2" t="s">
        <v>1769</v>
      </c>
      <c r="AL1824" s="2" t="s">
        <v>1768</v>
      </c>
    </row>
    <row r="1825" spans="1:36" x14ac:dyDescent="0.25">
      <c r="A1825" s="2" t="s">
        <v>1790</v>
      </c>
      <c r="B1825" s="2" t="s">
        <v>1767</v>
      </c>
      <c r="C1825" s="2" t="s">
        <v>1712</v>
      </c>
      <c r="D1825" s="4">
        <f t="shared" si="32"/>
        <v>4</v>
      </c>
      <c r="AC1825" s="2">
        <v>2.5110000000000001</v>
      </c>
      <c r="AD1825" s="2" t="s">
        <v>705</v>
      </c>
    </row>
    <row r="1826" spans="1:36" x14ac:dyDescent="0.25">
      <c r="A1826" s="2" t="s">
        <v>1790</v>
      </c>
      <c r="B1826" s="2" t="s">
        <v>1766</v>
      </c>
      <c r="C1826" s="2" t="s">
        <v>1712</v>
      </c>
      <c r="D1826" s="4">
        <f t="shared" si="32"/>
        <v>7</v>
      </c>
      <c r="AF1826" s="2">
        <v>0.04</v>
      </c>
      <c r="AG1826" s="2" t="s">
        <v>705</v>
      </c>
    </row>
    <row r="1827" spans="1:36" x14ac:dyDescent="0.25">
      <c r="A1827" s="2" t="s">
        <v>1790</v>
      </c>
      <c r="B1827" s="2" t="s">
        <v>1765</v>
      </c>
      <c r="C1827" s="2" t="s">
        <v>1712</v>
      </c>
      <c r="D1827" s="4">
        <f t="shared" si="32"/>
        <v>53</v>
      </c>
      <c r="AI1827" s="2">
        <v>1.0800000000000001E-2</v>
      </c>
      <c r="AJ1827" s="2" t="s">
        <v>705</v>
      </c>
    </row>
    <row r="1828" spans="1:36" x14ac:dyDescent="0.25">
      <c r="A1828" s="2" t="s">
        <v>1790</v>
      </c>
      <c r="B1828" s="2" t="s">
        <v>1764</v>
      </c>
      <c r="C1828" s="2" t="s">
        <v>1712</v>
      </c>
      <c r="D1828" s="4">
        <f t="shared" si="32"/>
        <v>20</v>
      </c>
      <c r="AC1828" s="2">
        <v>0.01</v>
      </c>
      <c r="AD1828" s="2" t="s">
        <v>705</v>
      </c>
    </row>
    <row r="1829" spans="1:36" x14ac:dyDescent="0.25">
      <c r="A1829" s="2" t="s">
        <v>1790</v>
      </c>
      <c r="B1829" s="2" t="s">
        <v>1763</v>
      </c>
      <c r="C1829" s="2" t="s">
        <v>1712</v>
      </c>
      <c r="D1829" s="4">
        <f t="shared" si="32"/>
        <v>233</v>
      </c>
      <c r="AC1829" s="2">
        <v>0.12889999999999999</v>
      </c>
      <c r="AD1829" s="2" t="s">
        <v>705</v>
      </c>
    </row>
    <row r="1830" spans="1:36" x14ac:dyDescent="0.25">
      <c r="A1830" s="2" t="s">
        <v>1790</v>
      </c>
      <c r="B1830" s="2" t="s">
        <v>1762</v>
      </c>
      <c r="C1830" s="2" t="s">
        <v>1712</v>
      </c>
      <c r="D1830" s="4">
        <f t="shared" si="32"/>
        <v>29</v>
      </c>
      <c r="AC1830" s="2">
        <v>2.8400000000000002E-2</v>
      </c>
      <c r="AD1830" s="2" t="s">
        <v>705</v>
      </c>
    </row>
    <row r="1831" spans="1:36" x14ac:dyDescent="0.25">
      <c r="A1831" s="2" t="s">
        <v>1790</v>
      </c>
      <c r="B1831" s="2" t="s">
        <v>1761</v>
      </c>
      <c r="C1831" s="2" t="s">
        <v>1712</v>
      </c>
      <c r="D1831" s="4">
        <f t="shared" si="32"/>
        <v>35</v>
      </c>
      <c r="AF1831" s="2">
        <v>7.7000000000000002E-3</v>
      </c>
      <c r="AG1831" s="2" t="s">
        <v>705</v>
      </c>
    </row>
    <row r="1832" spans="1:36" x14ac:dyDescent="0.25">
      <c r="A1832" s="2" t="s">
        <v>1790</v>
      </c>
      <c r="B1832" s="2" t="s">
        <v>1760</v>
      </c>
      <c r="C1832" s="2" t="s">
        <v>1712</v>
      </c>
      <c r="D1832" s="4">
        <f t="shared" si="32"/>
        <v>32</v>
      </c>
      <c r="AC1832" s="2">
        <v>0.20100000000000001</v>
      </c>
      <c r="AD1832" s="2" t="s">
        <v>705</v>
      </c>
    </row>
    <row r="1833" spans="1:36" x14ac:dyDescent="0.25">
      <c r="A1833" s="2" t="s">
        <v>1790</v>
      </c>
      <c r="B1833" s="2" t="s">
        <v>1759</v>
      </c>
      <c r="C1833" s="2" t="s">
        <v>1712</v>
      </c>
      <c r="D1833" s="4">
        <f t="shared" si="32"/>
        <v>37</v>
      </c>
      <c r="T1833" s="3">
        <v>1E-4</v>
      </c>
      <c r="U1833" s="2" t="s">
        <v>705</v>
      </c>
    </row>
    <row r="1834" spans="1:36" x14ac:dyDescent="0.25">
      <c r="A1834" s="2" t="s">
        <v>1790</v>
      </c>
      <c r="B1834" s="2" t="s">
        <v>1758</v>
      </c>
      <c r="C1834" s="2" t="s">
        <v>1712</v>
      </c>
      <c r="D1834" s="4">
        <f t="shared" si="32"/>
        <v>39</v>
      </c>
      <c r="AC1834" s="2">
        <v>0.20599999999999999</v>
      </c>
      <c r="AD1834" s="2" t="s">
        <v>705</v>
      </c>
    </row>
    <row r="1835" spans="1:36" x14ac:dyDescent="0.25">
      <c r="A1835" s="2" t="s">
        <v>1790</v>
      </c>
      <c r="B1835" s="2" t="s">
        <v>1757</v>
      </c>
      <c r="C1835" s="2" t="s">
        <v>1712</v>
      </c>
      <c r="D1835" s="4">
        <f t="shared" si="32"/>
        <v>45</v>
      </c>
    </row>
    <row r="1836" spans="1:36" x14ac:dyDescent="0.25">
      <c r="A1836" s="2" t="s">
        <v>1790</v>
      </c>
      <c r="B1836" s="2" t="s">
        <v>1756</v>
      </c>
      <c r="C1836" s="2" t="s">
        <v>1712</v>
      </c>
      <c r="D1836" s="4">
        <f t="shared" si="32"/>
        <v>46</v>
      </c>
      <c r="Z1836" s="2">
        <v>1.1000000000000001E-3</v>
      </c>
      <c r="AA1836" s="2" t="s">
        <v>705</v>
      </c>
    </row>
    <row r="1837" spans="1:36" x14ac:dyDescent="0.25">
      <c r="A1837" s="2" t="s">
        <v>1790</v>
      </c>
      <c r="B1837" s="2" t="s">
        <v>1755</v>
      </c>
      <c r="C1837" s="2" t="s">
        <v>1712</v>
      </c>
      <c r="D1837" s="4">
        <f t="shared" si="32"/>
        <v>107</v>
      </c>
      <c r="AI1837" s="2">
        <v>0.14319999999999999</v>
      </c>
      <c r="AJ1837" s="2" t="s">
        <v>705</v>
      </c>
    </row>
    <row r="1838" spans="1:36" x14ac:dyDescent="0.25">
      <c r="A1838" s="2" t="s">
        <v>1790</v>
      </c>
      <c r="B1838" s="2" t="s">
        <v>1754</v>
      </c>
      <c r="C1838" s="2" t="s">
        <v>1712</v>
      </c>
      <c r="D1838" s="4">
        <f t="shared" si="32"/>
        <v>250</v>
      </c>
      <c r="AC1838" s="2">
        <v>1.9599999999999999E-2</v>
      </c>
      <c r="AD1838" s="2" t="s">
        <v>705</v>
      </c>
    </row>
    <row r="1839" spans="1:36" x14ac:dyDescent="0.25">
      <c r="A1839" s="2" t="s">
        <v>1790</v>
      </c>
      <c r="B1839" s="2" t="s">
        <v>1753</v>
      </c>
      <c r="C1839" s="2" t="s">
        <v>1712</v>
      </c>
      <c r="D1839" s="4">
        <f t="shared" si="32"/>
        <v>72</v>
      </c>
      <c r="AC1839" s="3">
        <v>8.0000000000000004E-4</v>
      </c>
      <c r="AD1839" s="2" t="s">
        <v>705</v>
      </c>
    </row>
    <row r="1840" spans="1:36" x14ac:dyDescent="0.25">
      <c r="A1840" s="2" t="s">
        <v>1790</v>
      </c>
      <c r="B1840" s="2" t="s">
        <v>1752</v>
      </c>
      <c r="C1840" s="2" t="s">
        <v>1712</v>
      </c>
      <c r="D1840" s="4">
        <f t="shared" si="32"/>
        <v>59</v>
      </c>
      <c r="AC1840" s="2">
        <v>45.11</v>
      </c>
      <c r="AD1840" s="2" t="s">
        <v>705</v>
      </c>
    </row>
    <row r="1841" spans="1:36" x14ac:dyDescent="0.25">
      <c r="A1841" s="2" t="s">
        <v>1790</v>
      </c>
      <c r="B1841" s="2" t="s">
        <v>1751</v>
      </c>
      <c r="C1841" s="2" t="s">
        <v>1712</v>
      </c>
      <c r="D1841" s="4">
        <f t="shared" si="32"/>
        <v>61</v>
      </c>
    </row>
    <row r="1842" spans="1:36" x14ac:dyDescent="0.25">
      <c r="A1842" s="2" t="s">
        <v>1790</v>
      </c>
      <c r="B1842" s="2" t="s">
        <v>1750</v>
      </c>
      <c r="C1842" s="2" t="s">
        <v>1712</v>
      </c>
      <c r="D1842" s="4">
        <f t="shared" si="32"/>
        <v>178</v>
      </c>
      <c r="Z1842" s="2">
        <v>4.2999999999999997E-2</v>
      </c>
      <c r="AA1842" s="2" t="s">
        <v>705</v>
      </c>
    </row>
    <row r="1843" spans="1:36" x14ac:dyDescent="0.25">
      <c r="A1843" s="2" t="s">
        <v>1790</v>
      </c>
      <c r="B1843" s="2" t="s">
        <v>1749</v>
      </c>
      <c r="C1843" s="2" t="s">
        <v>1712</v>
      </c>
      <c r="D1843" s="4">
        <f t="shared" si="32"/>
        <v>238</v>
      </c>
      <c r="AC1843" s="2">
        <v>1.4750000000000001</v>
      </c>
      <c r="AD1843" s="2" t="s">
        <v>705</v>
      </c>
    </row>
    <row r="1844" spans="1:36" x14ac:dyDescent="0.25">
      <c r="A1844" s="2" t="s">
        <v>1790</v>
      </c>
      <c r="B1844" s="2" t="s">
        <v>1748</v>
      </c>
      <c r="C1844" s="2" t="s">
        <v>1712</v>
      </c>
      <c r="D1844" s="4">
        <f t="shared" si="32"/>
        <v>74</v>
      </c>
      <c r="AC1844" s="2">
        <v>1.0999999999999999E-2</v>
      </c>
      <c r="AD1844" s="2" t="s">
        <v>705</v>
      </c>
    </row>
    <row r="1845" spans="1:36" x14ac:dyDescent="0.25">
      <c r="A1845" s="2" t="s">
        <v>1790</v>
      </c>
      <c r="B1845" s="2" t="s">
        <v>1747</v>
      </c>
      <c r="C1845" s="2" t="s">
        <v>1712</v>
      </c>
      <c r="D1845" s="4">
        <f t="shared" si="32"/>
        <v>75</v>
      </c>
      <c r="AC1845" s="2">
        <v>1.2E-2</v>
      </c>
      <c r="AD1845" s="2" t="s">
        <v>705</v>
      </c>
    </row>
    <row r="1846" spans="1:36" x14ac:dyDescent="0.25">
      <c r="A1846" s="2" t="s">
        <v>1790</v>
      </c>
      <c r="B1846" s="2" t="s">
        <v>1746</v>
      </c>
      <c r="C1846" s="2" t="s">
        <v>1712</v>
      </c>
      <c r="D1846" s="4">
        <f t="shared" si="32"/>
        <v>81</v>
      </c>
      <c r="AI1846" s="2">
        <v>0.16200000000000001</v>
      </c>
      <c r="AJ1846" s="2" t="s">
        <v>705</v>
      </c>
    </row>
    <row r="1847" spans="1:36" x14ac:dyDescent="0.25">
      <c r="A1847" s="2" t="s">
        <v>1790</v>
      </c>
      <c r="B1847" s="2" t="s">
        <v>1745</v>
      </c>
      <c r="C1847" s="2" t="s">
        <v>1712</v>
      </c>
      <c r="D1847" s="4">
        <f t="shared" si="32"/>
        <v>90</v>
      </c>
      <c r="AC1847" s="2">
        <v>7.0499999999999993E-2</v>
      </c>
      <c r="AD1847" s="2" t="s">
        <v>705</v>
      </c>
    </row>
    <row r="1848" spans="1:36" x14ac:dyDescent="0.25">
      <c r="A1848" s="2" t="s">
        <v>1790</v>
      </c>
      <c r="B1848" s="2" t="s">
        <v>1744</v>
      </c>
      <c r="C1848" s="2" t="s">
        <v>1712</v>
      </c>
      <c r="D1848" s="4">
        <f t="shared" si="32"/>
        <v>175</v>
      </c>
      <c r="Z1848" s="2">
        <v>2.63E-2</v>
      </c>
      <c r="AA1848" s="2" t="s">
        <v>705</v>
      </c>
    </row>
    <row r="1849" spans="1:36" x14ac:dyDescent="0.25">
      <c r="A1849" s="2" t="s">
        <v>1790</v>
      </c>
      <c r="B1849" s="2" t="s">
        <v>1743</v>
      </c>
      <c r="C1849" s="2" t="s">
        <v>1712</v>
      </c>
      <c r="D1849" s="4">
        <f t="shared" si="32"/>
        <v>114</v>
      </c>
      <c r="AF1849" s="2">
        <v>0.48599999999999999</v>
      </c>
      <c r="AG1849" s="2" t="s">
        <v>705</v>
      </c>
    </row>
    <row r="1850" spans="1:36" x14ac:dyDescent="0.25">
      <c r="A1850" s="2" t="s">
        <v>1790</v>
      </c>
      <c r="B1850" s="2" t="s">
        <v>1742</v>
      </c>
      <c r="C1850" s="2" t="s">
        <v>1712</v>
      </c>
      <c r="D1850" s="4">
        <f t="shared" si="32"/>
        <v>122</v>
      </c>
      <c r="AC1850" s="2">
        <v>1E-3</v>
      </c>
      <c r="AD1850" s="2" t="s">
        <v>705</v>
      </c>
    </row>
    <row r="1851" spans="1:36" x14ac:dyDescent="0.25">
      <c r="A1851" s="2" t="s">
        <v>1790</v>
      </c>
      <c r="B1851" s="2" t="s">
        <v>1741</v>
      </c>
      <c r="C1851" s="2" t="s">
        <v>1712</v>
      </c>
      <c r="D1851" s="4">
        <f t="shared" si="32"/>
        <v>123</v>
      </c>
      <c r="T1851" s="2">
        <v>3.0000000000000001E-3</v>
      </c>
    </row>
    <row r="1852" spans="1:36" x14ac:dyDescent="0.25">
      <c r="A1852" s="2" t="s">
        <v>1790</v>
      </c>
      <c r="B1852" s="2" t="s">
        <v>1740</v>
      </c>
      <c r="C1852" s="2" t="s">
        <v>1712</v>
      </c>
      <c r="D1852" s="4">
        <f t="shared" si="32"/>
        <v>124</v>
      </c>
      <c r="AC1852" s="2">
        <v>1.833</v>
      </c>
      <c r="AD1852" s="2" t="s">
        <v>705</v>
      </c>
    </row>
    <row r="1853" spans="1:36" x14ac:dyDescent="0.25">
      <c r="A1853" s="2" t="s">
        <v>1790</v>
      </c>
      <c r="B1853" s="2" t="s">
        <v>1739</v>
      </c>
      <c r="C1853" s="2" t="s">
        <v>1712</v>
      </c>
      <c r="D1853" s="4">
        <f t="shared" si="32"/>
        <v>129</v>
      </c>
      <c r="AC1853" s="2">
        <v>4.3979999999999997</v>
      </c>
      <c r="AD1853" s="2" t="s">
        <v>705</v>
      </c>
    </row>
    <row r="1854" spans="1:36" x14ac:dyDescent="0.25">
      <c r="A1854" s="2" t="s">
        <v>1790</v>
      </c>
      <c r="B1854" s="2" t="s">
        <v>1738</v>
      </c>
      <c r="C1854" s="2" t="s">
        <v>1712</v>
      </c>
      <c r="D1854" s="4">
        <f t="shared" si="32"/>
        <v>130</v>
      </c>
      <c r="AC1854" s="2">
        <v>0.30980000000000002</v>
      </c>
      <c r="AD1854" s="2" t="s">
        <v>705</v>
      </c>
    </row>
    <row r="1855" spans="1:36" x14ac:dyDescent="0.25">
      <c r="A1855" s="2" t="s">
        <v>1790</v>
      </c>
      <c r="B1855" s="2" t="s">
        <v>1737</v>
      </c>
      <c r="C1855" s="2" t="s">
        <v>1712</v>
      </c>
      <c r="D1855" s="4">
        <f t="shared" si="32"/>
        <v>133</v>
      </c>
      <c r="AC1855" s="2">
        <v>1.4690000000000001</v>
      </c>
      <c r="AD1855" s="2" t="s">
        <v>705</v>
      </c>
    </row>
    <row r="1856" spans="1:36" x14ac:dyDescent="0.25">
      <c r="A1856" s="2" t="s">
        <v>1790</v>
      </c>
      <c r="B1856" s="2" t="s">
        <v>1736</v>
      </c>
      <c r="C1856" s="2" t="s">
        <v>1712</v>
      </c>
      <c r="D1856" s="4">
        <f t="shared" si="32"/>
        <v>136</v>
      </c>
      <c r="AF1856" s="2">
        <v>0.37480000000000002</v>
      </c>
      <c r="AG1856" s="2" t="s">
        <v>705</v>
      </c>
    </row>
    <row r="1857" spans="1:33" x14ac:dyDescent="0.25">
      <c r="A1857" s="2" t="s">
        <v>1790</v>
      </c>
      <c r="B1857" s="2" t="s">
        <v>1735</v>
      </c>
      <c r="C1857" s="2" t="s">
        <v>1712</v>
      </c>
      <c r="D1857" s="4">
        <f t="shared" si="32"/>
        <v>137</v>
      </c>
      <c r="AC1857" s="2">
        <v>0.13200000000000001</v>
      </c>
      <c r="AD1857" s="2" t="s">
        <v>705</v>
      </c>
    </row>
    <row r="1858" spans="1:33" x14ac:dyDescent="0.25">
      <c r="A1858" s="2" t="s">
        <v>1790</v>
      </c>
      <c r="B1858" s="2" t="s">
        <v>1734</v>
      </c>
      <c r="C1858" s="2" t="s">
        <v>1712</v>
      </c>
      <c r="D1858" s="4">
        <f t="shared" si="32"/>
        <v>143</v>
      </c>
      <c r="AF1858" s="2">
        <v>5.8230000000000004</v>
      </c>
      <c r="AG1858" s="2" t="s">
        <v>705</v>
      </c>
    </row>
    <row r="1859" spans="1:33" x14ac:dyDescent="0.25">
      <c r="A1859" s="2" t="s">
        <v>1790</v>
      </c>
      <c r="B1859" s="2" t="s">
        <v>1733</v>
      </c>
      <c r="C1859" s="2" t="s">
        <v>1712</v>
      </c>
      <c r="D1859" s="4">
        <f t="shared" si="32"/>
        <v>144</v>
      </c>
      <c r="AC1859" s="2">
        <v>0.18329999999999999</v>
      </c>
      <c r="AD1859" s="2" t="s">
        <v>705</v>
      </c>
    </row>
    <row r="1860" spans="1:33" x14ac:dyDescent="0.25">
      <c r="A1860" s="2" t="s">
        <v>1790</v>
      </c>
      <c r="B1860" s="2" t="s">
        <v>1732</v>
      </c>
      <c r="C1860" s="2" t="s">
        <v>1712</v>
      </c>
      <c r="D1860" s="4">
        <f t="shared" si="32"/>
        <v>147</v>
      </c>
      <c r="AC1860" s="2">
        <v>3.2000000000000001E-2</v>
      </c>
      <c r="AD1860" s="2" t="s">
        <v>705</v>
      </c>
    </row>
    <row r="1861" spans="1:33" x14ac:dyDescent="0.25">
      <c r="A1861" s="2" t="s">
        <v>1790</v>
      </c>
      <c r="B1861" s="2" t="s">
        <v>1731</v>
      </c>
      <c r="C1861" s="2" t="s">
        <v>1712</v>
      </c>
      <c r="D1861" s="4">
        <f t="shared" si="32"/>
        <v>158</v>
      </c>
      <c r="Z1861" s="2">
        <v>0.20119999999999999</v>
      </c>
      <c r="AA1861" s="2" t="s">
        <v>705</v>
      </c>
    </row>
    <row r="1862" spans="1:33" x14ac:dyDescent="0.25">
      <c r="A1862" s="2" t="s">
        <v>1790</v>
      </c>
      <c r="B1862" s="2" t="s">
        <v>1730</v>
      </c>
      <c r="C1862" s="2" t="s">
        <v>1712</v>
      </c>
      <c r="D1862" s="4">
        <f t="shared" si="32"/>
        <v>159</v>
      </c>
      <c r="AF1862" s="2">
        <v>1.6950000000000001</v>
      </c>
      <c r="AG1862" s="2" t="s">
        <v>705</v>
      </c>
    </row>
    <row r="1863" spans="1:33" x14ac:dyDescent="0.25">
      <c r="A1863" s="2" t="s">
        <v>1790</v>
      </c>
      <c r="B1863" s="2" t="s">
        <v>1729</v>
      </c>
      <c r="C1863" s="2" t="s">
        <v>1712</v>
      </c>
      <c r="D1863" s="4">
        <f t="shared" si="32"/>
        <v>184</v>
      </c>
      <c r="Z1863" s="2">
        <v>2.58E-2</v>
      </c>
      <c r="AA1863" s="2" t="s">
        <v>705</v>
      </c>
    </row>
    <row r="1864" spans="1:33" x14ac:dyDescent="0.25">
      <c r="A1864" s="2" t="s">
        <v>1790</v>
      </c>
      <c r="B1864" s="2" t="s">
        <v>1728</v>
      </c>
      <c r="C1864" s="2" t="s">
        <v>1712</v>
      </c>
      <c r="D1864" s="4">
        <f t="shared" si="32"/>
        <v>193</v>
      </c>
    </row>
    <row r="1865" spans="1:33" x14ac:dyDescent="0.25">
      <c r="A1865" s="2" t="s">
        <v>1790</v>
      </c>
      <c r="B1865" s="2" t="s">
        <v>1727</v>
      </c>
      <c r="C1865" s="2" t="s">
        <v>1712</v>
      </c>
      <c r="D1865" s="4">
        <f t="shared" si="32"/>
        <v>195</v>
      </c>
      <c r="AC1865" s="2">
        <v>0.94940000000000002</v>
      </c>
      <c r="AD1865" s="2" t="s">
        <v>705</v>
      </c>
    </row>
    <row r="1866" spans="1:33" x14ac:dyDescent="0.25">
      <c r="A1866" s="2" t="s">
        <v>1790</v>
      </c>
      <c r="B1866" s="2" t="s">
        <v>1726</v>
      </c>
      <c r="C1866" s="2" t="s">
        <v>1712</v>
      </c>
      <c r="D1866" s="4">
        <f t="shared" si="32"/>
        <v>196</v>
      </c>
      <c r="AF1866" s="3">
        <v>2.0000000000000001E-4</v>
      </c>
      <c r="AG1866" s="2" t="s">
        <v>705</v>
      </c>
    </row>
    <row r="1867" spans="1:33" x14ac:dyDescent="0.25">
      <c r="A1867" s="2" t="s">
        <v>1790</v>
      </c>
      <c r="B1867" s="2" t="s">
        <v>1724</v>
      </c>
      <c r="C1867" s="2" t="s">
        <v>1712</v>
      </c>
      <c r="D1867" s="4">
        <f t="shared" si="32"/>
        <v>197</v>
      </c>
      <c r="W1867" s="2">
        <v>1.0999999999999999E-2</v>
      </c>
      <c r="X1867" s="2" t="s">
        <v>705</v>
      </c>
    </row>
    <row r="1868" spans="1:33" x14ac:dyDescent="0.25">
      <c r="A1868" s="2" t="s">
        <v>1790</v>
      </c>
      <c r="B1868" s="2" t="s">
        <v>1723</v>
      </c>
      <c r="C1868" s="2" t="s">
        <v>1712</v>
      </c>
      <c r="D1868" s="4">
        <f t="shared" ref="D1868:D1931" si="33">IF(B1868="","",VALUE(LEFT(B1868,FIND(".|",B1868)-1)))</f>
        <v>201</v>
      </c>
      <c r="AF1868" s="2">
        <v>0.26300000000000001</v>
      </c>
      <c r="AG1868" s="2" t="s">
        <v>705</v>
      </c>
    </row>
    <row r="1869" spans="1:33" x14ac:dyDescent="0.25">
      <c r="A1869" s="2" t="s">
        <v>1790</v>
      </c>
      <c r="B1869" s="2" t="s">
        <v>1722</v>
      </c>
      <c r="C1869" s="2" t="s">
        <v>1712</v>
      </c>
      <c r="D1869" s="4">
        <f t="shared" si="33"/>
        <v>202</v>
      </c>
      <c r="AC1869" s="2">
        <v>2.137</v>
      </c>
      <c r="AD1869" s="2" t="s">
        <v>705</v>
      </c>
    </row>
    <row r="1870" spans="1:33" x14ac:dyDescent="0.25">
      <c r="A1870" s="2" t="s">
        <v>1790</v>
      </c>
      <c r="B1870" s="2" t="s">
        <v>1721</v>
      </c>
      <c r="C1870" s="2" t="s">
        <v>1712</v>
      </c>
      <c r="D1870" s="4">
        <f t="shared" si="33"/>
        <v>277</v>
      </c>
    </row>
    <row r="1871" spans="1:33" x14ac:dyDescent="0.25">
      <c r="A1871" s="2" t="s">
        <v>1790</v>
      </c>
      <c r="B1871" s="2" t="s">
        <v>1720</v>
      </c>
      <c r="C1871" s="2" t="s">
        <v>1712</v>
      </c>
      <c r="D1871" s="4">
        <f t="shared" si="33"/>
        <v>276</v>
      </c>
    </row>
    <row r="1872" spans="1:33" x14ac:dyDescent="0.25">
      <c r="A1872" s="2" t="s">
        <v>1790</v>
      </c>
      <c r="B1872" s="2" t="s">
        <v>1719</v>
      </c>
      <c r="C1872" s="2" t="s">
        <v>1712</v>
      </c>
      <c r="D1872" s="4">
        <f t="shared" si="33"/>
        <v>209</v>
      </c>
      <c r="AC1872" s="2">
        <v>0.313</v>
      </c>
      <c r="AD1872" s="2" t="s">
        <v>705</v>
      </c>
    </row>
    <row r="1873" spans="1:36" x14ac:dyDescent="0.25">
      <c r="A1873" s="2" t="s">
        <v>1790</v>
      </c>
      <c r="B1873" s="2" t="s">
        <v>1718</v>
      </c>
      <c r="C1873" s="2" t="s">
        <v>1712</v>
      </c>
      <c r="D1873" s="4">
        <f t="shared" si="33"/>
        <v>217</v>
      </c>
      <c r="Z1873" s="2">
        <v>6.6E-3</v>
      </c>
      <c r="AA1873" s="2" t="s">
        <v>705</v>
      </c>
    </row>
    <row r="1874" spans="1:36" x14ac:dyDescent="0.25">
      <c r="A1874" s="2" t="s">
        <v>1790</v>
      </c>
      <c r="B1874" s="2" t="s">
        <v>1717</v>
      </c>
      <c r="C1874" s="2" t="s">
        <v>1712</v>
      </c>
      <c r="D1874" s="4">
        <f t="shared" si="33"/>
        <v>222</v>
      </c>
      <c r="AC1874" s="2">
        <v>1.552</v>
      </c>
      <c r="AD1874" s="2" t="s">
        <v>705</v>
      </c>
    </row>
    <row r="1875" spans="1:36" x14ac:dyDescent="0.25">
      <c r="A1875" s="2" t="s">
        <v>1790</v>
      </c>
      <c r="B1875" s="2" t="s">
        <v>1716</v>
      </c>
      <c r="C1875" s="2" t="s">
        <v>1712</v>
      </c>
      <c r="D1875" s="4">
        <f t="shared" si="33"/>
        <v>226</v>
      </c>
      <c r="AI1875" s="2">
        <v>6.2600000000000003E-2</v>
      </c>
      <c r="AJ1875" s="2" t="s">
        <v>705</v>
      </c>
    </row>
    <row r="1876" spans="1:36" x14ac:dyDescent="0.25">
      <c r="A1876" s="2" t="s">
        <v>1790</v>
      </c>
      <c r="B1876" s="2" t="s">
        <v>1715</v>
      </c>
      <c r="C1876" s="2" t="s">
        <v>1712</v>
      </c>
      <c r="D1876" s="4">
        <f t="shared" si="33"/>
        <v>215</v>
      </c>
      <c r="AC1876" s="2">
        <v>0.97299999999999998</v>
      </c>
      <c r="AD1876" s="2" t="s">
        <v>705</v>
      </c>
    </row>
    <row r="1877" spans="1:36" x14ac:dyDescent="0.25">
      <c r="A1877" s="2" t="s">
        <v>1790</v>
      </c>
      <c r="B1877" s="2" t="s">
        <v>1714</v>
      </c>
      <c r="C1877" s="2" t="s">
        <v>1712</v>
      </c>
      <c r="D1877" s="4">
        <f t="shared" si="33"/>
        <v>251</v>
      </c>
      <c r="AC1877" s="2">
        <v>0.30599999999999999</v>
      </c>
      <c r="AD1877" s="2" t="s">
        <v>705</v>
      </c>
    </row>
    <row r="1878" spans="1:36" x14ac:dyDescent="0.25">
      <c r="A1878" s="2" t="s">
        <v>1790</v>
      </c>
      <c r="B1878" s="2" t="s">
        <v>1713</v>
      </c>
      <c r="C1878" s="2" t="s">
        <v>1712</v>
      </c>
      <c r="D1878" s="4">
        <f t="shared" si="33"/>
        <v>181</v>
      </c>
      <c r="AC1878" s="2">
        <v>0.83599999999999997</v>
      </c>
      <c r="AD1878" s="2" t="s">
        <v>705</v>
      </c>
    </row>
    <row r="1879" spans="1:36" x14ac:dyDescent="0.25">
      <c r="A1879" s="2" t="s">
        <v>1790</v>
      </c>
      <c r="B1879" s="2" t="s">
        <v>1711</v>
      </c>
      <c r="C1879" s="2" t="s">
        <v>1672</v>
      </c>
      <c r="D1879" s="4">
        <f t="shared" si="33"/>
        <v>8</v>
      </c>
      <c r="Z1879" s="3">
        <v>2.9999999999999997E-4</v>
      </c>
      <c r="AA1879" s="2" t="s">
        <v>705</v>
      </c>
    </row>
    <row r="1880" spans="1:36" x14ac:dyDescent="0.25">
      <c r="A1880" s="2" t="s">
        <v>1790</v>
      </c>
      <c r="B1880" s="2" t="s">
        <v>1709</v>
      </c>
      <c r="C1880" s="2" t="s">
        <v>1672</v>
      </c>
      <c r="D1880" s="4">
        <f t="shared" si="33"/>
        <v>9</v>
      </c>
      <c r="AI1880" s="2">
        <v>12.23</v>
      </c>
      <c r="AJ1880" s="2" t="s">
        <v>705</v>
      </c>
    </row>
    <row r="1881" spans="1:36" x14ac:dyDescent="0.25">
      <c r="A1881" s="2" t="s">
        <v>1790</v>
      </c>
      <c r="B1881" s="2" t="s">
        <v>1708</v>
      </c>
      <c r="C1881" s="2" t="s">
        <v>1672</v>
      </c>
      <c r="D1881" s="4">
        <f t="shared" si="33"/>
        <v>12</v>
      </c>
    </row>
    <row r="1882" spans="1:36" x14ac:dyDescent="0.25">
      <c r="A1882" s="2" t="s">
        <v>1790</v>
      </c>
      <c r="B1882" s="2" t="s">
        <v>1706</v>
      </c>
      <c r="C1882" s="2" t="s">
        <v>1672</v>
      </c>
      <c r="D1882" s="4">
        <f t="shared" si="33"/>
        <v>14</v>
      </c>
      <c r="W1882" s="2">
        <v>1.37E-2</v>
      </c>
      <c r="X1882" s="2" t="s">
        <v>705</v>
      </c>
    </row>
    <row r="1883" spans="1:36" x14ac:dyDescent="0.25">
      <c r="A1883" s="2" t="s">
        <v>1790</v>
      </c>
      <c r="B1883" s="2" t="s">
        <v>1704</v>
      </c>
      <c r="C1883" s="2" t="s">
        <v>1672</v>
      </c>
      <c r="D1883" s="4">
        <f t="shared" si="33"/>
        <v>23</v>
      </c>
    </row>
    <row r="1884" spans="1:36" x14ac:dyDescent="0.25">
      <c r="A1884" s="2" t="s">
        <v>1790</v>
      </c>
      <c r="B1884" s="2" t="s">
        <v>1703</v>
      </c>
      <c r="C1884" s="2" t="s">
        <v>1672</v>
      </c>
      <c r="D1884" s="4">
        <f t="shared" si="33"/>
        <v>19</v>
      </c>
      <c r="AC1884" s="2">
        <v>0.68840000000000001</v>
      </c>
      <c r="AD1884" s="2" t="s">
        <v>705</v>
      </c>
    </row>
    <row r="1885" spans="1:36" x14ac:dyDescent="0.25">
      <c r="A1885" s="2" t="s">
        <v>1790</v>
      </c>
      <c r="B1885" s="2" t="s">
        <v>1702</v>
      </c>
      <c r="C1885" s="2" t="s">
        <v>1672</v>
      </c>
      <c r="D1885" s="4">
        <f t="shared" si="33"/>
        <v>21</v>
      </c>
      <c r="AF1885" s="2">
        <v>15.3</v>
      </c>
      <c r="AG1885" s="2" t="s">
        <v>705</v>
      </c>
    </row>
    <row r="1886" spans="1:36" x14ac:dyDescent="0.25">
      <c r="A1886" s="2" t="s">
        <v>1790</v>
      </c>
      <c r="B1886" s="2" t="s">
        <v>1701</v>
      </c>
      <c r="C1886" s="2" t="s">
        <v>1672</v>
      </c>
      <c r="D1886" s="4">
        <f t="shared" si="33"/>
        <v>33</v>
      </c>
      <c r="AI1886" s="2">
        <v>2.544</v>
      </c>
      <c r="AJ1886" s="2" t="s">
        <v>705</v>
      </c>
    </row>
    <row r="1887" spans="1:36" x14ac:dyDescent="0.25">
      <c r="A1887" s="2" t="s">
        <v>1790</v>
      </c>
      <c r="B1887" s="2" t="s">
        <v>1700</v>
      </c>
      <c r="C1887" s="2" t="s">
        <v>1672</v>
      </c>
      <c r="D1887" s="4">
        <f t="shared" si="33"/>
        <v>40</v>
      </c>
    </row>
    <row r="1888" spans="1:36" x14ac:dyDescent="0.25">
      <c r="A1888" s="2" t="s">
        <v>1790</v>
      </c>
      <c r="B1888" s="2" t="s">
        <v>1699</v>
      </c>
      <c r="C1888" s="2" t="s">
        <v>1672</v>
      </c>
      <c r="D1888" s="4">
        <f t="shared" si="33"/>
        <v>44</v>
      </c>
      <c r="AI1888" s="2">
        <v>2.2730000000000001</v>
      </c>
      <c r="AJ1888" s="2" t="s">
        <v>705</v>
      </c>
    </row>
    <row r="1889" spans="1:36" x14ac:dyDescent="0.25">
      <c r="A1889" s="2" t="s">
        <v>1790</v>
      </c>
      <c r="B1889" s="2" t="s">
        <v>1698</v>
      </c>
      <c r="C1889" s="2" t="s">
        <v>1672</v>
      </c>
      <c r="D1889" s="4">
        <f t="shared" si="33"/>
        <v>48</v>
      </c>
    </row>
    <row r="1890" spans="1:36" x14ac:dyDescent="0.25">
      <c r="A1890" s="2" t="s">
        <v>1790</v>
      </c>
      <c r="B1890" s="2" t="s">
        <v>1697</v>
      </c>
      <c r="C1890" s="2" t="s">
        <v>1672</v>
      </c>
      <c r="D1890" s="4">
        <f t="shared" si="33"/>
        <v>49</v>
      </c>
      <c r="AF1890" s="2">
        <v>0.68540000000000001</v>
      </c>
      <c r="AG1890" s="2" t="s">
        <v>705</v>
      </c>
    </row>
    <row r="1891" spans="1:36" x14ac:dyDescent="0.25">
      <c r="A1891" s="2" t="s">
        <v>1790</v>
      </c>
      <c r="B1891" s="2" t="s">
        <v>1696</v>
      </c>
      <c r="C1891" s="2" t="s">
        <v>1672</v>
      </c>
      <c r="D1891" s="4">
        <f t="shared" si="33"/>
        <v>55</v>
      </c>
    </row>
    <row r="1892" spans="1:36" x14ac:dyDescent="0.25">
      <c r="A1892" s="2" t="s">
        <v>1790</v>
      </c>
      <c r="B1892" s="2" t="s">
        <v>1695</v>
      </c>
      <c r="C1892" s="2" t="s">
        <v>1672</v>
      </c>
      <c r="D1892" s="4">
        <f t="shared" si="33"/>
        <v>56</v>
      </c>
      <c r="AF1892" s="2">
        <v>1.1359999999999999</v>
      </c>
      <c r="AG1892" s="2" t="s">
        <v>705</v>
      </c>
    </row>
    <row r="1893" spans="1:36" x14ac:dyDescent="0.25">
      <c r="A1893" s="2" t="s">
        <v>1790</v>
      </c>
      <c r="B1893" s="2" t="s">
        <v>1694</v>
      </c>
      <c r="C1893" s="2" t="s">
        <v>1672</v>
      </c>
      <c r="D1893" s="4">
        <f t="shared" si="33"/>
        <v>58</v>
      </c>
      <c r="AC1893" s="2">
        <v>3.129</v>
      </c>
      <c r="AD1893" s="2" t="s">
        <v>705</v>
      </c>
    </row>
    <row r="1894" spans="1:36" x14ac:dyDescent="0.25">
      <c r="A1894" s="2" t="s">
        <v>1790</v>
      </c>
      <c r="B1894" s="2" t="s">
        <v>1693</v>
      </c>
      <c r="C1894" s="2" t="s">
        <v>1672</v>
      </c>
      <c r="D1894" s="4">
        <f t="shared" si="33"/>
        <v>60</v>
      </c>
    </row>
    <row r="1895" spans="1:36" x14ac:dyDescent="0.25">
      <c r="A1895" s="2" t="s">
        <v>1790</v>
      </c>
      <c r="B1895" s="2" t="s">
        <v>1692</v>
      </c>
      <c r="C1895" s="2" t="s">
        <v>1672</v>
      </c>
      <c r="D1895" s="4">
        <f t="shared" si="33"/>
        <v>86</v>
      </c>
      <c r="Z1895" s="3">
        <v>5.9999999999999995E-4</v>
      </c>
      <c r="AA1895" s="2" t="s">
        <v>705</v>
      </c>
    </row>
    <row r="1896" spans="1:36" x14ac:dyDescent="0.25">
      <c r="A1896" s="2" t="s">
        <v>1790</v>
      </c>
      <c r="B1896" s="2" t="s">
        <v>1691</v>
      </c>
      <c r="C1896" s="2" t="s">
        <v>1672</v>
      </c>
      <c r="D1896" s="4">
        <f t="shared" si="33"/>
        <v>89</v>
      </c>
      <c r="AF1896" s="2">
        <v>0.43890000000000001</v>
      </c>
      <c r="AG1896" s="2" t="s">
        <v>705</v>
      </c>
    </row>
    <row r="1897" spans="1:36" x14ac:dyDescent="0.25">
      <c r="A1897" s="2" t="s">
        <v>1790</v>
      </c>
      <c r="B1897" s="2" t="s">
        <v>1690</v>
      </c>
      <c r="C1897" s="2" t="s">
        <v>1672</v>
      </c>
      <c r="D1897" s="4">
        <f t="shared" si="33"/>
        <v>91</v>
      </c>
      <c r="AI1897" s="2">
        <v>0.52780000000000005</v>
      </c>
      <c r="AJ1897" s="2" t="s">
        <v>705</v>
      </c>
    </row>
    <row r="1898" spans="1:36" x14ac:dyDescent="0.25">
      <c r="A1898" s="2" t="s">
        <v>1790</v>
      </c>
      <c r="B1898" s="2" t="s">
        <v>1689</v>
      </c>
      <c r="C1898" s="2" t="s">
        <v>1672</v>
      </c>
      <c r="D1898" s="4">
        <f t="shared" si="33"/>
        <v>93</v>
      </c>
      <c r="AI1898" s="2">
        <v>0.34799999999999998</v>
      </c>
      <c r="AJ1898" s="2" t="s">
        <v>705</v>
      </c>
    </row>
    <row r="1899" spans="1:36" x14ac:dyDescent="0.25">
      <c r="A1899" s="2" t="s">
        <v>1790</v>
      </c>
      <c r="B1899" s="2" t="s">
        <v>1688</v>
      </c>
      <c r="C1899" s="2" t="s">
        <v>1672</v>
      </c>
      <c r="D1899" s="4">
        <f t="shared" si="33"/>
        <v>95</v>
      </c>
    </row>
    <row r="1900" spans="1:36" x14ac:dyDescent="0.25">
      <c r="A1900" s="2" t="s">
        <v>1790</v>
      </c>
      <c r="B1900" s="2" t="s">
        <v>1687</v>
      </c>
      <c r="C1900" s="2" t="s">
        <v>1672</v>
      </c>
      <c r="D1900" s="4">
        <f t="shared" si="33"/>
        <v>109</v>
      </c>
      <c r="AF1900" s="2">
        <v>0.129</v>
      </c>
      <c r="AG1900" s="2" t="s">
        <v>705</v>
      </c>
    </row>
    <row r="1901" spans="1:36" x14ac:dyDescent="0.25">
      <c r="A1901" s="2" t="s">
        <v>1790</v>
      </c>
      <c r="B1901" s="2" t="s">
        <v>1686</v>
      </c>
      <c r="C1901" s="2" t="s">
        <v>1672</v>
      </c>
      <c r="D1901" s="4">
        <f t="shared" si="33"/>
        <v>138</v>
      </c>
      <c r="Z1901" s="2">
        <v>40</v>
      </c>
      <c r="AF1901" s="2">
        <v>26.03</v>
      </c>
      <c r="AG1901" s="2" t="s">
        <v>705</v>
      </c>
    </row>
    <row r="1902" spans="1:36" x14ac:dyDescent="0.25">
      <c r="A1902" s="2" t="s">
        <v>1790</v>
      </c>
      <c r="B1902" s="2" t="s">
        <v>1685</v>
      </c>
      <c r="C1902" s="2" t="s">
        <v>1672</v>
      </c>
      <c r="D1902" s="4">
        <f t="shared" si="33"/>
        <v>157</v>
      </c>
      <c r="AF1902" s="2">
        <v>0.51200000000000001</v>
      </c>
      <c r="AG1902" s="2" t="s">
        <v>705</v>
      </c>
    </row>
    <row r="1903" spans="1:36" x14ac:dyDescent="0.25">
      <c r="A1903" s="2" t="s">
        <v>1790</v>
      </c>
      <c r="B1903" s="2" t="s">
        <v>1684</v>
      </c>
      <c r="C1903" s="2" t="s">
        <v>1672</v>
      </c>
      <c r="D1903" s="4">
        <f t="shared" si="33"/>
        <v>166</v>
      </c>
    </row>
    <row r="1904" spans="1:36" x14ac:dyDescent="0.25">
      <c r="A1904" s="2" t="s">
        <v>1790</v>
      </c>
      <c r="B1904" s="2" t="s">
        <v>1683</v>
      </c>
      <c r="C1904" s="2" t="s">
        <v>1672</v>
      </c>
      <c r="D1904" s="4">
        <f t="shared" si="33"/>
        <v>169</v>
      </c>
      <c r="AI1904" s="2">
        <v>1.6</v>
      </c>
      <c r="AJ1904" s="2" t="s">
        <v>708</v>
      </c>
    </row>
    <row r="1905" spans="1:37" x14ac:dyDescent="0.25">
      <c r="A1905" s="2" t="s">
        <v>1790</v>
      </c>
      <c r="B1905" s="2" t="s">
        <v>1682</v>
      </c>
      <c r="C1905" s="2" t="s">
        <v>1672</v>
      </c>
      <c r="D1905" s="4">
        <f t="shared" si="33"/>
        <v>170</v>
      </c>
      <c r="Z1905" s="2">
        <v>5.6630000000000003</v>
      </c>
      <c r="AA1905" s="2" t="s">
        <v>705</v>
      </c>
    </row>
    <row r="1906" spans="1:37" x14ac:dyDescent="0.25">
      <c r="A1906" s="2" t="s">
        <v>1790</v>
      </c>
      <c r="B1906" s="2" t="s">
        <v>1681</v>
      </c>
      <c r="C1906" s="2" t="s">
        <v>1672</v>
      </c>
      <c r="D1906" s="4">
        <f t="shared" si="33"/>
        <v>177</v>
      </c>
      <c r="AF1906" s="2">
        <v>4.8300000000000003E-2</v>
      </c>
      <c r="AG1906" s="2" t="s">
        <v>705</v>
      </c>
    </row>
    <row r="1907" spans="1:37" x14ac:dyDescent="0.25">
      <c r="A1907" s="2" t="s">
        <v>1790</v>
      </c>
      <c r="B1907" s="2" t="s">
        <v>1680</v>
      </c>
      <c r="C1907" s="2" t="s">
        <v>1672</v>
      </c>
      <c r="D1907" s="4">
        <f t="shared" si="33"/>
        <v>188</v>
      </c>
      <c r="Z1907" s="3">
        <v>5.0000000000000002E-5</v>
      </c>
      <c r="AA1907" s="2" t="s">
        <v>705</v>
      </c>
    </row>
    <row r="1908" spans="1:37" x14ac:dyDescent="0.25">
      <c r="A1908" s="2" t="s">
        <v>1790</v>
      </c>
      <c r="B1908" s="2" t="s">
        <v>1679</v>
      </c>
      <c r="C1908" s="2" t="s">
        <v>1672</v>
      </c>
      <c r="D1908" s="4">
        <f t="shared" si="33"/>
        <v>189</v>
      </c>
      <c r="AF1908" s="2">
        <v>7.6E-3</v>
      </c>
      <c r="AG1908" s="2" t="s">
        <v>705</v>
      </c>
    </row>
    <row r="1909" spans="1:37" x14ac:dyDescent="0.25">
      <c r="A1909" s="2" t="s">
        <v>1790</v>
      </c>
      <c r="B1909" s="2" t="s">
        <v>1678</v>
      </c>
      <c r="C1909" s="2" t="s">
        <v>1672</v>
      </c>
      <c r="D1909" s="4">
        <f t="shared" si="33"/>
        <v>191</v>
      </c>
      <c r="W1909" s="2">
        <v>2.5000000000000001E-3</v>
      </c>
      <c r="X1909" s="2" t="s">
        <v>705</v>
      </c>
    </row>
    <row r="1910" spans="1:37" x14ac:dyDescent="0.25">
      <c r="A1910" s="2" t="s">
        <v>1790</v>
      </c>
      <c r="B1910" s="2" t="s">
        <v>1677</v>
      </c>
      <c r="C1910" s="2" t="s">
        <v>1672</v>
      </c>
      <c r="D1910" s="4">
        <f t="shared" si="33"/>
        <v>207</v>
      </c>
      <c r="AF1910" s="2">
        <v>0.16700000000000001</v>
      </c>
      <c r="AG1910" s="2" t="s">
        <v>705</v>
      </c>
    </row>
    <row r="1911" spans="1:37" x14ac:dyDescent="0.25">
      <c r="A1911" s="2" t="s">
        <v>1790</v>
      </c>
      <c r="B1911" s="2" t="s">
        <v>1676</v>
      </c>
      <c r="C1911" s="2" t="s">
        <v>1672</v>
      </c>
      <c r="D1911" s="4">
        <f t="shared" si="33"/>
        <v>220</v>
      </c>
      <c r="Z1911" s="2">
        <v>9.1000000000000004E-3</v>
      </c>
      <c r="AA1911" s="2" t="s">
        <v>705</v>
      </c>
    </row>
    <row r="1912" spans="1:37" x14ac:dyDescent="0.25">
      <c r="A1912" s="2" t="s">
        <v>1790</v>
      </c>
      <c r="B1912" s="2" t="s">
        <v>1675</v>
      </c>
      <c r="C1912" s="2" t="s">
        <v>1672</v>
      </c>
      <c r="D1912" s="4">
        <f t="shared" si="33"/>
        <v>231</v>
      </c>
      <c r="AI1912" s="2">
        <v>108.5</v>
      </c>
      <c r="AJ1912" s="2" t="s">
        <v>705</v>
      </c>
      <c r="AK1912" s="2" t="s">
        <v>1053</v>
      </c>
    </row>
    <row r="1913" spans="1:37" x14ac:dyDescent="0.25">
      <c r="A1913" s="2" t="s">
        <v>1790</v>
      </c>
      <c r="B1913" s="2" t="s">
        <v>1674</v>
      </c>
      <c r="C1913" s="2" t="s">
        <v>1672</v>
      </c>
      <c r="D1913" s="4">
        <f t="shared" si="33"/>
        <v>234</v>
      </c>
      <c r="AI1913" s="2">
        <v>1.077</v>
      </c>
      <c r="AJ1913" s="2" t="s">
        <v>705</v>
      </c>
    </row>
    <row r="1914" spans="1:37" x14ac:dyDescent="0.25">
      <c r="A1914" s="2" t="s">
        <v>1790</v>
      </c>
      <c r="B1914" s="2" t="s">
        <v>1673</v>
      </c>
      <c r="C1914" s="2" t="s">
        <v>1672</v>
      </c>
      <c r="D1914" s="4">
        <f t="shared" si="33"/>
        <v>236</v>
      </c>
      <c r="AI1914" s="2">
        <v>6.4720000000000004</v>
      </c>
      <c r="AJ1914" s="2" t="s">
        <v>705</v>
      </c>
    </row>
    <row r="1915" spans="1:37" x14ac:dyDescent="0.25">
      <c r="A1915" s="2" t="s">
        <v>1790</v>
      </c>
      <c r="B1915" s="2" t="s">
        <v>1671</v>
      </c>
      <c r="C1915" s="2" t="s">
        <v>1620</v>
      </c>
      <c r="D1915" s="4">
        <f t="shared" si="33"/>
        <v>2</v>
      </c>
      <c r="AI1915" s="2">
        <v>10.9</v>
      </c>
      <c r="AJ1915" s="2" t="s">
        <v>705</v>
      </c>
    </row>
    <row r="1916" spans="1:37" x14ac:dyDescent="0.25">
      <c r="A1916" s="2" t="s">
        <v>1790</v>
      </c>
      <c r="B1916" s="2" t="s">
        <v>1670</v>
      </c>
      <c r="C1916" s="2" t="s">
        <v>1620</v>
      </c>
      <c r="D1916" s="4">
        <f t="shared" si="33"/>
        <v>1</v>
      </c>
      <c r="AF1916" s="2">
        <v>0.624</v>
      </c>
      <c r="AG1916" s="2" t="s">
        <v>705</v>
      </c>
    </row>
    <row r="1917" spans="1:37" x14ac:dyDescent="0.25">
      <c r="A1917" s="2" t="s">
        <v>1790</v>
      </c>
      <c r="B1917" s="2" t="s">
        <v>1669</v>
      </c>
      <c r="C1917" s="2" t="s">
        <v>1620</v>
      </c>
      <c r="D1917" s="4">
        <f t="shared" si="33"/>
        <v>52</v>
      </c>
      <c r="AF1917" s="2">
        <v>3.62</v>
      </c>
      <c r="AG1917" s="2" t="s">
        <v>705</v>
      </c>
    </row>
    <row r="1918" spans="1:37" x14ac:dyDescent="0.25">
      <c r="A1918" s="2" t="s">
        <v>1790</v>
      </c>
      <c r="B1918" s="2" t="s">
        <v>1668</v>
      </c>
      <c r="C1918" s="2" t="s">
        <v>1620</v>
      </c>
      <c r="D1918" s="4">
        <f t="shared" si="33"/>
        <v>13</v>
      </c>
      <c r="AC1918" s="2">
        <v>0.04</v>
      </c>
      <c r="AD1918" s="2" t="s">
        <v>705</v>
      </c>
    </row>
    <row r="1919" spans="1:37" x14ac:dyDescent="0.25">
      <c r="A1919" s="2" t="s">
        <v>1790</v>
      </c>
      <c r="B1919" s="2" t="s">
        <v>1667</v>
      </c>
      <c r="C1919" s="2" t="s">
        <v>1620</v>
      </c>
      <c r="D1919" s="4">
        <f t="shared" si="33"/>
        <v>16</v>
      </c>
      <c r="AI1919" s="2">
        <v>24.56</v>
      </c>
      <c r="AJ1919" s="2" t="s">
        <v>705</v>
      </c>
    </row>
    <row r="1920" spans="1:37" x14ac:dyDescent="0.25">
      <c r="A1920" s="2" t="s">
        <v>1790</v>
      </c>
      <c r="B1920" s="2" t="s">
        <v>1666</v>
      </c>
      <c r="C1920" s="2" t="s">
        <v>1620</v>
      </c>
      <c r="D1920" s="4">
        <f t="shared" si="33"/>
        <v>18</v>
      </c>
      <c r="AF1920" s="2">
        <v>0.1038</v>
      </c>
      <c r="AG1920" s="2" t="s">
        <v>705</v>
      </c>
    </row>
    <row r="1921" spans="1:36" x14ac:dyDescent="0.25">
      <c r="A1921" s="2" t="s">
        <v>1790</v>
      </c>
      <c r="B1921" s="2" t="s">
        <v>1665</v>
      </c>
      <c r="C1921" s="2" t="s">
        <v>1620</v>
      </c>
      <c r="D1921" s="4">
        <f t="shared" si="33"/>
        <v>26</v>
      </c>
      <c r="Z1921" s="2">
        <v>2.7000000000000001E-3</v>
      </c>
      <c r="AA1921" s="2" t="s">
        <v>705</v>
      </c>
    </row>
    <row r="1922" spans="1:36" x14ac:dyDescent="0.25">
      <c r="A1922" s="2" t="s">
        <v>1790</v>
      </c>
      <c r="B1922" s="2" t="s">
        <v>1664</v>
      </c>
      <c r="C1922" s="2" t="s">
        <v>1620</v>
      </c>
      <c r="D1922" s="4">
        <f t="shared" si="33"/>
        <v>115</v>
      </c>
      <c r="AF1922" s="2">
        <v>0.91859999999999997</v>
      </c>
      <c r="AG1922" s="2" t="s">
        <v>705</v>
      </c>
    </row>
    <row r="1923" spans="1:36" x14ac:dyDescent="0.25">
      <c r="A1923" s="2" t="s">
        <v>1790</v>
      </c>
      <c r="B1923" s="2" t="s">
        <v>1663</v>
      </c>
      <c r="C1923" s="2" t="s">
        <v>1620</v>
      </c>
      <c r="D1923" s="4">
        <f t="shared" si="33"/>
        <v>351</v>
      </c>
      <c r="AF1923" s="2">
        <v>256.89999999999998</v>
      </c>
      <c r="AG1923" s="2" t="s">
        <v>705</v>
      </c>
      <c r="AH1923" s="2" t="s">
        <v>1054</v>
      </c>
    </row>
    <row r="1924" spans="1:36" x14ac:dyDescent="0.25">
      <c r="A1924" s="2" t="s">
        <v>1790</v>
      </c>
      <c r="B1924" s="2" t="s">
        <v>1662</v>
      </c>
      <c r="C1924" s="2" t="s">
        <v>1620</v>
      </c>
      <c r="D1924" s="4">
        <f t="shared" si="33"/>
        <v>116</v>
      </c>
      <c r="Z1924" s="2">
        <v>3.016</v>
      </c>
      <c r="AA1924" s="2" t="s">
        <v>705</v>
      </c>
    </row>
    <row r="1925" spans="1:36" x14ac:dyDescent="0.25">
      <c r="A1925" s="2" t="s">
        <v>1790</v>
      </c>
      <c r="B1925" s="2" t="s">
        <v>1661</v>
      </c>
      <c r="C1925" s="2" t="s">
        <v>1620</v>
      </c>
      <c r="D1925" s="4">
        <f t="shared" si="33"/>
        <v>73</v>
      </c>
      <c r="AF1925" s="2">
        <v>0.248</v>
      </c>
      <c r="AG1925" s="2" t="s">
        <v>705</v>
      </c>
    </row>
    <row r="1926" spans="1:36" x14ac:dyDescent="0.25">
      <c r="A1926" s="2" t="s">
        <v>1790</v>
      </c>
      <c r="B1926" s="2" t="s">
        <v>1660</v>
      </c>
      <c r="C1926" s="2" t="s">
        <v>1620</v>
      </c>
      <c r="D1926" s="4">
        <f t="shared" si="33"/>
        <v>100</v>
      </c>
      <c r="AF1926" s="2">
        <v>370.8</v>
      </c>
      <c r="AG1926" s="2" t="s">
        <v>705</v>
      </c>
      <c r="AH1926" s="2" t="s">
        <v>1055</v>
      </c>
    </row>
    <row r="1927" spans="1:36" x14ac:dyDescent="0.25">
      <c r="A1927" s="2" t="s">
        <v>1790</v>
      </c>
      <c r="B1927" s="2" t="s">
        <v>1659</v>
      </c>
      <c r="C1927" s="2" t="s">
        <v>1620</v>
      </c>
      <c r="D1927" s="4">
        <f t="shared" si="33"/>
        <v>101</v>
      </c>
      <c r="AF1927" s="2">
        <v>47.42</v>
      </c>
      <c r="AG1927" s="2" t="s">
        <v>705</v>
      </c>
    </row>
    <row r="1928" spans="1:36" x14ac:dyDescent="0.25">
      <c r="A1928" s="2" t="s">
        <v>1790</v>
      </c>
      <c r="B1928" s="2" t="s">
        <v>1658</v>
      </c>
      <c r="C1928" s="2" t="s">
        <v>1620</v>
      </c>
      <c r="D1928" s="4">
        <f t="shared" si="33"/>
        <v>102</v>
      </c>
      <c r="AF1928" s="2">
        <v>49.19</v>
      </c>
      <c r="AG1928" s="2" t="s">
        <v>705</v>
      </c>
    </row>
    <row r="1929" spans="1:36" x14ac:dyDescent="0.25">
      <c r="A1929" s="2" t="s">
        <v>1790</v>
      </c>
      <c r="B1929" s="2" t="s">
        <v>1657</v>
      </c>
      <c r="C1929" s="2" t="s">
        <v>1620</v>
      </c>
      <c r="D1929" s="4">
        <f t="shared" si="33"/>
        <v>103</v>
      </c>
      <c r="AI1929" s="2">
        <v>15.02</v>
      </c>
      <c r="AJ1929" s="2" t="s">
        <v>705</v>
      </c>
    </row>
    <row r="1930" spans="1:36" x14ac:dyDescent="0.25">
      <c r="A1930" s="2" t="s">
        <v>1790</v>
      </c>
      <c r="B1930" s="2" t="s">
        <v>1655</v>
      </c>
      <c r="C1930" s="2" t="s">
        <v>1620</v>
      </c>
      <c r="D1930" s="4">
        <f t="shared" si="33"/>
        <v>105</v>
      </c>
      <c r="AF1930" s="2">
        <v>0.55620000000000003</v>
      </c>
      <c r="AG1930" s="2" t="s">
        <v>705</v>
      </c>
    </row>
    <row r="1931" spans="1:36" x14ac:dyDescent="0.25">
      <c r="A1931" s="2" t="s">
        <v>1790</v>
      </c>
      <c r="B1931" s="2" t="s">
        <v>1654</v>
      </c>
      <c r="C1931" s="2" t="s">
        <v>1620</v>
      </c>
      <c r="D1931" s="4">
        <f t="shared" si="33"/>
        <v>110</v>
      </c>
      <c r="AF1931" s="2">
        <v>38.31</v>
      </c>
      <c r="AG1931" s="2" t="s">
        <v>705</v>
      </c>
    </row>
    <row r="1932" spans="1:36" x14ac:dyDescent="0.25">
      <c r="A1932" s="2" t="s">
        <v>1790</v>
      </c>
      <c r="B1932" s="2" t="s">
        <v>1653</v>
      </c>
      <c r="C1932" s="2" t="s">
        <v>1620</v>
      </c>
      <c r="D1932" s="4">
        <f t="shared" ref="D1932:D1995" si="34">IF(B1932="","",VALUE(LEFT(B1932,FIND(".|",B1932)-1)))</f>
        <v>112</v>
      </c>
      <c r="AF1932" s="2">
        <v>0.30109999999999998</v>
      </c>
      <c r="AG1932" s="2" t="s">
        <v>705</v>
      </c>
    </row>
    <row r="1933" spans="1:36" x14ac:dyDescent="0.25">
      <c r="A1933" s="2" t="s">
        <v>1790</v>
      </c>
      <c r="B1933" s="2" t="s">
        <v>1652</v>
      </c>
      <c r="C1933" s="2" t="s">
        <v>1620</v>
      </c>
      <c r="D1933" s="4">
        <f t="shared" si="34"/>
        <v>108</v>
      </c>
      <c r="AI1933" s="2">
        <v>6.4480000000000004</v>
      </c>
      <c r="AJ1933" s="2" t="s">
        <v>705</v>
      </c>
    </row>
    <row r="1934" spans="1:36" x14ac:dyDescent="0.25">
      <c r="A1934" s="2" t="s">
        <v>1790</v>
      </c>
      <c r="B1934" s="2" t="s">
        <v>1651</v>
      </c>
      <c r="C1934" s="2" t="s">
        <v>1620</v>
      </c>
      <c r="D1934" s="4">
        <f t="shared" si="34"/>
        <v>118</v>
      </c>
      <c r="AF1934" s="2">
        <v>0.11899999999999999</v>
      </c>
      <c r="AG1934" s="2" t="s">
        <v>705</v>
      </c>
    </row>
    <row r="1935" spans="1:36" x14ac:dyDescent="0.25">
      <c r="A1935" s="2" t="s">
        <v>1790</v>
      </c>
      <c r="B1935" s="2" t="s">
        <v>1650</v>
      </c>
      <c r="C1935" s="2" t="s">
        <v>1620</v>
      </c>
      <c r="D1935" s="4">
        <f t="shared" si="34"/>
        <v>113</v>
      </c>
      <c r="AF1935" s="2">
        <v>2.9180000000000001</v>
      </c>
      <c r="AG1935" s="2" t="s">
        <v>705</v>
      </c>
    </row>
    <row r="1936" spans="1:36" x14ac:dyDescent="0.25">
      <c r="A1936" s="2" t="s">
        <v>1790</v>
      </c>
      <c r="B1936" s="2" t="s">
        <v>1649</v>
      </c>
      <c r="C1936" s="2" t="s">
        <v>1620</v>
      </c>
      <c r="D1936" s="4">
        <f t="shared" si="34"/>
        <v>120</v>
      </c>
      <c r="AF1936" s="2">
        <v>1.5209999999999999</v>
      </c>
      <c r="AG1936" s="2" t="s">
        <v>705</v>
      </c>
    </row>
    <row r="1937" spans="1:36" x14ac:dyDescent="0.25">
      <c r="A1937" s="2" t="s">
        <v>1790</v>
      </c>
      <c r="B1937" s="2" t="s">
        <v>1648</v>
      </c>
      <c r="C1937" s="2" t="s">
        <v>1620</v>
      </c>
      <c r="D1937" s="4">
        <f t="shared" si="34"/>
        <v>121</v>
      </c>
      <c r="AF1937" s="2">
        <v>0.52900000000000003</v>
      </c>
      <c r="AG1937" s="2" t="s">
        <v>705</v>
      </c>
    </row>
    <row r="1938" spans="1:36" x14ac:dyDescent="0.25">
      <c r="A1938" s="2" t="s">
        <v>1790</v>
      </c>
      <c r="B1938" s="2" t="s">
        <v>1647</v>
      </c>
      <c r="C1938" s="2" t="s">
        <v>1620</v>
      </c>
      <c r="D1938" s="4">
        <f t="shared" si="34"/>
        <v>131</v>
      </c>
      <c r="Z1938" s="2">
        <v>1.2709999999999999</v>
      </c>
      <c r="AA1938" s="2" t="s">
        <v>705</v>
      </c>
    </row>
    <row r="1939" spans="1:36" x14ac:dyDescent="0.25">
      <c r="A1939" s="2" t="s">
        <v>1790</v>
      </c>
      <c r="B1939" s="2" t="s">
        <v>1646</v>
      </c>
      <c r="C1939" s="2" t="s">
        <v>1620</v>
      </c>
      <c r="D1939" s="4">
        <f t="shared" si="34"/>
        <v>132</v>
      </c>
    </row>
    <row r="1940" spans="1:36" x14ac:dyDescent="0.25">
      <c r="A1940" s="2" t="s">
        <v>1790</v>
      </c>
      <c r="B1940" s="2" t="s">
        <v>1645</v>
      </c>
      <c r="C1940" s="2" t="s">
        <v>1620</v>
      </c>
      <c r="D1940" s="4">
        <f t="shared" si="34"/>
        <v>141</v>
      </c>
      <c r="Z1940" s="2">
        <v>0.108</v>
      </c>
      <c r="AA1940" s="2" t="s">
        <v>705</v>
      </c>
    </row>
    <row r="1941" spans="1:36" x14ac:dyDescent="0.25">
      <c r="A1941" s="2" t="s">
        <v>1790</v>
      </c>
      <c r="B1941" s="2" t="s">
        <v>1644</v>
      </c>
      <c r="C1941" s="2" t="s">
        <v>1620</v>
      </c>
      <c r="D1941" s="4">
        <f t="shared" si="34"/>
        <v>28</v>
      </c>
      <c r="AF1941" s="2">
        <v>12.38</v>
      </c>
      <c r="AG1941" s="2" t="s">
        <v>705</v>
      </c>
    </row>
    <row r="1942" spans="1:36" x14ac:dyDescent="0.25">
      <c r="A1942" s="2" t="s">
        <v>1790</v>
      </c>
      <c r="B1942" s="2" t="s">
        <v>1643</v>
      </c>
      <c r="C1942" s="2" t="s">
        <v>1620</v>
      </c>
      <c r="D1942" s="4">
        <f t="shared" si="34"/>
        <v>149</v>
      </c>
      <c r="AF1942" s="2">
        <v>5.4279999999999999</v>
      </c>
      <c r="AG1942" s="2" t="s">
        <v>705</v>
      </c>
    </row>
    <row r="1943" spans="1:36" x14ac:dyDescent="0.25">
      <c r="A1943" s="2" t="s">
        <v>1790</v>
      </c>
      <c r="B1943" s="2" t="s">
        <v>1642</v>
      </c>
      <c r="C1943" s="2" t="s">
        <v>1620</v>
      </c>
      <c r="D1943" s="4">
        <f t="shared" si="34"/>
        <v>299</v>
      </c>
      <c r="AF1943" s="2">
        <v>9.3100000000000002E-2</v>
      </c>
      <c r="AG1943" s="2" t="s">
        <v>705</v>
      </c>
    </row>
    <row r="1944" spans="1:36" x14ac:dyDescent="0.25">
      <c r="A1944" s="2" t="s">
        <v>1790</v>
      </c>
      <c r="B1944" s="2" t="s">
        <v>1641</v>
      </c>
      <c r="C1944" s="2" t="s">
        <v>1620</v>
      </c>
      <c r="D1944" s="4">
        <f t="shared" si="34"/>
        <v>221</v>
      </c>
      <c r="AF1944" s="2">
        <v>0.72099999999999997</v>
      </c>
      <c r="AG1944" s="2" t="s">
        <v>705</v>
      </c>
    </row>
    <row r="1945" spans="1:36" x14ac:dyDescent="0.25">
      <c r="A1945" s="2" t="s">
        <v>1790</v>
      </c>
      <c r="B1945" s="2" t="s">
        <v>1640</v>
      </c>
      <c r="C1945" s="2" t="s">
        <v>1620</v>
      </c>
      <c r="D1945" s="4">
        <f t="shared" si="34"/>
        <v>165</v>
      </c>
      <c r="AI1945" s="2">
        <v>126.9</v>
      </c>
      <c r="AJ1945" s="2" t="s">
        <v>705</v>
      </c>
    </row>
    <row r="1946" spans="1:36" x14ac:dyDescent="0.25">
      <c r="A1946" s="2" t="s">
        <v>1790</v>
      </c>
      <c r="B1946" s="2" t="s">
        <v>1639</v>
      </c>
      <c r="C1946" s="2" t="s">
        <v>1620</v>
      </c>
      <c r="D1946" s="4">
        <f t="shared" si="34"/>
        <v>168</v>
      </c>
    </row>
    <row r="1947" spans="1:36" x14ac:dyDescent="0.25">
      <c r="A1947" s="2" t="s">
        <v>1790</v>
      </c>
      <c r="B1947" s="2" t="s">
        <v>1638</v>
      </c>
      <c r="C1947" s="2" t="s">
        <v>1620</v>
      </c>
      <c r="D1947" s="4">
        <f t="shared" si="34"/>
        <v>171</v>
      </c>
      <c r="AF1947" s="2">
        <v>33.28</v>
      </c>
      <c r="AG1947" s="2" t="s">
        <v>705</v>
      </c>
    </row>
    <row r="1948" spans="1:36" x14ac:dyDescent="0.25">
      <c r="A1948" s="2" t="s">
        <v>1790</v>
      </c>
      <c r="B1948" s="2" t="s">
        <v>1637</v>
      </c>
      <c r="C1948" s="2" t="s">
        <v>1620</v>
      </c>
      <c r="D1948" s="4">
        <f t="shared" si="34"/>
        <v>179</v>
      </c>
      <c r="AF1948" s="2">
        <v>7.5999999999999998E-2</v>
      </c>
      <c r="AG1948" s="2" t="s">
        <v>705</v>
      </c>
    </row>
    <row r="1949" spans="1:36" x14ac:dyDescent="0.25">
      <c r="A1949" s="2" t="s">
        <v>1790</v>
      </c>
      <c r="B1949" s="2" t="s">
        <v>1636</v>
      </c>
      <c r="C1949" s="2" t="s">
        <v>1620</v>
      </c>
      <c r="D1949" s="4">
        <f t="shared" si="34"/>
        <v>117</v>
      </c>
      <c r="AF1949" s="2">
        <v>3.9319999999999999</v>
      </c>
      <c r="AG1949" s="2" t="s">
        <v>705</v>
      </c>
    </row>
    <row r="1950" spans="1:36" x14ac:dyDescent="0.25">
      <c r="A1950" s="2" t="s">
        <v>1790</v>
      </c>
      <c r="B1950" s="2" t="s">
        <v>1635</v>
      </c>
      <c r="C1950" s="2" t="s">
        <v>1620</v>
      </c>
      <c r="D1950" s="4">
        <f t="shared" si="34"/>
        <v>194</v>
      </c>
      <c r="AF1950" s="2">
        <v>11.6</v>
      </c>
      <c r="AG1950" s="2" t="s">
        <v>705</v>
      </c>
    </row>
    <row r="1951" spans="1:36" x14ac:dyDescent="0.25">
      <c r="A1951" s="2" t="s">
        <v>1790</v>
      </c>
      <c r="B1951" s="2" t="s">
        <v>1633</v>
      </c>
      <c r="C1951" s="2" t="s">
        <v>1620</v>
      </c>
      <c r="D1951" s="4">
        <f t="shared" si="34"/>
        <v>200</v>
      </c>
    </row>
    <row r="1952" spans="1:36" x14ac:dyDescent="0.25">
      <c r="A1952" s="2" t="s">
        <v>1790</v>
      </c>
      <c r="B1952" s="2" t="s">
        <v>1632</v>
      </c>
      <c r="C1952" s="2" t="s">
        <v>1620</v>
      </c>
      <c r="D1952" s="4">
        <f t="shared" si="34"/>
        <v>38</v>
      </c>
      <c r="AF1952" s="2">
        <v>3.819</v>
      </c>
      <c r="AG1952" s="2" t="s">
        <v>705</v>
      </c>
    </row>
    <row r="1953" spans="1:36" x14ac:dyDescent="0.25">
      <c r="A1953" s="2" t="s">
        <v>1790</v>
      </c>
      <c r="B1953" s="2" t="s">
        <v>1631</v>
      </c>
      <c r="C1953" s="2" t="s">
        <v>1620</v>
      </c>
      <c r="D1953" s="4">
        <f t="shared" si="34"/>
        <v>212</v>
      </c>
      <c r="AC1953" s="2">
        <v>7.1230000000000002</v>
      </c>
      <c r="AD1953" s="2" t="s">
        <v>705</v>
      </c>
    </row>
    <row r="1954" spans="1:36" x14ac:dyDescent="0.25">
      <c r="A1954" s="2" t="s">
        <v>1790</v>
      </c>
      <c r="B1954" s="2" t="s">
        <v>1630</v>
      </c>
      <c r="C1954" s="2" t="s">
        <v>1620</v>
      </c>
      <c r="D1954" s="4">
        <f t="shared" si="34"/>
        <v>208</v>
      </c>
      <c r="AI1954" s="2">
        <v>4.2809999999999997</v>
      </c>
      <c r="AJ1954" s="2" t="s">
        <v>705</v>
      </c>
    </row>
    <row r="1955" spans="1:36" x14ac:dyDescent="0.25">
      <c r="A1955" s="2" t="s">
        <v>1790</v>
      </c>
      <c r="B1955" s="2" t="s">
        <v>1628</v>
      </c>
      <c r="C1955" s="2" t="s">
        <v>1620</v>
      </c>
      <c r="D1955" s="4">
        <f t="shared" si="34"/>
        <v>216</v>
      </c>
      <c r="AF1955" s="2">
        <v>34.19</v>
      </c>
      <c r="AG1955" s="2" t="s">
        <v>705</v>
      </c>
    </row>
    <row r="1956" spans="1:36" x14ac:dyDescent="0.25">
      <c r="A1956" s="2" t="s">
        <v>1790</v>
      </c>
      <c r="B1956" s="2" t="s">
        <v>1627</v>
      </c>
      <c r="C1956" s="2" t="s">
        <v>1620</v>
      </c>
      <c r="D1956" s="4">
        <f t="shared" si="34"/>
        <v>176</v>
      </c>
      <c r="AC1956" s="2">
        <v>0.192</v>
      </c>
      <c r="AD1956" s="2" t="s">
        <v>705</v>
      </c>
    </row>
    <row r="1957" spans="1:36" x14ac:dyDescent="0.25">
      <c r="A1957" s="2" t="s">
        <v>1790</v>
      </c>
      <c r="B1957" s="2" t="s">
        <v>1626</v>
      </c>
      <c r="C1957" s="2" t="s">
        <v>1620</v>
      </c>
      <c r="D1957" s="4">
        <f t="shared" si="34"/>
        <v>223</v>
      </c>
      <c r="AF1957" s="2">
        <v>25.14</v>
      </c>
      <c r="AG1957" s="2" t="s">
        <v>705</v>
      </c>
    </row>
    <row r="1958" spans="1:36" x14ac:dyDescent="0.25">
      <c r="A1958" s="2" t="s">
        <v>1790</v>
      </c>
      <c r="B1958" s="2" t="s">
        <v>1625</v>
      </c>
      <c r="C1958" s="2" t="s">
        <v>1620</v>
      </c>
      <c r="D1958" s="4">
        <f t="shared" si="34"/>
        <v>213</v>
      </c>
      <c r="AF1958" s="2">
        <v>13.56</v>
      </c>
      <c r="AG1958" s="2" t="s">
        <v>705</v>
      </c>
    </row>
    <row r="1959" spans="1:36" x14ac:dyDescent="0.25">
      <c r="A1959" s="2" t="s">
        <v>1790</v>
      </c>
      <c r="B1959" s="2" t="s">
        <v>1624</v>
      </c>
      <c r="C1959" s="2" t="s">
        <v>1620</v>
      </c>
      <c r="D1959" s="4">
        <f t="shared" si="34"/>
        <v>225</v>
      </c>
      <c r="AF1959" s="2">
        <v>1.8149999999999999</v>
      </c>
      <c r="AG1959" s="2" t="s">
        <v>705</v>
      </c>
    </row>
    <row r="1960" spans="1:36" x14ac:dyDescent="0.25">
      <c r="A1960" s="2" t="s">
        <v>1790</v>
      </c>
      <c r="B1960" s="2" t="s">
        <v>1623</v>
      </c>
      <c r="C1960" s="2" t="s">
        <v>1620</v>
      </c>
      <c r="D1960" s="4">
        <f t="shared" si="34"/>
        <v>235</v>
      </c>
      <c r="AF1960" s="2">
        <v>22.52</v>
      </c>
      <c r="AG1960" s="2" t="s">
        <v>705</v>
      </c>
    </row>
    <row r="1961" spans="1:36" x14ac:dyDescent="0.25">
      <c r="A1961" s="2" t="s">
        <v>1790</v>
      </c>
      <c r="B1961" s="2" t="s">
        <v>1622</v>
      </c>
      <c r="C1961" s="2" t="s">
        <v>1620</v>
      </c>
      <c r="D1961" s="4">
        <f t="shared" si="34"/>
        <v>237</v>
      </c>
      <c r="AF1961" s="2">
        <v>29.24</v>
      </c>
      <c r="AG1961" s="2" t="s">
        <v>705</v>
      </c>
    </row>
    <row r="1962" spans="1:36" x14ac:dyDescent="0.25">
      <c r="A1962" s="2" t="s">
        <v>1790</v>
      </c>
      <c r="B1962" s="2" t="s">
        <v>1621</v>
      </c>
      <c r="C1962" s="2" t="s">
        <v>1620</v>
      </c>
      <c r="D1962" s="4">
        <f t="shared" si="34"/>
        <v>249</v>
      </c>
      <c r="AF1962" s="2">
        <v>1.7729999999999999</v>
      </c>
      <c r="AG1962" s="2" t="s">
        <v>705</v>
      </c>
    </row>
    <row r="1963" spans="1:36" x14ac:dyDescent="0.25">
      <c r="A1963" s="2" t="s">
        <v>1790</v>
      </c>
      <c r="B1963" s="2" t="s">
        <v>1619</v>
      </c>
      <c r="C1963" s="2" t="s">
        <v>1573</v>
      </c>
      <c r="D1963" s="4">
        <f t="shared" si="34"/>
        <v>3</v>
      </c>
      <c r="AF1963" s="2">
        <v>0.32200000000000001</v>
      </c>
      <c r="AG1963" s="2" t="s">
        <v>705</v>
      </c>
    </row>
    <row r="1964" spans="1:36" x14ac:dyDescent="0.25">
      <c r="A1964" s="2" t="s">
        <v>1790</v>
      </c>
      <c r="B1964" s="2" t="s">
        <v>1618</v>
      </c>
      <c r="C1964" s="2" t="s">
        <v>1573</v>
      </c>
      <c r="D1964" s="4">
        <f t="shared" si="34"/>
        <v>6</v>
      </c>
    </row>
    <row r="1965" spans="1:36" x14ac:dyDescent="0.25">
      <c r="A1965" s="2" t="s">
        <v>1790</v>
      </c>
      <c r="B1965" s="2" t="s">
        <v>1617</v>
      </c>
      <c r="C1965" s="2" t="s">
        <v>1573</v>
      </c>
      <c r="D1965" s="4">
        <f t="shared" si="34"/>
        <v>11</v>
      </c>
      <c r="AF1965" s="2">
        <v>5.9900000000000002E-2</v>
      </c>
      <c r="AG1965" s="2" t="s">
        <v>705</v>
      </c>
    </row>
    <row r="1966" spans="1:36" x14ac:dyDescent="0.25">
      <c r="A1966" s="2" t="s">
        <v>1790</v>
      </c>
      <c r="B1966" s="2" t="s">
        <v>1616</v>
      </c>
      <c r="C1966" s="2" t="s">
        <v>1573</v>
      </c>
      <c r="D1966" s="4">
        <f t="shared" si="34"/>
        <v>57</v>
      </c>
      <c r="AI1966" s="2">
        <v>4.2999999999999997E-2</v>
      </c>
      <c r="AJ1966" s="2" t="s">
        <v>705</v>
      </c>
    </row>
    <row r="1967" spans="1:36" x14ac:dyDescent="0.25">
      <c r="A1967" s="2" t="s">
        <v>1790</v>
      </c>
      <c r="B1967" s="2" t="s">
        <v>1615</v>
      </c>
      <c r="C1967" s="2" t="s">
        <v>1573</v>
      </c>
      <c r="D1967" s="4">
        <f t="shared" si="34"/>
        <v>255</v>
      </c>
      <c r="AF1967" s="2">
        <v>2.2200000000000001E-2</v>
      </c>
      <c r="AG1967" s="2" t="s">
        <v>705</v>
      </c>
    </row>
    <row r="1968" spans="1:36" x14ac:dyDescent="0.25">
      <c r="A1968" s="2" t="s">
        <v>1790</v>
      </c>
      <c r="B1968" s="2" t="s">
        <v>1614</v>
      </c>
      <c r="C1968" s="2" t="s">
        <v>1573</v>
      </c>
      <c r="D1968" s="4">
        <f t="shared" si="34"/>
        <v>80</v>
      </c>
    </row>
    <row r="1969" spans="1:36" x14ac:dyDescent="0.25">
      <c r="A1969" s="2" t="s">
        <v>1790</v>
      </c>
      <c r="B1969" s="2" t="s">
        <v>1613</v>
      </c>
      <c r="C1969" s="2" t="s">
        <v>1573</v>
      </c>
      <c r="D1969" s="4">
        <f t="shared" si="34"/>
        <v>27</v>
      </c>
      <c r="AF1969" s="2">
        <v>0.21740000000000001</v>
      </c>
      <c r="AG1969" s="2" t="s">
        <v>705</v>
      </c>
    </row>
    <row r="1970" spans="1:36" x14ac:dyDescent="0.25">
      <c r="A1970" s="2" t="s">
        <v>1790</v>
      </c>
      <c r="B1970" s="2" t="s">
        <v>1612</v>
      </c>
      <c r="C1970" s="2" t="s">
        <v>1573</v>
      </c>
      <c r="D1970" s="4">
        <f t="shared" si="34"/>
        <v>98</v>
      </c>
    </row>
    <row r="1971" spans="1:36" x14ac:dyDescent="0.25">
      <c r="A1971" s="2" t="s">
        <v>1790</v>
      </c>
      <c r="B1971" s="2" t="s">
        <v>1611</v>
      </c>
      <c r="C1971" s="2" t="s">
        <v>1573</v>
      </c>
      <c r="D1971" s="4">
        <f t="shared" si="34"/>
        <v>50</v>
      </c>
      <c r="AF1971" s="2">
        <v>9.2100000000000001E-2</v>
      </c>
      <c r="AG1971" s="2" t="s">
        <v>705</v>
      </c>
    </row>
    <row r="1972" spans="1:36" x14ac:dyDescent="0.25">
      <c r="A1972" s="2" t="s">
        <v>1790</v>
      </c>
      <c r="B1972" s="2" t="s">
        <v>1610</v>
      </c>
      <c r="C1972" s="2" t="s">
        <v>1573</v>
      </c>
      <c r="D1972" s="4">
        <f t="shared" si="34"/>
        <v>167</v>
      </c>
      <c r="AF1972" s="2">
        <v>2.8999999999999998E-3</v>
      </c>
      <c r="AG1972" s="2" t="s">
        <v>705</v>
      </c>
    </row>
    <row r="1973" spans="1:36" x14ac:dyDescent="0.25">
      <c r="A1973" s="2" t="s">
        <v>1790</v>
      </c>
      <c r="B1973" s="2" t="s">
        <v>1609</v>
      </c>
      <c r="C1973" s="2" t="s">
        <v>1573</v>
      </c>
      <c r="D1973" s="4">
        <f t="shared" si="34"/>
        <v>54</v>
      </c>
      <c r="AF1973" s="2">
        <v>5.0900000000000001E-2</v>
      </c>
      <c r="AG1973" s="2" t="s">
        <v>705</v>
      </c>
    </row>
    <row r="1974" spans="1:36" x14ac:dyDescent="0.25">
      <c r="A1974" s="2" t="s">
        <v>1790</v>
      </c>
      <c r="B1974" s="2" t="s">
        <v>1608</v>
      </c>
      <c r="C1974" s="2" t="s">
        <v>1573</v>
      </c>
      <c r="D1974" s="4">
        <f t="shared" si="34"/>
        <v>63</v>
      </c>
      <c r="AI1974" s="3">
        <v>4.0000000000000003E-5</v>
      </c>
      <c r="AJ1974" s="2" t="s">
        <v>705</v>
      </c>
    </row>
    <row r="1975" spans="1:36" x14ac:dyDescent="0.25">
      <c r="A1975" s="2" t="s">
        <v>1790</v>
      </c>
      <c r="B1975" s="2" t="s">
        <v>1607</v>
      </c>
      <c r="C1975" s="2" t="s">
        <v>1573</v>
      </c>
      <c r="D1975" s="4">
        <f t="shared" si="34"/>
        <v>64</v>
      </c>
    </row>
    <row r="1976" spans="1:36" x14ac:dyDescent="0.25">
      <c r="A1976" s="2" t="s">
        <v>1790</v>
      </c>
      <c r="B1976" s="2" t="s">
        <v>1606</v>
      </c>
      <c r="C1976" s="2" t="s">
        <v>1573</v>
      </c>
      <c r="D1976" s="4">
        <f t="shared" si="34"/>
        <v>67</v>
      </c>
      <c r="AI1976" s="2">
        <v>2.8000000000000001E-2</v>
      </c>
      <c r="AJ1976" s="2" t="s">
        <v>705</v>
      </c>
    </row>
    <row r="1977" spans="1:36" x14ac:dyDescent="0.25">
      <c r="A1977" s="2" t="s">
        <v>1790</v>
      </c>
      <c r="B1977" s="2" t="s">
        <v>1605</v>
      </c>
      <c r="C1977" s="2" t="s">
        <v>1573</v>
      </c>
      <c r="D1977" s="4">
        <f t="shared" si="34"/>
        <v>68</v>
      </c>
      <c r="AF1977" s="2">
        <v>2.351</v>
      </c>
      <c r="AG1977" s="2" t="s">
        <v>705</v>
      </c>
    </row>
    <row r="1978" spans="1:36" x14ac:dyDescent="0.25">
      <c r="A1978" s="2" t="s">
        <v>1790</v>
      </c>
      <c r="B1978" s="2" t="s">
        <v>1604</v>
      </c>
      <c r="C1978" s="2" t="s">
        <v>1573</v>
      </c>
      <c r="D1978" s="4">
        <f t="shared" si="34"/>
        <v>79</v>
      </c>
      <c r="AF1978" s="2">
        <v>4.7899999999999998E-2</v>
      </c>
      <c r="AG1978" s="2" t="s">
        <v>705</v>
      </c>
    </row>
    <row r="1979" spans="1:36" x14ac:dyDescent="0.25">
      <c r="A1979" s="2" t="s">
        <v>1790</v>
      </c>
      <c r="B1979" s="2" t="s">
        <v>1603</v>
      </c>
      <c r="C1979" s="2" t="s">
        <v>1573</v>
      </c>
      <c r="D1979" s="4">
        <f t="shared" si="34"/>
        <v>84</v>
      </c>
      <c r="AF1979" s="2">
        <v>5.4409999999999998</v>
      </c>
      <c r="AG1979" s="2" t="s">
        <v>705</v>
      </c>
    </row>
    <row r="1980" spans="1:36" x14ac:dyDescent="0.25">
      <c r="A1980" s="2" t="s">
        <v>1790</v>
      </c>
      <c r="B1980" s="2" t="s">
        <v>1602</v>
      </c>
      <c r="C1980" s="2" t="s">
        <v>1573</v>
      </c>
      <c r="D1980" s="4">
        <f t="shared" si="34"/>
        <v>94</v>
      </c>
    </row>
    <row r="1981" spans="1:36" x14ac:dyDescent="0.25">
      <c r="A1981" s="2" t="s">
        <v>1790</v>
      </c>
      <c r="B1981" s="2" t="s">
        <v>1601</v>
      </c>
      <c r="C1981" s="2" t="s">
        <v>1573</v>
      </c>
      <c r="D1981" s="4">
        <f t="shared" si="34"/>
        <v>97</v>
      </c>
      <c r="AF1981" s="2">
        <v>2.53E-2</v>
      </c>
      <c r="AG1981" s="2" t="s">
        <v>705</v>
      </c>
    </row>
    <row r="1982" spans="1:36" x14ac:dyDescent="0.25">
      <c r="A1982" s="2" t="s">
        <v>1790</v>
      </c>
      <c r="B1982" s="2" t="s">
        <v>1600</v>
      </c>
      <c r="C1982" s="2" t="s">
        <v>1573</v>
      </c>
      <c r="D1982" s="4">
        <f t="shared" si="34"/>
        <v>99</v>
      </c>
    </row>
    <row r="1983" spans="1:36" x14ac:dyDescent="0.25">
      <c r="A1983" s="2" t="s">
        <v>1790</v>
      </c>
      <c r="B1983" s="2" t="s">
        <v>1599</v>
      </c>
      <c r="C1983" s="2" t="s">
        <v>1573</v>
      </c>
      <c r="D1983" s="4">
        <f t="shared" si="34"/>
        <v>104</v>
      </c>
      <c r="AC1983" s="2">
        <v>2E-3</v>
      </c>
      <c r="AD1983" s="2" t="s">
        <v>705</v>
      </c>
    </row>
    <row r="1984" spans="1:36" x14ac:dyDescent="0.25">
      <c r="A1984" s="2" t="s">
        <v>1790</v>
      </c>
      <c r="B1984" s="2" t="s">
        <v>1598</v>
      </c>
      <c r="C1984" s="2" t="s">
        <v>1573</v>
      </c>
      <c r="D1984" s="4">
        <f t="shared" si="34"/>
        <v>106</v>
      </c>
      <c r="AF1984" s="2">
        <v>8.0220000000000002</v>
      </c>
      <c r="AG1984" s="2" t="s">
        <v>705</v>
      </c>
    </row>
    <row r="1985" spans="1:36" x14ac:dyDescent="0.25">
      <c r="A1985" s="2" t="s">
        <v>1790</v>
      </c>
      <c r="B1985" s="2" t="s">
        <v>1597</v>
      </c>
      <c r="C1985" s="2" t="s">
        <v>1573</v>
      </c>
      <c r="D1985" s="4">
        <f t="shared" si="34"/>
        <v>119</v>
      </c>
      <c r="AF1985" s="2">
        <v>3.5499999999999997E-2</v>
      </c>
      <c r="AG1985" s="2" t="s">
        <v>705</v>
      </c>
    </row>
    <row r="1986" spans="1:36" x14ac:dyDescent="0.25">
      <c r="A1986" s="2" t="s">
        <v>1790</v>
      </c>
      <c r="B1986" s="2" t="s">
        <v>1596</v>
      </c>
      <c r="C1986" s="2" t="s">
        <v>1573</v>
      </c>
      <c r="D1986" s="4">
        <f t="shared" si="34"/>
        <v>125</v>
      </c>
    </row>
    <row r="1987" spans="1:36" x14ac:dyDescent="0.25">
      <c r="A1987" s="2" t="s">
        <v>1790</v>
      </c>
      <c r="B1987" s="2" t="s">
        <v>1595</v>
      </c>
      <c r="C1987" s="2" t="s">
        <v>1573</v>
      </c>
      <c r="D1987" s="4">
        <f t="shared" si="34"/>
        <v>126</v>
      </c>
      <c r="AF1987" s="2">
        <v>1.4E-3</v>
      </c>
      <c r="AG1987" s="2" t="s">
        <v>705</v>
      </c>
    </row>
    <row r="1988" spans="1:36" x14ac:dyDescent="0.25">
      <c r="A1988" s="2" t="s">
        <v>1790</v>
      </c>
      <c r="B1988" s="2" t="s">
        <v>1594</v>
      </c>
      <c r="C1988" s="2" t="s">
        <v>1573</v>
      </c>
      <c r="D1988" s="4">
        <f t="shared" si="34"/>
        <v>256</v>
      </c>
    </row>
    <row r="1989" spans="1:36" x14ac:dyDescent="0.25">
      <c r="A1989" s="2" t="s">
        <v>1790</v>
      </c>
      <c r="B1989" s="2" t="s">
        <v>1593</v>
      </c>
      <c r="C1989" s="2" t="s">
        <v>1573</v>
      </c>
      <c r="D1989" s="4">
        <f t="shared" si="34"/>
        <v>134</v>
      </c>
      <c r="AF1989" s="2">
        <v>1.2E-2</v>
      </c>
      <c r="AG1989" s="2" t="s">
        <v>705</v>
      </c>
    </row>
    <row r="1990" spans="1:36" x14ac:dyDescent="0.25">
      <c r="A1990" s="2" t="s">
        <v>1790</v>
      </c>
      <c r="B1990" s="2" t="s">
        <v>1592</v>
      </c>
      <c r="C1990" s="2" t="s">
        <v>1573</v>
      </c>
      <c r="D1990" s="4">
        <f t="shared" si="34"/>
        <v>140</v>
      </c>
    </row>
    <row r="1991" spans="1:36" x14ac:dyDescent="0.25">
      <c r="A1991" s="2" t="s">
        <v>1790</v>
      </c>
      <c r="B1991" s="2" t="s">
        <v>1591</v>
      </c>
      <c r="C1991" s="2" t="s">
        <v>1573</v>
      </c>
      <c r="D1991" s="4">
        <f t="shared" si="34"/>
        <v>273</v>
      </c>
      <c r="AI1991" s="3">
        <v>5.0000000000000001E-4</v>
      </c>
      <c r="AJ1991" s="2" t="s">
        <v>705</v>
      </c>
    </row>
    <row r="1992" spans="1:36" x14ac:dyDescent="0.25">
      <c r="A1992" s="2" t="s">
        <v>1790</v>
      </c>
      <c r="B1992" s="2" t="s">
        <v>1590</v>
      </c>
      <c r="C1992" s="2" t="s">
        <v>1573</v>
      </c>
      <c r="D1992" s="4">
        <f t="shared" si="34"/>
        <v>150</v>
      </c>
      <c r="AF1992" s="2">
        <v>4.2500000000000003E-2</v>
      </c>
      <c r="AG1992" s="2" t="s">
        <v>705</v>
      </c>
    </row>
    <row r="1993" spans="1:36" x14ac:dyDescent="0.25">
      <c r="A1993" s="2" t="s">
        <v>1790</v>
      </c>
      <c r="B1993" s="2" t="s">
        <v>1589</v>
      </c>
      <c r="C1993" s="2" t="s">
        <v>1573</v>
      </c>
      <c r="D1993" s="4">
        <f t="shared" si="34"/>
        <v>162</v>
      </c>
      <c r="AF1993" s="2">
        <v>6.7699999999999996E-2</v>
      </c>
      <c r="AG1993" s="2" t="s">
        <v>705</v>
      </c>
    </row>
    <row r="1994" spans="1:36" x14ac:dyDescent="0.25">
      <c r="A1994" s="2" t="s">
        <v>1790</v>
      </c>
      <c r="B1994" s="2" t="s">
        <v>1588</v>
      </c>
      <c r="C1994" s="2" t="s">
        <v>1573</v>
      </c>
      <c r="D1994" s="4">
        <f t="shared" si="34"/>
        <v>173</v>
      </c>
      <c r="AF1994" s="2">
        <v>3.1399999999999997E-2</v>
      </c>
      <c r="AG1994" s="2" t="s">
        <v>705</v>
      </c>
    </row>
    <row r="1995" spans="1:36" x14ac:dyDescent="0.25">
      <c r="A1995" s="2" t="s">
        <v>1790</v>
      </c>
      <c r="B1995" s="2" t="s">
        <v>1587</v>
      </c>
      <c r="C1995" s="2" t="s">
        <v>1573</v>
      </c>
      <c r="D1995" s="4">
        <f t="shared" si="34"/>
        <v>174</v>
      </c>
      <c r="AF1995" s="2">
        <v>2.016</v>
      </c>
      <c r="AG1995" s="2" t="s">
        <v>705</v>
      </c>
    </row>
    <row r="1996" spans="1:36" x14ac:dyDescent="0.25">
      <c r="A1996" s="2" t="s">
        <v>1790</v>
      </c>
      <c r="B1996" s="2" t="s">
        <v>1586</v>
      </c>
      <c r="C1996" s="2" t="s">
        <v>1573</v>
      </c>
      <c r="D1996" s="4">
        <f t="shared" ref="D1996:D2059" si="35">IF(B1996="","",VALUE(LEFT(B1996,FIND(".|",B1996)-1)))</f>
        <v>146</v>
      </c>
      <c r="AF1996" s="2">
        <v>2.5100000000000001E-2</v>
      </c>
      <c r="AG1996" s="2" t="s">
        <v>705</v>
      </c>
    </row>
    <row r="1997" spans="1:36" x14ac:dyDescent="0.25">
      <c r="A1997" s="2" t="s">
        <v>1790</v>
      </c>
      <c r="B1997" s="2" t="s">
        <v>1585</v>
      </c>
      <c r="C1997" s="2" t="s">
        <v>1573</v>
      </c>
      <c r="D1997" s="4">
        <f t="shared" si="35"/>
        <v>183</v>
      </c>
      <c r="AF1997" s="2">
        <v>0.379</v>
      </c>
      <c r="AG1997" s="2" t="s">
        <v>705</v>
      </c>
    </row>
    <row r="1998" spans="1:36" x14ac:dyDescent="0.25">
      <c r="A1998" s="2" t="s">
        <v>1790</v>
      </c>
      <c r="B1998" s="2" t="s">
        <v>1584</v>
      </c>
      <c r="C1998" s="2" t="s">
        <v>1573</v>
      </c>
      <c r="D1998" s="4">
        <f t="shared" si="35"/>
        <v>185</v>
      </c>
      <c r="AI1998" s="2">
        <v>9.2270000000000003</v>
      </c>
      <c r="AJ1998" s="2" t="s">
        <v>705</v>
      </c>
    </row>
    <row r="1999" spans="1:36" x14ac:dyDescent="0.25">
      <c r="A1999" s="2" t="s">
        <v>1790</v>
      </c>
      <c r="B1999" s="2" t="s">
        <v>1583</v>
      </c>
      <c r="C1999" s="2" t="s">
        <v>1573</v>
      </c>
      <c r="D1999" s="4">
        <f t="shared" si="35"/>
        <v>192</v>
      </c>
    </row>
    <row r="2000" spans="1:36" x14ac:dyDescent="0.25">
      <c r="A2000" s="2" t="s">
        <v>1790</v>
      </c>
      <c r="B2000" s="2" t="s">
        <v>1582</v>
      </c>
      <c r="C2000" s="2" t="s">
        <v>1573</v>
      </c>
      <c r="D2000" s="4">
        <f t="shared" si="35"/>
        <v>272</v>
      </c>
      <c r="AI2000" s="2">
        <v>2.12E-2</v>
      </c>
      <c r="AJ2000" s="2" t="s">
        <v>705</v>
      </c>
    </row>
    <row r="2001" spans="1:36" x14ac:dyDescent="0.25">
      <c r="A2001" s="2" t="s">
        <v>1790</v>
      </c>
      <c r="B2001" s="2" t="s">
        <v>1581</v>
      </c>
      <c r="C2001" s="2" t="s">
        <v>1573</v>
      </c>
      <c r="D2001" s="4">
        <f t="shared" si="35"/>
        <v>199</v>
      </c>
      <c r="AF2001" s="2">
        <v>2.8999999999999998E-3</v>
      </c>
      <c r="AG2001" s="2" t="s">
        <v>705</v>
      </c>
    </row>
    <row r="2002" spans="1:36" x14ac:dyDescent="0.25">
      <c r="A2002" s="2" t="s">
        <v>1790</v>
      </c>
      <c r="B2002" s="2" t="s">
        <v>1580</v>
      </c>
      <c r="C2002" s="2" t="s">
        <v>1573</v>
      </c>
      <c r="D2002" s="4">
        <f t="shared" si="35"/>
        <v>198</v>
      </c>
      <c r="AI2002" s="3">
        <v>5.9999999999999995E-4</v>
      </c>
      <c r="AJ2002" s="2" t="s">
        <v>705</v>
      </c>
    </row>
    <row r="2003" spans="1:36" x14ac:dyDescent="0.25">
      <c r="A2003" s="2" t="s">
        <v>1790</v>
      </c>
      <c r="B2003" s="2" t="s">
        <v>1579</v>
      </c>
      <c r="C2003" s="2" t="s">
        <v>1573</v>
      </c>
      <c r="D2003" s="4">
        <f t="shared" si="35"/>
        <v>203</v>
      </c>
      <c r="AI2003" s="2">
        <v>14.06</v>
      </c>
      <c r="AJ2003" s="2" t="s">
        <v>705</v>
      </c>
    </row>
    <row r="2004" spans="1:36" x14ac:dyDescent="0.25">
      <c r="A2004" s="2" t="s">
        <v>1790</v>
      </c>
      <c r="B2004" s="2" t="s">
        <v>1578</v>
      </c>
      <c r="C2004" s="2" t="s">
        <v>1573</v>
      </c>
      <c r="D2004" s="4">
        <f t="shared" si="35"/>
        <v>210</v>
      </c>
      <c r="AF2004" s="2">
        <v>4.1300000000000003E-2</v>
      </c>
      <c r="AG2004" s="2" t="s">
        <v>705</v>
      </c>
    </row>
    <row r="2005" spans="1:36" x14ac:dyDescent="0.25">
      <c r="A2005" s="2" t="s">
        <v>1790</v>
      </c>
      <c r="B2005" s="2" t="s">
        <v>1577</v>
      </c>
      <c r="C2005" s="2" t="s">
        <v>1573</v>
      </c>
      <c r="D2005" s="4">
        <f t="shared" si="35"/>
        <v>211</v>
      </c>
      <c r="AI2005" s="2">
        <v>4.1000000000000002E-2</v>
      </c>
      <c r="AJ2005" s="2" t="s">
        <v>705</v>
      </c>
    </row>
    <row r="2006" spans="1:36" x14ac:dyDescent="0.25">
      <c r="A2006" s="2" t="s">
        <v>1790</v>
      </c>
      <c r="B2006" s="2" t="s">
        <v>1576</v>
      </c>
      <c r="C2006" s="2" t="s">
        <v>1573</v>
      </c>
      <c r="D2006" s="4">
        <f t="shared" si="35"/>
        <v>154</v>
      </c>
      <c r="AF2006" s="2">
        <v>7.8399999999999997E-2</v>
      </c>
      <c r="AG2006" s="2" t="s">
        <v>705</v>
      </c>
    </row>
    <row r="2007" spans="1:36" x14ac:dyDescent="0.25">
      <c r="A2007" s="2" t="s">
        <v>1790</v>
      </c>
      <c r="B2007" s="2" t="s">
        <v>1575</v>
      </c>
      <c r="C2007" s="2" t="s">
        <v>1573</v>
      </c>
      <c r="D2007" s="4">
        <f t="shared" si="35"/>
        <v>230</v>
      </c>
      <c r="AF2007" s="2">
        <v>0.82579999999999998</v>
      </c>
      <c r="AG2007" s="2" t="s">
        <v>705</v>
      </c>
    </row>
    <row r="2008" spans="1:36" x14ac:dyDescent="0.25">
      <c r="A2008" s="2" t="s">
        <v>1790</v>
      </c>
      <c r="B2008" s="2" t="s">
        <v>1574</v>
      </c>
      <c r="C2008" s="2" t="s">
        <v>1573</v>
      </c>
      <c r="D2008" s="4">
        <f t="shared" si="35"/>
        <v>229</v>
      </c>
      <c r="AF2008" s="2">
        <v>3.5400000000000001E-2</v>
      </c>
      <c r="AG2008" s="2" t="s">
        <v>705</v>
      </c>
    </row>
    <row r="2009" spans="1:36" x14ac:dyDescent="0.25">
      <c r="A2009" s="2" t="s">
        <v>1790</v>
      </c>
      <c r="B2009" s="2" t="s">
        <v>1572</v>
      </c>
      <c r="C2009" s="2" t="s">
        <v>1555</v>
      </c>
      <c r="D2009" s="4">
        <f t="shared" si="35"/>
        <v>10</v>
      </c>
      <c r="AI2009" s="2">
        <v>3.8919999999999999</v>
      </c>
      <c r="AJ2009" s="2" t="s">
        <v>705</v>
      </c>
    </row>
    <row r="2010" spans="1:36" x14ac:dyDescent="0.25">
      <c r="A2010" s="2" t="s">
        <v>1790</v>
      </c>
      <c r="B2010" s="2" t="s">
        <v>1571</v>
      </c>
      <c r="C2010" s="2" t="s">
        <v>1555</v>
      </c>
      <c r="D2010" s="4">
        <f t="shared" si="35"/>
        <v>47</v>
      </c>
    </row>
    <row r="2011" spans="1:36" x14ac:dyDescent="0.25">
      <c r="A2011" s="2" t="s">
        <v>1790</v>
      </c>
      <c r="B2011" s="2" t="s">
        <v>1570</v>
      </c>
      <c r="C2011" s="2" t="s">
        <v>1555</v>
      </c>
      <c r="D2011" s="4">
        <f t="shared" si="35"/>
        <v>66</v>
      </c>
    </row>
    <row r="2012" spans="1:36" x14ac:dyDescent="0.25">
      <c r="A2012" s="2" t="s">
        <v>1790</v>
      </c>
      <c r="B2012" s="2" t="s">
        <v>1569</v>
      </c>
      <c r="C2012" s="2" t="s">
        <v>1555</v>
      </c>
      <c r="D2012" s="4">
        <f t="shared" si="35"/>
        <v>83</v>
      </c>
    </row>
    <row r="2013" spans="1:36" x14ac:dyDescent="0.25">
      <c r="A2013" s="2" t="s">
        <v>1790</v>
      </c>
      <c r="B2013" s="2" t="s">
        <v>1568</v>
      </c>
      <c r="C2013" s="2" t="s">
        <v>1555</v>
      </c>
      <c r="D2013" s="4">
        <f t="shared" si="35"/>
        <v>127</v>
      </c>
    </row>
    <row r="2014" spans="1:36" x14ac:dyDescent="0.25">
      <c r="A2014" s="2" t="s">
        <v>1790</v>
      </c>
      <c r="B2014" s="2" t="s">
        <v>1567</v>
      </c>
      <c r="C2014" s="2" t="s">
        <v>1555</v>
      </c>
      <c r="D2014" s="4">
        <f t="shared" si="35"/>
        <v>145</v>
      </c>
    </row>
    <row r="2015" spans="1:36" x14ac:dyDescent="0.25">
      <c r="A2015" s="2" t="s">
        <v>1790</v>
      </c>
      <c r="B2015" s="2" t="s">
        <v>1566</v>
      </c>
      <c r="C2015" s="2" t="s">
        <v>1555</v>
      </c>
      <c r="D2015" s="4">
        <f t="shared" si="35"/>
        <v>148</v>
      </c>
    </row>
    <row r="2016" spans="1:36" x14ac:dyDescent="0.25">
      <c r="A2016" s="2" t="s">
        <v>1790</v>
      </c>
      <c r="B2016" s="2" t="s">
        <v>1565</v>
      </c>
      <c r="C2016" s="2" t="s">
        <v>1555</v>
      </c>
      <c r="D2016" s="4">
        <f t="shared" si="35"/>
        <v>156</v>
      </c>
      <c r="AF2016" s="2">
        <v>1.492</v>
      </c>
      <c r="AG2016" s="2" t="s">
        <v>705</v>
      </c>
    </row>
    <row r="2017" spans="1:38" x14ac:dyDescent="0.25">
      <c r="A2017" s="2" t="s">
        <v>1790</v>
      </c>
      <c r="B2017" s="2" t="s">
        <v>1564</v>
      </c>
      <c r="C2017" s="2" t="s">
        <v>1555</v>
      </c>
      <c r="D2017" s="4">
        <f t="shared" si="35"/>
        <v>160</v>
      </c>
    </row>
    <row r="2018" spans="1:38" x14ac:dyDescent="0.25">
      <c r="A2018" s="2" t="s">
        <v>1790</v>
      </c>
      <c r="B2018" s="2" t="s">
        <v>1563</v>
      </c>
      <c r="C2018" s="2" t="s">
        <v>1555</v>
      </c>
      <c r="D2018" s="4">
        <f t="shared" si="35"/>
        <v>180</v>
      </c>
    </row>
    <row r="2019" spans="1:38" x14ac:dyDescent="0.25">
      <c r="A2019" s="2" t="s">
        <v>1790</v>
      </c>
      <c r="B2019" s="2" t="s">
        <v>1562</v>
      </c>
      <c r="C2019" s="2" t="s">
        <v>1555</v>
      </c>
      <c r="D2019" s="4">
        <f t="shared" si="35"/>
        <v>244</v>
      </c>
    </row>
    <row r="2020" spans="1:38" x14ac:dyDescent="0.25">
      <c r="A2020" s="2" t="s">
        <v>1790</v>
      </c>
      <c r="B2020" s="2" t="s">
        <v>1561</v>
      </c>
      <c r="C2020" s="2" t="s">
        <v>1555</v>
      </c>
      <c r="D2020" s="4">
        <f t="shared" si="35"/>
        <v>25</v>
      </c>
    </row>
    <row r="2021" spans="1:38" x14ac:dyDescent="0.25">
      <c r="A2021" s="2" t="s">
        <v>1790</v>
      </c>
      <c r="B2021" s="2" t="s">
        <v>1560</v>
      </c>
      <c r="C2021" s="2" t="s">
        <v>1555</v>
      </c>
      <c r="D2021" s="4">
        <f t="shared" si="35"/>
        <v>218</v>
      </c>
    </row>
    <row r="2022" spans="1:38" x14ac:dyDescent="0.25">
      <c r="A2022" s="2" t="s">
        <v>1790</v>
      </c>
      <c r="B2022" s="2" t="s">
        <v>1559</v>
      </c>
      <c r="C2022" s="2" t="s">
        <v>1555</v>
      </c>
      <c r="D2022" s="4">
        <f t="shared" si="35"/>
        <v>219</v>
      </c>
    </row>
    <row r="2023" spans="1:38" x14ac:dyDescent="0.25">
      <c r="A2023" s="2" t="s">
        <v>1790</v>
      </c>
      <c r="B2023" s="2" t="s">
        <v>1558</v>
      </c>
      <c r="C2023" s="2" t="s">
        <v>1555</v>
      </c>
      <c r="D2023" s="4">
        <f t="shared" si="35"/>
        <v>227</v>
      </c>
    </row>
    <row r="2024" spans="1:38" x14ac:dyDescent="0.25">
      <c r="A2024" s="2" t="s">
        <v>1790</v>
      </c>
      <c r="B2024" s="2" t="s">
        <v>1556</v>
      </c>
      <c r="C2024" s="2" t="s">
        <v>1555</v>
      </c>
      <c r="D2024" s="4">
        <f t="shared" si="35"/>
        <v>155</v>
      </c>
    </row>
    <row r="2025" spans="1:38" x14ac:dyDescent="0.25">
      <c r="D2025" s="4" t="str">
        <f t="shared" si="35"/>
        <v/>
      </c>
    </row>
    <row r="2026" spans="1:38" x14ac:dyDescent="0.25">
      <c r="D2026" s="4" t="str">
        <f t="shared" si="35"/>
        <v/>
      </c>
      <c r="E2026" s="2" t="s">
        <v>1779</v>
      </c>
      <c r="H2026" s="2" t="s">
        <v>1778</v>
      </c>
      <c r="K2026" s="2" t="s">
        <v>1777</v>
      </c>
      <c r="N2026" s="2" t="s">
        <v>1776</v>
      </c>
      <c r="Q2026" s="2" t="s">
        <v>1775</v>
      </c>
      <c r="T2026" s="2" t="s">
        <v>1774</v>
      </c>
      <c r="W2026" s="2" t="s">
        <v>1773</v>
      </c>
      <c r="Z2026" s="2" t="s">
        <v>1772</v>
      </c>
      <c r="AC2026" s="2" t="s">
        <v>1771</v>
      </c>
      <c r="AF2026" s="2" t="s">
        <v>1770</v>
      </c>
      <c r="AI2026" s="2" t="s">
        <v>1769</v>
      </c>
      <c r="AL2026" s="2" t="s">
        <v>1768</v>
      </c>
    </row>
    <row r="2027" spans="1:38" x14ac:dyDescent="0.25">
      <c r="A2027" s="2" t="s">
        <v>1789</v>
      </c>
      <c r="B2027" s="2" t="s">
        <v>1767</v>
      </c>
      <c r="C2027" s="2" t="s">
        <v>1712</v>
      </c>
      <c r="D2027" s="4">
        <f t="shared" si="35"/>
        <v>4</v>
      </c>
      <c r="K2027" s="2">
        <v>130.1</v>
      </c>
      <c r="L2027" s="2" t="s">
        <v>745</v>
      </c>
      <c r="N2027" s="2">
        <v>141.30000000000001</v>
      </c>
      <c r="O2027" s="2" t="s">
        <v>745</v>
      </c>
      <c r="Q2027" s="2">
        <v>145.80000000000001</v>
      </c>
      <c r="R2027" s="2" t="s">
        <v>745</v>
      </c>
      <c r="T2027" s="2">
        <v>146.30000000000001</v>
      </c>
      <c r="U2027" s="2" t="s">
        <v>745</v>
      </c>
      <c r="W2027" s="2">
        <v>165.6</v>
      </c>
      <c r="X2027" s="2" t="s">
        <v>745</v>
      </c>
      <c r="AC2027" s="2">
        <v>178.9</v>
      </c>
      <c r="AD2027" s="2" t="s">
        <v>745</v>
      </c>
      <c r="AI2027" s="2">
        <v>225</v>
      </c>
      <c r="AJ2027" s="2" t="s">
        <v>745</v>
      </c>
    </row>
    <row r="2028" spans="1:38" x14ac:dyDescent="0.25">
      <c r="A2028" s="2" t="s">
        <v>1789</v>
      </c>
      <c r="B2028" s="2" t="s">
        <v>1766</v>
      </c>
      <c r="C2028" s="2" t="s">
        <v>1712</v>
      </c>
      <c r="D2028" s="4">
        <f t="shared" si="35"/>
        <v>7</v>
      </c>
      <c r="T2028" s="2">
        <v>46.67</v>
      </c>
      <c r="U2028" s="2" t="s">
        <v>745</v>
      </c>
      <c r="AC2028" s="2">
        <v>39.76</v>
      </c>
      <c r="AD2028" s="2" t="s">
        <v>745</v>
      </c>
      <c r="AF2028" s="2">
        <v>36.79</v>
      </c>
      <c r="AG2028" s="2" t="s">
        <v>745</v>
      </c>
    </row>
    <row r="2029" spans="1:38" x14ac:dyDescent="0.25">
      <c r="A2029" s="2" t="s">
        <v>1789</v>
      </c>
      <c r="B2029" s="2" t="s">
        <v>1765</v>
      </c>
      <c r="C2029" s="2" t="s">
        <v>1712</v>
      </c>
      <c r="D2029" s="4">
        <f t="shared" si="35"/>
        <v>53</v>
      </c>
      <c r="T2029" s="2">
        <v>24.2</v>
      </c>
      <c r="U2029" s="2" t="s">
        <v>745</v>
      </c>
      <c r="AC2029" s="2">
        <v>17.53</v>
      </c>
      <c r="AD2029" s="2" t="s">
        <v>745</v>
      </c>
    </row>
    <row r="2030" spans="1:38" x14ac:dyDescent="0.25">
      <c r="A2030" s="2" t="s">
        <v>1789</v>
      </c>
      <c r="B2030" s="2" t="s">
        <v>1764</v>
      </c>
      <c r="C2030" s="2" t="s">
        <v>1712</v>
      </c>
      <c r="D2030" s="4">
        <f t="shared" si="35"/>
        <v>20</v>
      </c>
      <c r="T2030" s="2">
        <v>71.37</v>
      </c>
      <c r="U2030" s="2" t="s">
        <v>745</v>
      </c>
      <c r="W2030" s="2">
        <v>77.400000000000006</v>
      </c>
      <c r="X2030" s="2" t="s">
        <v>745</v>
      </c>
      <c r="Z2030" s="2">
        <v>87.12</v>
      </c>
      <c r="AA2030" s="2" t="s">
        <v>745</v>
      </c>
      <c r="AC2030" s="2">
        <v>108.6</v>
      </c>
      <c r="AD2030" s="2" t="s">
        <v>745</v>
      </c>
    </row>
    <row r="2031" spans="1:38" x14ac:dyDescent="0.25">
      <c r="A2031" s="2" t="s">
        <v>1789</v>
      </c>
      <c r="B2031" s="2" t="s">
        <v>1763</v>
      </c>
      <c r="C2031" s="2" t="s">
        <v>1712</v>
      </c>
      <c r="D2031" s="4">
        <f t="shared" si="35"/>
        <v>233</v>
      </c>
      <c r="T2031" s="2">
        <v>35.630000000000003</v>
      </c>
      <c r="U2031" s="2" t="s">
        <v>745</v>
      </c>
      <c r="W2031" s="2">
        <v>40.44</v>
      </c>
      <c r="X2031" s="2" t="s">
        <v>745</v>
      </c>
      <c r="AC2031" s="2">
        <v>58.23</v>
      </c>
      <c r="AD2031" s="2" t="s">
        <v>745</v>
      </c>
      <c r="AF2031" s="2">
        <v>57.35</v>
      </c>
      <c r="AG2031" s="2" t="s">
        <v>745</v>
      </c>
    </row>
    <row r="2032" spans="1:38" x14ac:dyDescent="0.25">
      <c r="A2032" s="2" t="s">
        <v>1789</v>
      </c>
      <c r="B2032" s="2" t="s">
        <v>1762</v>
      </c>
      <c r="C2032" s="2" t="s">
        <v>1712</v>
      </c>
      <c r="D2032" s="4">
        <f t="shared" si="35"/>
        <v>29</v>
      </c>
      <c r="T2032" s="2">
        <v>19.57</v>
      </c>
      <c r="U2032" s="2" t="s">
        <v>745</v>
      </c>
      <c r="AC2032" s="2">
        <v>40.22</v>
      </c>
      <c r="AD2032" s="2" t="s">
        <v>745</v>
      </c>
    </row>
    <row r="2033" spans="1:39" x14ac:dyDescent="0.25">
      <c r="A2033" s="2" t="s">
        <v>1789</v>
      </c>
      <c r="B2033" s="2" t="s">
        <v>1761</v>
      </c>
      <c r="C2033" s="2" t="s">
        <v>1712</v>
      </c>
      <c r="D2033" s="4">
        <f t="shared" si="35"/>
        <v>35</v>
      </c>
      <c r="W2033" s="2">
        <v>71.62</v>
      </c>
      <c r="AC2033" s="2">
        <v>48.31</v>
      </c>
      <c r="AD2033" s="2" t="s">
        <v>745</v>
      </c>
    </row>
    <row r="2034" spans="1:39" x14ac:dyDescent="0.25">
      <c r="A2034" s="2" t="s">
        <v>1789</v>
      </c>
      <c r="B2034" s="2" t="s">
        <v>1760</v>
      </c>
      <c r="C2034" s="2" t="s">
        <v>1712</v>
      </c>
      <c r="D2034" s="4">
        <f t="shared" si="35"/>
        <v>32</v>
      </c>
      <c r="T2034" s="2">
        <v>35.9</v>
      </c>
      <c r="U2034" s="2" t="s">
        <v>745</v>
      </c>
      <c r="W2034" s="2">
        <v>31.26</v>
      </c>
      <c r="X2034" s="2" t="s">
        <v>745</v>
      </c>
      <c r="AC2034" s="2">
        <v>57.6</v>
      </c>
      <c r="AD2034" s="2" t="s">
        <v>745</v>
      </c>
    </row>
    <row r="2035" spans="1:39" x14ac:dyDescent="0.25">
      <c r="A2035" s="2" t="s">
        <v>1789</v>
      </c>
      <c r="B2035" s="2" t="s">
        <v>1759</v>
      </c>
      <c r="C2035" s="2" t="s">
        <v>1712</v>
      </c>
      <c r="D2035" s="4">
        <f t="shared" si="35"/>
        <v>37</v>
      </c>
      <c r="T2035" s="2">
        <v>7.0519999999999996</v>
      </c>
      <c r="U2035" s="2" t="s">
        <v>745</v>
      </c>
      <c r="AC2035" s="2">
        <v>17.149999999999999</v>
      </c>
      <c r="AD2035" s="2" t="s">
        <v>745</v>
      </c>
      <c r="AF2035" s="2">
        <v>17.25</v>
      </c>
      <c r="AG2035" s="2" t="s">
        <v>745</v>
      </c>
    </row>
    <row r="2036" spans="1:39" x14ac:dyDescent="0.25">
      <c r="A2036" s="2" t="s">
        <v>1789</v>
      </c>
      <c r="B2036" s="2" t="s">
        <v>1758</v>
      </c>
      <c r="C2036" s="2" t="s">
        <v>1712</v>
      </c>
      <c r="D2036" s="4">
        <f t="shared" si="35"/>
        <v>39</v>
      </c>
      <c r="T2036" s="2">
        <v>33.46</v>
      </c>
      <c r="U2036" s="2" t="s">
        <v>745</v>
      </c>
      <c r="AC2036" s="2">
        <v>94.33</v>
      </c>
      <c r="AD2036" s="2" t="s">
        <v>745</v>
      </c>
      <c r="AF2036" s="2">
        <v>81.599999999999994</v>
      </c>
      <c r="AG2036" s="2" t="s">
        <v>745</v>
      </c>
    </row>
    <row r="2037" spans="1:39" x14ac:dyDescent="0.25">
      <c r="A2037" s="2" t="s">
        <v>1789</v>
      </c>
      <c r="B2037" s="2" t="s">
        <v>1757</v>
      </c>
      <c r="C2037" s="2" t="s">
        <v>1712</v>
      </c>
      <c r="D2037" s="4">
        <f t="shared" si="35"/>
        <v>45</v>
      </c>
      <c r="AC2037" s="2">
        <v>17.38</v>
      </c>
      <c r="AD2037" s="2" t="s">
        <v>745</v>
      </c>
    </row>
    <row r="2038" spans="1:39" x14ac:dyDescent="0.25">
      <c r="A2038" s="2" t="s">
        <v>1789</v>
      </c>
      <c r="B2038" s="2" t="s">
        <v>1756</v>
      </c>
      <c r="C2038" s="2" t="s">
        <v>1712</v>
      </c>
      <c r="D2038" s="4">
        <f t="shared" si="35"/>
        <v>46</v>
      </c>
      <c r="T2038" s="2">
        <v>18.170000000000002</v>
      </c>
      <c r="U2038" s="2" t="s">
        <v>745</v>
      </c>
      <c r="AC2038" s="2">
        <v>14.12</v>
      </c>
      <c r="AD2038" s="2" t="s">
        <v>745</v>
      </c>
    </row>
    <row r="2039" spans="1:39" x14ac:dyDescent="0.25">
      <c r="A2039" s="2" t="s">
        <v>1789</v>
      </c>
      <c r="B2039" s="2" t="s">
        <v>1755</v>
      </c>
      <c r="C2039" s="2" t="s">
        <v>1712</v>
      </c>
      <c r="D2039" s="4">
        <f t="shared" si="35"/>
        <v>107</v>
      </c>
      <c r="T2039" s="2">
        <v>64.81</v>
      </c>
      <c r="U2039" s="2" t="s">
        <v>745</v>
      </c>
      <c r="W2039" s="2">
        <v>84.31</v>
      </c>
      <c r="X2039" s="2" t="s">
        <v>745</v>
      </c>
      <c r="Z2039" s="2">
        <v>80.540000000000006</v>
      </c>
      <c r="AA2039" s="2" t="s">
        <v>745</v>
      </c>
      <c r="AC2039" s="2">
        <v>81.99</v>
      </c>
      <c r="AD2039" s="2" t="s">
        <v>745</v>
      </c>
      <c r="AF2039" s="2">
        <v>82.12</v>
      </c>
      <c r="AG2039" s="2" t="s">
        <v>745</v>
      </c>
    </row>
    <row r="2040" spans="1:39" x14ac:dyDescent="0.25">
      <c r="A2040" s="2" t="s">
        <v>1789</v>
      </c>
      <c r="B2040" s="2" t="s">
        <v>1754</v>
      </c>
      <c r="C2040" s="2" t="s">
        <v>1712</v>
      </c>
      <c r="D2040" s="4">
        <f t="shared" si="35"/>
        <v>250</v>
      </c>
      <c r="AC2040" s="2">
        <v>11.46</v>
      </c>
      <c r="AD2040" s="2" t="s">
        <v>745</v>
      </c>
      <c r="AF2040" s="2">
        <v>11.42</v>
      </c>
      <c r="AG2040" s="2" t="s">
        <v>745</v>
      </c>
    </row>
    <row r="2041" spans="1:39" x14ac:dyDescent="0.25">
      <c r="A2041" s="2" t="s">
        <v>1789</v>
      </c>
      <c r="B2041" s="2" t="s">
        <v>1753</v>
      </c>
      <c r="C2041" s="2" t="s">
        <v>1712</v>
      </c>
      <c r="D2041" s="4">
        <f t="shared" si="35"/>
        <v>72</v>
      </c>
      <c r="T2041" s="2">
        <v>16.47</v>
      </c>
      <c r="U2041" s="2" t="s">
        <v>745</v>
      </c>
      <c r="AC2041" s="2">
        <v>25.49</v>
      </c>
      <c r="AD2041" s="2" t="s">
        <v>745</v>
      </c>
    </row>
    <row r="2042" spans="1:39" x14ac:dyDescent="0.25">
      <c r="A2042" s="2" t="s">
        <v>1789</v>
      </c>
      <c r="B2042" s="2" t="s">
        <v>1752</v>
      </c>
      <c r="C2042" s="2" t="s">
        <v>1712</v>
      </c>
      <c r="D2042" s="4">
        <f t="shared" si="35"/>
        <v>59</v>
      </c>
      <c r="N2042" s="2">
        <v>1194</v>
      </c>
      <c r="O2042" s="2" t="s">
        <v>745</v>
      </c>
      <c r="Z2042" s="2">
        <v>909.1</v>
      </c>
      <c r="AA2042" s="2" t="s">
        <v>745</v>
      </c>
      <c r="AC2042" s="2">
        <v>963.2</v>
      </c>
      <c r="AD2042" s="2" t="s">
        <v>745</v>
      </c>
      <c r="AI2042" s="2">
        <v>910.6</v>
      </c>
      <c r="AJ2042" s="2" t="s">
        <v>745</v>
      </c>
    </row>
    <row r="2043" spans="1:39" x14ac:dyDescent="0.25">
      <c r="A2043" s="2" t="s">
        <v>1789</v>
      </c>
      <c r="B2043" s="2" t="s">
        <v>1751</v>
      </c>
      <c r="C2043" s="2" t="s">
        <v>1712</v>
      </c>
      <c r="D2043" s="4">
        <f t="shared" si="35"/>
        <v>61</v>
      </c>
      <c r="T2043" s="2">
        <v>29.13</v>
      </c>
      <c r="U2043" s="2" t="s">
        <v>745</v>
      </c>
      <c r="AC2043" s="2">
        <v>30.65</v>
      </c>
      <c r="AD2043" s="2" t="s">
        <v>745</v>
      </c>
    </row>
    <row r="2044" spans="1:39" x14ac:dyDescent="0.25">
      <c r="A2044" s="2" t="s">
        <v>1789</v>
      </c>
      <c r="B2044" s="2" t="s">
        <v>1750</v>
      </c>
      <c r="C2044" s="2" t="s">
        <v>1712</v>
      </c>
      <c r="D2044" s="4">
        <f t="shared" si="35"/>
        <v>178</v>
      </c>
      <c r="AC2044" s="2">
        <v>109.1</v>
      </c>
      <c r="AD2044" s="2" t="s">
        <v>745</v>
      </c>
      <c r="AF2044" s="2">
        <v>132.1</v>
      </c>
      <c r="AG2044" s="2" t="s">
        <v>745</v>
      </c>
    </row>
    <row r="2045" spans="1:39" x14ac:dyDescent="0.25">
      <c r="A2045" s="2" t="s">
        <v>1789</v>
      </c>
      <c r="B2045" s="2" t="s">
        <v>1749</v>
      </c>
      <c r="C2045" s="2" t="s">
        <v>1712</v>
      </c>
      <c r="D2045" s="4">
        <f t="shared" si="35"/>
        <v>238</v>
      </c>
      <c r="AC2045" s="2">
        <v>78.959999999999994</v>
      </c>
      <c r="AD2045" s="2" t="s">
        <v>745</v>
      </c>
      <c r="AF2045" s="2">
        <v>97.18</v>
      </c>
      <c r="AG2045" s="2" t="s">
        <v>745</v>
      </c>
      <c r="AL2045" s="2">
        <v>106.1</v>
      </c>
      <c r="AM2045" s="2" t="s">
        <v>745</v>
      </c>
    </row>
    <row r="2046" spans="1:39" x14ac:dyDescent="0.25">
      <c r="A2046" s="2" t="s">
        <v>1789</v>
      </c>
      <c r="B2046" s="2" t="s">
        <v>1748</v>
      </c>
      <c r="C2046" s="2" t="s">
        <v>1712</v>
      </c>
      <c r="D2046" s="4">
        <f t="shared" si="35"/>
        <v>74</v>
      </c>
      <c r="T2046" s="2">
        <v>68.42</v>
      </c>
      <c r="U2046" s="2" t="s">
        <v>745</v>
      </c>
      <c r="AC2046" s="2">
        <v>93.33</v>
      </c>
      <c r="AD2046" s="2" t="s">
        <v>745</v>
      </c>
      <c r="AF2046" s="2">
        <v>96.53</v>
      </c>
      <c r="AG2046" s="2" t="s">
        <v>745</v>
      </c>
    </row>
    <row r="2047" spans="1:39" x14ac:dyDescent="0.25">
      <c r="A2047" s="2" t="s">
        <v>1789</v>
      </c>
      <c r="B2047" s="2" t="s">
        <v>1747</v>
      </c>
      <c r="C2047" s="2" t="s">
        <v>1712</v>
      </c>
      <c r="D2047" s="4">
        <f t="shared" si="35"/>
        <v>75</v>
      </c>
      <c r="Q2047" s="2">
        <v>30.85</v>
      </c>
      <c r="R2047" s="2" t="s">
        <v>745</v>
      </c>
      <c r="AC2047" s="2">
        <v>69.19</v>
      </c>
      <c r="AD2047" s="2" t="s">
        <v>745</v>
      </c>
    </row>
    <row r="2048" spans="1:39" x14ac:dyDescent="0.25">
      <c r="A2048" s="2" t="s">
        <v>1789</v>
      </c>
      <c r="B2048" s="2" t="s">
        <v>1746</v>
      </c>
      <c r="C2048" s="2" t="s">
        <v>1712</v>
      </c>
      <c r="D2048" s="4">
        <f t="shared" si="35"/>
        <v>81</v>
      </c>
      <c r="K2048" s="2">
        <v>33.03</v>
      </c>
      <c r="L2048" s="2" t="s">
        <v>745</v>
      </c>
      <c r="AC2048" s="2">
        <v>49.63</v>
      </c>
      <c r="AD2048" s="2" t="s">
        <v>745</v>
      </c>
    </row>
    <row r="2049" spans="1:39" x14ac:dyDescent="0.25">
      <c r="A2049" s="2" t="s">
        <v>1789</v>
      </c>
      <c r="B2049" s="2" t="s">
        <v>1745</v>
      </c>
      <c r="C2049" s="2" t="s">
        <v>1712</v>
      </c>
      <c r="D2049" s="4">
        <f t="shared" si="35"/>
        <v>90</v>
      </c>
      <c r="T2049" s="2">
        <v>137.69999999999999</v>
      </c>
      <c r="U2049" s="2" t="s">
        <v>745</v>
      </c>
      <c r="AC2049" s="2">
        <v>60.71</v>
      </c>
      <c r="AD2049" s="2" t="s">
        <v>745</v>
      </c>
    </row>
    <row r="2050" spans="1:39" x14ac:dyDescent="0.25">
      <c r="A2050" s="2" t="s">
        <v>1789</v>
      </c>
      <c r="B2050" s="2" t="s">
        <v>1744</v>
      </c>
      <c r="C2050" s="2" t="s">
        <v>1712</v>
      </c>
      <c r="D2050" s="4">
        <f t="shared" si="35"/>
        <v>175</v>
      </c>
      <c r="W2050" s="2">
        <v>15.02</v>
      </c>
      <c r="X2050" s="2" t="s">
        <v>745</v>
      </c>
      <c r="Z2050" s="2">
        <v>141.80000000000001</v>
      </c>
      <c r="AA2050" s="2" t="s">
        <v>745</v>
      </c>
      <c r="AC2050" s="2">
        <v>127.6</v>
      </c>
      <c r="AD2050" s="2" t="s">
        <v>745</v>
      </c>
    </row>
    <row r="2051" spans="1:39" x14ac:dyDescent="0.25">
      <c r="A2051" s="2" t="s">
        <v>1789</v>
      </c>
      <c r="B2051" s="2" t="s">
        <v>1743</v>
      </c>
      <c r="C2051" s="2" t="s">
        <v>1712</v>
      </c>
      <c r="D2051" s="4">
        <f t="shared" si="35"/>
        <v>114</v>
      </c>
      <c r="W2051" s="2">
        <v>81.86</v>
      </c>
      <c r="X2051" s="2" t="s">
        <v>745</v>
      </c>
      <c r="AF2051" s="2">
        <v>62.28</v>
      </c>
      <c r="AG2051" s="2" t="s">
        <v>745</v>
      </c>
      <c r="AI2051" s="2">
        <v>75.64</v>
      </c>
      <c r="AJ2051" s="2" t="s">
        <v>745</v>
      </c>
    </row>
    <row r="2052" spans="1:39" x14ac:dyDescent="0.25">
      <c r="A2052" s="2" t="s">
        <v>1789</v>
      </c>
      <c r="B2052" s="2" t="s">
        <v>1742</v>
      </c>
      <c r="C2052" s="2" t="s">
        <v>1712</v>
      </c>
      <c r="D2052" s="4">
        <f t="shared" si="35"/>
        <v>122</v>
      </c>
      <c r="T2052" s="2">
        <v>32.89</v>
      </c>
      <c r="U2052" s="2" t="s">
        <v>745</v>
      </c>
      <c r="AC2052" s="2">
        <v>23.24</v>
      </c>
      <c r="AD2052" s="2" t="s">
        <v>745</v>
      </c>
    </row>
    <row r="2053" spans="1:39" x14ac:dyDescent="0.25">
      <c r="A2053" s="2" t="s">
        <v>1789</v>
      </c>
      <c r="B2053" s="2" t="s">
        <v>1741</v>
      </c>
      <c r="C2053" s="2" t="s">
        <v>1712</v>
      </c>
      <c r="D2053" s="4">
        <f t="shared" si="35"/>
        <v>123</v>
      </c>
      <c r="T2053" s="2">
        <v>59.2</v>
      </c>
      <c r="U2053" s="2" t="s">
        <v>745</v>
      </c>
      <c r="AC2053" s="2">
        <v>42.59</v>
      </c>
      <c r="AD2053" s="2" t="s">
        <v>745</v>
      </c>
    </row>
    <row r="2054" spans="1:39" x14ac:dyDescent="0.25">
      <c r="A2054" s="2" t="s">
        <v>1789</v>
      </c>
      <c r="B2054" s="2" t="s">
        <v>1740</v>
      </c>
      <c r="C2054" s="2" t="s">
        <v>1712</v>
      </c>
      <c r="D2054" s="4">
        <f t="shared" si="35"/>
        <v>124</v>
      </c>
      <c r="N2054" s="2">
        <v>422.5</v>
      </c>
      <c r="O2054" s="2" t="s">
        <v>745</v>
      </c>
      <c r="Q2054" s="2">
        <v>426.1</v>
      </c>
      <c r="R2054" s="2" t="s">
        <v>745</v>
      </c>
      <c r="T2054" s="2">
        <v>764</v>
      </c>
      <c r="U2054" s="2" t="s">
        <v>745</v>
      </c>
      <c r="W2054" s="2">
        <v>1035</v>
      </c>
      <c r="X2054" s="2" t="s">
        <v>745</v>
      </c>
      <c r="Z2054" s="2">
        <v>908.7</v>
      </c>
      <c r="AA2054" s="2" t="s">
        <v>745</v>
      </c>
      <c r="AC2054" s="2">
        <v>784</v>
      </c>
      <c r="AD2054" s="2" t="s">
        <v>745</v>
      </c>
      <c r="AF2054" s="2">
        <v>809.1</v>
      </c>
      <c r="AG2054" s="2" t="s">
        <v>745</v>
      </c>
      <c r="AI2054" s="2">
        <v>927.9</v>
      </c>
      <c r="AJ2054" s="2" t="s">
        <v>745</v>
      </c>
    </row>
    <row r="2055" spans="1:39" x14ac:dyDescent="0.25">
      <c r="A2055" s="2" t="s">
        <v>1789</v>
      </c>
      <c r="B2055" s="2" t="s">
        <v>1739</v>
      </c>
      <c r="C2055" s="2" t="s">
        <v>1712</v>
      </c>
      <c r="D2055" s="4">
        <f t="shared" si="35"/>
        <v>129</v>
      </c>
      <c r="T2055" s="2">
        <v>1543</v>
      </c>
      <c r="U2055" s="2" t="s">
        <v>745</v>
      </c>
      <c r="AC2055" s="2">
        <v>798.9</v>
      </c>
      <c r="AD2055" s="2" t="s">
        <v>745</v>
      </c>
      <c r="AF2055" s="2">
        <v>700</v>
      </c>
      <c r="AG2055" s="2" t="s">
        <v>745</v>
      </c>
    </row>
    <row r="2056" spans="1:39" x14ac:dyDescent="0.25">
      <c r="A2056" s="2" t="s">
        <v>1789</v>
      </c>
      <c r="B2056" s="2" t="s">
        <v>1738</v>
      </c>
      <c r="C2056" s="2" t="s">
        <v>1712</v>
      </c>
      <c r="D2056" s="4">
        <f t="shared" si="35"/>
        <v>130</v>
      </c>
      <c r="Z2056" s="2">
        <v>91.23</v>
      </c>
      <c r="AA2056" s="2" t="s">
        <v>745</v>
      </c>
      <c r="AC2056" s="2">
        <v>112.4</v>
      </c>
      <c r="AD2056" s="2" t="s">
        <v>745</v>
      </c>
      <c r="AF2056" s="2">
        <v>100.5</v>
      </c>
      <c r="AG2056" s="2" t="s">
        <v>745</v>
      </c>
    </row>
    <row r="2057" spans="1:39" x14ac:dyDescent="0.25">
      <c r="A2057" s="2" t="s">
        <v>1789</v>
      </c>
      <c r="B2057" s="2" t="s">
        <v>1737</v>
      </c>
      <c r="C2057" s="2" t="s">
        <v>1712</v>
      </c>
      <c r="D2057" s="4">
        <f t="shared" si="35"/>
        <v>133</v>
      </c>
      <c r="T2057" s="2">
        <v>168.5</v>
      </c>
      <c r="U2057" s="2" t="s">
        <v>745</v>
      </c>
      <c r="AF2057" s="2">
        <v>376.9</v>
      </c>
      <c r="AG2057" s="2" t="s">
        <v>745</v>
      </c>
    </row>
    <row r="2058" spans="1:39" x14ac:dyDescent="0.25">
      <c r="A2058" s="2" t="s">
        <v>1789</v>
      </c>
      <c r="B2058" s="2" t="s">
        <v>1736</v>
      </c>
      <c r="C2058" s="2" t="s">
        <v>1712</v>
      </c>
      <c r="D2058" s="4">
        <f t="shared" si="35"/>
        <v>136</v>
      </c>
      <c r="Q2058" s="2">
        <v>449.5</v>
      </c>
      <c r="R2058" s="2" t="s">
        <v>745</v>
      </c>
      <c r="AC2058" s="2">
        <v>554.9</v>
      </c>
      <c r="AD2058" s="2" t="s">
        <v>745</v>
      </c>
      <c r="AF2058" s="2">
        <v>405.6</v>
      </c>
      <c r="AG2058" s="2" t="s">
        <v>745</v>
      </c>
    </row>
    <row r="2059" spans="1:39" x14ac:dyDescent="0.25">
      <c r="A2059" s="2" t="s">
        <v>1789</v>
      </c>
      <c r="B2059" s="2" t="s">
        <v>1735</v>
      </c>
      <c r="C2059" s="2" t="s">
        <v>1712</v>
      </c>
      <c r="D2059" s="4">
        <f t="shared" si="35"/>
        <v>137</v>
      </c>
      <c r="N2059" s="2">
        <v>390.3</v>
      </c>
      <c r="O2059" s="2" t="s">
        <v>745</v>
      </c>
      <c r="W2059" s="2">
        <v>522.6</v>
      </c>
      <c r="X2059" s="2" t="s">
        <v>745</v>
      </c>
      <c r="Z2059" s="2">
        <v>532.9</v>
      </c>
      <c r="AA2059" s="2" t="s">
        <v>745</v>
      </c>
      <c r="AC2059" s="2">
        <v>507.5</v>
      </c>
      <c r="AD2059" s="2" t="s">
        <v>745</v>
      </c>
      <c r="AF2059" s="2">
        <v>588</v>
      </c>
      <c r="AG2059" s="2" t="s">
        <v>745</v>
      </c>
    </row>
    <row r="2060" spans="1:39" x14ac:dyDescent="0.25">
      <c r="A2060" s="2" t="s">
        <v>1789</v>
      </c>
      <c r="B2060" s="2" t="s">
        <v>1734</v>
      </c>
      <c r="C2060" s="2" t="s">
        <v>1712</v>
      </c>
      <c r="D2060" s="4">
        <f t="shared" ref="D2060:D2123" si="36">IF(B2060="","",VALUE(LEFT(B2060,FIND(".|",B2060)-1)))</f>
        <v>143</v>
      </c>
      <c r="N2060" s="2">
        <v>481.6</v>
      </c>
      <c r="O2060" s="2" t="s">
        <v>745</v>
      </c>
      <c r="Q2060" s="2">
        <v>477</v>
      </c>
      <c r="R2060" s="2" t="s">
        <v>745</v>
      </c>
      <c r="T2060" s="2">
        <v>466.9</v>
      </c>
      <c r="U2060" s="2" t="s">
        <v>745</v>
      </c>
      <c r="W2060" s="2">
        <v>426.8</v>
      </c>
      <c r="X2060" s="2" t="s">
        <v>745</v>
      </c>
      <c r="Z2060" s="2">
        <v>403.1</v>
      </c>
      <c r="AA2060" s="2" t="s">
        <v>745</v>
      </c>
      <c r="AC2060" s="2">
        <v>501.8</v>
      </c>
      <c r="AD2060" s="2" t="s">
        <v>745</v>
      </c>
      <c r="AI2060" s="2">
        <v>316.2</v>
      </c>
      <c r="AJ2060" s="2" t="s">
        <v>745</v>
      </c>
    </row>
    <row r="2061" spans="1:39" x14ac:dyDescent="0.25">
      <c r="A2061" s="2" t="s">
        <v>1789</v>
      </c>
      <c r="B2061" s="2" t="s">
        <v>1733</v>
      </c>
      <c r="C2061" s="2" t="s">
        <v>1712</v>
      </c>
      <c r="D2061" s="4">
        <f t="shared" si="36"/>
        <v>144</v>
      </c>
      <c r="W2061" s="2">
        <v>42.59</v>
      </c>
      <c r="X2061" s="2" t="s">
        <v>745</v>
      </c>
      <c r="AC2061" s="2">
        <v>45.7</v>
      </c>
      <c r="AD2061" s="2" t="s">
        <v>745</v>
      </c>
      <c r="AL2061" s="2">
        <v>52.65</v>
      </c>
      <c r="AM2061" s="2" t="s">
        <v>745</v>
      </c>
    </row>
    <row r="2062" spans="1:39" x14ac:dyDescent="0.25">
      <c r="A2062" s="2" t="s">
        <v>1789</v>
      </c>
      <c r="B2062" s="2" t="s">
        <v>1732</v>
      </c>
      <c r="C2062" s="2" t="s">
        <v>1712</v>
      </c>
      <c r="D2062" s="4">
        <f t="shared" si="36"/>
        <v>147</v>
      </c>
      <c r="T2062" s="2">
        <v>112.3</v>
      </c>
      <c r="U2062" s="2" t="s">
        <v>745</v>
      </c>
      <c r="W2062" s="2">
        <v>164.5</v>
      </c>
      <c r="X2062" s="2" t="s">
        <v>745</v>
      </c>
      <c r="Z2062" s="2">
        <v>155.30000000000001</v>
      </c>
      <c r="AA2062" s="2" t="s">
        <v>745</v>
      </c>
      <c r="AC2062" s="2">
        <v>147.1</v>
      </c>
      <c r="AD2062" s="2" t="s">
        <v>745</v>
      </c>
    </row>
    <row r="2063" spans="1:39" x14ac:dyDescent="0.25">
      <c r="A2063" s="2" t="s">
        <v>1789</v>
      </c>
      <c r="B2063" s="2" t="s">
        <v>1731</v>
      </c>
      <c r="C2063" s="2" t="s">
        <v>1712</v>
      </c>
      <c r="D2063" s="4">
        <f t="shared" si="36"/>
        <v>158</v>
      </c>
      <c r="W2063" s="2">
        <v>59.23</v>
      </c>
      <c r="X2063" s="2" t="s">
        <v>745</v>
      </c>
      <c r="AF2063" s="2">
        <v>67.7</v>
      </c>
      <c r="AG2063" s="2" t="s">
        <v>745</v>
      </c>
    </row>
    <row r="2064" spans="1:39" x14ac:dyDescent="0.25">
      <c r="A2064" s="2" t="s">
        <v>1789</v>
      </c>
      <c r="B2064" s="2" t="s">
        <v>1730</v>
      </c>
      <c r="C2064" s="2" t="s">
        <v>1712</v>
      </c>
      <c r="D2064" s="4">
        <f t="shared" si="36"/>
        <v>159</v>
      </c>
      <c r="T2064" s="2">
        <v>63.23</v>
      </c>
      <c r="U2064" s="2" t="s">
        <v>745</v>
      </c>
      <c r="AC2064" s="2">
        <v>79.77</v>
      </c>
      <c r="AD2064" s="2" t="s">
        <v>745</v>
      </c>
      <c r="AF2064" s="2">
        <v>78.63</v>
      </c>
      <c r="AG2064" s="2" t="s">
        <v>745</v>
      </c>
      <c r="AI2064" s="2">
        <v>74.12</v>
      </c>
      <c r="AJ2064" s="2" t="s">
        <v>745</v>
      </c>
    </row>
    <row r="2065" spans="1:39" x14ac:dyDescent="0.25">
      <c r="A2065" s="2" t="s">
        <v>1789</v>
      </c>
      <c r="B2065" s="2" t="s">
        <v>1729</v>
      </c>
      <c r="C2065" s="2" t="s">
        <v>1712</v>
      </c>
      <c r="D2065" s="4">
        <f t="shared" si="36"/>
        <v>184</v>
      </c>
      <c r="AC2065" s="2">
        <v>17.57</v>
      </c>
      <c r="AD2065" s="2" t="s">
        <v>745</v>
      </c>
    </row>
    <row r="2066" spans="1:39" x14ac:dyDescent="0.25">
      <c r="A2066" s="2" t="s">
        <v>1789</v>
      </c>
      <c r="B2066" s="2" t="s">
        <v>1728</v>
      </c>
      <c r="C2066" s="2" t="s">
        <v>1712</v>
      </c>
      <c r="D2066" s="4">
        <f t="shared" si="36"/>
        <v>193</v>
      </c>
      <c r="Z2066" s="2">
        <v>53.8</v>
      </c>
      <c r="AA2066" s="2" t="s">
        <v>745</v>
      </c>
    </row>
    <row r="2067" spans="1:39" x14ac:dyDescent="0.25">
      <c r="A2067" s="2" t="s">
        <v>1789</v>
      </c>
      <c r="B2067" s="2" t="s">
        <v>1727</v>
      </c>
      <c r="C2067" s="2" t="s">
        <v>1712</v>
      </c>
      <c r="D2067" s="4">
        <f t="shared" si="36"/>
        <v>195</v>
      </c>
      <c r="T2067" s="2">
        <v>198.6</v>
      </c>
      <c r="U2067" s="2" t="s">
        <v>745</v>
      </c>
      <c r="AC2067" s="2">
        <v>213.8</v>
      </c>
      <c r="AD2067" s="2" t="s">
        <v>745</v>
      </c>
    </row>
    <row r="2068" spans="1:39" x14ac:dyDescent="0.25">
      <c r="A2068" s="2" t="s">
        <v>1789</v>
      </c>
      <c r="B2068" s="2" t="s">
        <v>1726</v>
      </c>
      <c r="C2068" s="2" t="s">
        <v>1712</v>
      </c>
      <c r="D2068" s="4">
        <f t="shared" si="36"/>
        <v>196</v>
      </c>
      <c r="W2068" s="2">
        <v>163.69999999999999</v>
      </c>
      <c r="X2068" s="2" t="s">
        <v>745</v>
      </c>
      <c r="AF2068" s="2">
        <v>150.80000000000001</v>
      </c>
      <c r="AG2068" s="2" t="s">
        <v>745</v>
      </c>
    </row>
    <row r="2069" spans="1:39" x14ac:dyDescent="0.25">
      <c r="A2069" s="2" t="s">
        <v>1789</v>
      </c>
      <c r="B2069" s="2" t="s">
        <v>1724</v>
      </c>
      <c r="C2069" s="2" t="s">
        <v>1712</v>
      </c>
      <c r="D2069" s="4">
        <f t="shared" si="36"/>
        <v>197</v>
      </c>
      <c r="T2069" s="2">
        <v>100.5</v>
      </c>
      <c r="U2069" s="2" t="s">
        <v>745</v>
      </c>
      <c r="AC2069" s="2">
        <v>42.72</v>
      </c>
      <c r="AD2069" s="2" t="s">
        <v>745</v>
      </c>
      <c r="AF2069" s="2">
        <v>39.36</v>
      </c>
      <c r="AG2069" s="2" t="s">
        <v>745</v>
      </c>
    </row>
    <row r="2070" spans="1:39" x14ac:dyDescent="0.25">
      <c r="A2070" s="2" t="s">
        <v>1789</v>
      </c>
      <c r="B2070" s="2" t="s">
        <v>1723</v>
      </c>
      <c r="C2070" s="2" t="s">
        <v>1712</v>
      </c>
      <c r="D2070" s="4">
        <f t="shared" si="36"/>
        <v>201</v>
      </c>
      <c r="T2070" s="2">
        <v>131.9</v>
      </c>
      <c r="U2070" s="2" t="s">
        <v>745</v>
      </c>
      <c r="AC2070" s="2">
        <v>420.3</v>
      </c>
      <c r="AD2070" s="2" t="s">
        <v>745</v>
      </c>
      <c r="AF2070" s="2">
        <v>370.2</v>
      </c>
      <c r="AG2070" s="2" t="s">
        <v>745</v>
      </c>
    </row>
    <row r="2071" spans="1:39" x14ac:dyDescent="0.25">
      <c r="A2071" s="2" t="s">
        <v>1789</v>
      </c>
      <c r="B2071" s="2" t="s">
        <v>1722</v>
      </c>
      <c r="C2071" s="2" t="s">
        <v>1712</v>
      </c>
      <c r="D2071" s="4">
        <f t="shared" si="36"/>
        <v>202</v>
      </c>
      <c r="W2071" s="2">
        <v>344.4</v>
      </c>
      <c r="X2071" s="2" t="s">
        <v>745</v>
      </c>
      <c r="Z2071" s="2">
        <v>300.5</v>
      </c>
      <c r="AA2071" s="2" t="s">
        <v>745</v>
      </c>
      <c r="AC2071" s="2">
        <v>276.39999999999998</v>
      </c>
      <c r="AD2071" s="2" t="s">
        <v>745</v>
      </c>
      <c r="AL2071" s="2">
        <v>284.5</v>
      </c>
      <c r="AM2071" s="2" t="s">
        <v>745</v>
      </c>
    </row>
    <row r="2072" spans="1:39" x14ac:dyDescent="0.25">
      <c r="A2072" s="2" t="s">
        <v>1789</v>
      </c>
      <c r="B2072" s="2" t="s">
        <v>1721</v>
      </c>
      <c r="C2072" s="2" t="s">
        <v>1712</v>
      </c>
      <c r="D2072" s="4">
        <f t="shared" si="36"/>
        <v>277</v>
      </c>
      <c r="AI2072" s="2">
        <v>59.92</v>
      </c>
      <c r="AJ2072" s="2" t="s">
        <v>745</v>
      </c>
    </row>
    <row r="2073" spans="1:39" x14ac:dyDescent="0.25">
      <c r="A2073" s="2" t="s">
        <v>1789</v>
      </c>
      <c r="B2073" s="2" t="s">
        <v>1720</v>
      </c>
      <c r="C2073" s="2" t="s">
        <v>1712</v>
      </c>
      <c r="D2073" s="4">
        <f t="shared" si="36"/>
        <v>276</v>
      </c>
      <c r="AI2073" s="2">
        <v>714.1</v>
      </c>
      <c r="AJ2073" s="2" t="s">
        <v>745</v>
      </c>
    </row>
    <row r="2074" spans="1:39" x14ac:dyDescent="0.25">
      <c r="A2074" s="2" t="s">
        <v>1789</v>
      </c>
      <c r="B2074" s="2" t="s">
        <v>1719</v>
      </c>
      <c r="C2074" s="2" t="s">
        <v>1712</v>
      </c>
      <c r="D2074" s="4">
        <f t="shared" si="36"/>
        <v>209</v>
      </c>
      <c r="Q2074" s="2">
        <v>1028</v>
      </c>
      <c r="R2074" s="2" t="s">
        <v>745</v>
      </c>
      <c r="AC2074" s="2">
        <v>963</v>
      </c>
      <c r="AD2074" s="2" t="s">
        <v>745</v>
      </c>
    </row>
    <row r="2075" spans="1:39" x14ac:dyDescent="0.25">
      <c r="A2075" s="2" t="s">
        <v>1789</v>
      </c>
      <c r="B2075" s="2" t="s">
        <v>1718</v>
      </c>
      <c r="C2075" s="2" t="s">
        <v>1712</v>
      </c>
      <c r="D2075" s="4">
        <f t="shared" si="36"/>
        <v>217</v>
      </c>
      <c r="T2075" s="2">
        <v>26.21</v>
      </c>
      <c r="U2075" s="2" t="s">
        <v>745</v>
      </c>
      <c r="AC2075" s="2">
        <v>32.869999999999997</v>
      </c>
      <c r="AD2075" s="2" t="s">
        <v>745</v>
      </c>
    </row>
    <row r="2076" spans="1:39" x14ac:dyDescent="0.25">
      <c r="A2076" s="2" t="s">
        <v>1789</v>
      </c>
      <c r="B2076" s="2" t="s">
        <v>1717</v>
      </c>
      <c r="C2076" s="2" t="s">
        <v>1712</v>
      </c>
      <c r="D2076" s="4">
        <f t="shared" si="36"/>
        <v>222</v>
      </c>
      <c r="N2076" s="2">
        <v>180.9</v>
      </c>
      <c r="O2076" s="2" t="s">
        <v>745</v>
      </c>
      <c r="Q2076" s="2">
        <v>282.2</v>
      </c>
      <c r="R2076" s="2" t="s">
        <v>745</v>
      </c>
      <c r="T2076" s="2">
        <v>299</v>
      </c>
      <c r="U2076" s="2" t="s">
        <v>745</v>
      </c>
      <c r="W2076" s="2">
        <v>357.4</v>
      </c>
      <c r="X2076" s="2" t="s">
        <v>745</v>
      </c>
      <c r="Z2076" s="2">
        <v>304.5</v>
      </c>
      <c r="AA2076" s="2" t="s">
        <v>745</v>
      </c>
      <c r="AC2076" s="2">
        <v>288.89999999999998</v>
      </c>
      <c r="AD2076" s="2" t="s">
        <v>745</v>
      </c>
      <c r="AI2076" s="2">
        <v>303.7</v>
      </c>
      <c r="AJ2076" s="2" t="s">
        <v>745</v>
      </c>
    </row>
    <row r="2077" spans="1:39" x14ac:dyDescent="0.25">
      <c r="A2077" s="2" t="s">
        <v>1789</v>
      </c>
      <c r="B2077" s="2" t="s">
        <v>1716</v>
      </c>
      <c r="C2077" s="2" t="s">
        <v>1712</v>
      </c>
      <c r="D2077" s="4">
        <f t="shared" si="36"/>
        <v>226</v>
      </c>
      <c r="K2077" s="2">
        <v>20.02</v>
      </c>
      <c r="L2077" s="2" t="s">
        <v>745</v>
      </c>
      <c r="AC2077" s="2">
        <v>12.52</v>
      </c>
      <c r="AD2077" s="2" t="s">
        <v>745</v>
      </c>
      <c r="AI2077" s="2">
        <v>17.989999999999998</v>
      </c>
      <c r="AJ2077" s="2" t="s">
        <v>745</v>
      </c>
    </row>
    <row r="2078" spans="1:39" x14ac:dyDescent="0.25">
      <c r="A2078" s="2" t="s">
        <v>1789</v>
      </c>
      <c r="B2078" s="2" t="s">
        <v>1715</v>
      </c>
      <c r="C2078" s="2" t="s">
        <v>1712</v>
      </c>
      <c r="D2078" s="4">
        <f t="shared" si="36"/>
        <v>215</v>
      </c>
      <c r="AC2078" s="2">
        <v>144.6</v>
      </c>
      <c r="AD2078" s="2" t="s">
        <v>745</v>
      </c>
    </row>
    <row r="2079" spans="1:39" x14ac:dyDescent="0.25">
      <c r="A2079" s="2" t="s">
        <v>1789</v>
      </c>
      <c r="B2079" s="2" t="s">
        <v>1714</v>
      </c>
      <c r="C2079" s="2" t="s">
        <v>1712</v>
      </c>
      <c r="D2079" s="4">
        <f t="shared" si="36"/>
        <v>251</v>
      </c>
      <c r="W2079" s="2">
        <v>203.7</v>
      </c>
      <c r="X2079" s="2" t="s">
        <v>745</v>
      </c>
      <c r="Z2079" s="2">
        <v>174.7</v>
      </c>
      <c r="AA2079" s="2" t="s">
        <v>745</v>
      </c>
      <c r="AC2079" s="2">
        <v>141.1</v>
      </c>
      <c r="AD2079" s="2" t="s">
        <v>745</v>
      </c>
    </row>
    <row r="2080" spans="1:39" x14ac:dyDescent="0.25">
      <c r="A2080" s="2" t="s">
        <v>1789</v>
      </c>
      <c r="B2080" s="2" t="s">
        <v>1713</v>
      </c>
      <c r="C2080" s="2" t="s">
        <v>1712</v>
      </c>
      <c r="D2080" s="4">
        <f t="shared" si="36"/>
        <v>181</v>
      </c>
      <c r="T2080" s="2">
        <v>127.9</v>
      </c>
      <c r="U2080" s="2" t="s">
        <v>745</v>
      </c>
      <c r="AC2080" s="2">
        <v>331.3</v>
      </c>
      <c r="AD2080" s="2" t="s">
        <v>745</v>
      </c>
      <c r="AF2080" s="2">
        <v>268.5</v>
      </c>
      <c r="AG2080" s="2" t="s">
        <v>745</v>
      </c>
    </row>
    <row r="2081" spans="1:39" x14ac:dyDescent="0.25">
      <c r="A2081" s="2" t="s">
        <v>1789</v>
      </c>
      <c r="B2081" s="2" t="s">
        <v>1711</v>
      </c>
      <c r="C2081" s="2" t="s">
        <v>1672</v>
      </c>
      <c r="D2081" s="4">
        <f t="shared" si="36"/>
        <v>8</v>
      </c>
      <c r="W2081" s="2">
        <v>78.83</v>
      </c>
      <c r="X2081" s="2" t="s">
        <v>745</v>
      </c>
      <c r="AF2081" s="2">
        <v>99.53</v>
      </c>
      <c r="AG2081" s="2" t="s">
        <v>745</v>
      </c>
      <c r="AI2081" s="2">
        <v>129.1</v>
      </c>
      <c r="AJ2081" s="2" t="s">
        <v>745</v>
      </c>
    </row>
    <row r="2082" spans="1:39" x14ac:dyDescent="0.25">
      <c r="A2082" s="2" t="s">
        <v>1789</v>
      </c>
      <c r="B2082" s="2" t="s">
        <v>1709</v>
      </c>
      <c r="C2082" s="2" t="s">
        <v>1672</v>
      </c>
      <c r="D2082" s="4">
        <f t="shared" si="36"/>
        <v>9</v>
      </c>
      <c r="N2082" s="2">
        <v>1027</v>
      </c>
      <c r="O2082" s="2" t="s">
        <v>745</v>
      </c>
      <c r="Z2082" s="2">
        <v>797.6</v>
      </c>
      <c r="AA2082" s="2" t="s">
        <v>745</v>
      </c>
      <c r="AI2082" s="2">
        <v>897.5</v>
      </c>
      <c r="AJ2082" s="2" t="s">
        <v>745</v>
      </c>
    </row>
    <row r="2083" spans="1:39" x14ac:dyDescent="0.25">
      <c r="A2083" s="2" t="s">
        <v>1789</v>
      </c>
      <c r="B2083" s="2" t="s">
        <v>1708</v>
      </c>
      <c r="C2083" s="2" t="s">
        <v>1672</v>
      </c>
      <c r="D2083" s="4">
        <f t="shared" si="36"/>
        <v>12</v>
      </c>
    </row>
    <row r="2084" spans="1:39" x14ac:dyDescent="0.25">
      <c r="A2084" s="2" t="s">
        <v>1789</v>
      </c>
      <c r="B2084" s="2" t="s">
        <v>1706</v>
      </c>
      <c r="C2084" s="2" t="s">
        <v>1672</v>
      </c>
      <c r="D2084" s="4">
        <f t="shared" si="36"/>
        <v>14</v>
      </c>
      <c r="E2084" s="2">
        <v>129</v>
      </c>
      <c r="F2084" s="2" t="s">
        <v>745</v>
      </c>
      <c r="Z2084" s="2">
        <v>303.5</v>
      </c>
      <c r="AA2084" s="2" t="s">
        <v>745</v>
      </c>
      <c r="AF2084" s="2">
        <v>293.3</v>
      </c>
      <c r="AG2084" s="2" t="s">
        <v>745</v>
      </c>
    </row>
    <row r="2085" spans="1:39" x14ac:dyDescent="0.25">
      <c r="A2085" s="2" t="s">
        <v>1789</v>
      </c>
      <c r="B2085" s="2" t="s">
        <v>1704</v>
      </c>
      <c r="C2085" s="2" t="s">
        <v>1672</v>
      </c>
      <c r="D2085" s="4">
        <f t="shared" si="36"/>
        <v>23</v>
      </c>
      <c r="T2085" s="2">
        <v>114.7</v>
      </c>
      <c r="U2085" s="2" t="s">
        <v>745</v>
      </c>
      <c r="AC2085" s="2">
        <v>385.2</v>
      </c>
      <c r="AD2085" s="2" t="s">
        <v>745</v>
      </c>
    </row>
    <row r="2086" spans="1:39" x14ac:dyDescent="0.25">
      <c r="A2086" s="2" t="s">
        <v>1789</v>
      </c>
      <c r="B2086" s="2" t="s">
        <v>1703</v>
      </c>
      <c r="C2086" s="2" t="s">
        <v>1672</v>
      </c>
      <c r="D2086" s="4">
        <f t="shared" si="36"/>
        <v>19</v>
      </c>
      <c r="T2086" s="2">
        <v>191.8</v>
      </c>
      <c r="U2086" s="2" t="s">
        <v>745</v>
      </c>
      <c r="AI2086" s="2">
        <v>203.9</v>
      </c>
      <c r="AJ2086" s="2" t="s">
        <v>745</v>
      </c>
    </row>
    <row r="2087" spans="1:39" x14ac:dyDescent="0.25">
      <c r="A2087" s="2" t="s">
        <v>1789</v>
      </c>
      <c r="B2087" s="2" t="s">
        <v>1702</v>
      </c>
      <c r="C2087" s="2" t="s">
        <v>1672</v>
      </c>
      <c r="D2087" s="4">
        <f t="shared" si="36"/>
        <v>21</v>
      </c>
      <c r="T2087" s="2">
        <v>246</v>
      </c>
      <c r="U2087" s="2" t="s">
        <v>745</v>
      </c>
      <c r="Z2087" s="2">
        <v>326.8</v>
      </c>
      <c r="AA2087" s="2" t="s">
        <v>745</v>
      </c>
      <c r="AF2087" s="2">
        <v>301.2</v>
      </c>
      <c r="AG2087" s="2" t="s">
        <v>745</v>
      </c>
      <c r="AI2087" s="2">
        <v>369.7</v>
      </c>
      <c r="AJ2087" s="2" t="s">
        <v>745</v>
      </c>
    </row>
    <row r="2088" spans="1:39" x14ac:dyDescent="0.25">
      <c r="A2088" s="2" t="s">
        <v>1789</v>
      </c>
      <c r="B2088" s="2" t="s">
        <v>1701</v>
      </c>
      <c r="C2088" s="2" t="s">
        <v>1672</v>
      </c>
      <c r="D2088" s="4">
        <f t="shared" si="36"/>
        <v>33</v>
      </c>
      <c r="T2088" s="2">
        <v>1590</v>
      </c>
      <c r="U2088" s="2" t="s">
        <v>745</v>
      </c>
      <c r="W2088" s="2">
        <v>1590</v>
      </c>
      <c r="X2088" s="2" t="s">
        <v>712</v>
      </c>
      <c r="Z2088" s="2">
        <v>1413</v>
      </c>
      <c r="AA2088" s="2" t="s">
        <v>712</v>
      </c>
      <c r="AF2088" s="2">
        <v>1253</v>
      </c>
      <c r="AG2088" s="2" t="s">
        <v>712</v>
      </c>
      <c r="AI2088" s="2">
        <v>1113</v>
      </c>
      <c r="AJ2088" s="2" t="s">
        <v>712</v>
      </c>
    </row>
    <row r="2089" spans="1:39" x14ac:dyDescent="0.25">
      <c r="A2089" s="2" t="s">
        <v>1789</v>
      </c>
      <c r="B2089" s="2" t="s">
        <v>1700</v>
      </c>
      <c r="C2089" s="2" t="s">
        <v>1672</v>
      </c>
      <c r="D2089" s="4">
        <f t="shared" si="36"/>
        <v>40</v>
      </c>
      <c r="W2089" s="2">
        <v>1496</v>
      </c>
      <c r="X2089" s="2" t="s">
        <v>745</v>
      </c>
      <c r="AF2089" s="2">
        <v>2152</v>
      </c>
      <c r="AG2089" s="2" t="s">
        <v>745</v>
      </c>
    </row>
    <row r="2090" spans="1:39" x14ac:dyDescent="0.25">
      <c r="A2090" s="2" t="s">
        <v>1789</v>
      </c>
      <c r="B2090" s="2" t="s">
        <v>1699</v>
      </c>
      <c r="C2090" s="2" t="s">
        <v>1672</v>
      </c>
      <c r="D2090" s="4">
        <f t="shared" si="36"/>
        <v>44</v>
      </c>
      <c r="AC2090" s="2">
        <v>186.3</v>
      </c>
      <c r="AD2090" s="2" t="s">
        <v>745</v>
      </c>
      <c r="AI2090" s="2">
        <v>251.1</v>
      </c>
      <c r="AJ2090" s="2" t="s">
        <v>745</v>
      </c>
    </row>
    <row r="2091" spans="1:39" x14ac:dyDescent="0.25">
      <c r="A2091" s="2" t="s">
        <v>1789</v>
      </c>
      <c r="B2091" s="2" t="s">
        <v>1698</v>
      </c>
      <c r="C2091" s="2" t="s">
        <v>1672</v>
      </c>
      <c r="D2091" s="4">
        <f t="shared" si="36"/>
        <v>48</v>
      </c>
      <c r="AL2091" s="2">
        <v>488.8</v>
      </c>
      <c r="AM2091" s="2" t="s">
        <v>745</v>
      </c>
    </row>
    <row r="2092" spans="1:39" x14ac:dyDescent="0.25">
      <c r="A2092" s="2" t="s">
        <v>1789</v>
      </c>
      <c r="B2092" s="2" t="s">
        <v>1697</v>
      </c>
      <c r="C2092" s="2" t="s">
        <v>1672</v>
      </c>
      <c r="D2092" s="4">
        <f t="shared" si="36"/>
        <v>49</v>
      </c>
      <c r="Z2092" s="2">
        <v>473.7</v>
      </c>
      <c r="AA2092" s="2" t="s">
        <v>745</v>
      </c>
      <c r="AF2092" s="2">
        <v>437.5</v>
      </c>
      <c r="AG2092" s="2" t="s">
        <v>745</v>
      </c>
      <c r="AL2092" s="2">
        <v>611</v>
      </c>
      <c r="AM2092" s="2" t="s">
        <v>745</v>
      </c>
    </row>
    <row r="2093" spans="1:39" x14ac:dyDescent="0.25">
      <c r="A2093" s="2" t="s">
        <v>1789</v>
      </c>
      <c r="B2093" s="2" t="s">
        <v>1696</v>
      </c>
      <c r="C2093" s="2" t="s">
        <v>1672</v>
      </c>
      <c r="D2093" s="4">
        <f t="shared" si="36"/>
        <v>55</v>
      </c>
      <c r="Z2093" s="2">
        <v>234.6</v>
      </c>
      <c r="AA2093" s="2" t="s">
        <v>745</v>
      </c>
      <c r="AC2093" s="2">
        <v>237.8</v>
      </c>
      <c r="AD2093" s="2" t="s">
        <v>745</v>
      </c>
      <c r="AF2093" s="2">
        <v>234.5</v>
      </c>
      <c r="AG2093" s="2" t="s">
        <v>745</v>
      </c>
      <c r="AI2093" s="2">
        <v>279</v>
      </c>
      <c r="AJ2093" s="2" t="s">
        <v>745</v>
      </c>
    </row>
    <row r="2094" spans="1:39" x14ac:dyDescent="0.25">
      <c r="A2094" s="2" t="s">
        <v>1789</v>
      </c>
      <c r="B2094" s="2" t="s">
        <v>1695</v>
      </c>
      <c r="C2094" s="2" t="s">
        <v>1672</v>
      </c>
      <c r="D2094" s="4">
        <f t="shared" si="36"/>
        <v>56</v>
      </c>
      <c r="AC2094" s="2">
        <v>550.79999999999995</v>
      </c>
      <c r="AD2094" s="2" t="s">
        <v>745</v>
      </c>
      <c r="AF2094" s="2">
        <v>575.5</v>
      </c>
      <c r="AG2094" s="2" t="s">
        <v>745</v>
      </c>
      <c r="AI2094" s="2">
        <v>704.7</v>
      </c>
      <c r="AJ2094" s="2" t="s">
        <v>745</v>
      </c>
    </row>
    <row r="2095" spans="1:39" x14ac:dyDescent="0.25">
      <c r="A2095" s="2" t="s">
        <v>1789</v>
      </c>
      <c r="B2095" s="2" t="s">
        <v>1694</v>
      </c>
      <c r="C2095" s="2" t="s">
        <v>1672</v>
      </c>
      <c r="D2095" s="4">
        <f t="shared" si="36"/>
        <v>58</v>
      </c>
      <c r="AC2095" s="2">
        <v>716.7</v>
      </c>
      <c r="AD2095" s="2" t="s">
        <v>745</v>
      </c>
      <c r="AF2095" s="2">
        <v>698.2</v>
      </c>
      <c r="AG2095" s="2" t="s">
        <v>745</v>
      </c>
    </row>
    <row r="2096" spans="1:39" x14ac:dyDescent="0.25">
      <c r="A2096" s="2" t="s">
        <v>1789</v>
      </c>
      <c r="B2096" s="2" t="s">
        <v>1693</v>
      </c>
      <c r="C2096" s="2" t="s">
        <v>1672</v>
      </c>
      <c r="D2096" s="4">
        <f t="shared" si="36"/>
        <v>60</v>
      </c>
      <c r="W2096" s="2">
        <v>135.19999999999999</v>
      </c>
      <c r="X2096" s="2" t="s">
        <v>745</v>
      </c>
      <c r="AC2096" s="2">
        <v>234.3</v>
      </c>
      <c r="AD2096" s="2" t="s">
        <v>745</v>
      </c>
      <c r="AF2096" s="2">
        <v>353.8</v>
      </c>
      <c r="AG2096" s="2" t="s">
        <v>745</v>
      </c>
    </row>
    <row r="2097" spans="1:39" x14ac:dyDescent="0.25">
      <c r="A2097" s="2" t="s">
        <v>1789</v>
      </c>
      <c r="B2097" s="2" t="s">
        <v>1692</v>
      </c>
      <c r="C2097" s="2" t="s">
        <v>1672</v>
      </c>
      <c r="D2097" s="4">
        <f t="shared" si="36"/>
        <v>86</v>
      </c>
      <c r="AF2097" s="2">
        <v>96.53</v>
      </c>
      <c r="AG2097" s="2" t="s">
        <v>745</v>
      </c>
      <c r="AL2097" s="2">
        <v>132</v>
      </c>
      <c r="AM2097" s="2" t="s">
        <v>745</v>
      </c>
    </row>
    <row r="2098" spans="1:39" x14ac:dyDescent="0.25">
      <c r="A2098" s="2" t="s">
        <v>1789</v>
      </c>
      <c r="B2098" s="2" t="s">
        <v>1691</v>
      </c>
      <c r="C2098" s="2" t="s">
        <v>1672</v>
      </c>
      <c r="D2098" s="4">
        <f t="shared" si="36"/>
        <v>89</v>
      </c>
      <c r="AF2098" s="2">
        <v>240.9</v>
      </c>
      <c r="AG2098" s="2" t="s">
        <v>745</v>
      </c>
    </row>
    <row r="2099" spans="1:39" x14ac:dyDescent="0.25">
      <c r="A2099" s="2" t="s">
        <v>1789</v>
      </c>
      <c r="B2099" s="2" t="s">
        <v>1690</v>
      </c>
      <c r="C2099" s="2" t="s">
        <v>1672</v>
      </c>
      <c r="D2099" s="4">
        <f t="shared" si="36"/>
        <v>91</v>
      </c>
      <c r="W2099" s="2">
        <v>2035</v>
      </c>
      <c r="X2099" s="2" t="s">
        <v>745</v>
      </c>
      <c r="AC2099" s="2">
        <v>2207</v>
      </c>
      <c r="AD2099" s="2" t="s">
        <v>745</v>
      </c>
      <c r="AI2099" s="2">
        <v>1905</v>
      </c>
      <c r="AJ2099" s="2" t="s">
        <v>745</v>
      </c>
    </row>
    <row r="2100" spans="1:39" x14ac:dyDescent="0.25">
      <c r="A2100" s="2" t="s">
        <v>1789</v>
      </c>
      <c r="B2100" s="2" t="s">
        <v>1689</v>
      </c>
      <c r="C2100" s="2" t="s">
        <v>1672</v>
      </c>
      <c r="D2100" s="4">
        <f t="shared" si="36"/>
        <v>93</v>
      </c>
      <c r="W2100" s="2">
        <v>132.69999999999999</v>
      </c>
      <c r="X2100" s="2" t="s">
        <v>745</v>
      </c>
      <c r="Z2100" s="2">
        <v>158.4</v>
      </c>
      <c r="AA2100" s="2" t="s">
        <v>745</v>
      </c>
      <c r="AI2100" s="2">
        <v>140.9</v>
      </c>
      <c r="AJ2100" s="2" t="s">
        <v>745</v>
      </c>
    </row>
    <row r="2101" spans="1:39" x14ac:dyDescent="0.25">
      <c r="A2101" s="2" t="s">
        <v>1789</v>
      </c>
      <c r="B2101" s="2" t="s">
        <v>1688</v>
      </c>
      <c r="C2101" s="2" t="s">
        <v>1672</v>
      </c>
      <c r="D2101" s="4">
        <f t="shared" si="36"/>
        <v>95</v>
      </c>
      <c r="AF2101" s="2">
        <v>225.3</v>
      </c>
      <c r="AG2101" s="2" t="s">
        <v>745</v>
      </c>
    </row>
    <row r="2102" spans="1:39" x14ac:dyDescent="0.25">
      <c r="A2102" s="2" t="s">
        <v>1789</v>
      </c>
      <c r="B2102" s="2" t="s">
        <v>1687</v>
      </c>
      <c r="C2102" s="2" t="s">
        <v>1672</v>
      </c>
      <c r="D2102" s="4">
        <f t="shared" si="36"/>
        <v>109</v>
      </c>
      <c r="Z2102" s="2">
        <v>366.1</v>
      </c>
      <c r="AA2102" s="2" t="s">
        <v>745</v>
      </c>
      <c r="AF2102" s="2">
        <v>300.2</v>
      </c>
      <c r="AG2102" s="2" t="s">
        <v>745</v>
      </c>
    </row>
    <row r="2103" spans="1:39" x14ac:dyDescent="0.25">
      <c r="A2103" s="2" t="s">
        <v>1789</v>
      </c>
      <c r="B2103" s="2" t="s">
        <v>1686</v>
      </c>
      <c r="C2103" s="2" t="s">
        <v>1672</v>
      </c>
      <c r="D2103" s="4">
        <f t="shared" si="36"/>
        <v>138</v>
      </c>
      <c r="Q2103" s="2">
        <v>771.9</v>
      </c>
      <c r="R2103" s="2" t="s">
        <v>712</v>
      </c>
      <c r="AC2103" s="2">
        <v>687.6</v>
      </c>
      <c r="AD2103" s="2" t="s">
        <v>745</v>
      </c>
      <c r="AF2103" s="2">
        <v>697.8</v>
      </c>
      <c r="AG2103" s="2" t="s">
        <v>745</v>
      </c>
      <c r="AI2103" s="2">
        <v>657.8</v>
      </c>
      <c r="AJ2103" s="2" t="s">
        <v>745</v>
      </c>
    </row>
    <row r="2104" spans="1:39" x14ac:dyDescent="0.25">
      <c r="A2104" s="2" t="s">
        <v>1789</v>
      </c>
      <c r="B2104" s="2" t="s">
        <v>1685</v>
      </c>
      <c r="C2104" s="2" t="s">
        <v>1672</v>
      </c>
      <c r="D2104" s="4">
        <f t="shared" si="36"/>
        <v>157</v>
      </c>
      <c r="AC2104" s="2">
        <v>268.39999999999998</v>
      </c>
      <c r="AD2104" s="2" t="s">
        <v>745</v>
      </c>
      <c r="AI2104" s="2">
        <v>262.89999999999998</v>
      </c>
      <c r="AJ2104" s="2" t="s">
        <v>745</v>
      </c>
    </row>
    <row r="2105" spans="1:39" x14ac:dyDescent="0.25">
      <c r="A2105" s="2" t="s">
        <v>1789</v>
      </c>
      <c r="B2105" s="2" t="s">
        <v>1684</v>
      </c>
      <c r="C2105" s="2" t="s">
        <v>1672</v>
      </c>
      <c r="D2105" s="4">
        <f t="shared" si="36"/>
        <v>166</v>
      </c>
      <c r="AI2105" s="2">
        <v>277</v>
      </c>
      <c r="AJ2105" s="2" t="s">
        <v>745</v>
      </c>
    </row>
    <row r="2106" spans="1:39" x14ac:dyDescent="0.25">
      <c r="A2106" s="2" t="s">
        <v>1789</v>
      </c>
      <c r="B2106" s="2" t="s">
        <v>1683</v>
      </c>
      <c r="C2106" s="2" t="s">
        <v>1672</v>
      </c>
      <c r="D2106" s="4">
        <f t="shared" si="36"/>
        <v>169</v>
      </c>
      <c r="T2106" s="2">
        <v>110.7</v>
      </c>
      <c r="U2106" s="2" t="s">
        <v>745</v>
      </c>
      <c r="AC2106" s="2">
        <v>88.95</v>
      </c>
      <c r="AD2106" s="2" t="s">
        <v>745</v>
      </c>
      <c r="AI2106" s="2">
        <v>378.3</v>
      </c>
      <c r="AJ2106" s="2" t="s">
        <v>745</v>
      </c>
    </row>
    <row r="2107" spans="1:39" x14ac:dyDescent="0.25">
      <c r="A2107" s="2" t="s">
        <v>1789</v>
      </c>
      <c r="B2107" s="2" t="s">
        <v>1682</v>
      </c>
      <c r="C2107" s="2" t="s">
        <v>1672</v>
      </c>
      <c r="D2107" s="4">
        <f t="shared" si="36"/>
        <v>170</v>
      </c>
      <c r="AI2107" s="2">
        <v>452.9</v>
      </c>
      <c r="AJ2107" s="2" t="s">
        <v>745</v>
      </c>
    </row>
    <row r="2108" spans="1:39" x14ac:dyDescent="0.25">
      <c r="A2108" s="2" t="s">
        <v>1789</v>
      </c>
      <c r="B2108" s="2" t="s">
        <v>1681</v>
      </c>
      <c r="C2108" s="2" t="s">
        <v>1672</v>
      </c>
      <c r="D2108" s="4">
        <f t="shared" si="36"/>
        <v>177</v>
      </c>
      <c r="W2108" s="2">
        <v>1174</v>
      </c>
      <c r="X2108" s="2" t="s">
        <v>745</v>
      </c>
      <c r="AC2108" s="2">
        <v>1023</v>
      </c>
      <c r="AD2108" s="2" t="s">
        <v>745</v>
      </c>
      <c r="AF2108" s="2">
        <v>1113</v>
      </c>
      <c r="AG2108" s="2" t="s">
        <v>745</v>
      </c>
      <c r="AI2108" s="2">
        <v>1124</v>
      </c>
      <c r="AJ2108" s="2" t="s">
        <v>745</v>
      </c>
    </row>
    <row r="2109" spans="1:39" x14ac:dyDescent="0.25">
      <c r="A2109" s="2" t="s">
        <v>1789</v>
      </c>
      <c r="B2109" s="2" t="s">
        <v>1680</v>
      </c>
      <c r="C2109" s="2" t="s">
        <v>1672</v>
      </c>
      <c r="D2109" s="4">
        <f t="shared" si="36"/>
        <v>188</v>
      </c>
      <c r="AI2109" s="2">
        <v>290.8</v>
      </c>
      <c r="AJ2109" s="2" t="s">
        <v>745</v>
      </c>
    </row>
    <row r="2110" spans="1:39" x14ac:dyDescent="0.25">
      <c r="A2110" s="2" t="s">
        <v>1789</v>
      </c>
      <c r="B2110" s="2" t="s">
        <v>1679</v>
      </c>
      <c r="C2110" s="2" t="s">
        <v>1672</v>
      </c>
      <c r="D2110" s="4">
        <f t="shared" si="36"/>
        <v>189</v>
      </c>
      <c r="AF2110" s="2">
        <v>252.1</v>
      </c>
      <c r="AG2110" s="2" t="s">
        <v>745</v>
      </c>
    </row>
    <row r="2111" spans="1:39" x14ac:dyDescent="0.25">
      <c r="A2111" s="2" t="s">
        <v>1789</v>
      </c>
      <c r="B2111" s="2" t="s">
        <v>1678</v>
      </c>
      <c r="C2111" s="2" t="s">
        <v>1672</v>
      </c>
      <c r="D2111" s="4">
        <f t="shared" si="36"/>
        <v>191</v>
      </c>
      <c r="Z2111" s="2">
        <v>92.59</v>
      </c>
      <c r="AA2111" s="2" t="s">
        <v>745</v>
      </c>
      <c r="AL2111" s="2">
        <v>77.63</v>
      </c>
      <c r="AM2111" s="2" t="s">
        <v>745</v>
      </c>
    </row>
    <row r="2112" spans="1:39" x14ac:dyDescent="0.25">
      <c r="A2112" s="2" t="s">
        <v>1789</v>
      </c>
      <c r="B2112" s="2" t="s">
        <v>1677</v>
      </c>
      <c r="C2112" s="2" t="s">
        <v>1672</v>
      </c>
      <c r="D2112" s="4">
        <f t="shared" si="36"/>
        <v>207</v>
      </c>
      <c r="T2112" s="2">
        <v>1198</v>
      </c>
      <c r="U2112" s="2" t="s">
        <v>745</v>
      </c>
      <c r="AC2112" s="2">
        <v>1378</v>
      </c>
      <c r="AD2112" s="2" t="s">
        <v>745</v>
      </c>
      <c r="AF2112" s="2">
        <v>1229</v>
      </c>
      <c r="AG2112" s="2" t="s">
        <v>745</v>
      </c>
    </row>
    <row r="2113" spans="1:39" x14ac:dyDescent="0.25">
      <c r="A2113" s="2" t="s">
        <v>1789</v>
      </c>
      <c r="B2113" s="2" t="s">
        <v>1676</v>
      </c>
      <c r="C2113" s="2" t="s">
        <v>1672</v>
      </c>
      <c r="D2113" s="4">
        <f t="shared" si="36"/>
        <v>220</v>
      </c>
      <c r="Z2113" s="2">
        <v>235.5</v>
      </c>
      <c r="AA2113" s="2" t="s">
        <v>745</v>
      </c>
      <c r="AC2113" s="2">
        <v>245.7</v>
      </c>
      <c r="AD2113" s="2" t="s">
        <v>745</v>
      </c>
      <c r="AF2113" s="2">
        <v>263.60000000000002</v>
      </c>
      <c r="AG2113" s="2" t="s">
        <v>745</v>
      </c>
      <c r="AI2113" s="2">
        <v>285.5</v>
      </c>
      <c r="AJ2113" s="2" t="s">
        <v>745</v>
      </c>
    </row>
    <row r="2114" spans="1:39" x14ac:dyDescent="0.25">
      <c r="A2114" s="2" t="s">
        <v>1789</v>
      </c>
      <c r="B2114" s="2" t="s">
        <v>1675</v>
      </c>
      <c r="C2114" s="2" t="s">
        <v>1672</v>
      </c>
      <c r="D2114" s="4">
        <f t="shared" si="36"/>
        <v>231</v>
      </c>
      <c r="Q2114" s="2">
        <v>2213</v>
      </c>
      <c r="R2114" s="2" t="s">
        <v>712</v>
      </c>
      <c r="W2114" s="2">
        <v>2169</v>
      </c>
      <c r="X2114" s="2" t="s">
        <v>745</v>
      </c>
      <c r="AC2114" s="2">
        <v>1939</v>
      </c>
      <c r="AD2114" s="2" t="s">
        <v>745</v>
      </c>
      <c r="AF2114" s="2">
        <v>1864</v>
      </c>
      <c r="AG2114" s="2" t="s">
        <v>745</v>
      </c>
      <c r="AI2114" s="2">
        <v>1543</v>
      </c>
      <c r="AJ2114" s="2" t="s">
        <v>745</v>
      </c>
    </row>
    <row r="2115" spans="1:39" x14ac:dyDescent="0.25">
      <c r="A2115" s="2" t="s">
        <v>1789</v>
      </c>
      <c r="B2115" s="2" t="s">
        <v>1674</v>
      </c>
      <c r="C2115" s="2" t="s">
        <v>1672</v>
      </c>
      <c r="D2115" s="4">
        <f t="shared" si="36"/>
        <v>234</v>
      </c>
      <c r="H2115" s="2">
        <v>236.4</v>
      </c>
      <c r="I2115" s="2" t="s">
        <v>745</v>
      </c>
      <c r="AC2115" s="2">
        <v>1100</v>
      </c>
      <c r="AD2115" s="2" t="s">
        <v>745</v>
      </c>
    </row>
    <row r="2116" spans="1:39" x14ac:dyDescent="0.25">
      <c r="A2116" s="2" t="s">
        <v>1789</v>
      </c>
      <c r="B2116" s="2" t="s">
        <v>1673</v>
      </c>
      <c r="C2116" s="2" t="s">
        <v>1672</v>
      </c>
      <c r="D2116" s="4">
        <f t="shared" si="36"/>
        <v>236</v>
      </c>
      <c r="K2116" s="2">
        <v>333.7</v>
      </c>
      <c r="L2116" s="2" t="s">
        <v>745</v>
      </c>
      <c r="AC2116" s="2">
        <v>356.9</v>
      </c>
      <c r="AD2116" s="2" t="s">
        <v>745</v>
      </c>
      <c r="AF2116" s="2">
        <v>817.8</v>
      </c>
      <c r="AG2116" s="2" t="s">
        <v>745</v>
      </c>
    </row>
    <row r="2117" spans="1:39" x14ac:dyDescent="0.25">
      <c r="A2117" s="2" t="s">
        <v>1789</v>
      </c>
      <c r="B2117" s="2" t="s">
        <v>1671</v>
      </c>
      <c r="C2117" s="2" t="s">
        <v>1620</v>
      </c>
      <c r="D2117" s="4">
        <f t="shared" si="36"/>
        <v>2</v>
      </c>
      <c r="N2117" s="2">
        <v>819.5</v>
      </c>
      <c r="O2117" s="2" t="s">
        <v>745</v>
      </c>
      <c r="T2117" s="2">
        <v>2303</v>
      </c>
      <c r="U2117" s="2" t="s">
        <v>745</v>
      </c>
      <c r="AC2117" s="2">
        <v>943.8</v>
      </c>
      <c r="AD2117" s="2" t="s">
        <v>745</v>
      </c>
    </row>
    <row r="2118" spans="1:39" x14ac:dyDescent="0.25">
      <c r="A2118" s="2" t="s">
        <v>1789</v>
      </c>
      <c r="B2118" s="2" t="s">
        <v>1670</v>
      </c>
      <c r="C2118" s="2" t="s">
        <v>1620</v>
      </c>
      <c r="D2118" s="4">
        <f t="shared" si="36"/>
        <v>1</v>
      </c>
      <c r="Z2118" s="2">
        <v>932.1</v>
      </c>
      <c r="AA2118" s="2" t="s">
        <v>745</v>
      </c>
      <c r="AC2118" s="2">
        <v>568.79999999999995</v>
      </c>
      <c r="AD2118" s="2" t="s">
        <v>745</v>
      </c>
      <c r="AF2118" s="2">
        <v>956.5</v>
      </c>
      <c r="AG2118" s="2" t="s">
        <v>745</v>
      </c>
      <c r="AI2118" s="2">
        <v>987.6</v>
      </c>
      <c r="AJ2118" s="2" t="s">
        <v>745</v>
      </c>
    </row>
    <row r="2119" spans="1:39" x14ac:dyDescent="0.25">
      <c r="A2119" s="2" t="s">
        <v>1789</v>
      </c>
      <c r="B2119" s="2" t="s">
        <v>1669</v>
      </c>
      <c r="C2119" s="2" t="s">
        <v>1620</v>
      </c>
      <c r="D2119" s="4">
        <f t="shared" si="36"/>
        <v>52</v>
      </c>
      <c r="Z2119" s="2">
        <v>1579</v>
      </c>
      <c r="AA2119" s="2" t="s">
        <v>745</v>
      </c>
      <c r="AC2119" s="2">
        <v>1216</v>
      </c>
      <c r="AD2119" s="2" t="s">
        <v>745</v>
      </c>
      <c r="AF2119" s="2">
        <v>1393</v>
      </c>
      <c r="AG2119" s="2" t="s">
        <v>745</v>
      </c>
      <c r="AI2119" s="2">
        <v>1279</v>
      </c>
      <c r="AJ2119" s="2" t="s">
        <v>745</v>
      </c>
    </row>
    <row r="2120" spans="1:39" x14ac:dyDescent="0.25">
      <c r="A2120" s="2" t="s">
        <v>1789</v>
      </c>
      <c r="B2120" s="2" t="s">
        <v>1668</v>
      </c>
      <c r="C2120" s="2" t="s">
        <v>1620</v>
      </c>
      <c r="D2120" s="4">
        <f t="shared" si="36"/>
        <v>13</v>
      </c>
      <c r="W2120" s="2">
        <v>457.2</v>
      </c>
      <c r="X2120" s="2" t="s">
        <v>745</v>
      </c>
      <c r="AF2120" s="2">
        <v>348</v>
      </c>
      <c r="AG2120" s="2" t="s">
        <v>745</v>
      </c>
    </row>
    <row r="2121" spans="1:39" x14ac:dyDescent="0.25">
      <c r="A2121" s="2" t="s">
        <v>1789</v>
      </c>
      <c r="B2121" s="2" t="s">
        <v>1667</v>
      </c>
      <c r="C2121" s="2" t="s">
        <v>1620</v>
      </c>
      <c r="D2121" s="4">
        <f t="shared" si="36"/>
        <v>16</v>
      </c>
      <c r="AI2121" s="2">
        <v>231</v>
      </c>
      <c r="AJ2121" s="2" t="s">
        <v>745</v>
      </c>
    </row>
    <row r="2122" spans="1:39" x14ac:dyDescent="0.25">
      <c r="A2122" s="2" t="s">
        <v>1789</v>
      </c>
      <c r="B2122" s="2" t="s">
        <v>1666</v>
      </c>
      <c r="C2122" s="2" t="s">
        <v>1620</v>
      </c>
      <c r="D2122" s="4">
        <f t="shared" si="36"/>
        <v>18</v>
      </c>
      <c r="AI2122" s="2">
        <v>454.5</v>
      </c>
      <c r="AJ2122" s="2" t="s">
        <v>745</v>
      </c>
    </row>
    <row r="2123" spans="1:39" x14ac:dyDescent="0.25">
      <c r="A2123" s="2" t="s">
        <v>1789</v>
      </c>
      <c r="B2123" s="2" t="s">
        <v>1665</v>
      </c>
      <c r="C2123" s="2" t="s">
        <v>1620</v>
      </c>
      <c r="D2123" s="4">
        <f t="shared" si="36"/>
        <v>26</v>
      </c>
      <c r="W2123" s="2">
        <v>279.39999999999998</v>
      </c>
      <c r="X2123" s="2" t="s">
        <v>745</v>
      </c>
      <c r="Z2123" s="2">
        <v>297</v>
      </c>
      <c r="AA2123" s="2" t="s">
        <v>745</v>
      </c>
    </row>
    <row r="2124" spans="1:39" x14ac:dyDescent="0.25">
      <c r="A2124" s="2" t="s">
        <v>1789</v>
      </c>
      <c r="B2124" s="2" t="s">
        <v>1664</v>
      </c>
      <c r="C2124" s="2" t="s">
        <v>1620</v>
      </c>
      <c r="D2124" s="4">
        <f t="shared" ref="D2124:D2187" si="37">IF(B2124="","",VALUE(LEFT(B2124,FIND(".|",B2124)-1)))</f>
        <v>115</v>
      </c>
      <c r="AF2124" s="2">
        <v>159.1</v>
      </c>
      <c r="AG2124" s="2" t="s">
        <v>745</v>
      </c>
    </row>
    <row r="2125" spans="1:39" x14ac:dyDescent="0.25">
      <c r="A2125" s="2" t="s">
        <v>1789</v>
      </c>
      <c r="B2125" s="2" t="s">
        <v>1663</v>
      </c>
      <c r="C2125" s="2" t="s">
        <v>1620</v>
      </c>
      <c r="D2125" s="4">
        <f t="shared" si="37"/>
        <v>351</v>
      </c>
      <c r="Q2125" s="2">
        <v>431.1</v>
      </c>
      <c r="R2125" s="2" t="s">
        <v>745</v>
      </c>
      <c r="T2125" s="2">
        <v>430.2</v>
      </c>
      <c r="U2125" s="2" t="s">
        <v>745</v>
      </c>
      <c r="W2125" s="2">
        <v>411.4</v>
      </c>
      <c r="X2125" s="2" t="s">
        <v>745</v>
      </c>
      <c r="Z2125" s="2">
        <v>411.9</v>
      </c>
      <c r="AA2125" s="2" t="s">
        <v>745</v>
      </c>
      <c r="AF2125" s="2">
        <v>410.5</v>
      </c>
      <c r="AG2125" s="2" t="s">
        <v>745</v>
      </c>
      <c r="AI2125" s="2">
        <v>425.7</v>
      </c>
      <c r="AJ2125" s="2" t="s">
        <v>745</v>
      </c>
      <c r="AL2125" s="2">
        <v>431.9</v>
      </c>
      <c r="AM2125" s="2" t="s">
        <v>745</v>
      </c>
    </row>
    <row r="2126" spans="1:39" x14ac:dyDescent="0.25">
      <c r="A2126" s="2" t="s">
        <v>1789</v>
      </c>
      <c r="B2126" s="2" t="s">
        <v>1662</v>
      </c>
      <c r="C2126" s="2" t="s">
        <v>1620</v>
      </c>
      <c r="D2126" s="4">
        <f t="shared" si="37"/>
        <v>116</v>
      </c>
      <c r="AF2126" s="2">
        <v>359.1</v>
      </c>
      <c r="AG2126" s="2" t="s">
        <v>745</v>
      </c>
    </row>
    <row r="2127" spans="1:39" x14ac:dyDescent="0.25">
      <c r="A2127" s="2" t="s">
        <v>1789</v>
      </c>
      <c r="B2127" s="2" t="s">
        <v>1661</v>
      </c>
      <c r="C2127" s="2" t="s">
        <v>1620</v>
      </c>
      <c r="D2127" s="4">
        <f t="shared" si="37"/>
        <v>73</v>
      </c>
      <c r="AF2127" s="2">
        <v>413.4</v>
      </c>
      <c r="AG2127" s="2" t="s">
        <v>745</v>
      </c>
      <c r="AI2127" s="2">
        <v>440.4</v>
      </c>
      <c r="AJ2127" s="2" t="s">
        <v>745</v>
      </c>
    </row>
    <row r="2128" spans="1:39" x14ac:dyDescent="0.25">
      <c r="A2128" s="2" t="s">
        <v>1789</v>
      </c>
      <c r="B2128" s="2" t="s">
        <v>1660</v>
      </c>
      <c r="C2128" s="2" t="s">
        <v>1620</v>
      </c>
      <c r="D2128" s="4">
        <f t="shared" si="37"/>
        <v>100</v>
      </c>
      <c r="N2128" s="2">
        <v>583.79999999999995</v>
      </c>
      <c r="O2128" s="2" t="s">
        <v>745</v>
      </c>
      <c r="Q2128" s="2">
        <v>600.20000000000005</v>
      </c>
      <c r="R2128" s="2" t="s">
        <v>745</v>
      </c>
      <c r="T2128" s="2">
        <v>608.6</v>
      </c>
      <c r="U2128" s="2" t="s">
        <v>745</v>
      </c>
      <c r="W2128" s="2">
        <v>551.6</v>
      </c>
      <c r="X2128" s="2" t="s">
        <v>745</v>
      </c>
      <c r="AC2128" s="2">
        <v>559.9</v>
      </c>
      <c r="AD2128" s="2" t="s">
        <v>745</v>
      </c>
      <c r="AI2128" s="2">
        <v>602.29999999999995</v>
      </c>
      <c r="AJ2128" s="2" t="s">
        <v>745</v>
      </c>
    </row>
    <row r="2129" spans="1:36" x14ac:dyDescent="0.25">
      <c r="A2129" s="2" t="s">
        <v>1789</v>
      </c>
      <c r="B2129" s="2" t="s">
        <v>1659</v>
      </c>
      <c r="C2129" s="2" t="s">
        <v>1620</v>
      </c>
      <c r="D2129" s="4">
        <f t="shared" si="37"/>
        <v>101</v>
      </c>
      <c r="W2129" s="2">
        <v>395.9</v>
      </c>
      <c r="X2129" s="2" t="s">
        <v>745</v>
      </c>
      <c r="AC2129" s="2">
        <v>521.20000000000005</v>
      </c>
      <c r="AD2129" s="2" t="s">
        <v>745</v>
      </c>
    </row>
    <row r="2130" spans="1:36" x14ac:dyDescent="0.25">
      <c r="A2130" s="2" t="s">
        <v>1789</v>
      </c>
      <c r="B2130" s="2" t="s">
        <v>1658</v>
      </c>
      <c r="C2130" s="2" t="s">
        <v>1620</v>
      </c>
      <c r="D2130" s="4">
        <f t="shared" si="37"/>
        <v>102</v>
      </c>
      <c r="N2130" s="2">
        <v>1293</v>
      </c>
      <c r="O2130" s="2" t="s">
        <v>745</v>
      </c>
      <c r="Z2130" s="2">
        <v>1330</v>
      </c>
      <c r="AA2130" s="2" t="s">
        <v>745</v>
      </c>
      <c r="AC2130" s="2">
        <v>1325</v>
      </c>
      <c r="AD2130" s="2" t="s">
        <v>745</v>
      </c>
      <c r="AF2130" s="2">
        <v>1301</v>
      </c>
      <c r="AG2130" s="2" t="s">
        <v>745</v>
      </c>
    </row>
    <row r="2131" spans="1:36" x14ac:dyDescent="0.25">
      <c r="A2131" s="2" t="s">
        <v>1789</v>
      </c>
      <c r="B2131" s="2" t="s">
        <v>1657</v>
      </c>
      <c r="C2131" s="2" t="s">
        <v>1620</v>
      </c>
      <c r="D2131" s="4">
        <f t="shared" si="37"/>
        <v>103</v>
      </c>
      <c r="N2131" s="2">
        <v>3255</v>
      </c>
      <c r="O2131" s="2" t="s">
        <v>745</v>
      </c>
      <c r="Q2131" s="2">
        <v>2826</v>
      </c>
      <c r="R2131" s="2" t="s">
        <v>745</v>
      </c>
      <c r="T2131" s="2">
        <v>2517</v>
      </c>
      <c r="U2131" s="2" t="s">
        <v>745</v>
      </c>
      <c r="W2131" s="2">
        <v>2317</v>
      </c>
      <c r="X2131" s="2" t="s">
        <v>745</v>
      </c>
      <c r="Z2131" s="2">
        <v>2528</v>
      </c>
      <c r="AA2131" s="2" t="s">
        <v>745</v>
      </c>
      <c r="AC2131" s="2">
        <v>2646</v>
      </c>
      <c r="AD2131" s="2" t="s">
        <v>745</v>
      </c>
    </row>
    <row r="2132" spans="1:36" x14ac:dyDescent="0.25">
      <c r="A2132" s="2" t="s">
        <v>1789</v>
      </c>
      <c r="B2132" s="2" t="s">
        <v>1655</v>
      </c>
      <c r="C2132" s="2" t="s">
        <v>1620</v>
      </c>
      <c r="D2132" s="4">
        <f t="shared" si="37"/>
        <v>105</v>
      </c>
      <c r="K2132" s="2">
        <v>515.5</v>
      </c>
      <c r="L2132" s="2" t="s">
        <v>745</v>
      </c>
      <c r="N2132" s="2">
        <v>464.4</v>
      </c>
      <c r="O2132" s="2" t="s">
        <v>745</v>
      </c>
      <c r="Q2132" s="2">
        <v>437.7</v>
      </c>
      <c r="R2132" s="2" t="s">
        <v>745</v>
      </c>
      <c r="T2132" s="2">
        <v>450.7</v>
      </c>
      <c r="U2132" s="2" t="s">
        <v>745</v>
      </c>
      <c r="W2132" s="2">
        <v>375.3</v>
      </c>
      <c r="X2132" s="2" t="s">
        <v>745</v>
      </c>
      <c r="Z2132" s="2">
        <v>321.8</v>
      </c>
      <c r="AA2132" s="2" t="s">
        <v>712</v>
      </c>
      <c r="AC2132" s="2">
        <v>293.39999999999998</v>
      </c>
      <c r="AD2132" s="2" t="s">
        <v>745</v>
      </c>
      <c r="AF2132" s="2">
        <v>282.3</v>
      </c>
      <c r="AG2132" s="2" t="s">
        <v>745</v>
      </c>
    </row>
    <row r="2133" spans="1:36" x14ac:dyDescent="0.25">
      <c r="A2133" s="2" t="s">
        <v>1789</v>
      </c>
      <c r="B2133" s="2" t="s">
        <v>1654</v>
      </c>
      <c r="C2133" s="2" t="s">
        <v>1620</v>
      </c>
      <c r="D2133" s="4">
        <f t="shared" si="37"/>
        <v>110</v>
      </c>
      <c r="Q2133" s="2">
        <v>749.3</v>
      </c>
      <c r="R2133" s="2" t="s">
        <v>745</v>
      </c>
      <c r="W2133" s="2">
        <v>742</v>
      </c>
      <c r="X2133" s="2" t="s">
        <v>745</v>
      </c>
      <c r="Z2133" s="2">
        <v>713.6</v>
      </c>
      <c r="AA2133" s="2" t="s">
        <v>712</v>
      </c>
      <c r="AC2133" s="2">
        <v>670.5</v>
      </c>
      <c r="AD2133" s="2" t="s">
        <v>712</v>
      </c>
      <c r="AF2133" s="2">
        <v>652.1</v>
      </c>
      <c r="AG2133" s="2" t="s">
        <v>712</v>
      </c>
      <c r="AI2133" s="2">
        <v>640.6</v>
      </c>
      <c r="AJ2133" s="2" t="s">
        <v>712</v>
      </c>
    </row>
    <row r="2134" spans="1:36" x14ac:dyDescent="0.25">
      <c r="A2134" s="2" t="s">
        <v>1789</v>
      </c>
      <c r="B2134" s="2" t="s">
        <v>1653</v>
      </c>
      <c r="C2134" s="2" t="s">
        <v>1620</v>
      </c>
      <c r="D2134" s="4">
        <f t="shared" si="37"/>
        <v>112</v>
      </c>
      <c r="N2134" s="2">
        <v>215.6</v>
      </c>
      <c r="O2134" s="2" t="s">
        <v>745</v>
      </c>
      <c r="Q2134" s="2">
        <v>217.2</v>
      </c>
      <c r="R2134" s="2" t="s">
        <v>745</v>
      </c>
      <c r="T2134" s="2">
        <v>207.6</v>
      </c>
      <c r="U2134" s="2" t="s">
        <v>745</v>
      </c>
      <c r="W2134" s="2">
        <v>262.8</v>
      </c>
      <c r="X2134" s="2" t="s">
        <v>745</v>
      </c>
      <c r="AF2134" s="2">
        <v>163.4</v>
      </c>
      <c r="AG2134" s="2" t="s">
        <v>745</v>
      </c>
    </row>
    <row r="2135" spans="1:36" x14ac:dyDescent="0.25">
      <c r="A2135" s="2" t="s">
        <v>1789</v>
      </c>
      <c r="B2135" s="2" t="s">
        <v>1652</v>
      </c>
      <c r="C2135" s="2" t="s">
        <v>1620</v>
      </c>
      <c r="D2135" s="4">
        <f t="shared" si="37"/>
        <v>108</v>
      </c>
      <c r="Z2135" s="2">
        <v>2177</v>
      </c>
      <c r="AA2135" s="2" t="s">
        <v>745</v>
      </c>
      <c r="AC2135" s="2">
        <v>1312</v>
      </c>
      <c r="AD2135" s="2" t="s">
        <v>745</v>
      </c>
      <c r="AF2135" s="2">
        <v>1315</v>
      </c>
      <c r="AG2135" s="2" t="s">
        <v>745</v>
      </c>
      <c r="AI2135" s="2">
        <v>1257</v>
      </c>
      <c r="AJ2135" s="2" t="s">
        <v>745</v>
      </c>
    </row>
    <row r="2136" spans="1:36" x14ac:dyDescent="0.25">
      <c r="A2136" s="2" t="s">
        <v>1789</v>
      </c>
      <c r="B2136" s="2" t="s">
        <v>1651</v>
      </c>
      <c r="C2136" s="2" t="s">
        <v>1620</v>
      </c>
      <c r="D2136" s="4">
        <f t="shared" si="37"/>
        <v>118</v>
      </c>
      <c r="Z2136" s="2">
        <v>319.10000000000002</v>
      </c>
      <c r="AA2136" s="2" t="s">
        <v>745</v>
      </c>
      <c r="AC2136" s="2">
        <v>447.2</v>
      </c>
      <c r="AD2136" s="2" t="s">
        <v>745</v>
      </c>
    </row>
    <row r="2137" spans="1:36" x14ac:dyDescent="0.25">
      <c r="A2137" s="2" t="s">
        <v>1789</v>
      </c>
      <c r="B2137" s="2" t="s">
        <v>1650</v>
      </c>
      <c r="C2137" s="2" t="s">
        <v>1620</v>
      </c>
      <c r="D2137" s="4">
        <f t="shared" si="37"/>
        <v>113</v>
      </c>
      <c r="Z2137" s="2">
        <v>2131</v>
      </c>
      <c r="AA2137" s="2" t="s">
        <v>745</v>
      </c>
      <c r="AC2137" s="2">
        <v>2005</v>
      </c>
      <c r="AD2137" s="2" t="s">
        <v>745</v>
      </c>
      <c r="AF2137" s="2">
        <v>1531</v>
      </c>
      <c r="AG2137" s="2" t="s">
        <v>745</v>
      </c>
    </row>
    <row r="2138" spans="1:36" x14ac:dyDescent="0.25">
      <c r="A2138" s="2" t="s">
        <v>1789</v>
      </c>
      <c r="B2138" s="2" t="s">
        <v>1649</v>
      </c>
      <c r="C2138" s="2" t="s">
        <v>1620</v>
      </c>
      <c r="D2138" s="4">
        <f t="shared" si="37"/>
        <v>120</v>
      </c>
      <c r="AF2138" s="2">
        <v>588</v>
      </c>
      <c r="AG2138" s="2" t="s">
        <v>745</v>
      </c>
    </row>
    <row r="2139" spans="1:36" x14ac:dyDescent="0.25">
      <c r="A2139" s="2" t="s">
        <v>1789</v>
      </c>
      <c r="B2139" s="2" t="s">
        <v>1648</v>
      </c>
      <c r="C2139" s="2" t="s">
        <v>1620</v>
      </c>
      <c r="D2139" s="4">
        <f t="shared" si="37"/>
        <v>121</v>
      </c>
      <c r="N2139" s="2">
        <v>288.2</v>
      </c>
      <c r="O2139" s="2" t="s">
        <v>745</v>
      </c>
      <c r="Z2139" s="2">
        <v>418</v>
      </c>
      <c r="AA2139" s="2" t="s">
        <v>745</v>
      </c>
      <c r="AC2139" s="2">
        <v>406.8</v>
      </c>
      <c r="AD2139" s="2" t="s">
        <v>745</v>
      </c>
      <c r="AF2139" s="2">
        <v>320.7</v>
      </c>
      <c r="AG2139" s="2" t="s">
        <v>745</v>
      </c>
    </row>
    <row r="2140" spans="1:36" x14ac:dyDescent="0.25">
      <c r="A2140" s="2" t="s">
        <v>1789</v>
      </c>
      <c r="B2140" s="2" t="s">
        <v>1647</v>
      </c>
      <c r="C2140" s="2" t="s">
        <v>1620</v>
      </c>
      <c r="D2140" s="4">
        <f t="shared" si="37"/>
        <v>131</v>
      </c>
      <c r="W2140" s="2">
        <v>526.9</v>
      </c>
      <c r="X2140" s="2" t="s">
        <v>745</v>
      </c>
      <c r="Z2140" s="2">
        <v>251.7</v>
      </c>
      <c r="AA2140" s="2" t="s">
        <v>745</v>
      </c>
      <c r="AC2140" s="2">
        <v>381.3</v>
      </c>
      <c r="AD2140" s="2" t="s">
        <v>745</v>
      </c>
      <c r="AF2140" s="2">
        <v>419</v>
      </c>
      <c r="AG2140" s="2" t="s">
        <v>745</v>
      </c>
    </row>
    <row r="2141" spans="1:36" x14ac:dyDescent="0.25">
      <c r="A2141" s="2" t="s">
        <v>1789</v>
      </c>
      <c r="B2141" s="2" t="s">
        <v>1646</v>
      </c>
      <c r="C2141" s="2" t="s">
        <v>1620</v>
      </c>
      <c r="D2141" s="4">
        <f t="shared" si="37"/>
        <v>132</v>
      </c>
      <c r="T2141" s="2">
        <v>16.739999999999998</v>
      </c>
      <c r="U2141" s="2" t="s">
        <v>745</v>
      </c>
      <c r="AI2141" s="2">
        <v>17.11</v>
      </c>
      <c r="AJ2141" s="2" t="s">
        <v>745</v>
      </c>
    </row>
    <row r="2142" spans="1:36" x14ac:dyDescent="0.25">
      <c r="A2142" s="2" t="s">
        <v>1789</v>
      </c>
      <c r="B2142" s="2" t="s">
        <v>1645</v>
      </c>
      <c r="C2142" s="2" t="s">
        <v>1620</v>
      </c>
      <c r="D2142" s="4">
        <f t="shared" si="37"/>
        <v>141</v>
      </c>
      <c r="Z2142" s="2">
        <v>183.2</v>
      </c>
      <c r="AA2142" s="2" t="s">
        <v>745</v>
      </c>
      <c r="AF2142" s="2">
        <v>208.3</v>
      </c>
      <c r="AG2142" s="2" t="s">
        <v>745</v>
      </c>
      <c r="AI2142" s="2">
        <v>196.2</v>
      </c>
      <c r="AJ2142" s="2" t="s">
        <v>745</v>
      </c>
    </row>
    <row r="2143" spans="1:36" x14ac:dyDescent="0.25">
      <c r="A2143" s="2" t="s">
        <v>1789</v>
      </c>
      <c r="B2143" s="2" t="s">
        <v>1644</v>
      </c>
      <c r="C2143" s="2" t="s">
        <v>1620</v>
      </c>
      <c r="D2143" s="4">
        <f t="shared" si="37"/>
        <v>28</v>
      </c>
      <c r="T2143" s="2">
        <v>706.4</v>
      </c>
      <c r="U2143" s="2" t="s">
        <v>745</v>
      </c>
      <c r="AC2143" s="2">
        <v>682.5</v>
      </c>
      <c r="AD2143" s="2" t="s">
        <v>745</v>
      </c>
    </row>
    <row r="2144" spans="1:36" x14ac:dyDescent="0.25">
      <c r="A2144" s="2" t="s">
        <v>1789</v>
      </c>
      <c r="B2144" s="2" t="s">
        <v>1643</v>
      </c>
      <c r="C2144" s="2" t="s">
        <v>1620</v>
      </c>
      <c r="D2144" s="4">
        <f t="shared" si="37"/>
        <v>149</v>
      </c>
      <c r="AC2144" s="2">
        <v>390</v>
      </c>
      <c r="AD2144" s="2" t="s">
        <v>745</v>
      </c>
      <c r="AF2144" s="2">
        <v>364.4</v>
      </c>
      <c r="AG2144" s="2" t="s">
        <v>745</v>
      </c>
    </row>
    <row r="2145" spans="1:36" x14ac:dyDescent="0.25">
      <c r="A2145" s="2" t="s">
        <v>1789</v>
      </c>
      <c r="B2145" s="2" t="s">
        <v>1642</v>
      </c>
      <c r="C2145" s="2" t="s">
        <v>1620</v>
      </c>
      <c r="D2145" s="4">
        <f t="shared" si="37"/>
        <v>299</v>
      </c>
      <c r="AC2145" s="2">
        <v>82.52</v>
      </c>
      <c r="AD2145" s="2" t="s">
        <v>745</v>
      </c>
      <c r="AF2145" s="2">
        <v>111.3</v>
      </c>
      <c r="AG2145" s="2" t="s">
        <v>745</v>
      </c>
    </row>
    <row r="2146" spans="1:36" x14ac:dyDescent="0.25">
      <c r="A2146" s="2" t="s">
        <v>1789</v>
      </c>
      <c r="B2146" s="2" t="s">
        <v>1641</v>
      </c>
      <c r="C2146" s="2" t="s">
        <v>1620</v>
      </c>
      <c r="D2146" s="4">
        <f t="shared" si="37"/>
        <v>221</v>
      </c>
      <c r="W2146" s="2">
        <v>617.70000000000005</v>
      </c>
      <c r="X2146" s="2" t="s">
        <v>745</v>
      </c>
      <c r="AC2146" s="2">
        <v>585.4</v>
      </c>
      <c r="AD2146" s="2" t="s">
        <v>745</v>
      </c>
      <c r="AF2146" s="2">
        <v>509.3</v>
      </c>
      <c r="AG2146" s="2" t="s">
        <v>745</v>
      </c>
    </row>
    <row r="2147" spans="1:36" x14ac:dyDescent="0.25">
      <c r="A2147" s="2" t="s">
        <v>1789</v>
      </c>
      <c r="B2147" s="2" t="s">
        <v>1640</v>
      </c>
      <c r="C2147" s="2" t="s">
        <v>1620</v>
      </c>
      <c r="D2147" s="4">
        <f t="shared" si="37"/>
        <v>165</v>
      </c>
      <c r="N2147" s="2">
        <v>2162</v>
      </c>
      <c r="O2147" s="2" t="s">
        <v>745</v>
      </c>
      <c r="W2147" s="2">
        <v>1370</v>
      </c>
      <c r="X2147" s="2" t="s">
        <v>745</v>
      </c>
      <c r="AC2147" s="2">
        <v>1196</v>
      </c>
      <c r="AD2147" s="2" t="s">
        <v>745</v>
      </c>
      <c r="AI2147" s="2">
        <v>1034</v>
      </c>
      <c r="AJ2147" s="2" t="s">
        <v>745</v>
      </c>
    </row>
    <row r="2148" spans="1:36" x14ac:dyDescent="0.25">
      <c r="A2148" s="2" t="s">
        <v>1789</v>
      </c>
      <c r="B2148" s="2" t="s">
        <v>1639</v>
      </c>
      <c r="C2148" s="2" t="s">
        <v>1620</v>
      </c>
      <c r="D2148" s="4">
        <f t="shared" si="37"/>
        <v>168</v>
      </c>
      <c r="AC2148" s="2">
        <v>48.01</v>
      </c>
      <c r="AD2148" s="2" t="s">
        <v>745</v>
      </c>
      <c r="AF2148" s="2">
        <v>61.39</v>
      </c>
      <c r="AG2148" s="2" t="s">
        <v>745</v>
      </c>
    </row>
    <row r="2149" spans="1:36" x14ac:dyDescent="0.25">
      <c r="A2149" s="2" t="s">
        <v>1789</v>
      </c>
      <c r="B2149" s="2" t="s">
        <v>1638</v>
      </c>
      <c r="C2149" s="2" t="s">
        <v>1620</v>
      </c>
      <c r="D2149" s="4">
        <f t="shared" si="37"/>
        <v>171</v>
      </c>
      <c r="AF2149" s="2">
        <v>886.9</v>
      </c>
      <c r="AG2149" s="2" t="s">
        <v>745</v>
      </c>
      <c r="AI2149" s="2">
        <v>849.4</v>
      </c>
      <c r="AJ2149" s="2" t="s">
        <v>745</v>
      </c>
    </row>
    <row r="2150" spans="1:36" x14ac:dyDescent="0.25">
      <c r="A2150" s="2" t="s">
        <v>1789</v>
      </c>
      <c r="B2150" s="2" t="s">
        <v>1637</v>
      </c>
      <c r="C2150" s="2" t="s">
        <v>1620</v>
      </c>
      <c r="D2150" s="4">
        <f t="shared" si="37"/>
        <v>179</v>
      </c>
      <c r="N2150" s="2">
        <v>822.4</v>
      </c>
      <c r="O2150" s="2" t="s">
        <v>745</v>
      </c>
      <c r="Z2150" s="2">
        <v>539.4</v>
      </c>
      <c r="AA2150" s="2" t="s">
        <v>745</v>
      </c>
      <c r="AC2150" s="2">
        <v>463.3</v>
      </c>
      <c r="AD2150" s="2" t="s">
        <v>745</v>
      </c>
      <c r="AF2150" s="2">
        <v>376.6</v>
      </c>
      <c r="AG2150" s="2" t="s">
        <v>745</v>
      </c>
    </row>
    <row r="2151" spans="1:36" x14ac:dyDescent="0.25">
      <c r="A2151" s="2" t="s">
        <v>1789</v>
      </c>
      <c r="B2151" s="2" t="s">
        <v>1636</v>
      </c>
      <c r="C2151" s="2" t="s">
        <v>1620</v>
      </c>
      <c r="D2151" s="4">
        <f t="shared" si="37"/>
        <v>117</v>
      </c>
      <c r="W2151" s="2">
        <v>470.6</v>
      </c>
      <c r="X2151" s="2" t="s">
        <v>712</v>
      </c>
      <c r="Z2151" s="2">
        <v>561.79999999999995</v>
      </c>
      <c r="AA2151" s="2" t="s">
        <v>712</v>
      </c>
      <c r="AC2151" s="2">
        <v>623.5</v>
      </c>
      <c r="AD2151" s="2" t="s">
        <v>712</v>
      </c>
      <c r="AF2151" s="2">
        <v>605.70000000000005</v>
      </c>
      <c r="AG2151" s="2" t="s">
        <v>712</v>
      </c>
    </row>
    <row r="2152" spans="1:36" x14ac:dyDescent="0.25">
      <c r="A2152" s="2" t="s">
        <v>1789</v>
      </c>
      <c r="B2152" s="2" t="s">
        <v>1635</v>
      </c>
      <c r="C2152" s="2" t="s">
        <v>1620</v>
      </c>
      <c r="D2152" s="4">
        <f t="shared" si="37"/>
        <v>194</v>
      </c>
      <c r="W2152" s="2">
        <v>978.2</v>
      </c>
      <c r="X2152" s="2" t="s">
        <v>745</v>
      </c>
      <c r="AF2152" s="2">
        <v>907.5</v>
      </c>
      <c r="AG2152" s="2" t="s">
        <v>712</v>
      </c>
    </row>
    <row r="2153" spans="1:36" x14ac:dyDescent="0.25">
      <c r="A2153" s="2" t="s">
        <v>1789</v>
      </c>
      <c r="B2153" s="2" t="s">
        <v>1633</v>
      </c>
      <c r="C2153" s="2" t="s">
        <v>1620</v>
      </c>
      <c r="D2153" s="4">
        <f t="shared" si="37"/>
        <v>200</v>
      </c>
      <c r="N2153" s="2">
        <v>81.97</v>
      </c>
      <c r="O2153" s="2" t="s">
        <v>745</v>
      </c>
    </row>
    <row r="2154" spans="1:36" x14ac:dyDescent="0.25">
      <c r="A2154" s="2" t="s">
        <v>1789</v>
      </c>
      <c r="B2154" s="2" t="s">
        <v>1632</v>
      </c>
      <c r="C2154" s="2" t="s">
        <v>1620</v>
      </c>
      <c r="D2154" s="4">
        <f t="shared" si="37"/>
        <v>38</v>
      </c>
      <c r="W2154" s="2">
        <v>550.6</v>
      </c>
      <c r="X2154" s="2" t="s">
        <v>745</v>
      </c>
      <c r="AC2154" s="2">
        <v>682.5</v>
      </c>
      <c r="AD2154" s="2" t="s">
        <v>745</v>
      </c>
      <c r="AF2154" s="2">
        <v>653.6</v>
      </c>
      <c r="AG2154" s="2" t="s">
        <v>745</v>
      </c>
    </row>
    <row r="2155" spans="1:36" x14ac:dyDescent="0.25">
      <c r="A2155" s="2" t="s">
        <v>1789</v>
      </c>
      <c r="B2155" s="2" t="s">
        <v>1631</v>
      </c>
      <c r="C2155" s="2" t="s">
        <v>1620</v>
      </c>
      <c r="D2155" s="4">
        <f t="shared" si="37"/>
        <v>212</v>
      </c>
      <c r="N2155" s="2">
        <v>413</v>
      </c>
      <c r="O2155" s="2" t="s">
        <v>745</v>
      </c>
      <c r="Z2155" s="2">
        <v>952.3</v>
      </c>
      <c r="AA2155" s="2" t="s">
        <v>745</v>
      </c>
      <c r="AC2155" s="2">
        <v>962.5</v>
      </c>
      <c r="AD2155" s="2" t="s">
        <v>745</v>
      </c>
      <c r="AF2155" s="2">
        <v>862.8</v>
      </c>
      <c r="AG2155" s="2" t="s">
        <v>745</v>
      </c>
    </row>
    <row r="2156" spans="1:36" x14ac:dyDescent="0.25">
      <c r="A2156" s="2" t="s">
        <v>1789</v>
      </c>
      <c r="B2156" s="2" t="s">
        <v>1630</v>
      </c>
      <c r="C2156" s="2" t="s">
        <v>1620</v>
      </c>
      <c r="D2156" s="4">
        <f t="shared" si="37"/>
        <v>208</v>
      </c>
      <c r="Z2156" s="2">
        <v>1999</v>
      </c>
      <c r="AA2156" s="2" t="s">
        <v>745</v>
      </c>
      <c r="AC2156" s="2">
        <v>1867</v>
      </c>
      <c r="AD2156" s="2" t="s">
        <v>745</v>
      </c>
      <c r="AF2156" s="2">
        <v>1619</v>
      </c>
      <c r="AG2156" s="2" t="s">
        <v>745</v>
      </c>
    </row>
    <row r="2157" spans="1:36" x14ac:dyDescent="0.25">
      <c r="A2157" s="2" t="s">
        <v>1789</v>
      </c>
      <c r="B2157" s="2" t="s">
        <v>1628</v>
      </c>
      <c r="C2157" s="2" t="s">
        <v>1620</v>
      </c>
      <c r="D2157" s="4">
        <f t="shared" si="37"/>
        <v>216</v>
      </c>
      <c r="AF2157" s="2">
        <v>863.7</v>
      </c>
      <c r="AG2157" s="2" t="s">
        <v>745</v>
      </c>
    </row>
    <row r="2158" spans="1:36" x14ac:dyDescent="0.25">
      <c r="A2158" s="2" t="s">
        <v>1789</v>
      </c>
      <c r="B2158" s="2" t="s">
        <v>1627</v>
      </c>
      <c r="C2158" s="2" t="s">
        <v>1620</v>
      </c>
      <c r="D2158" s="4">
        <f t="shared" si="37"/>
        <v>176</v>
      </c>
      <c r="AF2158" s="2">
        <v>1148</v>
      </c>
      <c r="AG2158" s="2" t="s">
        <v>745</v>
      </c>
    </row>
    <row r="2159" spans="1:36" x14ac:dyDescent="0.25">
      <c r="A2159" s="2" t="s">
        <v>1789</v>
      </c>
      <c r="B2159" s="2" t="s">
        <v>1626</v>
      </c>
      <c r="C2159" s="2" t="s">
        <v>1620</v>
      </c>
      <c r="D2159" s="4">
        <f t="shared" si="37"/>
        <v>223</v>
      </c>
      <c r="W2159" s="2">
        <v>566.20000000000005</v>
      </c>
      <c r="X2159" s="2" t="s">
        <v>745</v>
      </c>
      <c r="AC2159" s="2">
        <v>644.9</v>
      </c>
      <c r="AD2159" s="2" t="s">
        <v>745</v>
      </c>
      <c r="AF2159" s="2">
        <v>576.9</v>
      </c>
      <c r="AG2159" s="2" t="s">
        <v>745</v>
      </c>
      <c r="AI2159" s="2">
        <v>561.29999999999995</v>
      </c>
      <c r="AJ2159" s="2" t="s">
        <v>712</v>
      </c>
    </row>
    <row r="2160" spans="1:36" x14ac:dyDescent="0.25">
      <c r="A2160" s="2" t="s">
        <v>1789</v>
      </c>
      <c r="B2160" s="2" t="s">
        <v>1625</v>
      </c>
      <c r="C2160" s="2" t="s">
        <v>1620</v>
      </c>
      <c r="D2160" s="4">
        <f t="shared" si="37"/>
        <v>213</v>
      </c>
      <c r="Z2160" s="2">
        <v>5484</v>
      </c>
      <c r="AA2160" s="2" t="s">
        <v>745</v>
      </c>
      <c r="AC2160" s="2">
        <v>5415</v>
      </c>
      <c r="AD2160" s="2" t="s">
        <v>745</v>
      </c>
      <c r="AF2160" s="2">
        <v>5753</v>
      </c>
      <c r="AG2160" s="2" t="s">
        <v>745</v>
      </c>
    </row>
    <row r="2161" spans="1:39" x14ac:dyDescent="0.25">
      <c r="A2161" s="2" t="s">
        <v>1789</v>
      </c>
      <c r="B2161" s="2" t="s">
        <v>1624</v>
      </c>
      <c r="C2161" s="2" t="s">
        <v>1620</v>
      </c>
      <c r="D2161" s="4">
        <f t="shared" si="37"/>
        <v>225</v>
      </c>
      <c r="Q2161" s="2">
        <v>777.2</v>
      </c>
      <c r="R2161" s="2" t="s">
        <v>745</v>
      </c>
      <c r="Z2161" s="2">
        <v>812.3</v>
      </c>
      <c r="AA2161" s="2" t="s">
        <v>745</v>
      </c>
      <c r="AC2161" s="2">
        <v>855.6</v>
      </c>
      <c r="AD2161" s="2" t="s">
        <v>745</v>
      </c>
      <c r="AF2161" s="2">
        <v>665.2</v>
      </c>
      <c r="AG2161" s="2" t="s">
        <v>745</v>
      </c>
    </row>
    <row r="2162" spans="1:39" x14ac:dyDescent="0.25">
      <c r="A2162" s="2" t="s">
        <v>1789</v>
      </c>
      <c r="B2162" s="2" t="s">
        <v>1623</v>
      </c>
      <c r="C2162" s="2" t="s">
        <v>1620</v>
      </c>
      <c r="D2162" s="4">
        <f t="shared" si="37"/>
        <v>235</v>
      </c>
      <c r="Z2162" s="2">
        <v>2473</v>
      </c>
      <c r="AA2162" s="2" t="s">
        <v>745</v>
      </c>
      <c r="AC2162" s="2">
        <v>2415</v>
      </c>
      <c r="AD2162" s="2" t="s">
        <v>745</v>
      </c>
      <c r="AF2162" s="2">
        <v>2106</v>
      </c>
      <c r="AG2162" s="2" t="s">
        <v>745</v>
      </c>
    </row>
    <row r="2163" spans="1:39" x14ac:dyDescent="0.25">
      <c r="A2163" s="2" t="s">
        <v>1789</v>
      </c>
      <c r="B2163" s="2" t="s">
        <v>1622</v>
      </c>
      <c r="C2163" s="2" t="s">
        <v>1620</v>
      </c>
      <c r="D2163" s="4">
        <f t="shared" si="37"/>
        <v>237</v>
      </c>
      <c r="Q2163" s="2">
        <v>665</v>
      </c>
      <c r="R2163" s="2" t="s">
        <v>745</v>
      </c>
      <c r="T2163" s="2">
        <v>708.7</v>
      </c>
      <c r="U2163" s="2" t="s">
        <v>745</v>
      </c>
      <c r="AF2163" s="2">
        <v>956.4</v>
      </c>
      <c r="AG2163" s="2" t="s">
        <v>745</v>
      </c>
    </row>
    <row r="2164" spans="1:39" x14ac:dyDescent="0.25">
      <c r="A2164" s="2" t="s">
        <v>1789</v>
      </c>
      <c r="B2164" s="2" t="s">
        <v>1621</v>
      </c>
      <c r="C2164" s="2" t="s">
        <v>1620</v>
      </c>
      <c r="D2164" s="4">
        <f t="shared" si="37"/>
        <v>249</v>
      </c>
      <c r="W2164" s="2">
        <v>221.4</v>
      </c>
      <c r="X2164" s="2" t="s">
        <v>745</v>
      </c>
      <c r="AC2164" s="2">
        <v>180.5</v>
      </c>
      <c r="AD2164" s="2" t="s">
        <v>745</v>
      </c>
      <c r="AF2164" s="2">
        <v>164.3</v>
      </c>
      <c r="AG2164" s="2" t="s">
        <v>745</v>
      </c>
    </row>
    <row r="2165" spans="1:39" x14ac:dyDescent="0.25">
      <c r="A2165" s="2" t="s">
        <v>1789</v>
      </c>
      <c r="B2165" s="2" t="s">
        <v>1619</v>
      </c>
      <c r="C2165" s="2" t="s">
        <v>1573</v>
      </c>
      <c r="D2165" s="4">
        <f t="shared" si="37"/>
        <v>3</v>
      </c>
      <c r="W2165" s="2">
        <v>370.3</v>
      </c>
      <c r="X2165" s="2" t="s">
        <v>745</v>
      </c>
      <c r="AC2165" s="2">
        <v>588.5</v>
      </c>
      <c r="AD2165" s="2" t="s">
        <v>745</v>
      </c>
      <c r="AF2165" s="2">
        <v>435.4</v>
      </c>
      <c r="AG2165" s="2" t="s">
        <v>745</v>
      </c>
    </row>
    <row r="2166" spans="1:39" x14ac:dyDescent="0.25">
      <c r="A2166" s="2" t="s">
        <v>1789</v>
      </c>
      <c r="B2166" s="2" t="s">
        <v>1618</v>
      </c>
      <c r="C2166" s="2" t="s">
        <v>1573</v>
      </c>
      <c r="D2166" s="4">
        <f t="shared" si="37"/>
        <v>6</v>
      </c>
    </row>
    <row r="2167" spans="1:39" x14ac:dyDescent="0.25">
      <c r="A2167" s="2" t="s">
        <v>1789</v>
      </c>
      <c r="B2167" s="2" t="s">
        <v>1617</v>
      </c>
      <c r="C2167" s="2" t="s">
        <v>1573</v>
      </c>
      <c r="D2167" s="4">
        <f t="shared" si="37"/>
        <v>11</v>
      </c>
      <c r="Q2167" s="2">
        <v>440.4</v>
      </c>
      <c r="R2167" s="2" t="s">
        <v>712</v>
      </c>
      <c r="T2167" s="2">
        <v>469.6</v>
      </c>
      <c r="U2167" s="2" t="s">
        <v>712</v>
      </c>
      <c r="W2167" s="2">
        <v>487.3</v>
      </c>
      <c r="X2167" s="2" t="s">
        <v>712</v>
      </c>
      <c r="Z2167" s="2">
        <v>454.6</v>
      </c>
      <c r="AA2167" s="2" t="s">
        <v>712</v>
      </c>
      <c r="AC2167" s="2">
        <v>452</v>
      </c>
      <c r="AD2167" s="2" t="s">
        <v>712</v>
      </c>
      <c r="AI2167" s="2">
        <v>413</v>
      </c>
      <c r="AJ2167" s="2" t="s">
        <v>712</v>
      </c>
    </row>
    <row r="2168" spans="1:39" x14ac:dyDescent="0.25">
      <c r="A2168" s="2" t="s">
        <v>1789</v>
      </c>
      <c r="B2168" s="2" t="s">
        <v>1616</v>
      </c>
      <c r="C2168" s="2" t="s">
        <v>1573</v>
      </c>
      <c r="D2168" s="4">
        <f t="shared" si="37"/>
        <v>57</v>
      </c>
      <c r="Z2168" s="2">
        <v>196.2</v>
      </c>
      <c r="AA2168" s="2" t="s">
        <v>745</v>
      </c>
      <c r="AC2168" s="2">
        <v>187</v>
      </c>
      <c r="AD2168" s="2" t="s">
        <v>745</v>
      </c>
      <c r="AF2168" s="2">
        <v>178.5</v>
      </c>
      <c r="AG2168" s="2" t="s">
        <v>745</v>
      </c>
      <c r="AI2168" s="2">
        <v>163.1</v>
      </c>
      <c r="AJ2168" s="2" t="s">
        <v>745</v>
      </c>
      <c r="AL2168" s="2">
        <v>159.4</v>
      </c>
      <c r="AM2168" s="2" t="s">
        <v>745</v>
      </c>
    </row>
    <row r="2169" spans="1:39" x14ac:dyDescent="0.25">
      <c r="A2169" s="2" t="s">
        <v>1789</v>
      </c>
      <c r="B2169" s="2" t="s">
        <v>1615</v>
      </c>
      <c r="C2169" s="2" t="s">
        <v>1573</v>
      </c>
      <c r="D2169" s="4">
        <f t="shared" si="37"/>
        <v>255</v>
      </c>
      <c r="Q2169" s="2">
        <v>919.5</v>
      </c>
      <c r="R2169" s="2" t="s">
        <v>745</v>
      </c>
      <c r="Z2169" s="2">
        <v>754.4</v>
      </c>
      <c r="AA2169" s="2" t="s">
        <v>712</v>
      </c>
      <c r="AC2169" s="2">
        <v>650.1</v>
      </c>
      <c r="AD2169" s="2" t="s">
        <v>712</v>
      </c>
      <c r="AF2169" s="2">
        <v>580.79999999999995</v>
      </c>
      <c r="AG2169" s="2" t="s">
        <v>712</v>
      </c>
      <c r="AI2169" s="2">
        <v>542</v>
      </c>
      <c r="AJ2169" s="2" t="s">
        <v>712</v>
      </c>
    </row>
    <row r="2170" spans="1:39" x14ac:dyDescent="0.25">
      <c r="A2170" s="2" t="s">
        <v>1789</v>
      </c>
      <c r="B2170" s="2" t="s">
        <v>1614</v>
      </c>
      <c r="C2170" s="2" t="s">
        <v>1573</v>
      </c>
      <c r="D2170" s="4">
        <f t="shared" si="37"/>
        <v>80</v>
      </c>
      <c r="AF2170" s="2">
        <v>87.01</v>
      </c>
      <c r="AG2170" s="2" t="s">
        <v>712</v>
      </c>
      <c r="AI2170" s="2">
        <v>85.95</v>
      </c>
      <c r="AJ2170" s="2" t="s">
        <v>745</v>
      </c>
      <c r="AL2170" s="2">
        <v>86.06</v>
      </c>
      <c r="AM2170" s="2" t="s">
        <v>712</v>
      </c>
    </row>
    <row r="2171" spans="1:39" x14ac:dyDescent="0.25">
      <c r="A2171" s="2" t="s">
        <v>1789</v>
      </c>
      <c r="B2171" s="2" t="s">
        <v>1613</v>
      </c>
      <c r="C2171" s="2" t="s">
        <v>1573</v>
      </c>
      <c r="D2171" s="4">
        <f t="shared" si="37"/>
        <v>27</v>
      </c>
      <c r="Q2171" s="2">
        <v>1590</v>
      </c>
      <c r="R2171" s="2" t="s">
        <v>745</v>
      </c>
      <c r="T2171" s="2">
        <v>1575</v>
      </c>
      <c r="U2171" s="2" t="s">
        <v>745</v>
      </c>
      <c r="W2171" s="2">
        <v>866</v>
      </c>
      <c r="X2171" s="2" t="s">
        <v>745</v>
      </c>
      <c r="AC2171" s="2">
        <v>837.3</v>
      </c>
      <c r="AD2171" s="2" t="s">
        <v>712</v>
      </c>
      <c r="AF2171" s="2">
        <v>819.5</v>
      </c>
      <c r="AG2171" s="2" t="s">
        <v>712</v>
      </c>
      <c r="AI2171" s="2">
        <v>782.4</v>
      </c>
      <c r="AJ2171" s="2" t="s">
        <v>712</v>
      </c>
      <c r="AL2171" s="2">
        <v>764.8</v>
      </c>
      <c r="AM2171" s="2" t="s">
        <v>712</v>
      </c>
    </row>
    <row r="2172" spans="1:39" x14ac:dyDescent="0.25">
      <c r="A2172" s="2" t="s">
        <v>1789</v>
      </c>
      <c r="B2172" s="2" t="s">
        <v>1612</v>
      </c>
      <c r="C2172" s="2" t="s">
        <v>1573</v>
      </c>
      <c r="D2172" s="4">
        <f t="shared" si="37"/>
        <v>98</v>
      </c>
      <c r="AI2172" s="2">
        <v>156.1</v>
      </c>
      <c r="AJ2172" s="2" t="s">
        <v>745</v>
      </c>
      <c r="AL2172" s="2">
        <v>149.5</v>
      </c>
      <c r="AM2172" s="2" t="s">
        <v>712</v>
      </c>
    </row>
    <row r="2173" spans="1:39" x14ac:dyDescent="0.25">
      <c r="A2173" s="2" t="s">
        <v>1789</v>
      </c>
      <c r="B2173" s="2" t="s">
        <v>1611</v>
      </c>
      <c r="C2173" s="2" t="s">
        <v>1573</v>
      </c>
      <c r="D2173" s="4">
        <f t="shared" si="37"/>
        <v>50</v>
      </c>
      <c r="N2173" s="2">
        <v>232.9</v>
      </c>
      <c r="O2173" s="2" t="s">
        <v>745</v>
      </c>
      <c r="Q2173" s="2">
        <v>255.9</v>
      </c>
      <c r="R2173" s="2" t="s">
        <v>745</v>
      </c>
      <c r="T2173" s="2">
        <v>276.5</v>
      </c>
      <c r="U2173" s="2" t="s">
        <v>745</v>
      </c>
      <c r="W2173" s="2">
        <v>282.3</v>
      </c>
      <c r="X2173" s="2" t="s">
        <v>745</v>
      </c>
      <c r="Z2173" s="2">
        <v>236.9</v>
      </c>
      <c r="AA2173" s="2" t="s">
        <v>745</v>
      </c>
      <c r="AC2173" s="2">
        <v>214.5</v>
      </c>
      <c r="AD2173" s="2" t="s">
        <v>745</v>
      </c>
      <c r="AF2173" s="2">
        <v>203.8</v>
      </c>
      <c r="AG2173" s="2" t="s">
        <v>745</v>
      </c>
      <c r="AI2173" s="2">
        <v>226.6</v>
      </c>
      <c r="AJ2173" s="2" t="s">
        <v>745</v>
      </c>
      <c r="AL2173" s="2">
        <v>219.1</v>
      </c>
      <c r="AM2173" s="2" t="s">
        <v>712</v>
      </c>
    </row>
    <row r="2174" spans="1:39" x14ac:dyDescent="0.25">
      <c r="A2174" s="2" t="s">
        <v>1789</v>
      </c>
      <c r="B2174" s="2" t="s">
        <v>1610</v>
      </c>
      <c r="C2174" s="2" t="s">
        <v>1573</v>
      </c>
      <c r="D2174" s="4">
        <f t="shared" si="37"/>
        <v>167</v>
      </c>
      <c r="Z2174" s="2">
        <v>241.7</v>
      </c>
      <c r="AA2174" s="2" t="s">
        <v>712</v>
      </c>
      <c r="AC2174" s="2">
        <v>186.6</v>
      </c>
      <c r="AD2174" s="2" t="s">
        <v>712</v>
      </c>
      <c r="AF2174" s="2">
        <v>190.6</v>
      </c>
      <c r="AG2174" s="2" t="s">
        <v>712</v>
      </c>
      <c r="AI2174" s="2">
        <v>174.6</v>
      </c>
      <c r="AJ2174" s="2" t="s">
        <v>712</v>
      </c>
      <c r="AL2174" s="2">
        <v>156.5</v>
      </c>
      <c r="AM2174" s="2" t="s">
        <v>712</v>
      </c>
    </row>
    <row r="2175" spans="1:39" x14ac:dyDescent="0.25">
      <c r="A2175" s="2" t="s">
        <v>1789</v>
      </c>
      <c r="B2175" s="2" t="s">
        <v>1609</v>
      </c>
      <c r="C2175" s="2" t="s">
        <v>1573</v>
      </c>
      <c r="D2175" s="4">
        <f t="shared" si="37"/>
        <v>54</v>
      </c>
      <c r="K2175" s="2">
        <v>144.30000000000001</v>
      </c>
      <c r="L2175" s="2" t="s">
        <v>712</v>
      </c>
      <c r="N2175" s="2">
        <v>236.5</v>
      </c>
      <c r="O2175" s="2" t="s">
        <v>712</v>
      </c>
      <c r="Q2175" s="2">
        <v>235.2</v>
      </c>
      <c r="R2175" s="2" t="s">
        <v>712</v>
      </c>
      <c r="T2175" s="2">
        <v>333.3</v>
      </c>
      <c r="U2175" s="2" t="s">
        <v>712</v>
      </c>
      <c r="W2175" s="2">
        <v>243.9</v>
      </c>
      <c r="X2175" s="2" t="s">
        <v>712</v>
      </c>
      <c r="Z2175" s="2">
        <v>176.7</v>
      </c>
      <c r="AA2175" s="2" t="s">
        <v>712</v>
      </c>
      <c r="AC2175" s="2">
        <v>124.4</v>
      </c>
      <c r="AD2175" s="2" t="s">
        <v>712</v>
      </c>
      <c r="AF2175" s="2">
        <v>104.4</v>
      </c>
      <c r="AG2175" s="2" t="s">
        <v>712</v>
      </c>
      <c r="AI2175" s="2">
        <v>116.4</v>
      </c>
      <c r="AJ2175" s="2" t="s">
        <v>712</v>
      </c>
    </row>
    <row r="2176" spans="1:39" x14ac:dyDescent="0.25">
      <c r="A2176" s="2" t="s">
        <v>1789</v>
      </c>
      <c r="B2176" s="2" t="s">
        <v>1608</v>
      </c>
      <c r="C2176" s="2" t="s">
        <v>1573</v>
      </c>
      <c r="D2176" s="4">
        <f t="shared" si="37"/>
        <v>63</v>
      </c>
      <c r="W2176" s="2">
        <v>1729</v>
      </c>
      <c r="X2176" s="2" t="s">
        <v>712</v>
      </c>
      <c r="Z2176" s="2">
        <v>963.1</v>
      </c>
      <c r="AA2176" s="2" t="s">
        <v>745</v>
      </c>
      <c r="AC2176" s="2">
        <v>1022</v>
      </c>
      <c r="AD2176" s="2" t="s">
        <v>712</v>
      </c>
      <c r="AF2176" s="2">
        <v>1365</v>
      </c>
      <c r="AG2176" s="2" t="s">
        <v>712</v>
      </c>
      <c r="AI2176" s="2">
        <v>1232</v>
      </c>
      <c r="AJ2176" s="2" t="s">
        <v>745</v>
      </c>
      <c r="AL2176" s="2">
        <v>1310</v>
      </c>
      <c r="AM2176" s="2" t="s">
        <v>745</v>
      </c>
    </row>
    <row r="2177" spans="1:39" x14ac:dyDescent="0.25">
      <c r="A2177" s="2" t="s">
        <v>1789</v>
      </c>
      <c r="B2177" s="2" t="s">
        <v>1607</v>
      </c>
      <c r="C2177" s="2" t="s">
        <v>1573</v>
      </c>
      <c r="D2177" s="4">
        <f t="shared" si="37"/>
        <v>64</v>
      </c>
    </row>
    <row r="2178" spans="1:39" x14ac:dyDescent="0.25">
      <c r="A2178" s="2" t="s">
        <v>1789</v>
      </c>
      <c r="B2178" s="2" t="s">
        <v>1606</v>
      </c>
      <c r="C2178" s="2" t="s">
        <v>1573</v>
      </c>
      <c r="D2178" s="4">
        <f t="shared" si="37"/>
        <v>67</v>
      </c>
      <c r="K2178" s="2">
        <v>710.4</v>
      </c>
      <c r="L2178" s="2" t="s">
        <v>712</v>
      </c>
      <c r="N2178" s="2">
        <v>749.1</v>
      </c>
      <c r="O2178" s="2" t="s">
        <v>712</v>
      </c>
      <c r="Q2178" s="2">
        <v>766.7</v>
      </c>
      <c r="R2178" s="2" t="s">
        <v>712</v>
      </c>
      <c r="T2178" s="2">
        <v>810.2</v>
      </c>
      <c r="U2178" s="2" t="s">
        <v>712</v>
      </c>
      <c r="W2178" s="2">
        <v>466.1</v>
      </c>
      <c r="X2178" s="2" t="s">
        <v>712</v>
      </c>
      <c r="Z2178" s="2">
        <v>503</v>
      </c>
      <c r="AA2178" s="2" t="s">
        <v>712</v>
      </c>
      <c r="AC2178" s="2">
        <v>447.6</v>
      </c>
      <c r="AD2178" s="2" t="s">
        <v>712</v>
      </c>
      <c r="AF2178" s="2">
        <v>1241</v>
      </c>
      <c r="AG2178" s="2" t="s">
        <v>712</v>
      </c>
    </row>
    <row r="2179" spans="1:39" x14ac:dyDescent="0.25">
      <c r="A2179" s="2" t="s">
        <v>1789</v>
      </c>
      <c r="B2179" s="2" t="s">
        <v>1605</v>
      </c>
      <c r="C2179" s="2" t="s">
        <v>1573</v>
      </c>
      <c r="D2179" s="4">
        <f t="shared" si="37"/>
        <v>68</v>
      </c>
      <c r="Q2179" s="2">
        <v>568</v>
      </c>
      <c r="R2179" s="2" t="s">
        <v>712</v>
      </c>
      <c r="T2179" s="2">
        <v>623</v>
      </c>
      <c r="U2179" s="2" t="s">
        <v>712</v>
      </c>
      <c r="W2179" s="2">
        <v>682.1</v>
      </c>
      <c r="X2179" s="2" t="s">
        <v>712</v>
      </c>
      <c r="Z2179" s="2">
        <v>517.29999999999995</v>
      </c>
      <c r="AA2179" s="2" t="s">
        <v>712</v>
      </c>
      <c r="AC2179" s="2">
        <v>538.79999999999995</v>
      </c>
      <c r="AD2179" s="2" t="s">
        <v>712</v>
      </c>
      <c r="AF2179" s="2">
        <v>506.9</v>
      </c>
      <c r="AG2179" s="2" t="s">
        <v>712</v>
      </c>
      <c r="AI2179" s="2">
        <v>475.6</v>
      </c>
      <c r="AJ2179" s="2" t="s">
        <v>745</v>
      </c>
    </row>
    <row r="2180" spans="1:39" x14ac:dyDescent="0.25">
      <c r="A2180" s="2" t="s">
        <v>1789</v>
      </c>
      <c r="B2180" s="2" t="s">
        <v>1604</v>
      </c>
      <c r="C2180" s="2" t="s">
        <v>1573</v>
      </c>
      <c r="D2180" s="4">
        <f t="shared" si="37"/>
        <v>79</v>
      </c>
      <c r="W2180" s="2">
        <v>577.79999999999995</v>
      </c>
      <c r="X2180" s="2" t="s">
        <v>712</v>
      </c>
      <c r="Z2180" s="2">
        <v>551.29999999999995</v>
      </c>
      <c r="AA2180" s="2" t="s">
        <v>745</v>
      </c>
      <c r="AC2180" s="2">
        <v>479.2</v>
      </c>
      <c r="AD2180" s="2" t="s">
        <v>712</v>
      </c>
      <c r="AF2180" s="2">
        <v>399.5</v>
      </c>
      <c r="AG2180" s="2" t="s">
        <v>712</v>
      </c>
      <c r="AI2180" s="2">
        <v>410.5</v>
      </c>
      <c r="AJ2180" s="2" t="s">
        <v>712</v>
      </c>
    </row>
    <row r="2181" spans="1:39" x14ac:dyDescent="0.25">
      <c r="A2181" s="2" t="s">
        <v>1789</v>
      </c>
      <c r="B2181" s="2" t="s">
        <v>1603</v>
      </c>
      <c r="C2181" s="2" t="s">
        <v>1573</v>
      </c>
      <c r="D2181" s="4">
        <f t="shared" si="37"/>
        <v>84</v>
      </c>
      <c r="K2181" s="2">
        <v>480.4</v>
      </c>
      <c r="L2181" s="2" t="s">
        <v>712</v>
      </c>
      <c r="N2181" s="2">
        <v>462</v>
      </c>
      <c r="O2181" s="2" t="s">
        <v>712</v>
      </c>
      <c r="Q2181" s="2">
        <v>515.79999999999995</v>
      </c>
      <c r="R2181" s="2" t="s">
        <v>712</v>
      </c>
      <c r="T2181" s="2">
        <v>550.70000000000005</v>
      </c>
      <c r="U2181" s="2" t="s">
        <v>712</v>
      </c>
      <c r="W2181" s="2">
        <v>778.8</v>
      </c>
      <c r="X2181" s="2" t="s">
        <v>712</v>
      </c>
      <c r="Z2181" s="2">
        <v>805.2</v>
      </c>
      <c r="AA2181" s="2" t="s">
        <v>712</v>
      </c>
      <c r="AC2181" s="2">
        <v>840.9</v>
      </c>
      <c r="AD2181" s="2" t="s">
        <v>712</v>
      </c>
      <c r="AF2181" s="2">
        <v>865.2</v>
      </c>
      <c r="AG2181" s="2" t="s">
        <v>745</v>
      </c>
    </row>
    <row r="2182" spans="1:39" x14ac:dyDescent="0.25">
      <c r="A2182" s="2" t="s">
        <v>1789</v>
      </c>
      <c r="B2182" s="2" t="s">
        <v>1602</v>
      </c>
      <c r="C2182" s="2" t="s">
        <v>1573</v>
      </c>
      <c r="D2182" s="4">
        <f t="shared" si="37"/>
        <v>94</v>
      </c>
    </row>
    <row r="2183" spans="1:39" x14ac:dyDescent="0.25">
      <c r="A2183" s="2" t="s">
        <v>1789</v>
      </c>
      <c r="B2183" s="2" t="s">
        <v>1601</v>
      </c>
      <c r="C2183" s="2" t="s">
        <v>1573</v>
      </c>
      <c r="D2183" s="4">
        <f t="shared" si="37"/>
        <v>97</v>
      </c>
      <c r="K2183" s="2">
        <v>286.10000000000002</v>
      </c>
      <c r="L2183" s="2" t="s">
        <v>712</v>
      </c>
      <c r="N2183" s="2">
        <v>372.3</v>
      </c>
      <c r="O2183" s="2" t="s">
        <v>712</v>
      </c>
      <c r="Q2183" s="2">
        <v>448.2</v>
      </c>
      <c r="R2183" s="2" t="s">
        <v>712</v>
      </c>
      <c r="T2183" s="2">
        <v>605.9</v>
      </c>
      <c r="U2183" s="2" t="s">
        <v>745</v>
      </c>
      <c r="W2183" s="2">
        <v>688.6</v>
      </c>
      <c r="X2183" s="2" t="s">
        <v>712</v>
      </c>
      <c r="Z2183" s="2">
        <v>582.9</v>
      </c>
      <c r="AA2183" s="2" t="s">
        <v>712</v>
      </c>
      <c r="AC2183" s="2">
        <v>562.5</v>
      </c>
      <c r="AD2183" s="2" t="s">
        <v>745</v>
      </c>
      <c r="AF2183" s="2">
        <v>554.79999999999995</v>
      </c>
      <c r="AG2183" s="2" t="s">
        <v>712</v>
      </c>
      <c r="AI2183" s="2">
        <v>507.2</v>
      </c>
      <c r="AJ2183" s="2" t="s">
        <v>712</v>
      </c>
    </row>
    <row r="2184" spans="1:39" x14ac:dyDescent="0.25">
      <c r="A2184" s="2" t="s">
        <v>1789</v>
      </c>
      <c r="B2184" s="2" t="s">
        <v>1600</v>
      </c>
      <c r="C2184" s="2" t="s">
        <v>1573</v>
      </c>
      <c r="D2184" s="4">
        <f t="shared" si="37"/>
        <v>99</v>
      </c>
      <c r="Q2184" s="2">
        <v>463.3</v>
      </c>
      <c r="R2184" s="2" t="s">
        <v>712</v>
      </c>
      <c r="T2184" s="2">
        <v>453.6</v>
      </c>
      <c r="U2184" s="2" t="s">
        <v>712</v>
      </c>
      <c r="W2184" s="2">
        <v>642.6</v>
      </c>
      <c r="X2184" s="2" t="s">
        <v>712</v>
      </c>
      <c r="AC2184" s="2">
        <v>575.1</v>
      </c>
      <c r="AD2184" s="2" t="s">
        <v>712</v>
      </c>
      <c r="AF2184" s="2">
        <v>540.29999999999995</v>
      </c>
      <c r="AG2184" s="2" t="s">
        <v>712</v>
      </c>
      <c r="AI2184" s="2">
        <v>11042</v>
      </c>
      <c r="AJ2184" s="2" t="s">
        <v>712</v>
      </c>
      <c r="AL2184" s="2">
        <v>9141</v>
      </c>
      <c r="AM2184" s="2" t="s">
        <v>712</v>
      </c>
    </row>
    <row r="2185" spans="1:39" x14ac:dyDescent="0.25">
      <c r="A2185" s="2" t="s">
        <v>1789</v>
      </c>
      <c r="B2185" s="2" t="s">
        <v>1599</v>
      </c>
      <c r="C2185" s="2" t="s">
        <v>1573</v>
      </c>
      <c r="D2185" s="4">
        <f t="shared" si="37"/>
        <v>104</v>
      </c>
      <c r="Q2185" s="2">
        <v>305.60000000000002</v>
      </c>
      <c r="R2185" s="2" t="s">
        <v>712</v>
      </c>
      <c r="Z2185" s="2">
        <v>317.3</v>
      </c>
      <c r="AA2185" s="2" t="s">
        <v>712</v>
      </c>
      <c r="AF2185" s="2">
        <v>166.3</v>
      </c>
      <c r="AG2185" s="2" t="s">
        <v>712</v>
      </c>
      <c r="AI2185" s="2">
        <v>162.19999999999999</v>
      </c>
      <c r="AJ2185" s="2" t="s">
        <v>712</v>
      </c>
    </row>
    <row r="2186" spans="1:39" x14ac:dyDescent="0.25">
      <c r="A2186" s="2" t="s">
        <v>1789</v>
      </c>
      <c r="B2186" s="2" t="s">
        <v>1598</v>
      </c>
      <c r="C2186" s="2" t="s">
        <v>1573</v>
      </c>
      <c r="D2186" s="4">
        <f t="shared" si="37"/>
        <v>106</v>
      </c>
      <c r="K2186" s="2">
        <v>766.7</v>
      </c>
      <c r="L2186" s="2" t="s">
        <v>745</v>
      </c>
      <c r="AC2186" s="2">
        <v>787.6</v>
      </c>
      <c r="AD2186" s="2" t="s">
        <v>745</v>
      </c>
      <c r="AI2186" s="2">
        <v>899.8</v>
      </c>
      <c r="AJ2186" s="2" t="s">
        <v>712</v>
      </c>
    </row>
    <row r="2187" spans="1:39" x14ac:dyDescent="0.25">
      <c r="A2187" s="2" t="s">
        <v>1789</v>
      </c>
      <c r="B2187" s="2" t="s">
        <v>1597</v>
      </c>
      <c r="C2187" s="2" t="s">
        <v>1573</v>
      </c>
      <c r="D2187" s="4">
        <f t="shared" si="37"/>
        <v>119</v>
      </c>
      <c r="Z2187" s="2">
        <v>171.7</v>
      </c>
      <c r="AA2187" s="2" t="s">
        <v>712</v>
      </c>
      <c r="AC2187" s="2">
        <v>110.6</v>
      </c>
      <c r="AD2187" s="2" t="s">
        <v>712</v>
      </c>
      <c r="AF2187" s="2">
        <v>100.5</v>
      </c>
      <c r="AG2187" s="2" t="s">
        <v>712</v>
      </c>
      <c r="AI2187" s="2">
        <v>127.7</v>
      </c>
      <c r="AJ2187" s="2" t="s">
        <v>712</v>
      </c>
      <c r="AL2187" s="2">
        <v>125.8</v>
      </c>
      <c r="AM2187" s="2" t="s">
        <v>712</v>
      </c>
    </row>
    <row r="2188" spans="1:39" x14ac:dyDescent="0.25">
      <c r="A2188" s="2" t="s">
        <v>1789</v>
      </c>
      <c r="B2188" s="2" t="s">
        <v>1596</v>
      </c>
      <c r="C2188" s="2" t="s">
        <v>1573</v>
      </c>
      <c r="D2188" s="4">
        <f t="shared" ref="D2188:D2252" si="38">IF(B2188="","",VALUE(LEFT(B2188,FIND(".|",B2188)-1)))</f>
        <v>125</v>
      </c>
    </row>
    <row r="2189" spans="1:39" x14ac:dyDescent="0.25">
      <c r="A2189" s="2" t="s">
        <v>1789</v>
      </c>
      <c r="B2189" s="2" t="s">
        <v>1595</v>
      </c>
      <c r="C2189" s="2" t="s">
        <v>1573</v>
      </c>
      <c r="D2189" s="4">
        <f t="shared" si="38"/>
        <v>126</v>
      </c>
      <c r="Z2189" s="2">
        <v>1218</v>
      </c>
      <c r="AA2189" s="2" t="s">
        <v>745</v>
      </c>
      <c r="AC2189" s="2">
        <v>806.3</v>
      </c>
      <c r="AD2189" s="2" t="s">
        <v>712</v>
      </c>
      <c r="AF2189" s="2">
        <v>695.2</v>
      </c>
      <c r="AG2189" s="2" t="s">
        <v>712</v>
      </c>
      <c r="AI2189" s="2">
        <v>209.4</v>
      </c>
      <c r="AJ2189" s="2" t="s">
        <v>745</v>
      </c>
    </row>
    <row r="2190" spans="1:39" x14ac:dyDescent="0.25">
      <c r="A2190" s="2" t="s">
        <v>1789</v>
      </c>
      <c r="B2190" s="2" t="s">
        <v>1594</v>
      </c>
      <c r="C2190" s="2" t="s">
        <v>1573</v>
      </c>
      <c r="D2190" s="4">
        <f t="shared" si="38"/>
        <v>256</v>
      </c>
      <c r="K2190" s="2">
        <v>84.92</v>
      </c>
      <c r="L2190" s="2" t="s">
        <v>712</v>
      </c>
      <c r="N2190" s="2">
        <v>102.6</v>
      </c>
      <c r="O2190" s="2" t="s">
        <v>712</v>
      </c>
      <c r="Q2190" s="2">
        <v>95.2</v>
      </c>
      <c r="R2190" s="2" t="s">
        <v>712</v>
      </c>
      <c r="T2190" s="2">
        <v>159.9</v>
      </c>
      <c r="U2190" s="2" t="s">
        <v>712</v>
      </c>
      <c r="Z2190" s="2">
        <v>130.5</v>
      </c>
      <c r="AA2190" s="2" t="s">
        <v>712</v>
      </c>
      <c r="AC2190" s="2">
        <v>136.4</v>
      </c>
      <c r="AD2190" s="2" t="s">
        <v>712</v>
      </c>
      <c r="AI2190" s="2">
        <v>83.57</v>
      </c>
      <c r="AJ2190" s="2" t="s">
        <v>712</v>
      </c>
      <c r="AL2190" s="2">
        <v>76</v>
      </c>
      <c r="AM2190" s="2" t="s">
        <v>712</v>
      </c>
    </row>
    <row r="2191" spans="1:39" x14ac:dyDescent="0.25">
      <c r="A2191" s="2" t="s">
        <v>1789</v>
      </c>
      <c r="B2191" s="2" t="s">
        <v>1593</v>
      </c>
      <c r="C2191" s="2" t="s">
        <v>1573</v>
      </c>
      <c r="D2191" s="4">
        <f t="shared" si="38"/>
        <v>134</v>
      </c>
      <c r="Q2191" s="2">
        <v>61.16</v>
      </c>
      <c r="R2191" s="2" t="s">
        <v>745</v>
      </c>
      <c r="Z2191" s="2">
        <v>147.80000000000001</v>
      </c>
      <c r="AA2191" s="2" t="s">
        <v>745</v>
      </c>
      <c r="AC2191" s="2">
        <v>137.5</v>
      </c>
      <c r="AD2191" s="2" t="s">
        <v>745</v>
      </c>
      <c r="AF2191" s="2">
        <v>138.19999999999999</v>
      </c>
      <c r="AG2191" s="2" t="s">
        <v>745</v>
      </c>
      <c r="AI2191" s="2">
        <v>96.01</v>
      </c>
      <c r="AJ2191" s="2" t="s">
        <v>712</v>
      </c>
      <c r="AL2191" s="2">
        <v>108.2</v>
      </c>
      <c r="AM2191" s="2" t="s">
        <v>712</v>
      </c>
    </row>
    <row r="2192" spans="1:39" x14ac:dyDescent="0.25">
      <c r="A2192" s="2" t="s">
        <v>1789</v>
      </c>
      <c r="B2192" s="2" t="s">
        <v>1592</v>
      </c>
      <c r="C2192" s="2" t="s">
        <v>1573</v>
      </c>
      <c r="D2192" s="4">
        <f t="shared" si="38"/>
        <v>140</v>
      </c>
      <c r="W2192" s="2">
        <v>224.4</v>
      </c>
      <c r="X2192" s="2" t="s">
        <v>712</v>
      </c>
      <c r="Z2192" s="2">
        <v>192.1</v>
      </c>
      <c r="AA2192" s="2" t="s">
        <v>712</v>
      </c>
      <c r="AC2192" s="2">
        <v>177.6</v>
      </c>
      <c r="AD2192" s="2" t="s">
        <v>712</v>
      </c>
      <c r="AF2192" s="2">
        <v>156.9</v>
      </c>
      <c r="AG2192" s="2" t="s">
        <v>712</v>
      </c>
      <c r="AI2192" s="2">
        <v>133.69999999999999</v>
      </c>
      <c r="AJ2192" s="2" t="s">
        <v>712</v>
      </c>
    </row>
    <row r="2193" spans="1:39" x14ac:dyDescent="0.25">
      <c r="A2193" s="2" t="s">
        <v>1789</v>
      </c>
      <c r="B2193" s="2" t="s">
        <v>1591</v>
      </c>
      <c r="C2193" s="2" t="s">
        <v>1573</v>
      </c>
      <c r="D2193" s="4">
        <f t="shared" si="38"/>
        <v>273</v>
      </c>
      <c r="AI2193" s="2">
        <v>257.89999999999998</v>
      </c>
      <c r="AJ2193" s="2" t="s">
        <v>745</v>
      </c>
    </row>
    <row r="2194" spans="1:39" x14ac:dyDescent="0.25">
      <c r="A2194" s="2" t="s">
        <v>1789</v>
      </c>
      <c r="B2194" s="2" t="s">
        <v>1590</v>
      </c>
      <c r="C2194" s="2" t="s">
        <v>1573</v>
      </c>
      <c r="D2194" s="4">
        <f t="shared" si="38"/>
        <v>150</v>
      </c>
      <c r="Q2194" s="2">
        <v>645.20000000000005</v>
      </c>
      <c r="R2194" s="2" t="s">
        <v>712</v>
      </c>
      <c r="T2194" s="2">
        <v>638.79999999999995</v>
      </c>
      <c r="U2194" s="2" t="s">
        <v>712</v>
      </c>
      <c r="W2194" s="2">
        <v>527.70000000000005</v>
      </c>
      <c r="X2194" s="2" t="s">
        <v>712</v>
      </c>
      <c r="Z2194" s="2">
        <v>416.2</v>
      </c>
      <c r="AA2194" s="2" t="s">
        <v>712</v>
      </c>
      <c r="AC2194" s="2">
        <v>554.5</v>
      </c>
      <c r="AD2194" s="2" t="s">
        <v>712</v>
      </c>
      <c r="AF2194" s="2">
        <v>665.1</v>
      </c>
      <c r="AG2194" s="2" t="s">
        <v>712</v>
      </c>
      <c r="AI2194" s="2">
        <v>640</v>
      </c>
      <c r="AJ2194" s="2" t="s">
        <v>712</v>
      </c>
    </row>
    <row r="2195" spans="1:39" x14ac:dyDescent="0.25">
      <c r="A2195" s="2" t="s">
        <v>1789</v>
      </c>
      <c r="B2195" s="2" t="s">
        <v>1589</v>
      </c>
      <c r="C2195" s="2" t="s">
        <v>1573</v>
      </c>
      <c r="D2195" s="4">
        <f t="shared" si="38"/>
        <v>162</v>
      </c>
      <c r="Q2195" s="2">
        <v>486.9</v>
      </c>
      <c r="R2195" s="2" t="s">
        <v>745</v>
      </c>
      <c r="Z2195" s="2">
        <v>548.4</v>
      </c>
      <c r="AA2195" s="2" t="s">
        <v>712</v>
      </c>
      <c r="AC2195" s="2">
        <v>528.79999999999995</v>
      </c>
      <c r="AD2195" s="2" t="s">
        <v>712</v>
      </c>
      <c r="AF2195" s="2">
        <v>641.5</v>
      </c>
      <c r="AG2195" s="2" t="s">
        <v>712</v>
      </c>
    </row>
    <row r="2196" spans="1:39" x14ac:dyDescent="0.25">
      <c r="A2196" s="2" t="s">
        <v>1789</v>
      </c>
      <c r="B2196" s="2" t="s">
        <v>1588</v>
      </c>
      <c r="C2196" s="2" t="s">
        <v>1573</v>
      </c>
      <c r="D2196" s="4">
        <f t="shared" si="38"/>
        <v>173</v>
      </c>
      <c r="K2196" s="2">
        <v>303.3</v>
      </c>
      <c r="L2196" s="2" t="s">
        <v>712</v>
      </c>
      <c r="N2196" s="2">
        <v>389</v>
      </c>
      <c r="O2196" s="2" t="s">
        <v>712</v>
      </c>
      <c r="Q2196" s="2">
        <v>414.3</v>
      </c>
      <c r="R2196" s="2" t="s">
        <v>712</v>
      </c>
      <c r="T2196" s="2">
        <v>433.4</v>
      </c>
      <c r="U2196" s="2" t="s">
        <v>712</v>
      </c>
      <c r="W2196" s="2">
        <v>348.7</v>
      </c>
      <c r="X2196" s="2" t="s">
        <v>712</v>
      </c>
      <c r="Z2196" s="2">
        <v>331.8</v>
      </c>
      <c r="AA2196" s="2" t="s">
        <v>712</v>
      </c>
      <c r="AC2196" s="2">
        <v>305</v>
      </c>
      <c r="AD2196" s="2" t="s">
        <v>712</v>
      </c>
      <c r="AF2196" s="2">
        <v>312.5</v>
      </c>
      <c r="AG2196" s="2" t="s">
        <v>712</v>
      </c>
      <c r="AI2196" s="2">
        <v>297.3</v>
      </c>
      <c r="AJ2196" s="2" t="s">
        <v>712</v>
      </c>
    </row>
    <row r="2197" spans="1:39" x14ac:dyDescent="0.25">
      <c r="A2197" s="2" t="s">
        <v>1789</v>
      </c>
      <c r="B2197" s="2" t="s">
        <v>1587</v>
      </c>
      <c r="C2197" s="2" t="s">
        <v>1573</v>
      </c>
      <c r="D2197" s="4">
        <f t="shared" si="38"/>
        <v>174</v>
      </c>
      <c r="W2197" s="2">
        <v>864.9</v>
      </c>
      <c r="X2197" s="2" t="s">
        <v>712</v>
      </c>
      <c r="AC2197" s="2">
        <v>1075</v>
      </c>
      <c r="AD2197" s="2" t="s">
        <v>712</v>
      </c>
      <c r="AF2197" s="2">
        <v>867.3</v>
      </c>
      <c r="AG2197" s="2" t="s">
        <v>712</v>
      </c>
    </row>
    <row r="2198" spans="1:39" x14ac:dyDescent="0.25">
      <c r="A2198" s="2" t="s">
        <v>1789</v>
      </c>
      <c r="B2198" s="2" t="s">
        <v>1586</v>
      </c>
      <c r="C2198" s="2" t="s">
        <v>1573</v>
      </c>
      <c r="D2198" s="4">
        <f t="shared" si="38"/>
        <v>146</v>
      </c>
      <c r="W2198" s="2">
        <v>448.7</v>
      </c>
      <c r="X2198" s="2" t="s">
        <v>745</v>
      </c>
      <c r="AF2198" s="2">
        <v>258</v>
      </c>
      <c r="AG2198" s="2" t="s">
        <v>745</v>
      </c>
    </row>
    <row r="2199" spans="1:39" x14ac:dyDescent="0.25">
      <c r="A2199" s="2" t="s">
        <v>1789</v>
      </c>
      <c r="B2199" s="2" t="s">
        <v>1585</v>
      </c>
      <c r="C2199" s="2" t="s">
        <v>1573</v>
      </c>
      <c r="D2199" s="4">
        <f t="shared" si="38"/>
        <v>183</v>
      </c>
      <c r="K2199" s="2">
        <v>456.4</v>
      </c>
      <c r="L2199" s="2" t="s">
        <v>745</v>
      </c>
      <c r="N2199" s="2">
        <v>652.1</v>
      </c>
      <c r="O2199" s="2" t="s">
        <v>745</v>
      </c>
      <c r="Q2199" s="2">
        <v>823</v>
      </c>
      <c r="R2199" s="2" t="s">
        <v>745</v>
      </c>
      <c r="T2199" s="2">
        <v>879.4</v>
      </c>
      <c r="U2199" s="2" t="s">
        <v>745</v>
      </c>
      <c r="W2199" s="2">
        <v>873.2</v>
      </c>
      <c r="X2199" s="2" t="s">
        <v>745</v>
      </c>
      <c r="Z2199" s="2">
        <v>550.5</v>
      </c>
      <c r="AA2199" s="2" t="s">
        <v>745</v>
      </c>
      <c r="AC2199" s="2">
        <v>422</v>
      </c>
      <c r="AD2199" s="2" t="s">
        <v>745</v>
      </c>
      <c r="AF2199" s="2">
        <v>328.1</v>
      </c>
      <c r="AG2199" s="2" t="s">
        <v>712</v>
      </c>
      <c r="AI2199" s="2">
        <v>325</v>
      </c>
      <c r="AJ2199" s="2" t="s">
        <v>712</v>
      </c>
      <c r="AL2199" s="2">
        <v>328.9</v>
      </c>
      <c r="AM2199" s="2" t="s">
        <v>712</v>
      </c>
    </row>
    <row r="2200" spans="1:39" x14ac:dyDescent="0.25">
      <c r="A2200" s="2" t="s">
        <v>1789</v>
      </c>
      <c r="B2200" s="2" t="s">
        <v>1584</v>
      </c>
      <c r="C2200" s="2" t="s">
        <v>1573</v>
      </c>
      <c r="D2200" s="4">
        <f t="shared" si="38"/>
        <v>185</v>
      </c>
      <c r="Z2200" s="2">
        <v>521.70000000000005</v>
      </c>
      <c r="AA2200" s="2" t="s">
        <v>745</v>
      </c>
      <c r="AC2200" s="2">
        <v>455.9</v>
      </c>
      <c r="AD2200" s="2" t="s">
        <v>745</v>
      </c>
      <c r="AL2200" s="2">
        <v>425.2</v>
      </c>
      <c r="AM2200" s="2" t="s">
        <v>745</v>
      </c>
    </row>
    <row r="2201" spans="1:39" x14ac:dyDescent="0.25">
      <c r="A2201" s="2" t="s">
        <v>1789</v>
      </c>
      <c r="B2201" s="2" t="s">
        <v>1583</v>
      </c>
      <c r="C2201" s="2" t="s">
        <v>1573</v>
      </c>
      <c r="D2201" s="4">
        <f t="shared" si="38"/>
        <v>192</v>
      </c>
    </row>
    <row r="2202" spans="1:39" x14ac:dyDescent="0.25">
      <c r="A2202" s="2" t="s">
        <v>1789</v>
      </c>
      <c r="B2202" s="2" t="s">
        <v>1582</v>
      </c>
      <c r="C2202" s="2" t="s">
        <v>1573</v>
      </c>
      <c r="D2202" s="4">
        <f t="shared" si="38"/>
        <v>272</v>
      </c>
      <c r="AF2202" s="2">
        <v>433.5</v>
      </c>
      <c r="AG2202" s="2" t="s">
        <v>712</v>
      </c>
      <c r="AI2202" s="2">
        <v>430.7</v>
      </c>
      <c r="AJ2202" s="2" t="s">
        <v>712</v>
      </c>
      <c r="AL2202" s="2">
        <v>468.9</v>
      </c>
      <c r="AM2202" s="2" t="s">
        <v>712</v>
      </c>
    </row>
    <row r="2203" spans="1:39" x14ac:dyDescent="0.25">
      <c r="A2203" s="2" t="s">
        <v>1789</v>
      </c>
      <c r="B2203" s="2" t="s">
        <v>1581</v>
      </c>
      <c r="C2203" s="2" t="s">
        <v>1573</v>
      </c>
      <c r="D2203" s="4">
        <f t="shared" si="38"/>
        <v>199</v>
      </c>
      <c r="Z2203" s="2">
        <v>243.6</v>
      </c>
      <c r="AA2203" s="2" t="s">
        <v>712</v>
      </c>
      <c r="AC2203" s="2">
        <v>203.2</v>
      </c>
      <c r="AD2203" s="2" t="s">
        <v>712</v>
      </c>
      <c r="AF2203" s="2">
        <v>127.6</v>
      </c>
      <c r="AG2203" s="2" t="s">
        <v>712</v>
      </c>
      <c r="AI2203" s="2">
        <v>122.8</v>
      </c>
      <c r="AJ2203" s="2" t="s">
        <v>712</v>
      </c>
      <c r="AL2203" s="2">
        <v>103.1</v>
      </c>
      <c r="AM2203" s="2" t="s">
        <v>712</v>
      </c>
    </row>
    <row r="2204" spans="1:39" x14ac:dyDescent="0.25">
      <c r="A2204" s="2" t="s">
        <v>1789</v>
      </c>
      <c r="B2204" s="2" t="s">
        <v>1580</v>
      </c>
      <c r="C2204" s="2" t="s">
        <v>1573</v>
      </c>
      <c r="D2204" s="4">
        <f t="shared" si="38"/>
        <v>198</v>
      </c>
      <c r="AC2204" s="2">
        <v>452.3</v>
      </c>
      <c r="AD2204" s="2" t="s">
        <v>712</v>
      </c>
      <c r="AF2204" s="2">
        <v>463.5</v>
      </c>
      <c r="AG2204" s="2" t="s">
        <v>712</v>
      </c>
      <c r="AI2204" s="2">
        <v>449.9</v>
      </c>
      <c r="AJ2204" s="2" t="s">
        <v>712</v>
      </c>
      <c r="AL2204" s="2">
        <v>559</v>
      </c>
      <c r="AM2204" s="2" t="s">
        <v>712</v>
      </c>
    </row>
    <row r="2205" spans="1:39" x14ac:dyDescent="0.25">
      <c r="A2205" s="2" t="s">
        <v>1789</v>
      </c>
      <c r="B2205" s="2" t="s">
        <v>1579</v>
      </c>
      <c r="C2205" s="2" t="s">
        <v>1573</v>
      </c>
      <c r="D2205" s="4">
        <f t="shared" si="38"/>
        <v>203</v>
      </c>
      <c r="N2205" s="2">
        <v>983.5</v>
      </c>
      <c r="O2205" s="2" t="s">
        <v>712</v>
      </c>
      <c r="Q2205" s="2">
        <v>1045</v>
      </c>
      <c r="R2205" s="2" t="s">
        <v>712</v>
      </c>
      <c r="T2205" s="2">
        <v>1177</v>
      </c>
      <c r="U2205" s="2" t="s">
        <v>745</v>
      </c>
      <c r="W2205" s="2">
        <v>936.6</v>
      </c>
      <c r="X2205" s="2" t="s">
        <v>712</v>
      </c>
      <c r="Z2205" s="2">
        <v>865.1</v>
      </c>
      <c r="AA2205" s="2" t="s">
        <v>712</v>
      </c>
      <c r="AC2205" s="2">
        <v>859.5</v>
      </c>
      <c r="AD2205" s="2" t="s">
        <v>712</v>
      </c>
      <c r="AF2205" s="2">
        <v>786.8</v>
      </c>
      <c r="AG2205" s="2" t="s">
        <v>712</v>
      </c>
      <c r="AI2205" s="2">
        <v>800.9</v>
      </c>
      <c r="AJ2205" s="2" t="s">
        <v>712</v>
      </c>
    </row>
    <row r="2206" spans="1:39" x14ac:dyDescent="0.25">
      <c r="A2206" s="2" t="s">
        <v>1789</v>
      </c>
      <c r="B2206" s="2" t="s">
        <v>1578</v>
      </c>
      <c r="C2206" s="2" t="s">
        <v>1573</v>
      </c>
      <c r="D2206" s="4">
        <f t="shared" si="38"/>
        <v>210</v>
      </c>
      <c r="K2206" s="2">
        <v>501.5</v>
      </c>
      <c r="L2206" s="2" t="s">
        <v>712</v>
      </c>
      <c r="N2206" s="2">
        <v>501.5</v>
      </c>
      <c r="O2206" s="2" t="s">
        <v>712</v>
      </c>
      <c r="Q2206" s="2">
        <v>493.3</v>
      </c>
      <c r="R2206" s="2" t="s">
        <v>712</v>
      </c>
      <c r="T2206" s="2">
        <v>353</v>
      </c>
      <c r="U2206" s="2" t="s">
        <v>712</v>
      </c>
      <c r="W2206" s="2">
        <v>342.6</v>
      </c>
      <c r="X2206" s="2" t="s">
        <v>712</v>
      </c>
      <c r="Z2206" s="2">
        <v>306</v>
      </c>
      <c r="AA2206" s="2" t="s">
        <v>712</v>
      </c>
      <c r="AC2206" s="2">
        <v>300.3</v>
      </c>
      <c r="AD2206" s="2" t="s">
        <v>712</v>
      </c>
      <c r="AF2206" s="2">
        <v>287.3</v>
      </c>
      <c r="AG2206" s="2" t="s">
        <v>712</v>
      </c>
      <c r="AI2206" s="2">
        <v>281.8</v>
      </c>
      <c r="AJ2206" s="2" t="s">
        <v>712</v>
      </c>
    </row>
    <row r="2207" spans="1:39" x14ac:dyDescent="0.25">
      <c r="A2207" s="2" t="s">
        <v>1789</v>
      </c>
      <c r="B2207" s="2" t="s">
        <v>1577</v>
      </c>
      <c r="C2207" s="2" t="s">
        <v>1573</v>
      </c>
      <c r="D2207" s="4">
        <f t="shared" si="38"/>
        <v>211</v>
      </c>
      <c r="N2207" s="2">
        <v>409.7</v>
      </c>
      <c r="O2207" s="2" t="s">
        <v>712</v>
      </c>
      <c r="Q2207" s="2">
        <v>408.3</v>
      </c>
      <c r="R2207" s="2" t="s">
        <v>712</v>
      </c>
      <c r="T2207" s="2">
        <v>405.1</v>
      </c>
      <c r="U2207" s="2" t="s">
        <v>712</v>
      </c>
      <c r="W2207" s="2">
        <v>395.5</v>
      </c>
      <c r="X2207" s="2" t="s">
        <v>712</v>
      </c>
      <c r="Z2207" s="2">
        <v>360.9</v>
      </c>
      <c r="AA2207" s="2" t="s">
        <v>712</v>
      </c>
      <c r="AC2207" s="2">
        <v>347.7</v>
      </c>
      <c r="AD2207" s="2" t="s">
        <v>712</v>
      </c>
      <c r="AI2207" s="2">
        <v>249.9</v>
      </c>
      <c r="AJ2207" s="2" t="s">
        <v>712</v>
      </c>
    </row>
    <row r="2208" spans="1:39" x14ac:dyDescent="0.25">
      <c r="A2208" s="2" t="s">
        <v>1789</v>
      </c>
      <c r="B2208" s="2" t="s">
        <v>1576</v>
      </c>
      <c r="C2208" s="2" t="s">
        <v>1573</v>
      </c>
      <c r="D2208" s="4">
        <f t="shared" si="38"/>
        <v>154</v>
      </c>
      <c r="Z2208" s="2">
        <v>789.7</v>
      </c>
      <c r="AA2208" s="2" t="s">
        <v>745</v>
      </c>
      <c r="AC2208" s="2">
        <v>312.10000000000002</v>
      </c>
      <c r="AD2208" s="2" t="s">
        <v>712</v>
      </c>
      <c r="AF2208" s="2">
        <v>268.7</v>
      </c>
      <c r="AG2208" s="2" t="s">
        <v>712</v>
      </c>
    </row>
    <row r="2209" spans="1:39" x14ac:dyDescent="0.25">
      <c r="A2209" s="2" t="s">
        <v>1789</v>
      </c>
      <c r="B2209" s="2" t="s">
        <v>1575</v>
      </c>
      <c r="C2209" s="2" t="s">
        <v>1573</v>
      </c>
      <c r="D2209" s="4">
        <f t="shared" si="38"/>
        <v>230</v>
      </c>
      <c r="W2209" s="2">
        <v>506.7</v>
      </c>
      <c r="X2209" s="2" t="s">
        <v>745</v>
      </c>
      <c r="AC2209" s="2">
        <v>381.7</v>
      </c>
      <c r="AD2209" s="2" t="s">
        <v>745</v>
      </c>
      <c r="AF2209" s="2">
        <v>326.10000000000002</v>
      </c>
      <c r="AG2209" s="2" t="s">
        <v>745</v>
      </c>
      <c r="AI2209" s="2">
        <v>327.7</v>
      </c>
      <c r="AJ2209" s="2" t="s">
        <v>745</v>
      </c>
    </row>
    <row r="2210" spans="1:39" x14ac:dyDescent="0.25">
      <c r="A2210" s="2" t="s">
        <v>1789</v>
      </c>
      <c r="B2210" s="2" t="s">
        <v>1574</v>
      </c>
      <c r="C2210" s="2" t="s">
        <v>1573</v>
      </c>
      <c r="D2210" s="4">
        <f t="shared" si="38"/>
        <v>229</v>
      </c>
      <c r="Q2210" s="2">
        <v>240.2</v>
      </c>
      <c r="R2210" s="2" t="s">
        <v>712</v>
      </c>
      <c r="T2210" s="2">
        <v>203.5</v>
      </c>
      <c r="U2210" s="2" t="s">
        <v>712</v>
      </c>
      <c r="W2210" s="2">
        <v>209.9</v>
      </c>
      <c r="X2210" s="2" t="s">
        <v>712</v>
      </c>
      <c r="Z2210" s="2">
        <v>208</v>
      </c>
      <c r="AA2210" s="2" t="s">
        <v>712</v>
      </c>
      <c r="AC2210" s="2">
        <v>266.60000000000002</v>
      </c>
      <c r="AD2210" s="2" t="s">
        <v>745</v>
      </c>
      <c r="AF2210" s="2">
        <v>139.19999999999999</v>
      </c>
      <c r="AG2210" s="2" t="s">
        <v>712</v>
      </c>
      <c r="AI2210" s="2">
        <v>129.19999999999999</v>
      </c>
      <c r="AJ2210" s="2" t="s">
        <v>712</v>
      </c>
    </row>
    <row r="2211" spans="1:39" x14ac:dyDescent="0.25">
      <c r="A2211" s="2" t="s">
        <v>1789</v>
      </c>
      <c r="B2211" s="2" t="s">
        <v>1572</v>
      </c>
      <c r="C2211" s="2" t="s">
        <v>1555</v>
      </c>
      <c r="D2211" s="4">
        <f t="shared" si="38"/>
        <v>10</v>
      </c>
      <c r="Z2211" s="2">
        <v>1199</v>
      </c>
      <c r="AA2211" s="2" t="s">
        <v>712</v>
      </c>
      <c r="AC2211" s="2">
        <v>1112</v>
      </c>
      <c r="AD2211" s="2" t="s">
        <v>745</v>
      </c>
      <c r="AF2211" s="2">
        <v>894.4</v>
      </c>
      <c r="AG2211" s="2" t="s">
        <v>745</v>
      </c>
      <c r="AI2211" s="2">
        <v>699.2</v>
      </c>
      <c r="AJ2211" s="2" t="s">
        <v>745</v>
      </c>
      <c r="AL2211" s="2">
        <v>824</v>
      </c>
      <c r="AM2211" s="2" t="s">
        <v>745</v>
      </c>
    </row>
    <row r="2212" spans="1:39" x14ac:dyDescent="0.25">
      <c r="A2212" s="2" t="s">
        <v>1789</v>
      </c>
      <c r="B2212" s="2" t="s">
        <v>1571</v>
      </c>
      <c r="C2212" s="2" t="s">
        <v>1555</v>
      </c>
      <c r="D2212" s="4">
        <f t="shared" si="38"/>
        <v>47</v>
      </c>
    </row>
    <row r="2213" spans="1:39" x14ac:dyDescent="0.25">
      <c r="A2213" s="2" t="s">
        <v>1789</v>
      </c>
      <c r="B2213" s="2" t="s">
        <v>1570</v>
      </c>
      <c r="C2213" s="2" t="s">
        <v>1555</v>
      </c>
      <c r="D2213" s="4">
        <f t="shared" si="38"/>
        <v>66</v>
      </c>
      <c r="T2213" s="2">
        <v>41.57</v>
      </c>
      <c r="U2213" s="2" t="s">
        <v>745</v>
      </c>
      <c r="AC2213" s="2">
        <v>100.2</v>
      </c>
      <c r="AD2213" s="2" t="s">
        <v>745</v>
      </c>
      <c r="AF2213" s="2">
        <v>101.7</v>
      </c>
      <c r="AG2213" s="2" t="s">
        <v>745</v>
      </c>
    </row>
    <row r="2214" spans="1:39" x14ac:dyDescent="0.25">
      <c r="A2214" s="2" t="s">
        <v>1789</v>
      </c>
      <c r="B2214" s="2" t="s">
        <v>1569</v>
      </c>
      <c r="C2214" s="2" t="s">
        <v>1555</v>
      </c>
      <c r="D2214" s="4">
        <f t="shared" si="38"/>
        <v>83</v>
      </c>
    </row>
    <row r="2215" spans="1:39" x14ac:dyDescent="0.25">
      <c r="A2215" s="2" t="s">
        <v>1789</v>
      </c>
      <c r="B2215" s="2" t="s">
        <v>1568</v>
      </c>
      <c r="C2215" s="2" t="s">
        <v>1555</v>
      </c>
      <c r="D2215" s="4">
        <f t="shared" si="38"/>
        <v>127</v>
      </c>
    </row>
    <row r="2216" spans="1:39" x14ac:dyDescent="0.25">
      <c r="A2216" s="2" t="s">
        <v>1789</v>
      </c>
      <c r="B2216" s="2" t="s">
        <v>1567</v>
      </c>
      <c r="C2216" s="2" t="s">
        <v>1555</v>
      </c>
      <c r="D2216" s="4">
        <f t="shared" si="38"/>
        <v>145</v>
      </c>
    </row>
    <row r="2217" spans="1:39" x14ac:dyDescent="0.25">
      <c r="A2217" s="2" t="s">
        <v>1789</v>
      </c>
      <c r="B2217" s="2" t="s">
        <v>1566</v>
      </c>
      <c r="C2217" s="2" t="s">
        <v>1555</v>
      </c>
      <c r="D2217" s="4">
        <f t="shared" si="38"/>
        <v>148</v>
      </c>
    </row>
    <row r="2218" spans="1:39" x14ac:dyDescent="0.25">
      <c r="A2218" s="2" t="s">
        <v>1789</v>
      </c>
      <c r="B2218" s="2" t="s">
        <v>1565</v>
      </c>
      <c r="C2218" s="2" t="s">
        <v>1555</v>
      </c>
      <c r="D2218" s="4">
        <f t="shared" si="38"/>
        <v>156</v>
      </c>
      <c r="Q2218" s="2">
        <v>376.3</v>
      </c>
      <c r="R2218" s="2" t="s">
        <v>745</v>
      </c>
      <c r="T2218" s="2">
        <v>574</v>
      </c>
      <c r="U2218" s="2" t="s">
        <v>745</v>
      </c>
      <c r="AC2218" s="2">
        <v>792.5</v>
      </c>
      <c r="AD2218" s="2" t="s">
        <v>712</v>
      </c>
      <c r="AF2218" s="2">
        <v>1158</v>
      </c>
      <c r="AG2218" s="2" t="s">
        <v>712</v>
      </c>
      <c r="AI2218" s="2">
        <v>1172</v>
      </c>
      <c r="AJ2218" s="2" t="s">
        <v>712</v>
      </c>
    </row>
    <row r="2219" spans="1:39" x14ac:dyDescent="0.25">
      <c r="A2219" s="2" t="s">
        <v>1789</v>
      </c>
      <c r="B2219" s="2" t="s">
        <v>1564</v>
      </c>
      <c r="C2219" s="2" t="s">
        <v>1555</v>
      </c>
      <c r="D2219" s="4">
        <f t="shared" si="38"/>
        <v>160</v>
      </c>
    </row>
    <row r="2220" spans="1:39" x14ac:dyDescent="0.25">
      <c r="A2220" s="2" t="s">
        <v>1789</v>
      </c>
      <c r="B2220" s="2" t="s">
        <v>1563</v>
      </c>
      <c r="C2220" s="2" t="s">
        <v>1555</v>
      </c>
      <c r="D2220" s="4">
        <f t="shared" si="38"/>
        <v>180</v>
      </c>
    </row>
    <row r="2221" spans="1:39" x14ac:dyDescent="0.25">
      <c r="A2221" s="2" t="s">
        <v>1789</v>
      </c>
      <c r="B2221" s="2" t="s">
        <v>1562</v>
      </c>
      <c r="C2221" s="2" t="s">
        <v>1555</v>
      </c>
      <c r="D2221" s="4">
        <f t="shared" si="38"/>
        <v>244</v>
      </c>
    </row>
    <row r="2222" spans="1:39" x14ac:dyDescent="0.25">
      <c r="A2222" s="2" t="s">
        <v>1789</v>
      </c>
      <c r="B2222" s="2" t="s">
        <v>1561</v>
      </c>
      <c r="C2222" s="2" t="s">
        <v>1555</v>
      </c>
      <c r="D2222" s="4">
        <f t="shared" si="38"/>
        <v>25</v>
      </c>
    </row>
    <row r="2223" spans="1:39" x14ac:dyDescent="0.25">
      <c r="A2223" s="2" t="s">
        <v>1789</v>
      </c>
      <c r="B2223" s="2" t="s">
        <v>1560</v>
      </c>
      <c r="C2223" s="2" t="s">
        <v>1555</v>
      </c>
      <c r="D2223" s="4">
        <f t="shared" si="38"/>
        <v>218</v>
      </c>
    </row>
    <row r="2224" spans="1:39" x14ac:dyDescent="0.25">
      <c r="A2224" s="2" t="s">
        <v>1789</v>
      </c>
      <c r="B2224" s="2" t="s">
        <v>1559</v>
      </c>
      <c r="C2224" s="2" t="s">
        <v>1555</v>
      </c>
      <c r="D2224" s="4">
        <f t="shared" si="38"/>
        <v>219</v>
      </c>
    </row>
    <row r="2225" spans="1:38" x14ac:dyDescent="0.25">
      <c r="A2225" s="2" t="s">
        <v>1789</v>
      </c>
      <c r="B2225" s="2" t="s">
        <v>1558</v>
      </c>
      <c r="C2225" s="2" t="s">
        <v>1555</v>
      </c>
      <c r="D2225" s="4">
        <f t="shared" si="38"/>
        <v>227</v>
      </c>
    </row>
    <row r="2226" spans="1:38" x14ac:dyDescent="0.25">
      <c r="A2226" s="2" t="s">
        <v>1789</v>
      </c>
      <c r="B2226" s="2" t="s">
        <v>1556</v>
      </c>
      <c r="C2226" s="2" t="s">
        <v>1555</v>
      </c>
      <c r="D2226" s="4">
        <f t="shared" si="38"/>
        <v>155</v>
      </c>
    </row>
    <row r="2227" spans="1:38" x14ac:dyDescent="0.25">
      <c r="D2227" s="4" t="str">
        <f t="shared" si="38"/>
        <v/>
      </c>
    </row>
    <row r="2228" spans="1:38" s="6" customFormat="1" x14ac:dyDescent="0.25">
      <c r="D2228" s="5">
        <v>1</v>
      </c>
      <c r="E2228" s="6">
        <v>2</v>
      </c>
      <c r="F2228" s="5">
        <v>3</v>
      </c>
      <c r="G2228" s="6">
        <v>4</v>
      </c>
      <c r="H2228" s="5">
        <v>5</v>
      </c>
      <c r="I2228" s="6">
        <v>6</v>
      </c>
      <c r="J2228" s="5">
        <v>7</v>
      </c>
      <c r="K2228" s="6">
        <v>8</v>
      </c>
      <c r="L2228" s="5">
        <v>9</v>
      </c>
      <c r="M2228" s="6">
        <v>10</v>
      </c>
      <c r="N2228" s="5">
        <v>11</v>
      </c>
      <c r="O2228" s="6">
        <v>12</v>
      </c>
      <c r="P2228" s="5">
        <v>13</v>
      </c>
      <c r="Q2228" s="6">
        <v>14</v>
      </c>
      <c r="R2228" s="5">
        <v>15</v>
      </c>
      <c r="S2228" s="6">
        <v>16</v>
      </c>
      <c r="T2228" s="5">
        <v>17</v>
      </c>
      <c r="U2228" s="6">
        <v>18</v>
      </c>
      <c r="V2228" s="5">
        <v>19</v>
      </c>
      <c r="W2228" s="6">
        <v>20</v>
      </c>
      <c r="X2228" s="5">
        <v>21</v>
      </c>
      <c r="Y2228" s="6">
        <v>22</v>
      </c>
      <c r="Z2228" s="5">
        <v>23</v>
      </c>
      <c r="AA2228" s="6">
        <v>24</v>
      </c>
      <c r="AB2228" s="5">
        <v>25</v>
      </c>
      <c r="AC2228" s="6">
        <v>26</v>
      </c>
      <c r="AD2228" s="5">
        <v>27</v>
      </c>
      <c r="AE2228" s="6">
        <v>28</v>
      </c>
      <c r="AF2228" s="5">
        <v>29</v>
      </c>
      <c r="AG2228" s="6">
        <v>30</v>
      </c>
      <c r="AH2228" s="5">
        <v>31</v>
      </c>
      <c r="AI2228" s="6">
        <v>32</v>
      </c>
      <c r="AJ2228" s="5">
        <v>33</v>
      </c>
      <c r="AK2228" s="6">
        <v>34</v>
      </c>
      <c r="AL2228" s="5">
        <v>35</v>
      </c>
    </row>
    <row r="2229" spans="1:38" x14ac:dyDescent="0.25">
      <c r="D2229" s="4" t="str">
        <f t="shared" si="38"/>
        <v/>
      </c>
      <c r="E2229" s="2" t="s">
        <v>1779</v>
      </c>
      <c r="H2229" s="2" t="s">
        <v>1778</v>
      </c>
      <c r="K2229" s="2" t="s">
        <v>1777</v>
      </c>
      <c r="N2229" s="2" t="s">
        <v>1776</v>
      </c>
      <c r="Q2229" s="2" t="s">
        <v>1775</v>
      </c>
      <c r="T2229" s="2" t="s">
        <v>1774</v>
      </c>
      <c r="W2229" s="2" t="s">
        <v>1773</v>
      </c>
      <c r="Z2229" s="2" t="s">
        <v>1772</v>
      </c>
      <c r="AC2229" s="2" t="s">
        <v>1771</v>
      </c>
      <c r="AF2229" s="2" t="s">
        <v>1770</v>
      </c>
      <c r="AI2229" s="2" t="s">
        <v>1769</v>
      </c>
      <c r="AL2229" s="2" t="s">
        <v>1768</v>
      </c>
    </row>
    <row r="2230" spans="1:38" x14ac:dyDescent="0.25">
      <c r="A2230" s="2" t="s">
        <v>1788</v>
      </c>
      <c r="B2230" s="2" t="s">
        <v>1767</v>
      </c>
      <c r="C2230" s="2" t="s">
        <v>1712</v>
      </c>
      <c r="D2230" s="4">
        <f t="shared" si="38"/>
        <v>4</v>
      </c>
      <c r="AI2230" s="2">
        <v>4.8</v>
      </c>
    </row>
    <row r="2231" spans="1:38" x14ac:dyDescent="0.25">
      <c r="A2231" s="2" t="s">
        <v>1788</v>
      </c>
      <c r="B2231" s="2" t="s">
        <v>1766</v>
      </c>
      <c r="C2231" s="2" t="s">
        <v>1712</v>
      </c>
      <c r="D2231" s="4">
        <f t="shared" si="38"/>
        <v>7</v>
      </c>
    </row>
    <row r="2232" spans="1:38" x14ac:dyDescent="0.25">
      <c r="A2232" s="2" t="s">
        <v>1788</v>
      </c>
      <c r="B2232" s="2" t="s">
        <v>1765</v>
      </c>
      <c r="C2232" s="2" t="s">
        <v>1712</v>
      </c>
      <c r="D2232" s="4">
        <f t="shared" si="38"/>
        <v>53</v>
      </c>
      <c r="AC2232" s="2">
        <v>8.8999999999999996E-2</v>
      </c>
      <c r="AD2232" s="2" t="s">
        <v>708</v>
      </c>
    </row>
    <row r="2233" spans="1:38" x14ac:dyDescent="0.25">
      <c r="A2233" s="2" t="s">
        <v>1788</v>
      </c>
      <c r="B2233" s="2" t="s">
        <v>1764</v>
      </c>
      <c r="C2233" s="2" t="s">
        <v>1712</v>
      </c>
      <c r="D2233" s="4">
        <f t="shared" si="38"/>
        <v>20</v>
      </c>
      <c r="AC2233" s="2">
        <v>6.4000000000000001E-2</v>
      </c>
      <c r="AD2233" s="2" t="s">
        <v>708</v>
      </c>
    </row>
    <row r="2234" spans="1:38" x14ac:dyDescent="0.25">
      <c r="A2234" s="2" t="s">
        <v>1788</v>
      </c>
      <c r="B2234" s="2" t="s">
        <v>1763</v>
      </c>
      <c r="C2234" s="2" t="s">
        <v>1712</v>
      </c>
      <c r="D2234" s="4">
        <f t="shared" si="38"/>
        <v>233</v>
      </c>
    </row>
    <row r="2235" spans="1:38" x14ac:dyDescent="0.25">
      <c r="A2235" s="2" t="s">
        <v>1788</v>
      </c>
      <c r="B2235" s="2" t="s">
        <v>1762</v>
      </c>
      <c r="C2235" s="2" t="s">
        <v>1712</v>
      </c>
      <c r="D2235" s="4">
        <f t="shared" si="38"/>
        <v>29</v>
      </c>
    </row>
    <row r="2236" spans="1:38" x14ac:dyDescent="0.25">
      <c r="A2236" s="2" t="s">
        <v>1788</v>
      </c>
      <c r="B2236" s="2" t="s">
        <v>1761</v>
      </c>
      <c r="C2236" s="2" t="s">
        <v>1712</v>
      </c>
      <c r="D2236" s="4">
        <f t="shared" si="38"/>
        <v>35</v>
      </c>
    </row>
    <row r="2237" spans="1:38" x14ac:dyDescent="0.25">
      <c r="A2237" s="2" t="s">
        <v>1788</v>
      </c>
      <c r="B2237" s="2" t="s">
        <v>1760</v>
      </c>
      <c r="C2237" s="2" t="s">
        <v>1712</v>
      </c>
      <c r="D2237" s="4">
        <f t="shared" si="38"/>
        <v>32</v>
      </c>
    </row>
    <row r="2238" spans="1:38" x14ac:dyDescent="0.25">
      <c r="A2238" s="2" t="s">
        <v>1788</v>
      </c>
      <c r="B2238" s="2" t="s">
        <v>1759</v>
      </c>
      <c r="C2238" s="2" t="s">
        <v>1712</v>
      </c>
      <c r="D2238" s="4">
        <f t="shared" si="38"/>
        <v>37</v>
      </c>
    </row>
    <row r="2239" spans="1:38" x14ac:dyDescent="0.25">
      <c r="A2239" s="2" t="s">
        <v>1788</v>
      </c>
      <c r="B2239" s="2" t="s">
        <v>1758</v>
      </c>
      <c r="C2239" s="2" t="s">
        <v>1712</v>
      </c>
      <c r="D2239" s="4">
        <f t="shared" si="38"/>
        <v>39</v>
      </c>
    </row>
    <row r="2240" spans="1:38" x14ac:dyDescent="0.25">
      <c r="A2240" s="2" t="s">
        <v>1788</v>
      </c>
      <c r="B2240" s="2" t="s">
        <v>1757</v>
      </c>
      <c r="C2240" s="2" t="s">
        <v>1712</v>
      </c>
      <c r="D2240" s="4">
        <f t="shared" si="38"/>
        <v>45</v>
      </c>
    </row>
    <row r="2241" spans="1:30" x14ac:dyDescent="0.25">
      <c r="A2241" s="2" t="s">
        <v>1788</v>
      </c>
      <c r="B2241" s="2" t="s">
        <v>1756</v>
      </c>
      <c r="C2241" s="2" t="s">
        <v>1712</v>
      </c>
      <c r="D2241" s="4">
        <f t="shared" si="38"/>
        <v>46</v>
      </c>
      <c r="AC2241" s="2">
        <v>2.1999999999999999E-2</v>
      </c>
    </row>
    <row r="2242" spans="1:30" x14ac:dyDescent="0.25">
      <c r="A2242" s="2" t="s">
        <v>1788</v>
      </c>
      <c r="B2242" s="2" t="s">
        <v>1755</v>
      </c>
      <c r="C2242" s="2" t="s">
        <v>1712</v>
      </c>
      <c r="D2242" s="4">
        <f t="shared" si="38"/>
        <v>107</v>
      </c>
    </row>
    <row r="2243" spans="1:30" x14ac:dyDescent="0.25">
      <c r="A2243" s="2" t="s">
        <v>1788</v>
      </c>
      <c r="B2243" s="2" t="s">
        <v>1754</v>
      </c>
      <c r="C2243" s="2" t="s">
        <v>1712</v>
      </c>
      <c r="D2243" s="4">
        <f t="shared" si="38"/>
        <v>250</v>
      </c>
    </row>
    <row r="2244" spans="1:30" x14ac:dyDescent="0.25">
      <c r="A2244" s="2" t="s">
        <v>1788</v>
      </c>
      <c r="B2244" s="2" t="s">
        <v>1753</v>
      </c>
      <c r="C2244" s="2" t="s">
        <v>1712</v>
      </c>
      <c r="D2244" s="4">
        <f t="shared" si="38"/>
        <v>72</v>
      </c>
      <c r="AC2244" s="2">
        <v>1E-3</v>
      </c>
      <c r="AD2244" s="2" t="s">
        <v>708</v>
      </c>
    </row>
    <row r="2245" spans="1:30" x14ac:dyDescent="0.25">
      <c r="A2245" s="2" t="s">
        <v>1788</v>
      </c>
      <c r="B2245" s="2" t="s">
        <v>1752</v>
      </c>
      <c r="C2245" s="2" t="s">
        <v>1712</v>
      </c>
      <c r="D2245" s="4">
        <f t="shared" si="38"/>
        <v>59</v>
      </c>
    </row>
    <row r="2246" spans="1:30" x14ac:dyDescent="0.25">
      <c r="A2246" s="2" t="s">
        <v>1788</v>
      </c>
      <c r="B2246" s="2" t="s">
        <v>1751</v>
      </c>
      <c r="C2246" s="2" t="s">
        <v>1712</v>
      </c>
      <c r="D2246" s="4">
        <f t="shared" si="38"/>
        <v>61</v>
      </c>
    </row>
    <row r="2247" spans="1:30" x14ac:dyDescent="0.25">
      <c r="A2247" s="2" t="s">
        <v>1788</v>
      </c>
      <c r="B2247" s="2" t="s">
        <v>1750</v>
      </c>
      <c r="C2247" s="2" t="s">
        <v>1712</v>
      </c>
      <c r="D2247" s="4">
        <f t="shared" si="38"/>
        <v>178</v>
      </c>
    </row>
    <row r="2248" spans="1:30" x14ac:dyDescent="0.25">
      <c r="A2248" s="2" t="s">
        <v>1788</v>
      </c>
      <c r="B2248" s="2" t="s">
        <v>1749</v>
      </c>
      <c r="C2248" s="2" t="s">
        <v>1712</v>
      </c>
      <c r="D2248" s="4">
        <f t="shared" si="38"/>
        <v>238</v>
      </c>
    </row>
    <row r="2249" spans="1:30" x14ac:dyDescent="0.25">
      <c r="A2249" s="2" t="s">
        <v>1788</v>
      </c>
      <c r="B2249" s="2" t="s">
        <v>1748</v>
      </c>
      <c r="C2249" s="2" t="s">
        <v>1712</v>
      </c>
      <c r="D2249" s="4">
        <f t="shared" si="38"/>
        <v>74</v>
      </c>
    </row>
    <row r="2250" spans="1:30" x14ac:dyDescent="0.25">
      <c r="A2250" s="2" t="s">
        <v>1788</v>
      </c>
      <c r="B2250" s="2" t="s">
        <v>1747</v>
      </c>
      <c r="C2250" s="2" t="s">
        <v>1712</v>
      </c>
      <c r="D2250" s="4">
        <f t="shared" si="38"/>
        <v>75</v>
      </c>
    </row>
    <row r="2251" spans="1:30" x14ac:dyDescent="0.25">
      <c r="A2251" s="2" t="s">
        <v>1788</v>
      </c>
      <c r="B2251" s="2" t="s">
        <v>1746</v>
      </c>
      <c r="C2251" s="2" t="s">
        <v>1712</v>
      </c>
      <c r="D2251" s="4">
        <f t="shared" si="38"/>
        <v>81</v>
      </c>
    </row>
    <row r="2252" spans="1:30" x14ac:dyDescent="0.25">
      <c r="A2252" s="2" t="s">
        <v>1788</v>
      </c>
      <c r="B2252" s="2" t="s">
        <v>1745</v>
      </c>
      <c r="C2252" s="2" t="s">
        <v>1712</v>
      </c>
      <c r="D2252" s="4">
        <f t="shared" si="38"/>
        <v>90</v>
      </c>
      <c r="T2252" s="2">
        <v>0.66600000000000004</v>
      </c>
    </row>
    <row r="2253" spans="1:30" x14ac:dyDescent="0.25">
      <c r="A2253" s="2" t="s">
        <v>1788</v>
      </c>
      <c r="B2253" s="2" t="s">
        <v>1744</v>
      </c>
      <c r="C2253" s="2" t="s">
        <v>1712</v>
      </c>
      <c r="D2253" s="4">
        <f t="shared" ref="D2253:D2316" si="39">IF(B2253="","",VALUE(LEFT(B2253,FIND(".|",B2253)-1)))</f>
        <v>175</v>
      </c>
      <c r="Z2253" s="2">
        <v>0.14399999999999999</v>
      </c>
      <c r="AC2253" s="2">
        <v>0.14399999999999999</v>
      </c>
    </row>
    <row r="2254" spans="1:30" x14ac:dyDescent="0.25">
      <c r="A2254" s="2" t="s">
        <v>1788</v>
      </c>
      <c r="B2254" s="2" t="s">
        <v>1743</v>
      </c>
      <c r="C2254" s="2" t="s">
        <v>1712</v>
      </c>
      <c r="D2254" s="4">
        <f t="shared" si="39"/>
        <v>114</v>
      </c>
    </row>
    <row r="2255" spans="1:30" x14ac:dyDescent="0.25">
      <c r="A2255" s="2" t="s">
        <v>1788</v>
      </c>
      <c r="B2255" s="2" t="s">
        <v>1742</v>
      </c>
      <c r="C2255" s="2" t="s">
        <v>1712</v>
      </c>
      <c r="D2255" s="4">
        <f t="shared" si="39"/>
        <v>122</v>
      </c>
    </row>
    <row r="2256" spans="1:30" x14ac:dyDescent="0.25">
      <c r="A2256" s="2" t="s">
        <v>1788</v>
      </c>
      <c r="B2256" s="2" t="s">
        <v>1741</v>
      </c>
      <c r="C2256" s="2" t="s">
        <v>1712</v>
      </c>
      <c r="D2256" s="4">
        <f t="shared" si="39"/>
        <v>123</v>
      </c>
    </row>
    <row r="2257" spans="1:37" x14ac:dyDescent="0.25">
      <c r="A2257" s="2" t="s">
        <v>1788</v>
      </c>
      <c r="B2257" s="2" t="s">
        <v>1740</v>
      </c>
      <c r="C2257" s="2" t="s">
        <v>1712</v>
      </c>
      <c r="D2257" s="4">
        <f t="shared" si="39"/>
        <v>124</v>
      </c>
      <c r="AC2257" s="2">
        <v>0</v>
      </c>
      <c r="AD2257" s="2" t="s">
        <v>708</v>
      </c>
      <c r="AF2257" s="2">
        <v>6.0999999999999999E-2</v>
      </c>
      <c r="AI2257" s="2">
        <v>0.17</v>
      </c>
    </row>
    <row r="2258" spans="1:37" x14ac:dyDescent="0.25">
      <c r="A2258" s="2" t="s">
        <v>1788</v>
      </c>
      <c r="B2258" s="2" t="s">
        <v>1739</v>
      </c>
      <c r="C2258" s="2" t="s">
        <v>1712</v>
      </c>
      <c r="D2258" s="4">
        <f t="shared" si="39"/>
        <v>129</v>
      </c>
    </row>
    <row r="2259" spans="1:37" x14ac:dyDescent="0.25">
      <c r="A2259" s="2" t="s">
        <v>1788</v>
      </c>
      <c r="B2259" s="2" t="s">
        <v>1738</v>
      </c>
      <c r="C2259" s="2" t="s">
        <v>1712</v>
      </c>
      <c r="D2259" s="4">
        <f t="shared" si="39"/>
        <v>130</v>
      </c>
    </row>
    <row r="2260" spans="1:37" x14ac:dyDescent="0.25">
      <c r="A2260" s="2" t="s">
        <v>1788</v>
      </c>
      <c r="B2260" s="2" t="s">
        <v>1737</v>
      </c>
      <c r="C2260" s="2" t="s">
        <v>1712</v>
      </c>
      <c r="D2260" s="4">
        <f t="shared" si="39"/>
        <v>133</v>
      </c>
      <c r="AF2260" s="2">
        <v>5.125</v>
      </c>
      <c r="AG2260" s="2" t="s">
        <v>708</v>
      </c>
    </row>
    <row r="2261" spans="1:37" x14ac:dyDescent="0.25">
      <c r="A2261" s="2" t="s">
        <v>1788</v>
      </c>
      <c r="B2261" s="2" t="s">
        <v>1736</v>
      </c>
      <c r="C2261" s="2" t="s">
        <v>1712</v>
      </c>
      <c r="D2261" s="4">
        <f t="shared" si="39"/>
        <v>136</v>
      </c>
    </row>
    <row r="2262" spans="1:37" x14ac:dyDescent="0.25">
      <c r="A2262" s="2" t="s">
        <v>1788</v>
      </c>
      <c r="B2262" s="2" t="s">
        <v>1735</v>
      </c>
      <c r="C2262" s="2" t="s">
        <v>1712</v>
      </c>
      <c r="D2262" s="4">
        <f t="shared" si="39"/>
        <v>137</v>
      </c>
      <c r="AF2262" s="2">
        <v>0.57699999999999996</v>
      </c>
    </row>
    <row r="2263" spans="1:37" x14ac:dyDescent="0.25">
      <c r="A2263" s="2" t="s">
        <v>1788</v>
      </c>
      <c r="B2263" s="2" t="s">
        <v>1734</v>
      </c>
      <c r="C2263" s="2" t="s">
        <v>1712</v>
      </c>
      <c r="D2263" s="4">
        <f t="shared" si="39"/>
        <v>143</v>
      </c>
      <c r="AC2263" s="2">
        <v>9.4339999999999993</v>
      </c>
      <c r="AI2263" s="2">
        <v>8.2509999999999994</v>
      </c>
      <c r="AK2263" s="2" t="s">
        <v>1056</v>
      </c>
    </row>
    <row r="2264" spans="1:37" x14ac:dyDescent="0.25">
      <c r="A2264" s="2" t="s">
        <v>1788</v>
      </c>
      <c r="B2264" s="2" t="s">
        <v>1733</v>
      </c>
      <c r="C2264" s="2" t="s">
        <v>1712</v>
      </c>
      <c r="D2264" s="4">
        <f t="shared" si="39"/>
        <v>144</v>
      </c>
    </row>
    <row r="2265" spans="1:37" x14ac:dyDescent="0.25">
      <c r="A2265" s="2" t="s">
        <v>1788</v>
      </c>
      <c r="B2265" s="2" t="s">
        <v>1732</v>
      </c>
      <c r="C2265" s="2" t="s">
        <v>1712</v>
      </c>
      <c r="D2265" s="4">
        <f t="shared" si="39"/>
        <v>147</v>
      </c>
      <c r="Z2265" s="2">
        <v>0.15040000000000001</v>
      </c>
      <c r="AA2265" s="2" t="s">
        <v>708</v>
      </c>
      <c r="AC2265" s="2">
        <v>0.15659999999999999</v>
      </c>
      <c r="AD2265" s="2" t="s">
        <v>708</v>
      </c>
    </row>
    <row r="2266" spans="1:37" x14ac:dyDescent="0.25">
      <c r="A2266" s="2" t="s">
        <v>1788</v>
      </c>
      <c r="B2266" s="2" t="s">
        <v>1731</v>
      </c>
      <c r="C2266" s="2" t="s">
        <v>1712</v>
      </c>
      <c r="D2266" s="4">
        <f t="shared" si="39"/>
        <v>158</v>
      </c>
      <c r="W2266" s="2">
        <v>0.04</v>
      </c>
      <c r="X2266" s="2" t="s">
        <v>708</v>
      </c>
    </row>
    <row r="2267" spans="1:37" x14ac:dyDescent="0.25">
      <c r="A2267" s="2" t="s">
        <v>1788</v>
      </c>
      <c r="B2267" s="2" t="s">
        <v>1730</v>
      </c>
      <c r="C2267" s="2" t="s">
        <v>1712</v>
      </c>
      <c r="D2267" s="4">
        <f t="shared" si="39"/>
        <v>159</v>
      </c>
    </row>
    <row r="2268" spans="1:37" x14ac:dyDescent="0.25">
      <c r="A2268" s="2" t="s">
        <v>1788</v>
      </c>
      <c r="B2268" s="2" t="s">
        <v>1729</v>
      </c>
      <c r="C2268" s="2" t="s">
        <v>1712</v>
      </c>
      <c r="D2268" s="4">
        <f t="shared" si="39"/>
        <v>184</v>
      </c>
    </row>
    <row r="2269" spans="1:37" x14ac:dyDescent="0.25">
      <c r="A2269" s="2" t="s">
        <v>1788</v>
      </c>
      <c r="B2269" s="2" t="s">
        <v>1728</v>
      </c>
      <c r="C2269" s="2" t="s">
        <v>1712</v>
      </c>
      <c r="D2269" s="4">
        <f t="shared" si="39"/>
        <v>193</v>
      </c>
    </row>
    <row r="2270" spans="1:37" x14ac:dyDescent="0.25">
      <c r="A2270" s="2" t="s">
        <v>1788</v>
      </c>
      <c r="B2270" s="2" t="s">
        <v>1727</v>
      </c>
      <c r="C2270" s="2" t="s">
        <v>1712</v>
      </c>
      <c r="D2270" s="4">
        <f t="shared" si="39"/>
        <v>195</v>
      </c>
    </row>
    <row r="2271" spans="1:37" x14ac:dyDescent="0.25">
      <c r="A2271" s="2" t="s">
        <v>1788</v>
      </c>
      <c r="B2271" s="2" t="s">
        <v>1726</v>
      </c>
      <c r="C2271" s="2" t="s">
        <v>1712</v>
      </c>
      <c r="D2271" s="4">
        <f t="shared" si="39"/>
        <v>196</v>
      </c>
      <c r="W2271" s="2">
        <v>1.1599999999999999E-2</v>
      </c>
      <c r="X2271" s="2" t="s">
        <v>708</v>
      </c>
    </row>
    <row r="2272" spans="1:37" x14ac:dyDescent="0.25">
      <c r="A2272" s="2" t="s">
        <v>1788</v>
      </c>
      <c r="B2272" s="2" t="s">
        <v>1724</v>
      </c>
      <c r="C2272" s="2" t="s">
        <v>1712</v>
      </c>
      <c r="D2272" s="4">
        <f t="shared" si="39"/>
        <v>197</v>
      </c>
    </row>
    <row r="2273" spans="1:39" x14ac:dyDescent="0.25">
      <c r="A2273" s="2" t="s">
        <v>1788</v>
      </c>
      <c r="B2273" s="2" t="s">
        <v>1723</v>
      </c>
      <c r="C2273" s="2" t="s">
        <v>1712</v>
      </c>
      <c r="D2273" s="4">
        <f t="shared" si="39"/>
        <v>201</v>
      </c>
      <c r="AF2273" s="2">
        <v>3.1669999999999998</v>
      </c>
      <c r="AG2273" s="2" t="s">
        <v>708</v>
      </c>
    </row>
    <row r="2274" spans="1:39" x14ac:dyDescent="0.25">
      <c r="A2274" s="2" t="s">
        <v>1788</v>
      </c>
      <c r="B2274" s="2" t="s">
        <v>1722</v>
      </c>
      <c r="C2274" s="2" t="s">
        <v>1712</v>
      </c>
      <c r="D2274" s="4">
        <f t="shared" si="39"/>
        <v>202</v>
      </c>
      <c r="AL2274" s="2">
        <v>12.12</v>
      </c>
      <c r="AM2274" s="2" t="s">
        <v>708</v>
      </c>
    </row>
    <row r="2275" spans="1:39" x14ac:dyDescent="0.25">
      <c r="A2275" s="2" t="s">
        <v>1788</v>
      </c>
      <c r="B2275" s="2" t="s">
        <v>1721</v>
      </c>
      <c r="C2275" s="2" t="s">
        <v>1712</v>
      </c>
      <c r="D2275" s="4">
        <f t="shared" si="39"/>
        <v>277</v>
      </c>
    </row>
    <row r="2276" spans="1:39" x14ac:dyDescent="0.25">
      <c r="A2276" s="2" t="s">
        <v>1788</v>
      </c>
      <c r="B2276" s="2" t="s">
        <v>1720</v>
      </c>
      <c r="C2276" s="2" t="s">
        <v>1712</v>
      </c>
      <c r="D2276" s="4">
        <f t="shared" si="39"/>
        <v>276</v>
      </c>
    </row>
    <row r="2277" spans="1:39" x14ac:dyDescent="0.25">
      <c r="A2277" s="2" t="s">
        <v>1788</v>
      </c>
      <c r="B2277" s="2" t="s">
        <v>1719</v>
      </c>
      <c r="C2277" s="2" t="s">
        <v>1712</v>
      </c>
      <c r="D2277" s="4">
        <f t="shared" si="39"/>
        <v>209</v>
      </c>
    </row>
    <row r="2278" spans="1:39" x14ac:dyDescent="0.25">
      <c r="A2278" s="2" t="s">
        <v>1788</v>
      </c>
      <c r="B2278" s="2" t="s">
        <v>1718</v>
      </c>
      <c r="C2278" s="2" t="s">
        <v>1712</v>
      </c>
      <c r="D2278" s="4">
        <f t="shared" si="39"/>
        <v>217</v>
      </c>
    </row>
    <row r="2279" spans="1:39" x14ac:dyDescent="0.25">
      <c r="A2279" s="2" t="s">
        <v>1788</v>
      </c>
      <c r="B2279" s="2" t="s">
        <v>1717</v>
      </c>
      <c r="C2279" s="2" t="s">
        <v>1712</v>
      </c>
      <c r="D2279" s="4">
        <f t="shared" si="39"/>
        <v>222</v>
      </c>
      <c r="AC2279" s="2">
        <v>0.92800000000000005</v>
      </c>
      <c r="AI2279" s="2">
        <v>1.151</v>
      </c>
    </row>
    <row r="2280" spans="1:39" x14ac:dyDescent="0.25">
      <c r="A2280" s="2" t="s">
        <v>1788</v>
      </c>
      <c r="B2280" s="2" t="s">
        <v>1716</v>
      </c>
      <c r="C2280" s="2" t="s">
        <v>1712</v>
      </c>
      <c r="D2280" s="4">
        <f t="shared" si="39"/>
        <v>226</v>
      </c>
    </row>
    <row r="2281" spans="1:39" x14ac:dyDescent="0.25">
      <c r="A2281" s="2" t="s">
        <v>1788</v>
      </c>
      <c r="B2281" s="2" t="s">
        <v>1715</v>
      </c>
      <c r="C2281" s="2" t="s">
        <v>1712</v>
      </c>
      <c r="D2281" s="4">
        <f t="shared" si="39"/>
        <v>215</v>
      </c>
    </row>
    <row r="2282" spans="1:39" x14ac:dyDescent="0.25">
      <c r="A2282" s="2" t="s">
        <v>1788</v>
      </c>
      <c r="B2282" s="2" t="s">
        <v>1714</v>
      </c>
      <c r="C2282" s="2" t="s">
        <v>1712</v>
      </c>
      <c r="D2282" s="4">
        <f t="shared" si="39"/>
        <v>251</v>
      </c>
      <c r="W2282" s="2">
        <v>1.68</v>
      </c>
    </row>
    <row r="2283" spans="1:39" x14ac:dyDescent="0.25">
      <c r="A2283" s="2" t="s">
        <v>1788</v>
      </c>
      <c r="B2283" s="2" t="s">
        <v>1713</v>
      </c>
      <c r="C2283" s="2" t="s">
        <v>1712</v>
      </c>
      <c r="D2283" s="4">
        <f t="shared" si="39"/>
        <v>181</v>
      </c>
      <c r="AC2283" s="2">
        <v>3.7850000000000001</v>
      </c>
      <c r="AD2283" s="2" t="s">
        <v>708</v>
      </c>
    </row>
    <row r="2284" spans="1:39" x14ac:dyDescent="0.25">
      <c r="A2284" s="2" t="s">
        <v>1788</v>
      </c>
      <c r="B2284" s="2" t="s">
        <v>1711</v>
      </c>
      <c r="C2284" s="2" t="s">
        <v>1672</v>
      </c>
      <c r="D2284" s="4">
        <f t="shared" si="39"/>
        <v>8</v>
      </c>
      <c r="AI2284" s="2">
        <v>3.7000000000000002E-3</v>
      </c>
    </row>
    <row r="2285" spans="1:39" x14ac:dyDescent="0.25">
      <c r="A2285" s="2" t="s">
        <v>1788</v>
      </c>
      <c r="B2285" s="2" t="s">
        <v>1709</v>
      </c>
      <c r="C2285" s="2" t="s">
        <v>1672</v>
      </c>
      <c r="D2285" s="4">
        <f t="shared" si="39"/>
        <v>9</v>
      </c>
      <c r="AI2285" s="2">
        <v>26.36</v>
      </c>
    </row>
    <row r="2286" spans="1:39" x14ac:dyDescent="0.25">
      <c r="A2286" s="2" t="s">
        <v>1788</v>
      </c>
      <c r="B2286" s="2" t="s">
        <v>1708</v>
      </c>
      <c r="C2286" s="2" t="s">
        <v>1672</v>
      </c>
      <c r="D2286" s="4">
        <f t="shared" si="39"/>
        <v>12</v>
      </c>
    </row>
    <row r="2287" spans="1:39" x14ac:dyDescent="0.25">
      <c r="A2287" s="2" t="s">
        <v>1788</v>
      </c>
      <c r="B2287" s="2" t="s">
        <v>1706</v>
      </c>
      <c r="C2287" s="2" t="s">
        <v>1672</v>
      </c>
      <c r="D2287" s="4">
        <f t="shared" si="39"/>
        <v>14</v>
      </c>
    </row>
    <row r="2288" spans="1:39" x14ac:dyDescent="0.25">
      <c r="A2288" s="2" t="s">
        <v>1788</v>
      </c>
      <c r="B2288" s="2" t="s">
        <v>1704</v>
      </c>
      <c r="C2288" s="2" t="s">
        <v>1672</v>
      </c>
      <c r="D2288" s="4">
        <f t="shared" si="39"/>
        <v>23</v>
      </c>
    </row>
    <row r="2289" spans="1:39" x14ac:dyDescent="0.25">
      <c r="A2289" s="2" t="s">
        <v>1788</v>
      </c>
      <c r="B2289" s="2" t="s">
        <v>1703</v>
      </c>
      <c r="C2289" s="2" t="s">
        <v>1672</v>
      </c>
      <c r="D2289" s="4">
        <f t="shared" si="39"/>
        <v>19</v>
      </c>
    </row>
    <row r="2290" spans="1:39" x14ac:dyDescent="0.25">
      <c r="A2290" s="2" t="s">
        <v>1788</v>
      </c>
      <c r="B2290" s="2" t="s">
        <v>1702</v>
      </c>
      <c r="C2290" s="2" t="s">
        <v>1672</v>
      </c>
      <c r="D2290" s="4">
        <f t="shared" si="39"/>
        <v>21</v>
      </c>
    </row>
    <row r="2291" spans="1:39" x14ac:dyDescent="0.25">
      <c r="A2291" s="2" t="s">
        <v>1788</v>
      </c>
      <c r="B2291" s="2" t="s">
        <v>1701</v>
      </c>
      <c r="C2291" s="2" t="s">
        <v>1672</v>
      </c>
      <c r="D2291" s="4">
        <f t="shared" si="39"/>
        <v>33</v>
      </c>
      <c r="W2291" s="2">
        <v>44.06</v>
      </c>
      <c r="X2291" s="2" t="s">
        <v>712</v>
      </c>
      <c r="Z2291" s="2">
        <v>40.340000000000003</v>
      </c>
      <c r="AA2291" s="2" t="s">
        <v>712</v>
      </c>
    </row>
    <row r="2292" spans="1:39" x14ac:dyDescent="0.25">
      <c r="A2292" s="2" t="s">
        <v>1788</v>
      </c>
      <c r="B2292" s="2" t="s">
        <v>1700</v>
      </c>
      <c r="C2292" s="2" t="s">
        <v>1672</v>
      </c>
      <c r="D2292" s="4">
        <f t="shared" si="39"/>
        <v>40</v>
      </c>
      <c r="AF2292" s="2">
        <v>32.590000000000003</v>
      </c>
      <c r="AG2292" s="2" t="s">
        <v>708</v>
      </c>
    </row>
    <row r="2293" spans="1:39" x14ac:dyDescent="0.25">
      <c r="A2293" s="2" t="s">
        <v>1788</v>
      </c>
      <c r="B2293" s="2" t="s">
        <v>1699</v>
      </c>
      <c r="C2293" s="2" t="s">
        <v>1672</v>
      </c>
      <c r="D2293" s="4">
        <f t="shared" si="39"/>
        <v>44</v>
      </c>
      <c r="AI2293" s="2">
        <v>10.69</v>
      </c>
      <c r="AJ2293" s="2" t="s">
        <v>708</v>
      </c>
    </row>
    <row r="2294" spans="1:39" x14ac:dyDescent="0.25">
      <c r="A2294" s="2" t="s">
        <v>1788</v>
      </c>
      <c r="B2294" s="2" t="s">
        <v>1698</v>
      </c>
      <c r="C2294" s="2" t="s">
        <v>1672</v>
      </c>
      <c r="D2294" s="4">
        <f t="shared" si="39"/>
        <v>48</v>
      </c>
      <c r="AL2294" s="2">
        <v>1.554</v>
      </c>
    </row>
    <row r="2295" spans="1:39" x14ac:dyDescent="0.25">
      <c r="A2295" s="2" t="s">
        <v>1788</v>
      </c>
      <c r="B2295" s="2" t="s">
        <v>1697</v>
      </c>
      <c r="C2295" s="2" t="s">
        <v>1672</v>
      </c>
      <c r="D2295" s="4">
        <f t="shared" si="39"/>
        <v>49</v>
      </c>
      <c r="AL2295" s="2">
        <v>4.3140000000000001</v>
      </c>
    </row>
    <row r="2296" spans="1:39" x14ac:dyDescent="0.25">
      <c r="A2296" s="2" t="s">
        <v>1788</v>
      </c>
      <c r="B2296" s="2" t="s">
        <v>1696</v>
      </c>
      <c r="C2296" s="2" t="s">
        <v>1672</v>
      </c>
      <c r="D2296" s="4">
        <f t="shared" si="39"/>
        <v>55</v>
      </c>
      <c r="AF2296" s="2">
        <v>1.66E-2</v>
      </c>
      <c r="AI2296" s="2">
        <v>0.02</v>
      </c>
      <c r="AJ2296" s="2" t="s">
        <v>708</v>
      </c>
    </row>
    <row r="2297" spans="1:39" x14ac:dyDescent="0.25">
      <c r="A2297" s="2" t="s">
        <v>1788</v>
      </c>
      <c r="B2297" s="2" t="s">
        <v>1695</v>
      </c>
      <c r="C2297" s="2" t="s">
        <v>1672</v>
      </c>
      <c r="D2297" s="4">
        <f t="shared" si="39"/>
        <v>56</v>
      </c>
    </row>
    <row r="2298" spans="1:39" x14ac:dyDescent="0.25">
      <c r="A2298" s="2" t="s">
        <v>1788</v>
      </c>
      <c r="B2298" s="2" t="s">
        <v>1694</v>
      </c>
      <c r="C2298" s="2" t="s">
        <v>1672</v>
      </c>
      <c r="D2298" s="4">
        <f t="shared" si="39"/>
        <v>58</v>
      </c>
    </row>
    <row r="2299" spans="1:39" x14ac:dyDescent="0.25">
      <c r="A2299" s="2" t="s">
        <v>1788</v>
      </c>
      <c r="B2299" s="2" t="s">
        <v>1693</v>
      </c>
      <c r="C2299" s="2" t="s">
        <v>1672</v>
      </c>
      <c r="D2299" s="4">
        <f t="shared" si="39"/>
        <v>60</v>
      </c>
      <c r="AF2299" s="2">
        <v>1.4830000000000001</v>
      </c>
      <c r="AG2299" s="2" t="s">
        <v>708</v>
      </c>
    </row>
    <row r="2300" spans="1:39" x14ac:dyDescent="0.25">
      <c r="A2300" s="2" t="s">
        <v>1788</v>
      </c>
      <c r="B2300" s="2" t="s">
        <v>1692</v>
      </c>
      <c r="C2300" s="2" t="s">
        <v>1672</v>
      </c>
      <c r="D2300" s="4">
        <f t="shared" si="39"/>
        <v>86</v>
      </c>
      <c r="AF2300" s="2">
        <v>0.01</v>
      </c>
      <c r="AL2300" s="2">
        <v>1.3100000000000001E-2</v>
      </c>
      <c r="AM2300" s="2" t="s">
        <v>708</v>
      </c>
    </row>
    <row r="2301" spans="1:39" x14ac:dyDescent="0.25">
      <c r="A2301" s="2" t="s">
        <v>1788</v>
      </c>
      <c r="B2301" s="2" t="s">
        <v>1691</v>
      </c>
      <c r="C2301" s="2" t="s">
        <v>1672</v>
      </c>
      <c r="D2301" s="4">
        <f t="shared" si="39"/>
        <v>89</v>
      </c>
    </row>
    <row r="2302" spans="1:39" x14ac:dyDescent="0.25">
      <c r="A2302" s="2" t="s">
        <v>1788</v>
      </c>
      <c r="B2302" s="2" t="s">
        <v>1690</v>
      </c>
      <c r="C2302" s="2" t="s">
        <v>1672</v>
      </c>
      <c r="D2302" s="4">
        <f t="shared" si="39"/>
        <v>91</v>
      </c>
    </row>
    <row r="2303" spans="1:39" x14ac:dyDescent="0.25">
      <c r="A2303" s="2" t="s">
        <v>1788</v>
      </c>
      <c r="B2303" s="2" t="s">
        <v>1689</v>
      </c>
      <c r="C2303" s="2" t="s">
        <v>1672</v>
      </c>
      <c r="D2303" s="4">
        <f t="shared" si="39"/>
        <v>93</v>
      </c>
    </row>
    <row r="2304" spans="1:39" x14ac:dyDescent="0.25">
      <c r="A2304" s="2" t="s">
        <v>1788</v>
      </c>
      <c r="B2304" s="2" t="s">
        <v>1688</v>
      </c>
      <c r="C2304" s="2" t="s">
        <v>1672</v>
      </c>
      <c r="D2304" s="4">
        <f t="shared" si="39"/>
        <v>95</v>
      </c>
      <c r="AF2304" s="2">
        <v>1.4430000000000001</v>
      </c>
      <c r="AG2304" s="2" t="s">
        <v>708</v>
      </c>
    </row>
    <row r="2305" spans="1:38" x14ac:dyDescent="0.25">
      <c r="A2305" s="2" t="s">
        <v>1788</v>
      </c>
      <c r="B2305" s="2" t="s">
        <v>1687</v>
      </c>
      <c r="C2305" s="2" t="s">
        <v>1672</v>
      </c>
      <c r="D2305" s="4">
        <f t="shared" si="39"/>
        <v>109</v>
      </c>
      <c r="Z2305" s="2">
        <v>7.3999999999999996E-2</v>
      </c>
      <c r="AA2305" s="2" t="s">
        <v>708</v>
      </c>
    </row>
    <row r="2306" spans="1:38" x14ac:dyDescent="0.25">
      <c r="A2306" s="2" t="s">
        <v>1788</v>
      </c>
      <c r="B2306" s="2" t="s">
        <v>1686</v>
      </c>
      <c r="C2306" s="2" t="s">
        <v>1672</v>
      </c>
      <c r="D2306" s="4">
        <f t="shared" si="39"/>
        <v>138</v>
      </c>
      <c r="Q2306" s="2">
        <v>39.340000000000003</v>
      </c>
      <c r="R2306" s="2" t="s">
        <v>712</v>
      </c>
      <c r="AC2306" s="2">
        <v>46.7</v>
      </c>
      <c r="AD2306" s="2" t="s">
        <v>708</v>
      </c>
      <c r="AF2306" s="2">
        <v>49.86</v>
      </c>
      <c r="AG2306" s="2" t="s">
        <v>708</v>
      </c>
      <c r="AI2306" s="2">
        <v>49.49</v>
      </c>
      <c r="AJ2306" s="2" t="s">
        <v>708</v>
      </c>
    </row>
    <row r="2307" spans="1:38" x14ac:dyDescent="0.25">
      <c r="A2307" s="2" t="s">
        <v>1788</v>
      </c>
      <c r="B2307" s="2" t="s">
        <v>1685</v>
      </c>
      <c r="C2307" s="2" t="s">
        <v>1672</v>
      </c>
      <c r="D2307" s="4">
        <f t="shared" si="39"/>
        <v>157</v>
      </c>
    </row>
    <row r="2308" spans="1:38" x14ac:dyDescent="0.25">
      <c r="A2308" s="2" t="s">
        <v>1788</v>
      </c>
      <c r="B2308" s="2" t="s">
        <v>1684</v>
      </c>
      <c r="C2308" s="2" t="s">
        <v>1672</v>
      </c>
      <c r="D2308" s="4">
        <f t="shared" si="39"/>
        <v>166</v>
      </c>
    </row>
    <row r="2309" spans="1:38" x14ac:dyDescent="0.25">
      <c r="A2309" s="2" t="s">
        <v>1788</v>
      </c>
      <c r="B2309" s="2" t="s">
        <v>1683</v>
      </c>
      <c r="C2309" s="2" t="s">
        <v>1672</v>
      </c>
      <c r="D2309" s="4">
        <f t="shared" si="39"/>
        <v>169</v>
      </c>
      <c r="AI2309" s="2">
        <v>1.9690000000000001</v>
      </c>
      <c r="AJ2309" s="2" t="s">
        <v>708</v>
      </c>
    </row>
    <row r="2310" spans="1:38" x14ac:dyDescent="0.25">
      <c r="A2310" s="2" t="s">
        <v>1788</v>
      </c>
      <c r="B2310" s="2" t="s">
        <v>1682</v>
      </c>
      <c r="C2310" s="2" t="s">
        <v>1672</v>
      </c>
      <c r="D2310" s="4">
        <f t="shared" si="39"/>
        <v>170</v>
      </c>
      <c r="AI2310" s="2">
        <v>11.8</v>
      </c>
      <c r="AJ2310" s="2" t="s">
        <v>708</v>
      </c>
    </row>
    <row r="2311" spans="1:38" x14ac:dyDescent="0.25">
      <c r="A2311" s="2" t="s">
        <v>1788</v>
      </c>
      <c r="B2311" s="2" t="s">
        <v>1681</v>
      </c>
      <c r="C2311" s="2" t="s">
        <v>1672</v>
      </c>
      <c r="D2311" s="4">
        <f t="shared" si="39"/>
        <v>177</v>
      </c>
      <c r="W2311" s="2">
        <v>0.57940000000000003</v>
      </c>
      <c r="AC2311" s="2">
        <v>0.66720000000000002</v>
      </c>
      <c r="AF2311" s="2">
        <v>0.7954</v>
      </c>
      <c r="AI2311" s="2">
        <v>0.84399999999999997</v>
      </c>
    </row>
    <row r="2312" spans="1:38" x14ac:dyDescent="0.25">
      <c r="A2312" s="2" t="s">
        <v>1788</v>
      </c>
      <c r="B2312" s="2" t="s">
        <v>1680</v>
      </c>
      <c r="C2312" s="2" t="s">
        <v>1672</v>
      </c>
      <c r="D2312" s="4">
        <f t="shared" si="39"/>
        <v>188</v>
      </c>
      <c r="AI2312" s="2">
        <v>4.5999999999999999E-3</v>
      </c>
      <c r="AJ2312" s="2" t="s">
        <v>708</v>
      </c>
    </row>
    <row r="2313" spans="1:38" x14ac:dyDescent="0.25">
      <c r="A2313" s="2" t="s">
        <v>1788</v>
      </c>
      <c r="B2313" s="2" t="s">
        <v>1679</v>
      </c>
      <c r="C2313" s="2" t="s">
        <v>1672</v>
      </c>
      <c r="D2313" s="4">
        <f t="shared" si="39"/>
        <v>189</v>
      </c>
    </row>
    <row r="2314" spans="1:38" x14ac:dyDescent="0.25">
      <c r="A2314" s="2" t="s">
        <v>1788</v>
      </c>
      <c r="B2314" s="2" t="s">
        <v>1678</v>
      </c>
      <c r="C2314" s="2" t="s">
        <v>1672</v>
      </c>
      <c r="D2314" s="4">
        <f t="shared" si="39"/>
        <v>191</v>
      </c>
      <c r="AF2314" s="2">
        <v>9.4999999999999998E-3</v>
      </c>
      <c r="AH2314" s="2" t="s">
        <v>1057</v>
      </c>
      <c r="AL2314" s="2">
        <v>7.9000000000000008E-3</v>
      </c>
    </row>
    <row r="2315" spans="1:38" x14ac:dyDescent="0.25">
      <c r="A2315" s="2" t="s">
        <v>1788</v>
      </c>
      <c r="B2315" s="2" t="s">
        <v>1677</v>
      </c>
      <c r="C2315" s="2" t="s">
        <v>1672</v>
      </c>
      <c r="D2315" s="4">
        <f t="shared" si="39"/>
        <v>207</v>
      </c>
      <c r="AF2315" s="2">
        <v>0.56659999999999999</v>
      </c>
      <c r="AG2315" s="2" t="s">
        <v>745</v>
      </c>
    </row>
    <row r="2316" spans="1:38" x14ac:dyDescent="0.25">
      <c r="A2316" s="2" t="s">
        <v>1788</v>
      </c>
      <c r="B2316" s="2" t="s">
        <v>1676</v>
      </c>
      <c r="C2316" s="2" t="s">
        <v>1672</v>
      </c>
      <c r="D2316" s="4">
        <f t="shared" si="39"/>
        <v>220</v>
      </c>
      <c r="AI2316" s="2">
        <v>0.22839999999999999</v>
      </c>
    </row>
    <row r="2317" spans="1:38" x14ac:dyDescent="0.25">
      <c r="A2317" s="2" t="s">
        <v>1788</v>
      </c>
      <c r="B2317" s="2" t="s">
        <v>1675</v>
      </c>
      <c r="C2317" s="2" t="s">
        <v>1672</v>
      </c>
      <c r="D2317" s="4">
        <f t="shared" ref="D2317:D2380" si="40">IF(B2317="","",VALUE(LEFT(B2317,FIND(".|",B2317)-1)))</f>
        <v>231</v>
      </c>
      <c r="Q2317" s="2">
        <v>402.6</v>
      </c>
      <c r="W2317" s="2">
        <v>355.6</v>
      </c>
      <c r="Y2317" s="2" t="s">
        <v>1058</v>
      </c>
      <c r="AC2317" s="2">
        <v>358.6</v>
      </c>
      <c r="AE2317" s="2" t="s">
        <v>1059</v>
      </c>
      <c r="AF2317" s="2">
        <v>368.9</v>
      </c>
      <c r="AH2317" s="2" t="s">
        <v>1060</v>
      </c>
      <c r="AI2317" s="2">
        <v>313.89999999999998</v>
      </c>
      <c r="AK2317" s="2" t="s">
        <v>1061</v>
      </c>
    </row>
    <row r="2318" spans="1:38" x14ac:dyDescent="0.25">
      <c r="A2318" s="2" t="s">
        <v>1788</v>
      </c>
      <c r="B2318" s="2" t="s">
        <v>1674</v>
      </c>
      <c r="C2318" s="2" t="s">
        <v>1672</v>
      </c>
      <c r="D2318" s="4">
        <f t="shared" si="40"/>
        <v>234</v>
      </c>
      <c r="AC2318" s="2">
        <v>3.52</v>
      </c>
      <c r="AE2318" s="2" t="s">
        <v>1062</v>
      </c>
    </row>
    <row r="2319" spans="1:38" x14ac:dyDescent="0.25">
      <c r="A2319" s="2" t="s">
        <v>1788</v>
      </c>
      <c r="B2319" s="2" t="s">
        <v>1673</v>
      </c>
      <c r="C2319" s="2" t="s">
        <v>1672</v>
      </c>
      <c r="D2319" s="4">
        <f t="shared" si="40"/>
        <v>236</v>
      </c>
    </row>
    <row r="2320" spans="1:38" x14ac:dyDescent="0.25">
      <c r="A2320" s="2" t="s">
        <v>1788</v>
      </c>
      <c r="B2320" s="2" t="s">
        <v>1671</v>
      </c>
      <c r="C2320" s="2" t="s">
        <v>1620</v>
      </c>
      <c r="D2320" s="4">
        <f t="shared" si="40"/>
        <v>2</v>
      </c>
      <c r="AC2320" s="2">
        <v>17.239999999999998</v>
      </c>
    </row>
    <row r="2321" spans="1:38" x14ac:dyDescent="0.25">
      <c r="A2321" s="2" t="s">
        <v>1788</v>
      </c>
      <c r="B2321" s="2" t="s">
        <v>1670</v>
      </c>
      <c r="C2321" s="2" t="s">
        <v>1620</v>
      </c>
      <c r="D2321" s="4">
        <f t="shared" si="40"/>
        <v>1</v>
      </c>
      <c r="AC2321" s="2">
        <v>1.258</v>
      </c>
      <c r="AF2321" s="2">
        <v>2.2160000000000002</v>
      </c>
    </row>
    <row r="2322" spans="1:38" x14ac:dyDescent="0.25">
      <c r="A2322" s="2" t="s">
        <v>1788</v>
      </c>
      <c r="B2322" s="2" t="s">
        <v>1669</v>
      </c>
      <c r="C2322" s="2" t="s">
        <v>1620</v>
      </c>
      <c r="D2322" s="4">
        <f t="shared" si="40"/>
        <v>52</v>
      </c>
      <c r="Z2322" s="2">
        <v>11.42</v>
      </c>
      <c r="AC2322" s="2">
        <v>9.5299999999999994</v>
      </c>
      <c r="AF2322" s="2">
        <v>10.79</v>
      </c>
    </row>
    <row r="2323" spans="1:38" x14ac:dyDescent="0.25">
      <c r="A2323" s="2" t="s">
        <v>1788</v>
      </c>
      <c r="B2323" s="2" t="s">
        <v>1668</v>
      </c>
      <c r="C2323" s="2" t="s">
        <v>1620</v>
      </c>
      <c r="D2323" s="4">
        <f t="shared" si="40"/>
        <v>13</v>
      </c>
      <c r="AF2323" s="2">
        <v>0</v>
      </c>
    </row>
    <row r="2324" spans="1:38" x14ac:dyDescent="0.25">
      <c r="A2324" s="2" t="s">
        <v>1788</v>
      </c>
      <c r="B2324" s="2" t="s">
        <v>1667</v>
      </c>
      <c r="C2324" s="2" t="s">
        <v>1620</v>
      </c>
      <c r="D2324" s="4">
        <f t="shared" si="40"/>
        <v>16</v>
      </c>
      <c r="AI2324" s="2">
        <v>7.39</v>
      </c>
    </row>
    <row r="2325" spans="1:38" x14ac:dyDescent="0.25">
      <c r="A2325" s="2" t="s">
        <v>1788</v>
      </c>
      <c r="B2325" s="2" t="s">
        <v>1666</v>
      </c>
      <c r="C2325" s="2" t="s">
        <v>1620</v>
      </c>
      <c r="D2325" s="4">
        <f t="shared" si="40"/>
        <v>18</v>
      </c>
      <c r="AI2325" s="2">
        <v>0.33789999999999998</v>
      </c>
    </row>
    <row r="2326" spans="1:38" x14ac:dyDescent="0.25">
      <c r="A2326" s="2" t="s">
        <v>1788</v>
      </c>
      <c r="B2326" s="2" t="s">
        <v>1665</v>
      </c>
      <c r="C2326" s="2" t="s">
        <v>1620</v>
      </c>
      <c r="D2326" s="4">
        <f t="shared" si="40"/>
        <v>26</v>
      </c>
      <c r="Z2326" s="2">
        <v>9.1499999999999998E-2</v>
      </c>
      <c r="AA2326" s="2" t="s">
        <v>708</v>
      </c>
    </row>
    <row r="2327" spans="1:38" x14ac:dyDescent="0.25">
      <c r="A2327" s="2" t="s">
        <v>1788</v>
      </c>
      <c r="B2327" s="2" t="s">
        <v>1664</v>
      </c>
      <c r="C2327" s="2" t="s">
        <v>1620</v>
      </c>
      <c r="D2327" s="4">
        <f t="shared" si="40"/>
        <v>115</v>
      </c>
    </row>
    <row r="2328" spans="1:38" x14ac:dyDescent="0.25">
      <c r="A2328" s="2" t="s">
        <v>1788</v>
      </c>
      <c r="B2328" s="2" t="s">
        <v>1663</v>
      </c>
      <c r="C2328" s="2" t="s">
        <v>1620</v>
      </c>
      <c r="D2328" s="4">
        <f t="shared" si="40"/>
        <v>351</v>
      </c>
      <c r="Q2328" s="2">
        <v>381.7</v>
      </c>
      <c r="Z2328" s="2">
        <v>438.4</v>
      </c>
      <c r="AF2328" s="2">
        <v>452.7</v>
      </c>
      <c r="AG2328" s="2" t="s">
        <v>708</v>
      </c>
      <c r="AL2328" s="2">
        <v>490.2</v>
      </c>
    </row>
    <row r="2329" spans="1:38" x14ac:dyDescent="0.25">
      <c r="A2329" s="2" t="s">
        <v>1788</v>
      </c>
      <c r="B2329" s="2" t="s">
        <v>1662</v>
      </c>
      <c r="C2329" s="2" t="s">
        <v>1620</v>
      </c>
      <c r="D2329" s="4">
        <f t="shared" si="40"/>
        <v>116</v>
      </c>
    </row>
    <row r="2330" spans="1:38" x14ac:dyDescent="0.25">
      <c r="A2330" s="2" t="s">
        <v>1788</v>
      </c>
      <c r="B2330" s="2" t="s">
        <v>1661</v>
      </c>
      <c r="C2330" s="2" t="s">
        <v>1620</v>
      </c>
      <c r="D2330" s="4">
        <f t="shared" si="40"/>
        <v>73</v>
      </c>
      <c r="AF2330" s="2">
        <v>1.1970000000000001</v>
      </c>
    </row>
    <row r="2331" spans="1:38" x14ac:dyDescent="0.25">
      <c r="A2331" s="2" t="s">
        <v>1788</v>
      </c>
      <c r="B2331" s="2" t="s">
        <v>1660</v>
      </c>
      <c r="C2331" s="2" t="s">
        <v>1620</v>
      </c>
      <c r="D2331" s="4">
        <f t="shared" si="40"/>
        <v>100</v>
      </c>
      <c r="AI2331" s="2">
        <v>396.5</v>
      </c>
    </row>
    <row r="2332" spans="1:38" x14ac:dyDescent="0.25">
      <c r="A2332" s="2" t="s">
        <v>1788</v>
      </c>
      <c r="B2332" s="2" t="s">
        <v>1659</v>
      </c>
      <c r="C2332" s="2" t="s">
        <v>1620</v>
      </c>
      <c r="D2332" s="4">
        <f t="shared" si="40"/>
        <v>101</v>
      </c>
      <c r="AC2332" s="2">
        <v>95.66</v>
      </c>
    </row>
    <row r="2333" spans="1:38" x14ac:dyDescent="0.25">
      <c r="A2333" s="2" t="s">
        <v>1788</v>
      </c>
      <c r="B2333" s="2" t="s">
        <v>1658</v>
      </c>
      <c r="C2333" s="2" t="s">
        <v>1620</v>
      </c>
      <c r="D2333" s="4">
        <f t="shared" si="40"/>
        <v>102</v>
      </c>
      <c r="AF2333" s="2">
        <v>39.85</v>
      </c>
      <c r="AG2333" s="2" t="s">
        <v>708</v>
      </c>
    </row>
    <row r="2334" spans="1:38" x14ac:dyDescent="0.25">
      <c r="A2334" s="2" t="s">
        <v>1788</v>
      </c>
      <c r="B2334" s="2" t="s">
        <v>1657</v>
      </c>
      <c r="C2334" s="2" t="s">
        <v>1620</v>
      </c>
      <c r="D2334" s="4">
        <f t="shared" si="40"/>
        <v>103</v>
      </c>
    </row>
    <row r="2335" spans="1:38" x14ac:dyDescent="0.25">
      <c r="A2335" s="2" t="s">
        <v>1788</v>
      </c>
      <c r="B2335" s="2" t="s">
        <v>1655</v>
      </c>
      <c r="C2335" s="2" t="s">
        <v>1620</v>
      </c>
      <c r="D2335" s="4">
        <f t="shared" si="40"/>
        <v>105</v>
      </c>
      <c r="Z2335" s="2">
        <v>0.5504</v>
      </c>
      <c r="AA2335" s="2" t="s">
        <v>712</v>
      </c>
      <c r="AB2335" s="2" t="s">
        <v>1063</v>
      </c>
    </row>
    <row r="2336" spans="1:38" x14ac:dyDescent="0.25">
      <c r="A2336" s="2" t="s">
        <v>1788</v>
      </c>
      <c r="B2336" s="2" t="s">
        <v>1654</v>
      </c>
      <c r="C2336" s="2" t="s">
        <v>1620</v>
      </c>
      <c r="D2336" s="4">
        <f t="shared" si="40"/>
        <v>110</v>
      </c>
      <c r="Z2336" s="2">
        <v>77</v>
      </c>
      <c r="AA2336" s="2" t="s">
        <v>708</v>
      </c>
      <c r="AC2336" s="2">
        <v>73.81</v>
      </c>
      <c r="AD2336" s="2" t="s">
        <v>712</v>
      </c>
      <c r="AF2336" s="2">
        <v>72.42</v>
      </c>
      <c r="AG2336" s="2" t="s">
        <v>712</v>
      </c>
      <c r="AI2336" s="2">
        <v>71.849999999999994</v>
      </c>
      <c r="AJ2336" s="2" t="s">
        <v>712</v>
      </c>
    </row>
    <row r="2337" spans="1:35" x14ac:dyDescent="0.25">
      <c r="A2337" s="2" t="s">
        <v>1788</v>
      </c>
      <c r="B2337" s="2" t="s">
        <v>1653</v>
      </c>
      <c r="C2337" s="2" t="s">
        <v>1620</v>
      </c>
      <c r="D2337" s="4">
        <f t="shared" si="40"/>
        <v>112</v>
      </c>
      <c r="AF2337" s="2">
        <v>0.31290000000000001</v>
      </c>
    </row>
    <row r="2338" spans="1:35" x14ac:dyDescent="0.25">
      <c r="A2338" s="2" t="s">
        <v>1788</v>
      </c>
      <c r="B2338" s="2" t="s">
        <v>1652</v>
      </c>
      <c r="C2338" s="2" t="s">
        <v>1620</v>
      </c>
      <c r="D2338" s="4">
        <f t="shared" si="40"/>
        <v>108</v>
      </c>
      <c r="AI2338" s="2">
        <v>18.95</v>
      </c>
    </row>
    <row r="2339" spans="1:35" x14ac:dyDescent="0.25">
      <c r="A2339" s="2" t="s">
        <v>1788</v>
      </c>
      <c r="B2339" s="2" t="s">
        <v>1651</v>
      </c>
      <c r="C2339" s="2" t="s">
        <v>1620</v>
      </c>
      <c r="D2339" s="4">
        <f t="shared" si="40"/>
        <v>118</v>
      </c>
      <c r="AC2339" s="2">
        <v>0</v>
      </c>
    </row>
    <row r="2340" spans="1:35" x14ac:dyDescent="0.25">
      <c r="A2340" s="2" t="s">
        <v>1788</v>
      </c>
      <c r="B2340" s="2" t="s">
        <v>1650</v>
      </c>
      <c r="C2340" s="2" t="s">
        <v>1620</v>
      </c>
      <c r="D2340" s="4">
        <f t="shared" si="40"/>
        <v>113</v>
      </c>
      <c r="Z2340" s="2">
        <v>9.1539999999999999</v>
      </c>
      <c r="AA2340" s="2" t="s">
        <v>708</v>
      </c>
      <c r="AF2340" s="2">
        <v>7.4009999999999998</v>
      </c>
    </row>
    <row r="2341" spans="1:35" x14ac:dyDescent="0.25">
      <c r="A2341" s="2" t="s">
        <v>1788</v>
      </c>
      <c r="B2341" s="2" t="s">
        <v>1649</v>
      </c>
      <c r="C2341" s="2" t="s">
        <v>1620</v>
      </c>
      <c r="D2341" s="4">
        <f t="shared" si="40"/>
        <v>120</v>
      </c>
    </row>
    <row r="2342" spans="1:35" x14ac:dyDescent="0.25">
      <c r="A2342" s="2" t="s">
        <v>1788</v>
      </c>
      <c r="B2342" s="2" t="s">
        <v>1648</v>
      </c>
      <c r="C2342" s="2" t="s">
        <v>1620</v>
      </c>
      <c r="D2342" s="4">
        <f t="shared" si="40"/>
        <v>121</v>
      </c>
      <c r="AF2342" s="2">
        <v>0.39600000000000002</v>
      </c>
      <c r="AG2342" s="2" t="s">
        <v>708</v>
      </c>
    </row>
    <row r="2343" spans="1:35" x14ac:dyDescent="0.25">
      <c r="A2343" s="2" t="s">
        <v>1788</v>
      </c>
      <c r="B2343" s="2" t="s">
        <v>1647</v>
      </c>
      <c r="C2343" s="2" t="s">
        <v>1620</v>
      </c>
      <c r="D2343" s="4">
        <f t="shared" si="40"/>
        <v>131</v>
      </c>
      <c r="Z2343" s="2">
        <v>5.319</v>
      </c>
      <c r="AA2343" s="2" t="s">
        <v>708</v>
      </c>
    </row>
    <row r="2344" spans="1:35" x14ac:dyDescent="0.25">
      <c r="A2344" s="2" t="s">
        <v>1788</v>
      </c>
      <c r="B2344" s="2" t="s">
        <v>1646</v>
      </c>
      <c r="C2344" s="2" t="s">
        <v>1620</v>
      </c>
      <c r="D2344" s="4">
        <f t="shared" si="40"/>
        <v>132</v>
      </c>
    </row>
    <row r="2345" spans="1:35" x14ac:dyDescent="0.25">
      <c r="A2345" s="2" t="s">
        <v>1788</v>
      </c>
      <c r="B2345" s="2" t="s">
        <v>1645</v>
      </c>
      <c r="C2345" s="2" t="s">
        <v>1620</v>
      </c>
      <c r="D2345" s="4">
        <f t="shared" si="40"/>
        <v>141</v>
      </c>
      <c r="AF2345" s="2">
        <v>9.7000000000000003E-2</v>
      </c>
      <c r="AG2345" s="2" t="s">
        <v>708</v>
      </c>
    </row>
    <row r="2346" spans="1:35" x14ac:dyDescent="0.25">
      <c r="A2346" s="2" t="s">
        <v>1788</v>
      </c>
      <c r="B2346" s="2" t="s">
        <v>1644</v>
      </c>
      <c r="C2346" s="2" t="s">
        <v>1620</v>
      </c>
      <c r="D2346" s="4">
        <f t="shared" si="40"/>
        <v>28</v>
      </c>
      <c r="AC2346" s="2">
        <v>30.24</v>
      </c>
    </row>
    <row r="2347" spans="1:35" x14ac:dyDescent="0.25">
      <c r="A2347" s="2" t="s">
        <v>1788</v>
      </c>
      <c r="B2347" s="2" t="s">
        <v>1643</v>
      </c>
      <c r="C2347" s="2" t="s">
        <v>1620</v>
      </c>
      <c r="D2347" s="4">
        <f t="shared" si="40"/>
        <v>149</v>
      </c>
    </row>
    <row r="2348" spans="1:35" x14ac:dyDescent="0.25">
      <c r="A2348" s="2" t="s">
        <v>1788</v>
      </c>
      <c r="B2348" s="2" t="s">
        <v>1642</v>
      </c>
      <c r="C2348" s="2" t="s">
        <v>1620</v>
      </c>
      <c r="D2348" s="4">
        <f t="shared" si="40"/>
        <v>299</v>
      </c>
    </row>
    <row r="2349" spans="1:35" x14ac:dyDescent="0.25">
      <c r="A2349" s="2" t="s">
        <v>1788</v>
      </c>
      <c r="B2349" s="2" t="s">
        <v>1641</v>
      </c>
      <c r="C2349" s="2" t="s">
        <v>1620</v>
      </c>
      <c r="D2349" s="4">
        <f t="shared" si="40"/>
        <v>221</v>
      </c>
      <c r="AF2349" s="2">
        <v>0</v>
      </c>
    </row>
    <row r="2350" spans="1:35" x14ac:dyDescent="0.25">
      <c r="A2350" s="2" t="s">
        <v>1788</v>
      </c>
      <c r="B2350" s="2" t="s">
        <v>1640</v>
      </c>
      <c r="C2350" s="2" t="s">
        <v>1620</v>
      </c>
      <c r="D2350" s="4">
        <f t="shared" si="40"/>
        <v>165</v>
      </c>
      <c r="AI2350" s="2">
        <v>121.9</v>
      </c>
    </row>
    <row r="2351" spans="1:35" x14ac:dyDescent="0.25">
      <c r="A2351" s="2" t="s">
        <v>1788</v>
      </c>
      <c r="B2351" s="2" t="s">
        <v>1639</v>
      </c>
      <c r="C2351" s="2" t="s">
        <v>1620</v>
      </c>
      <c r="D2351" s="4">
        <f t="shared" si="40"/>
        <v>168</v>
      </c>
    </row>
    <row r="2352" spans="1:35" x14ac:dyDescent="0.25">
      <c r="A2352" s="2" t="s">
        <v>1788</v>
      </c>
      <c r="B2352" s="2" t="s">
        <v>1638</v>
      </c>
      <c r="C2352" s="2" t="s">
        <v>1620</v>
      </c>
      <c r="D2352" s="4">
        <f t="shared" si="40"/>
        <v>171</v>
      </c>
      <c r="AF2352" s="2">
        <v>76.06</v>
      </c>
      <c r="AI2352" s="2">
        <v>78.349999999999994</v>
      </c>
    </row>
    <row r="2353" spans="1:35" x14ac:dyDescent="0.25">
      <c r="A2353" s="2" t="s">
        <v>1788</v>
      </c>
      <c r="B2353" s="2" t="s">
        <v>1637</v>
      </c>
      <c r="C2353" s="2" t="s">
        <v>1620</v>
      </c>
      <c r="D2353" s="4">
        <f t="shared" si="40"/>
        <v>179</v>
      </c>
      <c r="AF2353" s="2">
        <v>0</v>
      </c>
    </row>
    <row r="2354" spans="1:35" x14ac:dyDescent="0.25">
      <c r="A2354" s="2" t="s">
        <v>1788</v>
      </c>
      <c r="B2354" s="2" t="s">
        <v>1636</v>
      </c>
      <c r="C2354" s="2" t="s">
        <v>1620</v>
      </c>
      <c r="D2354" s="4">
        <f t="shared" si="40"/>
        <v>117</v>
      </c>
      <c r="W2354" s="2">
        <v>19.100000000000001</v>
      </c>
      <c r="X2354" s="2" t="s">
        <v>712</v>
      </c>
      <c r="Z2354" s="2">
        <v>22.2</v>
      </c>
      <c r="AA2354" s="2" t="s">
        <v>712</v>
      </c>
      <c r="AC2354" s="2">
        <v>25.7</v>
      </c>
      <c r="AD2354" s="2" t="s">
        <v>712</v>
      </c>
      <c r="AF2354" s="2">
        <v>25.48</v>
      </c>
      <c r="AG2354" s="2" t="s">
        <v>712</v>
      </c>
    </row>
    <row r="2355" spans="1:35" x14ac:dyDescent="0.25">
      <c r="A2355" s="2" t="s">
        <v>1788</v>
      </c>
      <c r="B2355" s="2" t="s">
        <v>1635</v>
      </c>
      <c r="C2355" s="2" t="s">
        <v>1620</v>
      </c>
      <c r="D2355" s="4">
        <f t="shared" si="40"/>
        <v>194</v>
      </c>
      <c r="AF2355" s="2">
        <v>1.1000000000000001</v>
      </c>
      <c r="AG2355" s="2" t="s">
        <v>708</v>
      </c>
    </row>
    <row r="2356" spans="1:35" x14ac:dyDescent="0.25">
      <c r="A2356" s="2" t="s">
        <v>1788</v>
      </c>
      <c r="B2356" s="2" t="s">
        <v>1633</v>
      </c>
      <c r="C2356" s="2" t="s">
        <v>1620</v>
      </c>
      <c r="D2356" s="4">
        <f t="shared" si="40"/>
        <v>200</v>
      </c>
    </row>
    <row r="2357" spans="1:35" x14ac:dyDescent="0.25">
      <c r="A2357" s="2" t="s">
        <v>1788</v>
      </c>
      <c r="B2357" s="2" t="s">
        <v>1632</v>
      </c>
      <c r="C2357" s="2" t="s">
        <v>1620</v>
      </c>
      <c r="D2357" s="4">
        <f t="shared" si="40"/>
        <v>38</v>
      </c>
    </row>
    <row r="2358" spans="1:35" x14ac:dyDescent="0.25">
      <c r="A2358" s="2" t="s">
        <v>1788</v>
      </c>
      <c r="B2358" s="2" t="s">
        <v>1631</v>
      </c>
      <c r="C2358" s="2" t="s">
        <v>1620</v>
      </c>
      <c r="D2358" s="4">
        <f t="shared" si="40"/>
        <v>212</v>
      </c>
    </row>
    <row r="2359" spans="1:35" x14ac:dyDescent="0.25">
      <c r="A2359" s="2" t="s">
        <v>1788</v>
      </c>
      <c r="B2359" s="2" t="s">
        <v>1630</v>
      </c>
      <c r="C2359" s="2" t="s">
        <v>1620</v>
      </c>
      <c r="D2359" s="4">
        <f t="shared" si="40"/>
        <v>208</v>
      </c>
      <c r="Z2359" s="2">
        <v>9.26</v>
      </c>
      <c r="AA2359" s="2" t="s">
        <v>708</v>
      </c>
    </row>
    <row r="2360" spans="1:35" x14ac:dyDescent="0.25">
      <c r="A2360" s="2" t="s">
        <v>1788</v>
      </c>
      <c r="B2360" s="2" t="s">
        <v>1628</v>
      </c>
      <c r="C2360" s="2" t="s">
        <v>1620</v>
      </c>
      <c r="D2360" s="4">
        <f t="shared" si="40"/>
        <v>216</v>
      </c>
      <c r="AF2360" s="2">
        <v>47.48</v>
      </c>
      <c r="AG2360" s="2" t="s">
        <v>708</v>
      </c>
    </row>
    <row r="2361" spans="1:35" x14ac:dyDescent="0.25">
      <c r="A2361" s="2" t="s">
        <v>1788</v>
      </c>
      <c r="B2361" s="2" t="s">
        <v>1627</v>
      </c>
      <c r="C2361" s="2" t="s">
        <v>1620</v>
      </c>
      <c r="D2361" s="4">
        <f t="shared" si="40"/>
        <v>176</v>
      </c>
    </row>
    <row r="2362" spans="1:35" x14ac:dyDescent="0.25">
      <c r="A2362" s="2" t="s">
        <v>1788</v>
      </c>
      <c r="B2362" s="2" t="s">
        <v>1626</v>
      </c>
      <c r="C2362" s="2" t="s">
        <v>1620</v>
      </c>
      <c r="D2362" s="4">
        <f t="shared" si="40"/>
        <v>223</v>
      </c>
      <c r="AC2362" s="2">
        <v>31.5</v>
      </c>
      <c r="AD2362" s="2" t="s">
        <v>708</v>
      </c>
      <c r="AI2362" s="2">
        <v>29.54</v>
      </c>
    </row>
    <row r="2363" spans="1:35" x14ac:dyDescent="0.25">
      <c r="A2363" s="2" t="s">
        <v>1788</v>
      </c>
      <c r="B2363" s="2" t="s">
        <v>1625</v>
      </c>
      <c r="C2363" s="2" t="s">
        <v>1620</v>
      </c>
      <c r="D2363" s="4">
        <f t="shared" si="40"/>
        <v>213</v>
      </c>
      <c r="AF2363" s="2">
        <v>27.56</v>
      </c>
    </row>
    <row r="2364" spans="1:35" x14ac:dyDescent="0.25">
      <c r="A2364" s="2" t="s">
        <v>1788</v>
      </c>
      <c r="B2364" s="2" t="s">
        <v>1624</v>
      </c>
      <c r="C2364" s="2" t="s">
        <v>1620</v>
      </c>
      <c r="D2364" s="4">
        <f t="shared" si="40"/>
        <v>225</v>
      </c>
      <c r="AF2364" s="2">
        <v>0</v>
      </c>
    </row>
    <row r="2365" spans="1:35" x14ac:dyDescent="0.25">
      <c r="A2365" s="2" t="s">
        <v>1788</v>
      </c>
      <c r="B2365" s="2" t="s">
        <v>1623</v>
      </c>
      <c r="C2365" s="2" t="s">
        <v>1620</v>
      </c>
      <c r="D2365" s="4">
        <f t="shared" si="40"/>
        <v>235</v>
      </c>
      <c r="AF2365" s="2">
        <v>44.16</v>
      </c>
    </row>
    <row r="2366" spans="1:35" x14ac:dyDescent="0.25">
      <c r="A2366" s="2" t="s">
        <v>1788</v>
      </c>
      <c r="B2366" s="2" t="s">
        <v>1622</v>
      </c>
      <c r="C2366" s="2" t="s">
        <v>1620</v>
      </c>
      <c r="D2366" s="4">
        <f t="shared" si="40"/>
        <v>237</v>
      </c>
      <c r="AF2366" s="2">
        <v>80.459999999999994</v>
      </c>
    </row>
    <row r="2367" spans="1:35" x14ac:dyDescent="0.25">
      <c r="A2367" s="2" t="s">
        <v>1788</v>
      </c>
      <c r="B2367" s="2" t="s">
        <v>1621</v>
      </c>
      <c r="C2367" s="2" t="s">
        <v>1620</v>
      </c>
      <c r="D2367" s="4">
        <f t="shared" si="40"/>
        <v>249</v>
      </c>
      <c r="AC2367" s="2">
        <v>0.98699999999999999</v>
      </c>
    </row>
    <row r="2368" spans="1:35" x14ac:dyDescent="0.25">
      <c r="A2368" s="2" t="s">
        <v>1788</v>
      </c>
      <c r="B2368" s="2" t="s">
        <v>1619</v>
      </c>
      <c r="C2368" s="2" t="s">
        <v>1573</v>
      </c>
      <c r="D2368" s="4">
        <f t="shared" si="40"/>
        <v>3</v>
      </c>
    </row>
    <row r="2369" spans="1:39" x14ac:dyDescent="0.25">
      <c r="A2369" s="2" t="s">
        <v>1788</v>
      </c>
      <c r="B2369" s="2" t="s">
        <v>1618</v>
      </c>
      <c r="C2369" s="2" t="s">
        <v>1573</v>
      </c>
      <c r="D2369" s="4">
        <f t="shared" si="40"/>
        <v>6</v>
      </c>
    </row>
    <row r="2370" spans="1:39" x14ac:dyDescent="0.25">
      <c r="A2370" s="2" t="s">
        <v>1788</v>
      </c>
      <c r="B2370" s="2" t="s">
        <v>1617</v>
      </c>
      <c r="C2370" s="2" t="s">
        <v>1573</v>
      </c>
      <c r="D2370" s="4">
        <f t="shared" si="40"/>
        <v>11</v>
      </c>
      <c r="Q2370" s="2">
        <v>2.2050000000000001</v>
      </c>
      <c r="T2370" s="2">
        <v>2.1930000000000001</v>
      </c>
      <c r="W2370" s="2">
        <v>2.5590000000000002</v>
      </c>
      <c r="Z2370" s="2">
        <v>2.4940000000000002</v>
      </c>
      <c r="AC2370" s="2">
        <v>2.5510000000000002</v>
      </c>
    </row>
    <row r="2371" spans="1:39" x14ac:dyDescent="0.25">
      <c r="A2371" s="2" t="s">
        <v>1788</v>
      </c>
      <c r="B2371" s="2" t="s">
        <v>1616</v>
      </c>
      <c r="C2371" s="2" t="s">
        <v>1573</v>
      </c>
      <c r="D2371" s="4">
        <f t="shared" si="40"/>
        <v>57</v>
      </c>
      <c r="AC2371" s="2">
        <v>0.755</v>
      </c>
      <c r="AF2371" s="2">
        <v>0.69399999999999995</v>
      </c>
      <c r="AI2371" s="2">
        <v>0.69399999999999995</v>
      </c>
      <c r="AL2371" s="2">
        <v>0.66300000000000003</v>
      </c>
    </row>
    <row r="2372" spans="1:39" x14ac:dyDescent="0.25">
      <c r="A2372" s="2" t="s">
        <v>1788</v>
      </c>
      <c r="B2372" s="2" t="s">
        <v>1615</v>
      </c>
      <c r="C2372" s="2" t="s">
        <v>1573</v>
      </c>
      <c r="D2372" s="4">
        <f t="shared" si="40"/>
        <v>255</v>
      </c>
      <c r="AC2372" s="2">
        <v>6.0730000000000004</v>
      </c>
      <c r="AF2372" s="2">
        <v>5.5670000000000002</v>
      </c>
      <c r="AI2372" s="2">
        <v>5.39</v>
      </c>
    </row>
    <row r="2373" spans="1:39" x14ac:dyDescent="0.25">
      <c r="A2373" s="2" t="s">
        <v>1788</v>
      </c>
      <c r="B2373" s="2" t="s">
        <v>1614</v>
      </c>
      <c r="C2373" s="2" t="s">
        <v>1573</v>
      </c>
      <c r="D2373" s="4">
        <f t="shared" si="40"/>
        <v>80</v>
      </c>
      <c r="AF2373" s="2">
        <v>0.17419999999999999</v>
      </c>
      <c r="AG2373" s="2" t="s">
        <v>712</v>
      </c>
      <c r="AI2373" s="2">
        <v>0.17860000000000001</v>
      </c>
      <c r="AJ2373" s="2" t="s">
        <v>712</v>
      </c>
      <c r="AL2373" s="2">
        <v>0.18160000000000001</v>
      </c>
      <c r="AM2373" s="2" t="s">
        <v>712</v>
      </c>
    </row>
    <row r="2374" spans="1:39" x14ac:dyDescent="0.25">
      <c r="A2374" s="2" t="s">
        <v>1788</v>
      </c>
      <c r="B2374" s="2" t="s">
        <v>1613</v>
      </c>
      <c r="C2374" s="2" t="s">
        <v>1573</v>
      </c>
      <c r="D2374" s="4">
        <f t="shared" si="40"/>
        <v>27</v>
      </c>
      <c r="AC2374" s="2">
        <v>5.9290000000000003</v>
      </c>
      <c r="AD2374" s="2" t="s">
        <v>712</v>
      </c>
      <c r="AF2374" s="2">
        <v>5.56</v>
      </c>
      <c r="AG2374" s="2" t="s">
        <v>712</v>
      </c>
      <c r="AI2374" s="2">
        <v>5.149</v>
      </c>
      <c r="AJ2374" s="2" t="s">
        <v>712</v>
      </c>
      <c r="AL2374" s="2">
        <v>4.91</v>
      </c>
      <c r="AM2374" s="2" t="s">
        <v>712</v>
      </c>
    </row>
    <row r="2375" spans="1:39" x14ac:dyDescent="0.25">
      <c r="A2375" s="2" t="s">
        <v>1788</v>
      </c>
      <c r="B2375" s="2" t="s">
        <v>1612</v>
      </c>
      <c r="C2375" s="2" t="s">
        <v>1573</v>
      </c>
      <c r="D2375" s="4">
        <f t="shared" si="40"/>
        <v>98</v>
      </c>
      <c r="AL2375" s="2">
        <v>0.18940000000000001</v>
      </c>
      <c r="AM2375" s="2" t="s">
        <v>712</v>
      </c>
    </row>
    <row r="2376" spans="1:39" x14ac:dyDescent="0.25">
      <c r="A2376" s="2" t="s">
        <v>1788</v>
      </c>
      <c r="B2376" s="2" t="s">
        <v>1611</v>
      </c>
      <c r="C2376" s="2" t="s">
        <v>1573</v>
      </c>
      <c r="D2376" s="4">
        <f t="shared" si="40"/>
        <v>50</v>
      </c>
      <c r="AC2376" s="2">
        <v>2.5700000000000001E-2</v>
      </c>
      <c r="AF2376" s="2">
        <v>1.9099999999999999E-2</v>
      </c>
      <c r="AL2376" s="2">
        <v>6.6799999999999998E-2</v>
      </c>
    </row>
    <row r="2377" spans="1:39" x14ac:dyDescent="0.25">
      <c r="A2377" s="2" t="s">
        <v>1788</v>
      </c>
      <c r="B2377" s="2" t="s">
        <v>1610</v>
      </c>
      <c r="C2377" s="2" t="s">
        <v>1573</v>
      </c>
      <c r="D2377" s="4">
        <f t="shared" si="40"/>
        <v>167</v>
      </c>
      <c r="Z2377" s="2">
        <v>1.9059999999999999</v>
      </c>
      <c r="AA2377" s="2" t="s">
        <v>712</v>
      </c>
      <c r="AC2377" s="2">
        <v>1.3680000000000001</v>
      </c>
      <c r="AD2377" s="2" t="s">
        <v>712</v>
      </c>
      <c r="AF2377" s="2">
        <v>1.589</v>
      </c>
      <c r="AG2377" s="2" t="s">
        <v>712</v>
      </c>
      <c r="AI2377" s="2">
        <v>1.4610000000000001</v>
      </c>
      <c r="AJ2377" s="2" t="s">
        <v>712</v>
      </c>
      <c r="AL2377" s="2">
        <v>1.2789999999999999</v>
      </c>
      <c r="AM2377" s="2" t="s">
        <v>712</v>
      </c>
    </row>
    <row r="2378" spans="1:39" x14ac:dyDescent="0.25">
      <c r="A2378" s="2" t="s">
        <v>1788</v>
      </c>
      <c r="B2378" s="2" t="s">
        <v>1609</v>
      </c>
      <c r="C2378" s="2" t="s">
        <v>1573</v>
      </c>
      <c r="D2378" s="4">
        <f t="shared" si="40"/>
        <v>54</v>
      </c>
      <c r="N2378" s="2">
        <v>4.4999999999999998E-2</v>
      </c>
      <c r="O2378" s="2" t="s">
        <v>712</v>
      </c>
      <c r="Q2378" s="2">
        <v>4.4999999999999998E-2</v>
      </c>
      <c r="R2378" s="2" t="s">
        <v>712</v>
      </c>
      <c r="Z2378" s="2">
        <v>1.6E-2</v>
      </c>
      <c r="AA2378" s="2" t="s">
        <v>712</v>
      </c>
      <c r="AC2378" s="2">
        <v>1.84E-2</v>
      </c>
      <c r="AD2378" s="2" t="s">
        <v>712</v>
      </c>
      <c r="AF2378" s="2">
        <v>3.3999999999999998E-3</v>
      </c>
      <c r="AG2378" s="2" t="s">
        <v>712</v>
      </c>
      <c r="AI2378" s="2">
        <v>8.0000000000000002E-3</v>
      </c>
      <c r="AJ2378" s="2" t="s">
        <v>712</v>
      </c>
    </row>
    <row r="2379" spans="1:39" x14ac:dyDescent="0.25">
      <c r="A2379" s="2" t="s">
        <v>1788</v>
      </c>
      <c r="B2379" s="2" t="s">
        <v>1608</v>
      </c>
      <c r="C2379" s="2" t="s">
        <v>1573</v>
      </c>
      <c r="D2379" s="4">
        <f t="shared" si="40"/>
        <v>63</v>
      </c>
      <c r="W2379" s="2">
        <v>2.2210000000000001</v>
      </c>
      <c r="X2379" s="2" t="s">
        <v>712</v>
      </c>
      <c r="AC2379" s="2">
        <v>1.177</v>
      </c>
      <c r="AD2379" s="2" t="s">
        <v>712</v>
      </c>
      <c r="AF2379" s="2">
        <v>1.5860000000000001</v>
      </c>
      <c r="AG2379" s="2" t="s">
        <v>712</v>
      </c>
      <c r="AI2379" s="2">
        <v>1.357</v>
      </c>
      <c r="AJ2379" s="2" t="s">
        <v>712</v>
      </c>
      <c r="AL2379" s="2">
        <v>1.5209999999999999</v>
      </c>
    </row>
    <row r="2380" spans="1:39" x14ac:dyDescent="0.25">
      <c r="A2380" s="2" t="s">
        <v>1788</v>
      </c>
      <c r="B2380" s="2" t="s">
        <v>1607</v>
      </c>
      <c r="C2380" s="2" t="s">
        <v>1573</v>
      </c>
      <c r="D2380" s="4">
        <f t="shared" si="40"/>
        <v>64</v>
      </c>
    </row>
    <row r="2381" spans="1:39" x14ac:dyDescent="0.25">
      <c r="A2381" s="2" t="s">
        <v>1788</v>
      </c>
      <c r="B2381" s="2" t="s">
        <v>1606</v>
      </c>
      <c r="C2381" s="2" t="s">
        <v>1573</v>
      </c>
      <c r="D2381" s="4">
        <f t="shared" ref="D2381:D2445" si="41">IF(B2381="","",VALUE(LEFT(B2381,FIND(".|",B2381)-1)))</f>
        <v>67</v>
      </c>
      <c r="K2381" s="2">
        <v>3.1850000000000001</v>
      </c>
      <c r="L2381" s="2" t="s">
        <v>712</v>
      </c>
      <c r="N2381" s="2">
        <v>3.3849999999999998</v>
      </c>
      <c r="O2381" s="2" t="s">
        <v>712</v>
      </c>
      <c r="Q2381" s="2">
        <v>3.51</v>
      </c>
      <c r="R2381" s="2" t="s">
        <v>712</v>
      </c>
      <c r="T2381" s="2">
        <v>3.68</v>
      </c>
      <c r="U2381" s="2" t="s">
        <v>712</v>
      </c>
      <c r="W2381" s="2">
        <v>2.0870000000000002</v>
      </c>
      <c r="X2381" s="2" t="s">
        <v>712</v>
      </c>
      <c r="Z2381" s="2">
        <v>2.298</v>
      </c>
      <c r="AA2381" s="2" t="s">
        <v>712</v>
      </c>
      <c r="AC2381" s="2">
        <v>2.0430000000000001</v>
      </c>
      <c r="AD2381" s="2" t="s">
        <v>712</v>
      </c>
      <c r="AF2381" s="2">
        <v>6.298</v>
      </c>
      <c r="AG2381" s="2" t="s">
        <v>712</v>
      </c>
    </row>
    <row r="2382" spans="1:39" x14ac:dyDescent="0.25">
      <c r="A2382" s="2" t="s">
        <v>1788</v>
      </c>
      <c r="B2382" s="2" t="s">
        <v>1605</v>
      </c>
      <c r="C2382" s="2" t="s">
        <v>1573</v>
      </c>
      <c r="D2382" s="4">
        <f t="shared" si="41"/>
        <v>68</v>
      </c>
      <c r="Q2382" s="2">
        <v>25.26</v>
      </c>
      <c r="R2382" s="2" t="s">
        <v>712</v>
      </c>
      <c r="T2382" s="2">
        <v>28.71</v>
      </c>
      <c r="U2382" s="2" t="s">
        <v>712</v>
      </c>
      <c r="W2382" s="2">
        <v>33.200000000000003</v>
      </c>
      <c r="X2382" s="2" t="s">
        <v>712</v>
      </c>
      <c r="Z2382" s="2">
        <v>24.23</v>
      </c>
      <c r="AA2382" s="2" t="s">
        <v>712</v>
      </c>
      <c r="AC2382" s="2">
        <v>26.12</v>
      </c>
      <c r="AF2382" s="2">
        <v>25.33</v>
      </c>
    </row>
    <row r="2383" spans="1:39" x14ac:dyDescent="0.25">
      <c r="A2383" s="2" t="s">
        <v>1788</v>
      </c>
      <c r="B2383" s="2" t="s">
        <v>1604</v>
      </c>
      <c r="C2383" s="2" t="s">
        <v>1573</v>
      </c>
      <c r="D2383" s="4">
        <f t="shared" si="41"/>
        <v>79</v>
      </c>
      <c r="W2383" s="2">
        <v>39.18</v>
      </c>
      <c r="X2383" s="2" t="s">
        <v>712</v>
      </c>
      <c r="AF2383" s="2">
        <v>26.43</v>
      </c>
      <c r="AI2383" s="2">
        <v>27.15</v>
      </c>
    </row>
    <row r="2384" spans="1:39" x14ac:dyDescent="0.25">
      <c r="A2384" s="2" t="s">
        <v>1788</v>
      </c>
      <c r="B2384" s="2" t="s">
        <v>1603</v>
      </c>
      <c r="C2384" s="2" t="s">
        <v>1573</v>
      </c>
      <c r="D2384" s="4">
        <f t="shared" si="41"/>
        <v>84</v>
      </c>
      <c r="K2384" s="2">
        <v>3.1669999999999998</v>
      </c>
      <c r="L2384" s="2" t="s">
        <v>712</v>
      </c>
      <c r="Q2384" s="2">
        <v>3.46</v>
      </c>
      <c r="W2384" s="2">
        <v>5.024</v>
      </c>
      <c r="X2384" s="2" t="s">
        <v>712</v>
      </c>
    </row>
    <row r="2385" spans="1:39" x14ac:dyDescent="0.25">
      <c r="A2385" s="2" t="s">
        <v>1788</v>
      </c>
      <c r="B2385" s="2" t="s">
        <v>1602</v>
      </c>
      <c r="C2385" s="2" t="s">
        <v>1573</v>
      </c>
      <c r="D2385" s="4">
        <f t="shared" si="41"/>
        <v>94</v>
      </c>
    </row>
    <row r="2386" spans="1:39" x14ac:dyDescent="0.25">
      <c r="A2386" s="2" t="s">
        <v>1788</v>
      </c>
      <c r="B2386" s="2" t="s">
        <v>1601</v>
      </c>
      <c r="C2386" s="2" t="s">
        <v>1573</v>
      </c>
      <c r="D2386" s="4">
        <f t="shared" si="41"/>
        <v>97</v>
      </c>
      <c r="K2386" s="2">
        <v>2.1840000000000002</v>
      </c>
      <c r="L2386" s="2" t="s">
        <v>712</v>
      </c>
      <c r="N2386" s="2">
        <v>3.15</v>
      </c>
      <c r="O2386" s="2" t="s">
        <v>712</v>
      </c>
      <c r="Q2386" s="2">
        <v>3.5510000000000002</v>
      </c>
      <c r="R2386" s="2" t="s">
        <v>712</v>
      </c>
      <c r="W2386" s="2">
        <v>6.0190000000000001</v>
      </c>
      <c r="X2386" s="2" t="s">
        <v>712</v>
      </c>
      <c r="Z2386" s="2">
        <v>5.1340000000000003</v>
      </c>
      <c r="AA2386" s="2" t="s">
        <v>712</v>
      </c>
      <c r="AI2386" s="2">
        <v>4.516</v>
      </c>
      <c r="AJ2386" s="2" t="s">
        <v>712</v>
      </c>
    </row>
    <row r="2387" spans="1:39" x14ac:dyDescent="0.25">
      <c r="A2387" s="2" t="s">
        <v>1788</v>
      </c>
      <c r="B2387" s="2" t="s">
        <v>1600</v>
      </c>
      <c r="C2387" s="2" t="s">
        <v>1573</v>
      </c>
      <c r="D2387" s="4">
        <f t="shared" si="41"/>
        <v>99</v>
      </c>
      <c r="Q2387" s="2">
        <v>5.0000000000000001E-3</v>
      </c>
      <c r="R2387" s="2" t="s">
        <v>712</v>
      </c>
      <c r="T2387" s="2">
        <v>8.0000000000000002E-3</v>
      </c>
      <c r="U2387" s="2" t="s">
        <v>712</v>
      </c>
      <c r="W2387" s="2">
        <v>7.0000000000000001E-3</v>
      </c>
      <c r="X2387" s="2" t="s">
        <v>712</v>
      </c>
      <c r="AC2387" s="2">
        <v>5.0000000000000001E-3</v>
      </c>
      <c r="AD2387" s="2" t="s">
        <v>712</v>
      </c>
      <c r="AF2387" s="2">
        <v>5.0000000000000001E-3</v>
      </c>
      <c r="AG2387" s="2" t="s">
        <v>712</v>
      </c>
      <c r="AI2387" s="2">
        <v>0.04</v>
      </c>
      <c r="AJ2387" s="2" t="s">
        <v>712</v>
      </c>
      <c r="AL2387" s="2">
        <v>0.04</v>
      </c>
      <c r="AM2387" s="2" t="s">
        <v>712</v>
      </c>
    </row>
    <row r="2388" spans="1:39" x14ac:dyDescent="0.25">
      <c r="A2388" s="2" t="s">
        <v>1788</v>
      </c>
      <c r="B2388" s="2" t="s">
        <v>1599</v>
      </c>
      <c r="C2388" s="2" t="s">
        <v>1573</v>
      </c>
      <c r="D2388" s="4">
        <f t="shared" si="41"/>
        <v>104</v>
      </c>
      <c r="Q2388" s="2">
        <v>0.94499999999999995</v>
      </c>
      <c r="R2388" s="2" t="s">
        <v>712</v>
      </c>
      <c r="Z2388" s="2">
        <v>0.95099999999999996</v>
      </c>
      <c r="AA2388" s="2" t="s">
        <v>712</v>
      </c>
      <c r="AF2388" s="2">
        <v>0.51700000000000002</v>
      </c>
      <c r="AG2388" s="2" t="s">
        <v>712</v>
      </c>
      <c r="AI2388" s="2">
        <v>0.56100000000000005</v>
      </c>
      <c r="AJ2388" s="2" t="s">
        <v>712</v>
      </c>
    </row>
    <row r="2389" spans="1:39" x14ac:dyDescent="0.25">
      <c r="A2389" s="2" t="s">
        <v>1788</v>
      </c>
      <c r="B2389" s="2" t="s">
        <v>1598</v>
      </c>
      <c r="C2389" s="2" t="s">
        <v>1573</v>
      </c>
      <c r="D2389" s="4">
        <f t="shared" si="41"/>
        <v>106</v>
      </c>
    </row>
    <row r="2390" spans="1:39" x14ac:dyDescent="0.25">
      <c r="A2390" s="2" t="s">
        <v>1788</v>
      </c>
      <c r="B2390" s="2" t="s">
        <v>1597</v>
      </c>
      <c r="C2390" s="2" t="s">
        <v>1573</v>
      </c>
      <c r="D2390" s="4">
        <f t="shared" si="41"/>
        <v>119</v>
      </c>
      <c r="AC2390" s="2">
        <v>0.13519999999999999</v>
      </c>
      <c r="AF2390" s="2">
        <v>0.105</v>
      </c>
      <c r="AI2390" s="2">
        <v>9.7500000000000003E-2</v>
      </c>
      <c r="AL2390" s="2">
        <v>8.7900000000000006E-2</v>
      </c>
    </row>
    <row r="2391" spans="1:39" x14ac:dyDescent="0.25">
      <c r="A2391" s="2" t="s">
        <v>1788</v>
      </c>
      <c r="B2391" s="2" t="s">
        <v>1596</v>
      </c>
      <c r="C2391" s="2" t="s">
        <v>1573</v>
      </c>
      <c r="D2391" s="4">
        <f t="shared" si="41"/>
        <v>125</v>
      </c>
    </row>
    <row r="2392" spans="1:39" x14ac:dyDescent="0.25">
      <c r="A2392" s="2" t="s">
        <v>1788</v>
      </c>
      <c r="B2392" s="2" t="s">
        <v>1595</v>
      </c>
      <c r="C2392" s="2" t="s">
        <v>1573</v>
      </c>
      <c r="D2392" s="4">
        <f t="shared" si="41"/>
        <v>126</v>
      </c>
      <c r="AF2392" s="2">
        <v>2.089</v>
      </c>
      <c r="AI2392" s="2">
        <v>0.45179999999999998</v>
      </c>
    </row>
    <row r="2393" spans="1:39" x14ac:dyDescent="0.25">
      <c r="A2393" s="2" t="s">
        <v>1788</v>
      </c>
      <c r="B2393" s="2" t="s">
        <v>1594</v>
      </c>
      <c r="C2393" s="2" t="s">
        <v>1573</v>
      </c>
      <c r="D2393" s="4">
        <f t="shared" si="41"/>
        <v>256</v>
      </c>
      <c r="K2393" s="2">
        <v>2.3300000000000001E-2</v>
      </c>
      <c r="L2393" s="2" t="s">
        <v>712</v>
      </c>
      <c r="T2393" s="2">
        <v>2.1999999999999999E-2</v>
      </c>
      <c r="U2393" s="2" t="s">
        <v>712</v>
      </c>
      <c r="Z2393" s="2">
        <v>2.8000000000000001E-2</v>
      </c>
      <c r="AA2393" s="2" t="s">
        <v>712</v>
      </c>
      <c r="AC2393" s="2">
        <v>2.92E-2</v>
      </c>
      <c r="AD2393" s="2" t="s">
        <v>712</v>
      </c>
      <c r="AI2393" s="2">
        <v>2.3699999999999999E-2</v>
      </c>
      <c r="AJ2393" s="2" t="s">
        <v>712</v>
      </c>
      <c r="AL2393" s="2">
        <v>1.7999999999999999E-2</v>
      </c>
      <c r="AM2393" s="2" t="s">
        <v>712</v>
      </c>
    </row>
    <row r="2394" spans="1:39" x14ac:dyDescent="0.25">
      <c r="A2394" s="2" t="s">
        <v>1788</v>
      </c>
      <c r="B2394" s="2" t="s">
        <v>1593</v>
      </c>
      <c r="C2394" s="2" t="s">
        <v>1573</v>
      </c>
      <c r="D2394" s="4">
        <f t="shared" si="41"/>
        <v>134</v>
      </c>
      <c r="T2394" s="2">
        <v>0</v>
      </c>
      <c r="U2394" s="2" t="s">
        <v>712</v>
      </c>
      <c r="AI2394" s="2">
        <v>0</v>
      </c>
      <c r="AJ2394" s="2" t="s">
        <v>712</v>
      </c>
      <c r="AL2394" s="2">
        <v>0</v>
      </c>
      <c r="AM2394" s="2" t="s">
        <v>712</v>
      </c>
    </row>
    <row r="2395" spans="1:39" x14ac:dyDescent="0.25">
      <c r="A2395" s="2" t="s">
        <v>1788</v>
      </c>
      <c r="B2395" s="2" t="s">
        <v>1592</v>
      </c>
      <c r="C2395" s="2" t="s">
        <v>1573</v>
      </c>
      <c r="D2395" s="4">
        <f t="shared" si="41"/>
        <v>140</v>
      </c>
    </row>
    <row r="2396" spans="1:39" x14ac:dyDescent="0.25">
      <c r="A2396" s="2" t="s">
        <v>1788</v>
      </c>
      <c r="B2396" s="2" t="s">
        <v>1591</v>
      </c>
      <c r="C2396" s="2" t="s">
        <v>1573</v>
      </c>
      <c r="D2396" s="4">
        <f t="shared" si="41"/>
        <v>273</v>
      </c>
    </row>
    <row r="2397" spans="1:39" x14ac:dyDescent="0.25">
      <c r="A2397" s="2" t="s">
        <v>1788</v>
      </c>
      <c r="B2397" s="2" t="s">
        <v>1590</v>
      </c>
      <c r="C2397" s="2" t="s">
        <v>1573</v>
      </c>
      <c r="D2397" s="4">
        <f t="shared" si="41"/>
        <v>150</v>
      </c>
      <c r="Q2397" s="2">
        <v>8.19</v>
      </c>
      <c r="R2397" s="2" t="s">
        <v>712</v>
      </c>
      <c r="T2397" s="2">
        <v>8.2420000000000009</v>
      </c>
      <c r="U2397" s="2" t="s">
        <v>712</v>
      </c>
      <c r="W2397" s="2">
        <v>6.8029999999999999</v>
      </c>
      <c r="Z2397" s="2">
        <v>5.3540000000000001</v>
      </c>
      <c r="AA2397" s="2" t="s">
        <v>712</v>
      </c>
      <c r="AC2397" s="2">
        <v>7.9379999999999997</v>
      </c>
      <c r="AD2397" s="2" t="s">
        <v>712</v>
      </c>
      <c r="AF2397" s="2">
        <v>9.9459999999999997</v>
      </c>
      <c r="AI2397" s="2">
        <v>9.7759999999999998</v>
      </c>
    </row>
    <row r="2398" spans="1:39" x14ac:dyDescent="0.25">
      <c r="A2398" s="2" t="s">
        <v>1788</v>
      </c>
      <c r="B2398" s="2" t="s">
        <v>1589</v>
      </c>
      <c r="C2398" s="2" t="s">
        <v>1573</v>
      </c>
      <c r="D2398" s="4">
        <f t="shared" si="41"/>
        <v>162</v>
      </c>
    </row>
    <row r="2399" spans="1:39" x14ac:dyDescent="0.25">
      <c r="A2399" s="2" t="s">
        <v>1788</v>
      </c>
      <c r="B2399" s="2" t="s">
        <v>1588</v>
      </c>
      <c r="C2399" s="2" t="s">
        <v>1573</v>
      </c>
      <c r="D2399" s="4">
        <f t="shared" si="41"/>
        <v>173</v>
      </c>
      <c r="K2399" s="2">
        <v>8.5419999999999998</v>
      </c>
      <c r="L2399" s="2" t="s">
        <v>712</v>
      </c>
      <c r="N2399" s="2">
        <v>10.7</v>
      </c>
      <c r="O2399" s="2" t="s">
        <v>712</v>
      </c>
      <c r="Q2399" s="2">
        <v>11.9</v>
      </c>
      <c r="R2399" s="2" t="s">
        <v>712</v>
      </c>
      <c r="T2399" s="2">
        <v>13.08</v>
      </c>
      <c r="U2399" s="2" t="s">
        <v>712</v>
      </c>
      <c r="W2399" s="2">
        <v>10.35</v>
      </c>
      <c r="X2399" s="2" t="s">
        <v>712</v>
      </c>
      <c r="Y2399" s="2" t="s">
        <v>1064</v>
      </c>
      <c r="Z2399" s="2">
        <v>9.8930000000000007</v>
      </c>
      <c r="AA2399" s="2" t="s">
        <v>712</v>
      </c>
      <c r="AB2399" s="2" t="s">
        <v>1065</v>
      </c>
      <c r="AC2399" s="2">
        <v>9.0570000000000004</v>
      </c>
      <c r="AF2399" s="2">
        <v>9.3460000000000001</v>
      </c>
      <c r="AI2399" s="2">
        <v>8.8239999999999998</v>
      </c>
    </row>
    <row r="2400" spans="1:39" x14ac:dyDescent="0.25">
      <c r="A2400" s="2" t="s">
        <v>1788</v>
      </c>
      <c r="B2400" s="2" t="s">
        <v>1587</v>
      </c>
      <c r="C2400" s="2" t="s">
        <v>1573</v>
      </c>
      <c r="D2400" s="4">
        <f t="shared" si="41"/>
        <v>174</v>
      </c>
      <c r="AF2400" s="2">
        <v>4.3520000000000003</v>
      </c>
      <c r="AG2400" s="2" t="s">
        <v>712</v>
      </c>
    </row>
    <row r="2401" spans="1:39" x14ac:dyDescent="0.25">
      <c r="A2401" s="2" t="s">
        <v>1788</v>
      </c>
      <c r="B2401" s="2" t="s">
        <v>1586</v>
      </c>
      <c r="C2401" s="2" t="s">
        <v>1573</v>
      </c>
      <c r="D2401" s="4">
        <f t="shared" si="41"/>
        <v>146</v>
      </c>
    </row>
    <row r="2402" spans="1:39" x14ac:dyDescent="0.25">
      <c r="A2402" s="2" t="s">
        <v>1788</v>
      </c>
      <c r="B2402" s="2" t="s">
        <v>1585</v>
      </c>
      <c r="C2402" s="2" t="s">
        <v>1573</v>
      </c>
      <c r="D2402" s="4">
        <f t="shared" si="41"/>
        <v>183</v>
      </c>
      <c r="AF2402" s="2">
        <v>6.24</v>
      </c>
      <c r="AG2402" s="2" t="s">
        <v>712</v>
      </c>
      <c r="AI2402" s="2">
        <v>5.8840000000000003</v>
      </c>
      <c r="AJ2402" s="2" t="s">
        <v>712</v>
      </c>
      <c r="AL2402" s="2">
        <v>5.8369999999999997</v>
      </c>
      <c r="AM2402" s="2" t="s">
        <v>712</v>
      </c>
    </row>
    <row r="2403" spans="1:39" x14ac:dyDescent="0.25">
      <c r="A2403" s="2" t="s">
        <v>1788</v>
      </c>
      <c r="B2403" s="2" t="s">
        <v>1584</v>
      </c>
      <c r="C2403" s="2" t="s">
        <v>1573</v>
      </c>
      <c r="D2403" s="4">
        <f t="shared" si="41"/>
        <v>185</v>
      </c>
    </row>
    <row r="2404" spans="1:39" x14ac:dyDescent="0.25">
      <c r="A2404" s="2" t="s">
        <v>1788</v>
      </c>
      <c r="B2404" s="2" t="s">
        <v>1583</v>
      </c>
      <c r="C2404" s="2" t="s">
        <v>1573</v>
      </c>
      <c r="D2404" s="4">
        <f t="shared" si="41"/>
        <v>192</v>
      </c>
    </row>
    <row r="2405" spans="1:39" x14ac:dyDescent="0.25">
      <c r="A2405" s="2" t="s">
        <v>1788</v>
      </c>
      <c r="B2405" s="2" t="s">
        <v>1582</v>
      </c>
      <c r="C2405" s="2" t="s">
        <v>1573</v>
      </c>
      <c r="D2405" s="4">
        <f t="shared" si="41"/>
        <v>272</v>
      </c>
      <c r="AF2405" s="2">
        <v>3.4260000000000002</v>
      </c>
      <c r="AG2405" s="2" t="s">
        <v>712</v>
      </c>
      <c r="AI2405" s="2">
        <v>3.3620000000000001</v>
      </c>
      <c r="AJ2405" s="2" t="s">
        <v>712</v>
      </c>
      <c r="AL2405" s="2">
        <v>3.673</v>
      </c>
      <c r="AM2405" s="2" t="s">
        <v>712</v>
      </c>
    </row>
    <row r="2406" spans="1:39" x14ac:dyDescent="0.25">
      <c r="A2406" s="2" t="s">
        <v>1788</v>
      </c>
      <c r="B2406" s="2" t="s">
        <v>1581</v>
      </c>
      <c r="C2406" s="2" t="s">
        <v>1573</v>
      </c>
      <c r="D2406" s="4">
        <f t="shared" si="41"/>
        <v>199</v>
      </c>
      <c r="Z2406" s="2">
        <v>0.81200000000000006</v>
      </c>
      <c r="AA2406" s="2" t="s">
        <v>712</v>
      </c>
      <c r="AC2406" s="2">
        <v>0.68400000000000005</v>
      </c>
      <c r="AD2406" s="2" t="s">
        <v>712</v>
      </c>
      <c r="AF2406" s="2">
        <v>0.32950000000000002</v>
      </c>
      <c r="AG2406" s="2" t="s">
        <v>712</v>
      </c>
      <c r="AI2406" s="2">
        <v>0.32640000000000002</v>
      </c>
      <c r="AJ2406" s="2" t="s">
        <v>712</v>
      </c>
      <c r="AL2406" s="2">
        <v>0.23799999999999999</v>
      </c>
      <c r="AM2406" s="2" t="s">
        <v>712</v>
      </c>
    </row>
    <row r="2407" spans="1:39" x14ac:dyDescent="0.25">
      <c r="A2407" s="2" t="s">
        <v>1788</v>
      </c>
      <c r="B2407" s="2" t="s">
        <v>1580</v>
      </c>
      <c r="C2407" s="2" t="s">
        <v>1573</v>
      </c>
      <c r="D2407" s="4">
        <f t="shared" si="41"/>
        <v>198</v>
      </c>
      <c r="AC2407" s="2">
        <v>0.69130000000000003</v>
      </c>
      <c r="AD2407" s="2" t="s">
        <v>712</v>
      </c>
      <c r="AF2407" s="2">
        <v>0.74490000000000001</v>
      </c>
      <c r="AG2407" s="2" t="s">
        <v>712</v>
      </c>
      <c r="AI2407" s="2">
        <v>0.74839999999999995</v>
      </c>
      <c r="AJ2407" s="2" t="s">
        <v>712</v>
      </c>
      <c r="AL2407" s="2">
        <v>0.97450000000000003</v>
      </c>
      <c r="AM2407" s="2" t="s">
        <v>712</v>
      </c>
    </row>
    <row r="2408" spans="1:39" x14ac:dyDescent="0.25">
      <c r="A2408" s="2" t="s">
        <v>1788</v>
      </c>
      <c r="B2408" s="2" t="s">
        <v>1579</v>
      </c>
      <c r="C2408" s="2" t="s">
        <v>1573</v>
      </c>
      <c r="D2408" s="4">
        <f t="shared" si="41"/>
        <v>203</v>
      </c>
      <c r="N2408" s="2">
        <v>31.14</v>
      </c>
      <c r="O2408" s="2" t="s">
        <v>712</v>
      </c>
      <c r="Q2408" s="2">
        <v>34.799999999999997</v>
      </c>
      <c r="R2408" s="2" t="s">
        <v>712</v>
      </c>
      <c r="W2408" s="2">
        <v>31.3</v>
      </c>
      <c r="Z2408" s="2">
        <v>30.25</v>
      </c>
      <c r="AC2408" s="2">
        <v>29.61</v>
      </c>
      <c r="AF2408" s="2">
        <v>28.48</v>
      </c>
      <c r="AI2408" s="2">
        <v>29.87</v>
      </c>
    </row>
    <row r="2409" spans="1:39" x14ac:dyDescent="0.25">
      <c r="A2409" s="2" t="s">
        <v>1788</v>
      </c>
      <c r="B2409" s="2" t="s">
        <v>1578</v>
      </c>
      <c r="C2409" s="2" t="s">
        <v>1573</v>
      </c>
      <c r="D2409" s="4">
        <f t="shared" si="41"/>
        <v>210</v>
      </c>
      <c r="K2409" s="2">
        <v>3.5249999999999999</v>
      </c>
      <c r="L2409" s="2" t="s">
        <v>712</v>
      </c>
      <c r="N2409" s="2">
        <v>3.5369999999999999</v>
      </c>
      <c r="O2409" s="2" t="s">
        <v>712</v>
      </c>
      <c r="Q2409" s="2">
        <v>3.5110000000000001</v>
      </c>
      <c r="R2409" s="2" t="s">
        <v>712</v>
      </c>
      <c r="T2409" s="2">
        <v>2.3479999999999999</v>
      </c>
      <c r="U2409" s="2" t="s">
        <v>712</v>
      </c>
      <c r="W2409" s="2">
        <v>2.3460000000000001</v>
      </c>
      <c r="X2409" s="2" t="s">
        <v>712</v>
      </c>
      <c r="Z2409" s="2">
        <v>2.0569999999999999</v>
      </c>
      <c r="AA2409" s="2" t="s">
        <v>712</v>
      </c>
      <c r="AC2409" s="2">
        <v>2.048</v>
      </c>
      <c r="AD2409" s="2" t="s">
        <v>712</v>
      </c>
      <c r="AF2409" s="2">
        <v>2.2839999999999998</v>
      </c>
      <c r="AG2409" s="2" t="s">
        <v>712</v>
      </c>
      <c r="AI2409" s="2">
        <v>2.3410000000000002</v>
      </c>
      <c r="AJ2409" s="2" t="s">
        <v>712</v>
      </c>
    </row>
    <row r="2410" spans="1:39" x14ac:dyDescent="0.25">
      <c r="A2410" s="2" t="s">
        <v>1788</v>
      </c>
      <c r="B2410" s="2" t="s">
        <v>1577</v>
      </c>
      <c r="C2410" s="2" t="s">
        <v>1573</v>
      </c>
      <c r="D2410" s="4">
        <f t="shared" si="41"/>
        <v>211</v>
      </c>
      <c r="N2410" s="2">
        <v>1.6479999999999999</v>
      </c>
      <c r="O2410" s="2" t="s">
        <v>712</v>
      </c>
      <c r="Q2410" s="2">
        <v>1.667</v>
      </c>
      <c r="R2410" s="2" t="s">
        <v>712</v>
      </c>
      <c r="T2410" s="2">
        <v>1.6930000000000001</v>
      </c>
      <c r="U2410" s="2" t="s">
        <v>712</v>
      </c>
      <c r="W2410" s="2">
        <v>1.7150000000000001</v>
      </c>
      <c r="X2410" s="2" t="s">
        <v>712</v>
      </c>
      <c r="Z2410" s="2">
        <v>1.6779999999999999</v>
      </c>
      <c r="AA2410" s="2" t="s">
        <v>712</v>
      </c>
      <c r="AI2410" s="2">
        <v>0.99950000000000006</v>
      </c>
      <c r="AJ2410" s="2" t="s">
        <v>712</v>
      </c>
    </row>
    <row r="2411" spans="1:39" x14ac:dyDescent="0.25">
      <c r="A2411" s="2" t="s">
        <v>1788</v>
      </c>
      <c r="B2411" s="2" t="s">
        <v>1576</v>
      </c>
      <c r="C2411" s="2" t="s">
        <v>1573</v>
      </c>
      <c r="D2411" s="4">
        <f t="shared" si="41"/>
        <v>154</v>
      </c>
      <c r="AC2411" s="2">
        <v>0.58520000000000005</v>
      </c>
      <c r="AD2411" s="2" t="s">
        <v>712</v>
      </c>
      <c r="AF2411" s="2">
        <v>0.43490000000000001</v>
      </c>
      <c r="AG2411" s="2" t="s">
        <v>712</v>
      </c>
      <c r="AI2411" s="2">
        <v>0.88500000000000001</v>
      </c>
      <c r="AJ2411" s="2" t="s">
        <v>712</v>
      </c>
    </row>
    <row r="2412" spans="1:39" x14ac:dyDescent="0.25">
      <c r="A2412" s="2" t="s">
        <v>1788</v>
      </c>
      <c r="B2412" s="2" t="s">
        <v>1575</v>
      </c>
      <c r="C2412" s="2" t="s">
        <v>1573</v>
      </c>
      <c r="D2412" s="4">
        <f t="shared" si="41"/>
        <v>230</v>
      </c>
      <c r="AI2412" s="2">
        <v>11.88</v>
      </c>
      <c r="AJ2412" s="2" t="s">
        <v>708</v>
      </c>
    </row>
    <row r="2413" spans="1:39" x14ac:dyDescent="0.25">
      <c r="A2413" s="2" t="s">
        <v>1788</v>
      </c>
      <c r="B2413" s="2" t="s">
        <v>1574</v>
      </c>
      <c r="C2413" s="2" t="s">
        <v>1573</v>
      </c>
      <c r="D2413" s="4">
        <f t="shared" si="41"/>
        <v>229</v>
      </c>
      <c r="Q2413" s="2">
        <v>10.99</v>
      </c>
      <c r="R2413" s="2" t="s">
        <v>712</v>
      </c>
      <c r="T2413" s="2">
        <v>8.9789999999999992</v>
      </c>
      <c r="U2413" s="2" t="s">
        <v>712</v>
      </c>
      <c r="W2413" s="2">
        <v>9.3109999999999999</v>
      </c>
      <c r="X2413" s="2" t="s">
        <v>712</v>
      </c>
      <c r="Z2413" s="2">
        <v>9.4559999999999995</v>
      </c>
      <c r="AA2413" s="2" t="s">
        <v>712</v>
      </c>
      <c r="AI2413" s="2">
        <v>5.9710000000000001</v>
      </c>
    </row>
    <row r="2414" spans="1:39" x14ac:dyDescent="0.25">
      <c r="A2414" s="2" t="s">
        <v>1788</v>
      </c>
      <c r="B2414" s="2" t="s">
        <v>1572</v>
      </c>
      <c r="C2414" s="2" t="s">
        <v>1555</v>
      </c>
      <c r="D2414" s="4">
        <f t="shared" si="41"/>
        <v>10</v>
      </c>
    </row>
    <row r="2415" spans="1:39" x14ac:dyDescent="0.25">
      <c r="A2415" s="2" t="s">
        <v>1788</v>
      </c>
      <c r="B2415" s="2" t="s">
        <v>1571</v>
      </c>
      <c r="C2415" s="2" t="s">
        <v>1555</v>
      </c>
      <c r="D2415" s="4">
        <f t="shared" si="41"/>
        <v>47</v>
      </c>
    </row>
    <row r="2416" spans="1:39" x14ac:dyDescent="0.25">
      <c r="A2416" s="2" t="s">
        <v>1788</v>
      </c>
      <c r="B2416" s="2" t="s">
        <v>1570</v>
      </c>
      <c r="C2416" s="2" t="s">
        <v>1555</v>
      </c>
      <c r="D2416" s="4">
        <f t="shared" si="41"/>
        <v>66</v>
      </c>
    </row>
    <row r="2417" spans="1:38" x14ac:dyDescent="0.25">
      <c r="A2417" s="2" t="s">
        <v>1788</v>
      </c>
      <c r="B2417" s="2" t="s">
        <v>1569</v>
      </c>
      <c r="C2417" s="2" t="s">
        <v>1555</v>
      </c>
      <c r="D2417" s="4">
        <f t="shared" si="41"/>
        <v>83</v>
      </c>
    </row>
    <row r="2418" spans="1:38" x14ac:dyDescent="0.25">
      <c r="A2418" s="2" t="s">
        <v>1788</v>
      </c>
      <c r="B2418" s="2" t="s">
        <v>1568</v>
      </c>
      <c r="C2418" s="2" t="s">
        <v>1555</v>
      </c>
      <c r="D2418" s="4">
        <f t="shared" si="41"/>
        <v>127</v>
      </c>
    </row>
    <row r="2419" spans="1:38" x14ac:dyDescent="0.25">
      <c r="A2419" s="2" t="s">
        <v>1788</v>
      </c>
      <c r="B2419" s="2" t="s">
        <v>1567</v>
      </c>
      <c r="C2419" s="2" t="s">
        <v>1555</v>
      </c>
      <c r="D2419" s="4">
        <f t="shared" si="41"/>
        <v>145</v>
      </c>
    </row>
    <row r="2420" spans="1:38" x14ac:dyDescent="0.25">
      <c r="A2420" s="2" t="s">
        <v>1788</v>
      </c>
      <c r="B2420" s="2" t="s">
        <v>1566</v>
      </c>
      <c r="C2420" s="2" t="s">
        <v>1555</v>
      </c>
      <c r="D2420" s="4">
        <f t="shared" si="41"/>
        <v>148</v>
      </c>
    </row>
    <row r="2421" spans="1:38" x14ac:dyDescent="0.25">
      <c r="A2421" s="2" t="s">
        <v>1788</v>
      </c>
      <c r="B2421" s="2" t="s">
        <v>1565</v>
      </c>
      <c r="C2421" s="2" t="s">
        <v>1555</v>
      </c>
      <c r="D2421" s="4">
        <f t="shared" si="41"/>
        <v>156</v>
      </c>
      <c r="AC2421" s="2">
        <v>2.21</v>
      </c>
      <c r="AD2421" s="2" t="s">
        <v>712</v>
      </c>
      <c r="AF2421" s="2">
        <v>3.512</v>
      </c>
      <c r="AG2421" s="2" t="s">
        <v>712</v>
      </c>
      <c r="AI2421" s="2">
        <v>3.5270000000000001</v>
      </c>
      <c r="AJ2421" s="2" t="s">
        <v>712</v>
      </c>
    </row>
    <row r="2422" spans="1:38" x14ac:dyDescent="0.25">
      <c r="A2422" s="2" t="s">
        <v>1788</v>
      </c>
      <c r="B2422" s="2" t="s">
        <v>1564</v>
      </c>
      <c r="C2422" s="2" t="s">
        <v>1555</v>
      </c>
      <c r="D2422" s="4">
        <f t="shared" si="41"/>
        <v>160</v>
      </c>
    </row>
    <row r="2423" spans="1:38" x14ac:dyDescent="0.25">
      <c r="A2423" s="2" t="s">
        <v>1788</v>
      </c>
      <c r="B2423" s="2" t="s">
        <v>1563</v>
      </c>
      <c r="C2423" s="2" t="s">
        <v>1555</v>
      </c>
      <c r="D2423" s="4">
        <f t="shared" si="41"/>
        <v>180</v>
      </c>
    </row>
    <row r="2424" spans="1:38" x14ac:dyDescent="0.25">
      <c r="A2424" s="2" t="s">
        <v>1788</v>
      </c>
      <c r="B2424" s="2" t="s">
        <v>1562</v>
      </c>
      <c r="C2424" s="2" t="s">
        <v>1555</v>
      </c>
      <c r="D2424" s="4">
        <f t="shared" si="41"/>
        <v>244</v>
      </c>
    </row>
    <row r="2425" spans="1:38" x14ac:dyDescent="0.25">
      <c r="A2425" s="2" t="s">
        <v>1788</v>
      </c>
      <c r="B2425" s="2" t="s">
        <v>1561</v>
      </c>
      <c r="C2425" s="2" t="s">
        <v>1555</v>
      </c>
      <c r="D2425" s="4">
        <f t="shared" si="41"/>
        <v>25</v>
      </c>
    </row>
    <row r="2426" spans="1:38" x14ac:dyDescent="0.25">
      <c r="A2426" s="2" t="s">
        <v>1788</v>
      </c>
      <c r="B2426" s="2" t="s">
        <v>1560</v>
      </c>
      <c r="C2426" s="2" t="s">
        <v>1555</v>
      </c>
      <c r="D2426" s="4">
        <f t="shared" si="41"/>
        <v>218</v>
      </c>
    </row>
    <row r="2427" spans="1:38" x14ac:dyDescent="0.25">
      <c r="A2427" s="2" t="s">
        <v>1788</v>
      </c>
      <c r="B2427" s="2" t="s">
        <v>1559</v>
      </c>
      <c r="C2427" s="2" t="s">
        <v>1555</v>
      </c>
      <c r="D2427" s="4">
        <f t="shared" si="41"/>
        <v>219</v>
      </c>
    </row>
    <row r="2428" spans="1:38" x14ac:dyDescent="0.25">
      <c r="A2428" s="2" t="s">
        <v>1788</v>
      </c>
      <c r="B2428" s="2" t="s">
        <v>1558</v>
      </c>
      <c r="C2428" s="2" t="s">
        <v>1555</v>
      </c>
      <c r="D2428" s="4">
        <f t="shared" si="41"/>
        <v>227</v>
      </c>
    </row>
    <row r="2429" spans="1:38" x14ac:dyDescent="0.25">
      <c r="A2429" s="2" t="s">
        <v>1788</v>
      </c>
      <c r="B2429" s="2" t="s">
        <v>1556</v>
      </c>
      <c r="C2429" s="2" t="s">
        <v>1555</v>
      </c>
      <c r="D2429" s="4">
        <f t="shared" si="41"/>
        <v>155</v>
      </c>
    </row>
    <row r="2430" spans="1:38" x14ac:dyDescent="0.25">
      <c r="D2430" s="4" t="str">
        <f t="shared" si="41"/>
        <v/>
      </c>
    </row>
    <row r="2431" spans="1:38" s="6" customFormat="1" x14ac:dyDescent="0.25">
      <c r="D2431" s="5">
        <v>1</v>
      </c>
      <c r="E2431" s="5">
        <f>D2431+1</f>
        <v>2</v>
      </c>
      <c r="F2431" s="5">
        <f t="shared" ref="F2431:AL2431" si="42">E2431+1</f>
        <v>3</v>
      </c>
      <c r="G2431" s="5">
        <f t="shared" si="42"/>
        <v>4</v>
      </c>
      <c r="H2431" s="5">
        <f t="shared" si="42"/>
        <v>5</v>
      </c>
      <c r="I2431" s="5">
        <f t="shared" si="42"/>
        <v>6</v>
      </c>
      <c r="J2431" s="5">
        <f t="shared" si="42"/>
        <v>7</v>
      </c>
      <c r="K2431" s="5">
        <f t="shared" si="42"/>
        <v>8</v>
      </c>
      <c r="L2431" s="5">
        <f t="shared" si="42"/>
        <v>9</v>
      </c>
      <c r="M2431" s="5">
        <f t="shared" si="42"/>
        <v>10</v>
      </c>
      <c r="N2431" s="5">
        <f t="shared" si="42"/>
        <v>11</v>
      </c>
      <c r="O2431" s="5">
        <f t="shared" si="42"/>
        <v>12</v>
      </c>
      <c r="P2431" s="5">
        <f t="shared" si="42"/>
        <v>13</v>
      </c>
      <c r="Q2431" s="5">
        <f t="shared" si="42"/>
        <v>14</v>
      </c>
      <c r="R2431" s="5">
        <f t="shared" si="42"/>
        <v>15</v>
      </c>
      <c r="S2431" s="5">
        <f t="shared" si="42"/>
        <v>16</v>
      </c>
      <c r="T2431" s="5">
        <f t="shared" si="42"/>
        <v>17</v>
      </c>
      <c r="U2431" s="5">
        <f t="shared" si="42"/>
        <v>18</v>
      </c>
      <c r="V2431" s="5">
        <f t="shared" si="42"/>
        <v>19</v>
      </c>
      <c r="W2431" s="5">
        <f t="shared" si="42"/>
        <v>20</v>
      </c>
      <c r="X2431" s="5">
        <f t="shared" si="42"/>
        <v>21</v>
      </c>
      <c r="Y2431" s="5">
        <f t="shared" si="42"/>
        <v>22</v>
      </c>
      <c r="Z2431" s="5">
        <f t="shared" si="42"/>
        <v>23</v>
      </c>
      <c r="AA2431" s="5">
        <f t="shared" si="42"/>
        <v>24</v>
      </c>
      <c r="AB2431" s="5">
        <f t="shared" si="42"/>
        <v>25</v>
      </c>
      <c r="AC2431" s="5">
        <f t="shared" si="42"/>
        <v>26</v>
      </c>
      <c r="AD2431" s="5">
        <f t="shared" si="42"/>
        <v>27</v>
      </c>
      <c r="AE2431" s="5">
        <f t="shared" si="42"/>
        <v>28</v>
      </c>
      <c r="AF2431" s="5">
        <f t="shared" si="42"/>
        <v>29</v>
      </c>
      <c r="AG2431" s="5">
        <f t="shared" si="42"/>
        <v>30</v>
      </c>
      <c r="AH2431" s="5">
        <f t="shared" si="42"/>
        <v>31</v>
      </c>
      <c r="AI2431" s="5">
        <f t="shared" si="42"/>
        <v>32</v>
      </c>
      <c r="AJ2431" s="5">
        <f t="shared" si="42"/>
        <v>33</v>
      </c>
      <c r="AK2431" s="5">
        <f t="shared" si="42"/>
        <v>34</v>
      </c>
      <c r="AL2431" s="5">
        <f t="shared" si="42"/>
        <v>35</v>
      </c>
    </row>
    <row r="2432" spans="1:38" x14ac:dyDescent="0.25">
      <c r="D2432" s="4" t="str">
        <f t="shared" si="41"/>
        <v/>
      </c>
      <c r="E2432" s="2" t="s">
        <v>1779</v>
      </c>
      <c r="H2432" s="2" t="s">
        <v>1778</v>
      </c>
      <c r="K2432" s="2" t="s">
        <v>1777</v>
      </c>
      <c r="N2432" s="2" t="s">
        <v>1776</v>
      </c>
      <c r="Q2432" s="2" t="s">
        <v>1775</v>
      </c>
      <c r="T2432" s="2" t="s">
        <v>1774</v>
      </c>
      <c r="W2432" s="2" t="s">
        <v>1773</v>
      </c>
      <c r="Z2432" s="2" t="s">
        <v>1772</v>
      </c>
      <c r="AC2432" s="2" t="s">
        <v>1771</v>
      </c>
      <c r="AF2432" s="2" t="s">
        <v>1770</v>
      </c>
      <c r="AI2432" s="2" t="s">
        <v>1769</v>
      </c>
      <c r="AL2432" s="2" t="s">
        <v>1768</v>
      </c>
    </row>
    <row r="2433" spans="1:35" x14ac:dyDescent="0.25">
      <c r="A2433" s="2" t="s">
        <v>1787</v>
      </c>
      <c r="B2433" s="2" t="s">
        <v>1767</v>
      </c>
      <c r="C2433" s="2" t="s">
        <v>1712</v>
      </c>
      <c r="D2433" s="4">
        <f t="shared" si="41"/>
        <v>4</v>
      </c>
      <c r="AI2433" s="2">
        <v>3</v>
      </c>
    </row>
    <row r="2434" spans="1:35" x14ac:dyDescent="0.25">
      <c r="A2434" s="2" t="s">
        <v>1787</v>
      </c>
      <c r="B2434" s="2" t="s">
        <v>1766</v>
      </c>
      <c r="C2434" s="2" t="s">
        <v>1712</v>
      </c>
      <c r="D2434" s="4">
        <f t="shared" si="41"/>
        <v>7</v>
      </c>
    </row>
    <row r="2435" spans="1:35" x14ac:dyDescent="0.25">
      <c r="A2435" s="2" t="s">
        <v>1787</v>
      </c>
      <c r="B2435" s="2" t="s">
        <v>1765</v>
      </c>
      <c r="C2435" s="2" t="s">
        <v>1712</v>
      </c>
      <c r="D2435" s="4">
        <f t="shared" si="41"/>
        <v>53</v>
      </c>
      <c r="AC2435" s="2">
        <v>4.1000000000000002E-2</v>
      </c>
    </row>
    <row r="2436" spans="1:35" x14ac:dyDescent="0.25">
      <c r="A2436" s="2" t="s">
        <v>1787</v>
      </c>
      <c r="B2436" s="2" t="s">
        <v>1764</v>
      </c>
      <c r="C2436" s="2" t="s">
        <v>1712</v>
      </c>
      <c r="D2436" s="4">
        <f t="shared" si="41"/>
        <v>20</v>
      </c>
      <c r="AC2436" s="2">
        <v>0.13</v>
      </c>
      <c r="AD2436" s="2" t="s">
        <v>708</v>
      </c>
    </row>
    <row r="2437" spans="1:35" x14ac:dyDescent="0.25">
      <c r="A2437" s="2" t="s">
        <v>1787</v>
      </c>
      <c r="B2437" s="2" t="s">
        <v>1763</v>
      </c>
      <c r="C2437" s="2" t="s">
        <v>1712</v>
      </c>
      <c r="D2437" s="4">
        <f t="shared" si="41"/>
        <v>233</v>
      </c>
      <c r="AC2437" s="2">
        <v>1.0999999999999999E-2</v>
      </c>
      <c r="AE2437" s="2" t="s">
        <v>1066</v>
      </c>
    </row>
    <row r="2438" spans="1:35" x14ac:dyDescent="0.25">
      <c r="A2438" s="2" t="s">
        <v>1787</v>
      </c>
      <c r="B2438" s="2" t="s">
        <v>1762</v>
      </c>
      <c r="C2438" s="2" t="s">
        <v>1712</v>
      </c>
      <c r="D2438" s="4">
        <f t="shared" si="41"/>
        <v>29</v>
      </c>
    </row>
    <row r="2439" spans="1:35" x14ac:dyDescent="0.25">
      <c r="A2439" s="2" t="s">
        <v>1787</v>
      </c>
      <c r="B2439" s="2" t="s">
        <v>1761</v>
      </c>
      <c r="C2439" s="2" t="s">
        <v>1712</v>
      </c>
      <c r="D2439" s="4">
        <f t="shared" si="41"/>
        <v>35</v>
      </c>
    </row>
    <row r="2440" spans="1:35" x14ac:dyDescent="0.25">
      <c r="A2440" s="2" t="s">
        <v>1787</v>
      </c>
      <c r="B2440" s="2" t="s">
        <v>1760</v>
      </c>
      <c r="C2440" s="2" t="s">
        <v>1712</v>
      </c>
      <c r="D2440" s="4">
        <f t="shared" si="41"/>
        <v>32</v>
      </c>
    </row>
    <row r="2441" spans="1:35" x14ac:dyDescent="0.25">
      <c r="A2441" s="2" t="s">
        <v>1787</v>
      </c>
      <c r="B2441" s="2" t="s">
        <v>1759</v>
      </c>
      <c r="C2441" s="2" t="s">
        <v>1712</v>
      </c>
      <c r="D2441" s="4">
        <f t="shared" si="41"/>
        <v>37</v>
      </c>
    </row>
    <row r="2442" spans="1:35" x14ac:dyDescent="0.25">
      <c r="A2442" s="2" t="s">
        <v>1787</v>
      </c>
      <c r="B2442" s="2" t="s">
        <v>1758</v>
      </c>
      <c r="C2442" s="2" t="s">
        <v>1712</v>
      </c>
      <c r="D2442" s="4">
        <f t="shared" si="41"/>
        <v>39</v>
      </c>
    </row>
    <row r="2443" spans="1:35" x14ac:dyDescent="0.25">
      <c r="A2443" s="2" t="s">
        <v>1787</v>
      </c>
      <c r="B2443" s="2" t="s">
        <v>1757</v>
      </c>
      <c r="C2443" s="2" t="s">
        <v>1712</v>
      </c>
      <c r="D2443" s="4">
        <f t="shared" si="41"/>
        <v>45</v>
      </c>
    </row>
    <row r="2444" spans="1:35" x14ac:dyDescent="0.25">
      <c r="A2444" s="2" t="s">
        <v>1787</v>
      </c>
      <c r="B2444" s="2" t="s">
        <v>1756</v>
      </c>
      <c r="C2444" s="2" t="s">
        <v>1712</v>
      </c>
      <c r="D2444" s="4">
        <f t="shared" si="41"/>
        <v>46</v>
      </c>
      <c r="AC2444" s="2">
        <v>2.4E-2</v>
      </c>
    </row>
    <row r="2445" spans="1:35" x14ac:dyDescent="0.25">
      <c r="A2445" s="2" t="s">
        <v>1787</v>
      </c>
      <c r="B2445" s="2" t="s">
        <v>1755</v>
      </c>
      <c r="C2445" s="2" t="s">
        <v>1712</v>
      </c>
      <c r="D2445" s="4">
        <f t="shared" si="41"/>
        <v>107</v>
      </c>
    </row>
    <row r="2446" spans="1:35" x14ac:dyDescent="0.25">
      <c r="A2446" s="2" t="s">
        <v>1787</v>
      </c>
      <c r="B2446" s="2" t="s">
        <v>1754</v>
      </c>
      <c r="C2446" s="2" t="s">
        <v>1712</v>
      </c>
      <c r="D2446" s="4">
        <f t="shared" ref="D2446:D2509" si="43">IF(B2446="","",VALUE(LEFT(B2446,FIND(".|",B2446)-1)))</f>
        <v>250</v>
      </c>
    </row>
    <row r="2447" spans="1:35" x14ac:dyDescent="0.25">
      <c r="A2447" s="2" t="s">
        <v>1787</v>
      </c>
      <c r="B2447" s="2" t="s">
        <v>1753</v>
      </c>
      <c r="C2447" s="2" t="s">
        <v>1712</v>
      </c>
      <c r="D2447" s="4">
        <f t="shared" si="43"/>
        <v>72</v>
      </c>
      <c r="AC2447" s="2">
        <v>1.7999999999999999E-2</v>
      </c>
      <c r="AD2447" s="2" t="s">
        <v>708</v>
      </c>
    </row>
    <row r="2448" spans="1:35" x14ac:dyDescent="0.25">
      <c r="A2448" s="2" t="s">
        <v>1787</v>
      </c>
      <c r="B2448" s="2" t="s">
        <v>1752</v>
      </c>
      <c r="C2448" s="2" t="s">
        <v>1712</v>
      </c>
      <c r="D2448" s="4">
        <f t="shared" si="43"/>
        <v>59</v>
      </c>
      <c r="AC2448" s="2">
        <v>7.0430000000000001</v>
      </c>
      <c r="AI2448" s="2">
        <v>8.0449999999999999</v>
      </c>
    </row>
    <row r="2449" spans="1:36" x14ac:dyDescent="0.25">
      <c r="A2449" s="2" t="s">
        <v>1787</v>
      </c>
      <c r="B2449" s="2" t="s">
        <v>1751</v>
      </c>
      <c r="C2449" s="2" t="s">
        <v>1712</v>
      </c>
      <c r="D2449" s="4">
        <f t="shared" si="43"/>
        <v>61</v>
      </c>
    </row>
    <row r="2450" spans="1:36" x14ac:dyDescent="0.25">
      <c r="A2450" s="2" t="s">
        <v>1787</v>
      </c>
      <c r="B2450" s="2" t="s">
        <v>1750</v>
      </c>
      <c r="C2450" s="2" t="s">
        <v>1712</v>
      </c>
      <c r="D2450" s="4">
        <f t="shared" si="43"/>
        <v>178</v>
      </c>
    </row>
    <row r="2451" spans="1:36" x14ac:dyDescent="0.25">
      <c r="A2451" s="2" t="s">
        <v>1787</v>
      </c>
      <c r="B2451" s="2" t="s">
        <v>1749</v>
      </c>
      <c r="C2451" s="2" t="s">
        <v>1712</v>
      </c>
      <c r="D2451" s="4">
        <f t="shared" si="43"/>
        <v>238</v>
      </c>
    </row>
    <row r="2452" spans="1:36" x14ac:dyDescent="0.25">
      <c r="A2452" s="2" t="s">
        <v>1787</v>
      </c>
      <c r="B2452" s="2" t="s">
        <v>1748</v>
      </c>
      <c r="C2452" s="2" t="s">
        <v>1712</v>
      </c>
      <c r="D2452" s="4">
        <f t="shared" si="43"/>
        <v>74</v>
      </c>
    </row>
    <row r="2453" spans="1:36" x14ac:dyDescent="0.25">
      <c r="A2453" s="2" t="s">
        <v>1787</v>
      </c>
      <c r="B2453" s="2" t="s">
        <v>1747</v>
      </c>
      <c r="C2453" s="2" t="s">
        <v>1712</v>
      </c>
      <c r="D2453" s="4">
        <f t="shared" si="43"/>
        <v>75</v>
      </c>
    </row>
    <row r="2454" spans="1:36" x14ac:dyDescent="0.25">
      <c r="A2454" s="2" t="s">
        <v>1787</v>
      </c>
      <c r="B2454" s="2" t="s">
        <v>1746</v>
      </c>
      <c r="C2454" s="2" t="s">
        <v>1712</v>
      </c>
      <c r="D2454" s="4">
        <f t="shared" si="43"/>
        <v>81</v>
      </c>
    </row>
    <row r="2455" spans="1:36" x14ac:dyDescent="0.25">
      <c r="A2455" s="2" t="s">
        <v>1787</v>
      </c>
      <c r="B2455" s="2" t="s">
        <v>1745</v>
      </c>
      <c r="C2455" s="2" t="s">
        <v>1712</v>
      </c>
      <c r="D2455" s="4">
        <f t="shared" si="43"/>
        <v>90</v>
      </c>
      <c r="T2455" s="2">
        <v>7.3999999999999996E-2</v>
      </c>
    </row>
    <row r="2456" spans="1:36" x14ac:dyDescent="0.25">
      <c r="A2456" s="2" t="s">
        <v>1787</v>
      </c>
      <c r="B2456" s="2" t="s">
        <v>1744</v>
      </c>
      <c r="C2456" s="2" t="s">
        <v>1712</v>
      </c>
      <c r="D2456" s="4">
        <f t="shared" si="43"/>
        <v>175</v>
      </c>
      <c r="Z2456" s="2">
        <v>3.1E-2</v>
      </c>
      <c r="AC2456" s="2">
        <v>3.1E-2</v>
      </c>
    </row>
    <row r="2457" spans="1:36" x14ac:dyDescent="0.25">
      <c r="A2457" s="2" t="s">
        <v>1787</v>
      </c>
      <c r="B2457" s="2" t="s">
        <v>1743</v>
      </c>
      <c r="C2457" s="2" t="s">
        <v>1712</v>
      </c>
      <c r="D2457" s="4">
        <f t="shared" si="43"/>
        <v>114</v>
      </c>
    </row>
    <row r="2458" spans="1:36" x14ac:dyDescent="0.25">
      <c r="A2458" s="2" t="s">
        <v>1787</v>
      </c>
      <c r="B2458" s="2" t="s">
        <v>1742</v>
      </c>
      <c r="C2458" s="2" t="s">
        <v>1712</v>
      </c>
      <c r="D2458" s="4">
        <f t="shared" si="43"/>
        <v>122</v>
      </c>
    </row>
    <row r="2459" spans="1:36" x14ac:dyDescent="0.25">
      <c r="A2459" s="2" t="s">
        <v>1787</v>
      </c>
      <c r="B2459" s="2" t="s">
        <v>1741</v>
      </c>
      <c r="C2459" s="2" t="s">
        <v>1712</v>
      </c>
      <c r="D2459" s="4">
        <f t="shared" si="43"/>
        <v>123</v>
      </c>
    </row>
    <row r="2460" spans="1:36" x14ac:dyDescent="0.25">
      <c r="A2460" s="2" t="s">
        <v>1787</v>
      </c>
      <c r="B2460" s="2" t="s">
        <v>1740</v>
      </c>
      <c r="C2460" s="2" t="s">
        <v>1712</v>
      </c>
      <c r="D2460" s="4">
        <f t="shared" si="43"/>
        <v>124</v>
      </c>
      <c r="AC2460" s="2">
        <v>4.3079999999999998</v>
      </c>
      <c r="AI2460" s="2">
        <v>5.55</v>
      </c>
      <c r="AJ2460" s="2" t="s">
        <v>708</v>
      </c>
    </row>
    <row r="2461" spans="1:36" x14ac:dyDescent="0.25">
      <c r="A2461" s="2" t="s">
        <v>1787</v>
      </c>
      <c r="B2461" s="2" t="s">
        <v>1739</v>
      </c>
      <c r="C2461" s="2" t="s">
        <v>1712</v>
      </c>
      <c r="D2461" s="4">
        <f t="shared" si="43"/>
        <v>129</v>
      </c>
      <c r="AC2461" s="2">
        <v>2.4E-2</v>
      </c>
    </row>
    <row r="2462" spans="1:36" x14ac:dyDescent="0.25">
      <c r="A2462" s="2" t="s">
        <v>1787</v>
      </c>
      <c r="B2462" s="2" t="s">
        <v>1738</v>
      </c>
      <c r="C2462" s="2" t="s">
        <v>1712</v>
      </c>
      <c r="D2462" s="4">
        <f t="shared" si="43"/>
        <v>130</v>
      </c>
    </row>
    <row r="2463" spans="1:36" x14ac:dyDescent="0.25">
      <c r="A2463" s="2" t="s">
        <v>1787</v>
      </c>
      <c r="B2463" s="2" t="s">
        <v>1737</v>
      </c>
      <c r="C2463" s="2" t="s">
        <v>1712</v>
      </c>
      <c r="D2463" s="4">
        <f t="shared" si="43"/>
        <v>133</v>
      </c>
      <c r="AF2463" s="2">
        <v>6.0999999999999999E-2</v>
      </c>
      <c r="AG2463" s="2" t="s">
        <v>708</v>
      </c>
      <c r="AH2463" s="2" t="s">
        <v>1067</v>
      </c>
    </row>
    <row r="2464" spans="1:36" x14ac:dyDescent="0.25">
      <c r="A2464" s="2" t="s">
        <v>1787</v>
      </c>
      <c r="B2464" s="2" t="s">
        <v>1736</v>
      </c>
      <c r="C2464" s="2" t="s">
        <v>1712</v>
      </c>
      <c r="D2464" s="4">
        <f t="shared" si="43"/>
        <v>136</v>
      </c>
    </row>
    <row r="2465" spans="1:35" x14ac:dyDescent="0.25">
      <c r="A2465" s="2" t="s">
        <v>1787</v>
      </c>
      <c r="B2465" s="2" t="s">
        <v>1735</v>
      </c>
      <c r="C2465" s="2" t="s">
        <v>1712</v>
      </c>
      <c r="D2465" s="4">
        <f t="shared" si="43"/>
        <v>137</v>
      </c>
      <c r="AF2465" s="2">
        <v>0.14799999999999999</v>
      </c>
    </row>
    <row r="2466" spans="1:35" x14ac:dyDescent="0.25">
      <c r="A2466" s="2" t="s">
        <v>1787</v>
      </c>
      <c r="B2466" s="2" t="s">
        <v>1734</v>
      </c>
      <c r="C2466" s="2" t="s">
        <v>1712</v>
      </c>
      <c r="D2466" s="4">
        <f t="shared" si="43"/>
        <v>143</v>
      </c>
      <c r="AC2466" s="2">
        <v>3.1659999999999999</v>
      </c>
      <c r="AI2466" s="2">
        <v>2.3220000000000001</v>
      </c>
    </row>
    <row r="2467" spans="1:35" x14ac:dyDescent="0.25">
      <c r="A2467" s="2" t="s">
        <v>1787</v>
      </c>
      <c r="B2467" s="2" t="s">
        <v>1733</v>
      </c>
      <c r="C2467" s="2" t="s">
        <v>1712</v>
      </c>
      <c r="D2467" s="4">
        <f t="shared" si="43"/>
        <v>144</v>
      </c>
    </row>
    <row r="2468" spans="1:35" x14ac:dyDescent="0.25">
      <c r="A2468" s="2" t="s">
        <v>1787</v>
      </c>
      <c r="B2468" s="2" t="s">
        <v>1732</v>
      </c>
      <c r="C2468" s="2" t="s">
        <v>1712</v>
      </c>
      <c r="D2468" s="4">
        <f t="shared" si="43"/>
        <v>147</v>
      </c>
      <c r="Z2468" s="2">
        <v>0.11650000000000001</v>
      </c>
      <c r="AA2468" s="2" t="s">
        <v>708</v>
      </c>
      <c r="AC2468" s="2">
        <v>0.12529999999999999</v>
      </c>
      <c r="AD2468" s="2" t="s">
        <v>708</v>
      </c>
    </row>
    <row r="2469" spans="1:35" x14ac:dyDescent="0.25">
      <c r="A2469" s="2" t="s">
        <v>1787</v>
      </c>
      <c r="B2469" s="2" t="s">
        <v>1731</v>
      </c>
      <c r="C2469" s="2" t="s">
        <v>1712</v>
      </c>
      <c r="D2469" s="4">
        <f t="shared" si="43"/>
        <v>158</v>
      </c>
      <c r="W2469" s="2">
        <v>0.46</v>
      </c>
      <c r="X2469" s="2" t="s">
        <v>708</v>
      </c>
    </row>
    <row r="2470" spans="1:35" x14ac:dyDescent="0.25">
      <c r="A2470" s="2" t="s">
        <v>1787</v>
      </c>
      <c r="B2470" s="2" t="s">
        <v>1730</v>
      </c>
      <c r="C2470" s="2" t="s">
        <v>1712</v>
      </c>
      <c r="D2470" s="4">
        <f t="shared" si="43"/>
        <v>159</v>
      </c>
    </row>
    <row r="2471" spans="1:35" x14ac:dyDescent="0.25">
      <c r="A2471" s="2" t="s">
        <v>1787</v>
      </c>
      <c r="B2471" s="2" t="s">
        <v>1729</v>
      </c>
      <c r="C2471" s="2" t="s">
        <v>1712</v>
      </c>
      <c r="D2471" s="4">
        <f t="shared" si="43"/>
        <v>184</v>
      </c>
    </row>
    <row r="2472" spans="1:35" x14ac:dyDescent="0.25">
      <c r="A2472" s="2" t="s">
        <v>1787</v>
      </c>
      <c r="B2472" s="2" t="s">
        <v>1728</v>
      </c>
      <c r="C2472" s="2" t="s">
        <v>1712</v>
      </c>
      <c r="D2472" s="4">
        <f t="shared" si="43"/>
        <v>193</v>
      </c>
    </row>
    <row r="2473" spans="1:35" x14ac:dyDescent="0.25">
      <c r="A2473" s="2" t="s">
        <v>1787</v>
      </c>
      <c r="B2473" s="2" t="s">
        <v>1727</v>
      </c>
      <c r="C2473" s="2" t="s">
        <v>1712</v>
      </c>
      <c r="D2473" s="4">
        <f t="shared" si="43"/>
        <v>195</v>
      </c>
    </row>
    <row r="2474" spans="1:35" x14ac:dyDescent="0.25">
      <c r="A2474" s="2" t="s">
        <v>1787</v>
      </c>
      <c r="B2474" s="2" t="s">
        <v>1726</v>
      </c>
      <c r="C2474" s="2" t="s">
        <v>1712</v>
      </c>
      <c r="D2474" s="4">
        <f t="shared" si="43"/>
        <v>196</v>
      </c>
      <c r="W2474" s="3">
        <v>2.9999999999999997E-4</v>
      </c>
      <c r="X2474" s="2" t="s">
        <v>708</v>
      </c>
    </row>
    <row r="2475" spans="1:35" x14ac:dyDescent="0.25">
      <c r="A2475" s="2" t="s">
        <v>1787</v>
      </c>
      <c r="B2475" s="2" t="s">
        <v>1724</v>
      </c>
      <c r="C2475" s="2" t="s">
        <v>1712</v>
      </c>
      <c r="D2475" s="4">
        <f t="shared" si="43"/>
        <v>197</v>
      </c>
    </row>
    <row r="2476" spans="1:35" x14ac:dyDescent="0.25">
      <c r="A2476" s="2" t="s">
        <v>1787</v>
      </c>
      <c r="B2476" s="2" t="s">
        <v>1723</v>
      </c>
      <c r="C2476" s="2" t="s">
        <v>1712</v>
      </c>
      <c r="D2476" s="4">
        <f t="shared" si="43"/>
        <v>201</v>
      </c>
      <c r="AF2476" s="2">
        <v>0.13100000000000001</v>
      </c>
      <c r="AG2476" s="2" t="s">
        <v>708</v>
      </c>
    </row>
    <row r="2477" spans="1:35" x14ac:dyDescent="0.25">
      <c r="A2477" s="2" t="s">
        <v>1787</v>
      </c>
      <c r="B2477" s="2" t="s">
        <v>1722</v>
      </c>
      <c r="C2477" s="2" t="s">
        <v>1712</v>
      </c>
      <c r="D2477" s="4">
        <f t="shared" si="43"/>
        <v>202</v>
      </c>
      <c r="AC2477" s="2">
        <v>1</v>
      </c>
      <c r="AI2477" s="2">
        <v>1.77</v>
      </c>
    </row>
    <row r="2478" spans="1:35" x14ac:dyDescent="0.25">
      <c r="A2478" s="2" t="s">
        <v>1787</v>
      </c>
      <c r="B2478" s="2" t="s">
        <v>1721</v>
      </c>
      <c r="C2478" s="2" t="s">
        <v>1712</v>
      </c>
      <c r="D2478" s="4">
        <f t="shared" si="43"/>
        <v>277</v>
      </c>
    </row>
    <row r="2479" spans="1:35" x14ac:dyDescent="0.25">
      <c r="A2479" s="2" t="s">
        <v>1787</v>
      </c>
      <c r="B2479" s="2" t="s">
        <v>1720</v>
      </c>
      <c r="C2479" s="2" t="s">
        <v>1712</v>
      </c>
      <c r="D2479" s="4">
        <f t="shared" si="43"/>
        <v>276</v>
      </c>
    </row>
    <row r="2480" spans="1:35" x14ac:dyDescent="0.25">
      <c r="A2480" s="2" t="s">
        <v>1787</v>
      </c>
      <c r="B2480" s="2" t="s">
        <v>1719</v>
      </c>
      <c r="C2480" s="2" t="s">
        <v>1712</v>
      </c>
      <c r="D2480" s="4">
        <f t="shared" si="43"/>
        <v>209</v>
      </c>
    </row>
    <row r="2481" spans="1:37" x14ac:dyDescent="0.25">
      <c r="A2481" s="2" t="s">
        <v>1787</v>
      </c>
      <c r="B2481" s="2" t="s">
        <v>1718</v>
      </c>
      <c r="C2481" s="2" t="s">
        <v>1712</v>
      </c>
      <c r="D2481" s="4">
        <f t="shared" si="43"/>
        <v>217</v>
      </c>
    </row>
    <row r="2482" spans="1:37" x14ac:dyDescent="0.25">
      <c r="A2482" s="2" t="s">
        <v>1787</v>
      </c>
      <c r="B2482" s="2" t="s">
        <v>1717</v>
      </c>
      <c r="C2482" s="2" t="s">
        <v>1712</v>
      </c>
      <c r="D2482" s="4">
        <f t="shared" si="43"/>
        <v>222</v>
      </c>
      <c r="AC2482" s="2">
        <v>1.881</v>
      </c>
      <c r="AE2482" s="2" t="s">
        <v>1068</v>
      </c>
      <c r="AI2482" s="2">
        <v>2.0659999999999998</v>
      </c>
      <c r="AJ2482" s="2" t="s">
        <v>745</v>
      </c>
      <c r="AK2482" s="2" t="s">
        <v>1069</v>
      </c>
    </row>
    <row r="2483" spans="1:37" x14ac:dyDescent="0.25">
      <c r="A2483" s="2" t="s">
        <v>1787</v>
      </c>
      <c r="B2483" s="2" t="s">
        <v>1716</v>
      </c>
      <c r="C2483" s="2" t="s">
        <v>1712</v>
      </c>
      <c r="D2483" s="4">
        <f t="shared" si="43"/>
        <v>226</v>
      </c>
    </row>
    <row r="2484" spans="1:37" x14ac:dyDescent="0.25">
      <c r="A2484" s="2" t="s">
        <v>1787</v>
      </c>
      <c r="B2484" s="2" t="s">
        <v>1715</v>
      </c>
      <c r="C2484" s="2" t="s">
        <v>1712</v>
      </c>
      <c r="D2484" s="4">
        <f t="shared" si="43"/>
        <v>215</v>
      </c>
    </row>
    <row r="2485" spans="1:37" x14ac:dyDescent="0.25">
      <c r="A2485" s="2" t="s">
        <v>1787</v>
      </c>
      <c r="B2485" s="2" t="s">
        <v>1714</v>
      </c>
      <c r="C2485" s="2" t="s">
        <v>1712</v>
      </c>
      <c r="D2485" s="4">
        <f t="shared" si="43"/>
        <v>251</v>
      </c>
      <c r="W2485" s="2">
        <v>6.7000000000000004E-2</v>
      </c>
    </row>
    <row r="2486" spans="1:37" x14ac:dyDescent="0.25">
      <c r="A2486" s="2" t="s">
        <v>1787</v>
      </c>
      <c r="B2486" s="2" t="s">
        <v>1713</v>
      </c>
      <c r="C2486" s="2" t="s">
        <v>1712</v>
      </c>
      <c r="D2486" s="4">
        <f t="shared" si="43"/>
        <v>181</v>
      </c>
      <c r="AC2486" s="2">
        <v>0.42</v>
      </c>
      <c r="AD2486" s="2" t="s">
        <v>708</v>
      </c>
    </row>
    <row r="2487" spans="1:37" x14ac:dyDescent="0.25">
      <c r="A2487" s="2" t="s">
        <v>1787</v>
      </c>
      <c r="B2487" s="2" t="s">
        <v>1711</v>
      </c>
      <c r="C2487" s="2" t="s">
        <v>1672</v>
      </c>
      <c r="D2487" s="4">
        <f t="shared" si="43"/>
        <v>8</v>
      </c>
      <c r="AI2487" s="3">
        <v>6.9999999999999999E-4</v>
      </c>
    </row>
    <row r="2488" spans="1:37" x14ac:dyDescent="0.25">
      <c r="A2488" s="2" t="s">
        <v>1787</v>
      </c>
      <c r="B2488" s="2" t="s">
        <v>1709</v>
      </c>
      <c r="C2488" s="2" t="s">
        <v>1672</v>
      </c>
      <c r="D2488" s="4">
        <f t="shared" si="43"/>
        <v>9</v>
      </c>
      <c r="AI2488" s="2">
        <v>11.33</v>
      </c>
    </row>
    <row r="2489" spans="1:37" x14ac:dyDescent="0.25">
      <c r="A2489" s="2" t="s">
        <v>1787</v>
      </c>
      <c r="B2489" s="2" t="s">
        <v>1708</v>
      </c>
      <c r="C2489" s="2" t="s">
        <v>1672</v>
      </c>
      <c r="D2489" s="4">
        <f t="shared" si="43"/>
        <v>12</v>
      </c>
    </row>
    <row r="2490" spans="1:37" x14ac:dyDescent="0.25">
      <c r="A2490" s="2" t="s">
        <v>1787</v>
      </c>
      <c r="B2490" s="2" t="s">
        <v>1706</v>
      </c>
      <c r="C2490" s="2" t="s">
        <v>1672</v>
      </c>
      <c r="D2490" s="4">
        <f t="shared" si="43"/>
        <v>14</v>
      </c>
    </row>
    <row r="2491" spans="1:37" x14ac:dyDescent="0.25">
      <c r="A2491" s="2" t="s">
        <v>1787</v>
      </c>
      <c r="B2491" s="2" t="s">
        <v>1704</v>
      </c>
      <c r="C2491" s="2" t="s">
        <v>1672</v>
      </c>
      <c r="D2491" s="4">
        <f t="shared" si="43"/>
        <v>23</v>
      </c>
    </row>
    <row r="2492" spans="1:37" x14ac:dyDescent="0.25">
      <c r="A2492" s="2" t="s">
        <v>1787</v>
      </c>
      <c r="B2492" s="2" t="s">
        <v>1703</v>
      </c>
      <c r="C2492" s="2" t="s">
        <v>1672</v>
      </c>
      <c r="D2492" s="4">
        <f t="shared" si="43"/>
        <v>19</v>
      </c>
    </row>
    <row r="2493" spans="1:37" x14ac:dyDescent="0.25">
      <c r="A2493" s="2" t="s">
        <v>1787</v>
      </c>
      <c r="B2493" s="2" t="s">
        <v>1702</v>
      </c>
      <c r="C2493" s="2" t="s">
        <v>1672</v>
      </c>
      <c r="D2493" s="4">
        <f t="shared" si="43"/>
        <v>21</v>
      </c>
    </row>
    <row r="2494" spans="1:37" x14ac:dyDescent="0.25">
      <c r="A2494" s="2" t="s">
        <v>1787</v>
      </c>
      <c r="B2494" s="2" t="s">
        <v>1701</v>
      </c>
      <c r="C2494" s="2" t="s">
        <v>1672</v>
      </c>
      <c r="D2494" s="4">
        <f t="shared" si="43"/>
        <v>33</v>
      </c>
      <c r="W2494" s="2">
        <v>1.0309999999999999</v>
      </c>
      <c r="X2494" s="2" t="s">
        <v>712</v>
      </c>
      <c r="Z2494" s="2">
        <v>1.871</v>
      </c>
      <c r="AA2494" s="2" t="s">
        <v>712</v>
      </c>
    </row>
    <row r="2495" spans="1:37" x14ac:dyDescent="0.25">
      <c r="A2495" s="2" t="s">
        <v>1787</v>
      </c>
      <c r="B2495" s="2" t="s">
        <v>1700</v>
      </c>
      <c r="C2495" s="2" t="s">
        <v>1672</v>
      </c>
      <c r="D2495" s="4">
        <f t="shared" si="43"/>
        <v>40</v>
      </c>
      <c r="AF2495" s="2">
        <v>2.778</v>
      </c>
    </row>
    <row r="2496" spans="1:37" x14ac:dyDescent="0.25">
      <c r="A2496" s="2" t="s">
        <v>1787</v>
      </c>
      <c r="B2496" s="2" t="s">
        <v>1699</v>
      </c>
      <c r="C2496" s="2" t="s">
        <v>1672</v>
      </c>
      <c r="D2496" s="4">
        <f t="shared" si="43"/>
        <v>44</v>
      </c>
      <c r="AI2496" s="2">
        <v>1.073</v>
      </c>
    </row>
    <row r="2497" spans="1:39" x14ac:dyDescent="0.25">
      <c r="A2497" s="2" t="s">
        <v>1787</v>
      </c>
      <c r="B2497" s="2" t="s">
        <v>1698</v>
      </c>
      <c r="C2497" s="2" t="s">
        <v>1672</v>
      </c>
      <c r="D2497" s="4">
        <f t="shared" si="43"/>
        <v>48</v>
      </c>
      <c r="AL2497" s="2">
        <v>0.79330000000000001</v>
      </c>
    </row>
    <row r="2498" spans="1:39" x14ac:dyDescent="0.25">
      <c r="A2498" s="2" t="s">
        <v>1787</v>
      </c>
      <c r="B2498" s="2" t="s">
        <v>1697</v>
      </c>
      <c r="C2498" s="2" t="s">
        <v>1672</v>
      </c>
      <c r="D2498" s="4">
        <f t="shared" si="43"/>
        <v>49</v>
      </c>
      <c r="AL2498" s="2">
        <v>2.6440000000000001</v>
      </c>
    </row>
    <row r="2499" spans="1:39" x14ac:dyDescent="0.25">
      <c r="A2499" s="2" t="s">
        <v>1787</v>
      </c>
      <c r="B2499" s="2" t="s">
        <v>1696</v>
      </c>
      <c r="C2499" s="2" t="s">
        <v>1672</v>
      </c>
      <c r="D2499" s="4">
        <f t="shared" si="43"/>
        <v>55</v>
      </c>
      <c r="AF2499" s="2">
        <v>0</v>
      </c>
      <c r="AI2499" s="2">
        <v>0</v>
      </c>
      <c r="AJ2499" s="2" t="s">
        <v>708</v>
      </c>
    </row>
    <row r="2500" spans="1:39" x14ac:dyDescent="0.25">
      <c r="A2500" s="2" t="s">
        <v>1787</v>
      </c>
      <c r="B2500" s="2" t="s">
        <v>1695</v>
      </c>
      <c r="C2500" s="2" t="s">
        <v>1672</v>
      </c>
      <c r="D2500" s="4">
        <f t="shared" si="43"/>
        <v>56</v>
      </c>
      <c r="Z2500" s="2">
        <v>0.38600000000000001</v>
      </c>
    </row>
    <row r="2501" spans="1:39" x14ac:dyDescent="0.25">
      <c r="A2501" s="2" t="s">
        <v>1787</v>
      </c>
      <c r="B2501" s="2" t="s">
        <v>1694</v>
      </c>
      <c r="C2501" s="2" t="s">
        <v>1672</v>
      </c>
      <c r="D2501" s="4">
        <f t="shared" si="43"/>
        <v>58</v>
      </c>
    </row>
    <row r="2502" spans="1:39" x14ac:dyDescent="0.25">
      <c r="A2502" s="2" t="s">
        <v>1787</v>
      </c>
      <c r="B2502" s="2" t="s">
        <v>1693</v>
      </c>
      <c r="C2502" s="2" t="s">
        <v>1672</v>
      </c>
      <c r="D2502" s="4">
        <f t="shared" si="43"/>
        <v>60</v>
      </c>
      <c r="AF2502" s="2">
        <v>0.63500000000000001</v>
      </c>
      <c r="AG2502" s="2" t="s">
        <v>708</v>
      </c>
    </row>
    <row r="2503" spans="1:39" x14ac:dyDescent="0.25">
      <c r="A2503" s="2" t="s">
        <v>1787</v>
      </c>
      <c r="B2503" s="2" t="s">
        <v>1692</v>
      </c>
      <c r="C2503" s="2" t="s">
        <v>1672</v>
      </c>
      <c r="D2503" s="4">
        <f t="shared" si="43"/>
        <v>86</v>
      </c>
      <c r="AF2503" s="2">
        <v>0</v>
      </c>
      <c r="AL2503" s="2">
        <v>1E-3</v>
      </c>
      <c r="AM2503" s="2" t="s">
        <v>708</v>
      </c>
    </row>
    <row r="2504" spans="1:39" x14ac:dyDescent="0.25">
      <c r="A2504" s="2" t="s">
        <v>1787</v>
      </c>
      <c r="B2504" s="2" t="s">
        <v>1691</v>
      </c>
      <c r="C2504" s="2" t="s">
        <v>1672</v>
      </c>
      <c r="D2504" s="4">
        <f t="shared" si="43"/>
        <v>89</v>
      </c>
    </row>
    <row r="2505" spans="1:39" x14ac:dyDescent="0.25">
      <c r="A2505" s="2" t="s">
        <v>1787</v>
      </c>
      <c r="B2505" s="2" t="s">
        <v>1690</v>
      </c>
      <c r="C2505" s="2" t="s">
        <v>1672</v>
      </c>
      <c r="D2505" s="4">
        <f t="shared" si="43"/>
        <v>91</v>
      </c>
    </row>
    <row r="2506" spans="1:39" x14ac:dyDescent="0.25">
      <c r="A2506" s="2" t="s">
        <v>1787</v>
      </c>
      <c r="B2506" s="2" t="s">
        <v>1689</v>
      </c>
      <c r="C2506" s="2" t="s">
        <v>1672</v>
      </c>
      <c r="D2506" s="4">
        <f t="shared" si="43"/>
        <v>93</v>
      </c>
    </row>
    <row r="2507" spans="1:39" x14ac:dyDescent="0.25">
      <c r="A2507" s="2" t="s">
        <v>1787</v>
      </c>
      <c r="B2507" s="2" t="s">
        <v>1688</v>
      </c>
      <c r="C2507" s="2" t="s">
        <v>1672</v>
      </c>
      <c r="D2507" s="4">
        <f t="shared" si="43"/>
        <v>95</v>
      </c>
      <c r="AF2507" s="2">
        <v>0.16400000000000001</v>
      </c>
    </row>
    <row r="2508" spans="1:39" x14ac:dyDescent="0.25">
      <c r="A2508" s="2" t="s">
        <v>1787</v>
      </c>
      <c r="B2508" s="2" t="s">
        <v>1687</v>
      </c>
      <c r="C2508" s="2" t="s">
        <v>1672</v>
      </c>
      <c r="D2508" s="4">
        <f t="shared" si="43"/>
        <v>109</v>
      </c>
      <c r="Z2508" s="2">
        <v>0.85350000000000004</v>
      </c>
      <c r="AA2508" s="2" t="s">
        <v>708</v>
      </c>
    </row>
    <row r="2509" spans="1:39" x14ac:dyDescent="0.25">
      <c r="A2509" s="2" t="s">
        <v>1787</v>
      </c>
      <c r="B2509" s="2" t="s">
        <v>1686</v>
      </c>
      <c r="C2509" s="2" t="s">
        <v>1672</v>
      </c>
      <c r="D2509" s="4">
        <f t="shared" si="43"/>
        <v>138</v>
      </c>
      <c r="Q2509" s="2">
        <v>16.63</v>
      </c>
      <c r="R2509" s="2" t="s">
        <v>712</v>
      </c>
      <c r="AC2509" s="2">
        <v>25.6</v>
      </c>
      <c r="AD2509" s="2" t="s">
        <v>708</v>
      </c>
      <c r="AF2509" s="2">
        <v>28.79</v>
      </c>
      <c r="AG2509" s="2" t="s">
        <v>708</v>
      </c>
      <c r="AI2509" s="2">
        <v>29.99</v>
      </c>
      <c r="AJ2509" s="2" t="s">
        <v>708</v>
      </c>
    </row>
    <row r="2510" spans="1:39" x14ac:dyDescent="0.25">
      <c r="A2510" s="2" t="s">
        <v>1787</v>
      </c>
      <c r="B2510" s="2" t="s">
        <v>1685</v>
      </c>
      <c r="C2510" s="2" t="s">
        <v>1672</v>
      </c>
      <c r="D2510" s="4">
        <f t="shared" ref="D2510:D2573" si="44">IF(B2510="","",VALUE(LEFT(B2510,FIND(".|",B2510)-1)))</f>
        <v>157</v>
      </c>
    </row>
    <row r="2511" spans="1:39" x14ac:dyDescent="0.25">
      <c r="A2511" s="2" t="s">
        <v>1787</v>
      </c>
      <c r="B2511" s="2" t="s">
        <v>1684</v>
      </c>
      <c r="C2511" s="2" t="s">
        <v>1672</v>
      </c>
      <c r="D2511" s="4">
        <f t="shared" si="44"/>
        <v>166</v>
      </c>
    </row>
    <row r="2512" spans="1:39" x14ac:dyDescent="0.25">
      <c r="A2512" s="2" t="s">
        <v>1787</v>
      </c>
      <c r="B2512" s="2" t="s">
        <v>1683</v>
      </c>
      <c r="C2512" s="2" t="s">
        <v>1672</v>
      </c>
      <c r="D2512" s="4">
        <f t="shared" si="44"/>
        <v>169</v>
      </c>
      <c r="AI2512" s="2">
        <v>0.44400000000000001</v>
      </c>
      <c r="AJ2512" s="2" t="s">
        <v>708</v>
      </c>
    </row>
    <row r="2513" spans="1:38" x14ac:dyDescent="0.25">
      <c r="A2513" s="2" t="s">
        <v>1787</v>
      </c>
      <c r="B2513" s="2" t="s">
        <v>1682</v>
      </c>
      <c r="C2513" s="2" t="s">
        <v>1672</v>
      </c>
      <c r="D2513" s="4">
        <f t="shared" si="44"/>
        <v>170</v>
      </c>
      <c r="AI2513" s="2">
        <v>1.7649999999999999</v>
      </c>
    </row>
    <row r="2514" spans="1:38" x14ac:dyDescent="0.25">
      <c r="A2514" s="2" t="s">
        <v>1787</v>
      </c>
      <c r="B2514" s="2" t="s">
        <v>1681</v>
      </c>
      <c r="C2514" s="2" t="s">
        <v>1672</v>
      </c>
      <c r="D2514" s="4">
        <f t="shared" si="44"/>
        <v>177</v>
      </c>
      <c r="W2514" s="2">
        <v>0.21809999999999999</v>
      </c>
      <c r="AC2514" s="2">
        <v>0.18920000000000001</v>
      </c>
      <c r="AF2514" s="2">
        <v>0.20300000000000001</v>
      </c>
      <c r="AI2514" s="2">
        <v>0.17269999999999999</v>
      </c>
    </row>
    <row r="2515" spans="1:38" x14ac:dyDescent="0.25">
      <c r="A2515" s="2" t="s">
        <v>1787</v>
      </c>
      <c r="B2515" s="2" t="s">
        <v>1680</v>
      </c>
      <c r="C2515" s="2" t="s">
        <v>1672</v>
      </c>
      <c r="D2515" s="4">
        <f t="shared" si="44"/>
        <v>188</v>
      </c>
      <c r="AI2515" s="2">
        <v>7.6E-3</v>
      </c>
      <c r="AJ2515" s="2" t="s">
        <v>708</v>
      </c>
    </row>
    <row r="2516" spans="1:38" x14ac:dyDescent="0.25">
      <c r="A2516" s="2" t="s">
        <v>1787</v>
      </c>
      <c r="B2516" s="2" t="s">
        <v>1679</v>
      </c>
      <c r="C2516" s="2" t="s">
        <v>1672</v>
      </c>
      <c r="D2516" s="4">
        <f t="shared" si="44"/>
        <v>189</v>
      </c>
    </row>
    <row r="2517" spans="1:38" x14ac:dyDescent="0.25">
      <c r="A2517" s="2" t="s">
        <v>1787</v>
      </c>
      <c r="B2517" s="2" t="s">
        <v>1678</v>
      </c>
      <c r="C2517" s="2" t="s">
        <v>1672</v>
      </c>
      <c r="D2517" s="4">
        <f t="shared" si="44"/>
        <v>191</v>
      </c>
      <c r="AF2517" s="2">
        <v>0</v>
      </c>
      <c r="AL2517" s="2">
        <v>0</v>
      </c>
    </row>
    <row r="2518" spans="1:38" x14ac:dyDescent="0.25">
      <c r="A2518" s="2" t="s">
        <v>1787</v>
      </c>
      <c r="B2518" s="2" t="s">
        <v>1677</v>
      </c>
      <c r="C2518" s="2" t="s">
        <v>1672</v>
      </c>
      <c r="D2518" s="4">
        <f t="shared" si="44"/>
        <v>207</v>
      </c>
      <c r="AF2518" s="2">
        <v>4.9299999999999997E-2</v>
      </c>
      <c r="AG2518" s="2" t="s">
        <v>745</v>
      </c>
    </row>
    <row r="2519" spans="1:38" x14ac:dyDescent="0.25">
      <c r="A2519" s="2" t="s">
        <v>1787</v>
      </c>
      <c r="B2519" s="2" t="s">
        <v>1676</v>
      </c>
      <c r="C2519" s="2" t="s">
        <v>1672</v>
      </c>
      <c r="D2519" s="4">
        <f t="shared" si="44"/>
        <v>220</v>
      </c>
      <c r="AI2519" s="2">
        <v>0.10780000000000001</v>
      </c>
    </row>
    <row r="2520" spans="1:38" x14ac:dyDescent="0.25">
      <c r="A2520" s="2" t="s">
        <v>1787</v>
      </c>
      <c r="B2520" s="2" t="s">
        <v>1675</v>
      </c>
      <c r="C2520" s="2" t="s">
        <v>1672</v>
      </c>
      <c r="D2520" s="4">
        <f t="shared" si="44"/>
        <v>231</v>
      </c>
      <c r="Q2520" s="2">
        <v>115</v>
      </c>
      <c r="R2520" s="2" t="s">
        <v>712</v>
      </c>
      <c r="W2520" s="2">
        <v>109.5</v>
      </c>
      <c r="AC2520" s="2">
        <v>115</v>
      </c>
      <c r="AF2520" s="2">
        <v>109.7</v>
      </c>
      <c r="AI2520" s="2">
        <v>104.9</v>
      </c>
    </row>
    <row r="2521" spans="1:38" x14ac:dyDescent="0.25">
      <c r="A2521" s="2" t="s">
        <v>1787</v>
      </c>
      <c r="B2521" s="2" t="s">
        <v>1674</v>
      </c>
      <c r="C2521" s="2" t="s">
        <v>1672</v>
      </c>
      <c r="D2521" s="4">
        <f t="shared" si="44"/>
        <v>234</v>
      </c>
      <c r="AC2521" s="2">
        <v>0.14000000000000001</v>
      </c>
    </row>
    <row r="2522" spans="1:38" x14ac:dyDescent="0.25">
      <c r="A2522" s="2" t="s">
        <v>1787</v>
      </c>
      <c r="B2522" s="2" t="s">
        <v>1673</v>
      </c>
      <c r="C2522" s="2" t="s">
        <v>1672</v>
      </c>
      <c r="D2522" s="4">
        <f t="shared" si="44"/>
        <v>236</v>
      </c>
    </row>
    <row r="2523" spans="1:38" x14ac:dyDescent="0.25">
      <c r="A2523" s="2" t="s">
        <v>1787</v>
      </c>
      <c r="B2523" s="2" t="s">
        <v>1671</v>
      </c>
      <c r="C2523" s="2" t="s">
        <v>1620</v>
      </c>
      <c r="D2523" s="4">
        <f t="shared" si="44"/>
        <v>2</v>
      </c>
      <c r="AC2523" s="2">
        <v>3.0419999999999998</v>
      </c>
    </row>
    <row r="2524" spans="1:38" x14ac:dyDescent="0.25">
      <c r="A2524" s="2" t="s">
        <v>1787</v>
      </c>
      <c r="B2524" s="2" t="s">
        <v>1670</v>
      </c>
      <c r="C2524" s="2" t="s">
        <v>1620</v>
      </c>
      <c r="D2524" s="4">
        <f t="shared" si="44"/>
        <v>1</v>
      </c>
      <c r="AC2524" s="2">
        <v>0.47499999999999998</v>
      </c>
      <c r="AF2524" s="2">
        <v>0.61099999999999999</v>
      </c>
    </row>
    <row r="2525" spans="1:38" x14ac:dyDescent="0.25">
      <c r="A2525" s="2" t="s">
        <v>1787</v>
      </c>
      <c r="B2525" s="2" t="s">
        <v>1669</v>
      </c>
      <c r="C2525" s="2" t="s">
        <v>1620</v>
      </c>
      <c r="D2525" s="4">
        <f t="shared" si="44"/>
        <v>52</v>
      </c>
      <c r="Z2525" s="2">
        <v>1.0980000000000001</v>
      </c>
      <c r="AC2525" s="2">
        <v>0.54500000000000004</v>
      </c>
      <c r="AF2525" s="2">
        <v>0.70699999999999996</v>
      </c>
    </row>
    <row r="2526" spans="1:38" x14ac:dyDescent="0.25">
      <c r="A2526" s="2" t="s">
        <v>1787</v>
      </c>
      <c r="B2526" s="2" t="s">
        <v>1668</v>
      </c>
      <c r="C2526" s="2" t="s">
        <v>1620</v>
      </c>
      <c r="D2526" s="4">
        <f t="shared" si="44"/>
        <v>13</v>
      </c>
      <c r="AF2526" s="2">
        <v>0.2387</v>
      </c>
    </row>
    <row r="2527" spans="1:38" x14ac:dyDescent="0.25">
      <c r="A2527" s="2" t="s">
        <v>1787</v>
      </c>
      <c r="B2527" s="2" t="s">
        <v>1667</v>
      </c>
      <c r="C2527" s="2" t="s">
        <v>1620</v>
      </c>
      <c r="D2527" s="4">
        <f t="shared" si="44"/>
        <v>16</v>
      </c>
      <c r="AI2527" s="2">
        <v>28.48</v>
      </c>
    </row>
    <row r="2528" spans="1:38" x14ac:dyDescent="0.25">
      <c r="A2528" s="2" t="s">
        <v>1787</v>
      </c>
      <c r="B2528" s="2" t="s">
        <v>1666</v>
      </c>
      <c r="C2528" s="2" t="s">
        <v>1620</v>
      </c>
      <c r="D2528" s="4">
        <f t="shared" si="44"/>
        <v>18</v>
      </c>
      <c r="AI2528" s="2">
        <v>0</v>
      </c>
    </row>
    <row r="2529" spans="1:38" x14ac:dyDescent="0.25">
      <c r="A2529" s="2" t="s">
        <v>1787</v>
      </c>
      <c r="B2529" s="2" t="s">
        <v>1665</v>
      </c>
      <c r="C2529" s="2" t="s">
        <v>1620</v>
      </c>
      <c r="D2529" s="4">
        <f t="shared" si="44"/>
        <v>26</v>
      </c>
      <c r="Z2529" s="3">
        <v>5.0000000000000001E-4</v>
      </c>
      <c r="AA2529" s="2" t="s">
        <v>708</v>
      </c>
    </row>
    <row r="2530" spans="1:38" x14ac:dyDescent="0.25">
      <c r="A2530" s="2" t="s">
        <v>1787</v>
      </c>
      <c r="B2530" s="2" t="s">
        <v>1664</v>
      </c>
      <c r="C2530" s="2" t="s">
        <v>1620</v>
      </c>
      <c r="D2530" s="4">
        <f t="shared" si="44"/>
        <v>115</v>
      </c>
    </row>
    <row r="2531" spans="1:38" x14ac:dyDescent="0.25">
      <c r="A2531" s="2" t="s">
        <v>1787</v>
      </c>
      <c r="B2531" s="2" t="s">
        <v>1663</v>
      </c>
      <c r="C2531" s="2" t="s">
        <v>1620</v>
      </c>
      <c r="D2531" s="4">
        <f t="shared" si="44"/>
        <v>351</v>
      </c>
      <c r="Q2531" s="2">
        <v>62</v>
      </c>
      <c r="Z2531" s="2">
        <v>87</v>
      </c>
      <c r="AF2531" s="2">
        <v>101.4</v>
      </c>
      <c r="AG2531" s="2" t="s">
        <v>708</v>
      </c>
      <c r="AL2531" s="2">
        <v>112.6</v>
      </c>
    </row>
    <row r="2532" spans="1:38" x14ac:dyDescent="0.25">
      <c r="A2532" s="2" t="s">
        <v>1787</v>
      </c>
      <c r="B2532" s="2" t="s">
        <v>1662</v>
      </c>
      <c r="C2532" s="2" t="s">
        <v>1620</v>
      </c>
      <c r="D2532" s="4">
        <f t="shared" si="44"/>
        <v>116</v>
      </c>
    </row>
    <row r="2533" spans="1:38" x14ac:dyDescent="0.25">
      <c r="A2533" s="2" t="s">
        <v>1787</v>
      </c>
      <c r="B2533" s="2" t="s">
        <v>1661</v>
      </c>
      <c r="C2533" s="2" t="s">
        <v>1620</v>
      </c>
      <c r="D2533" s="4">
        <f t="shared" si="44"/>
        <v>73</v>
      </c>
      <c r="AF2533" s="2">
        <v>0.61599999999999999</v>
      </c>
    </row>
    <row r="2534" spans="1:38" x14ac:dyDescent="0.25">
      <c r="A2534" s="2" t="s">
        <v>1787</v>
      </c>
      <c r="B2534" s="2" t="s">
        <v>1660</v>
      </c>
      <c r="C2534" s="2" t="s">
        <v>1620</v>
      </c>
      <c r="D2534" s="4">
        <f t="shared" si="44"/>
        <v>100</v>
      </c>
      <c r="AF2534" s="2">
        <v>230.4</v>
      </c>
      <c r="AI2534" s="2">
        <v>251</v>
      </c>
    </row>
    <row r="2535" spans="1:38" x14ac:dyDescent="0.25">
      <c r="A2535" s="2" t="s">
        <v>1787</v>
      </c>
      <c r="B2535" s="2" t="s">
        <v>1659</v>
      </c>
      <c r="C2535" s="2" t="s">
        <v>1620</v>
      </c>
      <c r="D2535" s="4">
        <f t="shared" si="44"/>
        <v>101</v>
      </c>
      <c r="AC2535" s="2">
        <v>17.61</v>
      </c>
    </row>
    <row r="2536" spans="1:38" x14ac:dyDescent="0.25">
      <c r="A2536" s="2" t="s">
        <v>1787</v>
      </c>
      <c r="B2536" s="2" t="s">
        <v>1658</v>
      </c>
      <c r="C2536" s="2" t="s">
        <v>1620</v>
      </c>
      <c r="D2536" s="4">
        <f t="shared" si="44"/>
        <v>102</v>
      </c>
      <c r="AF2536" s="2">
        <v>53.1</v>
      </c>
    </row>
    <row r="2537" spans="1:38" x14ac:dyDescent="0.25">
      <c r="A2537" s="2" t="s">
        <v>1787</v>
      </c>
      <c r="B2537" s="2" t="s">
        <v>1657</v>
      </c>
      <c r="C2537" s="2" t="s">
        <v>1620</v>
      </c>
      <c r="D2537" s="4">
        <f t="shared" si="44"/>
        <v>103</v>
      </c>
    </row>
    <row r="2538" spans="1:38" x14ac:dyDescent="0.25">
      <c r="A2538" s="2" t="s">
        <v>1787</v>
      </c>
      <c r="B2538" s="2" t="s">
        <v>1655</v>
      </c>
      <c r="C2538" s="2" t="s">
        <v>1620</v>
      </c>
      <c r="D2538" s="4">
        <f t="shared" si="44"/>
        <v>105</v>
      </c>
      <c r="Z2538" s="2">
        <v>0.98199999999999998</v>
      </c>
      <c r="AA2538" s="2" t="s">
        <v>712</v>
      </c>
    </row>
    <row r="2539" spans="1:38" x14ac:dyDescent="0.25">
      <c r="A2539" s="2" t="s">
        <v>1787</v>
      </c>
      <c r="B2539" s="2" t="s">
        <v>1654</v>
      </c>
      <c r="C2539" s="2" t="s">
        <v>1620</v>
      </c>
      <c r="D2539" s="4">
        <f t="shared" si="44"/>
        <v>110</v>
      </c>
      <c r="Z2539" s="2">
        <v>12.19</v>
      </c>
      <c r="AA2539" s="2" t="s">
        <v>708</v>
      </c>
      <c r="AC2539" s="2">
        <v>10.64</v>
      </c>
      <c r="AD2539" s="2" t="s">
        <v>712</v>
      </c>
      <c r="AF2539" s="2">
        <v>10.33</v>
      </c>
      <c r="AG2539" s="2" t="s">
        <v>712</v>
      </c>
      <c r="AI2539" s="2">
        <v>9.3719999999999999</v>
      </c>
      <c r="AJ2539" s="2" t="s">
        <v>712</v>
      </c>
    </row>
    <row r="2540" spans="1:38" x14ac:dyDescent="0.25">
      <c r="A2540" s="2" t="s">
        <v>1787</v>
      </c>
      <c r="B2540" s="2" t="s">
        <v>1653</v>
      </c>
      <c r="C2540" s="2" t="s">
        <v>1620</v>
      </c>
      <c r="D2540" s="4">
        <f t="shared" si="44"/>
        <v>112</v>
      </c>
      <c r="AF2540" s="2">
        <v>0.55330000000000001</v>
      </c>
      <c r="AH2540" s="2" t="s">
        <v>1070</v>
      </c>
    </row>
    <row r="2541" spans="1:38" x14ac:dyDescent="0.25">
      <c r="A2541" s="2" t="s">
        <v>1787</v>
      </c>
      <c r="B2541" s="2" t="s">
        <v>1652</v>
      </c>
      <c r="C2541" s="2" t="s">
        <v>1620</v>
      </c>
      <c r="D2541" s="4">
        <f t="shared" si="44"/>
        <v>108</v>
      </c>
      <c r="AC2541" s="2">
        <v>1.157</v>
      </c>
      <c r="AF2541" s="2">
        <v>1.2170000000000001</v>
      </c>
      <c r="AI2541" s="2">
        <v>1.03</v>
      </c>
    </row>
    <row r="2542" spans="1:38" x14ac:dyDescent="0.25">
      <c r="A2542" s="2" t="s">
        <v>1787</v>
      </c>
      <c r="B2542" s="2" t="s">
        <v>1651</v>
      </c>
      <c r="C2542" s="2" t="s">
        <v>1620</v>
      </c>
      <c r="D2542" s="4">
        <f t="shared" si="44"/>
        <v>118</v>
      </c>
      <c r="AC2542" s="2">
        <v>0.41499999999999998</v>
      </c>
    </row>
    <row r="2543" spans="1:38" x14ac:dyDescent="0.25">
      <c r="A2543" s="2" t="s">
        <v>1787</v>
      </c>
      <c r="B2543" s="2" t="s">
        <v>1650</v>
      </c>
      <c r="C2543" s="2" t="s">
        <v>1620</v>
      </c>
      <c r="D2543" s="4">
        <f t="shared" si="44"/>
        <v>113</v>
      </c>
      <c r="Z2543" s="2">
        <v>0.63600000000000001</v>
      </c>
      <c r="AA2543" s="2" t="s">
        <v>708</v>
      </c>
      <c r="AF2543" s="2">
        <v>0.30599999999999999</v>
      </c>
    </row>
    <row r="2544" spans="1:38" x14ac:dyDescent="0.25">
      <c r="A2544" s="2" t="s">
        <v>1787</v>
      </c>
      <c r="B2544" s="2" t="s">
        <v>1649</v>
      </c>
      <c r="C2544" s="2" t="s">
        <v>1620</v>
      </c>
      <c r="D2544" s="4">
        <f t="shared" si="44"/>
        <v>120</v>
      </c>
    </row>
    <row r="2545" spans="1:35" x14ac:dyDescent="0.25">
      <c r="A2545" s="2" t="s">
        <v>1787</v>
      </c>
      <c r="B2545" s="2" t="s">
        <v>1648</v>
      </c>
      <c r="C2545" s="2" t="s">
        <v>1620</v>
      </c>
      <c r="D2545" s="4">
        <f t="shared" si="44"/>
        <v>121</v>
      </c>
      <c r="AF2545" s="2">
        <v>0.7</v>
      </c>
    </row>
    <row r="2546" spans="1:35" x14ac:dyDescent="0.25">
      <c r="A2546" s="2" t="s">
        <v>1787</v>
      </c>
      <c r="B2546" s="2" t="s">
        <v>1647</v>
      </c>
      <c r="C2546" s="2" t="s">
        <v>1620</v>
      </c>
      <c r="D2546" s="4">
        <f t="shared" si="44"/>
        <v>131</v>
      </c>
      <c r="Z2546" s="2">
        <v>0.16500000000000001</v>
      </c>
      <c r="AA2546" s="2" t="s">
        <v>708</v>
      </c>
    </row>
    <row r="2547" spans="1:35" x14ac:dyDescent="0.25">
      <c r="A2547" s="2" t="s">
        <v>1787</v>
      </c>
      <c r="B2547" s="2" t="s">
        <v>1646</v>
      </c>
      <c r="C2547" s="2" t="s">
        <v>1620</v>
      </c>
      <c r="D2547" s="4">
        <f t="shared" si="44"/>
        <v>132</v>
      </c>
    </row>
    <row r="2548" spans="1:35" x14ac:dyDescent="0.25">
      <c r="A2548" s="2" t="s">
        <v>1787</v>
      </c>
      <c r="B2548" s="2" t="s">
        <v>1645</v>
      </c>
      <c r="C2548" s="2" t="s">
        <v>1620</v>
      </c>
      <c r="D2548" s="4">
        <f t="shared" si="44"/>
        <v>141</v>
      </c>
      <c r="AF2548" s="2">
        <v>0.443</v>
      </c>
      <c r="AG2548" s="2" t="s">
        <v>708</v>
      </c>
    </row>
    <row r="2549" spans="1:35" x14ac:dyDescent="0.25">
      <c r="A2549" s="2" t="s">
        <v>1787</v>
      </c>
      <c r="B2549" s="2" t="s">
        <v>1644</v>
      </c>
      <c r="C2549" s="2" t="s">
        <v>1620</v>
      </c>
      <c r="D2549" s="4">
        <f t="shared" si="44"/>
        <v>28</v>
      </c>
      <c r="AC2549" s="2">
        <v>2.9910000000000001</v>
      </c>
    </row>
    <row r="2550" spans="1:35" x14ac:dyDescent="0.25">
      <c r="A2550" s="2" t="s">
        <v>1787</v>
      </c>
      <c r="B2550" s="2" t="s">
        <v>1643</v>
      </c>
      <c r="C2550" s="2" t="s">
        <v>1620</v>
      </c>
      <c r="D2550" s="4">
        <f t="shared" si="44"/>
        <v>149</v>
      </c>
    </row>
    <row r="2551" spans="1:35" x14ac:dyDescent="0.25">
      <c r="A2551" s="2" t="s">
        <v>1787</v>
      </c>
      <c r="B2551" s="2" t="s">
        <v>1642</v>
      </c>
      <c r="C2551" s="2" t="s">
        <v>1620</v>
      </c>
      <c r="D2551" s="4">
        <f t="shared" si="44"/>
        <v>299</v>
      </c>
    </row>
    <row r="2552" spans="1:35" x14ac:dyDescent="0.25">
      <c r="A2552" s="2" t="s">
        <v>1787</v>
      </c>
      <c r="B2552" s="2" t="s">
        <v>1641</v>
      </c>
      <c r="C2552" s="2" t="s">
        <v>1620</v>
      </c>
      <c r="D2552" s="4">
        <f t="shared" si="44"/>
        <v>221</v>
      </c>
      <c r="AF2552" s="2">
        <v>1.1859999999999999</v>
      </c>
    </row>
    <row r="2553" spans="1:35" x14ac:dyDescent="0.25">
      <c r="A2553" s="2" t="s">
        <v>1787</v>
      </c>
      <c r="B2553" s="2" t="s">
        <v>1640</v>
      </c>
      <c r="C2553" s="2" t="s">
        <v>1620</v>
      </c>
      <c r="D2553" s="4">
        <f t="shared" si="44"/>
        <v>165</v>
      </c>
      <c r="AI2553" s="2">
        <v>61.6</v>
      </c>
    </row>
    <row r="2554" spans="1:35" x14ac:dyDescent="0.25">
      <c r="A2554" s="2" t="s">
        <v>1787</v>
      </c>
      <c r="B2554" s="2" t="s">
        <v>1639</v>
      </c>
      <c r="C2554" s="2" t="s">
        <v>1620</v>
      </c>
      <c r="D2554" s="4">
        <f t="shared" si="44"/>
        <v>168</v>
      </c>
    </row>
    <row r="2555" spans="1:35" x14ac:dyDescent="0.25">
      <c r="A2555" s="2" t="s">
        <v>1787</v>
      </c>
      <c r="B2555" s="2" t="s">
        <v>1638</v>
      </c>
      <c r="C2555" s="2" t="s">
        <v>1620</v>
      </c>
      <c r="D2555" s="4">
        <f t="shared" si="44"/>
        <v>171</v>
      </c>
      <c r="AF2555" s="2">
        <v>2.83</v>
      </c>
      <c r="AI2555" s="2">
        <v>3.206</v>
      </c>
    </row>
    <row r="2556" spans="1:35" x14ac:dyDescent="0.25">
      <c r="A2556" s="2" t="s">
        <v>1787</v>
      </c>
      <c r="B2556" s="2" t="s">
        <v>1637</v>
      </c>
      <c r="C2556" s="2" t="s">
        <v>1620</v>
      </c>
      <c r="D2556" s="4">
        <f t="shared" si="44"/>
        <v>179</v>
      </c>
      <c r="AF2556" s="2">
        <v>0.217</v>
      </c>
    </row>
    <row r="2557" spans="1:35" x14ac:dyDescent="0.25">
      <c r="A2557" s="2" t="s">
        <v>1787</v>
      </c>
      <c r="B2557" s="2" t="s">
        <v>1636</v>
      </c>
      <c r="C2557" s="2" t="s">
        <v>1620</v>
      </c>
      <c r="D2557" s="4">
        <f t="shared" si="44"/>
        <v>117</v>
      </c>
      <c r="W2557" s="2">
        <v>1.47</v>
      </c>
      <c r="X2557" s="2" t="s">
        <v>712</v>
      </c>
      <c r="Z2557" s="2">
        <v>3.24</v>
      </c>
      <c r="AA2557" s="2" t="s">
        <v>712</v>
      </c>
      <c r="AC2557" s="2">
        <v>3.468</v>
      </c>
      <c r="AD2557" s="2" t="s">
        <v>712</v>
      </c>
      <c r="AF2557" s="2">
        <v>3.7170000000000001</v>
      </c>
      <c r="AG2557" s="2" t="s">
        <v>712</v>
      </c>
    </row>
    <row r="2558" spans="1:35" x14ac:dyDescent="0.25">
      <c r="A2558" s="2" t="s">
        <v>1787</v>
      </c>
      <c r="B2558" s="2" t="s">
        <v>1635</v>
      </c>
      <c r="C2558" s="2" t="s">
        <v>1620</v>
      </c>
      <c r="D2558" s="4">
        <f t="shared" si="44"/>
        <v>194</v>
      </c>
      <c r="AF2558" s="2">
        <v>21.54</v>
      </c>
    </row>
    <row r="2559" spans="1:35" x14ac:dyDescent="0.25">
      <c r="A2559" s="2" t="s">
        <v>1787</v>
      </c>
      <c r="B2559" s="2" t="s">
        <v>1633</v>
      </c>
      <c r="C2559" s="2" t="s">
        <v>1620</v>
      </c>
      <c r="D2559" s="4">
        <f t="shared" si="44"/>
        <v>200</v>
      </c>
    </row>
    <row r="2560" spans="1:35" x14ac:dyDescent="0.25">
      <c r="A2560" s="2" t="s">
        <v>1787</v>
      </c>
      <c r="B2560" s="2" t="s">
        <v>1632</v>
      </c>
      <c r="C2560" s="2" t="s">
        <v>1620</v>
      </c>
      <c r="D2560" s="4">
        <f t="shared" si="44"/>
        <v>38</v>
      </c>
    </row>
    <row r="2561" spans="1:39" x14ac:dyDescent="0.25">
      <c r="A2561" s="2" t="s">
        <v>1787</v>
      </c>
      <c r="B2561" s="2" t="s">
        <v>1631</v>
      </c>
      <c r="C2561" s="2" t="s">
        <v>1620</v>
      </c>
      <c r="D2561" s="4">
        <f t="shared" si="44"/>
        <v>212</v>
      </c>
    </row>
    <row r="2562" spans="1:39" x14ac:dyDescent="0.25">
      <c r="A2562" s="2" t="s">
        <v>1787</v>
      </c>
      <c r="B2562" s="2" t="s">
        <v>1630</v>
      </c>
      <c r="C2562" s="2" t="s">
        <v>1620</v>
      </c>
      <c r="D2562" s="4">
        <f t="shared" si="44"/>
        <v>208</v>
      </c>
      <c r="Z2562" s="2">
        <v>2.2599999999999998</v>
      </c>
    </row>
    <row r="2563" spans="1:39" x14ac:dyDescent="0.25">
      <c r="A2563" s="2" t="s">
        <v>1787</v>
      </c>
      <c r="B2563" s="2" t="s">
        <v>1628</v>
      </c>
      <c r="C2563" s="2" t="s">
        <v>1620</v>
      </c>
      <c r="D2563" s="4">
        <f t="shared" si="44"/>
        <v>216</v>
      </c>
      <c r="AF2563" s="2">
        <v>9.827</v>
      </c>
    </row>
    <row r="2564" spans="1:39" x14ac:dyDescent="0.25">
      <c r="A2564" s="2" t="s">
        <v>1787</v>
      </c>
      <c r="B2564" s="2" t="s">
        <v>1627</v>
      </c>
      <c r="C2564" s="2" t="s">
        <v>1620</v>
      </c>
      <c r="D2564" s="4">
        <f t="shared" si="44"/>
        <v>176</v>
      </c>
    </row>
    <row r="2565" spans="1:39" x14ac:dyDescent="0.25">
      <c r="A2565" s="2" t="s">
        <v>1787</v>
      </c>
      <c r="B2565" s="2" t="s">
        <v>1626</v>
      </c>
      <c r="C2565" s="2" t="s">
        <v>1620</v>
      </c>
      <c r="D2565" s="4">
        <f t="shared" si="44"/>
        <v>223</v>
      </c>
      <c r="AC2565" s="2">
        <v>10.5</v>
      </c>
      <c r="AD2565" s="2" t="s">
        <v>708</v>
      </c>
      <c r="AF2565" s="2">
        <v>11.61</v>
      </c>
      <c r="AI2565" s="2">
        <v>12.42</v>
      </c>
      <c r="AJ2565" s="2" t="s">
        <v>712</v>
      </c>
    </row>
    <row r="2566" spans="1:39" x14ac:dyDescent="0.25">
      <c r="A2566" s="2" t="s">
        <v>1787</v>
      </c>
      <c r="B2566" s="2" t="s">
        <v>1625</v>
      </c>
      <c r="C2566" s="2" t="s">
        <v>1620</v>
      </c>
      <c r="D2566" s="4">
        <f t="shared" si="44"/>
        <v>213</v>
      </c>
      <c r="AF2566" s="2">
        <v>0.30499999999999999</v>
      </c>
    </row>
    <row r="2567" spans="1:39" x14ac:dyDescent="0.25">
      <c r="A2567" s="2" t="s">
        <v>1787</v>
      </c>
      <c r="B2567" s="2" t="s">
        <v>1624</v>
      </c>
      <c r="C2567" s="2" t="s">
        <v>1620</v>
      </c>
      <c r="D2567" s="4">
        <f t="shared" si="44"/>
        <v>225</v>
      </c>
      <c r="AF2567" s="2">
        <v>2.8</v>
      </c>
    </row>
    <row r="2568" spans="1:39" x14ac:dyDescent="0.25">
      <c r="A2568" s="2" t="s">
        <v>1787</v>
      </c>
      <c r="B2568" s="2" t="s">
        <v>1623</v>
      </c>
      <c r="C2568" s="2" t="s">
        <v>1620</v>
      </c>
      <c r="D2568" s="4">
        <f t="shared" si="44"/>
        <v>235</v>
      </c>
      <c r="AF2568" s="2">
        <v>5</v>
      </c>
    </row>
    <row r="2569" spans="1:39" x14ac:dyDescent="0.25">
      <c r="A2569" s="2" t="s">
        <v>1787</v>
      </c>
      <c r="B2569" s="2" t="s">
        <v>1622</v>
      </c>
      <c r="C2569" s="2" t="s">
        <v>1620</v>
      </c>
      <c r="D2569" s="4">
        <f t="shared" si="44"/>
        <v>237</v>
      </c>
      <c r="AF2569" s="2">
        <v>1.4019999999999999</v>
      </c>
    </row>
    <row r="2570" spans="1:39" x14ac:dyDescent="0.25">
      <c r="A2570" s="2" t="s">
        <v>1787</v>
      </c>
      <c r="B2570" s="2" t="s">
        <v>1621</v>
      </c>
      <c r="C2570" s="2" t="s">
        <v>1620</v>
      </c>
      <c r="D2570" s="4">
        <f t="shared" si="44"/>
        <v>249</v>
      </c>
      <c r="AC2570" s="2">
        <v>2.3969999999999998</v>
      </c>
    </row>
    <row r="2571" spans="1:39" x14ac:dyDescent="0.25">
      <c r="A2571" s="2" t="s">
        <v>1787</v>
      </c>
      <c r="B2571" s="2" t="s">
        <v>1619</v>
      </c>
      <c r="C2571" s="2" t="s">
        <v>1573</v>
      </c>
      <c r="D2571" s="4">
        <f t="shared" si="44"/>
        <v>3</v>
      </c>
    </row>
    <row r="2572" spans="1:39" x14ac:dyDescent="0.25">
      <c r="A2572" s="2" t="s">
        <v>1787</v>
      </c>
      <c r="B2572" s="2" t="s">
        <v>1618</v>
      </c>
      <c r="C2572" s="2" t="s">
        <v>1573</v>
      </c>
      <c r="D2572" s="4">
        <f t="shared" si="44"/>
        <v>6</v>
      </c>
    </row>
    <row r="2573" spans="1:39" x14ac:dyDescent="0.25">
      <c r="A2573" s="2" t="s">
        <v>1787</v>
      </c>
      <c r="B2573" s="2" t="s">
        <v>1617</v>
      </c>
      <c r="C2573" s="2" t="s">
        <v>1573</v>
      </c>
      <c r="D2573" s="4">
        <f t="shared" si="44"/>
        <v>11</v>
      </c>
      <c r="Q2573" s="2">
        <v>1.135</v>
      </c>
      <c r="R2573" s="2" t="s">
        <v>712</v>
      </c>
      <c r="T2573" s="2">
        <v>1.3839999999999999</v>
      </c>
      <c r="U2573" s="2" t="s">
        <v>712</v>
      </c>
      <c r="W2573" s="2">
        <v>1.246</v>
      </c>
      <c r="X2573" s="2" t="s">
        <v>712</v>
      </c>
      <c r="Z2573" s="2">
        <v>1.1479999999999999</v>
      </c>
      <c r="AA2573" s="2" t="s">
        <v>712</v>
      </c>
      <c r="AC2573" s="2">
        <v>1.115</v>
      </c>
      <c r="AD2573" s="2" t="s">
        <v>712</v>
      </c>
    </row>
    <row r="2574" spans="1:39" x14ac:dyDescent="0.25">
      <c r="A2574" s="2" t="s">
        <v>1787</v>
      </c>
      <c r="B2574" s="2" t="s">
        <v>1616</v>
      </c>
      <c r="C2574" s="2" t="s">
        <v>1573</v>
      </c>
      <c r="D2574" s="4">
        <f t="shared" ref="D2574:D2632" si="45">IF(B2574="","",VALUE(LEFT(B2574,FIND(".|",B2574)-1)))</f>
        <v>57</v>
      </c>
      <c r="AC2574" s="2">
        <v>1.0820000000000001</v>
      </c>
      <c r="AF2574" s="2">
        <v>1.012</v>
      </c>
      <c r="AI2574" s="2">
        <v>0.85399999999999998</v>
      </c>
      <c r="AL2574" s="2">
        <v>0.85099999999999998</v>
      </c>
    </row>
    <row r="2575" spans="1:39" x14ac:dyDescent="0.25">
      <c r="A2575" s="2" t="s">
        <v>1787</v>
      </c>
      <c r="B2575" s="2" t="s">
        <v>1615</v>
      </c>
      <c r="C2575" s="2" t="s">
        <v>1573</v>
      </c>
      <c r="D2575" s="4">
        <f t="shared" si="45"/>
        <v>255</v>
      </c>
      <c r="AC2575" s="2">
        <v>0.66269999999999996</v>
      </c>
      <c r="AD2575" s="2" t="s">
        <v>712</v>
      </c>
      <c r="AF2575" s="2">
        <v>0.64759999999999995</v>
      </c>
      <c r="AG2575" s="2" t="s">
        <v>712</v>
      </c>
      <c r="AI2575" s="2">
        <v>0.61250000000000004</v>
      </c>
      <c r="AJ2575" s="2" t="s">
        <v>712</v>
      </c>
    </row>
    <row r="2576" spans="1:39" x14ac:dyDescent="0.25">
      <c r="A2576" s="2" t="s">
        <v>1787</v>
      </c>
      <c r="B2576" s="2" t="s">
        <v>1614</v>
      </c>
      <c r="C2576" s="2" t="s">
        <v>1573</v>
      </c>
      <c r="D2576" s="4">
        <f t="shared" si="45"/>
        <v>80</v>
      </c>
      <c r="AF2576" s="2">
        <v>0.15989999999999999</v>
      </c>
      <c r="AG2576" s="2" t="s">
        <v>712</v>
      </c>
      <c r="AI2576" s="2">
        <v>0.1502</v>
      </c>
      <c r="AJ2576" s="2" t="s">
        <v>712</v>
      </c>
      <c r="AL2576" s="2">
        <v>0.14630000000000001</v>
      </c>
      <c r="AM2576" s="2" t="s">
        <v>712</v>
      </c>
    </row>
    <row r="2577" spans="1:39" x14ac:dyDescent="0.25">
      <c r="A2577" s="2" t="s">
        <v>1787</v>
      </c>
      <c r="B2577" s="2" t="s">
        <v>1613</v>
      </c>
      <c r="C2577" s="2" t="s">
        <v>1573</v>
      </c>
      <c r="D2577" s="4">
        <f t="shared" si="45"/>
        <v>27</v>
      </c>
      <c r="AC2577" s="2">
        <v>0.65969999999999995</v>
      </c>
      <c r="AD2577" s="2" t="s">
        <v>712</v>
      </c>
      <c r="AF2577" s="2">
        <v>0.64180000000000004</v>
      </c>
      <c r="AG2577" s="2" t="s">
        <v>712</v>
      </c>
      <c r="AI2577" s="2">
        <v>0.56559999999999999</v>
      </c>
      <c r="AJ2577" s="2" t="s">
        <v>712</v>
      </c>
      <c r="AL2577" s="2">
        <v>0.55800000000000005</v>
      </c>
      <c r="AM2577" s="2" t="s">
        <v>712</v>
      </c>
    </row>
    <row r="2578" spans="1:39" x14ac:dyDescent="0.25">
      <c r="A2578" s="2" t="s">
        <v>1787</v>
      </c>
      <c r="B2578" s="2" t="s">
        <v>1612</v>
      </c>
      <c r="C2578" s="2" t="s">
        <v>1573</v>
      </c>
      <c r="D2578" s="4">
        <f t="shared" si="45"/>
        <v>98</v>
      </c>
      <c r="AL2578" s="2">
        <v>0.44440000000000002</v>
      </c>
      <c r="AM2578" s="2" t="s">
        <v>712</v>
      </c>
    </row>
    <row r="2579" spans="1:39" x14ac:dyDescent="0.25">
      <c r="A2579" s="2" t="s">
        <v>1787</v>
      </c>
      <c r="B2579" s="2" t="s">
        <v>1611</v>
      </c>
      <c r="C2579" s="2" t="s">
        <v>1573</v>
      </c>
      <c r="D2579" s="4">
        <f t="shared" si="45"/>
        <v>50</v>
      </c>
      <c r="AC2579" s="2">
        <v>0.14499999999999999</v>
      </c>
      <c r="AD2579" s="2" t="s">
        <v>712</v>
      </c>
      <c r="AF2579" s="2">
        <v>0.14499999999999999</v>
      </c>
      <c r="AG2579" s="2" t="s">
        <v>712</v>
      </c>
      <c r="AL2579" s="2">
        <v>0.14000000000000001</v>
      </c>
      <c r="AM2579" s="2" t="s">
        <v>712</v>
      </c>
    </row>
    <row r="2580" spans="1:39" x14ac:dyDescent="0.25">
      <c r="A2580" s="2" t="s">
        <v>1787</v>
      </c>
      <c r="B2580" s="2" t="s">
        <v>1610</v>
      </c>
      <c r="C2580" s="2" t="s">
        <v>1573</v>
      </c>
      <c r="D2580" s="4">
        <f t="shared" si="45"/>
        <v>167</v>
      </c>
      <c r="Z2580" s="2">
        <v>0.58650000000000002</v>
      </c>
      <c r="AA2580" s="2" t="s">
        <v>712</v>
      </c>
      <c r="AC2580" s="2">
        <v>0.54010000000000002</v>
      </c>
      <c r="AD2580" s="2" t="s">
        <v>712</v>
      </c>
      <c r="AF2580" s="2">
        <v>0.38059999999999999</v>
      </c>
      <c r="AG2580" s="2" t="s">
        <v>712</v>
      </c>
      <c r="AI2580" s="2">
        <v>0.37940000000000002</v>
      </c>
      <c r="AJ2580" s="2" t="s">
        <v>712</v>
      </c>
      <c r="AL2580" s="2">
        <v>0.37130000000000002</v>
      </c>
      <c r="AM2580" s="2" t="s">
        <v>712</v>
      </c>
    </row>
    <row r="2581" spans="1:39" x14ac:dyDescent="0.25">
      <c r="A2581" s="2" t="s">
        <v>1787</v>
      </c>
      <c r="B2581" s="2" t="s">
        <v>1609</v>
      </c>
      <c r="C2581" s="2" t="s">
        <v>1573</v>
      </c>
      <c r="D2581" s="4">
        <f t="shared" si="45"/>
        <v>54</v>
      </c>
      <c r="K2581" s="2">
        <v>0.72</v>
      </c>
      <c r="L2581" s="2" t="s">
        <v>712</v>
      </c>
      <c r="N2581" s="2">
        <v>1.1599999999999999</v>
      </c>
      <c r="O2581" s="2" t="s">
        <v>712</v>
      </c>
      <c r="Q2581" s="2">
        <v>1.1599999999999999</v>
      </c>
      <c r="R2581" s="2" t="s">
        <v>712</v>
      </c>
      <c r="W2581" s="2">
        <v>1.2609999999999999</v>
      </c>
      <c r="X2581" s="2" t="s">
        <v>712</v>
      </c>
      <c r="Z2581" s="2">
        <v>0.90149999999999997</v>
      </c>
      <c r="AC2581" s="2">
        <v>0.63500000000000001</v>
      </c>
      <c r="AF2581" s="2">
        <v>0.55200000000000005</v>
      </c>
      <c r="AI2581" s="2">
        <v>0.629</v>
      </c>
      <c r="AJ2581" s="2" t="s">
        <v>712</v>
      </c>
    </row>
    <row r="2582" spans="1:39" x14ac:dyDescent="0.25">
      <c r="A2582" s="2" t="s">
        <v>1787</v>
      </c>
      <c r="B2582" s="2" t="s">
        <v>1608</v>
      </c>
      <c r="C2582" s="2" t="s">
        <v>1573</v>
      </c>
      <c r="D2582" s="4">
        <f t="shared" si="45"/>
        <v>63</v>
      </c>
      <c r="W2582" s="2">
        <v>0.40899999999999997</v>
      </c>
      <c r="X2582" s="2" t="s">
        <v>712</v>
      </c>
      <c r="AC2582" s="2">
        <v>0.2364</v>
      </c>
      <c r="AD2582" s="2" t="s">
        <v>712</v>
      </c>
      <c r="AF2582" s="2">
        <v>0.24790000000000001</v>
      </c>
      <c r="AG2582" s="2" t="s">
        <v>712</v>
      </c>
      <c r="AI2582" s="2">
        <v>0.27379999999999999</v>
      </c>
      <c r="AJ2582" s="2" t="s">
        <v>712</v>
      </c>
      <c r="AL2582" s="2">
        <v>0.19900000000000001</v>
      </c>
    </row>
    <row r="2583" spans="1:39" x14ac:dyDescent="0.25">
      <c r="A2583" s="2" t="s">
        <v>1787</v>
      </c>
      <c r="B2583" s="2" t="s">
        <v>1607</v>
      </c>
      <c r="C2583" s="2" t="s">
        <v>1573</v>
      </c>
      <c r="D2583" s="4">
        <f t="shared" si="45"/>
        <v>64</v>
      </c>
    </row>
    <row r="2584" spans="1:39" x14ac:dyDescent="0.25">
      <c r="A2584" s="2" t="s">
        <v>1787</v>
      </c>
      <c r="B2584" s="2" t="s">
        <v>1606</v>
      </c>
      <c r="C2584" s="2" t="s">
        <v>1573</v>
      </c>
      <c r="D2584" s="4">
        <f t="shared" si="45"/>
        <v>67</v>
      </c>
      <c r="K2584" s="2">
        <v>0.115</v>
      </c>
      <c r="L2584" s="2" t="s">
        <v>712</v>
      </c>
      <c r="N2584" s="2">
        <v>0.16500000000000001</v>
      </c>
      <c r="O2584" s="2" t="s">
        <v>712</v>
      </c>
      <c r="Q2584" s="2">
        <v>0.19</v>
      </c>
      <c r="R2584" s="2" t="s">
        <v>712</v>
      </c>
      <c r="T2584" s="2">
        <v>0.32</v>
      </c>
      <c r="U2584" s="2" t="s">
        <v>712</v>
      </c>
      <c r="W2584" s="2">
        <v>0.24</v>
      </c>
      <c r="X2584" s="2" t="s">
        <v>712</v>
      </c>
      <c r="Z2584" s="2">
        <v>0.28799999999999998</v>
      </c>
      <c r="AA2584" s="2" t="s">
        <v>712</v>
      </c>
      <c r="AC2584" s="2">
        <v>0.28470000000000001</v>
      </c>
      <c r="AD2584" s="2" t="s">
        <v>712</v>
      </c>
      <c r="AF2584" s="2">
        <v>0.26400000000000001</v>
      </c>
      <c r="AG2584" s="2" t="s">
        <v>712</v>
      </c>
    </row>
    <row r="2585" spans="1:39" x14ac:dyDescent="0.25">
      <c r="A2585" s="2" t="s">
        <v>1787</v>
      </c>
      <c r="B2585" s="2" t="s">
        <v>1605</v>
      </c>
      <c r="C2585" s="2" t="s">
        <v>1573</v>
      </c>
      <c r="D2585" s="4">
        <f t="shared" si="45"/>
        <v>68</v>
      </c>
      <c r="Q2585" s="2">
        <v>5.7039999999999997</v>
      </c>
      <c r="R2585" s="2" t="s">
        <v>712</v>
      </c>
      <c r="T2585" s="2">
        <v>6.173</v>
      </c>
      <c r="U2585" s="2" t="s">
        <v>712</v>
      </c>
      <c r="W2585" s="2">
        <v>6.0190000000000001</v>
      </c>
      <c r="X2585" s="2" t="s">
        <v>712</v>
      </c>
      <c r="Z2585" s="2">
        <v>6.101</v>
      </c>
      <c r="AA2585" s="2" t="s">
        <v>712</v>
      </c>
      <c r="AC2585" s="2">
        <v>6.234</v>
      </c>
      <c r="AD2585" s="2" t="s">
        <v>712</v>
      </c>
      <c r="AF2585" s="2">
        <v>5.6619999999999999</v>
      </c>
      <c r="AG2585" s="2" t="s">
        <v>712</v>
      </c>
    </row>
    <row r="2586" spans="1:39" x14ac:dyDescent="0.25">
      <c r="A2586" s="2" t="s">
        <v>1787</v>
      </c>
      <c r="B2586" s="2" t="s">
        <v>1604</v>
      </c>
      <c r="C2586" s="2" t="s">
        <v>1573</v>
      </c>
      <c r="D2586" s="4">
        <f t="shared" si="45"/>
        <v>79</v>
      </c>
      <c r="W2586" s="2">
        <v>7.0919999999999996</v>
      </c>
      <c r="X2586" s="2" t="s">
        <v>712</v>
      </c>
      <c r="AF2586" s="2">
        <v>5.8250000000000002</v>
      </c>
      <c r="AG2586" s="2" t="s">
        <v>712</v>
      </c>
      <c r="AI2586" s="2">
        <v>5.8410000000000002</v>
      </c>
      <c r="AJ2586" s="2" t="s">
        <v>712</v>
      </c>
    </row>
    <row r="2587" spans="1:39" x14ac:dyDescent="0.25">
      <c r="A2587" s="2" t="s">
        <v>1787</v>
      </c>
      <c r="B2587" s="2" t="s">
        <v>1603</v>
      </c>
      <c r="C2587" s="2" t="s">
        <v>1573</v>
      </c>
      <c r="D2587" s="4">
        <f t="shared" si="45"/>
        <v>84</v>
      </c>
      <c r="K2587" s="2">
        <v>1.087</v>
      </c>
      <c r="L2587" s="2" t="s">
        <v>712</v>
      </c>
      <c r="Q2587" s="2">
        <v>1.57</v>
      </c>
      <c r="R2587" s="2" t="s">
        <v>712</v>
      </c>
      <c r="W2587" s="2">
        <v>3.0139999999999998</v>
      </c>
      <c r="X2587" s="2" t="s">
        <v>712</v>
      </c>
    </row>
    <row r="2588" spans="1:39" x14ac:dyDescent="0.25">
      <c r="A2588" s="2" t="s">
        <v>1787</v>
      </c>
      <c r="B2588" s="2" t="s">
        <v>1602</v>
      </c>
      <c r="C2588" s="2" t="s">
        <v>1573</v>
      </c>
      <c r="D2588" s="4">
        <f t="shared" si="45"/>
        <v>94</v>
      </c>
    </row>
    <row r="2589" spans="1:39" x14ac:dyDescent="0.25">
      <c r="A2589" s="2" t="s">
        <v>1787</v>
      </c>
      <c r="B2589" s="2" t="s">
        <v>1601</v>
      </c>
      <c r="C2589" s="2" t="s">
        <v>1573</v>
      </c>
      <c r="D2589" s="4">
        <f t="shared" si="45"/>
        <v>97</v>
      </c>
      <c r="K2589" s="2">
        <v>0.7964</v>
      </c>
      <c r="L2589" s="2" t="s">
        <v>712</v>
      </c>
      <c r="N2589" s="2">
        <v>0.81579999999999997</v>
      </c>
      <c r="O2589" s="2" t="s">
        <v>712</v>
      </c>
      <c r="Q2589" s="2">
        <v>1.254</v>
      </c>
      <c r="R2589" s="2" t="s">
        <v>712</v>
      </c>
      <c r="W2589" s="2">
        <v>1.1180000000000001</v>
      </c>
      <c r="X2589" s="2" t="s">
        <v>712</v>
      </c>
      <c r="Z2589" s="2">
        <v>0.87660000000000005</v>
      </c>
      <c r="AA2589" s="2" t="s">
        <v>712</v>
      </c>
      <c r="AC2589" s="2">
        <v>0.73</v>
      </c>
      <c r="AD2589" s="2" t="s">
        <v>712</v>
      </c>
      <c r="AI2589" s="2">
        <v>0.53500000000000003</v>
      </c>
      <c r="AJ2589" s="2" t="s">
        <v>712</v>
      </c>
    </row>
    <row r="2590" spans="1:39" x14ac:dyDescent="0.25">
      <c r="A2590" s="2" t="s">
        <v>1787</v>
      </c>
      <c r="B2590" s="2" t="s">
        <v>1600</v>
      </c>
      <c r="C2590" s="2" t="s">
        <v>1573</v>
      </c>
      <c r="D2590" s="4">
        <f t="shared" si="45"/>
        <v>99</v>
      </c>
      <c r="Q2590" s="2">
        <v>0.10299999999999999</v>
      </c>
      <c r="R2590" s="2" t="s">
        <v>712</v>
      </c>
      <c r="T2590" s="2">
        <v>0.104</v>
      </c>
      <c r="U2590" s="2" t="s">
        <v>712</v>
      </c>
      <c r="W2590" s="2">
        <v>0.16</v>
      </c>
      <c r="X2590" s="2" t="s">
        <v>712</v>
      </c>
      <c r="AC2590" s="2">
        <v>0.16</v>
      </c>
      <c r="AD2590" s="2" t="s">
        <v>712</v>
      </c>
      <c r="AF2590" s="2">
        <v>0.16</v>
      </c>
      <c r="AG2590" s="2" t="s">
        <v>712</v>
      </c>
      <c r="AI2590" s="2">
        <v>3.5310000000000001</v>
      </c>
      <c r="AJ2590" s="2" t="s">
        <v>712</v>
      </c>
      <c r="AL2590" s="2">
        <v>2.9710000000000001</v>
      </c>
      <c r="AM2590" s="2" t="s">
        <v>712</v>
      </c>
    </row>
    <row r="2591" spans="1:39" x14ac:dyDescent="0.25">
      <c r="A2591" s="2" t="s">
        <v>1787</v>
      </c>
      <c r="B2591" s="2" t="s">
        <v>1599</v>
      </c>
      <c r="C2591" s="2" t="s">
        <v>1573</v>
      </c>
      <c r="D2591" s="4">
        <f t="shared" si="45"/>
        <v>104</v>
      </c>
      <c r="Q2591" s="2">
        <v>0.125</v>
      </c>
      <c r="R2591" s="2" t="s">
        <v>712</v>
      </c>
      <c r="Z2591" s="2">
        <v>0.22500000000000001</v>
      </c>
      <c r="AA2591" s="2" t="s">
        <v>712</v>
      </c>
      <c r="AF2591" s="2">
        <v>0.21299999999999999</v>
      </c>
      <c r="AG2591" s="2" t="s">
        <v>712</v>
      </c>
      <c r="AI2591" s="2">
        <v>0.19600000000000001</v>
      </c>
      <c r="AJ2591" s="2" t="s">
        <v>712</v>
      </c>
    </row>
    <row r="2592" spans="1:39" x14ac:dyDescent="0.25">
      <c r="A2592" s="2" t="s">
        <v>1787</v>
      </c>
      <c r="B2592" s="2" t="s">
        <v>1598</v>
      </c>
      <c r="C2592" s="2" t="s">
        <v>1573</v>
      </c>
      <c r="D2592" s="4">
        <f t="shared" si="45"/>
        <v>106</v>
      </c>
    </row>
    <row r="2593" spans="1:39" x14ac:dyDescent="0.25">
      <c r="A2593" s="2" t="s">
        <v>1787</v>
      </c>
      <c r="B2593" s="2" t="s">
        <v>1597</v>
      </c>
      <c r="C2593" s="2" t="s">
        <v>1573</v>
      </c>
      <c r="D2593" s="4">
        <f t="shared" si="45"/>
        <v>119</v>
      </c>
      <c r="AC2593" s="2">
        <v>0.10929999999999999</v>
      </c>
      <c r="AF2593" s="2">
        <v>0.1016</v>
      </c>
      <c r="AI2593" s="2">
        <v>0.1507</v>
      </c>
      <c r="AL2593" s="2">
        <v>0.1479</v>
      </c>
    </row>
    <row r="2594" spans="1:39" x14ac:dyDescent="0.25">
      <c r="A2594" s="2" t="s">
        <v>1787</v>
      </c>
      <c r="B2594" s="2" t="s">
        <v>1596</v>
      </c>
      <c r="C2594" s="2" t="s">
        <v>1573</v>
      </c>
      <c r="D2594" s="4">
        <f t="shared" si="45"/>
        <v>125</v>
      </c>
    </row>
    <row r="2595" spans="1:39" x14ac:dyDescent="0.25">
      <c r="A2595" s="2" t="s">
        <v>1787</v>
      </c>
      <c r="B2595" s="2" t="s">
        <v>1595</v>
      </c>
      <c r="C2595" s="2" t="s">
        <v>1573</v>
      </c>
      <c r="D2595" s="4">
        <f t="shared" si="45"/>
        <v>126</v>
      </c>
      <c r="Z2595" s="2">
        <v>0.20499999999999999</v>
      </c>
      <c r="AF2595" s="2">
        <v>0.1754</v>
      </c>
      <c r="AG2595" s="2" t="s">
        <v>712</v>
      </c>
      <c r="AI2595" s="2">
        <v>0.17460000000000001</v>
      </c>
      <c r="AJ2595" s="2" t="s">
        <v>712</v>
      </c>
    </row>
    <row r="2596" spans="1:39" x14ac:dyDescent="0.25">
      <c r="A2596" s="2" t="s">
        <v>1787</v>
      </c>
      <c r="B2596" s="2" t="s">
        <v>1594</v>
      </c>
      <c r="C2596" s="2" t="s">
        <v>1573</v>
      </c>
      <c r="D2596" s="4">
        <f t="shared" si="45"/>
        <v>256</v>
      </c>
      <c r="K2596" s="2">
        <v>1.15E-2</v>
      </c>
      <c r="L2596" s="2" t="s">
        <v>712</v>
      </c>
      <c r="T2596" s="2">
        <v>4.4999999999999998E-2</v>
      </c>
      <c r="U2596" s="2" t="s">
        <v>712</v>
      </c>
      <c r="Z2596" s="2">
        <v>2.9000000000000001E-2</v>
      </c>
      <c r="AA2596" s="2" t="s">
        <v>712</v>
      </c>
      <c r="AC2596" s="2">
        <v>3.1600000000000003E-2</v>
      </c>
      <c r="AD2596" s="2" t="s">
        <v>712</v>
      </c>
      <c r="AI2596" s="2">
        <v>2.0899999999999998E-2</v>
      </c>
      <c r="AJ2596" s="2" t="s">
        <v>712</v>
      </c>
      <c r="AL2596" s="2">
        <v>2.5100000000000001E-2</v>
      </c>
      <c r="AM2596" s="2" t="s">
        <v>712</v>
      </c>
    </row>
    <row r="2597" spans="1:39" x14ac:dyDescent="0.25">
      <c r="A2597" s="2" t="s">
        <v>1787</v>
      </c>
      <c r="B2597" s="2" t="s">
        <v>1593</v>
      </c>
      <c r="C2597" s="2" t="s">
        <v>1573</v>
      </c>
      <c r="D2597" s="4">
        <f t="shared" si="45"/>
        <v>134</v>
      </c>
      <c r="T2597" s="2">
        <v>2.69E-2</v>
      </c>
      <c r="U2597" s="2" t="s">
        <v>712</v>
      </c>
      <c r="AI2597" s="2">
        <v>1.7000000000000001E-2</v>
      </c>
      <c r="AL2597" s="2">
        <v>2.24E-2</v>
      </c>
    </row>
    <row r="2598" spans="1:39" x14ac:dyDescent="0.25">
      <c r="A2598" s="2" t="s">
        <v>1787</v>
      </c>
      <c r="B2598" s="2" t="s">
        <v>1592</v>
      </c>
      <c r="C2598" s="2" t="s">
        <v>1573</v>
      </c>
      <c r="D2598" s="4">
        <f t="shared" si="45"/>
        <v>140</v>
      </c>
    </row>
    <row r="2599" spans="1:39" x14ac:dyDescent="0.25">
      <c r="A2599" s="2" t="s">
        <v>1787</v>
      </c>
      <c r="B2599" s="2" t="s">
        <v>1591</v>
      </c>
      <c r="C2599" s="2" t="s">
        <v>1573</v>
      </c>
      <c r="D2599" s="4">
        <f t="shared" si="45"/>
        <v>273</v>
      </c>
    </row>
    <row r="2600" spans="1:39" x14ac:dyDescent="0.25">
      <c r="A2600" s="2" t="s">
        <v>1787</v>
      </c>
      <c r="B2600" s="2" t="s">
        <v>1590</v>
      </c>
      <c r="C2600" s="2" t="s">
        <v>1573</v>
      </c>
      <c r="D2600" s="4">
        <f t="shared" si="45"/>
        <v>150</v>
      </c>
      <c r="Q2600" s="2">
        <v>1.008</v>
      </c>
      <c r="R2600" s="2" t="s">
        <v>712</v>
      </c>
      <c r="T2600" s="2">
        <v>1.107</v>
      </c>
      <c r="U2600" s="2" t="s">
        <v>712</v>
      </c>
      <c r="W2600" s="2">
        <v>1.18</v>
      </c>
      <c r="X2600" s="2" t="s">
        <v>712</v>
      </c>
      <c r="Z2600" s="2">
        <v>1.153</v>
      </c>
      <c r="AA2600" s="2" t="s">
        <v>712</v>
      </c>
      <c r="AC2600" s="2">
        <v>0.97650000000000003</v>
      </c>
      <c r="AD2600" s="2" t="s">
        <v>712</v>
      </c>
      <c r="AF2600" s="2">
        <v>0.99560000000000004</v>
      </c>
      <c r="AG2600" s="2" t="s">
        <v>712</v>
      </c>
      <c r="AI2600" s="2">
        <v>0.94030000000000002</v>
      </c>
      <c r="AJ2600" s="2" t="s">
        <v>712</v>
      </c>
    </row>
    <row r="2601" spans="1:39" x14ac:dyDescent="0.25">
      <c r="A2601" s="2" t="s">
        <v>1787</v>
      </c>
      <c r="B2601" s="2" t="s">
        <v>1589</v>
      </c>
      <c r="C2601" s="2" t="s">
        <v>1573</v>
      </c>
      <c r="D2601" s="4">
        <f t="shared" si="45"/>
        <v>162</v>
      </c>
    </row>
    <row r="2602" spans="1:39" x14ac:dyDescent="0.25">
      <c r="A2602" s="2" t="s">
        <v>1787</v>
      </c>
      <c r="B2602" s="2" t="s">
        <v>1588</v>
      </c>
      <c r="C2602" s="2" t="s">
        <v>1573</v>
      </c>
      <c r="D2602" s="4">
        <f t="shared" si="45"/>
        <v>173</v>
      </c>
      <c r="K2602" s="2">
        <v>1.571</v>
      </c>
      <c r="L2602" s="2" t="s">
        <v>712</v>
      </c>
      <c r="N2602" s="2">
        <v>2.8319999999999999</v>
      </c>
      <c r="O2602" s="2" t="s">
        <v>712</v>
      </c>
      <c r="Q2602" s="2">
        <v>3.2309999999999999</v>
      </c>
      <c r="R2602" s="2" t="s">
        <v>712</v>
      </c>
      <c r="T2602" s="2">
        <v>3.3330000000000002</v>
      </c>
      <c r="U2602" s="2" t="s">
        <v>712</v>
      </c>
      <c r="W2602" s="2">
        <v>3.03</v>
      </c>
      <c r="X2602" s="2" t="s">
        <v>712</v>
      </c>
      <c r="Z2602" s="2">
        <v>2.9</v>
      </c>
      <c r="AA2602" s="2" t="s">
        <v>712</v>
      </c>
      <c r="AC2602" s="2">
        <v>2.6619999999999999</v>
      </c>
      <c r="AD2602" s="2" t="s">
        <v>712</v>
      </c>
      <c r="AF2602" s="2">
        <v>2.6709999999999998</v>
      </c>
      <c r="AG2602" s="2" t="s">
        <v>712</v>
      </c>
      <c r="AI2602" s="2">
        <v>2.6440000000000001</v>
      </c>
      <c r="AJ2602" s="2" t="s">
        <v>712</v>
      </c>
    </row>
    <row r="2603" spans="1:39" x14ac:dyDescent="0.25">
      <c r="A2603" s="2" t="s">
        <v>1787</v>
      </c>
      <c r="B2603" s="2" t="s">
        <v>1587</v>
      </c>
      <c r="C2603" s="2" t="s">
        <v>1573</v>
      </c>
      <c r="D2603" s="4">
        <f t="shared" si="45"/>
        <v>174</v>
      </c>
      <c r="AF2603" s="2">
        <v>4.7939999999999996</v>
      </c>
      <c r="AG2603" s="2" t="s">
        <v>712</v>
      </c>
    </row>
    <row r="2604" spans="1:39" x14ac:dyDescent="0.25">
      <c r="A2604" s="2" t="s">
        <v>1787</v>
      </c>
      <c r="B2604" s="2" t="s">
        <v>1586</v>
      </c>
      <c r="C2604" s="2" t="s">
        <v>1573</v>
      </c>
      <c r="D2604" s="4">
        <f t="shared" si="45"/>
        <v>146</v>
      </c>
    </row>
    <row r="2605" spans="1:39" x14ac:dyDescent="0.25">
      <c r="A2605" s="2" t="s">
        <v>1787</v>
      </c>
      <c r="B2605" s="2" t="s">
        <v>1585</v>
      </c>
      <c r="C2605" s="2" t="s">
        <v>1573</v>
      </c>
      <c r="D2605" s="4">
        <f t="shared" si="45"/>
        <v>183</v>
      </c>
      <c r="AF2605" s="2">
        <v>0.64400000000000002</v>
      </c>
      <c r="AG2605" s="2" t="s">
        <v>712</v>
      </c>
      <c r="AI2605" s="2">
        <v>0.59799999999999998</v>
      </c>
      <c r="AJ2605" s="2" t="s">
        <v>712</v>
      </c>
      <c r="AL2605" s="2">
        <v>0.58099999999999996</v>
      </c>
      <c r="AM2605" s="2" t="s">
        <v>712</v>
      </c>
    </row>
    <row r="2606" spans="1:39" x14ac:dyDescent="0.25">
      <c r="A2606" s="2" t="s">
        <v>1787</v>
      </c>
      <c r="B2606" s="2" t="s">
        <v>1584</v>
      </c>
      <c r="C2606" s="2" t="s">
        <v>1573</v>
      </c>
      <c r="D2606" s="4">
        <f t="shared" si="45"/>
        <v>185</v>
      </c>
    </row>
    <row r="2607" spans="1:39" x14ac:dyDescent="0.25">
      <c r="A2607" s="2" t="s">
        <v>1787</v>
      </c>
      <c r="B2607" s="2" t="s">
        <v>1583</v>
      </c>
      <c r="C2607" s="2" t="s">
        <v>1573</v>
      </c>
      <c r="D2607" s="4">
        <f t="shared" si="45"/>
        <v>192</v>
      </c>
    </row>
    <row r="2608" spans="1:39" x14ac:dyDescent="0.25">
      <c r="A2608" s="2" t="s">
        <v>1787</v>
      </c>
      <c r="B2608" s="2" t="s">
        <v>1582</v>
      </c>
      <c r="C2608" s="2" t="s">
        <v>1573</v>
      </c>
      <c r="D2608" s="4">
        <f t="shared" si="45"/>
        <v>272</v>
      </c>
      <c r="AF2608" s="2">
        <v>0.53180000000000005</v>
      </c>
      <c r="AG2608" s="2" t="s">
        <v>712</v>
      </c>
      <c r="AI2608" s="2">
        <v>0.50680000000000003</v>
      </c>
      <c r="AJ2608" s="2" t="s">
        <v>712</v>
      </c>
      <c r="AL2608" s="2">
        <v>0.47770000000000001</v>
      </c>
      <c r="AM2608" s="2" t="s">
        <v>712</v>
      </c>
    </row>
    <row r="2609" spans="1:39" x14ac:dyDescent="0.25">
      <c r="A2609" s="2" t="s">
        <v>1787</v>
      </c>
      <c r="B2609" s="2" t="s">
        <v>1581</v>
      </c>
      <c r="C2609" s="2" t="s">
        <v>1573</v>
      </c>
      <c r="D2609" s="4">
        <f t="shared" si="45"/>
        <v>199</v>
      </c>
      <c r="Z2609" s="2">
        <v>0.498</v>
      </c>
      <c r="AA2609" s="2" t="s">
        <v>712</v>
      </c>
      <c r="AC2609" s="2">
        <v>0.41039999999999999</v>
      </c>
      <c r="AD2609" s="2" t="s">
        <v>712</v>
      </c>
      <c r="AF2609" s="2">
        <v>0.3584</v>
      </c>
      <c r="AG2609" s="2" t="s">
        <v>712</v>
      </c>
      <c r="AI2609" s="2">
        <v>0.33889999999999998</v>
      </c>
      <c r="AJ2609" s="2" t="s">
        <v>712</v>
      </c>
      <c r="AL2609" s="2">
        <v>0.32129999999999997</v>
      </c>
      <c r="AM2609" s="2" t="s">
        <v>712</v>
      </c>
    </row>
    <row r="2610" spans="1:39" x14ac:dyDescent="0.25">
      <c r="A2610" s="2" t="s">
        <v>1787</v>
      </c>
      <c r="B2610" s="2" t="s">
        <v>1580</v>
      </c>
      <c r="C2610" s="2" t="s">
        <v>1573</v>
      </c>
      <c r="D2610" s="4">
        <f t="shared" si="45"/>
        <v>198</v>
      </c>
      <c r="AC2610" s="2">
        <v>0.2079</v>
      </c>
      <c r="AD2610" s="2" t="s">
        <v>712</v>
      </c>
      <c r="AF2610" s="2">
        <v>0.1905</v>
      </c>
      <c r="AG2610" s="2" t="s">
        <v>712</v>
      </c>
      <c r="AI2610" s="2">
        <v>0.17960000000000001</v>
      </c>
      <c r="AJ2610" s="2" t="s">
        <v>712</v>
      </c>
      <c r="AL2610" s="2">
        <v>0.18110000000000001</v>
      </c>
      <c r="AM2610" s="2" t="s">
        <v>712</v>
      </c>
    </row>
    <row r="2611" spans="1:39" x14ac:dyDescent="0.25">
      <c r="A2611" s="2" t="s">
        <v>1787</v>
      </c>
      <c r="B2611" s="2" t="s">
        <v>1579</v>
      </c>
      <c r="C2611" s="2" t="s">
        <v>1573</v>
      </c>
      <c r="D2611" s="4">
        <f t="shared" si="45"/>
        <v>203</v>
      </c>
      <c r="N2611" s="2">
        <v>4.9400000000000004</v>
      </c>
      <c r="O2611" s="2" t="s">
        <v>712</v>
      </c>
      <c r="Q2611" s="2">
        <v>5.12</v>
      </c>
      <c r="R2611" s="2" t="s">
        <v>712</v>
      </c>
      <c r="W2611" s="2">
        <v>5.5</v>
      </c>
      <c r="X2611" s="2" t="s">
        <v>712</v>
      </c>
      <c r="Z2611" s="2">
        <v>4.25</v>
      </c>
      <c r="AA2611" s="2" t="s">
        <v>712</v>
      </c>
      <c r="AC2611" s="2">
        <v>5.8970000000000002</v>
      </c>
      <c r="AD2611" s="2" t="s">
        <v>712</v>
      </c>
      <c r="AF2611" s="2">
        <v>6.4960000000000004</v>
      </c>
      <c r="AG2611" s="2" t="s">
        <v>712</v>
      </c>
      <c r="AI2611" s="2">
        <v>6.8840000000000003</v>
      </c>
      <c r="AJ2611" s="2" t="s">
        <v>712</v>
      </c>
    </row>
    <row r="2612" spans="1:39" x14ac:dyDescent="0.25">
      <c r="A2612" s="2" t="s">
        <v>1787</v>
      </c>
      <c r="B2612" s="2" t="s">
        <v>1578</v>
      </c>
      <c r="C2612" s="2" t="s">
        <v>1573</v>
      </c>
      <c r="D2612" s="4">
        <f t="shared" si="45"/>
        <v>210</v>
      </c>
      <c r="K2612" s="2">
        <v>0.54800000000000004</v>
      </c>
      <c r="L2612" s="2" t="s">
        <v>712</v>
      </c>
      <c r="N2612" s="2">
        <v>0.59799999999999998</v>
      </c>
      <c r="O2612" s="2" t="s">
        <v>712</v>
      </c>
      <c r="Q2612" s="2">
        <v>0.59499999999999997</v>
      </c>
      <c r="R2612" s="2" t="s">
        <v>712</v>
      </c>
      <c r="T2612" s="2">
        <v>0.622</v>
      </c>
      <c r="U2612" s="2" t="s">
        <v>712</v>
      </c>
      <c r="W2612" s="2">
        <v>0.627</v>
      </c>
      <c r="X2612" s="2" t="s">
        <v>712</v>
      </c>
      <c r="Z2612" s="2">
        <v>0.65400000000000003</v>
      </c>
      <c r="AA2612" s="2" t="s">
        <v>712</v>
      </c>
      <c r="AC2612" s="2">
        <v>0.628</v>
      </c>
      <c r="AD2612" s="2" t="s">
        <v>712</v>
      </c>
      <c r="AF2612" s="2">
        <v>0.34599999999999997</v>
      </c>
      <c r="AG2612" s="2" t="s">
        <v>712</v>
      </c>
      <c r="AI2612" s="2">
        <v>0.34799999999999998</v>
      </c>
      <c r="AJ2612" s="2" t="s">
        <v>712</v>
      </c>
    </row>
    <row r="2613" spans="1:39" x14ac:dyDescent="0.25">
      <c r="A2613" s="2" t="s">
        <v>1787</v>
      </c>
      <c r="B2613" s="2" t="s">
        <v>1577</v>
      </c>
      <c r="C2613" s="2" t="s">
        <v>1573</v>
      </c>
      <c r="D2613" s="4">
        <f t="shared" si="45"/>
        <v>211</v>
      </c>
      <c r="N2613" s="2">
        <v>0.95</v>
      </c>
      <c r="O2613" s="2" t="s">
        <v>712</v>
      </c>
      <c r="Q2613" s="2">
        <v>0.92200000000000004</v>
      </c>
      <c r="R2613" s="2" t="s">
        <v>712</v>
      </c>
      <c r="T2613" s="2">
        <v>0.95299999999999996</v>
      </c>
      <c r="U2613" s="2" t="s">
        <v>712</v>
      </c>
      <c r="W2613" s="2">
        <v>0.98</v>
      </c>
      <c r="X2613" s="2" t="s">
        <v>712</v>
      </c>
      <c r="Z2613" s="2">
        <v>0.88009999999999999</v>
      </c>
      <c r="AA2613" s="2" t="s">
        <v>712</v>
      </c>
      <c r="AI2613" s="2">
        <v>1.0049999999999999</v>
      </c>
      <c r="AJ2613" s="2" t="s">
        <v>712</v>
      </c>
    </row>
    <row r="2614" spans="1:39" x14ac:dyDescent="0.25">
      <c r="A2614" s="2" t="s">
        <v>1787</v>
      </c>
      <c r="B2614" s="2" t="s">
        <v>1576</v>
      </c>
      <c r="C2614" s="2" t="s">
        <v>1573</v>
      </c>
      <c r="D2614" s="4">
        <f t="shared" si="45"/>
        <v>154</v>
      </c>
      <c r="AC2614" s="2">
        <v>4.8000000000000001E-2</v>
      </c>
      <c r="AD2614" s="2" t="s">
        <v>712</v>
      </c>
      <c r="AF2614" s="2">
        <v>0.1163</v>
      </c>
      <c r="AG2614" s="2" t="s">
        <v>712</v>
      </c>
      <c r="AI2614" s="2">
        <v>0.16209999999999999</v>
      </c>
      <c r="AJ2614" s="2" t="s">
        <v>712</v>
      </c>
    </row>
    <row r="2615" spans="1:39" x14ac:dyDescent="0.25">
      <c r="A2615" s="2" t="s">
        <v>1787</v>
      </c>
      <c r="B2615" s="2" t="s">
        <v>1575</v>
      </c>
      <c r="C2615" s="2" t="s">
        <v>1573</v>
      </c>
      <c r="D2615" s="4">
        <f t="shared" si="45"/>
        <v>230</v>
      </c>
      <c r="AI2615" s="2">
        <v>2.97</v>
      </c>
      <c r="AJ2615" s="2" t="s">
        <v>708</v>
      </c>
    </row>
    <row r="2616" spans="1:39" x14ac:dyDescent="0.25">
      <c r="A2616" s="2" t="s">
        <v>1787</v>
      </c>
      <c r="B2616" s="2" t="s">
        <v>1574</v>
      </c>
      <c r="C2616" s="2" t="s">
        <v>1573</v>
      </c>
      <c r="D2616" s="4">
        <f t="shared" si="45"/>
        <v>229</v>
      </c>
      <c r="Q2616" s="2">
        <v>2.4900000000000002</v>
      </c>
      <c r="R2616" s="2" t="s">
        <v>712</v>
      </c>
      <c r="T2616" s="2">
        <v>2.5209999999999999</v>
      </c>
      <c r="U2616" s="2" t="s">
        <v>712</v>
      </c>
      <c r="W2616" s="2">
        <v>2.7090000000000001</v>
      </c>
      <c r="X2616" s="2" t="s">
        <v>712</v>
      </c>
      <c r="Z2616" s="2">
        <v>2.6339999999999999</v>
      </c>
      <c r="AA2616" s="2" t="s">
        <v>712</v>
      </c>
      <c r="AI2616" s="2">
        <v>2.0459999999999998</v>
      </c>
      <c r="AJ2616" s="2" t="s">
        <v>712</v>
      </c>
    </row>
    <row r="2617" spans="1:39" x14ac:dyDescent="0.25">
      <c r="A2617" s="2" t="s">
        <v>1787</v>
      </c>
      <c r="B2617" s="2" t="s">
        <v>1572</v>
      </c>
      <c r="C2617" s="2" t="s">
        <v>1555</v>
      </c>
      <c r="D2617" s="4">
        <f t="shared" si="45"/>
        <v>10</v>
      </c>
      <c r="AC2617" s="2">
        <v>4.9619999999999997</v>
      </c>
      <c r="AD2617" s="2" t="s">
        <v>712</v>
      </c>
    </row>
    <row r="2618" spans="1:39" x14ac:dyDescent="0.25">
      <c r="A2618" s="2" t="s">
        <v>1787</v>
      </c>
      <c r="B2618" s="2" t="s">
        <v>1571</v>
      </c>
      <c r="C2618" s="2" t="s">
        <v>1555</v>
      </c>
      <c r="D2618" s="4">
        <f t="shared" si="45"/>
        <v>47</v>
      </c>
    </row>
    <row r="2619" spans="1:39" x14ac:dyDescent="0.25">
      <c r="A2619" s="2" t="s">
        <v>1787</v>
      </c>
      <c r="B2619" s="2" t="s">
        <v>1570</v>
      </c>
      <c r="C2619" s="2" t="s">
        <v>1555</v>
      </c>
      <c r="D2619" s="4">
        <f t="shared" si="45"/>
        <v>66</v>
      </c>
    </row>
    <row r="2620" spans="1:39" x14ac:dyDescent="0.25">
      <c r="A2620" s="2" t="s">
        <v>1787</v>
      </c>
      <c r="B2620" s="2" t="s">
        <v>1569</v>
      </c>
      <c r="C2620" s="2" t="s">
        <v>1555</v>
      </c>
      <c r="D2620" s="4">
        <f t="shared" si="45"/>
        <v>83</v>
      </c>
    </row>
    <row r="2621" spans="1:39" x14ac:dyDescent="0.25">
      <c r="A2621" s="2" t="s">
        <v>1787</v>
      </c>
      <c r="B2621" s="2" t="s">
        <v>1568</v>
      </c>
      <c r="C2621" s="2" t="s">
        <v>1555</v>
      </c>
      <c r="D2621" s="4">
        <f t="shared" si="45"/>
        <v>127</v>
      </c>
    </row>
    <row r="2622" spans="1:39" x14ac:dyDescent="0.25">
      <c r="A2622" s="2" t="s">
        <v>1787</v>
      </c>
      <c r="B2622" s="2" t="s">
        <v>1567</v>
      </c>
      <c r="C2622" s="2" t="s">
        <v>1555</v>
      </c>
      <c r="D2622" s="4">
        <f t="shared" si="45"/>
        <v>145</v>
      </c>
    </row>
    <row r="2623" spans="1:39" x14ac:dyDescent="0.25">
      <c r="A2623" s="2" t="s">
        <v>1787</v>
      </c>
      <c r="B2623" s="2" t="s">
        <v>1566</v>
      </c>
      <c r="C2623" s="2" t="s">
        <v>1555</v>
      </c>
      <c r="D2623" s="4">
        <f t="shared" si="45"/>
        <v>148</v>
      </c>
    </row>
    <row r="2624" spans="1:39" x14ac:dyDescent="0.25">
      <c r="A2624" s="2" t="s">
        <v>1787</v>
      </c>
      <c r="B2624" s="2" t="s">
        <v>1565</v>
      </c>
      <c r="C2624" s="2" t="s">
        <v>1555</v>
      </c>
      <c r="D2624" s="4">
        <f t="shared" si="45"/>
        <v>156</v>
      </c>
      <c r="AC2624" s="2">
        <v>0.93</v>
      </c>
      <c r="AD2624" s="2" t="s">
        <v>712</v>
      </c>
      <c r="AF2624" s="2">
        <v>1.3959999999999999</v>
      </c>
      <c r="AG2624" s="2" t="s">
        <v>712</v>
      </c>
      <c r="AI2624" s="2">
        <v>1.6739999999999999</v>
      </c>
      <c r="AJ2624" s="2" t="s">
        <v>712</v>
      </c>
    </row>
    <row r="2625" spans="1:38" x14ac:dyDescent="0.25">
      <c r="A2625" s="2" t="s">
        <v>1787</v>
      </c>
      <c r="B2625" s="2" t="s">
        <v>1564</v>
      </c>
      <c r="C2625" s="2" t="s">
        <v>1555</v>
      </c>
      <c r="D2625" s="4">
        <f t="shared" si="45"/>
        <v>160</v>
      </c>
    </row>
    <row r="2626" spans="1:38" x14ac:dyDescent="0.25">
      <c r="A2626" s="2" t="s">
        <v>1787</v>
      </c>
      <c r="B2626" s="2" t="s">
        <v>1563</v>
      </c>
      <c r="C2626" s="2" t="s">
        <v>1555</v>
      </c>
      <c r="D2626" s="4">
        <f t="shared" si="45"/>
        <v>180</v>
      </c>
    </row>
    <row r="2627" spans="1:38" x14ac:dyDescent="0.25">
      <c r="A2627" s="2" t="s">
        <v>1787</v>
      </c>
      <c r="B2627" s="2" t="s">
        <v>1562</v>
      </c>
      <c r="C2627" s="2" t="s">
        <v>1555</v>
      </c>
      <c r="D2627" s="4">
        <f t="shared" si="45"/>
        <v>244</v>
      </c>
    </row>
    <row r="2628" spans="1:38" x14ac:dyDescent="0.25">
      <c r="A2628" s="2" t="s">
        <v>1787</v>
      </c>
      <c r="B2628" s="2" t="s">
        <v>1561</v>
      </c>
      <c r="C2628" s="2" t="s">
        <v>1555</v>
      </c>
      <c r="D2628" s="4">
        <f t="shared" si="45"/>
        <v>25</v>
      </c>
    </row>
    <row r="2629" spans="1:38" x14ac:dyDescent="0.25">
      <c r="A2629" s="2" t="s">
        <v>1787</v>
      </c>
      <c r="B2629" s="2" t="s">
        <v>1560</v>
      </c>
      <c r="C2629" s="2" t="s">
        <v>1555</v>
      </c>
      <c r="D2629" s="4">
        <f t="shared" si="45"/>
        <v>218</v>
      </c>
    </row>
    <row r="2630" spans="1:38" x14ac:dyDescent="0.25">
      <c r="A2630" s="2" t="s">
        <v>1787</v>
      </c>
      <c r="B2630" s="2" t="s">
        <v>1559</v>
      </c>
      <c r="C2630" s="2" t="s">
        <v>1555</v>
      </c>
      <c r="D2630" s="4">
        <f t="shared" si="45"/>
        <v>219</v>
      </c>
    </row>
    <row r="2631" spans="1:38" x14ac:dyDescent="0.25">
      <c r="A2631" s="2" t="s">
        <v>1787</v>
      </c>
      <c r="B2631" s="2" t="s">
        <v>1558</v>
      </c>
      <c r="C2631" s="2" t="s">
        <v>1555</v>
      </c>
      <c r="D2631" s="4">
        <f t="shared" si="45"/>
        <v>227</v>
      </c>
    </row>
    <row r="2632" spans="1:38" x14ac:dyDescent="0.25">
      <c r="A2632" s="2" t="s">
        <v>1787</v>
      </c>
      <c r="B2632" s="2" t="s">
        <v>1556</v>
      </c>
      <c r="C2632" s="2" t="s">
        <v>1555</v>
      </c>
      <c r="D2632" s="4">
        <f t="shared" si="45"/>
        <v>155</v>
      </c>
    </row>
    <row r="2633" spans="1:38" x14ac:dyDescent="0.25">
      <c r="D2633" s="4">
        <v>1</v>
      </c>
      <c r="E2633" s="2">
        <v>2</v>
      </c>
      <c r="F2633" s="2">
        <v>3</v>
      </c>
      <c r="G2633" s="2">
        <v>4</v>
      </c>
      <c r="H2633" s="4">
        <v>5</v>
      </c>
      <c r="I2633" s="2">
        <v>6</v>
      </c>
      <c r="J2633" s="2">
        <v>7</v>
      </c>
      <c r="K2633" s="2">
        <v>8</v>
      </c>
      <c r="L2633" s="4">
        <v>9</v>
      </c>
      <c r="M2633" s="2">
        <v>10</v>
      </c>
      <c r="N2633" s="2">
        <v>11</v>
      </c>
      <c r="O2633" s="2">
        <v>12</v>
      </c>
      <c r="P2633" s="4">
        <v>13</v>
      </c>
      <c r="Q2633" s="2">
        <v>14</v>
      </c>
      <c r="R2633" s="2">
        <v>15</v>
      </c>
      <c r="S2633" s="2">
        <v>16</v>
      </c>
      <c r="T2633" s="4">
        <v>17</v>
      </c>
      <c r="U2633" s="2">
        <v>18</v>
      </c>
      <c r="V2633" s="2">
        <v>19</v>
      </c>
      <c r="W2633" s="2">
        <v>20</v>
      </c>
      <c r="X2633" s="4">
        <v>21</v>
      </c>
      <c r="Y2633" s="2">
        <v>22</v>
      </c>
      <c r="Z2633" s="2">
        <v>23</v>
      </c>
      <c r="AA2633" s="2">
        <v>24</v>
      </c>
      <c r="AB2633" s="4">
        <v>25</v>
      </c>
      <c r="AC2633" s="2">
        <v>26</v>
      </c>
      <c r="AD2633" s="2">
        <v>27</v>
      </c>
      <c r="AE2633" s="2">
        <v>28</v>
      </c>
      <c r="AF2633" s="4">
        <v>29</v>
      </c>
      <c r="AG2633" s="2">
        <v>30</v>
      </c>
      <c r="AH2633" s="2">
        <v>31</v>
      </c>
      <c r="AI2633" s="2">
        <v>32</v>
      </c>
      <c r="AJ2633" s="4">
        <v>33</v>
      </c>
      <c r="AK2633" s="2">
        <v>34</v>
      </c>
      <c r="AL2633" s="2">
        <v>35</v>
      </c>
    </row>
    <row r="2634" spans="1:38" x14ac:dyDescent="0.25">
      <c r="D2634" s="4" t="str">
        <f t="shared" ref="D2634:D2697" si="46">IF(B2634="","",VALUE(LEFT(B2634,FIND(".|",B2634)-1)))</f>
        <v/>
      </c>
      <c r="E2634" s="2" t="s">
        <v>1779</v>
      </c>
      <c r="H2634" s="2" t="s">
        <v>1778</v>
      </c>
      <c r="K2634" s="2" t="s">
        <v>1777</v>
      </c>
      <c r="N2634" s="2" t="s">
        <v>1776</v>
      </c>
      <c r="Q2634" s="2" t="s">
        <v>1775</v>
      </c>
      <c r="T2634" s="2" t="s">
        <v>1774</v>
      </c>
      <c r="W2634" s="2" t="s">
        <v>1773</v>
      </c>
      <c r="Z2634" s="2" t="s">
        <v>1772</v>
      </c>
      <c r="AC2634" s="2" t="s">
        <v>1771</v>
      </c>
      <c r="AF2634" s="2" t="s">
        <v>1770</v>
      </c>
      <c r="AI2634" s="2" t="s">
        <v>1769</v>
      </c>
      <c r="AL2634" s="2" t="s">
        <v>1768</v>
      </c>
    </row>
    <row r="2635" spans="1:38" x14ac:dyDescent="0.25">
      <c r="A2635" s="2" t="s">
        <v>1780</v>
      </c>
      <c r="B2635" s="2" t="s">
        <v>1767</v>
      </c>
      <c r="C2635" s="2" t="s">
        <v>1712</v>
      </c>
      <c r="D2635" s="4">
        <f t="shared" si="46"/>
        <v>4</v>
      </c>
      <c r="K2635" s="2">
        <v>2</v>
      </c>
      <c r="N2635" s="2">
        <v>2.5</v>
      </c>
      <c r="Q2635" s="2">
        <v>3</v>
      </c>
      <c r="T2635" s="2">
        <v>3.5</v>
      </c>
      <c r="W2635" s="2">
        <v>4.4359999999999999</v>
      </c>
      <c r="AC2635" s="2">
        <v>5.7060000000000004</v>
      </c>
      <c r="AD2635" s="2" t="s">
        <v>708</v>
      </c>
      <c r="AI2635" s="2">
        <v>7.81</v>
      </c>
      <c r="AJ2635" s="2" t="s">
        <v>708</v>
      </c>
    </row>
    <row r="2636" spans="1:38" x14ac:dyDescent="0.25">
      <c r="A2636" s="2" t="s">
        <v>1780</v>
      </c>
      <c r="B2636" s="2" t="s">
        <v>1766</v>
      </c>
      <c r="C2636" s="2" t="s">
        <v>1712</v>
      </c>
      <c r="D2636" s="4">
        <f t="shared" si="46"/>
        <v>7</v>
      </c>
      <c r="T2636" s="2">
        <v>0.48</v>
      </c>
      <c r="AC2636" s="2">
        <v>0.64039999999999997</v>
      </c>
      <c r="AD2636" s="2" t="s">
        <v>708</v>
      </c>
      <c r="AF2636" s="2">
        <v>0.70569999999999999</v>
      </c>
      <c r="AG2636" s="2" t="s">
        <v>708</v>
      </c>
    </row>
    <row r="2637" spans="1:38" x14ac:dyDescent="0.25">
      <c r="A2637" s="2" t="s">
        <v>1780</v>
      </c>
      <c r="B2637" s="2" t="s">
        <v>1765</v>
      </c>
      <c r="C2637" s="2" t="s">
        <v>1712</v>
      </c>
      <c r="D2637" s="4">
        <f t="shared" si="46"/>
        <v>53</v>
      </c>
      <c r="T2637" s="2">
        <v>0.11</v>
      </c>
      <c r="AC2637" s="2">
        <v>0.13</v>
      </c>
      <c r="AD2637" s="2" t="s">
        <v>708</v>
      </c>
    </row>
    <row r="2638" spans="1:38" x14ac:dyDescent="0.25">
      <c r="A2638" s="2" t="s">
        <v>1780</v>
      </c>
      <c r="B2638" s="2" t="s">
        <v>1764</v>
      </c>
      <c r="C2638" s="2" t="s">
        <v>1712</v>
      </c>
      <c r="D2638" s="4">
        <f t="shared" si="46"/>
        <v>20</v>
      </c>
      <c r="T2638" s="2">
        <v>0.09</v>
      </c>
      <c r="W2638" s="2">
        <v>0.113</v>
      </c>
      <c r="Z2638" s="2">
        <v>0.1434</v>
      </c>
      <c r="AA2638" s="2" t="s">
        <v>708</v>
      </c>
      <c r="AC2638" s="2">
        <v>0.19400000000000001</v>
      </c>
    </row>
    <row r="2639" spans="1:38" x14ac:dyDescent="0.25">
      <c r="A2639" s="2" t="s">
        <v>1780</v>
      </c>
      <c r="B2639" s="2" t="s">
        <v>1763</v>
      </c>
      <c r="C2639" s="2" t="s">
        <v>1712</v>
      </c>
      <c r="D2639" s="4">
        <f t="shared" si="46"/>
        <v>233</v>
      </c>
      <c r="T2639" s="2">
        <v>0.28999999999999998</v>
      </c>
      <c r="W2639" s="2">
        <v>0.376</v>
      </c>
      <c r="AC2639" s="2">
        <v>0.7157</v>
      </c>
      <c r="AD2639" s="2" t="s">
        <v>708</v>
      </c>
      <c r="AF2639" s="2">
        <v>0.81799999999999995</v>
      </c>
      <c r="AG2639" s="2" t="s">
        <v>708</v>
      </c>
    </row>
    <row r="2640" spans="1:38" x14ac:dyDescent="0.25">
      <c r="A2640" s="2" t="s">
        <v>1780</v>
      </c>
      <c r="B2640" s="2" t="s">
        <v>1762</v>
      </c>
      <c r="C2640" s="2" t="s">
        <v>1712</v>
      </c>
      <c r="D2640" s="4">
        <f t="shared" si="46"/>
        <v>29</v>
      </c>
      <c r="T2640" s="2">
        <v>0.1</v>
      </c>
      <c r="AC2640" s="2">
        <v>0.28799999999999998</v>
      </c>
      <c r="AD2640" s="2" t="s">
        <v>708</v>
      </c>
    </row>
    <row r="2641" spans="1:39" x14ac:dyDescent="0.25">
      <c r="A2641" s="2" t="s">
        <v>1780</v>
      </c>
      <c r="B2641" s="2" t="s">
        <v>1761</v>
      </c>
      <c r="C2641" s="2" t="s">
        <v>1712</v>
      </c>
      <c r="D2641" s="4">
        <f t="shared" si="46"/>
        <v>35</v>
      </c>
      <c r="AC2641" s="2">
        <v>2.0299999999999999E-2</v>
      </c>
      <c r="AD2641" s="2" t="s">
        <v>708</v>
      </c>
    </row>
    <row r="2642" spans="1:39" x14ac:dyDescent="0.25">
      <c r="A2642" s="2" t="s">
        <v>1780</v>
      </c>
      <c r="B2642" s="2" t="s">
        <v>1760</v>
      </c>
      <c r="C2642" s="2" t="s">
        <v>1712</v>
      </c>
      <c r="D2642" s="4">
        <f t="shared" si="46"/>
        <v>32</v>
      </c>
      <c r="T2642" s="2">
        <v>0.39600000000000002</v>
      </c>
      <c r="W2642" s="2">
        <v>0.4</v>
      </c>
      <c r="AC2642" s="2">
        <v>0.96640000000000004</v>
      </c>
      <c r="AD2642" s="2" t="s">
        <v>708</v>
      </c>
    </row>
    <row r="2643" spans="1:39" x14ac:dyDescent="0.25">
      <c r="A2643" s="2" t="s">
        <v>1780</v>
      </c>
      <c r="B2643" s="2" t="s">
        <v>1759</v>
      </c>
      <c r="C2643" s="2" t="s">
        <v>1712</v>
      </c>
      <c r="D2643" s="4">
        <f t="shared" si="46"/>
        <v>37</v>
      </c>
      <c r="T2643" s="2">
        <v>1.9400000000000001E-2</v>
      </c>
      <c r="U2643" s="2" t="s">
        <v>708</v>
      </c>
      <c r="AC2643" s="2">
        <v>6.6199999999999995E-2</v>
      </c>
      <c r="AD2643" s="2" t="s">
        <v>708</v>
      </c>
      <c r="AF2643" s="2">
        <v>7.2499999999999995E-2</v>
      </c>
      <c r="AG2643" s="2" t="s">
        <v>708</v>
      </c>
    </row>
    <row r="2644" spans="1:39" x14ac:dyDescent="0.25">
      <c r="A2644" s="2" t="s">
        <v>1780</v>
      </c>
      <c r="B2644" s="2" t="s">
        <v>1758</v>
      </c>
      <c r="C2644" s="2" t="s">
        <v>1712</v>
      </c>
      <c r="D2644" s="4">
        <f t="shared" si="46"/>
        <v>39</v>
      </c>
      <c r="T2644" s="2">
        <v>0.18099999999999999</v>
      </c>
      <c r="AC2644" s="2">
        <v>0.84919999999999995</v>
      </c>
      <c r="AD2644" s="2" t="s">
        <v>708</v>
      </c>
      <c r="AF2644" s="2">
        <v>0.87960000000000005</v>
      </c>
      <c r="AG2644" s="2" t="s">
        <v>708</v>
      </c>
    </row>
    <row r="2645" spans="1:39" x14ac:dyDescent="0.25">
      <c r="A2645" s="2" t="s">
        <v>1780</v>
      </c>
      <c r="B2645" s="2" t="s">
        <v>1757</v>
      </c>
      <c r="C2645" s="2" t="s">
        <v>1712</v>
      </c>
      <c r="D2645" s="4">
        <f t="shared" si="46"/>
        <v>45</v>
      </c>
      <c r="AC2645" s="2">
        <v>0.01</v>
      </c>
    </row>
    <row r="2646" spans="1:39" x14ac:dyDescent="0.25">
      <c r="A2646" s="2" t="s">
        <v>1780</v>
      </c>
      <c r="B2646" s="2" t="s">
        <v>1756</v>
      </c>
      <c r="C2646" s="2" t="s">
        <v>1712</v>
      </c>
      <c r="D2646" s="4">
        <f t="shared" si="46"/>
        <v>46</v>
      </c>
      <c r="T2646" s="2">
        <v>0.04</v>
      </c>
      <c r="AC2646" s="2">
        <v>4.5999999999999999E-2</v>
      </c>
      <c r="AD2646" s="2" t="s">
        <v>708</v>
      </c>
    </row>
    <row r="2647" spans="1:39" x14ac:dyDescent="0.25">
      <c r="A2647" s="2" t="s">
        <v>1780</v>
      </c>
      <c r="B2647" s="2" t="s">
        <v>1755</v>
      </c>
      <c r="C2647" s="2" t="s">
        <v>1712</v>
      </c>
      <c r="D2647" s="4">
        <f t="shared" si="46"/>
        <v>107</v>
      </c>
      <c r="T2647" s="2">
        <v>0.70899999999999996</v>
      </c>
      <c r="W2647" s="2">
        <v>1.1000000000000001</v>
      </c>
      <c r="Z2647" s="2">
        <v>1.232</v>
      </c>
      <c r="AC2647" s="2">
        <v>1.409</v>
      </c>
      <c r="AD2647" s="2" t="s">
        <v>708</v>
      </c>
      <c r="AF2647" s="2">
        <v>1.5489999999999999</v>
      </c>
      <c r="AG2647" s="2" t="s">
        <v>708</v>
      </c>
    </row>
    <row r="2648" spans="1:39" x14ac:dyDescent="0.25">
      <c r="A2648" s="2" t="s">
        <v>1780</v>
      </c>
      <c r="B2648" s="2" t="s">
        <v>1754</v>
      </c>
      <c r="C2648" s="2" t="s">
        <v>1712</v>
      </c>
      <c r="D2648" s="4">
        <f t="shared" si="46"/>
        <v>250</v>
      </c>
      <c r="AC2648" s="2">
        <v>0.58409999999999995</v>
      </c>
      <c r="AD2648" s="2" t="s">
        <v>708</v>
      </c>
      <c r="AF2648" s="2">
        <v>0.68359999999999999</v>
      </c>
      <c r="AG2648" s="2" t="s">
        <v>708</v>
      </c>
    </row>
    <row r="2649" spans="1:39" x14ac:dyDescent="0.25">
      <c r="A2649" s="2" t="s">
        <v>1780</v>
      </c>
      <c r="B2649" s="2" t="s">
        <v>1753</v>
      </c>
      <c r="C2649" s="2" t="s">
        <v>1712</v>
      </c>
      <c r="D2649" s="4">
        <f t="shared" si="46"/>
        <v>72</v>
      </c>
      <c r="T2649" s="2">
        <v>8.0000000000000002E-3</v>
      </c>
      <c r="AC2649" s="2">
        <v>1.8800000000000001E-2</v>
      </c>
      <c r="AD2649" s="2" t="s">
        <v>708</v>
      </c>
    </row>
    <row r="2650" spans="1:39" x14ac:dyDescent="0.25">
      <c r="A2650" s="2" t="s">
        <v>1780</v>
      </c>
      <c r="B2650" s="2" t="s">
        <v>1752</v>
      </c>
      <c r="C2650" s="2" t="s">
        <v>1712</v>
      </c>
      <c r="D2650" s="4">
        <f t="shared" si="46"/>
        <v>59</v>
      </c>
      <c r="N2650" s="2">
        <v>48.2</v>
      </c>
      <c r="Z2650" s="2">
        <v>58.64</v>
      </c>
      <c r="AA2650" s="2" t="s">
        <v>708</v>
      </c>
      <c r="AC2650" s="2">
        <v>57.03</v>
      </c>
      <c r="AD2650" s="2" t="s">
        <v>708</v>
      </c>
      <c r="AI2650" s="2">
        <v>73.8</v>
      </c>
    </row>
    <row r="2651" spans="1:39" x14ac:dyDescent="0.25">
      <c r="A2651" s="2" t="s">
        <v>1780</v>
      </c>
      <c r="B2651" s="2" t="s">
        <v>1751</v>
      </c>
      <c r="C2651" s="2" t="s">
        <v>1712</v>
      </c>
      <c r="D2651" s="4">
        <f t="shared" si="46"/>
        <v>61</v>
      </c>
      <c r="T2651" s="2">
        <v>0.01</v>
      </c>
      <c r="AC2651" s="2">
        <v>1.7399999999999999E-2</v>
      </c>
      <c r="AD2651" s="2" t="s">
        <v>708</v>
      </c>
    </row>
    <row r="2652" spans="1:39" x14ac:dyDescent="0.25">
      <c r="A2652" s="2" t="s">
        <v>1780</v>
      </c>
      <c r="B2652" s="2" t="s">
        <v>1750</v>
      </c>
      <c r="C2652" s="2" t="s">
        <v>1712</v>
      </c>
      <c r="D2652" s="4">
        <f t="shared" si="46"/>
        <v>178</v>
      </c>
      <c r="AC2652" s="2">
        <v>0.41339999999999999</v>
      </c>
      <c r="AD2652" s="2" t="s">
        <v>708</v>
      </c>
      <c r="AF2652" s="2">
        <v>0.58199999999999996</v>
      </c>
    </row>
    <row r="2653" spans="1:39" x14ac:dyDescent="0.25">
      <c r="A2653" s="2" t="s">
        <v>1780</v>
      </c>
      <c r="B2653" s="2" t="s">
        <v>1749</v>
      </c>
      <c r="C2653" s="2" t="s">
        <v>1712</v>
      </c>
      <c r="D2653" s="4">
        <f t="shared" si="46"/>
        <v>238</v>
      </c>
      <c r="AC2653" s="2">
        <v>5.5579999999999998</v>
      </c>
      <c r="AD2653" s="2" t="s">
        <v>708</v>
      </c>
      <c r="AF2653" s="2">
        <v>7.8609999999999998</v>
      </c>
      <c r="AG2653" s="2" t="s">
        <v>708</v>
      </c>
      <c r="AL2653" s="2">
        <v>10.55</v>
      </c>
      <c r="AM2653" s="2" t="s">
        <v>745</v>
      </c>
    </row>
    <row r="2654" spans="1:39" x14ac:dyDescent="0.25">
      <c r="A2654" s="2" t="s">
        <v>1780</v>
      </c>
      <c r="B2654" s="2" t="s">
        <v>1748</v>
      </c>
      <c r="C2654" s="2" t="s">
        <v>1712</v>
      </c>
      <c r="D2654" s="4">
        <f t="shared" si="46"/>
        <v>74</v>
      </c>
      <c r="T2654" s="2">
        <v>0.06</v>
      </c>
      <c r="AC2654" s="2">
        <v>0.1203</v>
      </c>
      <c r="AD2654" s="2" t="s">
        <v>708</v>
      </c>
      <c r="AF2654" s="2">
        <v>0.1391</v>
      </c>
      <c r="AG2654" s="2" t="s">
        <v>708</v>
      </c>
    </row>
    <row r="2655" spans="1:39" x14ac:dyDescent="0.25">
      <c r="A2655" s="2" t="s">
        <v>1780</v>
      </c>
      <c r="B2655" s="2" t="s">
        <v>1747</v>
      </c>
      <c r="C2655" s="2" t="s">
        <v>1712</v>
      </c>
      <c r="D2655" s="4">
        <f t="shared" si="46"/>
        <v>75</v>
      </c>
      <c r="Q2655" s="2">
        <v>0.02</v>
      </c>
      <c r="AC2655" s="2">
        <v>9.0499999999999997E-2</v>
      </c>
      <c r="AD2655" s="2" t="s">
        <v>708</v>
      </c>
    </row>
    <row r="2656" spans="1:39" x14ac:dyDescent="0.25">
      <c r="A2656" s="2" t="s">
        <v>1780</v>
      </c>
      <c r="B2656" s="2" t="s">
        <v>1746</v>
      </c>
      <c r="C2656" s="2" t="s">
        <v>1712</v>
      </c>
      <c r="D2656" s="4">
        <f t="shared" si="46"/>
        <v>81</v>
      </c>
      <c r="K2656" s="2">
        <v>0.3</v>
      </c>
      <c r="L2656" s="2" t="s">
        <v>708</v>
      </c>
      <c r="AC2656" s="2">
        <v>0.98199999999999998</v>
      </c>
      <c r="AD2656" s="2" t="s">
        <v>708</v>
      </c>
    </row>
    <row r="2657" spans="1:38" x14ac:dyDescent="0.25">
      <c r="A2657" s="2" t="s">
        <v>1780</v>
      </c>
      <c r="B2657" s="2" t="s">
        <v>1745</v>
      </c>
      <c r="C2657" s="2" t="s">
        <v>1712</v>
      </c>
      <c r="D2657" s="4">
        <f t="shared" si="46"/>
        <v>90</v>
      </c>
      <c r="T2657" s="2">
        <v>0.74</v>
      </c>
      <c r="AC2657" s="2">
        <v>0.55330000000000001</v>
      </c>
      <c r="AD2657" s="2" t="s">
        <v>708</v>
      </c>
    </row>
    <row r="2658" spans="1:38" x14ac:dyDescent="0.25">
      <c r="A2658" s="2" t="s">
        <v>1780</v>
      </c>
      <c r="B2658" s="2" t="s">
        <v>1744</v>
      </c>
      <c r="C2658" s="2" t="s">
        <v>1712</v>
      </c>
      <c r="D2658" s="4">
        <f t="shared" si="46"/>
        <v>175</v>
      </c>
      <c r="W2658" s="2">
        <v>1.66E-2</v>
      </c>
      <c r="Z2658" s="2">
        <v>0.17499999999999999</v>
      </c>
      <c r="AC2658" s="2">
        <v>0.17499999999999999</v>
      </c>
    </row>
    <row r="2659" spans="1:38" x14ac:dyDescent="0.25">
      <c r="A2659" s="2" t="s">
        <v>1780</v>
      </c>
      <c r="B2659" s="2" t="s">
        <v>1743</v>
      </c>
      <c r="C2659" s="2" t="s">
        <v>1712</v>
      </c>
      <c r="D2659" s="4">
        <f t="shared" si="46"/>
        <v>114</v>
      </c>
      <c r="W2659" s="2">
        <v>2.0489999999999999</v>
      </c>
      <c r="AF2659" s="2">
        <v>2.3199999999999998</v>
      </c>
      <c r="AI2659" s="2">
        <v>3.218</v>
      </c>
    </row>
    <row r="2660" spans="1:38" x14ac:dyDescent="0.25">
      <c r="A2660" s="2" t="s">
        <v>1780</v>
      </c>
      <c r="B2660" s="2" t="s">
        <v>1742</v>
      </c>
      <c r="C2660" s="2" t="s">
        <v>1712</v>
      </c>
      <c r="D2660" s="4">
        <f t="shared" si="46"/>
        <v>122</v>
      </c>
      <c r="T2660" s="2">
        <v>0.05</v>
      </c>
      <c r="AC2660" s="2">
        <v>4.3799999999999999E-2</v>
      </c>
      <c r="AD2660" s="2" t="s">
        <v>708</v>
      </c>
    </row>
    <row r="2661" spans="1:38" x14ac:dyDescent="0.25">
      <c r="A2661" s="2" t="s">
        <v>1780</v>
      </c>
      <c r="B2661" s="2" t="s">
        <v>1741</v>
      </c>
      <c r="C2661" s="2" t="s">
        <v>1712</v>
      </c>
      <c r="D2661" s="4">
        <f t="shared" si="46"/>
        <v>123</v>
      </c>
      <c r="T2661" s="2">
        <v>0.13</v>
      </c>
      <c r="AC2661" s="2">
        <v>0.1308</v>
      </c>
      <c r="AD2661" s="2" t="s">
        <v>708</v>
      </c>
    </row>
    <row r="2662" spans="1:38" x14ac:dyDescent="0.25">
      <c r="A2662" s="2" t="s">
        <v>1780</v>
      </c>
      <c r="B2662" s="2" t="s">
        <v>1740</v>
      </c>
      <c r="C2662" s="2" t="s">
        <v>1712</v>
      </c>
      <c r="D2662" s="4">
        <f t="shared" si="46"/>
        <v>124</v>
      </c>
      <c r="N2662" s="2">
        <v>1.2</v>
      </c>
      <c r="Q2662" s="2">
        <v>1.47</v>
      </c>
      <c r="T2662" s="2">
        <v>3.1150000000000002</v>
      </c>
      <c r="U2662" s="2" t="s">
        <v>708</v>
      </c>
      <c r="W2662" s="2">
        <v>4.76</v>
      </c>
      <c r="Z2662" s="2">
        <v>4.5999999999999996</v>
      </c>
      <c r="AC2662" s="2">
        <v>4.3079999999999998</v>
      </c>
      <c r="AD2662" s="2" t="s">
        <v>708</v>
      </c>
      <c r="AF2662" s="2">
        <v>4.8220000000000001</v>
      </c>
      <c r="AI2662" s="2">
        <v>5.76</v>
      </c>
    </row>
    <row r="2663" spans="1:38" x14ac:dyDescent="0.25">
      <c r="A2663" s="2" t="s">
        <v>1780</v>
      </c>
      <c r="B2663" s="2" t="s">
        <v>1739</v>
      </c>
      <c r="C2663" s="2" t="s">
        <v>1712</v>
      </c>
      <c r="D2663" s="4">
        <f t="shared" si="46"/>
        <v>129</v>
      </c>
      <c r="T2663" s="2">
        <v>16.3</v>
      </c>
      <c r="AC2663" s="2">
        <v>13.37</v>
      </c>
      <c r="AD2663" s="2" t="s">
        <v>708</v>
      </c>
      <c r="AF2663" s="2">
        <v>13.56</v>
      </c>
      <c r="AG2663" s="2" t="s">
        <v>708</v>
      </c>
    </row>
    <row r="2664" spans="1:38" x14ac:dyDescent="0.25">
      <c r="A2664" s="2" t="s">
        <v>1780</v>
      </c>
      <c r="B2664" s="2" t="s">
        <v>1738</v>
      </c>
      <c r="C2664" s="2" t="s">
        <v>1712</v>
      </c>
      <c r="D2664" s="4">
        <f t="shared" si="46"/>
        <v>130</v>
      </c>
      <c r="Z2664" s="2">
        <v>0.93600000000000005</v>
      </c>
      <c r="AC2664" s="2">
        <v>1.325</v>
      </c>
      <c r="AD2664" s="2" t="s">
        <v>708</v>
      </c>
      <c r="AF2664" s="2">
        <v>1.357</v>
      </c>
      <c r="AG2664" s="2" t="s">
        <v>708</v>
      </c>
    </row>
    <row r="2665" spans="1:38" x14ac:dyDescent="0.25">
      <c r="A2665" s="2" t="s">
        <v>1780</v>
      </c>
      <c r="B2665" s="2" t="s">
        <v>1737</v>
      </c>
      <c r="C2665" s="2" t="s">
        <v>1712</v>
      </c>
      <c r="D2665" s="4">
        <f t="shared" si="46"/>
        <v>133</v>
      </c>
      <c r="T2665" s="2">
        <v>1.36</v>
      </c>
      <c r="AF2665" s="2">
        <v>5.1859999999999999</v>
      </c>
    </row>
    <row r="2666" spans="1:38" x14ac:dyDescent="0.25">
      <c r="A2666" s="2" t="s">
        <v>1780</v>
      </c>
      <c r="B2666" s="2" t="s">
        <v>1736</v>
      </c>
      <c r="C2666" s="2" t="s">
        <v>1712</v>
      </c>
      <c r="D2666" s="4">
        <f t="shared" si="46"/>
        <v>136</v>
      </c>
      <c r="Q2666" s="2">
        <v>0.73</v>
      </c>
      <c r="AC2666" s="2">
        <v>1.599</v>
      </c>
      <c r="AD2666" s="2" t="s">
        <v>708</v>
      </c>
      <c r="AF2666" s="2">
        <v>1.3480000000000001</v>
      </c>
      <c r="AG2666" s="2" t="s">
        <v>708</v>
      </c>
    </row>
    <row r="2667" spans="1:38" x14ac:dyDescent="0.25">
      <c r="A2667" s="2" t="s">
        <v>1780</v>
      </c>
      <c r="B2667" s="2" t="s">
        <v>1735</v>
      </c>
      <c r="C2667" s="2" t="s">
        <v>1712</v>
      </c>
      <c r="D2667" s="4">
        <f t="shared" si="46"/>
        <v>137</v>
      </c>
      <c r="N2667" s="2">
        <v>0.36</v>
      </c>
      <c r="W2667" s="2">
        <v>0.56599999999999995</v>
      </c>
      <c r="Z2667" s="2">
        <v>0.61499999999999999</v>
      </c>
      <c r="AC2667" s="2">
        <v>0.61</v>
      </c>
      <c r="AF2667" s="2">
        <v>0.72499999999999998</v>
      </c>
    </row>
    <row r="2668" spans="1:38" x14ac:dyDescent="0.25">
      <c r="A2668" s="2" t="s">
        <v>1780</v>
      </c>
      <c r="B2668" s="2" t="s">
        <v>1734</v>
      </c>
      <c r="C2668" s="2" t="s">
        <v>1712</v>
      </c>
      <c r="D2668" s="4">
        <f t="shared" si="46"/>
        <v>143</v>
      </c>
      <c r="N2668" s="2">
        <v>9</v>
      </c>
      <c r="Q2668" s="2">
        <v>10.050000000000001</v>
      </c>
      <c r="T2668" s="2">
        <v>11</v>
      </c>
      <c r="W2668" s="2">
        <v>11.04</v>
      </c>
      <c r="Z2668" s="2">
        <v>11.26</v>
      </c>
      <c r="AA2668" s="2" t="s">
        <v>708</v>
      </c>
      <c r="AC2668" s="2">
        <v>14.82</v>
      </c>
      <c r="AI2668" s="2">
        <v>10.35</v>
      </c>
    </row>
    <row r="2669" spans="1:38" x14ac:dyDescent="0.25">
      <c r="A2669" s="2" t="s">
        <v>1780</v>
      </c>
      <c r="B2669" s="2" t="s">
        <v>1733</v>
      </c>
      <c r="C2669" s="2" t="s">
        <v>1712</v>
      </c>
      <c r="D2669" s="4">
        <f t="shared" si="46"/>
        <v>144</v>
      </c>
      <c r="W2669" s="2">
        <v>0.60499999999999998</v>
      </c>
      <c r="AC2669" s="2">
        <v>0.88419999999999999</v>
      </c>
      <c r="AD2669" s="2" t="s">
        <v>708</v>
      </c>
      <c r="AL2669" s="2">
        <v>1.4730000000000001</v>
      </c>
    </row>
    <row r="2670" spans="1:38" x14ac:dyDescent="0.25">
      <c r="A2670" s="2" t="s">
        <v>1780</v>
      </c>
      <c r="B2670" s="2" t="s">
        <v>1732</v>
      </c>
      <c r="C2670" s="2" t="s">
        <v>1712</v>
      </c>
      <c r="D2670" s="4">
        <f t="shared" si="46"/>
        <v>147</v>
      </c>
      <c r="T2670" s="2">
        <v>0.14000000000000001</v>
      </c>
      <c r="W2670" s="2">
        <v>0.2487</v>
      </c>
      <c r="X2670" s="2" t="s">
        <v>708</v>
      </c>
      <c r="Z2670" s="2">
        <v>0.26690000000000003</v>
      </c>
      <c r="AA2670" s="2" t="s">
        <v>708</v>
      </c>
      <c r="AC2670" s="2">
        <v>0.28189999999999998</v>
      </c>
      <c r="AD2670" s="2" t="s">
        <v>708</v>
      </c>
    </row>
    <row r="2671" spans="1:38" x14ac:dyDescent="0.25">
      <c r="A2671" s="2" t="s">
        <v>1780</v>
      </c>
      <c r="B2671" s="2" t="s">
        <v>1731</v>
      </c>
      <c r="C2671" s="2" t="s">
        <v>1712</v>
      </c>
      <c r="D2671" s="4">
        <f t="shared" si="46"/>
        <v>158</v>
      </c>
      <c r="W2671" s="2">
        <v>0.5</v>
      </c>
      <c r="AF2671" s="2">
        <v>0.98360000000000003</v>
      </c>
      <c r="AG2671" s="2" t="s">
        <v>708</v>
      </c>
    </row>
    <row r="2672" spans="1:38" x14ac:dyDescent="0.25">
      <c r="A2672" s="2" t="s">
        <v>1780</v>
      </c>
      <c r="B2672" s="2" t="s">
        <v>1730</v>
      </c>
      <c r="C2672" s="2" t="s">
        <v>1712</v>
      </c>
      <c r="D2672" s="4">
        <f t="shared" si="46"/>
        <v>159</v>
      </c>
      <c r="T2672" s="2">
        <v>5.59</v>
      </c>
      <c r="U2672" s="2" t="s">
        <v>708</v>
      </c>
      <c r="AC2672" s="2">
        <v>10.31</v>
      </c>
      <c r="AD2672" s="2" t="s">
        <v>708</v>
      </c>
      <c r="AF2672" s="2">
        <v>11.57</v>
      </c>
      <c r="AG2672" s="2" t="s">
        <v>708</v>
      </c>
      <c r="AI2672" s="2">
        <v>12.47</v>
      </c>
      <c r="AJ2672" s="2" t="s">
        <v>708</v>
      </c>
    </row>
    <row r="2673" spans="1:38" x14ac:dyDescent="0.25">
      <c r="A2673" s="2" t="s">
        <v>1780</v>
      </c>
      <c r="B2673" s="2" t="s">
        <v>1729</v>
      </c>
      <c r="C2673" s="2" t="s">
        <v>1712</v>
      </c>
      <c r="D2673" s="4">
        <f t="shared" si="46"/>
        <v>184</v>
      </c>
      <c r="AC2673" s="2">
        <v>0.15</v>
      </c>
    </row>
    <row r="2674" spans="1:38" x14ac:dyDescent="0.25">
      <c r="A2674" s="2" t="s">
        <v>1780</v>
      </c>
      <c r="B2674" s="2" t="s">
        <v>1728</v>
      </c>
      <c r="C2674" s="2" t="s">
        <v>1712</v>
      </c>
      <c r="D2674" s="4">
        <f t="shared" si="46"/>
        <v>193</v>
      </c>
      <c r="Z2674" s="2">
        <v>7.0000000000000001E-3</v>
      </c>
    </row>
    <row r="2675" spans="1:38" x14ac:dyDescent="0.25">
      <c r="A2675" s="2" t="s">
        <v>1780</v>
      </c>
      <c r="B2675" s="2" t="s">
        <v>1727</v>
      </c>
      <c r="C2675" s="2" t="s">
        <v>1712</v>
      </c>
      <c r="D2675" s="4">
        <f t="shared" si="46"/>
        <v>195</v>
      </c>
      <c r="T2675" s="2">
        <v>1.36</v>
      </c>
      <c r="AC2675" s="2">
        <v>2.2210000000000001</v>
      </c>
      <c r="AD2675" s="2" t="s">
        <v>708</v>
      </c>
    </row>
    <row r="2676" spans="1:38" x14ac:dyDescent="0.25">
      <c r="A2676" s="2" t="s">
        <v>1780</v>
      </c>
      <c r="B2676" s="2" t="s">
        <v>1726</v>
      </c>
      <c r="C2676" s="2" t="s">
        <v>1712</v>
      </c>
      <c r="D2676" s="4">
        <f t="shared" si="46"/>
        <v>196</v>
      </c>
      <c r="W2676" s="2">
        <v>1.1900000000000001E-2</v>
      </c>
      <c r="X2676" s="2" t="s">
        <v>708</v>
      </c>
      <c r="AF2676" s="2">
        <v>1.2699999999999999E-2</v>
      </c>
      <c r="AG2676" s="2" t="s">
        <v>708</v>
      </c>
    </row>
    <row r="2677" spans="1:38" x14ac:dyDescent="0.25">
      <c r="A2677" s="2" t="s">
        <v>1780</v>
      </c>
      <c r="B2677" s="2" t="s">
        <v>1724</v>
      </c>
      <c r="C2677" s="2" t="s">
        <v>1712</v>
      </c>
      <c r="D2677" s="4">
        <f t="shared" si="46"/>
        <v>197</v>
      </c>
      <c r="T2677" s="2">
        <v>0.37</v>
      </c>
      <c r="AC2677" s="2">
        <v>0.18890000000000001</v>
      </c>
      <c r="AD2677" s="2" t="s">
        <v>708</v>
      </c>
      <c r="AF2677" s="2">
        <v>0.2122</v>
      </c>
      <c r="AG2677" s="2" t="s">
        <v>708</v>
      </c>
    </row>
    <row r="2678" spans="1:38" x14ac:dyDescent="0.25">
      <c r="A2678" s="2" t="s">
        <v>1780</v>
      </c>
      <c r="B2678" s="2" t="s">
        <v>1723</v>
      </c>
      <c r="C2678" s="2" t="s">
        <v>1712</v>
      </c>
      <c r="D2678" s="4">
        <f t="shared" si="46"/>
        <v>201</v>
      </c>
      <c r="T2678" s="2">
        <v>0.81</v>
      </c>
      <c r="AC2678" s="2">
        <v>3.29</v>
      </c>
      <c r="AD2678" s="2" t="s">
        <v>708</v>
      </c>
      <c r="AF2678" s="2">
        <v>3.298</v>
      </c>
      <c r="AG2678" s="2" t="s">
        <v>708</v>
      </c>
    </row>
    <row r="2679" spans="1:38" x14ac:dyDescent="0.25">
      <c r="A2679" s="2" t="s">
        <v>1780</v>
      </c>
      <c r="B2679" s="2" t="s">
        <v>1722</v>
      </c>
      <c r="C2679" s="2" t="s">
        <v>1712</v>
      </c>
      <c r="D2679" s="4">
        <f t="shared" si="46"/>
        <v>202</v>
      </c>
      <c r="W2679" s="2">
        <v>13.29</v>
      </c>
      <c r="Z2679" s="2">
        <v>12.88</v>
      </c>
      <c r="AA2679" s="2" t="s">
        <v>708</v>
      </c>
      <c r="AC2679" s="2">
        <v>12.73</v>
      </c>
      <c r="AD2679" s="2" t="s">
        <v>708</v>
      </c>
      <c r="AL2679" s="2">
        <v>15.5</v>
      </c>
    </row>
    <row r="2680" spans="1:38" x14ac:dyDescent="0.25">
      <c r="A2680" s="2" t="s">
        <v>1780</v>
      </c>
      <c r="B2680" s="2" t="s">
        <v>1721</v>
      </c>
      <c r="C2680" s="2" t="s">
        <v>1712</v>
      </c>
      <c r="D2680" s="4">
        <f t="shared" si="46"/>
        <v>277</v>
      </c>
      <c r="AI2680" s="2">
        <v>0.65800000000000003</v>
      </c>
    </row>
    <row r="2681" spans="1:38" x14ac:dyDescent="0.25">
      <c r="A2681" s="2" t="s">
        <v>1780</v>
      </c>
      <c r="B2681" s="2" t="s">
        <v>1720</v>
      </c>
      <c r="C2681" s="2" t="s">
        <v>1712</v>
      </c>
      <c r="D2681" s="4">
        <f t="shared" si="46"/>
        <v>276</v>
      </c>
      <c r="AI2681" s="2">
        <v>26.93</v>
      </c>
    </row>
    <row r="2682" spans="1:38" x14ac:dyDescent="0.25">
      <c r="A2682" s="2" t="s">
        <v>1780</v>
      </c>
      <c r="B2682" s="2" t="s">
        <v>1719</v>
      </c>
      <c r="C2682" s="2" t="s">
        <v>1712</v>
      </c>
      <c r="D2682" s="4">
        <f t="shared" si="46"/>
        <v>209</v>
      </c>
      <c r="Q2682" s="2">
        <v>0.65700000000000003</v>
      </c>
      <c r="AC2682" s="2">
        <v>1.042</v>
      </c>
      <c r="AD2682" s="2" t="s">
        <v>708</v>
      </c>
    </row>
    <row r="2683" spans="1:38" x14ac:dyDescent="0.25">
      <c r="A2683" s="2" t="s">
        <v>1780</v>
      </c>
      <c r="B2683" s="2" t="s">
        <v>1718</v>
      </c>
      <c r="C2683" s="2" t="s">
        <v>1712</v>
      </c>
      <c r="D2683" s="4">
        <f t="shared" si="46"/>
        <v>217</v>
      </c>
      <c r="T2683" s="2">
        <v>9.0999999999999998E-2</v>
      </c>
      <c r="AC2683" s="2">
        <v>0.16900000000000001</v>
      </c>
    </row>
    <row r="2684" spans="1:38" x14ac:dyDescent="0.25">
      <c r="A2684" s="2" t="s">
        <v>1780</v>
      </c>
      <c r="B2684" s="2" t="s">
        <v>1717</v>
      </c>
      <c r="C2684" s="2" t="s">
        <v>1712</v>
      </c>
      <c r="D2684" s="4">
        <f t="shared" si="46"/>
        <v>222</v>
      </c>
      <c r="N2684" s="2">
        <v>1.07</v>
      </c>
      <c r="Q2684" s="2">
        <v>1.9</v>
      </c>
      <c r="T2684" s="2">
        <v>2.2999999999999998</v>
      </c>
      <c r="W2684" s="2">
        <v>3.0670000000000002</v>
      </c>
      <c r="Z2684" s="2">
        <v>2.8490000000000002</v>
      </c>
      <c r="AA2684" s="2" t="s">
        <v>708</v>
      </c>
      <c r="AC2684" s="2">
        <v>2.8090000000000002</v>
      </c>
      <c r="AD2684" s="2" t="s">
        <v>708</v>
      </c>
      <c r="AI2684" s="2">
        <v>3.2170000000000001</v>
      </c>
      <c r="AJ2684" s="2" t="s">
        <v>708</v>
      </c>
    </row>
    <row r="2685" spans="1:38" x14ac:dyDescent="0.25">
      <c r="A2685" s="2" t="s">
        <v>1780</v>
      </c>
      <c r="B2685" s="2" t="s">
        <v>1716</v>
      </c>
      <c r="C2685" s="2" t="s">
        <v>1712</v>
      </c>
      <c r="D2685" s="4">
        <f t="shared" si="46"/>
        <v>226</v>
      </c>
      <c r="K2685" s="2">
        <v>0.2</v>
      </c>
      <c r="AC2685" s="2">
        <v>0.31740000000000002</v>
      </c>
      <c r="AD2685" s="2" t="s">
        <v>708</v>
      </c>
      <c r="AI2685" s="2">
        <v>0.63700000000000001</v>
      </c>
    </row>
    <row r="2686" spans="1:38" x14ac:dyDescent="0.25">
      <c r="A2686" s="2" t="s">
        <v>1780</v>
      </c>
      <c r="B2686" s="2" t="s">
        <v>1715</v>
      </c>
      <c r="C2686" s="2" t="s">
        <v>1712</v>
      </c>
      <c r="D2686" s="4">
        <f t="shared" si="46"/>
        <v>215</v>
      </c>
      <c r="AC2686" s="2">
        <v>5.1840000000000002</v>
      </c>
      <c r="AD2686" s="2" t="s">
        <v>745</v>
      </c>
    </row>
    <row r="2687" spans="1:38" x14ac:dyDescent="0.25">
      <c r="A2687" s="2" t="s">
        <v>1780</v>
      </c>
      <c r="B2687" s="2" t="s">
        <v>1714</v>
      </c>
      <c r="C2687" s="2" t="s">
        <v>1712</v>
      </c>
      <c r="D2687" s="4">
        <f t="shared" si="46"/>
        <v>251</v>
      </c>
      <c r="W2687" s="2">
        <v>1.7470000000000001</v>
      </c>
      <c r="Z2687" s="2">
        <v>1.706</v>
      </c>
      <c r="AC2687" s="2">
        <v>1.5720000000000001</v>
      </c>
      <c r="AD2687" s="2" t="s">
        <v>708</v>
      </c>
    </row>
    <row r="2688" spans="1:38" x14ac:dyDescent="0.25">
      <c r="A2688" s="2" t="s">
        <v>1780</v>
      </c>
      <c r="B2688" s="2" t="s">
        <v>1713</v>
      </c>
      <c r="C2688" s="2" t="s">
        <v>1712</v>
      </c>
      <c r="D2688" s="4">
        <f t="shared" si="46"/>
        <v>181</v>
      </c>
      <c r="T2688" s="2">
        <v>1.22</v>
      </c>
      <c r="AC2688" s="2">
        <v>4.2050000000000001</v>
      </c>
      <c r="AF2688" s="2">
        <v>3.57</v>
      </c>
    </row>
    <row r="2689" spans="1:39" x14ac:dyDescent="0.25">
      <c r="A2689" s="2" t="s">
        <v>1780</v>
      </c>
      <c r="B2689" s="2" t="s">
        <v>1711</v>
      </c>
      <c r="C2689" s="2" t="s">
        <v>1672</v>
      </c>
      <c r="D2689" s="4">
        <f t="shared" si="46"/>
        <v>8</v>
      </c>
      <c r="W2689" s="2">
        <v>1.6999999999999999E-3</v>
      </c>
      <c r="AF2689" s="2">
        <v>5.1000000000000004E-3</v>
      </c>
      <c r="AG2689" s="2" t="s">
        <v>708</v>
      </c>
      <c r="AI2689" s="2">
        <v>4.4000000000000003E-3</v>
      </c>
    </row>
    <row r="2690" spans="1:39" x14ac:dyDescent="0.25">
      <c r="A2690" s="2" t="s">
        <v>1780</v>
      </c>
      <c r="B2690" s="2" t="s">
        <v>1709</v>
      </c>
      <c r="C2690" s="2" t="s">
        <v>1672</v>
      </c>
      <c r="D2690" s="4">
        <f t="shared" si="46"/>
        <v>9</v>
      </c>
      <c r="N2690" s="2">
        <v>27.6</v>
      </c>
      <c r="Z2690" s="2">
        <v>28.58</v>
      </c>
      <c r="AA2690" s="2" t="s">
        <v>708</v>
      </c>
      <c r="AI2690" s="2">
        <v>37.69</v>
      </c>
    </row>
    <row r="2691" spans="1:39" x14ac:dyDescent="0.25">
      <c r="A2691" s="2" t="s">
        <v>1780</v>
      </c>
      <c r="B2691" s="2" t="s">
        <v>1708</v>
      </c>
      <c r="C2691" s="2" t="s">
        <v>1672</v>
      </c>
      <c r="D2691" s="4">
        <f t="shared" si="46"/>
        <v>12</v>
      </c>
    </row>
    <row r="2692" spans="1:39" x14ac:dyDescent="0.25">
      <c r="A2692" s="2" t="s">
        <v>1780</v>
      </c>
      <c r="B2692" s="2" t="s">
        <v>1706</v>
      </c>
      <c r="C2692" s="2" t="s">
        <v>1672</v>
      </c>
      <c r="D2692" s="4">
        <f t="shared" si="46"/>
        <v>14</v>
      </c>
      <c r="E2692" s="2">
        <v>0.03</v>
      </c>
      <c r="Z2692" s="2">
        <v>8.1000000000000003E-2</v>
      </c>
      <c r="AA2692" s="2" t="s">
        <v>708</v>
      </c>
      <c r="AF2692" s="2">
        <v>7.0000000000000007E-2</v>
      </c>
      <c r="AG2692" s="2" t="s">
        <v>708</v>
      </c>
    </row>
    <row r="2693" spans="1:39" x14ac:dyDescent="0.25">
      <c r="A2693" s="2" t="s">
        <v>1780</v>
      </c>
      <c r="B2693" s="2" t="s">
        <v>1704</v>
      </c>
      <c r="C2693" s="2" t="s">
        <v>1672</v>
      </c>
      <c r="D2693" s="4">
        <f t="shared" si="46"/>
        <v>23</v>
      </c>
      <c r="T2693" s="2">
        <v>0.02</v>
      </c>
      <c r="AC2693" s="2">
        <v>0.10100000000000001</v>
      </c>
    </row>
    <row r="2694" spans="1:39" x14ac:dyDescent="0.25">
      <c r="A2694" s="2" t="s">
        <v>1780</v>
      </c>
      <c r="B2694" s="2" t="s">
        <v>1703</v>
      </c>
      <c r="C2694" s="2" t="s">
        <v>1672</v>
      </c>
      <c r="D2694" s="4">
        <f t="shared" si="46"/>
        <v>19</v>
      </c>
      <c r="T2694" s="2">
        <v>1.24</v>
      </c>
      <c r="AI2694" s="2">
        <v>2.0880000000000001</v>
      </c>
      <c r="AJ2694" s="2" t="s">
        <v>708</v>
      </c>
    </row>
    <row r="2695" spans="1:39" x14ac:dyDescent="0.25">
      <c r="A2695" s="2" t="s">
        <v>1780</v>
      </c>
      <c r="B2695" s="2" t="s">
        <v>1702</v>
      </c>
      <c r="C2695" s="2" t="s">
        <v>1672</v>
      </c>
      <c r="D2695" s="4">
        <f t="shared" si="46"/>
        <v>21</v>
      </c>
      <c r="T2695" s="2">
        <v>35.04</v>
      </c>
      <c r="Z2695" s="2">
        <v>54.83</v>
      </c>
      <c r="AA2695" s="2" t="s">
        <v>708</v>
      </c>
      <c r="AF2695" s="2">
        <v>58.07</v>
      </c>
      <c r="AI2695" s="2">
        <v>74.78</v>
      </c>
      <c r="AJ2695" s="2" t="s">
        <v>708</v>
      </c>
    </row>
    <row r="2696" spans="1:39" x14ac:dyDescent="0.25">
      <c r="A2696" s="2" t="s">
        <v>1780</v>
      </c>
      <c r="B2696" s="2" t="s">
        <v>1701</v>
      </c>
      <c r="C2696" s="2" t="s">
        <v>1672</v>
      </c>
      <c r="D2696" s="4">
        <f t="shared" si="46"/>
        <v>33</v>
      </c>
      <c r="T2696" s="2">
        <v>42.2</v>
      </c>
      <c r="W2696" s="2">
        <v>45.09</v>
      </c>
      <c r="X2696" s="2" t="s">
        <v>745</v>
      </c>
      <c r="Z2696" s="2">
        <v>42.21</v>
      </c>
      <c r="AA2696" s="2" t="s">
        <v>745</v>
      </c>
      <c r="AF2696" s="2">
        <v>41.32</v>
      </c>
      <c r="AG2696" s="2" t="s">
        <v>745</v>
      </c>
      <c r="AI2696" s="2">
        <v>38.799999999999997</v>
      </c>
      <c r="AJ2696" s="2" t="s">
        <v>745</v>
      </c>
    </row>
    <row r="2697" spans="1:39" x14ac:dyDescent="0.25">
      <c r="A2697" s="2" t="s">
        <v>1780</v>
      </c>
      <c r="B2697" s="2" t="s">
        <v>1700</v>
      </c>
      <c r="C2697" s="2" t="s">
        <v>1672</v>
      </c>
      <c r="D2697" s="4">
        <f t="shared" si="46"/>
        <v>40</v>
      </c>
      <c r="W2697" s="2">
        <v>20.29</v>
      </c>
      <c r="X2697" s="2" t="s">
        <v>708</v>
      </c>
      <c r="AF2697" s="2">
        <v>35.36</v>
      </c>
      <c r="AG2697" s="2" t="s">
        <v>708</v>
      </c>
    </row>
    <row r="2698" spans="1:39" x14ac:dyDescent="0.25">
      <c r="A2698" s="2" t="s">
        <v>1780</v>
      </c>
      <c r="B2698" s="2" t="s">
        <v>1699</v>
      </c>
      <c r="C2698" s="2" t="s">
        <v>1672</v>
      </c>
      <c r="D2698" s="4">
        <f t="shared" ref="D2698:D2761" si="47">IF(B2698="","",VALUE(LEFT(B2698,FIND(".|",B2698)-1)))</f>
        <v>44</v>
      </c>
      <c r="AC2698" s="2">
        <v>7.7460000000000004</v>
      </c>
      <c r="AD2698" s="2" t="s">
        <v>708</v>
      </c>
      <c r="AI2698" s="2">
        <v>11.77</v>
      </c>
      <c r="AJ2698" s="2" t="s">
        <v>708</v>
      </c>
    </row>
    <row r="2699" spans="1:39" x14ac:dyDescent="0.25">
      <c r="A2699" s="2" t="s">
        <v>1780</v>
      </c>
      <c r="B2699" s="2" t="s">
        <v>1698</v>
      </c>
      <c r="C2699" s="2" t="s">
        <v>1672</v>
      </c>
      <c r="D2699" s="4">
        <f t="shared" si="47"/>
        <v>48</v>
      </c>
      <c r="AL2699" s="2">
        <v>2.347</v>
      </c>
    </row>
    <row r="2700" spans="1:39" x14ac:dyDescent="0.25">
      <c r="A2700" s="2" t="s">
        <v>1780</v>
      </c>
      <c r="B2700" s="2" t="s">
        <v>1697</v>
      </c>
      <c r="C2700" s="2" t="s">
        <v>1672</v>
      </c>
      <c r="D2700" s="4">
        <f t="shared" si="47"/>
        <v>49</v>
      </c>
      <c r="Z2700" s="2">
        <v>5.2110000000000003</v>
      </c>
      <c r="AF2700" s="2">
        <v>4.9370000000000003</v>
      </c>
      <c r="AG2700" s="2" t="s">
        <v>708</v>
      </c>
      <c r="AL2700" s="2">
        <v>6.9589999999999996</v>
      </c>
      <c r="AM2700" s="2" t="s">
        <v>708</v>
      </c>
    </row>
    <row r="2701" spans="1:39" x14ac:dyDescent="0.25">
      <c r="A2701" s="2" t="s">
        <v>1780</v>
      </c>
      <c r="B2701" s="2" t="s">
        <v>1696</v>
      </c>
      <c r="C2701" s="2" t="s">
        <v>1672</v>
      </c>
      <c r="D2701" s="4">
        <f t="shared" si="47"/>
        <v>55</v>
      </c>
      <c r="Z2701" s="2">
        <v>1.66E-2</v>
      </c>
      <c r="AC2701" s="2">
        <v>1.66E-2</v>
      </c>
      <c r="AF2701" s="2">
        <v>1.66E-2</v>
      </c>
      <c r="AI2701" s="2">
        <v>0.02</v>
      </c>
      <c r="AJ2701" s="2" t="s">
        <v>708</v>
      </c>
    </row>
    <row r="2702" spans="1:39" x14ac:dyDescent="0.25">
      <c r="A2702" s="2" t="s">
        <v>1780</v>
      </c>
      <c r="B2702" s="2" t="s">
        <v>1695</v>
      </c>
      <c r="C2702" s="2" t="s">
        <v>1672</v>
      </c>
      <c r="D2702" s="4">
        <f t="shared" si="47"/>
        <v>56</v>
      </c>
      <c r="AC2702" s="2">
        <v>4.8650000000000002</v>
      </c>
      <c r="AD2702" s="2" t="s">
        <v>708</v>
      </c>
      <c r="AF2702" s="2">
        <v>5.4509999999999996</v>
      </c>
      <c r="AG2702" s="2" t="s">
        <v>708</v>
      </c>
      <c r="AI2702" s="2">
        <v>7.1369999999999996</v>
      </c>
      <c r="AJ2702" s="2" t="s">
        <v>708</v>
      </c>
    </row>
    <row r="2703" spans="1:39" x14ac:dyDescent="0.25">
      <c r="A2703" s="2" t="s">
        <v>1780</v>
      </c>
      <c r="B2703" s="2" t="s">
        <v>1694</v>
      </c>
      <c r="C2703" s="2" t="s">
        <v>1672</v>
      </c>
      <c r="D2703" s="4">
        <f t="shared" si="47"/>
        <v>58</v>
      </c>
      <c r="AC2703" s="2">
        <v>9.3670000000000009</v>
      </c>
      <c r="AD2703" s="2" t="s">
        <v>708</v>
      </c>
      <c r="AF2703" s="2">
        <v>9.9160000000000004</v>
      </c>
      <c r="AG2703" s="2" t="s">
        <v>708</v>
      </c>
    </row>
    <row r="2704" spans="1:39" x14ac:dyDescent="0.25">
      <c r="A2704" s="2" t="s">
        <v>1780</v>
      </c>
      <c r="B2704" s="2" t="s">
        <v>1693</v>
      </c>
      <c r="C2704" s="2" t="s">
        <v>1672</v>
      </c>
      <c r="D2704" s="4">
        <f t="shared" si="47"/>
        <v>60</v>
      </c>
      <c r="W2704" s="2">
        <v>0.72889999999999999</v>
      </c>
      <c r="X2704" s="2" t="s">
        <v>708</v>
      </c>
      <c r="AC2704" s="2">
        <v>1.3759999999999999</v>
      </c>
      <c r="AD2704" s="2" t="s">
        <v>708</v>
      </c>
      <c r="AF2704" s="2">
        <v>2.1179999999999999</v>
      </c>
    </row>
    <row r="2705" spans="1:39" x14ac:dyDescent="0.25">
      <c r="A2705" s="2" t="s">
        <v>1780</v>
      </c>
      <c r="B2705" s="2" t="s">
        <v>1692</v>
      </c>
      <c r="C2705" s="2" t="s">
        <v>1672</v>
      </c>
      <c r="D2705" s="4">
        <f t="shared" si="47"/>
        <v>86</v>
      </c>
      <c r="AF2705" s="2">
        <v>0.01</v>
      </c>
      <c r="AL2705" s="2">
        <v>1.41E-2</v>
      </c>
      <c r="AM2705" s="2" t="s">
        <v>708</v>
      </c>
    </row>
    <row r="2706" spans="1:39" x14ac:dyDescent="0.25">
      <c r="A2706" s="2" t="s">
        <v>1780</v>
      </c>
      <c r="B2706" s="2" t="s">
        <v>1691</v>
      </c>
      <c r="C2706" s="2" t="s">
        <v>1672</v>
      </c>
      <c r="D2706" s="4">
        <f t="shared" si="47"/>
        <v>89</v>
      </c>
      <c r="AF2706" s="2">
        <v>3.3239999999999998</v>
      </c>
    </row>
    <row r="2707" spans="1:39" x14ac:dyDescent="0.25">
      <c r="A2707" s="2" t="s">
        <v>1780</v>
      </c>
      <c r="B2707" s="2" t="s">
        <v>1690</v>
      </c>
      <c r="C2707" s="2" t="s">
        <v>1672</v>
      </c>
      <c r="D2707" s="4">
        <f t="shared" si="47"/>
        <v>91</v>
      </c>
      <c r="W2707" s="2">
        <v>1.46</v>
      </c>
      <c r="AC2707" s="2">
        <v>1.64</v>
      </c>
      <c r="AD2707" s="2" t="s">
        <v>708</v>
      </c>
      <c r="AI2707" s="2">
        <v>1.4450000000000001</v>
      </c>
      <c r="AJ2707" s="2" t="s">
        <v>708</v>
      </c>
    </row>
    <row r="2708" spans="1:39" x14ac:dyDescent="0.25">
      <c r="A2708" s="2" t="s">
        <v>1780</v>
      </c>
      <c r="B2708" s="2" t="s">
        <v>1689</v>
      </c>
      <c r="C2708" s="2" t="s">
        <v>1672</v>
      </c>
      <c r="D2708" s="4">
        <f t="shared" si="47"/>
        <v>93</v>
      </c>
      <c r="W2708" s="2">
        <v>0.97989999999999999</v>
      </c>
      <c r="Z2708" s="2">
        <v>1.2849999999999999</v>
      </c>
      <c r="AI2708" s="2">
        <v>1.45</v>
      </c>
      <c r="AJ2708" s="2" t="s">
        <v>708</v>
      </c>
    </row>
    <row r="2709" spans="1:39" x14ac:dyDescent="0.25">
      <c r="A2709" s="2" t="s">
        <v>1780</v>
      </c>
      <c r="B2709" s="2" t="s">
        <v>1688</v>
      </c>
      <c r="C2709" s="2" t="s">
        <v>1672</v>
      </c>
      <c r="D2709" s="4">
        <f t="shared" si="47"/>
        <v>95</v>
      </c>
      <c r="AF2709" s="2">
        <v>1.607</v>
      </c>
    </row>
    <row r="2710" spans="1:39" x14ac:dyDescent="0.25">
      <c r="A2710" s="2" t="s">
        <v>1780</v>
      </c>
      <c r="B2710" s="2" t="s">
        <v>1687</v>
      </c>
      <c r="C2710" s="2" t="s">
        <v>1672</v>
      </c>
      <c r="D2710" s="4">
        <f t="shared" si="47"/>
        <v>109</v>
      </c>
      <c r="Z2710" s="2">
        <v>0.92749999999999999</v>
      </c>
      <c r="AA2710" s="2" t="s">
        <v>708</v>
      </c>
      <c r="AF2710" s="2">
        <v>0.8115</v>
      </c>
      <c r="AG2710" s="2" t="s">
        <v>708</v>
      </c>
    </row>
    <row r="2711" spans="1:39" x14ac:dyDescent="0.25">
      <c r="A2711" s="2" t="s">
        <v>1780</v>
      </c>
      <c r="B2711" s="2" t="s">
        <v>1686</v>
      </c>
      <c r="C2711" s="2" t="s">
        <v>1672</v>
      </c>
      <c r="D2711" s="4">
        <f t="shared" si="47"/>
        <v>138</v>
      </c>
      <c r="Q2711" s="2">
        <v>55.97</v>
      </c>
      <c r="R2711" s="2" t="s">
        <v>745</v>
      </c>
      <c r="AC2711" s="2">
        <v>72.3</v>
      </c>
      <c r="AF2711" s="2">
        <v>78.650000000000006</v>
      </c>
      <c r="AG2711" s="2" t="s">
        <v>708</v>
      </c>
      <c r="AI2711" s="2">
        <v>79.48</v>
      </c>
      <c r="AJ2711" s="2" t="s">
        <v>708</v>
      </c>
    </row>
    <row r="2712" spans="1:39" x14ac:dyDescent="0.25">
      <c r="A2712" s="2" t="s">
        <v>1780</v>
      </c>
      <c r="B2712" s="2" t="s">
        <v>1685</v>
      </c>
      <c r="C2712" s="2" t="s">
        <v>1672</v>
      </c>
      <c r="D2712" s="4">
        <f t="shared" si="47"/>
        <v>157</v>
      </c>
      <c r="AC2712" s="2">
        <v>1.387</v>
      </c>
      <c r="AD2712" s="2" t="s">
        <v>708</v>
      </c>
      <c r="AI2712" s="2">
        <v>1.5449999999999999</v>
      </c>
      <c r="AJ2712" s="2" t="s">
        <v>708</v>
      </c>
    </row>
    <row r="2713" spans="1:39" x14ac:dyDescent="0.25">
      <c r="A2713" s="2" t="s">
        <v>1780</v>
      </c>
      <c r="B2713" s="2" t="s">
        <v>1684</v>
      </c>
      <c r="C2713" s="2" t="s">
        <v>1672</v>
      </c>
      <c r="D2713" s="4">
        <f t="shared" si="47"/>
        <v>166</v>
      </c>
      <c r="AI2713" s="2">
        <v>1.0369999999999999</v>
      </c>
    </row>
    <row r="2714" spans="1:39" x14ac:dyDescent="0.25">
      <c r="A2714" s="2" t="s">
        <v>1780</v>
      </c>
      <c r="B2714" s="2" t="s">
        <v>1683</v>
      </c>
      <c r="C2714" s="2" t="s">
        <v>1672</v>
      </c>
      <c r="D2714" s="4">
        <f t="shared" si="47"/>
        <v>169</v>
      </c>
      <c r="T2714" s="2">
        <v>0.43</v>
      </c>
      <c r="AC2714" s="2">
        <v>0.49</v>
      </c>
      <c r="AD2714" s="2" t="s">
        <v>708</v>
      </c>
      <c r="AI2714" s="2">
        <v>2.4129999999999998</v>
      </c>
      <c r="AJ2714" s="2" t="s">
        <v>708</v>
      </c>
    </row>
    <row r="2715" spans="1:39" x14ac:dyDescent="0.25">
      <c r="A2715" s="2" t="s">
        <v>1780</v>
      </c>
      <c r="B2715" s="2" t="s">
        <v>1682</v>
      </c>
      <c r="C2715" s="2" t="s">
        <v>1672</v>
      </c>
      <c r="D2715" s="4">
        <f t="shared" si="47"/>
        <v>170</v>
      </c>
      <c r="AI2715" s="2">
        <v>13.56</v>
      </c>
    </row>
    <row r="2716" spans="1:39" x14ac:dyDescent="0.25">
      <c r="A2716" s="2" t="s">
        <v>1780</v>
      </c>
      <c r="B2716" s="2" t="s">
        <v>1681</v>
      </c>
      <c r="C2716" s="2" t="s">
        <v>1672</v>
      </c>
      <c r="D2716" s="4">
        <f t="shared" si="47"/>
        <v>177</v>
      </c>
      <c r="W2716" s="2">
        <v>0.79759999999999998</v>
      </c>
      <c r="Y2716" s="2" t="s">
        <v>1071</v>
      </c>
      <c r="AC2716" s="2">
        <v>0.85640000000000005</v>
      </c>
      <c r="AE2716" s="2" t="s">
        <v>1786</v>
      </c>
      <c r="AF2716" s="2">
        <v>0.99839999999999995</v>
      </c>
      <c r="AH2716" s="2" t="s">
        <v>1785</v>
      </c>
      <c r="AI2716" s="2">
        <v>1.0169999999999999</v>
      </c>
      <c r="AK2716" s="2" t="s">
        <v>1784</v>
      </c>
    </row>
    <row r="2717" spans="1:39" x14ac:dyDescent="0.25">
      <c r="A2717" s="2" t="s">
        <v>1780</v>
      </c>
      <c r="B2717" s="2" t="s">
        <v>1680</v>
      </c>
      <c r="C2717" s="2" t="s">
        <v>1672</v>
      </c>
      <c r="D2717" s="4">
        <f t="shared" si="47"/>
        <v>188</v>
      </c>
      <c r="AI2717" s="2">
        <v>1.23E-2</v>
      </c>
      <c r="AJ2717" s="2" t="s">
        <v>708</v>
      </c>
    </row>
    <row r="2718" spans="1:39" x14ac:dyDescent="0.25">
      <c r="A2718" s="2" t="s">
        <v>1780</v>
      </c>
      <c r="B2718" s="2" t="s">
        <v>1679</v>
      </c>
      <c r="C2718" s="2" t="s">
        <v>1672</v>
      </c>
      <c r="D2718" s="4">
        <f t="shared" si="47"/>
        <v>189</v>
      </c>
      <c r="AF2718" s="2">
        <v>4.2900000000000001E-2</v>
      </c>
      <c r="AG2718" s="2" t="s">
        <v>708</v>
      </c>
    </row>
    <row r="2719" spans="1:39" x14ac:dyDescent="0.25">
      <c r="A2719" s="2" t="s">
        <v>1780</v>
      </c>
      <c r="B2719" s="2" t="s">
        <v>1678</v>
      </c>
      <c r="C2719" s="2" t="s">
        <v>1672</v>
      </c>
      <c r="D2719" s="4">
        <f t="shared" si="47"/>
        <v>191</v>
      </c>
      <c r="Z2719" s="2">
        <v>0.01</v>
      </c>
      <c r="AL2719" s="2">
        <v>7.9000000000000008E-3</v>
      </c>
      <c r="AM2719" s="2" t="s">
        <v>708</v>
      </c>
    </row>
    <row r="2720" spans="1:39" x14ac:dyDescent="0.25">
      <c r="A2720" s="2" t="s">
        <v>1780</v>
      </c>
      <c r="B2720" s="2" t="s">
        <v>1677</v>
      </c>
      <c r="C2720" s="2" t="s">
        <v>1672</v>
      </c>
      <c r="D2720" s="4">
        <f t="shared" si="47"/>
        <v>207</v>
      </c>
      <c r="T2720" s="2">
        <v>0.46</v>
      </c>
      <c r="AC2720" s="2">
        <v>0.67</v>
      </c>
      <c r="AD2720" s="2" t="s">
        <v>708</v>
      </c>
      <c r="AF2720" s="2">
        <v>0.6159</v>
      </c>
    </row>
    <row r="2721" spans="1:38" x14ac:dyDescent="0.25">
      <c r="A2721" s="2" t="s">
        <v>1780</v>
      </c>
      <c r="B2721" s="2" t="s">
        <v>1676</v>
      </c>
      <c r="C2721" s="2" t="s">
        <v>1672</v>
      </c>
      <c r="D2721" s="4">
        <f t="shared" si="47"/>
        <v>220</v>
      </c>
      <c r="Z2721" s="2">
        <v>0.29699999999999999</v>
      </c>
      <c r="AC2721" s="2">
        <v>0.314</v>
      </c>
      <c r="AF2721" s="2">
        <v>0.309</v>
      </c>
      <c r="AG2721" s="2" t="s">
        <v>708</v>
      </c>
      <c r="AI2721" s="2">
        <v>0.3362</v>
      </c>
      <c r="AJ2721" s="2" t="s">
        <v>708</v>
      </c>
    </row>
    <row r="2722" spans="1:38" x14ac:dyDescent="0.25">
      <c r="A2722" s="2" t="s">
        <v>1780</v>
      </c>
      <c r="B2722" s="2" t="s">
        <v>1675</v>
      </c>
      <c r="C2722" s="2" t="s">
        <v>1672</v>
      </c>
      <c r="D2722" s="4">
        <f t="shared" si="47"/>
        <v>231</v>
      </c>
      <c r="Q2722" s="2">
        <v>517.6</v>
      </c>
      <c r="R2722" s="2" t="s">
        <v>745</v>
      </c>
      <c r="W2722" s="2">
        <v>465.1</v>
      </c>
      <c r="Y2722" s="2" t="s">
        <v>1783</v>
      </c>
      <c r="AC2722" s="2">
        <v>473.5</v>
      </c>
      <c r="AE2722" s="2" t="s">
        <v>1072</v>
      </c>
      <c r="AF2722" s="2">
        <v>478.6</v>
      </c>
      <c r="AH2722" s="2" t="s">
        <v>1782</v>
      </c>
      <c r="AI2722" s="2">
        <v>418.7</v>
      </c>
      <c r="AK2722" s="2" t="s">
        <v>1781</v>
      </c>
    </row>
    <row r="2723" spans="1:38" x14ac:dyDescent="0.25">
      <c r="A2723" s="2" t="s">
        <v>1780</v>
      </c>
      <c r="B2723" s="2" t="s">
        <v>1674</v>
      </c>
      <c r="C2723" s="2" t="s">
        <v>1672</v>
      </c>
      <c r="D2723" s="4">
        <f t="shared" si="47"/>
        <v>234</v>
      </c>
      <c r="H2723" s="2">
        <v>0.65</v>
      </c>
      <c r="AC2723" s="2">
        <v>3.66</v>
      </c>
    </row>
    <row r="2724" spans="1:38" x14ac:dyDescent="0.25">
      <c r="A2724" s="2" t="s">
        <v>1780</v>
      </c>
      <c r="B2724" s="2" t="s">
        <v>1673</v>
      </c>
      <c r="C2724" s="2" t="s">
        <v>1672</v>
      </c>
      <c r="D2724" s="4">
        <f t="shared" si="47"/>
        <v>236</v>
      </c>
      <c r="K2724" s="2">
        <v>4.0999999999999996</v>
      </c>
      <c r="AC2724" s="2">
        <v>9.0589999999999993</v>
      </c>
      <c r="AD2724" s="2" t="s">
        <v>708</v>
      </c>
      <c r="AF2724" s="2">
        <v>22.62</v>
      </c>
      <c r="AG2724" s="2" t="s">
        <v>708</v>
      </c>
    </row>
    <row r="2725" spans="1:38" x14ac:dyDescent="0.25">
      <c r="A2725" s="2" t="s">
        <v>1780</v>
      </c>
      <c r="B2725" s="2" t="s">
        <v>1671</v>
      </c>
      <c r="C2725" s="2" t="s">
        <v>1620</v>
      </c>
      <c r="D2725" s="4">
        <f t="shared" si="47"/>
        <v>2</v>
      </c>
      <c r="N2725" s="2">
        <v>10.7</v>
      </c>
      <c r="T2725" s="2">
        <v>26.11</v>
      </c>
      <c r="AC2725" s="2">
        <v>20.28</v>
      </c>
      <c r="AD2725" s="2" t="s">
        <v>708</v>
      </c>
    </row>
    <row r="2726" spans="1:38" x14ac:dyDescent="0.25">
      <c r="A2726" s="2" t="s">
        <v>1780</v>
      </c>
      <c r="B2726" s="2" t="s">
        <v>1670</v>
      </c>
      <c r="C2726" s="2" t="s">
        <v>1620</v>
      </c>
      <c r="D2726" s="4">
        <f t="shared" si="47"/>
        <v>1</v>
      </c>
      <c r="Z2726" s="2">
        <v>2.9249999999999998</v>
      </c>
      <c r="AC2726" s="2">
        <v>1.7330000000000001</v>
      </c>
      <c r="AD2726" s="2" t="s">
        <v>708</v>
      </c>
      <c r="AF2726" s="2">
        <v>2.8580000000000001</v>
      </c>
      <c r="AG2726" s="2" t="s">
        <v>708</v>
      </c>
      <c r="AI2726" s="2">
        <v>2.9409999999999998</v>
      </c>
    </row>
    <row r="2727" spans="1:38" x14ac:dyDescent="0.25">
      <c r="A2727" s="2" t="s">
        <v>1780</v>
      </c>
      <c r="B2727" s="2" t="s">
        <v>1669</v>
      </c>
      <c r="C2727" s="2" t="s">
        <v>1620</v>
      </c>
      <c r="D2727" s="4">
        <f t="shared" si="47"/>
        <v>52</v>
      </c>
      <c r="Z2727" s="2">
        <v>12.51</v>
      </c>
      <c r="AC2727" s="2">
        <v>10.07</v>
      </c>
      <c r="AF2727" s="2">
        <v>12.21</v>
      </c>
      <c r="AG2727" s="2" t="s">
        <v>708</v>
      </c>
      <c r="AI2727" s="2">
        <v>11.97</v>
      </c>
    </row>
    <row r="2728" spans="1:38" x14ac:dyDescent="0.25">
      <c r="A2728" s="2" t="s">
        <v>1780</v>
      </c>
      <c r="B2728" s="2" t="s">
        <v>1668</v>
      </c>
      <c r="C2728" s="2" t="s">
        <v>1620</v>
      </c>
      <c r="D2728" s="4">
        <f t="shared" si="47"/>
        <v>13</v>
      </c>
      <c r="W2728" s="2">
        <v>0.18690000000000001</v>
      </c>
      <c r="AF2728" s="2">
        <v>0.2387</v>
      </c>
    </row>
    <row r="2729" spans="1:38" x14ac:dyDescent="0.25">
      <c r="A2729" s="2" t="s">
        <v>1780</v>
      </c>
      <c r="B2729" s="2" t="s">
        <v>1667</v>
      </c>
      <c r="C2729" s="2" t="s">
        <v>1620</v>
      </c>
      <c r="D2729" s="4">
        <f t="shared" si="47"/>
        <v>16</v>
      </c>
      <c r="AI2729" s="2">
        <v>35.869999999999997</v>
      </c>
    </row>
    <row r="2730" spans="1:38" x14ac:dyDescent="0.25">
      <c r="A2730" s="2" t="s">
        <v>1780</v>
      </c>
      <c r="B2730" s="2" t="s">
        <v>1666</v>
      </c>
      <c r="C2730" s="2" t="s">
        <v>1620</v>
      </c>
      <c r="D2730" s="4">
        <f t="shared" si="47"/>
        <v>18</v>
      </c>
      <c r="AI2730" s="2">
        <v>0.33789999999999998</v>
      </c>
      <c r="AJ2730" s="2" t="s">
        <v>708</v>
      </c>
    </row>
    <row r="2731" spans="1:38" x14ac:dyDescent="0.25">
      <c r="A2731" s="2" t="s">
        <v>1780</v>
      </c>
      <c r="B2731" s="2" t="s">
        <v>1665</v>
      </c>
      <c r="C2731" s="2" t="s">
        <v>1620</v>
      </c>
      <c r="D2731" s="4">
        <f t="shared" si="47"/>
        <v>26</v>
      </c>
      <c r="W2731" s="2">
        <v>7.5999999999999998E-2</v>
      </c>
      <c r="Z2731" s="2">
        <v>9.1999999999999998E-2</v>
      </c>
    </row>
    <row r="2732" spans="1:38" x14ac:dyDescent="0.25">
      <c r="A2732" s="2" t="s">
        <v>1780</v>
      </c>
      <c r="B2732" s="2" t="s">
        <v>1664</v>
      </c>
      <c r="C2732" s="2" t="s">
        <v>1620</v>
      </c>
      <c r="D2732" s="4">
        <f t="shared" si="47"/>
        <v>115</v>
      </c>
      <c r="AF2732" s="2">
        <v>2.1840000000000002</v>
      </c>
    </row>
    <row r="2733" spans="1:38" x14ac:dyDescent="0.25">
      <c r="A2733" s="2" t="s">
        <v>1780</v>
      </c>
      <c r="B2733" s="2" t="s">
        <v>1663</v>
      </c>
      <c r="C2733" s="2" t="s">
        <v>1620</v>
      </c>
      <c r="D2733" s="4">
        <f t="shared" si="47"/>
        <v>351</v>
      </c>
      <c r="Q2733" s="2">
        <v>443.7</v>
      </c>
      <c r="T2733" s="2">
        <v>481.1</v>
      </c>
      <c r="U2733" s="2" t="s">
        <v>708</v>
      </c>
      <c r="W2733" s="2">
        <v>500</v>
      </c>
      <c r="Z2733" s="2">
        <v>525.4</v>
      </c>
      <c r="AF2733" s="2">
        <v>554.1</v>
      </c>
      <c r="AG2733" s="2" t="s">
        <v>708</v>
      </c>
      <c r="AI2733" s="2">
        <v>586.70000000000005</v>
      </c>
      <c r="AL2733" s="2">
        <v>603.9</v>
      </c>
    </row>
    <row r="2734" spans="1:38" x14ac:dyDescent="0.25">
      <c r="A2734" s="2" t="s">
        <v>1780</v>
      </c>
      <c r="B2734" s="2" t="s">
        <v>1662</v>
      </c>
      <c r="C2734" s="2" t="s">
        <v>1620</v>
      </c>
      <c r="D2734" s="4">
        <f t="shared" si="47"/>
        <v>116</v>
      </c>
      <c r="AF2734" s="2">
        <v>8.6579999999999995</v>
      </c>
      <c r="AG2734" s="2" t="s">
        <v>708</v>
      </c>
    </row>
    <row r="2735" spans="1:38" x14ac:dyDescent="0.25">
      <c r="A2735" s="2" t="s">
        <v>1780</v>
      </c>
      <c r="B2735" s="2" t="s">
        <v>1661</v>
      </c>
      <c r="C2735" s="2" t="s">
        <v>1620</v>
      </c>
      <c r="D2735" s="4">
        <f t="shared" si="47"/>
        <v>73</v>
      </c>
      <c r="AF2735" s="2">
        <v>1.8129999999999999</v>
      </c>
      <c r="AG2735" s="2" t="s">
        <v>708</v>
      </c>
      <c r="AI2735" s="2">
        <v>1.823</v>
      </c>
    </row>
    <row r="2736" spans="1:38" x14ac:dyDescent="0.25">
      <c r="A2736" s="2" t="s">
        <v>1780</v>
      </c>
      <c r="B2736" s="2" t="s">
        <v>1660</v>
      </c>
      <c r="C2736" s="2" t="s">
        <v>1620</v>
      </c>
      <c r="D2736" s="4">
        <f t="shared" si="47"/>
        <v>100</v>
      </c>
      <c r="N2736" s="2">
        <v>380</v>
      </c>
      <c r="Q2736" s="2">
        <v>438.3</v>
      </c>
      <c r="R2736" s="2" t="s">
        <v>708</v>
      </c>
      <c r="T2736" s="2">
        <v>497.4</v>
      </c>
      <c r="U2736" s="2" t="s">
        <v>708</v>
      </c>
      <c r="W2736" s="2">
        <v>500</v>
      </c>
      <c r="AC2736" s="2">
        <v>610.4</v>
      </c>
      <c r="AD2736" s="2" t="s">
        <v>708</v>
      </c>
      <c r="AI2736" s="2">
        <v>647.5</v>
      </c>
      <c r="AJ2736" s="2" t="s">
        <v>708</v>
      </c>
    </row>
    <row r="2737" spans="1:36" x14ac:dyDescent="0.25">
      <c r="A2737" s="2" t="s">
        <v>1780</v>
      </c>
      <c r="B2737" s="2" t="s">
        <v>1659</v>
      </c>
      <c r="C2737" s="2" t="s">
        <v>1620</v>
      </c>
      <c r="D2737" s="4">
        <f t="shared" si="47"/>
        <v>101</v>
      </c>
      <c r="W2737" s="2">
        <v>74.319999999999993</v>
      </c>
      <c r="AC2737" s="2">
        <v>113.3</v>
      </c>
      <c r="AD2737" s="2" t="s">
        <v>708</v>
      </c>
    </row>
    <row r="2738" spans="1:36" x14ac:dyDescent="0.25">
      <c r="A2738" s="2" t="s">
        <v>1780</v>
      </c>
      <c r="B2738" s="2" t="s">
        <v>1658</v>
      </c>
      <c r="C2738" s="2" t="s">
        <v>1620</v>
      </c>
      <c r="D2738" s="4">
        <f t="shared" si="47"/>
        <v>102</v>
      </c>
      <c r="N2738" s="2">
        <v>45</v>
      </c>
      <c r="Z2738" s="2">
        <v>83</v>
      </c>
      <c r="AA2738" s="2" t="s">
        <v>708</v>
      </c>
      <c r="AC2738" s="2">
        <v>89.7</v>
      </c>
      <c r="AD2738" s="2" t="s">
        <v>708</v>
      </c>
      <c r="AF2738" s="2">
        <v>93.1</v>
      </c>
      <c r="AG2738" s="2" t="s">
        <v>708</v>
      </c>
    </row>
    <row r="2739" spans="1:36" x14ac:dyDescent="0.25">
      <c r="A2739" s="2" t="s">
        <v>1780</v>
      </c>
      <c r="B2739" s="2" t="s">
        <v>1657</v>
      </c>
      <c r="C2739" s="2" t="s">
        <v>1620</v>
      </c>
      <c r="D2739" s="4">
        <f t="shared" si="47"/>
        <v>103</v>
      </c>
      <c r="N2739" s="2">
        <v>40.56</v>
      </c>
      <c r="Q2739" s="2">
        <v>40.799999999999997</v>
      </c>
      <c r="R2739" s="2" t="s">
        <v>708</v>
      </c>
      <c r="T2739" s="2">
        <v>41.02</v>
      </c>
      <c r="W2739" s="2">
        <v>42.8</v>
      </c>
      <c r="Z2739" s="2">
        <v>54.39</v>
      </c>
      <c r="AA2739" s="2" t="s">
        <v>708</v>
      </c>
      <c r="AC2739" s="2">
        <v>65.989999999999995</v>
      </c>
      <c r="AD2739" s="2" t="s">
        <v>708</v>
      </c>
    </row>
    <row r="2740" spans="1:36" x14ac:dyDescent="0.25">
      <c r="A2740" s="2" t="s">
        <v>1780</v>
      </c>
      <c r="B2740" s="2" t="s">
        <v>1655</v>
      </c>
      <c r="C2740" s="2" t="s">
        <v>1620</v>
      </c>
      <c r="D2740" s="4">
        <f t="shared" si="47"/>
        <v>105</v>
      </c>
      <c r="K2740" s="2">
        <v>1.542</v>
      </c>
      <c r="N2740" s="2">
        <v>1.5980000000000001</v>
      </c>
      <c r="O2740" s="2" t="s">
        <v>708</v>
      </c>
      <c r="Q2740" s="2">
        <v>1.643</v>
      </c>
      <c r="T2740" s="2">
        <v>1.72</v>
      </c>
      <c r="W2740" s="2">
        <v>1.5840000000000001</v>
      </c>
      <c r="Z2740" s="2">
        <v>1.532</v>
      </c>
      <c r="AA2740" s="2" t="s">
        <v>745</v>
      </c>
      <c r="AC2740" s="2">
        <v>1.5429999999999999</v>
      </c>
      <c r="AD2740" s="2" t="s">
        <v>708</v>
      </c>
      <c r="AF2740" s="2">
        <v>1.419</v>
      </c>
    </row>
    <row r="2741" spans="1:36" x14ac:dyDescent="0.25">
      <c r="A2741" s="2" t="s">
        <v>1780</v>
      </c>
      <c r="B2741" s="2" t="s">
        <v>1654</v>
      </c>
      <c r="C2741" s="2" t="s">
        <v>1620</v>
      </c>
      <c r="D2741" s="4">
        <f t="shared" si="47"/>
        <v>110</v>
      </c>
      <c r="Q2741" s="2">
        <v>88.2</v>
      </c>
      <c r="W2741" s="2">
        <v>91.4</v>
      </c>
      <c r="Z2741" s="2">
        <v>89.19</v>
      </c>
      <c r="AA2741" s="2" t="s">
        <v>745</v>
      </c>
      <c r="AC2741" s="2">
        <v>84.46</v>
      </c>
      <c r="AD2741" s="2" t="s">
        <v>745</v>
      </c>
      <c r="AF2741" s="2">
        <v>82.75</v>
      </c>
      <c r="AG2741" s="2" t="s">
        <v>745</v>
      </c>
      <c r="AI2741" s="2">
        <v>81.22</v>
      </c>
      <c r="AJ2741" s="2" t="s">
        <v>745</v>
      </c>
    </row>
    <row r="2742" spans="1:36" x14ac:dyDescent="0.25">
      <c r="A2742" s="2" t="s">
        <v>1780</v>
      </c>
      <c r="B2742" s="2" t="s">
        <v>1653</v>
      </c>
      <c r="C2742" s="2" t="s">
        <v>1620</v>
      </c>
      <c r="D2742" s="4">
        <f t="shared" si="47"/>
        <v>112</v>
      </c>
      <c r="N2742" s="2">
        <v>0.45100000000000001</v>
      </c>
      <c r="Q2742" s="2">
        <v>0.53500000000000003</v>
      </c>
      <c r="R2742" s="2" t="s">
        <v>708</v>
      </c>
      <c r="T2742" s="2">
        <v>0.61899999999999999</v>
      </c>
      <c r="W2742" s="2">
        <v>0.93700000000000006</v>
      </c>
      <c r="X2742" s="2" t="s">
        <v>745</v>
      </c>
      <c r="AF2742" s="2">
        <v>0.86619999999999997</v>
      </c>
      <c r="AG2742" s="2" t="s">
        <v>708</v>
      </c>
    </row>
    <row r="2743" spans="1:36" x14ac:dyDescent="0.25">
      <c r="A2743" s="2" t="s">
        <v>1780</v>
      </c>
      <c r="B2743" s="2" t="s">
        <v>1652</v>
      </c>
      <c r="C2743" s="2" t="s">
        <v>1620</v>
      </c>
      <c r="D2743" s="4">
        <f t="shared" si="47"/>
        <v>108</v>
      </c>
      <c r="Z2743" s="2">
        <v>32.07</v>
      </c>
      <c r="AA2743" s="2" t="s">
        <v>708</v>
      </c>
      <c r="AC2743" s="2">
        <v>18.64</v>
      </c>
      <c r="AD2743" s="2" t="s">
        <v>708</v>
      </c>
      <c r="AF2743" s="2">
        <v>19.82</v>
      </c>
      <c r="AG2743" s="2" t="s">
        <v>708</v>
      </c>
      <c r="AI2743" s="2">
        <v>19.98</v>
      </c>
    </row>
    <row r="2744" spans="1:36" x14ac:dyDescent="0.25">
      <c r="A2744" s="2" t="s">
        <v>1780</v>
      </c>
      <c r="B2744" s="2" t="s">
        <v>1651</v>
      </c>
      <c r="C2744" s="2" t="s">
        <v>1620</v>
      </c>
      <c r="D2744" s="4">
        <f t="shared" si="47"/>
        <v>118</v>
      </c>
      <c r="Z2744" s="2">
        <v>0.255</v>
      </c>
      <c r="AC2744" s="2">
        <v>0.41499999999999998</v>
      </c>
    </row>
    <row r="2745" spans="1:36" x14ac:dyDescent="0.25">
      <c r="A2745" s="2" t="s">
        <v>1780</v>
      </c>
      <c r="B2745" s="2" t="s">
        <v>1650</v>
      </c>
      <c r="C2745" s="2" t="s">
        <v>1620</v>
      </c>
      <c r="D2745" s="4">
        <f t="shared" si="47"/>
        <v>113</v>
      </c>
      <c r="Z2745" s="2">
        <v>9.7899999999999991</v>
      </c>
      <c r="AC2745" s="2">
        <v>10.08</v>
      </c>
      <c r="AD2745" s="2" t="s">
        <v>708</v>
      </c>
      <c r="AF2745" s="2">
        <v>7.7069999999999999</v>
      </c>
      <c r="AG2745" s="2" t="s">
        <v>708</v>
      </c>
    </row>
    <row r="2746" spans="1:36" x14ac:dyDescent="0.25">
      <c r="A2746" s="2" t="s">
        <v>1780</v>
      </c>
      <c r="B2746" s="2" t="s">
        <v>1649</v>
      </c>
      <c r="C2746" s="2" t="s">
        <v>1620</v>
      </c>
      <c r="D2746" s="4">
        <f t="shared" si="47"/>
        <v>120</v>
      </c>
      <c r="AF2746" s="2">
        <v>3.4929999999999999</v>
      </c>
      <c r="AG2746" s="2" t="s">
        <v>708</v>
      </c>
    </row>
    <row r="2747" spans="1:36" x14ac:dyDescent="0.25">
      <c r="A2747" s="2" t="s">
        <v>1780</v>
      </c>
      <c r="B2747" s="2" t="s">
        <v>1648</v>
      </c>
      <c r="C2747" s="2" t="s">
        <v>1620</v>
      </c>
      <c r="D2747" s="4">
        <f t="shared" si="47"/>
        <v>121</v>
      </c>
      <c r="N2747" s="2">
        <v>0.751</v>
      </c>
      <c r="Z2747" s="2">
        <v>1.2909999999999999</v>
      </c>
      <c r="AA2747" s="2" t="s">
        <v>708</v>
      </c>
      <c r="AC2747" s="2">
        <v>1.266</v>
      </c>
      <c r="AD2747" s="2" t="s">
        <v>708</v>
      </c>
      <c r="AF2747" s="2">
        <v>1.0960000000000001</v>
      </c>
      <c r="AG2747" s="2" t="s">
        <v>708</v>
      </c>
    </row>
    <row r="2748" spans="1:36" x14ac:dyDescent="0.25">
      <c r="A2748" s="2" t="s">
        <v>1780</v>
      </c>
      <c r="B2748" s="2" t="s">
        <v>1647</v>
      </c>
      <c r="C2748" s="2" t="s">
        <v>1620</v>
      </c>
      <c r="D2748" s="4">
        <f t="shared" si="47"/>
        <v>131</v>
      </c>
      <c r="W2748" s="2">
        <v>10.119999999999999</v>
      </c>
      <c r="X2748" s="2" t="s">
        <v>708</v>
      </c>
      <c r="Z2748" s="2">
        <v>5.484</v>
      </c>
      <c r="AA2748" s="2" t="s">
        <v>708</v>
      </c>
      <c r="AC2748" s="2">
        <v>9.3010000000000002</v>
      </c>
      <c r="AD2748" s="2" t="s">
        <v>708</v>
      </c>
      <c r="AF2748" s="2">
        <v>11.2</v>
      </c>
      <c r="AG2748" s="2" t="s">
        <v>708</v>
      </c>
    </row>
    <row r="2749" spans="1:36" x14ac:dyDescent="0.25">
      <c r="A2749" s="2" t="s">
        <v>1780</v>
      </c>
      <c r="B2749" s="2" t="s">
        <v>1646</v>
      </c>
      <c r="C2749" s="2" t="s">
        <v>1620</v>
      </c>
      <c r="D2749" s="4">
        <f t="shared" si="47"/>
        <v>132</v>
      </c>
      <c r="T2749" s="2">
        <v>3.3999999999999998E-3</v>
      </c>
      <c r="AI2749" s="2">
        <v>4.7000000000000002E-3</v>
      </c>
      <c r="AJ2749" s="2" t="s">
        <v>708</v>
      </c>
    </row>
    <row r="2750" spans="1:36" x14ac:dyDescent="0.25">
      <c r="A2750" s="2" t="s">
        <v>1780</v>
      </c>
      <c r="B2750" s="2" t="s">
        <v>1645</v>
      </c>
      <c r="C2750" s="2" t="s">
        <v>1620</v>
      </c>
      <c r="D2750" s="4">
        <f t="shared" si="47"/>
        <v>141</v>
      </c>
      <c r="Z2750" s="2">
        <v>0.42799999999999999</v>
      </c>
      <c r="AF2750" s="2">
        <v>0.54</v>
      </c>
      <c r="AG2750" s="2" t="s">
        <v>708</v>
      </c>
      <c r="AI2750" s="2">
        <v>0.55100000000000005</v>
      </c>
    </row>
    <row r="2751" spans="1:36" x14ac:dyDescent="0.25">
      <c r="A2751" s="2" t="s">
        <v>1780</v>
      </c>
      <c r="B2751" s="2" t="s">
        <v>1644</v>
      </c>
      <c r="C2751" s="2" t="s">
        <v>1620</v>
      </c>
      <c r="D2751" s="4">
        <f t="shared" si="47"/>
        <v>28</v>
      </c>
      <c r="T2751" s="2">
        <v>28.26</v>
      </c>
      <c r="U2751" s="2" t="s">
        <v>708</v>
      </c>
      <c r="AC2751" s="2">
        <v>33.229999999999997</v>
      </c>
    </row>
    <row r="2752" spans="1:36" x14ac:dyDescent="0.25">
      <c r="A2752" s="2" t="s">
        <v>1780</v>
      </c>
      <c r="B2752" s="2" t="s">
        <v>1643</v>
      </c>
      <c r="C2752" s="2" t="s">
        <v>1620</v>
      </c>
      <c r="D2752" s="4">
        <f t="shared" si="47"/>
        <v>149</v>
      </c>
      <c r="AC2752" s="2">
        <v>9.5619999999999994</v>
      </c>
      <c r="AD2752" s="2" t="s">
        <v>708</v>
      </c>
      <c r="AF2752" s="2">
        <v>9.4969999999999999</v>
      </c>
      <c r="AG2752" s="2" t="s">
        <v>708</v>
      </c>
    </row>
    <row r="2753" spans="1:36" x14ac:dyDescent="0.25">
      <c r="A2753" s="2" t="s">
        <v>1780</v>
      </c>
      <c r="B2753" s="2" t="s">
        <v>1642</v>
      </c>
      <c r="C2753" s="2" t="s">
        <v>1620</v>
      </c>
      <c r="D2753" s="4">
        <f t="shared" si="47"/>
        <v>299</v>
      </c>
      <c r="AC2753" s="2">
        <v>0.26900000000000002</v>
      </c>
      <c r="AF2753" s="2">
        <v>0.40799999999999997</v>
      </c>
      <c r="AG2753" s="2" t="s">
        <v>708</v>
      </c>
    </row>
    <row r="2754" spans="1:36" x14ac:dyDescent="0.25">
      <c r="A2754" s="2" t="s">
        <v>1780</v>
      </c>
      <c r="B2754" s="2" t="s">
        <v>1641</v>
      </c>
      <c r="C2754" s="2" t="s">
        <v>1620</v>
      </c>
      <c r="D2754" s="4">
        <f t="shared" si="47"/>
        <v>221</v>
      </c>
      <c r="W2754" s="2">
        <v>1.1970000000000001</v>
      </c>
      <c r="AC2754" s="2">
        <v>1.3</v>
      </c>
      <c r="AD2754" s="2" t="s">
        <v>708</v>
      </c>
      <c r="AF2754" s="2">
        <v>1.1859999999999999</v>
      </c>
      <c r="AG2754" s="2" t="s">
        <v>708</v>
      </c>
    </row>
    <row r="2755" spans="1:36" x14ac:dyDescent="0.25">
      <c r="A2755" s="2" t="s">
        <v>1780</v>
      </c>
      <c r="B2755" s="2" t="s">
        <v>1640</v>
      </c>
      <c r="C2755" s="2" t="s">
        <v>1620</v>
      </c>
      <c r="D2755" s="4">
        <f t="shared" si="47"/>
        <v>165</v>
      </c>
      <c r="N2755" s="2">
        <v>153.4</v>
      </c>
      <c r="W2755" s="2">
        <v>155.6</v>
      </c>
      <c r="AC2755" s="2">
        <v>172.6</v>
      </c>
      <c r="AD2755" s="2" t="s">
        <v>708</v>
      </c>
      <c r="AI2755" s="2">
        <v>183.5</v>
      </c>
      <c r="AJ2755" s="2" t="s">
        <v>745</v>
      </c>
    </row>
    <row r="2756" spans="1:36" x14ac:dyDescent="0.25">
      <c r="A2756" s="2" t="s">
        <v>1780</v>
      </c>
      <c r="B2756" s="2" t="s">
        <v>1639</v>
      </c>
      <c r="C2756" s="2" t="s">
        <v>1620</v>
      </c>
      <c r="D2756" s="4">
        <f t="shared" si="47"/>
        <v>168</v>
      </c>
      <c r="AC2756" s="2">
        <v>0.27139999999999997</v>
      </c>
      <c r="AD2756" s="2" t="s">
        <v>708</v>
      </c>
      <c r="AF2756" s="2">
        <v>0.3921</v>
      </c>
      <c r="AG2756" s="2" t="s">
        <v>708</v>
      </c>
    </row>
    <row r="2757" spans="1:36" x14ac:dyDescent="0.25">
      <c r="A2757" s="2" t="s">
        <v>1780</v>
      </c>
      <c r="B2757" s="2" t="s">
        <v>1638</v>
      </c>
      <c r="C2757" s="2" t="s">
        <v>1620</v>
      </c>
      <c r="D2757" s="4">
        <f t="shared" si="47"/>
        <v>171</v>
      </c>
      <c r="AF2757" s="2">
        <v>78.900000000000006</v>
      </c>
      <c r="AI2757" s="2">
        <v>81.56</v>
      </c>
    </row>
    <row r="2758" spans="1:36" x14ac:dyDescent="0.25">
      <c r="A2758" s="2" t="s">
        <v>1780</v>
      </c>
      <c r="B2758" s="2" t="s">
        <v>1637</v>
      </c>
      <c r="C2758" s="2" t="s">
        <v>1620</v>
      </c>
      <c r="D2758" s="4">
        <f t="shared" si="47"/>
        <v>179</v>
      </c>
      <c r="N2758" s="2">
        <v>0.15</v>
      </c>
      <c r="Z2758" s="2">
        <v>0.16070000000000001</v>
      </c>
      <c r="AC2758" s="2">
        <v>0.16389999999999999</v>
      </c>
      <c r="AD2758" s="2" t="s">
        <v>708</v>
      </c>
      <c r="AF2758" s="2">
        <v>0.217</v>
      </c>
    </row>
    <row r="2759" spans="1:36" x14ac:dyDescent="0.25">
      <c r="A2759" s="2" t="s">
        <v>1780</v>
      </c>
      <c r="B2759" s="2" t="s">
        <v>1636</v>
      </c>
      <c r="C2759" s="2" t="s">
        <v>1620</v>
      </c>
      <c r="D2759" s="4">
        <f t="shared" si="47"/>
        <v>117</v>
      </c>
      <c r="W2759" s="2">
        <v>20.57</v>
      </c>
      <c r="X2759" s="2" t="s">
        <v>745</v>
      </c>
      <c r="Z2759" s="2">
        <v>25.44</v>
      </c>
      <c r="AA2759" s="2" t="s">
        <v>745</v>
      </c>
      <c r="AC2759" s="2">
        <v>29.16</v>
      </c>
      <c r="AD2759" s="2" t="s">
        <v>745</v>
      </c>
      <c r="AF2759" s="2">
        <v>29.04</v>
      </c>
      <c r="AG2759" s="2" t="s">
        <v>745</v>
      </c>
    </row>
    <row r="2760" spans="1:36" x14ac:dyDescent="0.25">
      <c r="A2760" s="2" t="s">
        <v>1780</v>
      </c>
      <c r="B2760" s="2" t="s">
        <v>1635</v>
      </c>
      <c r="C2760" s="2" t="s">
        <v>1620</v>
      </c>
      <c r="D2760" s="4">
        <f t="shared" si="47"/>
        <v>194</v>
      </c>
      <c r="W2760" s="2">
        <v>16.12</v>
      </c>
      <c r="AF2760" s="2">
        <v>22.64</v>
      </c>
      <c r="AG2760" s="2" t="s">
        <v>745</v>
      </c>
    </row>
    <row r="2761" spans="1:36" x14ac:dyDescent="0.25">
      <c r="A2761" s="2" t="s">
        <v>1780</v>
      </c>
      <c r="B2761" s="2" t="s">
        <v>1633</v>
      </c>
      <c r="C2761" s="2" t="s">
        <v>1620</v>
      </c>
      <c r="D2761" s="4">
        <f t="shared" si="47"/>
        <v>200</v>
      </c>
      <c r="N2761" s="2">
        <v>0.19</v>
      </c>
    </row>
    <row r="2762" spans="1:36" x14ac:dyDescent="0.25">
      <c r="A2762" s="2" t="s">
        <v>1780</v>
      </c>
      <c r="B2762" s="2" t="s">
        <v>1632</v>
      </c>
      <c r="C2762" s="2" t="s">
        <v>1620</v>
      </c>
      <c r="D2762" s="4">
        <f t="shared" ref="D2762:D2825" si="48">IF(B2762="","",VALUE(LEFT(B2762,FIND(".|",B2762)-1)))</f>
        <v>38</v>
      </c>
      <c r="W2762" s="2">
        <v>9.7690000000000001</v>
      </c>
      <c r="AC2762" s="2">
        <v>13.01</v>
      </c>
      <c r="AD2762" s="2" t="s">
        <v>708</v>
      </c>
      <c r="AF2762" s="2">
        <v>12.95</v>
      </c>
    </row>
    <row r="2763" spans="1:36" x14ac:dyDescent="0.25">
      <c r="A2763" s="2" t="s">
        <v>1780</v>
      </c>
      <c r="B2763" s="2" t="s">
        <v>1631</v>
      </c>
      <c r="C2763" s="2" t="s">
        <v>1620</v>
      </c>
      <c r="D2763" s="4">
        <f t="shared" si="48"/>
        <v>212</v>
      </c>
      <c r="N2763" s="2">
        <v>3.34</v>
      </c>
      <c r="Z2763" s="2">
        <v>14.43</v>
      </c>
      <c r="AC2763" s="2">
        <v>16.36</v>
      </c>
      <c r="AF2763" s="2">
        <v>14.14</v>
      </c>
      <c r="AG2763" s="2" t="s">
        <v>708</v>
      </c>
    </row>
    <row r="2764" spans="1:36" x14ac:dyDescent="0.25">
      <c r="A2764" s="2" t="s">
        <v>1780</v>
      </c>
      <c r="B2764" s="2" t="s">
        <v>1630</v>
      </c>
      <c r="C2764" s="2" t="s">
        <v>1620</v>
      </c>
      <c r="D2764" s="4">
        <f t="shared" si="48"/>
        <v>208</v>
      </c>
      <c r="Z2764" s="2">
        <v>11.52</v>
      </c>
      <c r="AA2764" s="2" t="s">
        <v>708</v>
      </c>
      <c r="AC2764" s="2">
        <v>11.66</v>
      </c>
      <c r="AD2764" s="2" t="s">
        <v>708</v>
      </c>
      <c r="AF2764" s="2">
        <v>11.19</v>
      </c>
      <c r="AG2764" s="2" t="s">
        <v>708</v>
      </c>
    </row>
    <row r="2765" spans="1:36" x14ac:dyDescent="0.25">
      <c r="A2765" s="2" t="s">
        <v>1780</v>
      </c>
      <c r="B2765" s="2" t="s">
        <v>1628</v>
      </c>
      <c r="C2765" s="2" t="s">
        <v>1620</v>
      </c>
      <c r="D2765" s="4">
        <f t="shared" si="48"/>
        <v>216</v>
      </c>
      <c r="AF2765" s="2">
        <v>57.31</v>
      </c>
    </row>
    <row r="2766" spans="1:36" x14ac:dyDescent="0.25">
      <c r="A2766" s="2" t="s">
        <v>1780</v>
      </c>
      <c r="B2766" s="2" t="s">
        <v>1627</v>
      </c>
      <c r="C2766" s="2" t="s">
        <v>1620</v>
      </c>
      <c r="D2766" s="4">
        <f t="shared" si="48"/>
        <v>176</v>
      </c>
      <c r="AF2766" s="2">
        <v>1.1719999999999999</v>
      </c>
    </row>
    <row r="2767" spans="1:36" x14ac:dyDescent="0.25">
      <c r="A2767" s="2" t="s">
        <v>1780</v>
      </c>
      <c r="B2767" s="2" t="s">
        <v>1626</v>
      </c>
      <c r="C2767" s="2" t="s">
        <v>1620</v>
      </c>
      <c r="D2767" s="4">
        <f t="shared" si="48"/>
        <v>223</v>
      </c>
      <c r="W2767" s="2">
        <v>31.6</v>
      </c>
      <c r="X2767" s="2" t="s">
        <v>708</v>
      </c>
      <c r="AC2767" s="2">
        <v>42</v>
      </c>
      <c r="AD2767" s="2" t="s">
        <v>708</v>
      </c>
      <c r="AF2767" s="2">
        <v>40.049999999999997</v>
      </c>
      <c r="AG2767" s="2" t="s">
        <v>708</v>
      </c>
      <c r="AI2767" s="2">
        <v>41.96</v>
      </c>
    </row>
    <row r="2768" spans="1:36" x14ac:dyDescent="0.25">
      <c r="A2768" s="2" t="s">
        <v>1780</v>
      </c>
      <c r="B2768" s="2" t="s">
        <v>1625</v>
      </c>
      <c r="C2768" s="2" t="s">
        <v>1620</v>
      </c>
      <c r="D2768" s="4">
        <f t="shared" si="48"/>
        <v>213</v>
      </c>
      <c r="Z2768" s="2">
        <v>23.7</v>
      </c>
      <c r="AA2768" s="2" t="s">
        <v>708</v>
      </c>
      <c r="AC2768" s="2">
        <v>24.91</v>
      </c>
      <c r="AD2768" s="2" t="s">
        <v>708</v>
      </c>
      <c r="AF2768" s="2">
        <v>27.87</v>
      </c>
      <c r="AG2768" s="2" t="s">
        <v>708</v>
      </c>
    </row>
    <row r="2769" spans="1:39" x14ac:dyDescent="0.25">
      <c r="A2769" s="2" t="s">
        <v>1780</v>
      </c>
      <c r="B2769" s="2" t="s">
        <v>1624</v>
      </c>
      <c r="C2769" s="2" t="s">
        <v>1620</v>
      </c>
      <c r="D2769" s="4">
        <f t="shared" si="48"/>
        <v>225</v>
      </c>
      <c r="Q2769" s="2">
        <v>0.9</v>
      </c>
      <c r="Z2769" s="2">
        <v>1.7230000000000001</v>
      </c>
      <c r="AC2769" s="2">
        <v>2.3340000000000001</v>
      </c>
      <c r="AD2769" s="2" t="s">
        <v>708</v>
      </c>
      <c r="AF2769" s="2">
        <v>2.8</v>
      </c>
      <c r="AG2769" s="2" t="s">
        <v>708</v>
      </c>
    </row>
    <row r="2770" spans="1:39" x14ac:dyDescent="0.25">
      <c r="A2770" s="2" t="s">
        <v>1780</v>
      </c>
      <c r="B2770" s="2" t="s">
        <v>1623</v>
      </c>
      <c r="C2770" s="2" t="s">
        <v>1620</v>
      </c>
      <c r="D2770" s="4">
        <f t="shared" si="48"/>
        <v>235</v>
      </c>
      <c r="Z2770" s="2">
        <v>53.76</v>
      </c>
      <c r="AA2770" s="2" t="s">
        <v>708</v>
      </c>
      <c r="AC2770" s="2">
        <v>53.74</v>
      </c>
      <c r="AF2770" s="2">
        <v>49.16</v>
      </c>
      <c r="AG2770" s="2" t="s">
        <v>708</v>
      </c>
    </row>
    <row r="2771" spans="1:39" x14ac:dyDescent="0.25">
      <c r="A2771" s="2" t="s">
        <v>1780</v>
      </c>
      <c r="B2771" s="2" t="s">
        <v>1622</v>
      </c>
      <c r="C2771" s="2" t="s">
        <v>1620</v>
      </c>
      <c r="D2771" s="4">
        <f t="shared" si="48"/>
        <v>237</v>
      </c>
      <c r="Q2771" s="2">
        <v>37.86</v>
      </c>
      <c r="T2771" s="2">
        <v>45.27</v>
      </c>
      <c r="AF2771" s="2">
        <v>81.86</v>
      </c>
    </row>
    <row r="2772" spans="1:39" x14ac:dyDescent="0.25">
      <c r="A2772" s="2" t="s">
        <v>1780</v>
      </c>
      <c r="B2772" s="2" t="s">
        <v>1621</v>
      </c>
      <c r="C2772" s="2" t="s">
        <v>1620</v>
      </c>
      <c r="D2772" s="4">
        <f t="shared" si="48"/>
        <v>249</v>
      </c>
      <c r="W2772" s="2">
        <v>2.9220000000000002</v>
      </c>
      <c r="AC2772" s="2">
        <v>3.3839999999999999</v>
      </c>
      <c r="AD2772" s="2" t="s">
        <v>708</v>
      </c>
      <c r="AF2772" s="2">
        <v>3.54</v>
      </c>
      <c r="AG2772" s="2" t="s">
        <v>708</v>
      </c>
    </row>
    <row r="2773" spans="1:39" x14ac:dyDescent="0.25">
      <c r="A2773" s="2" t="s">
        <v>1780</v>
      </c>
      <c r="B2773" s="2" t="s">
        <v>1619</v>
      </c>
      <c r="C2773" s="2" t="s">
        <v>1573</v>
      </c>
      <c r="D2773" s="4">
        <f t="shared" si="48"/>
        <v>3</v>
      </c>
      <c r="W2773" s="2">
        <v>1.2</v>
      </c>
      <c r="AC2773" s="2">
        <v>1.8380000000000001</v>
      </c>
      <c r="AD2773" s="2" t="s">
        <v>708</v>
      </c>
      <c r="AF2773" s="2">
        <v>1.3109999999999999</v>
      </c>
      <c r="AG2773" s="2" t="s">
        <v>708</v>
      </c>
    </row>
    <row r="2774" spans="1:39" x14ac:dyDescent="0.25">
      <c r="A2774" s="2" t="s">
        <v>1780</v>
      </c>
      <c r="B2774" s="2" t="s">
        <v>1618</v>
      </c>
      <c r="C2774" s="2" t="s">
        <v>1573</v>
      </c>
      <c r="D2774" s="4">
        <f t="shared" si="48"/>
        <v>6</v>
      </c>
    </row>
    <row r="2775" spans="1:39" x14ac:dyDescent="0.25">
      <c r="A2775" s="2" t="s">
        <v>1780</v>
      </c>
      <c r="B2775" s="2" t="s">
        <v>1617</v>
      </c>
      <c r="C2775" s="2" t="s">
        <v>1573</v>
      </c>
      <c r="D2775" s="4">
        <f t="shared" si="48"/>
        <v>11</v>
      </c>
      <c r="Q2775" s="2">
        <v>3.34</v>
      </c>
      <c r="R2775" s="2" t="s">
        <v>745</v>
      </c>
      <c r="T2775" s="2">
        <v>3.5779999999999998</v>
      </c>
      <c r="U2775" s="2" t="s">
        <v>745</v>
      </c>
      <c r="W2775" s="2">
        <v>3.8050000000000002</v>
      </c>
      <c r="X2775" s="2" t="s">
        <v>745</v>
      </c>
      <c r="Z2775" s="2">
        <v>3.6419999999999999</v>
      </c>
      <c r="AA2775" s="2" t="s">
        <v>745</v>
      </c>
      <c r="AC2775" s="2">
        <v>3.6659999999999999</v>
      </c>
      <c r="AD2775" s="2" t="s">
        <v>745</v>
      </c>
      <c r="AI2775" s="2">
        <v>3.492</v>
      </c>
      <c r="AJ2775" s="2" t="s">
        <v>745</v>
      </c>
    </row>
    <row r="2776" spans="1:39" x14ac:dyDescent="0.25">
      <c r="A2776" s="2" t="s">
        <v>1780</v>
      </c>
      <c r="B2776" s="2" t="s">
        <v>1616</v>
      </c>
      <c r="C2776" s="2" t="s">
        <v>1573</v>
      </c>
      <c r="D2776" s="4">
        <f t="shared" si="48"/>
        <v>57</v>
      </c>
      <c r="Z2776" s="2">
        <v>1.98</v>
      </c>
      <c r="AC2776" s="2">
        <v>1.837</v>
      </c>
      <c r="AF2776" s="2">
        <v>1.706</v>
      </c>
      <c r="AI2776" s="2">
        <v>1.548</v>
      </c>
      <c r="AL2776" s="2">
        <v>1.514</v>
      </c>
    </row>
    <row r="2777" spans="1:39" x14ac:dyDescent="0.25">
      <c r="A2777" s="2" t="s">
        <v>1780</v>
      </c>
      <c r="B2777" s="2" t="s">
        <v>1615</v>
      </c>
      <c r="C2777" s="2" t="s">
        <v>1573</v>
      </c>
      <c r="D2777" s="4">
        <f t="shared" si="48"/>
        <v>255</v>
      </c>
      <c r="Q2777" s="2">
        <v>9.0299999999999994</v>
      </c>
      <c r="Z2777" s="2">
        <v>7.69</v>
      </c>
      <c r="AA2777" s="2" t="s">
        <v>745</v>
      </c>
      <c r="AC2777" s="2">
        <v>6.7350000000000003</v>
      </c>
      <c r="AD2777" s="2" t="s">
        <v>745</v>
      </c>
      <c r="AF2777" s="2">
        <v>6.2140000000000004</v>
      </c>
      <c r="AI2777" s="2">
        <v>6.0019999999999998</v>
      </c>
    </row>
    <row r="2778" spans="1:39" x14ac:dyDescent="0.25">
      <c r="A2778" s="2" t="s">
        <v>1780</v>
      </c>
      <c r="B2778" s="2" t="s">
        <v>1614</v>
      </c>
      <c r="C2778" s="2" t="s">
        <v>1573</v>
      </c>
      <c r="D2778" s="4">
        <f t="shared" si="48"/>
        <v>80</v>
      </c>
      <c r="AF2778" s="2">
        <v>0.33410000000000001</v>
      </c>
      <c r="AG2778" s="2" t="s">
        <v>745</v>
      </c>
      <c r="AI2778" s="2">
        <v>0.32900000000000001</v>
      </c>
      <c r="AL2778" s="2">
        <v>0.32790000000000002</v>
      </c>
      <c r="AM2778" s="2" t="s">
        <v>745</v>
      </c>
    </row>
    <row r="2779" spans="1:39" x14ac:dyDescent="0.25">
      <c r="A2779" s="2" t="s">
        <v>1780</v>
      </c>
      <c r="B2779" s="2" t="s">
        <v>1613</v>
      </c>
      <c r="C2779" s="2" t="s">
        <v>1573</v>
      </c>
      <c r="D2779" s="4">
        <f t="shared" si="48"/>
        <v>27</v>
      </c>
      <c r="Q2779" s="2">
        <v>14.18</v>
      </c>
      <c r="T2779" s="2">
        <v>14.09</v>
      </c>
      <c r="U2779" s="2" t="s">
        <v>708</v>
      </c>
      <c r="W2779" s="2">
        <v>7.4939999999999998</v>
      </c>
      <c r="X2779" s="2" t="s">
        <v>745</v>
      </c>
      <c r="AC2779" s="2">
        <v>6.5890000000000004</v>
      </c>
      <c r="AD2779" s="2" t="s">
        <v>745</v>
      </c>
      <c r="AF2779" s="2">
        <v>6.202</v>
      </c>
      <c r="AG2779" s="2" t="s">
        <v>745</v>
      </c>
      <c r="AI2779" s="2">
        <v>5.7149999999999999</v>
      </c>
      <c r="AJ2779" s="2" t="s">
        <v>745</v>
      </c>
      <c r="AL2779" s="2">
        <v>5.468</v>
      </c>
      <c r="AM2779" s="2" t="s">
        <v>745</v>
      </c>
    </row>
    <row r="2780" spans="1:39" x14ac:dyDescent="0.25">
      <c r="A2780" s="2" t="s">
        <v>1780</v>
      </c>
      <c r="B2780" s="2" t="s">
        <v>1612</v>
      </c>
      <c r="C2780" s="2" t="s">
        <v>1573</v>
      </c>
      <c r="D2780" s="4">
        <f t="shared" si="48"/>
        <v>98</v>
      </c>
      <c r="AI2780" s="2">
        <v>0.66930000000000001</v>
      </c>
      <c r="AJ2780" s="2" t="s">
        <v>745</v>
      </c>
      <c r="AL2780" s="2">
        <v>0.63380000000000003</v>
      </c>
      <c r="AM2780" s="2" t="s">
        <v>745</v>
      </c>
    </row>
    <row r="2781" spans="1:39" x14ac:dyDescent="0.25">
      <c r="A2781" s="2" t="s">
        <v>1780</v>
      </c>
      <c r="B2781" s="2" t="s">
        <v>1611</v>
      </c>
      <c r="C2781" s="2" t="s">
        <v>1573</v>
      </c>
      <c r="D2781" s="4">
        <f t="shared" si="48"/>
        <v>50</v>
      </c>
      <c r="N2781" s="2">
        <v>0.155</v>
      </c>
      <c r="O2781" s="2" t="s">
        <v>708</v>
      </c>
      <c r="Q2781" s="2">
        <v>0.17699999999999999</v>
      </c>
      <c r="R2781" s="2" t="s">
        <v>708</v>
      </c>
      <c r="T2781" s="2">
        <v>0.2</v>
      </c>
      <c r="U2781" s="2" t="s">
        <v>708</v>
      </c>
      <c r="W2781" s="2">
        <v>0.223</v>
      </c>
      <c r="Z2781" s="2">
        <v>0.20799999999999999</v>
      </c>
      <c r="AA2781" s="2" t="s">
        <v>708</v>
      </c>
      <c r="AC2781" s="2">
        <v>0.17069999999999999</v>
      </c>
      <c r="AD2781" s="2" t="s">
        <v>745</v>
      </c>
      <c r="AF2781" s="2">
        <v>0.1641</v>
      </c>
      <c r="AG2781" s="2" t="s">
        <v>745</v>
      </c>
      <c r="AI2781" s="2">
        <v>0.20030000000000001</v>
      </c>
      <c r="AJ2781" s="2" t="s">
        <v>745</v>
      </c>
      <c r="AL2781" s="2">
        <v>0.2218</v>
      </c>
      <c r="AM2781" s="2" t="s">
        <v>745</v>
      </c>
    </row>
    <row r="2782" spans="1:39" x14ac:dyDescent="0.25">
      <c r="A2782" s="2" t="s">
        <v>1780</v>
      </c>
      <c r="B2782" s="2" t="s">
        <v>1610</v>
      </c>
      <c r="C2782" s="2" t="s">
        <v>1573</v>
      </c>
      <c r="D2782" s="4">
        <f t="shared" si="48"/>
        <v>167</v>
      </c>
      <c r="Z2782" s="2">
        <v>2.4929999999999999</v>
      </c>
      <c r="AA2782" s="2" t="s">
        <v>745</v>
      </c>
      <c r="AC2782" s="2">
        <v>1.9079999999999999</v>
      </c>
      <c r="AD2782" s="2" t="s">
        <v>745</v>
      </c>
      <c r="AF2782" s="2">
        <v>1.9690000000000001</v>
      </c>
      <c r="AG2782" s="2" t="s">
        <v>745</v>
      </c>
      <c r="AI2782" s="2">
        <v>1.841</v>
      </c>
      <c r="AJ2782" s="2" t="s">
        <v>745</v>
      </c>
      <c r="AL2782" s="2">
        <v>1.65</v>
      </c>
      <c r="AM2782" s="2" t="s">
        <v>745</v>
      </c>
    </row>
    <row r="2783" spans="1:39" x14ac:dyDescent="0.25">
      <c r="A2783" s="2" t="s">
        <v>1780</v>
      </c>
      <c r="B2783" s="2" t="s">
        <v>1609</v>
      </c>
      <c r="C2783" s="2" t="s">
        <v>1573</v>
      </c>
      <c r="D2783" s="4">
        <f t="shared" si="48"/>
        <v>54</v>
      </c>
      <c r="K2783" s="2">
        <v>0.72</v>
      </c>
      <c r="L2783" s="2" t="s">
        <v>745</v>
      </c>
      <c r="N2783" s="2">
        <v>1.2050000000000001</v>
      </c>
      <c r="O2783" s="2" t="s">
        <v>745</v>
      </c>
      <c r="Q2783" s="2">
        <v>1.2050000000000001</v>
      </c>
      <c r="R2783" s="2" t="s">
        <v>745</v>
      </c>
      <c r="T2783" s="2">
        <v>1.7050000000000001</v>
      </c>
      <c r="U2783" s="2" t="s">
        <v>745</v>
      </c>
      <c r="W2783" s="2">
        <v>1.246</v>
      </c>
      <c r="X2783" s="2" t="s">
        <v>745</v>
      </c>
      <c r="Z2783" s="2">
        <v>0.91749999999999998</v>
      </c>
      <c r="AA2783" s="2" t="s">
        <v>745</v>
      </c>
      <c r="AC2783" s="2">
        <v>0.65290000000000004</v>
      </c>
      <c r="AD2783" s="2" t="s">
        <v>745</v>
      </c>
      <c r="AF2783" s="2">
        <v>0.55579999999999996</v>
      </c>
      <c r="AG2783" s="2" t="s">
        <v>745</v>
      </c>
      <c r="AI2783" s="2">
        <v>0.63700000000000001</v>
      </c>
      <c r="AJ2783" s="2" t="s">
        <v>745</v>
      </c>
    </row>
    <row r="2784" spans="1:39" x14ac:dyDescent="0.25">
      <c r="A2784" s="2" t="s">
        <v>1780</v>
      </c>
      <c r="B2784" s="2" t="s">
        <v>1608</v>
      </c>
      <c r="C2784" s="2" t="s">
        <v>1573</v>
      </c>
      <c r="D2784" s="4">
        <f t="shared" si="48"/>
        <v>63</v>
      </c>
      <c r="W2784" s="2">
        <v>2.63</v>
      </c>
      <c r="X2784" s="2" t="s">
        <v>745</v>
      </c>
      <c r="Z2784" s="2">
        <v>1.3580000000000001</v>
      </c>
      <c r="AC2784" s="2">
        <v>1.413</v>
      </c>
      <c r="AD2784" s="2" t="s">
        <v>745</v>
      </c>
      <c r="AF2784" s="2">
        <v>1.8340000000000001</v>
      </c>
      <c r="AG2784" s="2" t="s">
        <v>745</v>
      </c>
      <c r="AI2784" s="2">
        <v>1.631</v>
      </c>
      <c r="AL2784" s="2">
        <v>1.72</v>
      </c>
    </row>
    <row r="2785" spans="1:39" x14ac:dyDescent="0.25">
      <c r="A2785" s="2" t="s">
        <v>1780</v>
      </c>
      <c r="B2785" s="2" t="s">
        <v>1607</v>
      </c>
      <c r="C2785" s="2" t="s">
        <v>1573</v>
      </c>
      <c r="D2785" s="4">
        <f t="shared" si="48"/>
        <v>64</v>
      </c>
    </row>
    <row r="2786" spans="1:39" x14ac:dyDescent="0.25">
      <c r="A2786" s="2" t="s">
        <v>1780</v>
      </c>
      <c r="B2786" s="2" t="s">
        <v>1606</v>
      </c>
      <c r="C2786" s="2" t="s">
        <v>1573</v>
      </c>
      <c r="D2786" s="4">
        <f t="shared" si="48"/>
        <v>67</v>
      </c>
      <c r="K2786" s="2">
        <v>3.3</v>
      </c>
      <c r="L2786" s="2" t="s">
        <v>745</v>
      </c>
      <c r="N2786" s="2">
        <v>3.55</v>
      </c>
      <c r="O2786" s="2" t="s">
        <v>745</v>
      </c>
      <c r="Q2786" s="2">
        <v>3.7</v>
      </c>
      <c r="R2786" s="2" t="s">
        <v>745</v>
      </c>
      <c r="T2786" s="2">
        <v>4</v>
      </c>
      <c r="U2786" s="2" t="s">
        <v>745</v>
      </c>
      <c r="W2786" s="2">
        <v>2.347</v>
      </c>
      <c r="X2786" s="2" t="s">
        <v>745</v>
      </c>
      <c r="Z2786" s="2">
        <v>2.5859999999999999</v>
      </c>
      <c r="AA2786" s="2" t="s">
        <v>745</v>
      </c>
      <c r="AC2786" s="2">
        <v>2.3279999999999998</v>
      </c>
      <c r="AD2786" s="2" t="s">
        <v>745</v>
      </c>
      <c r="AF2786" s="2">
        <v>6.5620000000000003</v>
      </c>
      <c r="AG2786" s="2" t="s">
        <v>745</v>
      </c>
    </row>
    <row r="2787" spans="1:39" x14ac:dyDescent="0.25">
      <c r="A2787" s="2" t="s">
        <v>1780</v>
      </c>
      <c r="B2787" s="2" t="s">
        <v>1605</v>
      </c>
      <c r="C2787" s="2" t="s">
        <v>1573</v>
      </c>
      <c r="D2787" s="4">
        <f t="shared" si="48"/>
        <v>68</v>
      </c>
      <c r="Q2787" s="2">
        <v>30.96</v>
      </c>
      <c r="R2787" s="2" t="s">
        <v>745</v>
      </c>
      <c r="T2787" s="2">
        <v>34.880000000000003</v>
      </c>
      <c r="U2787" s="2" t="s">
        <v>745</v>
      </c>
      <c r="W2787" s="2">
        <v>39.21</v>
      </c>
      <c r="X2787" s="2" t="s">
        <v>745</v>
      </c>
      <c r="Z2787" s="2">
        <v>30.33</v>
      </c>
      <c r="AA2787" s="2" t="s">
        <v>745</v>
      </c>
      <c r="AC2787" s="2">
        <v>32.36</v>
      </c>
      <c r="AD2787" s="2" t="s">
        <v>745</v>
      </c>
      <c r="AF2787" s="2">
        <v>30.99</v>
      </c>
      <c r="AG2787" s="2" t="s">
        <v>745</v>
      </c>
      <c r="AI2787" s="2">
        <v>29.81</v>
      </c>
      <c r="AJ2787" s="2" t="s">
        <v>745</v>
      </c>
    </row>
    <row r="2788" spans="1:39" x14ac:dyDescent="0.25">
      <c r="A2788" s="2" t="s">
        <v>1780</v>
      </c>
      <c r="B2788" s="2" t="s">
        <v>1604</v>
      </c>
      <c r="C2788" s="2" t="s">
        <v>1573</v>
      </c>
      <c r="D2788" s="4">
        <f t="shared" si="48"/>
        <v>79</v>
      </c>
      <c r="W2788" s="2">
        <v>46.27</v>
      </c>
      <c r="X2788" s="2" t="s">
        <v>745</v>
      </c>
      <c r="Z2788" s="2">
        <v>45.2</v>
      </c>
      <c r="AC2788" s="2">
        <v>39.11</v>
      </c>
      <c r="AD2788" s="2" t="s">
        <v>745</v>
      </c>
      <c r="AF2788" s="2">
        <v>32.26</v>
      </c>
      <c r="AI2788" s="2">
        <v>32.99</v>
      </c>
    </row>
    <row r="2789" spans="1:39" x14ac:dyDescent="0.25">
      <c r="A2789" s="2" t="s">
        <v>1780</v>
      </c>
      <c r="B2789" s="2" t="s">
        <v>1603</v>
      </c>
      <c r="C2789" s="2" t="s">
        <v>1573</v>
      </c>
      <c r="D2789" s="4">
        <f t="shared" si="48"/>
        <v>84</v>
      </c>
      <c r="K2789" s="2">
        <v>4.2539999999999996</v>
      </c>
      <c r="L2789" s="2" t="s">
        <v>745</v>
      </c>
      <c r="N2789" s="2">
        <v>4.2759999999999998</v>
      </c>
      <c r="O2789" s="2" t="s">
        <v>745</v>
      </c>
      <c r="Q2789" s="2">
        <v>5.03</v>
      </c>
      <c r="R2789" s="2" t="s">
        <v>745</v>
      </c>
      <c r="T2789" s="2">
        <v>5.4859999999999998</v>
      </c>
      <c r="U2789" s="2" t="s">
        <v>745</v>
      </c>
      <c r="W2789" s="2">
        <v>8.0280000000000005</v>
      </c>
      <c r="X2789" s="2" t="s">
        <v>745</v>
      </c>
      <c r="Z2789" s="2">
        <v>8.6850000000000005</v>
      </c>
      <c r="AA2789" s="2" t="s">
        <v>745</v>
      </c>
      <c r="AC2789" s="2">
        <v>9.2260000000000009</v>
      </c>
      <c r="AD2789" s="2" t="s">
        <v>745</v>
      </c>
      <c r="AF2789" s="2">
        <v>9.593</v>
      </c>
      <c r="AG2789" s="2" t="s">
        <v>745</v>
      </c>
    </row>
    <row r="2790" spans="1:39" x14ac:dyDescent="0.25">
      <c r="A2790" s="2" t="s">
        <v>1780</v>
      </c>
      <c r="B2790" s="2" t="s">
        <v>1602</v>
      </c>
      <c r="C2790" s="2" t="s">
        <v>1573</v>
      </c>
      <c r="D2790" s="4">
        <f t="shared" si="48"/>
        <v>94</v>
      </c>
    </row>
    <row r="2791" spans="1:39" x14ac:dyDescent="0.25">
      <c r="A2791" s="2" t="s">
        <v>1780</v>
      </c>
      <c r="B2791" s="2" t="s">
        <v>1601</v>
      </c>
      <c r="C2791" s="2" t="s">
        <v>1573</v>
      </c>
      <c r="D2791" s="4">
        <f t="shared" si="48"/>
        <v>97</v>
      </c>
      <c r="K2791" s="2">
        <v>2.98</v>
      </c>
      <c r="L2791" s="2" t="s">
        <v>745</v>
      </c>
      <c r="N2791" s="2">
        <v>3.9649999999999999</v>
      </c>
      <c r="O2791" s="2" t="s">
        <v>745</v>
      </c>
      <c r="Q2791" s="2">
        <v>4.8049999999999997</v>
      </c>
      <c r="R2791" s="2" t="s">
        <v>745</v>
      </c>
      <c r="T2791" s="2">
        <v>6.351</v>
      </c>
      <c r="W2791" s="2">
        <v>7.1369999999999996</v>
      </c>
      <c r="X2791" s="2" t="s">
        <v>745</v>
      </c>
      <c r="Z2791" s="2">
        <v>6.01</v>
      </c>
      <c r="AA2791" s="2" t="s">
        <v>745</v>
      </c>
      <c r="AC2791" s="2">
        <v>5.72</v>
      </c>
      <c r="AD2791" s="2" t="s">
        <v>745</v>
      </c>
      <c r="AF2791" s="2">
        <v>5.5839999999999996</v>
      </c>
      <c r="AG2791" s="2" t="s">
        <v>745</v>
      </c>
      <c r="AI2791" s="2">
        <v>5.0510000000000002</v>
      </c>
      <c r="AJ2791" s="2" t="s">
        <v>745</v>
      </c>
    </row>
    <row r="2792" spans="1:39" x14ac:dyDescent="0.25">
      <c r="A2792" s="2" t="s">
        <v>1780</v>
      </c>
      <c r="B2792" s="2" t="s">
        <v>1600</v>
      </c>
      <c r="C2792" s="2" t="s">
        <v>1573</v>
      </c>
      <c r="D2792" s="4">
        <f t="shared" si="48"/>
        <v>99</v>
      </c>
      <c r="Q2792" s="2">
        <v>0.108</v>
      </c>
      <c r="R2792" s="2" t="s">
        <v>745</v>
      </c>
      <c r="T2792" s="2">
        <v>0.112</v>
      </c>
      <c r="U2792" s="2" t="s">
        <v>745</v>
      </c>
      <c r="W2792" s="2">
        <v>0.16700000000000001</v>
      </c>
      <c r="X2792" s="2" t="s">
        <v>745</v>
      </c>
      <c r="AC2792" s="2">
        <v>0.16500000000000001</v>
      </c>
      <c r="AD2792" s="2" t="s">
        <v>745</v>
      </c>
      <c r="AF2792" s="2">
        <v>0.16500000000000001</v>
      </c>
      <c r="AG2792" s="2" t="s">
        <v>745</v>
      </c>
      <c r="AI2792" s="2">
        <v>3.5710000000000002</v>
      </c>
      <c r="AJ2792" s="2" t="s">
        <v>745</v>
      </c>
      <c r="AL2792" s="2">
        <v>3.0110000000000001</v>
      </c>
      <c r="AM2792" s="2" t="s">
        <v>745</v>
      </c>
    </row>
    <row r="2793" spans="1:39" x14ac:dyDescent="0.25">
      <c r="A2793" s="2" t="s">
        <v>1780</v>
      </c>
      <c r="B2793" s="2" t="s">
        <v>1599</v>
      </c>
      <c r="C2793" s="2" t="s">
        <v>1573</v>
      </c>
      <c r="D2793" s="4">
        <f t="shared" si="48"/>
        <v>104</v>
      </c>
      <c r="Q2793" s="2">
        <v>1.07</v>
      </c>
      <c r="R2793" s="2" t="s">
        <v>745</v>
      </c>
      <c r="Z2793" s="2">
        <v>1.1759999999999999</v>
      </c>
      <c r="AA2793" s="2" t="s">
        <v>745</v>
      </c>
      <c r="AF2793" s="2">
        <v>0.7298</v>
      </c>
      <c r="AG2793" s="2" t="s">
        <v>745</v>
      </c>
      <c r="AI2793" s="2">
        <v>0.75700000000000001</v>
      </c>
      <c r="AJ2793" s="2" t="s">
        <v>745</v>
      </c>
    </row>
    <row r="2794" spans="1:39" x14ac:dyDescent="0.25">
      <c r="A2794" s="2" t="s">
        <v>1780</v>
      </c>
      <c r="B2794" s="2" t="s">
        <v>1598</v>
      </c>
      <c r="C2794" s="2" t="s">
        <v>1573</v>
      </c>
      <c r="D2794" s="4">
        <f t="shared" si="48"/>
        <v>106</v>
      </c>
      <c r="K2794" s="2">
        <v>41.6</v>
      </c>
      <c r="AC2794" s="2">
        <v>45.08</v>
      </c>
      <c r="AD2794" s="2" t="s">
        <v>745</v>
      </c>
      <c r="AI2794" s="2">
        <v>53.75</v>
      </c>
      <c r="AJ2794" s="2" t="s">
        <v>745</v>
      </c>
    </row>
    <row r="2795" spans="1:39" x14ac:dyDescent="0.25">
      <c r="A2795" s="2" t="s">
        <v>1780</v>
      </c>
      <c r="B2795" s="2" t="s">
        <v>1597</v>
      </c>
      <c r="C2795" s="2" t="s">
        <v>1573</v>
      </c>
      <c r="D2795" s="4">
        <f t="shared" si="48"/>
        <v>119</v>
      </c>
      <c r="Z2795" s="2">
        <v>0.40620000000000001</v>
      </c>
      <c r="AA2795" s="2" t="s">
        <v>745</v>
      </c>
      <c r="AC2795" s="2">
        <v>0.2445</v>
      </c>
      <c r="AD2795" s="2" t="s">
        <v>708</v>
      </c>
      <c r="AF2795" s="2">
        <v>0.20660000000000001</v>
      </c>
      <c r="AG2795" s="2" t="s">
        <v>708</v>
      </c>
      <c r="AI2795" s="2">
        <v>0.2482</v>
      </c>
      <c r="AJ2795" s="2" t="s">
        <v>745</v>
      </c>
      <c r="AL2795" s="2">
        <v>0.23599999999999999</v>
      </c>
      <c r="AM2795" s="2" t="s">
        <v>708</v>
      </c>
    </row>
    <row r="2796" spans="1:39" x14ac:dyDescent="0.25">
      <c r="A2796" s="2" t="s">
        <v>1780</v>
      </c>
      <c r="B2796" s="2" t="s">
        <v>1596</v>
      </c>
      <c r="C2796" s="2" t="s">
        <v>1573</v>
      </c>
      <c r="D2796" s="4">
        <f t="shared" si="48"/>
        <v>125</v>
      </c>
    </row>
    <row r="2797" spans="1:39" x14ac:dyDescent="0.25">
      <c r="A2797" s="2" t="s">
        <v>1780</v>
      </c>
      <c r="B2797" s="2" t="s">
        <v>1595</v>
      </c>
      <c r="C2797" s="2" t="s">
        <v>1573</v>
      </c>
      <c r="D2797" s="4">
        <f t="shared" si="48"/>
        <v>126</v>
      </c>
      <c r="Z2797" s="2">
        <v>4.3470000000000004</v>
      </c>
      <c r="AC2797" s="2">
        <v>2.7679999999999998</v>
      </c>
      <c r="AD2797" s="2" t="s">
        <v>745</v>
      </c>
      <c r="AF2797" s="2">
        <v>2.2639999999999998</v>
      </c>
      <c r="AG2797" s="2" t="s">
        <v>708</v>
      </c>
      <c r="AI2797" s="2">
        <v>0.62639999999999996</v>
      </c>
    </row>
    <row r="2798" spans="1:39" x14ac:dyDescent="0.25">
      <c r="A2798" s="2" t="s">
        <v>1780</v>
      </c>
      <c r="B2798" s="2" t="s">
        <v>1594</v>
      </c>
      <c r="C2798" s="2" t="s">
        <v>1573</v>
      </c>
      <c r="D2798" s="4">
        <f t="shared" si="48"/>
        <v>256</v>
      </c>
      <c r="K2798" s="2">
        <v>3.4799999999999998E-2</v>
      </c>
      <c r="L2798" s="2" t="s">
        <v>745</v>
      </c>
      <c r="N2798" s="2">
        <v>4.2500000000000003E-2</v>
      </c>
      <c r="O2798" s="2" t="s">
        <v>745</v>
      </c>
      <c r="Q2798" s="2">
        <v>3.9699999999999999E-2</v>
      </c>
      <c r="R2798" s="2" t="s">
        <v>745</v>
      </c>
      <c r="T2798" s="2">
        <v>6.7000000000000004E-2</v>
      </c>
      <c r="U2798" s="2" t="s">
        <v>745</v>
      </c>
      <c r="Z2798" s="2">
        <v>5.6500000000000002E-2</v>
      </c>
      <c r="AA2798" s="2" t="s">
        <v>745</v>
      </c>
      <c r="AC2798" s="2">
        <v>6.0499999999999998E-2</v>
      </c>
      <c r="AD2798" s="2" t="s">
        <v>745</v>
      </c>
      <c r="AI2798" s="2">
        <v>4.4499999999999998E-2</v>
      </c>
      <c r="AJ2798" s="2" t="s">
        <v>745</v>
      </c>
      <c r="AL2798" s="2">
        <v>4.3099999999999999E-2</v>
      </c>
      <c r="AM2798" s="2" t="s">
        <v>745</v>
      </c>
    </row>
    <row r="2799" spans="1:39" x14ac:dyDescent="0.25">
      <c r="A2799" s="2" t="s">
        <v>1780</v>
      </c>
      <c r="B2799" s="2" t="s">
        <v>1593</v>
      </c>
      <c r="C2799" s="2" t="s">
        <v>1573</v>
      </c>
      <c r="D2799" s="4">
        <f t="shared" si="48"/>
        <v>134</v>
      </c>
      <c r="Q2799" s="2">
        <v>0.02</v>
      </c>
      <c r="Z2799" s="2">
        <v>2.9499999999999998E-2</v>
      </c>
      <c r="AC2799" s="2">
        <v>3.4000000000000002E-2</v>
      </c>
      <c r="AD2799" s="2" t="s">
        <v>708</v>
      </c>
      <c r="AF2799" s="2">
        <v>3.2800000000000003E-2</v>
      </c>
      <c r="AG2799" s="2" t="s">
        <v>745</v>
      </c>
      <c r="AI2799" s="2">
        <v>1.7000000000000001E-2</v>
      </c>
      <c r="AJ2799" s="2" t="s">
        <v>708</v>
      </c>
      <c r="AL2799" s="2">
        <v>2.24E-2</v>
      </c>
      <c r="AM2799" s="2" t="s">
        <v>708</v>
      </c>
    </row>
    <row r="2800" spans="1:39" x14ac:dyDescent="0.25">
      <c r="A2800" s="2" t="s">
        <v>1780</v>
      </c>
      <c r="B2800" s="2" t="s">
        <v>1592</v>
      </c>
      <c r="C2800" s="2" t="s">
        <v>1573</v>
      </c>
      <c r="D2800" s="4">
        <f t="shared" si="48"/>
        <v>140</v>
      </c>
      <c r="W2800" s="2">
        <v>6.7000000000000002E-3</v>
      </c>
      <c r="X2800" s="2" t="s">
        <v>745</v>
      </c>
      <c r="Z2800" s="2">
        <v>6.0000000000000001E-3</v>
      </c>
      <c r="AA2800" s="2" t="s">
        <v>745</v>
      </c>
      <c r="AC2800" s="2">
        <v>5.7999999999999996E-3</v>
      </c>
      <c r="AD2800" s="2" t="s">
        <v>745</v>
      </c>
      <c r="AF2800" s="2">
        <v>5.4999999999999997E-3</v>
      </c>
      <c r="AG2800" s="2" t="s">
        <v>745</v>
      </c>
      <c r="AI2800" s="2">
        <v>5.0000000000000001E-3</v>
      </c>
      <c r="AJ2800" s="2" t="s">
        <v>745</v>
      </c>
    </row>
    <row r="2801" spans="1:39" x14ac:dyDescent="0.25">
      <c r="A2801" s="2" t="s">
        <v>1780</v>
      </c>
      <c r="B2801" s="2" t="s">
        <v>1591</v>
      </c>
      <c r="C2801" s="2" t="s">
        <v>1573</v>
      </c>
      <c r="D2801" s="4">
        <f t="shared" si="48"/>
        <v>273</v>
      </c>
      <c r="AI2801" s="2">
        <v>0.16089999999999999</v>
      </c>
      <c r="AJ2801" s="2" t="s">
        <v>745</v>
      </c>
    </row>
    <row r="2802" spans="1:39" x14ac:dyDescent="0.25">
      <c r="A2802" s="2" t="s">
        <v>1780</v>
      </c>
      <c r="B2802" s="2" t="s">
        <v>1590</v>
      </c>
      <c r="C2802" s="2" t="s">
        <v>1573</v>
      </c>
      <c r="D2802" s="4">
        <f t="shared" si="48"/>
        <v>150</v>
      </c>
      <c r="Q2802" s="2">
        <v>9.1980000000000004</v>
      </c>
      <c r="R2802" s="2" t="s">
        <v>745</v>
      </c>
      <c r="T2802" s="2">
        <v>9.3490000000000002</v>
      </c>
      <c r="U2802" s="2" t="s">
        <v>745</v>
      </c>
      <c r="W2802" s="2">
        <v>7.9829999999999997</v>
      </c>
      <c r="X2802" s="2" t="s">
        <v>745</v>
      </c>
      <c r="Z2802" s="2">
        <v>6.5069999999999997</v>
      </c>
      <c r="AA2802" s="2" t="s">
        <v>745</v>
      </c>
      <c r="AC2802" s="2">
        <v>8.9060000000000006</v>
      </c>
      <c r="AD2802" s="2" t="s">
        <v>745</v>
      </c>
      <c r="AF2802" s="2">
        <v>10.94</v>
      </c>
      <c r="AI2802" s="2">
        <v>10.72</v>
      </c>
    </row>
    <row r="2803" spans="1:39" x14ac:dyDescent="0.25">
      <c r="A2803" s="2" t="s">
        <v>1780</v>
      </c>
      <c r="B2803" s="2" t="s">
        <v>1589</v>
      </c>
      <c r="C2803" s="2" t="s">
        <v>1573</v>
      </c>
      <c r="D2803" s="4">
        <f t="shared" si="48"/>
        <v>162</v>
      </c>
      <c r="Q2803" s="2">
        <v>2</v>
      </c>
      <c r="Z2803" s="2">
        <v>2.42</v>
      </c>
      <c r="AA2803" s="2" t="s">
        <v>745</v>
      </c>
      <c r="AC2803" s="2">
        <v>2.399</v>
      </c>
      <c r="AD2803" s="2" t="s">
        <v>745</v>
      </c>
      <c r="AF2803" s="2">
        <v>3.0259999999999998</v>
      </c>
      <c r="AG2803" s="2" t="s">
        <v>745</v>
      </c>
    </row>
    <row r="2804" spans="1:39" x14ac:dyDescent="0.25">
      <c r="A2804" s="2" t="s">
        <v>1780</v>
      </c>
      <c r="B2804" s="2" t="s">
        <v>1588</v>
      </c>
      <c r="C2804" s="2" t="s">
        <v>1573</v>
      </c>
      <c r="D2804" s="4">
        <f t="shared" si="48"/>
        <v>173</v>
      </c>
      <c r="K2804" s="2">
        <v>10.11</v>
      </c>
      <c r="L2804" s="2" t="s">
        <v>745</v>
      </c>
      <c r="N2804" s="2">
        <v>13.53</v>
      </c>
      <c r="O2804" s="2" t="s">
        <v>745</v>
      </c>
      <c r="Q2804" s="2">
        <v>15.13</v>
      </c>
      <c r="R2804" s="2" t="s">
        <v>745</v>
      </c>
      <c r="T2804" s="2">
        <v>16.41</v>
      </c>
      <c r="U2804" s="2" t="s">
        <v>745</v>
      </c>
      <c r="W2804" s="2">
        <v>13.38</v>
      </c>
      <c r="X2804" s="2" t="s">
        <v>745</v>
      </c>
      <c r="Z2804" s="2">
        <v>12.79</v>
      </c>
      <c r="AA2804" s="2" t="s">
        <v>745</v>
      </c>
      <c r="AC2804" s="2">
        <v>11.72</v>
      </c>
      <c r="AD2804" s="2" t="s">
        <v>745</v>
      </c>
      <c r="AF2804" s="2">
        <v>12.02</v>
      </c>
      <c r="AI2804" s="2">
        <v>11.47</v>
      </c>
    </row>
    <row r="2805" spans="1:39" x14ac:dyDescent="0.25">
      <c r="A2805" s="2" t="s">
        <v>1780</v>
      </c>
      <c r="B2805" s="2" t="s">
        <v>1587</v>
      </c>
      <c r="C2805" s="2" t="s">
        <v>1573</v>
      </c>
      <c r="D2805" s="4">
        <f t="shared" si="48"/>
        <v>174</v>
      </c>
      <c r="W2805" s="2">
        <v>8.5980000000000008</v>
      </c>
      <c r="X2805" s="2" t="s">
        <v>745</v>
      </c>
      <c r="AC2805" s="2">
        <v>11.14</v>
      </c>
      <c r="AD2805" s="2" t="s">
        <v>745</v>
      </c>
      <c r="AF2805" s="2">
        <v>9.1460000000000008</v>
      </c>
      <c r="AG2805" s="2" t="s">
        <v>708</v>
      </c>
    </row>
    <row r="2806" spans="1:39" x14ac:dyDescent="0.25">
      <c r="A2806" s="2" t="s">
        <v>1780</v>
      </c>
      <c r="B2806" s="2" t="s">
        <v>1586</v>
      </c>
      <c r="C2806" s="2" t="s">
        <v>1573</v>
      </c>
      <c r="D2806" s="4">
        <f t="shared" si="48"/>
        <v>146</v>
      </c>
      <c r="W2806" s="2">
        <v>1.9630000000000001</v>
      </c>
      <c r="AF2806" s="2">
        <v>1.0649999999999999</v>
      </c>
      <c r="AG2806" s="2" t="s">
        <v>708</v>
      </c>
    </row>
    <row r="2807" spans="1:39" x14ac:dyDescent="0.25">
      <c r="A2807" s="2" t="s">
        <v>1780</v>
      </c>
      <c r="B2807" s="2" t="s">
        <v>1585</v>
      </c>
      <c r="C2807" s="2" t="s">
        <v>1573</v>
      </c>
      <c r="D2807" s="4">
        <f t="shared" si="48"/>
        <v>183</v>
      </c>
      <c r="K2807" s="2">
        <v>9.59</v>
      </c>
      <c r="N2807" s="2">
        <v>14.4</v>
      </c>
      <c r="Q2807" s="2">
        <v>18.8</v>
      </c>
      <c r="T2807" s="2">
        <v>20.5</v>
      </c>
      <c r="W2807" s="2">
        <v>20.41</v>
      </c>
      <c r="Z2807" s="2">
        <v>12.46</v>
      </c>
      <c r="AC2807" s="2">
        <v>9.2219999999999995</v>
      </c>
      <c r="AD2807" s="2" t="s">
        <v>745</v>
      </c>
      <c r="AF2807" s="2">
        <v>6.8840000000000003</v>
      </c>
      <c r="AG2807" s="2" t="s">
        <v>745</v>
      </c>
      <c r="AI2807" s="2">
        <v>6.4820000000000002</v>
      </c>
      <c r="AJ2807" s="2" t="s">
        <v>745</v>
      </c>
      <c r="AL2807" s="2">
        <v>6.4180000000000001</v>
      </c>
      <c r="AM2807" s="2" t="s">
        <v>745</v>
      </c>
    </row>
    <row r="2808" spans="1:39" x14ac:dyDescent="0.25">
      <c r="A2808" s="2" t="s">
        <v>1780</v>
      </c>
      <c r="B2808" s="2" t="s">
        <v>1584</v>
      </c>
      <c r="C2808" s="2" t="s">
        <v>1573</v>
      </c>
      <c r="D2808" s="4">
        <f t="shared" si="48"/>
        <v>185</v>
      </c>
      <c r="Z2808" s="2">
        <v>77.099999999999994</v>
      </c>
      <c r="AC2808" s="2">
        <v>66.2</v>
      </c>
      <c r="AL2808" s="2">
        <v>61</v>
      </c>
    </row>
    <row r="2809" spans="1:39" x14ac:dyDescent="0.25">
      <c r="A2809" s="2" t="s">
        <v>1780</v>
      </c>
      <c r="B2809" s="2" t="s">
        <v>1583</v>
      </c>
      <c r="C2809" s="2" t="s">
        <v>1573</v>
      </c>
      <c r="D2809" s="4">
        <f t="shared" si="48"/>
        <v>192</v>
      </c>
    </row>
    <row r="2810" spans="1:39" x14ac:dyDescent="0.25">
      <c r="A2810" s="2" t="s">
        <v>1780</v>
      </c>
      <c r="B2810" s="2" t="s">
        <v>1582</v>
      </c>
      <c r="C2810" s="2" t="s">
        <v>1573</v>
      </c>
      <c r="D2810" s="4">
        <f t="shared" si="48"/>
        <v>272</v>
      </c>
      <c r="AF2810" s="2">
        <v>3.9580000000000002</v>
      </c>
      <c r="AG2810" s="2" t="s">
        <v>745</v>
      </c>
      <c r="AI2810" s="2">
        <v>3.8690000000000002</v>
      </c>
      <c r="AJ2810" s="2" t="s">
        <v>745</v>
      </c>
      <c r="AL2810" s="2">
        <v>4.1500000000000004</v>
      </c>
      <c r="AM2810" s="2" t="s">
        <v>745</v>
      </c>
    </row>
    <row r="2811" spans="1:39" x14ac:dyDescent="0.25">
      <c r="A2811" s="2" t="s">
        <v>1780</v>
      </c>
      <c r="B2811" s="2" t="s">
        <v>1581</v>
      </c>
      <c r="C2811" s="2" t="s">
        <v>1573</v>
      </c>
      <c r="D2811" s="4">
        <f t="shared" si="48"/>
        <v>199</v>
      </c>
      <c r="Z2811" s="2">
        <v>1.31</v>
      </c>
      <c r="AA2811" s="2" t="s">
        <v>745</v>
      </c>
      <c r="AC2811" s="2">
        <v>1.0940000000000001</v>
      </c>
      <c r="AD2811" s="2" t="s">
        <v>745</v>
      </c>
      <c r="AF2811" s="2">
        <v>0.68799999999999994</v>
      </c>
      <c r="AG2811" s="2" t="s">
        <v>745</v>
      </c>
      <c r="AI2811" s="2">
        <v>0.6653</v>
      </c>
      <c r="AJ2811" s="2" t="s">
        <v>745</v>
      </c>
      <c r="AL2811" s="2">
        <v>0.55930000000000002</v>
      </c>
      <c r="AM2811" s="2" t="s">
        <v>745</v>
      </c>
    </row>
    <row r="2812" spans="1:39" x14ac:dyDescent="0.25">
      <c r="A2812" s="2" t="s">
        <v>1780</v>
      </c>
      <c r="B2812" s="2" t="s">
        <v>1580</v>
      </c>
      <c r="C2812" s="2" t="s">
        <v>1573</v>
      </c>
      <c r="D2812" s="4">
        <f t="shared" si="48"/>
        <v>198</v>
      </c>
      <c r="AC2812" s="2">
        <v>0.8992</v>
      </c>
      <c r="AD2812" s="2" t="s">
        <v>745</v>
      </c>
      <c r="AF2812" s="2">
        <v>0.93489999999999995</v>
      </c>
      <c r="AG2812" s="2" t="s">
        <v>745</v>
      </c>
      <c r="AI2812" s="2">
        <v>0.92810000000000004</v>
      </c>
      <c r="AJ2812" s="2" t="s">
        <v>745</v>
      </c>
      <c r="AL2812" s="2">
        <v>1.1559999999999999</v>
      </c>
      <c r="AM2812" s="2" t="s">
        <v>745</v>
      </c>
    </row>
    <row r="2813" spans="1:39" x14ac:dyDescent="0.25">
      <c r="A2813" s="2" t="s">
        <v>1780</v>
      </c>
      <c r="B2813" s="2" t="s">
        <v>1579</v>
      </c>
      <c r="C2813" s="2" t="s">
        <v>1573</v>
      </c>
      <c r="D2813" s="4">
        <f t="shared" si="48"/>
        <v>203</v>
      </c>
      <c r="N2813" s="2">
        <v>36.08</v>
      </c>
      <c r="O2813" s="2" t="s">
        <v>745</v>
      </c>
      <c r="Q2813" s="2">
        <v>39.92</v>
      </c>
      <c r="R2813" s="2" t="s">
        <v>745</v>
      </c>
      <c r="T2813" s="2">
        <v>45.85</v>
      </c>
      <c r="W2813" s="2">
        <v>36.799999999999997</v>
      </c>
      <c r="X2813" s="2" t="s">
        <v>745</v>
      </c>
      <c r="Z2813" s="2">
        <v>34.5</v>
      </c>
      <c r="AA2813" s="2" t="s">
        <v>745</v>
      </c>
      <c r="AC2813" s="2">
        <v>35.51</v>
      </c>
      <c r="AD2813" s="2" t="s">
        <v>745</v>
      </c>
      <c r="AF2813" s="2">
        <v>34.97</v>
      </c>
      <c r="AG2813" s="2" t="s">
        <v>745</v>
      </c>
      <c r="AI2813" s="2">
        <v>36.75</v>
      </c>
    </row>
    <row r="2814" spans="1:39" x14ac:dyDescent="0.25">
      <c r="A2814" s="2" t="s">
        <v>1780</v>
      </c>
      <c r="B2814" s="2" t="s">
        <v>1578</v>
      </c>
      <c r="C2814" s="2" t="s">
        <v>1573</v>
      </c>
      <c r="D2814" s="4">
        <f t="shared" si="48"/>
        <v>210</v>
      </c>
      <c r="K2814" s="2">
        <v>4.0730000000000004</v>
      </c>
      <c r="L2814" s="2" t="s">
        <v>745</v>
      </c>
      <c r="N2814" s="2">
        <v>4.1349999999999998</v>
      </c>
      <c r="O2814" s="2" t="s">
        <v>745</v>
      </c>
      <c r="Q2814" s="2">
        <v>4.1059999999999999</v>
      </c>
      <c r="R2814" s="2" t="s">
        <v>745</v>
      </c>
      <c r="T2814" s="2">
        <v>2.97</v>
      </c>
      <c r="U2814" s="2" t="s">
        <v>745</v>
      </c>
      <c r="W2814" s="2">
        <v>2.9729999999999999</v>
      </c>
      <c r="X2814" s="2" t="s">
        <v>745</v>
      </c>
      <c r="Z2814" s="2">
        <v>2.7109999999999999</v>
      </c>
      <c r="AA2814" s="2" t="s">
        <v>745</v>
      </c>
      <c r="AC2814" s="2">
        <v>2.6760000000000002</v>
      </c>
      <c r="AD2814" s="2" t="s">
        <v>745</v>
      </c>
      <c r="AF2814" s="2">
        <v>2.63</v>
      </c>
      <c r="AG2814" s="2" t="s">
        <v>745</v>
      </c>
      <c r="AI2814" s="2">
        <v>2.6890000000000001</v>
      </c>
      <c r="AJ2814" s="2" t="s">
        <v>745</v>
      </c>
    </row>
    <row r="2815" spans="1:39" x14ac:dyDescent="0.25">
      <c r="A2815" s="2" t="s">
        <v>1780</v>
      </c>
      <c r="B2815" s="2" t="s">
        <v>1577</v>
      </c>
      <c r="C2815" s="2" t="s">
        <v>1573</v>
      </c>
      <c r="D2815" s="4">
        <f t="shared" si="48"/>
        <v>211</v>
      </c>
      <c r="N2815" s="2">
        <v>2.5979999999999999</v>
      </c>
      <c r="O2815" s="2" t="s">
        <v>745</v>
      </c>
      <c r="Q2815" s="2">
        <v>2.589</v>
      </c>
      <c r="R2815" s="2" t="s">
        <v>745</v>
      </c>
      <c r="T2815" s="2">
        <v>2.6459999999999999</v>
      </c>
      <c r="U2815" s="2" t="s">
        <v>745</v>
      </c>
      <c r="W2815" s="2">
        <v>2.6949999999999998</v>
      </c>
      <c r="X2815" s="2" t="s">
        <v>745</v>
      </c>
      <c r="Z2815" s="2">
        <v>2.5590000000000002</v>
      </c>
      <c r="AA2815" s="2" t="s">
        <v>745</v>
      </c>
      <c r="AC2815" s="2">
        <v>2.5179999999999998</v>
      </c>
      <c r="AD2815" s="2" t="s">
        <v>745</v>
      </c>
      <c r="AI2815" s="2">
        <v>2.0049999999999999</v>
      </c>
      <c r="AJ2815" s="2" t="s">
        <v>745</v>
      </c>
    </row>
    <row r="2816" spans="1:39" x14ac:dyDescent="0.25">
      <c r="A2816" s="2" t="s">
        <v>1780</v>
      </c>
      <c r="B2816" s="2" t="s">
        <v>1576</v>
      </c>
      <c r="C2816" s="2" t="s">
        <v>1573</v>
      </c>
      <c r="D2816" s="4">
        <f t="shared" si="48"/>
        <v>154</v>
      </c>
      <c r="Z2816" s="2">
        <v>1.5549999999999999</v>
      </c>
      <c r="AC2816" s="2">
        <v>0.63319999999999999</v>
      </c>
      <c r="AD2816" s="2" t="s">
        <v>745</v>
      </c>
      <c r="AF2816" s="2">
        <v>0.55120000000000002</v>
      </c>
      <c r="AG2816" s="2" t="s">
        <v>745</v>
      </c>
    </row>
    <row r="2817" spans="1:39" x14ac:dyDescent="0.25">
      <c r="A2817" s="2" t="s">
        <v>1780</v>
      </c>
      <c r="B2817" s="2" t="s">
        <v>1575</v>
      </c>
      <c r="C2817" s="2" t="s">
        <v>1573</v>
      </c>
      <c r="D2817" s="4">
        <f t="shared" si="48"/>
        <v>230</v>
      </c>
      <c r="W2817" s="2">
        <v>26</v>
      </c>
      <c r="AC2817" s="2">
        <v>18.28</v>
      </c>
      <c r="AF2817" s="2">
        <v>15.08</v>
      </c>
      <c r="AI2817" s="2">
        <v>14.85</v>
      </c>
    </row>
    <row r="2818" spans="1:39" x14ac:dyDescent="0.25">
      <c r="A2818" s="2" t="s">
        <v>1780</v>
      </c>
      <c r="B2818" s="2" t="s">
        <v>1574</v>
      </c>
      <c r="C2818" s="2" t="s">
        <v>1573</v>
      </c>
      <c r="D2818" s="4">
        <f t="shared" si="48"/>
        <v>229</v>
      </c>
      <c r="Q2818" s="2">
        <v>13.48</v>
      </c>
      <c r="R2818" s="2" t="s">
        <v>745</v>
      </c>
      <c r="T2818" s="2">
        <v>11.5</v>
      </c>
      <c r="U2818" s="2" t="s">
        <v>745</v>
      </c>
      <c r="W2818" s="2">
        <v>12.02</v>
      </c>
      <c r="X2818" s="2" t="s">
        <v>745</v>
      </c>
      <c r="Z2818" s="2">
        <v>12.09</v>
      </c>
      <c r="AA2818" s="2" t="s">
        <v>745</v>
      </c>
      <c r="AC2818" s="2">
        <v>15.78</v>
      </c>
      <c r="AD2818" s="2" t="s">
        <v>745</v>
      </c>
      <c r="AF2818" s="2">
        <v>8.48</v>
      </c>
      <c r="AG2818" s="2" t="s">
        <v>745</v>
      </c>
      <c r="AI2818" s="2">
        <v>8.0169999999999995</v>
      </c>
      <c r="AJ2818" s="2" t="s">
        <v>745</v>
      </c>
    </row>
    <row r="2819" spans="1:39" x14ac:dyDescent="0.25">
      <c r="A2819" s="2" t="s">
        <v>1780</v>
      </c>
      <c r="B2819" s="2" t="s">
        <v>1572</v>
      </c>
      <c r="C2819" s="2" t="s">
        <v>1555</v>
      </c>
      <c r="D2819" s="4">
        <f t="shared" si="48"/>
        <v>10</v>
      </c>
      <c r="Z2819" s="2">
        <v>22.03</v>
      </c>
      <c r="AA2819" s="2" t="s">
        <v>745</v>
      </c>
      <c r="AC2819" s="2">
        <v>21.5</v>
      </c>
      <c r="AD2819" s="2" t="s">
        <v>708</v>
      </c>
      <c r="AF2819" s="2">
        <v>18.510000000000002</v>
      </c>
      <c r="AG2819" s="2" t="s">
        <v>708</v>
      </c>
      <c r="AI2819" s="2">
        <v>15.57</v>
      </c>
      <c r="AJ2819" s="2" t="s">
        <v>708</v>
      </c>
      <c r="AL2819" s="2">
        <v>19.260000000000002</v>
      </c>
      <c r="AM2819" s="2" t="s">
        <v>708</v>
      </c>
    </row>
    <row r="2820" spans="1:39" x14ac:dyDescent="0.25">
      <c r="A2820" s="2" t="s">
        <v>1780</v>
      </c>
      <c r="B2820" s="2" t="s">
        <v>1571</v>
      </c>
      <c r="C2820" s="2" t="s">
        <v>1555</v>
      </c>
      <c r="D2820" s="4">
        <f t="shared" si="48"/>
        <v>47</v>
      </c>
    </row>
    <row r="2821" spans="1:39" x14ac:dyDescent="0.25">
      <c r="A2821" s="2" t="s">
        <v>1780</v>
      </c>
      <c r="B2821" s="2" t="s">
        <v>1570</v>
      </c>
      <c r="C2821" s="2" t="s">
        <v>1555</v>
      </c>
      <c r="D2821" s="4">
        <f t="shared" si="48"/>
        <v>66</v>
      </c>
      <c r="T2821" s="2">
        <v>0.03</v>
      </c>
      <c r="AC2821" s="2">
        <v>8.1699999999999995E-2</v>
      </c>
      <c r="AD2821" s="2" t="s">
        <v>708</v>
      </c>
      <c r="AF2821" s="2">
        <v>8.4900000000000003E-2</v>
      </c>
      <c r="AG2821" s="2" t="s">
        <v>708</v>
      </c>
    </row>
    <row r="2822" spans="1:39" x14ac:dyDescent="0.25">
      <c r="A2822" s="2" t="s">
        <v>1780</v>
      </c>
      <c r="B2822" s="2" t="s">
        <v>1569</v>
      </c>
      <c r="C2822" s="2" t="s">
        <v>1555</v>
      </c>
      <c r="D2822" s="4">
        <f t="shared" si="48"/>
        <v>83</v>
      </c>
    </row>
    <row r="2823" spans="1:39" x14ac:dyDescent="0.25">
      <c r="A2823" s="2" t="s">
        <v>1780</v>
      </c>
      <c r="B2823" s="2" t="s">
        <v>1568</v>
      </c>
      <c r="C2823" s="2" t="s">
        <v>1555</v>
      </c>
      <c r="D2823" s="4">
        <f t="shared" si="48"/>
        <v>127</v>
      </c>
    </row>
    <row r="2824" spans="1:39" x14ac:dyDescent="0.25">
      <c r="A2824" s="2" t="s">
        <v>1780</v>
      </c>
      <c r="B2824" s="2" t="s">
        <v>1567</v>
      </c>
      <c r="C2824" s="2" t="s">
        <v>1555</v>
      </c>
      <c r="D2824" s="4">
        <f t="shared" si="48"/>
        <v>145</v>
      </c>
    </row>
    <row r="2825" spans="1:39" x14ac:dyDescent="0.25">
      <c r="A2825" s="2" t="s">
        <v>1780</v>
      </c>
      <c r="B2825" s="2" t="s">
        <v>1566</v>
      </c>
      <c r="C2825" s="2" t="s">
        <v>1555</v>
      </c>
      <c r="D2825" s="4">
        <f t="shared" si="48"/>
        <v>148</v>
      </c>
    </row>
    <row r="2826" spans="1:39" x14ac:dyDescent="0.25">
      <c r="A2826" s="2" t="s">
        <v>1780</v>
      </c>
      <c r="B2826" s="2" t="s">
        <v>1565</v>
      </c>
      <c r="C2826" s="2" t="s">
        <v>1555</v>
      </c>
      <c r="D2826" s="4">
        <f t="shared" ref="D2826:D2889" si="49">IF(B2826="","",VALUE(LEFT(B2826,FIND(".|",B2826)-1)))</f>
        <v>156</v>
      </c>
      <c r="Q2826" s="2">
        <v>1.2</v>
      </c>
      <c r="T2826" s="2">
        <v>1.9</v>
      </c>
      <c r="AC2826" s="2">
        <v>3.14</v>
      </c>
      <c r="AD2826" s="2" t="s">
        <v>745</v>
      </c>
      <c r="AF2826" s="2">
        <v>4.9080000000000004</v>
      </c>
      <c r="AG2826" s="2" t="s">
        <v>745</v>
      </c>
      <c r="AI2826" s="2">
        <v>5.2009999999999996</v>
      </c>
      <c r="AJ2826" s="2" t="s">
        <v>745</v>
      </c>
    </row>
    <row r="2827" spans="1:39" x14ac:dyDescent="0.25">
      <c r="A2827" s="2" t="s">
        <v>1780</v>
      </c>
      <c r="B2827" s="2" t="s">
        <v>1564</v>
      </c>
      <c r="C2827" s="2" t="s">
        <v>1555</v>
      </c>
      <c r="D2827" s="4">
        <f t="shared" si="49"/>
        <v>160</v>
      </c>
    </row>
    <row r="2828" spans="1:39" x14ac:dyDescent="0.25">
      <c r="A2828" s="2" t="s">
        <v>1780</v>
      </c>
      <c r="B2828" s="2" t="s">
        <v>1563</v>
      </c>
      <c r="C2828" s="2" t="s">
        <v>1555</v>
      </c>
      <c r="D2828" s="4">
        <f t="shared" si="49"/>
        <v>180</v>
      </c>
    </row>
    <row r="2829" spans="1:39" x14ac:dyDescent="0.25">
      <c r="A2829" s="2" t="s">
        <v>1780</v>
      </c>
      <c r="B2829" s="2" t="s">
        <v>1562</v>
      </c>
      <c r="C2829" s="2" t="s">
        <v>1555</v>
      </c>
      <c r="D2829" s="4">
        <f t="shared" si="49"/>
        <v>244</v>
      </c>
    </row>
    <row r="2830" spans="1:39" x14ac:dyDescent="0.25">
      <c r="A2830" s="2" t="s">
        <v>1780</v>
      </c>
      <c r="B2830" s="2" t="s">
        <v>1561</v>
      </c>
      <c r="C2830" s="2" t="s">
        <v>1555</v>
      </c>
      <c r="D2830" s="4">
        <f t="shared" si="49"/>
        <v>25</v>
      </c>
    </row>
    <row r="2831" spans="1:39" x14ac:dyDescent="0.25">
      <c r="A2831" s="2" t="s">
        <v>1780</v>
      </c>
      <c r="B2831" s="2" t="s">
        <v>1560</v>
      </c>
      <c r="C2831" s="2" t="s">
        <v>1555</v>
      </c>
      <c r="D2831" s="4">
        <f t="shared" si="49"/>
        <v>218</v>
      </c>
    </row>
    <row r="2832" spans="1:39" x14ac:dyDescent="0.25">
      <c r="A2832" s="2" t="s">
        <v>1780</v>
      </c>
      <c r="B2832" s="2" t="s">
        <v>1559</v>
      </c>
      <c r="C2832" s="2" t="s">
        <v>1555</v>
      </c>
      <c r="D2832" s="4">
        <f t="shared" si="49"/>
        <v>219</v>
      </c>
    </row>
    <row r="2833" spans="1:38" x14ac:dyDescent="0.25">
      <c r="A2833" s="2" t="s">
        <v>1780</v>
      </c>
      <c r="B2833" s="2" t="s">
        <v>1558</v>
      </c>
      <c r="C2833" s="2" t="s">
        <v>1555</v>
      </c>
      <c r="D2833" s="4">
        <f t="shared" si="49"/>
        <v>227</v>
      </c>
    </row>
    <row r="2834" spans="1:38" x14ac:dyDescent="0.25">
      <c r="A2834" s="2" t="s">
        <v>1780</v>
      </c>
      <c r="B2834" s="2" t="s">
        <v>1556</v>
      </c>
      <c r="C2834" s="2" t="s">
        <v>1555</v>
      </c>
      <c r="D2834" s="4">
        <f t="shared" si="49"/>
        <v>155</v>
      </c>
    </row>
    <row r="2835" spans="1:38" x14ac:dyDescent="0.25">
      <c r="D2835" s="4" t="str">
        <f t="shared" si="49"/>
        <v/>
      </c>
    </row>
    <row r="2836" spans="1:38" x14ac:dyDescent="0.25">
      <c r="D2836" s="4" t="str">
        <f t="shared" si="49"/>
        <v/>
      </c>
      <c r="E2836" s="2" t="s">
        <v>1779</v>
      </c>
      <c r="H2836" s="2" t="s">
        <v>1778</v>
      </c>
      <c r="K2836" s="2" t="s">
        <v>1777</v>
      </c>
      <c r="N2836" s="2" t="s">
        <v>1776</v>
      </c>
      <c r="Q2836" s="2" t="s">
        <v>1775</v>
      </c>
      <c r="T2836" s="2" t="s">
        <v>1774</v>
      </c>
      <c r="W2836" s="2" t="s">
        <v>1773</v>
      </c>
      <c r="Z2836" s="2" t="s">
        <v>1772</v>
      </c>
      <c r="AC2836" s="2" t="s">
        <v>1771</v>
      </c>
      <c r="AF2836" s="2" t="s">
        <v>1770</v>
      </c>
      <c r="AI2836" s="2" t="s">
        <v>1769</v>
      </c>
      <c r="AL2836" s="2" t="s">
        <v>1768</v>
      </c>
    </row>
    <row r="2837" spans="1:38" x14ac:dyDescent="0.25">
      <c r="A2837" s="2" t="s">
        <v>1557</v>
      </c>
      <c r="B2837" s="2" t="s">
        <v>1767</v>
      </c>
      <c r="C2837" s="2" t="s">
        <v>1712</v>
      </c>
      <c r="D2837" s="4">
        <f t="shared" si="49"/>
        <v>4</v>
      </c>
      <c r="W2837" s="2">
        <v>6.4000000000000001E-2</v>
      </c>
      <c r="AC2837" s="2">
        <v>1.7000000000000001E-2</v>
      </c>
      <c r="AI2837" s="2">
        <v>0.61499999999999999</v>
      </c>
    </row>
    <row r="2838" spans="1:38" x14ac:dyDescent="0.25">
      <c r="A2838" s="2" t="s">
        <v>1557</v>
      </c>
      <c r="B2838" s="2" t="s">
        <v>1766</v>
      </c>
      <c r="C2838" s="2" t="s">
        <v>1712</v>
      </c>
      <c r="D2838" s="4">
        <f t="shared" si="49"/>
        <v>7</v>
      </c>
      <c r="W2838" s="3">
        <v>1E-4</v>
      </c>
      <c r="AC2838" s="3">
        <v>1E-4</v>
      </c>
      <c r="AD2838" s="2" t="s">
        <v>708</v>
      </c>
      <c r="AF2838" s="3">
        <v>1E-4</v>
      </c>
      <c r="AG2838" s="2" t="s">
        <v>708</v>
      </c>
    </row>
    <row r="2839" spans="1:38" x14ac:dyDescent="0.25">
      <c r="A2839" s="2" t="s">
        <v>1557</v>
      </c>
      <c r="B2839" s="2" t="s">
        <v>1765</v>
      </c>
      <c r="C2839" s="2" t="s">
        <v>1712</v>
      </c>
      <c r="D2839" s="4">
        <f t="shared" si="49"/>
        <v>53</v>
      </c>
    </row>
    <row r="2840" spans="1:38" x14ac:dyDescent="0.25">
      <c r="A2840" s="2" t="s">
        <v>1557</v>
      </c>
      <c r="B2840" s="2" t="s">
        <v>1764</v>
      </c>
      <c r="C2840" s="2" t="s">
        <v>1712</v>
      </c>
      <c r="D2840" s="4">
        <f t="shared" si="49"/>
        <v>20</v>
      </c>
    </row>
    <row r="2841" spans="1:38" x14ac:dyDescent="0.25">
      <c r="A2841" s="2" t="s">
        <v>1557</v>
      </c>
      <c r="B2841" s="2" t="s">
        <v>1763</v>
      </c>
      <c r="C2841" s="2" t="s">
        <v>1712</v>
      </c>
      <c r="D2841" s="4">
        <f t="shared" si="49"/>
        <v>233</v>
      </c>
    </row>
    <row r="2842" spans="1:38" x14ac:dyDescent="0.25">
      <c r="A2842" s="2" t="s">
        <v>1557</v>
      </c>
      <c r="B2842" s="2" t="s">
        <v>1762</v>
      </c>
      <c r="C2842" s="2" t="s">
        <v>1712</v>
      </c>
      <c r="D2842" s="4">
        <f t="shared" si="49"/>
        <v>29</v>
      </c>
    </row>
    <row r="2843" spans="1:38" x14ac:dyDescent="0.25">
      <c r="A2843" s="2" t="s">
        <v>1557</v>
      </c>
      <c r="B2843" s="2" t="s">
        <v>1761</v>
      </c>
      <c r="C2843" s="2" t="s">
        <v>1712</v>
      </c>
      <c r="D2843" s="4">
        <f t="shared" si="49"/>
        <v>35</v>
      </c>
      <c r="W2843" s="2">
        <v>2E-3</v>
      </c>
      <c r="Z2843" s="2">
        <v>1.6999999999999999E-3</v>
      </c>
      <c r="AC2843" s="2">
        <v>1.6999999999999999E-3</v>
      </c>
      <c r="AD2843" s="2" t="s">
        <v>708</v>
      </c>
    </row>
    <row r="2844" spans="1:38" x14ac:dyDescent="0.25">
      <c r="A2844" s="2" t="s">
        <v>1557</v>
      </c>
      <c r="B2844" s="2" t="s">
        <v>1760</v>
      </c>
      <c r="C2844" s="2" t="s">
        <v>1712</v>
      </c>
      <c r="D2844" s="4">
        <f t="shared" si="49"/>
        <v>32</v>
      </c>
    </row>
    <row r="2845" spans="1:38" x14ac:dyDescent="0.25">
      <c r="A2845" s="2" t="s">
        <v>1557</v>
      </c>
      <c r="B2845" s="2" t="s">
        <v>1759</v>
      </c>
      <c r="C2845" s="2" t="s">
        <v>1712</v>
      </c>
      <c r="D2845" s="4">
        <f t="shared" si="49"/>
        <v>37</v>
      </c>
    </row>
    <row r="2846" spans="1:38" x14ac:dyDescent="0.25">
      <c r="A2846" s="2" t="s">
        <v>1557</v>
      </c>
      <c r="B2846" s="2" t="s">
        <v>1758</v>
      </c>
      <c r="C2846" s="2" t="s">
        <v>1712</v>
      </c>
      <c r="D2846" s="4">
        <f t="shared" si="49"/>
        <v>39</v>
      </c>
    </row>
    <row r="2847" spans="1:38" x14ac:dyDescent="0.25">
      <c r="A2847" s="2" t="s">
        <v>1557</v>
      </c>
      <c r="B2847" s="2" t="s">
        <v>1757</v>
      </c>
      <c r="C2847" s="2" t="s">
        <v>1712</v>
      </c>
      <c r="D2847" s="4">
        <f t="shared" si="49"/>
        <v>45</v>
      </c>
    </row>
    <row r="2848" spans="1:38" x14ac:dyDescent="0.25">
      <c r="A2848" s="2" t="s">
        <v>1557</v>
      </c>
      <c r="B2848" s="2" t="s">
        <v>1756</v>
      </c>
      <c r="C2848" s="2" t="s">
        <v>1712</v>
      </c>
      <c r="D2848" s="4">
        <f t="shared" si="49"/>
        <v>46</v>
      </c>
    </row>
    <row r="2849" spans="1:35" x14ac:dyDescent="0.25">
      <c r="A2849" s="2" t="s">
        <v>1557</v>
      </c>
      <c r="B2849" s="2" t="s">
        <v>1755</v>
      </c>
      <c r="C2849" s="2" t="s">
        <v>1712</v>
      </c>
      <c r="D2849" s="4">
        <f t="shared" si="49"/>
        <v>107</v>
      </c>
    </row>
    <row r="2850" spans="1:35" x14ac:dyDescent="0.25">
      <c r="A2850" s="2" t="s">
        <v>1557</v>
      </c>
      <c r="B2850" s="2" t="s">
        <v>1754</v>
      </c>
      <c r="C2850" s="2" t="s">
        <v>1712</v>
      </c>
      <c r="D2850" s="4">
        <f t="shared" si="49"/>
        <v>250</v>
      </c>
    </row>
    <row r="2851" spans="1:35" x14ac:dyDescent="0.25">
      <c r="A2851" s="2" t="s">
        <v>1557</v>
      </c>
      <c r="B2851" s="2" t="s">
        <v>1753</v>
      </c>
      <c r="C2851" s="2" t="s">
        <v>1712</v>
      </c>
      <c r="D2851" s="4">
        <f t="shared" si="49"/>
        <v>72</v>
      </c>
      <c r="W2851" s="3">
        <v>1E-4</v>
      </c>
      <c r="AC2851" s="3">
        <v>1E-4</v>
      </c>
      <c r="AD2851" s="2" t="s">
        <v>708</v>
      </c>
    </row>
    <row r="2852" spans="1:35" x14ac:dyDescent="0.25">
      <c r="A2852" s="2" t="s">
        <v>1557</v>
      </c>
      <c r="B2852" s="2" t="s">
        <v>1752</v>
      </c>
      <c r="C2852" s="2" t="s">
        <v>1712</v>
      </c>
      <c r="D2852" s="4">
        <f t="shared" si="49"/>
        <v>59</v>
      </c>
      <c r="W2852" s="2">
        <v>2.5000000000000001E-2</v>
      </c>
      <c r="Z2852" s="2">
        <v>2.5000000000000001E-2</v>
      </c>
      <c r="AA2852" s="2" t="s">
        <v>708</v>
      </c>
      <c r="AC2852" s="2">
        <v>0.1</v>
      </c>
      <c r="AI2852" s="2">
        <v>0.2</v>
      </c>
    </row>
    <row r="2853" spans="1:35" x14ac:dyDescent="0.25">
      <c r="A2853" s="2" t="s">
        <v>1557</v>
      </c>
      <c r="B2853" s="2" t="s">
        <v>1751</v>
      </c>
      <c r="C2853" s="2" t="s">
        <v>1712</v>
      </c>
      <c r="D2853" s="4">
        <f t="shared" si="49"/>
        <v>61</v>
      </c>
    </row>
    <row r="2854" spans="1:35" x14ac:dyDescent="0.25">
      <c r="A2854" s="2" t="s">
        <v>1557</v>
      </c>
      <c r="B2854" s="2" t="s">
        <v>1750</v>
      </c>
      <c r="C2854" s="2" t="s">
        <v>1712</v>
      </c>
      <c r="D2854" s="4">
        <f t="shared" si="49"/>
        <v>178</v>
      </c>
    </row>
    <row r="2855" spans="1:35" x14ac:dyDescent="0.25">
      <c r="A2855" s="2" t="s">
        <v>1557</v>
      </c>
      <c r="B2855" s="2" t="s">
        <v>1749</v>
      </c>
      <c r="C2855" s="2" t="s">
        <v>1712</v>
      </c>
      <c r="D2855" s="4">
        <f t="shared" si="49"/>
        <v>238</v>
      </c>
    </row>
    <row r="2856" spans="1:35" x14ac:dyDescent="0.25">
      <c r="A2856" s="2" t="s">
        <v>1557</v>
      </c>
      <c r="B2856" s="2" t="s">
        <v>1748</v>
      </c>
      <c r="C2856" s="2" t="s">
        <v>1712</v>
      </c>
      <c r="D2856" s="4">
        <f t="shared" si="49"/>
        <v>74</v>
      </c>
    </row>
    <row r="2857" spans="1:35" x14ac:dyDescent="0.25">
      <c r="A2857" s="2" t="s">
        <v>1557</v>
      </c>
      <c r="B2857" s="2" t="s">
        <v>1747</v>
      </c>
      <c r="C2857" s="2" t="s">
        <v>1712</v>
      </c>
      <c r="D2857" s="4">
        <f t="shared" si="49"/>
        <v>75</v>
      </c>
    </row>
    <row r="2858" spans="1:35" x14ac:dyDescent="0.25">
      <c r="A2858" s="2" t="s">
        <v>1557</v>
      </c>
      <c r="B2858" s="2" t="s">
        <v>1746</v>
      </c>
      <c r="C2858" s="2" t="s">
        <v>1712</v>
      </c>
      <c r="D2858" s="4">
        <f t="shared" si="49"/>
        <v>81</v>
      </c>
    </row>
    <row r="2859" spans="1:35" x14ac:dyDescent="0.25">
      <c r="A2859" s="2" t="s">
        <v>1557</v>
      </c>
      <c r="B2859" s="2" t="s">
        <v>1745</v>
      </c>
      <c r="C2859" s="2" t="s">
        <v>1712</v>
      </c>
      <c r="D2859" s="4">
        <f t="shared" si="49"/>
        <v>90</v>
      </c>
    </row>
    <row r="2860" spans="1:35" x14ac:dyDescent="0.25">
      <c r="A2860" s="2" t="s">
        <v>1557</v>
      </c>
      <c r="B2860" s="2" t="s">
        <v>1744</v>
      </c>
      <c r="C2860" s="2" t="s">
        <v>1712</v>
      </c>
      <c r="D2860" s="4">
        <f t="shared" si="49"/>
        <v>175</v>
      </c>
    </row>
    <row r="2861" spans="1:35" x14ac:dyDescent="0.25">
      <c r="A2861" s="2" t="s">
        <v>1557</v>
      </c>
      <c r="B2861" s="2" t="s">
        <v>1743</v>
      </c>
      <c r="C2861" s="2" t="s">
        <v>1712</v>
      </c>
      <c r="D2861" s="4">
        <f t="shared" si="49"/>
        <v>114</v>
      </c>
    </row>
    <row r="2862" spans="1:35" x14ac:dyDescent="0.25">
      <c r="A2862" s="2" t="s">
        <v>1557</v>
      </c>
      <c r="B2862" s="2" t="s">
        <v>1742</v>
      </c>
      <c r="C2862" s="2" t="s">
        <v>1712</v>
      </c>
      <c r="D2862" s="4">
        <f t="shared" si="49"/>
        <v>122</v>
      </c>
    </row>
    <row r="2863" spans="1:35" x14ac:dyDescent="0.25">
      <c r="A2863" s="2" t="s">
        <v>1557</v>
      </c>
      <c r="B2863" s="2" t="s">
        <v>1741</v>
      </c>
      <c r="C2863" s="2" t="s">
        <v>1712</v>
      </c>
      <c r="D2863" s="4">
        <f t="shared" si="49"/>
        <v>123</v>
      </c>
    </row>
    <row r="2864" spans="1:35" x14ac:dyDescent="0.25">
      <c r="A2864" s="2" t="s">
        <v>1557</v>
      </c>
      <c r="B2864" s="2" t="s">
        <v>1740</v>
      </c>
      <c r="C2864" s="2" t="s">
        <v>1712</v>
      </c>
      <c r="D2864" s="4">
        <f t="shared" si="49"/>
        <v>124</v>
      </c>
      <c r="AC2864" s="2">
        <v>1.7999999999999999E-2</v>
      </c>
      <c r="AD2864" s="2" t="s">
        <v>708</v>
      </c>
      <c r="AF2864" s="2">
        <v>4.7E-2</v>
      </c>
      <c r="AI2864" s="2">
        <v>7.0000000000000007E-2</v>
      </c>
    </row>
    <row r="2865" spans="1:35" x14ac:dyDescent="0.25">
      <c r="A2865" s="2" t="s">
        <v>1557</v>
      </c>
      <c r="B2865" s="2" t="s">
        <v>1739</v>
      </c>
      <c r="C2865" s="2" t="s">
        <v>1712</v>
      </c>
      <c r="D2865" s="4">
        <f t="shared" si="49"/>
        <v>129</v>
      </c>
    </row>
    <row r="2866" spans="1:35" x14ac:dyDescent="0.25">
      <c r="A2866" s="2" t="s">
        <v>1557</v>
      </c>
      <c r="B2866" s="2" t="s">
        <v>1738</v>
      </c>
      <c r="C2866" s="2" t="s">
        <v>1712</v>
      </c>
      <c r="D2866" s="4">
        <f t="shared" si="49"/>
        <v>130</v>
      </c>
    </row>
    <row r="2867" spans="1:35" x14ac:dyDescent="0.25">
      <c r="A2867" s="2" t="s">
        <v>1557</v>
      </c>
      <c r="B2867" s="2" t="s">
        <v>1737</v>
      </c>
      <c r="C2867" s="2" t="s">
        <v>1712</v>
      </c>
      <c r="D2867" s="4">
        <f t="shared" si="49"/>
        <v>133</v>
      </c>
    </row>
    <row r="2868" spans="1:35" x14ac:dyDescent="0.25">
      <c r="A2868" s="2" t="s">
        <v>1557</v>
      </c>
      <c r="B2868" s="2" t="s">
        <v>1736</v>
      </c>
      <c r="C2868" s="2" t="s">
        <v>1712</v>
      </c>
      <c r="D2868" s="4">
        <f t="shared" si="49"/>
        <v>136</v>
      </c>
      <c r="W2868" s="2">
        <v>2E-3</v>
      </c>
      <c r="AC2868" s="2">
        <v>2E-3</v>
      </c>
      <c r="AD2868" s="2" t="s">
        <v>708</v>
      </c>
      <c r="AF2868" s="2">
        <v>2E-3</v>
      </c>
      <c r="AG2868" s="2" t="s">
        <v>708</v>
      </c>
    </row>
    <row r="2869" spans="1:35" x14ac:dyDescent="0.25">
      <c r="A2869" s="2" t="s">
        <v>1557</v>
      </c>
      <c r="B2869" s="2" t="s">
        <v>1735</v>
      </c>
      <c r="C2869" s="2" t="s">
        <v>1712</v>
      </c>
      <c r="D2869" s="4">
        <f t="shared" si="49"/>
        <v>137</v>
      </c>
    </row>
    <row r="2870" spans="1:35" x14ac:dyDescent="0.25">
      <c r="A2870" s="2" t="s">
        <v>1557</v>
      </c>
      <c r="B2870" s="2" t="s">
        <v>1734</v>
      </c>
      <c r="C2870" s="2" t="s">
        <v>1712</v>
      </c>
      <c r="D2870" s="4">
        <f t="shared" si="49"/>
        <v>143</v>
      </c>
      <c r="W2870" s="2">
        <v>3.3999999999999998E-3</v>
      </c>
      <c r="Z2870" s="2">
        <v>3.3999999999999998E-3</v>
      </c>
      <c r="AA2870" s="2" t="s">
        <v>708</v>
      </c>
      <c r="AC2870" s="2">
        <v>3.0000000000000001E-3</v>
      </c>
      <c r="AI2870" s="2">
        <v>7.0000000000000001E-3</v>
      </c>
    </row>
    <row r="2871" spans="1:35" x14ac:dyDescent="0.25">
      <c r="A2871" s="2" t="s">
        <v>1557</v>
      </c>
      <c r="B2871" s="2" t="s">
        <v>1733</v>
      </c>
      <c r="C2871" s="2" t="s">
        <v>1712</v>
      </c>
      <c r="D2871" s="4">
        <f t="shared" si="49"/>
        <v>144</v>
      </c>
    </row>
    <row r="2872" spans="1:35" x14ac:dyDescent="0.25">
      <c r="A2872" s="2" t="s">
        <v>1557</v>
      </c>
      <c r="B2872" s="2" t="s">
        <v>1732</v>
      </c>
      <c r="C2872" s="2" t="s">
        <v>1712</v>
      </c>
      <c r="D2872" s="4">
        <f t="shared" si="49"/>
        <v>147</v>
      </c>
      <c r="W2872" s="3">
        <v>2.9999999999999997E-4</v>
      </c>
      <c r="X2872" s="2" t="s">
        <v>708</v>
      </c>
      <c r="Z2872" s="3">
        <v>2.9999999999999997E-4</v>
      </c>
      <c r="AA2872" s="2" t="s">
        <v>708</v>
      </c>
      <c r="AC2872" s="3">
        <v>2.9999999999999997E-4</v>
      </c>
      <c r="AD2872" s="2" t="s">
        <v>708</v>
      </c>
    </row>
    <row r="2873" spans="1:35" x14ac:dyDescent="0.25">
      <c r="A2873" s="2" t="s">
        <v>1557</v>
      </c>
      <c r="B2873" s="2" t="s">
        <v>1731</v>
      </c>
      <c r="C2873" s="2" t="s">
        <v>1712</v>
      </c>
      <c r="D2873" s="4">
        <f t="shared" si="49"/>
        <v>158</v>
      </c>
    </row>
    <row r="2874" spans="1:35" x14ac:dyDescent="0.25">
      <c r="A2874" s="2" t="s">
        <v>1557</v>
      </c>
      <c r="B2874" s="2" t="s">
        <v>1730</v>
      </c>
      <c r="C2874" s="2" t="s">
        <v>1712</v>
      </c>
      <c r="D2874" s="4">
        <f t="shared" si="49"/>
        <v>159</v>
      </c>
      <c r="W2874" s="2">
        <v>3.0000000000000001E-3</v>
      </c>
      <c r="AC2874" s="2">
        <v>3.0000000000000001E-3</v>
      </c>
      <c r="AD2874" s="2" t="s">
        <v>708</v>
      </c>
    </row>
    <row r="2875" spans="1:35" x14ac:dyDescent="0.25">
      <c r="A2875" s="2" t="s">
        <v>1557</v>
      </c>
      <c r="B2875" s="2" t="s">
        <v>1729</v>
      </c>
      <c r="C2875" s="2" t="s">
        <v>1712</v>
      </c>
      <c r="D2875" s="4">
        <f t="shared" si="49"/>
        <v>184</v>
      </c>
    </row>
    <row r="2876" spans="1:35" x14ac:dyDescent="0.25">
      <c r="A2876" s="2" t="s">
        <v>1557</v>
      </c>
      <c r="B2876" s="2" t="s">
        <v>1728</v>
      </c>
      <c r="C2876" s="2" t="s">
        <v>1712</v>
      </c>
      <c r="D2876" s="4">
        <f t="shared" si="49"/>
        <v>193</v>
      </c>
    </row>
    <row r="2877" spans="1:35" x14ac:dyDescent="0.25">
      <c r="A2877" s="2" t="s">
        <v>1557</v>
      </c>
      <c r="B2877" s="2" t="s">
        <v>1727</v>
      </c>
      <c r="C2877" s="2" t="s">
        <v>1712</v>
      </c>
      <c r="D2877" s="4">
        <f t="shared" si="49"/>
        <v>195</v>
      </c>
      <c r="W2877" s="3">
        <v>5.0000000000000002E-5</v>
      </c>
      <c r="AC2877" s="3">
        <v>5.0000000000000002E-5</v>
      </c>
      <c r="AD2877" s="2" t="s">
        <v>708</v>
      </c>
    </row>
    <row r="2878" spans="1:35" x14ac:dyDescent="0.25">
      <c r="A2878" s="2" t="s">
        <v>1557</v>
      </c>
      <c r="B2878" s="2" t="s">
        <v>1726</v>
      </c>
      <c r="C2878" s="2" t="s">
        <v>1712</v>
      </c>
      <c r="D2878" s="4">
        <f t="shared" si="49"/>
        <v>196</v>
      </c>
      <c r="AF2878" s="2">
        <v>1E-3</v>
      </c>
      <c r="AG2878" s="2" t="s">
        <v>708</v>
      </c>
      <c r="AH2878" s="2" t="s">
        <v>1725</v>
      </c>
    </row>
    <row r="2879" spans="1:35" x14ac:dyDescent="0.25">
      <c r="A2879" s="2" t="s">
        <v>1557</v>
      </c>
      <c r="B2879" s="2" t="s">
        <v>1724</v>
      </c>
      <c r="C2879" s="2" t="s">
        <v>1712</v>
      </c>
      <c r="D2879" s="4">
        <f t="shared" si="49"/>
        <v>197</v>
      </c>
    </row>
    <row r="2880" spans="1:35" x14ac:dyDescent="0.25">
      <c r="A2880" s="2" t="s">
        <v>1557</v>
      </c>
      <c r="B2880" s="2" t="s">
        <v>1723</v>
      </c>
      <c r="C2880" s="2" t="s">
        <v>1712</v>
      </c>
      <c r="D2880" s="4">
        <f t="shared" si="49"/>
        <v>201</v>
      </c>
      <c r="W2880" s="3">
        <v>1E-4</v>
      </c>
      <c r="AC2880" s="3">
        <v>1E-4</v>
      </c>
      <c r="AD2880" s="2" t="s">
        <v>708</v>
      </c>
      <c r="AF2880" s="3">
        <v>1E-4</v>
      </c>
      <c r="AG2880" s="2" t="s">
        <v>708</v>
      </c>
    </row>
    <row r="2881" spans="1:37" x14ac:dyDescent="0.25">
      <c r="A2881" s="2" t="s">
        <v>1557</v>
      </c>
      <c r="B2881" s="2" t="s">
        <v>1722</v>
      </c>
      <c r="C2881" s="2" t="s">
        <v>1712</v>
      </c>
      <c r="D2881" s="4">
        <f t="shared" si="49"/>
        <v>202</v>
      </c>
      <c r="W2881" s="2">
        <v>1.7999999999999999E-2</v>
      </c>
      <c r="Z2881" s="2">
        <v>1.7999999999999999E-2</v>
      </c>
      <c r="AA2881" s="2" t="s">
        <v>708</v>
      </c>
      <c r="AC2881" s="2">
        <v>1.7999999999999999E-2</v>
      </c>
      <c r="AD2881" s="2" t="s">
        <v>708</v>
      </c>
    </row>
    <row r="2882" spans="1:37" x14ac:dyDescent="0.25">
      <c r="A2882" s="2" t="s">
        <v>1557</v>
      </c>
      <c r="B2882" s="2" t="s">
        <v>1721</v>
      </c>
      <c r="C2882" s="2" t="s">
        <v>1712</v>
      </c>
      <c r="D2882" s="4">
        <f t="shared" si="49"/>
        <v>277</v>
      </c>
    </row>
    <row r="2883" spans="1:37" x14ac:dyDescent="0.25">
      <c r="A2883" s="2" t="s">
        <v>1557</v>
      </c>
      <c r="B2883" s="2" t="s">
        <v>1720</v>
      </c>
      <c r="C2883" s="2" t="s">
        <v>1712</v>
      </c>
      <c r="D2883" s="4">
        <f t="shared" si="49"/>
        <v>276</v>
      </c>
    </row>
    <row r="2884" spans="1:37" x14ac:dyDescent="0.25">
      <c r="A2884" s="2" t="s">
        <v>1557</v>
      </c>
      <c r="B2884" s="2" t="s">
        <v>1719</v>
      </c>
      <c r="C2884" s="2" t="s">
        <v>1712</v>
      </c>
      <c r="D2884" s="4">
        <f t="shared" si="49"/>
        <v>209</v>
      </c>
    </row>
    <row r="2885" spans="1:37" x14ac:dyDescent="0.25">
      <c r="A2885" s="2" t="s">
        <v>1557</v>
      </c>
      <c r="B2885" s="2" t="s">
        <v>1718</v>
      </c>
      <c r="C2885" s="2" t="s">
        <v>1712</v>
      </c>
      <c r="D2885" s="4">
        <f t="shared" si="49"/>
        <v>217</v>
      </c>
    </row>
    <row r="2886" spans="1:37" x14ac:dyDescent="0.25">
      <c r="A2886" s="2" t="s">
        <v>1557</v>
      </c>
      <c r="B2886" s="2" t="s">
        <v>1717</v>
      </c>
      <c r="C2886" s="2" t="s">
        <v>1712</v>
      </c>
      <c r="D2886" s="4">
        <f t="shared" si="49"/>
        <v>222</v>
      </c>
      <c r="W2886" s="2">
        <v>8.0000000000000002E-3</v>
      </c>
      <c r="Z2886" s="2">
        <v>8.0000000000000002E-3</v>
      </c>
      <c r="AA2886" s="2" t="s">
        <v>708</v>
      </c>
      <c r="AC2886" s="2">
        <v>1.2999999999999999E-2</v>
      </c>
      <c r="AI2886" s="2">
        <v>1.9699999999999999E-2</v>
      </c>
    </row>
    <row r="2887" spans="1:37" x14ac:dyDescent="0.25">
      <c r="A2887" s="2" t="s">
        <v>1557</v>
      </c>
      <c r="B2887" s="2" t="s">
        <v>1716</v>
      </c>
      <c r="C2887" s="2" t="s">
        <v>1712</v>
      </c>
      <c r="D2887" s="4">
        <f t="shared" si="49"/>
        <v>226</v>
      </c>
    </row>
    <row r="2888" spans="1:37" x14ac:dyDescent="0.25">
      <c r="A2888" s="2" t="s">
        <v>1557</v>
      </c>
      <c r="B2888" s="2" t="s">
        <v>1715</v>
      </c>
      <c r="C2888" s="2" t="s">
        <v>1712</v>
      </c>
      <c r="D2888" s="4">
        <f t="shared" si="49"/>
        <v>215</v>
      </c>
    </row>
    <row r="2889" spans="1:37" x14ac:dyDescent="0.25">
      <c r="A2889" s="2" t="s">
        <v>1557</v>
      </c>
      <c r="B2889" s="2" t="s">
        <v>1714</v>
      </c>
      <c r="C2889" s="2" t="s">
        <v>1712</v>
      </c>
      <c r="D2889" s="4">
        <f t="shared" si="49"/>
        <v>251</v>
      </c>
    </row>
    <row r="2890" spans="1:37" x14ac:dyDescent="0.25">
      <c r="A2890" s="2" t="s">
        <v>1557</v>
      </c>
      <c r="B2890" s="2" t="s">
        <v>1713</v>
      </c>
      <c r="C2890" s="2" t="s">
        <v>1712</v>
      </c>
      <c r="D2890" s="4">
        <f t="shared" ref="D2890:D2953" si="50">IF(B2890="","",VALUE(LEFT(B2890,FIND(".|",B2890)-1)))</f>
        <v>181</v>
      </c>
    </row>
    <row r="2891" spans="1:37" x14ac:dyDescent="0.25">
      <c r="A2891" s="2" t="s">
        <v>1557</v>
      </c>
      <c r="B2891" s="2" t="s">
        <v>1711</v>
      </c>
      <c r="C2891" s="2" t="s">
        <v>1672</v>
      </c>
      <c r="D2891" s="4">
        <f t="shared" si="50"/>
        <v>8</v>
      </c>
      <c r="W2891" s="2">
        <v>3.3E-3</v>
      </c>
      <c r="AF2891" s="2">
        <v>3.3E-3</v>
      </c>
      <c r="AG2891" s="2" t="s">
        <v>708</v>
      </c>
      <c r="AI2891" s="2">
        <v>7.1000000000000004E-3</v>
      </c>
      <c r="AK2891" s="2" t="s">
        <v>1710</v>
      </c>
    </row>
    <row r="2892" spans="1:37" x14ac:dyDescent="0.25">
      <c r="A2892" s="2" t="s">
        <v>1557</v>
      </c>
      <c r="B2892" s="2" t="s">
        <v>1709</v>
      </c>
      <c r="C2892" s="2" t="s">
        <v>1672</v>
      </c>
      <c r="D2892" s="4">
        <f t="shared" si="50"/>
        <v>9</v>
      </c>
      <c r="W2892" s="3">
        <v>6.9999999999999999E-4</v>
      </c>
      <c r="Z2892" s="3">
        <v>6.9999999999999999E-4</v>
      </c>
      <c r="AA2892" s="2" t="s">
        <v>708</v>
      </c>
      <c r="AC2892" s="3">
        <v>6.9999999999999999E-4</v>
      </c>
      <c r="AD2892" s="2" t="s">
        <v>708</v>
      </c>
    </row>
    <row r="2893" spans="1:37" x14ac:dyDescent="0.25">
      <c r="A2893" s="2" t="s">
        <v>1557</v>
      </c>
      <c r="B2893" s="2" t="s">
        <v>1708</v>
      </c>
      <c r="C2893" s="2" t="s">
        <v>1672</v>
      </c>
      <c r="D2893" s="4">
        <f t="shared" si="50"/>
        <v>12</v>
      </c>
      <c r="W2893" s="2">
        <v>1.2999999999999999E-3</v>
      </c>
      <c r="AC2893" s="2">
        <v>7.4000000000000003E-3</v>
      </c>
      <c r="AE2893" s="2" t="s">
        <v>1707</v>
      </c>
    </row>
    <row r="2894" spans="1:37" x14ac:dyDescent="0.25">
      <c r="A2894" s="2" t="s">
        <v>1557</v>
      </c>
      <c r="B2894" s="2" t="s">
        <v>1706</v>
      </c>
      <c r="C2894" s="2" t="s">
        <v>1672</v>
      </c>
      <c r="D2894" s="4">
        <f t="shared" si="50"/>
        <v>14</v>
      </c>
      <c r="AF2894" s="2">
        <v>1.0999999999999999E-2</v>
      </c>
      <c r="AH2894" s="2" t="s">
        <v>1705</v>
      </c>
    </row>
    <row r="2895" spans="1:37" x14ac:dyDescent="0.25">
      <c r="A2895" s="2" t="s">
        <v>1557</v>
      </c>
      <c r="B2895" s="2" t="s">
        <v>1704</v>
      </c>
      <c r="C2895" s="2" t="s">
        <v>1672</v>
      </c>
      <c r="D2895" s="4">
        <f t="shared" si="50"/>
        <v>23</v>
      </c>
    </row>
    <row r="2896" spans="1:37" x14ac:dyDescent="0.25">
      <c r="A2896" s="2" t="s">
        <v>1557</v>
      </c>
      <c r="B2896" s="2" t="s">
        <v>1703</v>
      </c>
      <c r="C2896" s="2" t="s">
        <v>1672</v>
      </c>
      <c r="D2896" s="4">
        <f t="shared" si="50"/>
        <v>19</v>
      </c>
    </row>
    <row r="2897" spans="1:39" x14ac:dyDescent="0.25">
      <c r="A2897" s="2" t="s">
        <v>1557</v>
      </c>
      <c r="B2897" s="2" t="s">
        <v>1702</v>
      </c>
      <c r="C2897" s="2" t="s">
        <v>1672</v>
      </c>
      <c r="D2897" s="4">
        <f t="shared" si="50"/>
        <v>21</v>
      </c>
      <c r="Z2897" s="2">
        <v>0.04</v>
      </c>
      <c r="AA2897" s="2" t="s">
        <v>708</v>
      </c>
      <c r="AI2897" s="2">
        <v>0.04</v>
      </c>
      <c r="AJ2897" s="2" t="s">
        <v>708</v>
      </c>
    </row>
    <row r="2898" spans="1:39" x14ac:dyDescent="0.25">
      <c r="A2898" s="2" t="s">
        <v>1557</v>
      </c>
      <c r="B2898" s="2" t="s">
        <v>1701</v>
      </c>
      <c r="C2898" s="2" t="s">
        <v>1672</v>
      </c>
      <c r="D2898" s="4">
        <f t="shared" si="50"/>
        <v>33</v>
      </c>
      <c r="W2898" s="2">
        <v>2.7000000000000001E-3</v>
      </c>
      <c r="Z2898" s="2">
        <v>2.7000000000000001E-3</v>
      </c>
      <c r="AA2898" s="2" t="s">
        <v>708</v>
      </c>
      <c r="AC2898" s="2">
        <v>2.7000000000000001E-3</v>
      </c>
      <c r="AD2898" s="2" t="s">
        <v>708</v>
      </c>
      <c r="AF2898" s="2">
        <v>2.7000000000000001E-3</v>
      </c>
      <c r="AG2898" s="2" t="s">
        <v>708</v>
      </c>
      <c r="AI2898" s="2">
        <v>2.7000000000000001E-3</v>
      </c>
      <c r="AJ2898" s="2" t="s">
        <v>708</v>
      </c>
    </row>
    <row r="2899" spans="1:39" x14ac:dyDescent="0.25">
      <c r="A2899" s="2" t="s">
        <v>1557</v>
      </c>
      <c r="B2899" s="2" t="s">
        <v>1700</v>
      </c>
      <c r="C2899" s="2" t="s">
        <v>1672</v>
      </c>
      <c r="D2899" s="4">
        <f t="shared" si="50"/>
        <v>40</v>
      </c>
      <c r="W2899" s="2">
        <v>4.7999999999999996E-3</v>
      </c>
      <c r="AC2899" s="2">
        <v>4.7999999999999996E-3</v>
      </c>
      <c r="AD2899" s="2" t="s">
        <v>708</v>
      </c>
      <c r="AI2899" s="2">
        <v>6.4500000000000002E-2</v>
      </c>
    </row>
    <row r="2900" spans="1:39" x14ac:dyDescent="0.25">
      <c r="A2900" s="2" t="s">
        <v>1557</v>
      </c>
      <c r="B2900" s="2" t="s">
        <v>1699</v>
      </c>
      <c r="C2900" s="2" t="s">
        <v>1672</v>
      </c>
      <c r="D2900" s="4">
        <f t="shared" si="50"/>
        <v>44</v>
      </c>
    </row>
    <row r="2901" spans="1:39" x14ac:dyDescent="0.25">
      <c r="A2901" s="2" t="s">
        <v>1557</v>
      </c>
      <c r="B2901" s="2" t="s">
        <v>1698</v>
      </c>
      <c r="C2901" s="2" t="s">
        <v>1672</v>
      </c>
      <c r="D2901" s="4">
        <f t="shared" si="50"/>
        <v>48</v>
      </c>
      <c r="AL2901" s="2">
        <v>3.0999999999999999E-3</v>
      </c>
    </row>
    <row r="2902" spans="1:39" x14ac:dyDescent="0.25">
      <c r="A2902" s="2" t="s">
        <v>1557</v>
      </c>
      <c r="B2902" s="2" t="s">
        <v>1697</v>
      </c>
      <c r="C2902" s="2" t="s">
        <v>1672</v>
      </c>
      <c r="D2902" s="4">
        <f t="shared" si="50"/>
        <v>49</v>
      </c>
      <c r="AC2902" s="3">
        <v>4.0000000000000002E-4</v>
      </c>
      <c r="AL2902" s="3">
        <v>4.0000000000000002E-4</v>
      </c>
      <c r="AM2902" s="2" t="s">
        <v>708</v>
      </c>
    </row>
    <row r="2903" spans="1:39" x14ac:dyDescent="0.25">
      <c r="A2903" s="2" t="s">
        <v>1557</v>
      </c>
      <c r="B2903" s="2" t="s">
        <v>1696</v>
      </c>
      <c r="C2903" s="2" t="s">
        <v>1672</v>
      </c>
      <c r="D2903" s="4">
        <f t="shared" si="50"/>
        <v>55</v>
      </c>
    </row>
    <row r="2904" spans="1:39" x14ac:dyDescent="0.25">
      <c r="A2904" s="2" t="s">
        <v>1557</v>
      </c>
      <c r="B2904" s="2" t="s">
        <v>1695</v>
      </c>
      <c r="C2904" s="2" t="s">
        <v>1672</v>
      </c>
      <c r="D2904" s="4">
        <f t="shared" si="50"/>
        <v>56</v>
      </c>
    </row>
    <row r="2905" spans="1:39" x14ac:dyDescent="0.25">
      <c r="A2905" s="2" t="s">
        <v>1557</v>
      </c>
      <c r="B2905" s="2" t="s">
        <v>1694</v>
      </c>
      <c r="C2905" s="2" t="s">
        <v>1672</v>
      </c>
      <c r="D2905" s="4">
        <f t="shared" si="50"/>
        <v>58</v>
      </c>
      <c r="W2905" s="2">
        <v>2.2000000000000001E-3</v>
      </c>
      <c r="Z2905" s="2">
        <v>2.2000000000000001E-3</v>
      </c>
      <c r="AA2905" s="2" t="s">
        <v>708</v>
      </c>
      <c r="AC2905" s="2">
        <v>2.2000000000000001E-3</v>
      </c>
      <c r="AD2905" s="2" t="s">
        <v>708</v>
      </c>
      <c r="AF2905" s="2">
        <v>2.2000000000000001E-3</v>
      </c>
      <c r="AG2905" s="2" t="s">
        <v>708</v>
      </c>
    </row>
    <row r="2906" spans="1:39" x14ac:dyDescent="0.25">
      <c r="A2906" s="2" t="s">
        <v>1557</v>
      </c>
      <c r="B2906" s="2" t="s">
        <v>1693</v>
      </c>
      <c r="C2906" s="2" t="s">
        <v>1672</v>
      </c>
      <c r="D2906" s="4">
        <f t="shared" si="50"/>
        <v>60</v>
      </c>
      <c r="W2906" s="3">
        <v>1E-4</v>
      </c>
      <c r="X2906" s="2" t="s">
        <v>708</v>
      </c>
      <c r="AC2906" s="3">
        <v>1E-4</v>
      </c>
      <c r="AD2906" s="2" t="s">
        <v>708</v>
      </c>
      <c r="AF2906" s="3">
        <v>1E-4</v>
      </c>
      <c r="AG2906" s="2" t="s">
        <v>708</v>
      </c>
    </row>
    <row r="2907" spans="1:39" x14ac:dyDescent="0.25">
      <c r="A2907" s="2" t="s">
        <v>1557</v>
      </c>
      <c r="B2907" s="2" t="s">
        <v>1692</v>
      </c>
      <c r="C2907" s="2" t="s">
        <v>1672</v>
      </c>
      <c r="D2907" s="4">
        <f t="shared" si="50"/>
        <v>86</v>
      </c>
    </row>
    <row r="2908" spans="1:39" x14ac:dyDescent="0.25">
      <c r="A2908" s="2" t="s">
        <v>1557</v>
      </c>
      <c r="B2908" s="2" t="s">
        <v>1691</v>
      </c>
      <c r="C2908" s="2" t="s">
        <v>1672</v>
      </c>
      <c r="D2908" s="4">
        <f t="shared" si="50"/>
        <v>89</v>
      </c>
    </row>
    <row r="2909" spans="1:39" x14ac:dyDescent="0.25">
      <c r="A2909" s="2" t="s">
        <v>1557</v>
      </c>
      <c r="B2909" s="2" t="s">
        <v>1690</v>
      </c>
      <c r="C2909" s="2" t="s">
        <v>1672</v>
      </c>
      <c r="D2909" s="4">
        <f t="shared" si="50"/>
        <v>91</v>
      </c>
    </row>
    <row r="2910" spans="1:39" x14ac:dyDescent="0.25">
      <c r="A2910" s="2" t="s">
        <v>1557</v>
      </c>
      <c r="B2910" s="2" t="s">
        <v>1689</v>
      </c>
      <c r="C2910" s="2" t="s">
        <v>1672</v>
      </c>
      <c r="D2910" s="4">
        <f t="shared" si="50"/>
        <v>93</v>
      </c>
    </row>
    <row r="2911" spans="1:39" x14ac:dyDescent="0.25">
      <c r="A2911" s="2" t="s">
        <v>1557</v>
      </c>
      <c r="B2911" s="2" t="s">
        <v>1688</v>
      </c>
      <c r="C2911" s="2" t="s">
        <v>1672</v>
      </c>
      <c r="D2911" s="4">
        <f t="shared" si="50"/>
        <v>95</v>
      </c>
      <c r="W2911" s="3">
        <v>2.0000000000000001E-4</v>
      </c>
      <c r="AC2911" s="3">
        <v>2.0000000000000001E-4</v>
      </c>
      <c r="AD2911" s="2" t="s">
        <v>708</v>
      </c>
    </row>
    <row r="2912" spans="1:39" x14ac:dyDescent="0.25">
      <c r="A2912" s="2" t="s">
        <v>1557</v>
      </c>
      <c r="B2912" s="2" t="s">
        <v>1687</v>
      </c>
      <c r="C2912" s="2" t="s">
        <v>1672</v>
      </c>
      <c r="D2912" s="4">
        <f t="shared" si="50"/>
        <v>109</v>
      </c>
      <c r="W2912" s="3">
        <v>5.0000000000000001E-4</v>
      </c>
      <c r="Z2912" s="3">
        <v>5.0000000000000001E-4</v>
      </c>
      <c r="AA2912" s="2" t="s">
        <v>708</v>
      </c>
      <c r="AC2912" s="3">
        <v>5.0000000000000001E-4</v>
      </c>
      <c r="AD2912" s="2" t="s">
        <v>708</v>
      </c>
      <c r="AF2912" s="3">
        <v>5.0000000000000001E-4</v>
      </c>
      <c r="AG2912" s="2" t="s">
        <v>708</v>
      </c>
    </row>
    <row r="2913" spans="1:39" x14ac:dyDescent="0.25">
      <c r="A2913" s="2" t="s">
        <v>1557</v>
      </c>
      <c r="B2913" s="2" t="s">
        <v>1686</v>
      </c>
      <c r="C2913" s="2" t="s">
        <v>1672</v>
      </c>
      <c r="D2913" s="4">
        <f t="shared" si="50"/>
        <v>138</v>
      </c>
      <c r="Q2913" s="2">
        <v>3.0700000000000002E-2</v>
      </c>
      <c r="R2913" s="2" t="s">
        <v>708</v>
      </c>
      <c r="T2913" s="2">
        <v>3.0700000000000002E-2</v>
      </c>
      <c r="U2913" s="2" t="s">
        <v>708</v>
      </c>
      <c r="W2913" s="2">
        <v>3.0700000000000002E-2</v>
      </c>
      <c r="AC2913" s="2">
        <v>1.9099999999999999E-2</v>
      </c>
      <c r="AF2913" s="2">
        <v>1.9099999999999999E-2</v>
      </c>
      <c r="AG2913" s="2" t="s">
        <v>708</v>
      </c>
      <c r="AI2913" s="2">
        <v>1.9099999999999999E-2</v>
      </c>
      <c r="AJ2913" s="2" t="s">
        <v>708</v>
      </c>
    </row>
    <row r="2914" spans="1:39" x14ac:dyDescent="0.25">
      <c r="A2914" s="2" t="s">
        <v>1557</v>
      </c>
      <c r="B2914" s="2" t="s">
        <v>1685</v>
      </c>
      <c r="C2914" s="2" t="s">
        <v>1672</v>
      </c>
      <c r="D2914" s="4">
        <f t="shared" si="50"/>
        <v>157</v>
      </c>
      <c r="W2914" s="3">
        <v>2.0000000000000001E-4</v>
      </c>
      <c r="AC2914" s="3">
        <v>2.0000000000000001E-4</v>
      </c>
      <c r="AD2914" s="2" t="s">
        <v>708</v>
      </c>
      <c r="AI2914" s="3">
        <v>2.0000000000000001E-4</v>
      </c>
      <c r="AJ2914" s="2" t="s">
        <v>708</v>
      </c>
    </row>
    <row r="2915" spans="1:39" x14ac:dyDescent="0.25">
      <c r="A2915" s="2" t="s">
        <v>1557</v>
      </c>
      <c r="B2915" s="2" t="s">
        <v>1684</v>
      </c>
      <c r="C2915" s="2" t="s">
        <v>1672</v>
      </c>
      <c r="D2915" s="4">
        <f t="shared" si="50"/>
        <v>166</v>
      </c>
    </row>
    <row r="2916" spans="1:39" x14ac:dyDescent="0.25">
      <c r="A2916" s="2" t="s">
        <v>1557</v>
      </c>
      <c r="B2916" s="2" t="s">
        <v>1683</v>
      </c>
      <c r="C2916" s="2" t="s">
        <v>1672</v>
      </c>
      <c r="D2916" s="4">
        <f t="shared" si="50"/>
        <v>169</v>
      </c>
      <c r="AI2916" s="3">
        <v>7.9999999999999996E-6</v>
      </c>
    </row>
    <row r="2917" spans="1:39" x14ac:dyDescent="0.25">
      <c r="A2917" s="2" t="s">
        <v>1557</v>
      </c>
      <c r="B2917" s="2" t="s">
        <v>1682</v>
      </c>
      <c r="C2917" s="2" t="s">
        <v>1672</v>
      </c>
      <c r="D2917" s="4">
        <f t="shared" si="50"/>
        <v>170</v>
      </c>
      <c r="W2917" s="2">
        <v>5.4000000000000003E-3</v>
      </c>
      <c r="X2917" s="2" t="s">
        <v>708</v>
      </c>
      <c r="AC2917" s="2">
        <v>5.4000000000000003E-3</v>
      </c>
      <c r="AD2917" s="2" t="s">
        <v>708</v>
      </c>
      <c r="AI2917" s="2">
        <v>5.4000000000000003E-3</v>
      </c>
      <c r="AJ2917" s="2" t="s">
        <v>708</v>
      </c>
    </row>
    <row r="2918" spans="1:39" x14ac:dyDescent="0.25">
      <c r="A2918" s="2" t="s">
        <v>1557</v>
      </c>
      <c r="B2918" s="2" t="s">
        <v>1681</v>
      </c>
      <c r="C2918" s="2" t="s">
        <v>1672</v>
      </c>
      <c r="D2918" s="4">
        <f t="shared" si="50"/>
        <v>177</v>
      </c>
    </row>
    <row r="2919" spans="1:39" x14ac:dyDescent="0.25">
      <c r="A2919" s="2" t="s">
        <v>1557</v>
      </c>
      <c r="B2919" s="2" t="s">
        <v>1680</v>
      </c>
      <c r="C2919" s="2" t="s">
        <v>1672</v>
      </c>
      <c r="D2919" s="4">
        <f t="shared" si="50"/>
        <v>188</v>
      </c>
      <c r="AF2919" s="2">
        <v>3.3E-3</v>
      </c>
      <c r="AI2919" s="2">
        <v>3.3E-3</v>
      </c>
      <c r="AJ2919" s="2" t="s">
        <v>708</v>
      </c>
    </row>
    <row r="2920" spans="1:39" x14ac:dyDescent="0.25">
      <c r="A2920" s="2" t="s">
        <v>1557</v>
      </c>
      <c r="B2920" s="2" t="s">
        <v>1679</v>
      </c>
      <c r="C2920" s="2" t="s">
        <v>1672</v>
      </c>
      <c r="D2920" s="4">
        <f t="shared" si="50"/>
        <v>189</v>
      </c>
    </row>
    <row r="2921" spans="1:39" x14ac:dyDescent="0.25">
      <c r="A2921" s="2" t="s">
        <v>1557</v>
      </c>
      <c r="B2921" s="2" t="s">
        <v>1678</v>
      </c>
      <c r="C2921" s="2" t="s">
        <v>1672</v>
      </c>
      <c r="D2921" s="4">
        <f t="shared" si="50"/>
        <v>191</v>
      </c>
      <c r="AL2921" s="3">
        <v>5.9999999999999995E-4</v>
      </c>
      <c r="AM2921" s="2" t="s">
        <v>708</v>
      </c>
    </row>
    <row r="2922" spans="1:39" x14ac:dyDescent="0.25">
      <c r="A2922" s="2" t="s">
        <v>1557</v>
      </c>
      <c r="B2922" s="2" t="s">
        <v>1677</v>
      </c>
      <c r="C2922" s="2" t="s">
        <v>1672</v>
      </c>
      <c r="D2922" s="4">
        <f t="shared" si="50"/>
        <v>207</v>
      </c>
    </row>
    <row r="2923" spans="1:39" x14ac:dyDescent="0.25">
      <c r="A2923" s="2" t="s">
        <v>1557</v>
      </c>
      <c r="B2923" s="2" t="s">
        <v>1676</v>
      </c>
      <c r="C2923" s="2" t="s">
        <v>1672</v>
      </c>
      <c r="D2923" s="4">
        <f t="shared" si="50"/>
        <v>220</v>
      </c>
      <c r="AF2923" s="2">
        <v>3.5999999999999997E-2</v>
      </c>
      <c r="AI2923" s="2">
        <v>4.7E-2</v>
      </c>
    </row>
    <row r="2924" spans="1:39" x14ac:dyDescent="0.25">
      <c r="A2924" s="2" t="s">
        <v>1557</v>
      </c>
      <c r="B2924" s="2" t="s">
        <v>1675</v>
      </c>
      <c r="C2924" s="2" t="s">
        <v>1672</v>
      </c>
      <c r="D2924" s="4">
        <f t="shared" si="50"/>
        <v>231</v>
      </c>
      <c r="Q2924" s="2">
        <v>0.13800000000000001</v>
      </c>
      <c r="T2924" s="2">
        <v>0.13800000000000001</v>
      </c>
      <c r="U2924" s="2" t="s">
        <v>708</v>
      </c>
      <c r="W2924" s="2">
        <v>0.57999999999999996</v>
      </c>
      <c r="Z2924" s="2">
        <v>0.57999999999999996</v>
      </c>
      <c r="AA2924" s="2" t="s">
        <v>708</v>
      </c>
      <c r="AC2924" s="2">
        <v>0.57999999999999996</v>
      </c>
      <c r="AD2924" s="2" t="s">
        <v>708</v>
      </c>
      <c r="AF2924" s="2">
        <v>0.57999999999999996</v>
      </c>
      <c r="AG2924" s="2" t="s">
        <v>708</v>
      </c>
      <c r="AI2924" s="2">
        <v>0.57999999999999996</v>
      </c>
      <c r="AJ2924" s="2" t="s">
        <v>708</v>
      </c>
    </row>
    <row r="2925" spans="1:39" x14ac:dyDescent="0.25">
      <c r="A2925" s="2" t="s">
        <v>1557</v>
      </c>
      <c r="B2925" s="2" t="s">
        <v>1674</v>
      </c>
      <c r="C2925" s="2" t="s">
        <v>1672</v>
      </c>
      <c r="D2925" s="4">
        <f t="shared" si="50"/>
        <v>234</v>
      </c>
    </row>
    <row r="2926" spans="1:39" x14ac:dyDescent="0.25">
      <c r="A2926" s="2" t="s">
        <v>1557</v>
      </c>
      <c r="B2926" s="2" t="s">
        <v>1673</v>
      </c>
      <c r="C2926" s="2" t="s">
        <v>1672</v>
      </c>
      <c r="D2926" s="4">
        <f t="shared" si="50"/>
        <v>236</v>
      </c>
      <c r="W2926" s="2">
        <v>5.1999999999999998E-3</v>
      </c>
      <c r="AC2926" s="2">
        <v>5.1999999999999998E-3</v>
      </c>
      <c r="AD2926" s="2" t="s">
        <v>708</v>
      </c>
      <c r="AF2926" s="2">
        <v>5.1999999999999998E-3</v>
      </c>
      <c r="AG2926" s="2" t="s">
        <v>708</v>
      </c>
    </row>
    <row r="2927" spans="1:39" x14ac:dyDescent="0.25">
      <c r="A2927" s="2" t="s">
        <v>1557</v>
      </c>
      <c r="B2927" s="2" t="s">
        <v>1671</v>
      </c>
      <c r="C2927" s="2" t="s">
        <v>1620</v>
      </c>
      <c r="D2927" s="4">
        <f t="shared" si="50"/>
        <v>2</v>
      </c>
    </row>
    <row r="2928" spans="1:39" x14ac:dyDescent="0.25">
      <c r="A2928" s="2" t="s">
        <v>1557</v>
      </c>
      <c r="B2928" s="2" t="s">
        <v>1670</v>
      </c>
      <c r="C2928" s="2" t="s">
        <v>1620</v>
      </c>
      <c r="D2928" s="4">
        <f t="shared" si="50"/>
        <v>1</v>
      </c>
    </row>
    <row r="2929" spans="1:36" x14ac:dyDescent="0.25">
      <c r="A2929" s="2" t="s">
        <v>1557</v>
      </c>
      <c r="B2929" s="2" t="s">
        <v>1669</v>
      </c>
      <c r="C2929" s="2" t="s">
        <v>1620</v>
      </c>
      <c r="D2929" s="4">
        <f t="shared" si="50"/>
        <v>52</v>
      </c>
    </row>
    <row r="2930" spans="1:36" x14ac:dyDescent="0.25">
      <c r="A2930" s="2" t="s">
        <v>1557</v>
      </c>
      <c r="B2930" s="2" t="s">
        <v>1668</v>
      </c>
      <c r="C2930" s="2" t="s">
        <v>1620</v>
      </c>
      <c r="D2930" s="4">
        <f t="shared" si="50"/>
        <v>13</v>
      </c>
      <c r="W2930" s="2">
        <v>4.41E-2</v>
      </c>
      <c r="AC2930" s="2">
        <v>4.41E-2</v>
      </c>
      <c r="AD2930" s="2" t="s">
        <v>708</v>
      </c>
      <c r="AF2930" s="2">
        <v>0.1024</v>
      </c>
    </row>
    <row r="2931" spans="1:36" x14ac:dyDescent="0.25">
      <c r="A2931" s="2" t="s">
        <v>1557</v>
      </c>
      <c r="B2931" s="2" t="s">
        <v>1667</v>
      </c>
      <c r="C2931" s="2" t="s">
        <v>1620</v>
      </c>
      <c r="D2931" s="4">
        <f t="shared" si="50"/>
        <v>16</v>
      </c>
    </row>
    <row r="2932" spans="1:36" x14ac:dyDescent="0.25">
      <c r="A2932" s="2" t="s">
        <v>1557</v>
      </c>
      <c r="B2932" s="2" t="s">
        <v>1666</v>
      </c>
      <c r="C2932" s="2" t="s">
        <v>1620</v>
      </c>
      <c r="D2932" s="4">
        <f t="shared" si="50"/>
        <v>18</v>
      </c>
    </row>
    <row r="2933" spans="1:36" x14ac:dyDescent="0.25">
      <c r="A2933" s="2" t="s">
        <v>1557</v>
      </c>
      <c r="B2933" s="2" t="s">
        <v>1665</v>
      </c>
      <c r="C2933" s="2" t="s">
        <v>1620</v>
      </c>
      <c r="D2933" s="4">
        <f t="shared" si="50"/>
        <v>26</v>
      </c>
    </row>
    <row r="2934" spans="1:36" x14ac:dyDescent="0.25">
      <c r="A2934" s="2" t="s">
        <v>1557</v>
      </c>
      <c r="B2934" s="2" t="s">
        <v>1664</v>
      </c>
      <c r="C2934" s="2" t="s">
        <v>1620</v>
      </c>
      <c r="D2934" s="4">
        <f t="shared" si="50"/>
        <v>115</v>
      </c>
    </row>
    <row r="2935" spans="1:36" x14ac:dyDescent="0.25">
      <c r="A2935" s="2" t="s">
        <v>1557</v>
      </c>
      <c r="B2935" s="2" t="s">
        <v>1663</v>
      </c>
      <c r="C2935" s="2" t="s">
        <v>1620</v>
      </c>
      <c r="D2935" s="4">
        <f t="shared" si="50"/>
        <v>351</v>
      </c>
      <c r="AF2935" s="2">
        <v>1.09E-2</v>
      </c>
      <c r="AG2935" s="2" t="s">
        <v>708</v>
      </c>
      <c r="AI2935" s="2">
        <v>1.09E-2</v>
      </c>
    </row>
    <row r="2936" spans="1:36" x14ac:dyDescent="0.25">
      <c r="A2936" s="2" t="s">
        <v>1557</v>
      </c>
      <c r="B2936" s="2" t="s">
        <v>1662</v>
      </c>
      <c r="C2936" s="2" t="s">
        <v>1620</v>
      </c>
      <c r="D2936" s="4">
        <f t="shared" si="50"/>
        <v>116</v>
      </c>
    </row>
    <row r="2937" spans="1:36" x14ac:dyDescent="0.25">
      <c r="A2937" s="2" t="s">
        <v>1557</v>
      </c>
      <c r="B2937" s="2" t="s">
        <v>1661</v>
      </c>
      <c r="C2937" s="2" t="s">
        <v>1620</v>
      </c>
      <c r="D2937" s="4">
        <f t="shared" si="50"/>
        <v>73</v>
      </c>
    </row>
    <row r="2938" spans="1:36" x14ac:dyDescent="0.25">
      <c r="A2938" s="2" t="s">
        <v>1557</v>
      </c>
      <c r="B2938" s="2" t="s">
        <v>1660</v>
      </c>
      <c r="C2938" s="2" t="s">
        <v>1620</v>
      </c>
      <c r="D2938" s="4">
        <f t="shared" si="50"/>
        <v>100</v>
      </c>
      <c r="Z2938" s="3">
        <v>5.0000000000000001E-4</v>
      </c>
      <c r="AC2938" s="3">
        <v>5.0000000000000001E-4</v>
      </c>
      <c r="AD2938" s="2" t="s">
        <v>708</v>
      </c>
      <c r="AI2938" s="3">
        <v>5.9999999999999995E-4</v>
      </c>
      <c r="AJ2938" s="2" t="s">
        <v>708</v>
      </c>
    </row>
    <row r="2939" spans="1:36" x14ac:dyDescent="0.25">
      <c r="A2939" s="2" t="s">
        <v>1557</v>
      </c>
      <c r="B2939" s="2" t="s">
        <v>1659</v>
      </c>
      <c r="C2939" s="2" t="s">
        <v>1620</v>
      </c>
      <c r="D2939" s="4">
        <f t="shared" si="50"/>
        <v>101</v>
      </c>
      <c r="W2939" s="2">
        <v>1.8700000000000001E-2</v>
      </c>
      <c r="AC2939" s="2">
        <v>1.9E-2</v>
      </c>
      <c r="AD2939" s="2" t="s">
        <v>708</v>
      </c>
    </row>
    <row r="2940" spans="1:36" x14ac:dyDescent="0.25">
      <c r="A2940" s="2" t="s">
        <v>1557</v>
      </c>
      <c r="B2940" s="2" t="s">
        <v>1658</v>
      </c>
      <c r="C2940" s="2" t="s">
        <v>1620</v>
      </c>
      <c r="D2940" s="4">
        <f t="shared" si="50"/>
        <v>102</v>
      </c>
      <c r="W2940" s="2">
        <v>3.0000000000000001E-3</v>
      </c>
      <c r="Z2940" s="2">
        <v>3.0000000000000001E-3</v>
      </c>
      <c r="AA2940" s="2" t="s">
        <v>708</v>
      </c>
      <c r="AC2940" s="2">
        <v>3.0000000000000001E-3</v>
      </c>
      <c r="AD2940" s="2" t="s">
        <v>708</v>
      </c>
      <c r="AF2940" s="2">
        <v>0.2</v>
      </c>
      <c r="AG2940" s="2" t="s">
        <v>708</v>
      </c>
    </row>
    <row r="2941" spans="1:36" x14ac:dyDescent="0.25">
      <c r="A2941" s="2" t="s">
        <v>1557</v>
      </c>
      <c r="B2941" s="2" t="s">
        <v>1657</v>
      </c>
      <c r="C2941" s="2" t="s">
        <v>1620</v>
      </c>
      <c r="D2941" s="4">
        <f t="shared" si="50"/>
        <v>103</v>
      </c>
      <c r="Z2941" s="2">
        <v>7.4000000000000003E-3</v>
      </c>
      <c r="AB2941" s="2" t="s">
        <v>1656</v>
      </c>
      <c r="AC2941" s="2">
        <v>7.4000000000000003E-3</v>
      </c>
      <c r="AD2941" s="2" t="s">
        <v>708</v>
      </c>
    </row>
    <row r="2942" spans="1:36" x14ac:dyDescent="0.25">
      <c r="A2942" s="2" t="s">
        <v>1557</v>
      </c>
      <c r="B2942" s="2" t="s">
        <v>1655</v>
      </c>
      <c r="C2942" s="2" t="s">
        <v>1620</v>
      </c>
      <c r="D2942" s="4">
        <f t="shared" si="50"/>
        <v>105</v>
      </c>
      <c r="W2942" s="2">
        <v>2.5600000000000001E-2</v>
      </c>
      <c r="Z2942" s="2">
        <v>2.5600000000000001E-2</v>
      </c>
      <c r="AA2942" s="2" t="s">
        <v>708</v>
      </c>
      <c r="AC2942" s="2">
        <v>2.5600000000000001E-2</v>
      </c>
      <c r="AD2942" s="2" t="s">
        <v>708</v>
      </c>
      <c r="AF2942" s="2">
        <v>0.14000000000000001</v>
      </c>
    </row>
    <row r="2943" spans="1:36" x14ac:dyDescent="0.25">
      <c r="A2943" s="2" t="s">
        <v>1557</v>
      </c>
      <c r="B2943" s="2" t="s">
        <v>1654</v>
      </c>
      <c r="C2943" s="2" t="s">
        <v>1620</v>
      </c>
      <c r="D2943" s="4">
        <f t="shared" si="50"/>
        <v>110</v>
      </c>
      <c r="Z2943" s="2">
        <v>0.04</v>
      </c>
      <c r="AC2943" s="2">
        <v>0.04</v>
      </c>
      <c r="AD2943" s="2" t="s">
        <v>708</v>
      </c>
      <c r="AF2943" s="2">
        <v>0.04</v>
      </c>
      <c r="AG2943" s="2" t="s">
        <v>708</v>
      </c>
      <c r="AI2943" s="2">
        <v>0.04</v>
      </c>
      <c r="AJ2943" s="2" t="s">
        <v>708</v>
      </c>
    </row>
    <row r="2944" spans="1:36" x14ac:dyDescent="0.25">
      <c r="A2944" s="2" t="s">
        <v>1557</v>
      </c>
      <c r="B2944" s="2" t="s">
        <v>1653</v>
      </c>
      <c r="C2944" s="2" t="s">
        <v>1620</v>
      </c>
      <c r="D2944" s="4">
        <f t="shared" si="50"/>
        <v>112</v>
      </c>
      <c r="Z2944" s="2">
        <v>2E-3</v>
      </c>
      <c r="AF2944" s="2">
        <v>9.7999999999999997E-3</v>
      </c>
    </row>
    <row r="2945" spans="1:36" x14ac:dyDescent="0.25">
      <c r="A2945" s="2" t="s">
        <v>1557</v>
      </c>
      <c r="B2945" s="2" t="s">
        <v>1652</v>
      </c>
      <c r="C2945" s="2" t="s">
        <v>1620</v>
      </c>
      <c r="D2945" s="4">
        <f t="shared" si="50"/>
        <v>108</v>
      </c>
      <c r="Z2945" s="2">
        <v>1.3280000000000001</v>
      </c>
      <c r="AA2945" s="2" t="s">
        <v>708</v>
      </c>
      <c r="AC2945" s="2">
        <v>0.64</v>
      </c>
      <c r="AF2945" s="2">
        <v>0.64</v>
      </c>
      <c r="AG2945" s="2" t="s">
        <v>708</v>
      </c>
      <c r="AI2945" s="2">
        <v>0.85299999999999998</v>
      </c>
    </row>
    <row r="2946" spans="1:36" x14ac:dyDescent="0.25">
      <c r="A2946" s="2" t="s">
        <v>1557</v>
      </c>
      <c r="B2946" s="2" t="s">
        <v>1651</v>
      </c>
      <c r="C2946" s="2" t="s">
        <v>1620</v>
      </c>
      <c r="D2946" s="4">
        <f t="shared" si="50"/>
        <v>118</v>
      </c>
      <c r="W2946" s="2">
        <v>0.50700000000000001</v>
      </c>
      <c r="Z2946" s="2">
        <v>0.23100000000000001</v>
      </c>
      <c r="AC2946" s="2">
        <v>0.42020000000000002</v>
      </c>
    </row>
    <row r="2947" spans="1:36" x14ac:dyDescent="0.25">
      <c r="A2947" s="2" t="s">
        <v>1557</v>
      </c>
      <c r="B2947" s="2" t="s">
        <v>1650</v>
      </c>
      <c r="C2947" s="2" t="s">
        <v>1620</v>
      </c>
      <c r="D2947" s="4">
        <f t="shared" si="50"/>
        <v>113</v>
      </c>
    </row>
    <row r="2948" spans="1:36" x14ac:dyDescent="0.25">
      <c r="A2948" s="2" t="s">
        <v>1557</v>
      </c>
      <c r="B2948" s="2" t="s">
        <v>1649</v>
      </c>
      <c r="C2948" s="2" t="s">
        <v>1620</v>
      </c>
      <c r="D2948" s="4">
        <f t="shared" si="50"/>
        <v>120</v>
      </c>
    </row>
    <row r="2949" spans="1:36" x14ac:dyDescent="0.25">
      <c r="A2949" s="2" t="s">
        <v>1557</v>
      </c>
      <c r="B2949" s="2" t="s">
        <v>1648</v>
      </c>
      <c r="C2949" s="2" t="s">
        <v>1620</v>
      </c>
      <c r="D2949" s="4">
        <f t="shared" si="50"/>
        <v>121</v>
      </c>
      <c r="AF2949" s="2">
        <v>4.7300000000000002E-2</v>
      </c>
    </row>
    <row r="2950" spans="1:36" x14ac:dyDescent="0.25">
      <c r="A2950" s="2" t="s">
        <v>1557</v>
      </c>
      <c r="B2950" s="2" t="s">
        <v>1647</v>
      </c>
      <c r="C2950" s="2" t="s">
        <v>1620</v>
      </c>
      <c r="D2950" s="4">
        <f t="shared" si="50"/>
        <v>131</v>
      </c>
      <c r="W2950" s="2">
        <v>4.3E-3</v>
      </c>
      <c r="Z2950" s="2">
        <v>4.3E-3</v>
      </c>
      <c r="AA2950" s="2" t="s">
        <v>708</v>
      </c>
      <c r="AC2950" s="2">
        <v>4.3E-3</v>
      </c>
      <c r="AD2950" s="2" t="s">
        <v>708</v>
      </c>
      <c r="AF2950" s="2">
        <v>4.3E-3</v>
      </c>
      <c r="AG2950" s="2" t="s">
        <v>708</v>
      </c>
    </row>
    <row r="2951" spans="1:36" x14ac:dyDescent="0.25">
      <c r="A2951" s="2" t="s">
        <v>1557</v>
      </c>
      <c r="B2951" s="2" t="s">
        <v>1646</v>
      </c>
      <c r="C2951" s="2" t="s">
        <v>1620</v>
      </c>
      <c r="D2951" s="4">
        <f t="shared" si="50"/>
        <v>132</v>
      </c>
      <c r="W2951" s="3">
        <v>4.0000000000000002E-4</v>
      </c>
      <c r="AC2951" s="2">
        <v>1.1999999999999999E-3</v>
      </c>
      <c r="AI2951" s="2">
        <v>1.1999999999999999E-3</v>
      </c>
      <c r="AJ2951" s="2" t="s">
        <v>708</v>
      </c>
    </row>
    <row r="2952" spans="1:36" x14ac:dyDescent="0.25">
      <c r="A2952" s="2" t="s">
        <v>1557</v>
      </c>
      <c r="B2952" s="2" t="s">
        <v>1645</v>
      </c>
      <c r="C2952" s="2" t="s">
        <v>1620</v>
      </c>
      <c r="D2952" s="4">
        <f t="shared" si="50"/>
        <v>141</v>
      </c>
      <c r="AF2952" s="2">
        <v>0</v>
      </c>
      <c r="AG2952" s="2" t="s">
        <v>708</v>
      </c>
    </row>
    <row r="2953" spans="1:36" x14ac:dyDescent="0.25">
      <c r="A2953" s="2" t="s">
        <v>1557</v>
      </c>
      <c r="B2953" s="2" t="s">
        <v>1644</v>
      </c>
      <c r="C2953" s="2" t="s">
        <v>1620</v>
      </c>
      <c r="D2953" s="4">
        <f t="shared" si="50"/>
        <v>28</v>
      </c>
    </row>
    <row r="2954" spans="1:36" x14ac:dyDescent="0.25">
      <c r="A2954" s="2" t="s">
        <v>1557</v>
      </c>
      <c r="B2954" s="2" t="s">
        <v>1643</v>
      </c>
      <c r="C2954" s="2" t="s">
        <v>1620</v>
      </c>
      <c r="D2954" s="4">
        <f t="shared" ref="D2954:D3017" si="51">IF(B2954="","",VALUE(LEFT(B2954,FIND(".|",B2954)-1)))</f>
        <v>149</v>
      </c>
    </row>
    <row r="2955" spans="1:36" x14ac:dyDescent="0.25">
      <c r="A2955" s="2" t="s">
        <v>1557</v>
      </c>
      <c r="B2955" s="2" t="s">
        <v>1642</v>
      </c>
      <c r="C2955" s="2" t="s">
        <v>1620</v>
      </c>
      <c r="D2955" s="4">
        <f t="shared" si="51"/>
        <v>299</v>
      </c>
    </row>
    <row r="2956" spans="1:36" x14ac:dyDescent="0.25">
      <c r="A2956" s="2" t="s">
        <v>1557</v>
      </c>
      <c r="B2956" s="2" t="s">
        <v>1641</v>
      </c>
      <c r="C2956" s="2" t="s">
        <v>1620</v>
      </c>
      <c r="D2956" s="4">
        <f t="shared" si="51"/>
        <v>221</v>
      </c>
      <c r="Z2956" s="2">
        <v>3.4000000000000002E-2</v>
      </c>
      <c r="AC2956" s="2">
        <v>3.4000000000000002E-2</v>
      </c>
      <c r="AD2956" s="2" t="s">
        <v>708</v>
      </c>
      <c r="AF2956" s="2">
        <v>0.109</v>
      </c>
    </row>
    <row r="2957" spans="1:36" x14ac:dyDescent="0.25">
      <c r="A2957" s="2" t="s">
        <v>1557</v>
      </c>
      <c r="B2957" s="2" t="s">
        <v>1640</v>
      </c>
      <c r="C2957" s="2" t="s">
        <v>1620</v>
      </c>
      <c r="D2957" s="4">
        <f t="shared" si="51"/>
        <v>165</v>
      </c>
    </row>
    <row r="2958" spans="1:36" x14ac:dyDescent="0.25">
      <c r="A2958" s="2" t="s">
        <v>1557</v>
      </c>
      <c r="B2958" s="2" t="s">
        <v>1639</v>
      </c>
      <c r="C2958" s="2" t="s">
        <v>1620</v>
      </c>
      <c r="D2958" s="4">
        <f t="shared" si="51"/>
        <v>168</v>
      </c>
    </row>
    <row r="2959" spans="1:36" x14ac:dyDescent="0.25">
      <c r="A2959" s="2" t="s">
        <v>1557</v>
      </c>
      <c r="B2959" s="2" t="s">
        <v>1638</v>
      </c>
      <c r="C2959" s="2" t="s">
        <v>1620</v>
      </c>
      <c r="D2959" s="4">
        <f t="shared" si="51"/>
        <v>171</v>
      </c>
    </row>
    <row r="2960" spans="1:36" x14ac:dyDescent="0.25">
      <c r="A2960" s="2" t="s">
        <v>1557</v>
      </c>
      <c r="B2960" s="2" t="s">
        <v>1637</v>
      </c>
      <c r="C2960" s="2" t="s">
        <v>1620</v>
      </c>
      <c r="D2960" s="4">
        <f t="shared" si="51"/>
        <v>179</v>
      </c>
      <c r="W2960" s="2">
        <v>6.5000000000000002E-2</v>
      </c>
      <c r="Z2960" s="2">
        <v>9.9000000000000005E-2</v>
      </c>
      <c r="AC2960" s="2">
        <v>9.9000000000000005E-2</v>
      </c>
      <c r="AD2960" s="2" t="s">
        <v>708</v>
      </c>
      <c r="AF2960" s="2">
        <v>0.18</v>
      </c>
    </row>
    <row r="2961" spans="1:36" x14ac:dyDescent="0.25">
      <c r="A2961" s="2" t="s">
        <v>1557</v>
      </c>
      <c r="B2961" s="2" t="s">
        <v>1636</v>
      </c>
      <c r="C2961" s="2" t="s">
        <v>1620</v>
      </c>
      <c r="D2961" s="4">
        <f t="shared" si="51"/>
        <v>117</v>
      </c>
      <c r="AC2961" s="3">
        <v>2.0000000000000001E-4</v>
      </c>
      <c r="AD2961" s="2" t="s">
        <v>708</v>
      </c>
      <c r="AF2961" s="3">
        <v>2.0000000000000001E-4</v>
      </c>
      <c r="AG2961" s="2" t="s">
        <v>708</v>
      </c>
    </row>
    <row r="2962" spans="1:36" x14ac:dyDescent="0.25">
      <c r="A2962" s="2" t="s">
        <v>1557</v>
      </c>
      <c r="B2962" s="2" t="s">
        <v>1635</v>
      </c>
      <c r="C2962" s="2" t="s">
        <v>1620</v>
      </c>
      <c r="D2962" s="4">
        <f t="shared" si="51"/>
        <v>194</v>
      </c>
      <c r="Q2962" s="2">
        <v>0.112</v>
      </c>
      <c r="T2962" s="2">
        <v>0.50800000000000001</v>
      </c>
      <c r="W2962" s="2">
        <v>0.68300000000000005</v>
      </c>
      <c r="Z2962" s="2">
        <v>0.72699999999999998</v>
      </c>
      <c r="AC2962" s="2">
        <v>0.86299999999999999</v>
      </c>
      <c r="AF2962" s="2">
        <v>1.0329999999999999</v>
      </c>
      <c r="AH2962" s="2" t="s">
        <v>1634</v>
      </c>
    </row>
    <row r="2963" spans="1:36" x14ac:dyDescent="0.25">
      <c r="A2963" s="2" t="s">
        <v>1557</v>
      </c>
      <c r="B2963" s="2" t="s">
        <v>1633</v>
      </c>
      <c r="C2963" s="2" t="s">
        <v>1620</v>
      </c>
      <c r="D2963" s="4">
        <f t="shared" si="51"/>
        <v>200</v>
      </c>
      <c r="W2963" s="2">
        <v>7.1999999999999998E-3</v>
      </c>
    </row>
    <row r="2964" spans="1:36" x14ac:dyDescent="0.25">
      <c r="A2964" s="2" t="s">
        <v>1557</v>
      </c>
      <c r="B2964" s="2" t="s">
        <v>1632</v>
      </c>
      <c r="C2964" s="2" t="s">
        <v>1620</v>
      </c>
      <c r="D2964" s="4">
        <f t="shared" si="51"/>
        <v>38</v>
      </c>
    </row>
    <row r="2965" spans="1:36" x14ac:dyDescent="0.25">
      <c r="A2965" s="2" t="s">
        <v>1557</v>
      </c>
      <c r="B2965" s="2" t="s">
        <v>1631</v>
      </c>
      <c r="C2965" s="2" t="s">
        <v>1620</v>
      </c>
      <c r="D2965" s="4">
        <f t="shared" si="51"/>
        <v>212</v>
      </c>
    </row>
    <row r="2966" spans="1:36" x14ac:dyDescent="0.25">
      <c r="A2966" s="2" t="s">
        <v>1557</v>
      </c>
      <c r="B2966" s="2" t="s">
        <v>1630</v>
      </c>
      <c r="C2966" s="2" t="s">
        <v>1620</v>
      </c>
      <c r="D2966" s="4">
        <f t="shared" si="51"/>
        <v>208</v>
      </c>
      <c r="AF2966" s="2">
        <v>0</v>
      </c>
      <c r="AG2966" s="2" t="s">
        <v>708</v>
      </c>
      <c r="AH2966" s="2" t="s">
        <v>1629</v>
      </c>
    </row>
    <row r="2967" spans="1:36" x14ac:dyDescent="0.25">
      <c r="A2967" s="2" t="s">
        <v>1557</v>
      </c>
      <c r="B2967" s="2" t="s">
        <v>1628</v>
      </c>
      <c r="C2967" s="2" t="s">
        <v>1620</v>
      </c>
      <c r="D2967" s="4">
        <f t="shared" si="51"/>
        <v>216</v>
      </c>
    </row>
    <row r="2968" spans="1:36" x14ac:dyDescent="0.25">
      <c r="A2968" s="2" t="s">
        <v>1557</v>
      </c>
      <c r="B2968" s="2" t="s">
        <v>1627</v>
      </c>
      <c r="C2968" s="2" t="s">
        <v>1620</v>
      </c>
      <c r="D2968" s="4">
        <f t="shared" si="51"/>
        <v>176</v>
      </c>
    </row>
    <row r="2969" spans="1:36" x14ac:dyDescent="0.25">
      <c r="A2969" s="2" t="s">
        <v>1557</v>
      </c>
      <c r="B2969" s="2" t="s">
        <v>1626</v>
      </c>
      <c r="C2969" s="2" t="s">
        <v>1620</v>
      </c>
      <c r="D2969" s="4">
        <f t="shared" si="51"/>
        <v>223</v>
      </c>
      <c r="W2969" s="3">
        <v>5.0000000000000001E-4</v>
      </c>
      <c r="X2969" s="2" t="s">
        <v>708</v>
      </c>
      <c r="AC2969" s="3">
        <v>5.0000000000000001E-4</v>
      </c>
      <c r="AD2969" s="2" t="s">
        <v>708</v>
      </c>
      <c r="AF2969" s="3">
        <v>5.0000000000000001E-4</v>
      </c>
      <c r="AG2969" s="2" t="s">
        <v>708</v>
      </c>
      <c r="AI2969" s="3">
        <v>5.0000000000000001E-4</v>
      </c>
      <c r="AJ2969" s="2" t="s">
        <v>708</v>
      </c>
    </row>
    <row r="2970" spans="1:36" x14ac:dyDescent="0.25">
      <c r="A2970" s="2" t="s">
        <v>1557</v>
      </c>
      <c r="B2970" s="2" t="s">
        <v>1625</v>
      </c>
      <c r="C2970" s="2" t="s">
        <v>1620</v>
      </c>
      <c r="D2970" s="4">
        <f t="shared" si="51"/>
        <v>213</v>
      </c>
      <c r="AF2970" s="2">
        <v>0</v>
      </c>
    </row>
    <row r="2971" spans="1:36" x14ac:dyDescent="0.25">
      <c r="A2971" s="2" t="s">
        <v>1557</v>
      </c>
      <c r="B2971" s="2" t="s">
        <v>1624</v>
      </c>
      <c r="C2971" s="2" t="s">
        <v>1620</v>
      </c>
      <c r="D2971" s="4">
        <f t="shared" si="51"/>
        <v>225</v>
      </c>
      <c r="W2971" s="2">
        <v>0.16300000000000001</v>
      </c>
      <c r="Z2971" s="2">
        <v>0.38500000000000001</v>
      </c>
      <c r="AC2971" s="2">
        <v>0.38500000000000001</v>
      </c>
      <c r="AD2971" s="2" t="s">
        <v>708</v>
      </c>
      <c r="AF2971" s="2">
        <v>0.95</v>
      </c>
    </row>
    <row r="2972" spans="1:36" x14ac:dyDescent="0.25">
      <c r="A2972" s="2" t="s">
        <v>1557</v>
      </c>
      <c r="B2972" s="2" t="s">
        <v>1623</v>
      </c>
      <c r="C2972" s="2" t="s">
        <v>1620</v>
      </c>
      <c r="D2972" s="4">
        <f t="shared" si="51"/>
        <v>235</v>
      </c>
    </row>
    <row r="2973" spans="1:36" x14ac:dyDescent="0.25">
      <c r="A2973" s="2" t="s">
        <v>1557</v>
      </c>
      <c r="B2973" s="2" t="s">
        <v>1622</v>
      </c>
      <c r="C2973" s="2" t="s">
        <v>1620</v>
      </c>
      <c r="D2973" s="4">
        <f t="shared" si="51"/>
        <v>237</v>
      </c>
    </row>
    <row r="2974" spans="1:36" x14ac:dyDescent="0.25">
      <c r="A2974" s="2" t="s">
        <v>1557</v>
      </c>
      <c r="B2974" s="2" t="s">
        <v>1621</v>
      </c>
      <c r="C2974" s="2" t="s">
        <v>1620</v>
      </c>
      <c r="D2974" s="4">
        <f t="shared" si="51"/>
        <v>249</v>
      </c>
      <c r="W2974" s="2">
        <v>0.01</v>
      </c>
      <c r="AC2974" s="2">
        <v>0.01</v>
      </c>
      <c r="AD2974" s="2" t="s">
        <v>708</v>
      </c>
      <c r="AF2974" s="2">
        <v>2.5100000000000001E-2</v>
      </c>
      <c r="AG2974" s="2" t="s">
        <v>708</v>
      </c>
    </row>
    <row r="2975" spans="1:36" x14ac:dyDescent="0.25">
      <c r="A2975" s="2" t="s">
        <v>1557</v>
      </c>
      <c r="B2975" s="2" t="s">
        <v>1619</v>
      </c>
      <c r="C2975" s="2" t="s">
        <v>1573</v>
      </c>
      <c r="D2975" s="4">
        <f t="shared" si="51"/>
        <v>3</v>
      </c>
    </row>
    <row r="2976" spans="1:36" x14ac:dyDescent="0.25">
      <c r="A2976" s="2" t="s">
        <v>1557</v>
      </c>
      <c r="B2976" s="2" t="s">
        <v>1618</v>
      </c>
      <c r="C2976" s="2" t="s">
        <v>1573</v>
      </c>
      <c r="D2976" s="4">
        <f t="shared" si="51"/>
        <v>6</v>
      </c>
    </row>
    <row r="2977" spans="1:39" x14ac:dyDescent="0.25">
      <c r="A2977" s="2" t="s">
        <v>1557</v>
      </c>
      <c r="B2977" s="2" t="s">
        <v>1617</v>
      </c>
      <c r="C2977" s="2" t="s">
        <v>1573</v>
      </c>
      <c r="D2977" s="4">
        <f t="shared" si="51"/>
        <v>11</v>
      </c>
      <c r="Q2977" s="2">
        <v>2.2000000000000001E-3</v>
      </c>
      <c r="R2977" s="2" t="s">
        <v>708</v>
      </c>
      <c r="T2977" s="2">
        <v>2.2000000000000001E-3</v>
      </c>
      <c r="U2977" s="2" t="s">
        <v>708</v>
      </c>
      <c r="W2977" s="2">
        <v>2.2000000000000001E-3</v>
      </c>
      <c r="Z2977" s="2">
        <v>2.2000000000000001E-3</v>
      </c>
      <c r="AA2977" s="2" t="s">
        <v>708</v>
      </c>
      <c r="AC2977" s="2">
        <v>2.2000000000000001E-3</v>
      </c>
      <c r="AD2977" s="2" t="s">
        <v>708</v>
      </c>
    </row>
    <row r="2978" spans="1:39" x14ac:dyDescent="0.25">
      <c r="A2978" s="2" t="s">
        <v>1557</v>
      </c>
      <c r="B2978" s="2" t="s">
        <v>1616</v>
      </c>
      <c r="C2978" s="2" t="s">
        <v>1573</v>
      </c>
      <c r="D2978" s="4">
        <f t="shared" si="51"/>
        <v>57</v>
      </c>
    </row>
    <row r="2979" spans="1:39" x14ac:dyDescent="0.25">
      <c r="A2979" s="2" t="s">
        <v>1557</v>
      </c>
      <c r="B2979" s="2" t="s">
        <v>1615</v>
      </c>
      <c r="C2979" s="2" t="s">
        <v>1573</v>
      </c>
      <c r="D2979" s="4">
        <f t="shared" si="51"/>
        <v>255</v>
      </c>
    </row>
    <row r="2980" spans="1:39" x14ac:dyDescent="0.25">
      <c r="A2980" s="2" t="s">
        <v>1557</v>
      </c>
      <c r="B2980" s="2" t="s">
        <v>1614</v>
      </c>
      <c r="C2980" s="2" t="s">
        <v>1573</v>
      </c>
      <c r="D2980" s="4">
        <f t="shared" si="51"/>
        <v>80</v>
      </c>
    </row>
    <row r="2981" spans="1:39" x14ac:dyDescent="0.25">
      <c r="A2981" s="2" t="s">
        <v>1557</v>
      </c>
      <c r="B2981" s="2" t="s">
        <v>1613</v>
      </c>
      <c r="C2981" s="2" t="s">
        <v>1573</v>
      </c>
      <c r="D2981" s="4">
        <f t="shared" si="51"/>
        <v>27</v>
      </c>
    </row>
    <row r="2982" spans="1:39" x14ac:dyDescent="0.25">
      <c r="A2982" s="2" t="s">
        <v>1557</v>
      </c>
      <c r="B2982" s="2" t="s">
        <v>1612</v>
      </c>
      <c r="C2982" s="2" t="s">
        <v>1573</v>
      </c>
      <c r="D2982" s="4">
        <f t="shared" si="51"/>
        <v>98</v>
      </c>
    </row>
    <row r="2983" spans="1:39" x14ac:dyDescent="0.25">
      <c r="A2983" s="2" t="s">
        <v>1557</v>
      </c>
      <c r="B2983" s="2" t="s">
        <v>1611</v>
      </c>
      <c r="C2983" s="2" t="s">
        <v>1573</v>
      </c>
      <c r="D2983" s="4">
        <f t="shared" si="51"/>
        <v>50</v>
      </c>
      <c r="W2983" s="2">
        <v>3.0000000000000001E-3</v>
      </c>
      <c r="Z2983" s="2">
        <v>3.0000000000000001E-3</v>
      </c>
      <c r="AA2983" s="2" t="s">
        <v>708</v>
      </c>
      <c r="AC2983" s="2">
        <v>3.3500000000000002E-2</v>
      </c>
      <c r="AF2983" s="2">
        <v>3.3500000000000002E-2</v>
      </c>
      <c r="AG2983" s="2" t="s">
        <v>708</v>
      </c>
      <c r="AI2983" s="2">
        <v>3.3500000000000002E-2</v>
      </c>
      <c r="AJ2983" s="2" t="s">
        <v>708</v>
      </c>
      <c r="AL2983" s="2">
        <v>3.3500000000000002E-2</v>
      </c>
      <c r="AM2983" s="2" t="s">
        <v>708</v>
      </c>
    </row>
    <row r="2984" spans="1:39" x14ac:dyDescent="0.25">
      <c r="A2984" s="2" t="s">
        <v>1557</v>
      </c>
      <c r="B2984" s="2" t="s">
        <v>1610</v>
      </c>
      <c r="C2984" s="2" t="s">
        <v>1573</v>
      </c>
      <c r="D2984" s="4">
        <f t="shared" si="51"/>
        <v>167</v>
      </c>
      <c r="Z2984" s="3">
        <v>2.0000000000000001E-4</v>
      </c>
      <c r="AA2984" s="2" t="s">
        <v>708</v>
      </c>
      <c r="AC2984" s="3">
        <v>2.0000000000000001E-4</v>
      </c>
      <c r="AD2984" s="2" t="s">
        <v>708</v>
      </c>
      <c r="AF2984" s="3">
        <v>2.0000000000000001E-4</v>
      </c>
      <c r="AG2984" s="2" t="s">
        <v>708</v>
      </c>
      <c r="AI2984" s="3">
        <v>2.0000000000000001E-4</v>
      </c>
      <c r="AJ2984" s="2" t="s">
        <v>708</v>
      </c>
      <c r="AL2984" s="3">
        <v>2.0000000000000001E-4</v>
      </c>
      <c r="AM2984" s="2" t="s">
        <v>708</v>
      </c>
    </row>
    <row r="2985" spans="1:39" x14ac:dyDescent="0.25">
      <c r="A2985" s="2" t="s">
        <v>1557</v>
      </c>
      <c r="B2985" s="2" t="s">
        <v>1609</v>
      </c>
      <c r="C2985" s="2" t="s">
        <v>1573</v>
      </c>
      <c r="D2985" s="4">
        <f t="shared" si="51"/>
        <v>54</v>
      </c>
      <c r="W2985" s="2">
        <v>1.4999999999999999E-2</v>
      </c>
      <c r="Z2985" s="2">
        <v>1.4999999999999999E-2</v>
      </c>
      <c r="AA2985" s="2" t="s">
        <v>708</v>
      </c>
      <c r="AC2985" s="2">
        <v>1.4999999999999999E-2</v>
      </c>
      <c r="AD2985" s="2" t="s">
        <v>708</v>
      </c>
      <c r="AF2985" s="2">
        <v>1.4999999999999999E-2</v>
      </c>
      <c r="AG2985" s="2" t="s">
        <v>708</v>
      </c>
      <c r="AI2985" s="2">
        <v>1.4999999999999999E-2</v>
      </c>
      <c r="AJ2985" s="2" t="s">
        <v>708</v>
      </c>
    </row>
    <row r="2986" spans="1:39" x14ac:dyDescent="0.25">
      <c r="A2986" s="2" t="s">
        <v>1557</v>
      </c>
      <c r="B2986" s="2" t="s">
        <v>1608</v>
      </c>
      <c r="C2986" s="2" t="s">
        <v>1573</v>
      </c>
      <c r="D2986" s="4">
        <f t="shared" si="51"/>
        <v>63</v>
      </c>
    </row>
    <row r="2987" spans="1:39" x14ac:dyDescent="0.25">
      <c r="A2987" s="2" t="s">
        <v>1557</v>
      </c>
      <c r="B2987" s="2" t="s">
        <v>1607</v>
      </c>
      <c r="C2987" s="2" t="s">
        <v>1573</v>
      </c>
      <c r="D2987" s="4">
        <f t="shared" si="51"/>
        <v>64</v>
      </c>
    </row>
    <row r="2988" spans="1:39" x14ac:dyDescent="0.25">
      <c r="A2988" s="2" t="s">
        <v>1557</v>
      </c>
      <c r="B2988" s="2" t="s">
        <v>1606</v>
      </c>
      <c r="C2988" s="2" t="s">
        <v>1573</v>
      </c>
      <c r="D2988" s="4">
        <f t="shared" si="51"/>
        <v>67</v>
      </c>
      <c r="Q2988" s="3">
        <v>1E-4</v>
      </c>
      <c r="R2988" s="2" t="s">
        <v>708</v>
      </c>
      <c r="T2988" s="3">
        <v>1E-4</v>
      </c>
      <c r="U2988" s="2" t="s">
        <v>708</v>
      </c>
      <c r="W2988" s="3">
        <v>1E-4</v>
      </c>
      <c r="Z2988" s="3">
        <v>1E-4</v>
      </c>
      <c r="AA2988" s="2" t="s">
        <v>708</v>
      </c>
      <c r="AC2988" s="3">
        <v>1E-4</v>
      </c>
      <c r="AD2988" s="2" t="s">
        <v>708</v>
      </c>
      <c r="AF2988" s="3">
        <v>1E-4</v>
      </c>
      <c r="AG2988" s="2" t="s">
        <v>708</v>
      </c>
    </row>
    <row r="2989" spans="1:39" x14ac:dyDescent="0.25">
      <c r="A2989" s="2" t="s">
        <v>1557</v>
      </c>
      <c r="B2989" s="2" t="s">
        <v>1605</v>
      </c>
      <c r="C2989" s="2" t="s">
        <v>1573</v>
      </c>
      <c r="D2989" s="4">
        <f t="shared" si="51"/>
        <v>68</v>
      </c>
      <c r="Q2989" s="2">
        <v>1.17E-2</v>
      </c>
      <c r="R2989" s="2" t="s">
        <v>708</v>
      </c>
      <c r="T2989" s="2">
        <v>1.17E-2</v>
      </c>
      <c r="U2989" s="2" t="s">
        <v>708</v>
      </c>
      <c r="W2989" s="2">
        <v>1.17E-2</v>
      </c>
      <c r="Z2989" s="2">
        <v>1.17E-2</v>
      </c>
      <c r="AA2989" s="2" t="s">
        <v>708</v>
      </c>
      <c r="AC2989" s="2">
        <v>1.17E-2</v>
      </c>
      <c r="AD2989" s="2" t="s">
        <v>708</v>
      </c>
      <c r="AF2989" s="2">
        <v>1.17E-2</v>
      </c>
      <c r="AG2989" s="2" t="s">
        <v>708</v>
      </c>
      <c r="AI2989" s="2">
        <v>1.17E-2</v>
      </c>
      <c r="AJ2989" s="2" t="s">
        <v>708</v>
      </c>
    </row>
    <row r="2990" spans="1:39" x14ac:dyDescent="0.25">
      <c r="A2990" s="2" t="s">
        <v>1557</v>
      </c>
      <c r="B2990" s="2" t="s">
        <v>1604</v>
      </c>
      <c r="C2990" s="2" t="s">
        <v>1573</v>
      </c>
      <c r="D2990" s="4">
        <f t="shared" si="51"/>
        <v>79</v>
      </c>
    </row>
    <row r="2991" spans="1:39" x14ac:dyDescent="0.25">
      <c r="A2991" s="2" t="s">
        <v>1557</v>
      </c>
      <c r="B2991" s="2" t="s">
        <v>1603</v>
      </c>
      <c r="C2991" s="2" t="s">
        <v>1573</v>
      </c>
      <c r="D2991" s="4">
        <f t="shared" si="51"/>
        <v>84</v>
      </c>
      <c r="Q2991" s="2">
        <v>0.01</v>
      </c>
      <c r="R2991" s="2" t="s">
        <v>708</v>
      </c>
      <c r="T2991" s="2">
        <v>0.01</v>
      </c>
      <c r="U2991" s="2" t="s">
        <v>708</v>
      </c>
      <c r="W2991" s="2">
        <v>0.01</v>
      </c>
      <c r="Z2991" s="2">
        <v>0.01</v>
      </c>
      <c r="AA2991" s="2" t="s">
        <v>708</v>
      </c>
      <c r="AC2991" s="2">
        <v>0.01</v>
      </c>
      <c r="AD2991" s="2" t="s">
        <v>708</v>
      </c>
      <c r="AF2991" s="2">
        <v>0.01</v>
      </c>
      <c r="AG2991" s="2" t="s">
        <v>708</v>
      </c>
    </row>
    <row r="2992" spans="1:39" x14ac:dyDescent="0.25">
      <c r="A2992" s="2" t="s">
        <v>1557</v>
      </c>
      <c r="B2992" s="2" t="s">
        <v>1602</v>
      </c>
      <c r="C2992" s="2" t="s">
        <v>1573</v>
      </c>
      <c r="D2992" s="4">
        <f t="shared" si="51"/>
        <v>94</v>
      </c>
    </row>
    <row r="2993" spans="1:39" x14ac:dyDescent="0.25">
      <c r="A2993" s="2" t="s">
        <v>1557</v>
      </c>
      <c r="B2993" s="2" t="s">
        <v>1601</v>
      </c>
      <c r="C2993" s="2" t="s">
        <v>1573</v>
      </c>
      <c r="D2993" s="4">
        <f t="shared" si="51"/>
        <v>97</v>
      </c>
      <c r="W2993" s="3">
        <v>2.0000000000000001E-4</v>
      </c>
      <c r="Z2993" s="3">
        <v>2.0000000000000001E-4</v>
      </c>
      <c r="AA2993" s="2" t="s">
        <v>708</v>
      </c>
      <c r="AC2993" s="3">
        <v>2.0000000000000001E-4</v>
      </c>
      <c r="AD2993" s="2" t="s">
        <v>708</v>
      </c>
      <c r="AF2993" s="3">
        <v>2.0000000000000001E-4</v>
      </c>
      <c r="AG2993" s="2" t="s">
        <v>708</v>
      </c>
      <c r="AI2993" s="3">
        <v>2.0000000000000001E-4</v>
      </c>
      <c r="AJ2993" s="2" t="s">
        <v>708</v>
      </c>
    </row>
    <row r="2994" spans="1:39" x14ac:dyDescent="0.25">
      <c r="A2994" s="2" t="s">
        <v>1557</v>
      </c>
      <c r="B2994" s="2" t="s">
        <v>1600</v>
      </c>
      <c r="C2994" s="2" t="s">
        <v>1573</v>
      </c>
      <c r="D2994" s="4">
        <f t="shared" si="51"/>
        <v>99</v>
      </c>
    </row>
    <row r="2995" spans="1:39" x14ac:dyDescent="0.25">
      <c r="A2995" s="2" t="s">
        <v>1557</v>
      </c>
      <c r="B2995" s="2" t="s">
        <v>1599</v>
      </c>
      <c r="C2995" s="2" t="s">
        <v>1573</v>
      </c>
      <c r="D2995" s="4">
        <f t="shared" si="51"/>
        <v>104</v>
      </c>
      <c r="W2995" s="3">
        <v>2.0000000000000001E-4</v>
      </c>
      <c r="Z2995" s="3">
        <v>2.0000000000000001E-4</v>
      </c>
      <c r="AA2995" s="2" t="s">
        <v>708</v>
      </c>
      <c r="AC2995" s="3">
        <v>2.0000000000000001E-4</v>
      </c>
      <c r="AD2995" s="2" t="s">
        <v>708</v>
      </c>
      <c r="AF2995" s="3">
        <v>2.0000000000000001E-4</v>
      </c>
      <c r="AG2995" s="2" t="s">
        <v>708</v>
      </c>
    </row>
    <row r="2996" spans="1:39" x14ac:dyDescent="0.25">
      <c r="A2996" s="2" t="s">
        <v>1557</v>
      </c>
      <c r="B2996" s="2" t="s">
        <v>1598</v>
      </c>
      <c r="C2996" s="2" t="s">
        <v>1573</v>
      </c>
      <c r="D2996" s="4">
        <f t="shared" si="51"/>
        <v>106</v>
      </c>
      <c r="T2996" s="2">
        <v>0.05</v>
      </c>
      <c r="W2996" s="2">
        <v>9.7299999999999998E-2</v>
      </c>
      <c r="AC2996" s="2">
        <v>9.7299999999999998E-2</v>
      </c>
      <c r="AD2996" s="2" t="s">
        <v>708</v>
      </c>
    </row>
    <row r="2997" spans="1:39" x14ac:dyDescent="0.25">
      <c r="A2997" s="2" t="s">
        <v>1557</v>
      </c>
      <c r="B2997" s="2" t="s">
        <v>1597</v>
      </c>
      <c r="C2997" s="2" t="s">
        <v>1573</v>
      </c>
      <c r="D2997" s="4">
        <f t="shared" si="51"/>
        <v>119</v>
      </c>
    </row>
    <row r="2998" spans="1:39" x14ac:dyDescent="0.25">
      <c r="A2998" s="2" t="s">
        <v>1557</v>
      </c>
      <c r="B2998" s="2" t="s">
        <v>1596</v>
      </c>
      <c r="C2998" s="2" t="s">
        <v>1573</v>
      </c>
      <c r="D2998" s="4">
        <f t="shared" si="51"/>
        <v>125</v>
      </c>
    </row>
    <row r="2999" spans="1:39" x14ac:dyDescent="0.25">
      <c r="A2999" s="2" t="s">
        <v>1557</v>
      </c>
      <c r="B2999" s="2" t="s">
        <v>1595</v>
      </c>
      <c r="C2999" s="2" t="s">
        <v>1573</v>
      </c>
      <c r="D2999" s="4">
        <f t="shared" si="51"/>
        <v>126</v>
      </c>
    </row>
    <row r="3000" spans="1:39" x14ac:dyDescent="0.25">
      <c r="A3000" s="2" t="s">
        <v>1557</v>
      </c>
      <c r="B3000" s="2" t="s">
        <v>1594</v>
      </c>
      <c r="C3000" s="2" t="s">
        <v>1573</v>
      </c>
      <c r="D3000" s="4">
        <f t="shared" si="51"/>
        <v>256</v>
      </c>
    </row>
    <row r="3001" spans="1:39" x14ac:dyDescent="0.25">
      <c r="A3001" s="2" t="s">
        <v>1557</v>
      </c>
      <c r="B3001" s="2" t="s">
        <v>1593</v>
      </c>
      <c r="C3001" s="2" t="s">
        <v>1573</v>
      </c>
      <c r="D3001" s="4">
        <f t="shared" si="51"/>
        <v>134</v>
      </c>
      <c r="W3001" s="2">
        <v>2.4E-2</v>
      </c>
      <c r="Z3001" s="2">
        <v>2.4500000000000001E-2</v>
      </c>
      <c r="AC3001" s="2">
        <v>1.7899999999999999E-2</v>
      </c>
      <c r="AF3001" s="2">
        <v>1.89E-2</v>
      </c>
      <c r="AI3001" s="2">
        <v>1.89E-2</v>
      </c>
      <c r="AJ3001" s="2" t="s">
        <v>708</v>
      </c>
      <c r="AL3001" s="2">
        <v>1.89E-2</v>
      </c>
      <c r="AM3001" s="2" t="s">
        <v>708</v>
      </c>
    </row>
    <row r="3002" spans="1:39" x14ac:dyDescent="0.25">
      <c r="A3002" s="2" t="s">
        <v>1557</v>
      </c>
      <c r="B3002" s="2" t="s">
        <v>1592</v>
      </c>
      <c r="C3002" s="2" t="s">
        <v>1573</v>
      </c>
      <c r="D3002" s="4">
        <f t="shared" si="51"/>
        <v>140</v>
      </c>
    </row>
    <row r="3003" spans="1:39" x14ac:dyDescent="0.25">
      <c r="A3003" s="2" t="s">
        <v>1557</v>
      </c>
      <c r="B3003" s="2" t="s">
        <v>1591</v>
      </c>
      <c r="C3003" s="2" t="s">
        <v>1573</v>
      </c>
      <c r="D3003" s="4">
        <f t="shared" si="51"/>
        <v>273</v>
      </c>
    </row>
    <row r="3004" spans="1:39" x14ac:dyDescent="0.25">
      <c r="A3004" s="2" t="s">
        <v>1557</v>
      </c>
      <c r="B3004" s="2" t="s">
        <v>1590</v>
      </c>
      <c r="C3004" s="2" t="s">
        <v>1573</v>
      </c>
      <c r="D3004" s="4">
        <f t="shared" si="51"/>
        <v>150</v>
      </c>
    </row>
    <row r="3005" spans="1:39" x14ac:dyDescent="0.25">
      <c r="A3005" s="2" t="s">
        <v>1557</v>
      </c>
      <c r="B3005" s="2" t="s">
        <v>1589</v>
      </c>
      <c r="C3005" s="2" t="s">
        <v>1573</v>
      </c>
      <c r="D3005" s="4">
        <f t="shared" si="51"/>
        <v>162</v>
      </c>
      <c r="W3005" s="3">
        <v>1E-4</v>
      </c>
      <c r="Z3005" s="3">
        <v>1E-4</v>
      </c>
      <c r="AA3005" s="2" t="s">
        <v>708</v>
      </c>
      <c r="AC3005" s="3">
        <v>1E-4</v>
      </c>
      <c r="AD3005" s="2" t="s">
        <v>708</v>
      </c>
      <c r="AF3005" s="3">
        <v>1E-4</v>
      </c>
      <c r="AG3005" s="2" t="s">
        <v>708</v>
      </c>
    </row>
    <row r="3006" spans="1:39" x14ac:dyDescent="0.25">
      <c r="A3006" s="2" t="s">
        <v>1557</v>
      </c>
      <c r="B3006" s="2" t="s">
        <v>1588</v>
      </c>
      <c r="C3006" s="2" t="s">
        <v>1573</v>
      </c>
      <c r="D3006" s="4">
        <f t="shared" si="51"/>
        <v>173</v>
      </c>
      <c r="W3006" s="2">
        <v>7.0000000000000001E-3</v>
      </c>
      <c r="Z3006" s="2">
        <v>7.0000000000000001E-3</v>
      </c>
      <c r="AA3006" s="2" t="s">
        <v>708</v>
      </c>
      <c r="AC3006" s="2">
        <v>7.0000000000000001E-3</v>
      </c>
      <c r="AD3006" s="2" t="s">
        <v>708</v>
      </c>
      <c r="AF3006" s="2">
        <v>7.0000000000000001E-3</v>
      </c>
      <c r="AG3006" s="2" t="s">
        <v>708</v>
      </c>
      <c r="AI3006" s="2">
        <v>7.0000000000000001E-3</v>
      </c>
      <c r="AJ3006" s="2" t="s">
        <v>708</v>
      </c>
    </row>
    <row r="3007" spans="1:39" x14ac:dyDescent="0.25">
      <c r="A3007" s="2" t="s">
        <v>1557</v>
      </c>
      <c r="B3007" s="2" t="s">
        <v>1587</v>
      </c>
      <c r="C3007" s="2" t="s">
        <v>1573</v>
      </c>
      <c r="D3007" s="4">
        <f t="shared" si="51"/>
        <v>174</v>
      </c>
      <c r="W3007" s="2">
        <v>1.6000000000000001E-3</v>
      </c>
      <c r="AC3007" s="2">
        <v>1.6000000000000001E-3</v>
      </c>
      <c r="AD3007" s="2" t="s">
        <v>708</v>
      </c>
      <c r="AF3007" s="2">
        <v>1.6000000000000001E-3</v>
      </c>
      <c r="AG3007" s="2" t="s">
        <v>708</v>
      </c>
    </row>
    <row r="3008" spans="1:39" x14ac:dyDescent="0.25">
      <c r="A3008" s="2" t="s">
        <v>1557</v>
      </c>
      <c r="B3008" s="2" t="s">
        <v>1586</v>
      </c>
      <c r="C3008" s="2" t="s">
        <v>1573</v>
      </c>
      <c r="D3008" s="4">
        <f t="shared" si="51"/>
        <v>146</v>
      </c>
    </row>
    <row r="3009" spans="1:39" x14ac:dyDescent="0.25">
      <c r="A3009" s="2" t="s">
        <v>1557</v>
      </c>
      <c r="B3009" s="2" t="s">
        <v>1585</v>
      </c>
      <c r="C3009" s="2" t="s">
        <v>1573</v>
      </c>
      <c r="D3009" s="4">
        <f t="shared" si="51"/>
        <v>183</v>
      </c>
    </row>
    <row r="3010" spans="1:39" x14ac:dyDescent="0.25">
      <c r="A3010" s="2" t="s">
        <v>1557</v>
      </c>
      <c r="B3010" s="2" t="s">
        <v>1584</v>
      </c>
      <c r="C3010" s="2" t="s">
        <v>1573</v>
      </c>
      <c r="D3010" s="4">
        <f t="shared" si="51"/>
        <v>185</v>
      </c>
    </row>
    <row r="3011" spans="1:39" x14ac:dyDescent="0.25">
      <c r="A3011" s="2" t="s">
        <v>1557</v>
      </c>
      <c r="B3011" s="2" t="s">
        <v>1583</v>
      </c>
      <c r="C3011" s="2" t="s">
        <v>1573</v>
      </c>
      <c r="D3011" s="4">
        <f t="shared" si="51"/>
        <v>192</v>
      </c>
    </row>
    <row r="3012" spans="1:39" x14ac:dyDescent="0.25">
      <c r="A3012" s="2" t="s">
        <v>1557</v>
      </c>
      <c r="B3012" s="2" t="s">
        <v>1582</v>
      </c>
      <c r="C3012" s="2" t="s">
        <v>1573</v>
      </c>
      <c r="D3012" s="4">
        <f t="shared" si="51"/>
        <v>272</v>
      </c>
    </row>
    <row r="3013" spans="1:39" x14ac:dyDescent="0.25">
      <c r="A3013" s="2" t="s">
        <v>1557</v>
      </c>
      <c r="B3013" s="2" t="s">
        <v>1581</v>
      </c>
      <c r="C3013" s="2" t="s">
        <v>1573</v>
      </c>
      <c r="D3013" s="4">
        <f t="shared" si="51"/>
        <v>199</v>
      </c>
    </row>
    <row r="3014" spans="1:39" x14ac:dyDescent="0.25">
      <c r="A3014" s="2" t="s">
        <v>1557</v>
      </c>
      <c r="B3014" s="2" t="s">
        <v>1580</v>
      </c>
      <c r="C3014" s="2" t="s">
        <v>1573</v>
      </c>
      <c r="D3014" s="4">
        <f t="shared" si="51"/>
        <v>198</v>
      </c>
    </row>
    <row r="3015" spans="1:39" x14ac:dyDescent="0.25">
      <c r="A3015" s="2" t="s">
        <v>1557</v>
      </c>
      <c r="B3015" s="2" t="s">
        <v>1579</v>
      </c>
      <c r="C3015" s="2" t="s">
        <v>1573</v>
      </c>
      <c r="D3015" s="4">
        <f t="shared" si="51"/>
        <v>203</v>
      </c>
      <c r="W3015" s="2">
        <v>0.1002</v>
      </c>
      <c r="Z3015" s="2">
        <v>0.1002</v>
      </c>
      <c r="AA3015" s="2" t="s">
        <v>708</v>
      </c>
      <c r="AC3015" s="2">
        <v>0.1002</v>
      </c>
      <c r="AD3015" s="2" t="s">
        <v>708</v>
      </c>
      <c r="AF3015" s="2">
        <v>0.1002</v>
      </c>
      <c r="AG3015" s="2" t="s">
        <v>708</v>
      </c>
      <c r="AI3015" s="2">
        <v>0.1002</v>
      </c>
      <c r="AJ3015" s="2" t="s">
        <v>708</v>
      </c>
    </row>
    <row r="3016" spans="1:39" x14ac:dyDescent="0.25">
      <c r="A3016" s="2" t="s">
        <v>1557</v>
      </c>
      <c r="B3016" s="2" t="s">
        <v>1578</v>
      </c>
      <c r="C3016" s="2" t="s">
        <v>1573</v>
      </c>
      <c r="D3016" s="4">
        <f t="shared" si="51"/>
        <v>210</v>
      </c>
      <c r="Q3016" s="3">
        <v>2.0000000000000001E-4</v>
      </c>
      <c r="R3016" s="2" t="s">
        <v>708</v>
      </c>
      <c r="T3016" s="3">
        <v>2.0000000000000001E-4</v>
      </c>
      <c r="U3016" s="2" t="s">
        <v>708</v>
      </c>
      <c r="W3016" s="3">
        <v>2.0000000000000001E-4</v>
      </c>
      <c r="AC3016" s="3">
        <v>2.0000000000000001E-4</v>
      </c>
      <c r="AD3016" s="2" t="s">
        <v>708</v>
      </c>
      <c r="AF3016" s="3">
        <v>2.0000000000000001E-4</v>
      </c>
      <c r="AG3016" s="2" t="s">
        <v>708</v>
      </c>
      <c r="AI3016" s="3">
        <v>2.0000000000000001E-4</v>
      </c>
      <c r="AJ3016" s="2" t="s">
        <v>708</v>
      </c>
    </row>
    <row r="3017" spans="1:39" x14ac:dyDescent="0.25">
      <c r="A3017" s="2" t="s">
        <v>1557</v>
      </c>
      <c r="B3017" s="2" t="s">
        <v>1577</v>
      </c>
      <c r="C3017" s="2" t="s">
        <v>1573</v>
      </c>
      <c r="D3017" s="4">
        <f t="shared" si="51"/>
        <v>211</v>
      </c>
    </row>
    <row r="3018" spans="1:39" x14ac:dyDescent="0.25">
      <c r="A3018" s="2" t="s">
        <v>1557</v>
      </c>
      <c r="B3018" s="2" t="s">
        <v>1576</v>
      </c>
      <c r="C3018" s="2" t="s">
        <v>1573</v>
      </c>
      <c r="D3018" s="4">
        <f t="shared" ref="D3018:D3036" si="52">IF(B3018="","",VALUE(LEFT(B3018,FIND(".|",B3018)-1)))</f>
        <v>154</v>
      </c>
    </row>
    <row r="3019" spans="1:39" x14ac:dyDescent="0.25">
      <c r="A3019" s="2" t="s">
        <v>1557</v>
      </c>
      <c r="B3019" s="2" t="s">
        <v>1575</v>
      </c>
      <c r="C3019" s="2" t="s">
        <v>1573</v>
      </c>
      <c r="D3019" s="4">
        <f t="shared" si="52"/>
        <v>230</v>
      </c>
    </row>
    <row r="3020" spans="1:39" x14ac:dyDescent="0.25">
      <c r="A3020" s="2" t="s">
        <v>1557</v>
      </c>
      <c r="B3020" s="2" t="s">
        <v>1574</v>
      </c>
      <c r="C3020" s="2" t="s">
        <v>1573</v>
      </c>
      <c r="D3020" s="4">
        <f t="shared" si="52"/>
        <v>229</v>
      </c>
      <c r="Q3020" s="2">
        <v>3.3300000000000003E-2</v>
      </c>
      <c r="R3020" s="2" t="s">
        <v>708</v>
      </c>
      <c r="T3020" s="2">
        <v>3.3300000000000003E-2</v>
      </c>
      <c r="U3020" s="2" t="s">
        <v>708</v>
      </c>
      <c r="W3020" s="2">
        <v>3.3300000000000003E-2</v>
      </c>
      <c r="Z3020" s="2">
        <v>3.3300000000000003E-2</v>
      </c>
      <c r="AA3020" s="2" t="s">
        <v>708</v>
      </c>
      <c r="AC3020" s="2">
        <v>3.3300000000000003E-2</v>
      </c>
      <c r="AD3020" s="2" t="s">
        <v>708</v>
      </c>
      <c r="AF3020" s="2">
        <v>3.3300000000000003E-2</v>
      </c>
      <c r="AG3020" s="2" t="s">
        <v>708</v>
      </c>
      <c r="AI3020" s="2">
        <v>3.3300000000000003E-2</v>
      </c>
      <c r="AJ3020" s="2" t="s">
        <v>708</v>
      </c>
    </row>
    <row r="3021" spans="1:39" x14ac:dyDescent="0.25">
      <c r="A3021" s="2" t="s">
        <v>1557</v>
      </c>
      <c r="B3021" s="2" t="s">
        <v>1572</v>
      </c>
      <c r="C3021" s="2" t="s">
        <v>1555</v>
      </c>
      <c r="D3021" s="4">
        <f t="shared" si="52"/>
        <v>10</v>
      </c>
      <c r="W3021" s="2">
        <v>2.98E-2</v>
      </c>
      <c r="Z3021" s="2">
        <v>2.98E-2</v>
      </c>
      <c r="AA3021" s="2" t="s">
        <v>708</v>
      </c>
      <c r="AC3021" s="2">
        <v>2.98E-2</v>
      </c>
      <c r="AD3021" s="2" t="s">
        <v>708</v>
      </c>
      <c r="AF3021" s="2">
        <v>2.98E-2</v>
      </c>
      <c r="AG3021" s="2" t="s">
        <v>708</v>
      </c>
      <c r="AI3021" s="2">
        <v>2.98E-2</v>
      </c>
      <c r="AJ3021" s="2" t="s">
        <v>708</v>
      </c>
      <c r="AL3021" s="2">
        <v>2.98E-2</v>
      </c>
      <c r="AM3021" s="2" t="s">
        <v>708</v>
      </c>
    </row>
    <row r="3022" spans="1:39" x14ac:dyDescent="0.25">
      <c r="A3022" s="2" t="s">
        <v>1557</v>
      </c>
      <c r="B3022" s="2" t="s">
        <v>1571</v>
      </c>
      <c r="C3022" s="2" t="s">
        <v>1555</v>
      </c>
      <c r="D3022" s="4">
        <f t="shared" si="52"/>
        <v>47</v>
      </c>
    </row>
    <row r="3023" spans="1:39" x14ac:dyDescent="0.25">
      <c r="A3023" s="2" t="s">
        <v>1557</v>
      </c>
      <c r="B3023" s="2" t="s">
        <v>1570</v>
      </c>
      <c r="C3023" s="2" t="s">
        <v>1555</v>
      </c>
      <c r="D3023" s="4">
        <f t="shared" si="52"/>
        <v>66</v>
      </c>
    </row>
    <row r="3024" spans="1:39" x14ac:dyDescent="0.25">
      <c r="A3024" s="2" t="s">
        <v>1557</v>
      </c>
      <c r="B3024" s="2" t="s">
        <v>1569</v>
      </c>
      <c r="C3024" s="2" t="s">
        <v>1555</v>
      </c>
      <c r="D3024" s="4">
        <f t="shared" si="52"/>
        <v>83</v>
      </c>
    </row>
    <row r="3025" spans="1:23" x14ac:dyDescent="0.25">
      <c r="A3025" s="2" t="s">
        <v>1557</v>
      </c>
      <c r="B3025" s="2" t="s">
        <v>1568</v>
      </c>
      <c r="C3025" s="2" t="s">
        <v>1555</v>
      </c>
      <c r="D3025" s="4">
        <f t="shared" si="52"/>
        <v>127</v>
      </c>
      <c r="W3025" s="3">
        <v>6.9999999999999999E-4</v>
      </c>
    </row>
    <row r="3026" spans="1:23" x14ac:dyDescent="0.25">
      <c r="A3026" s="2" t="s">
        <v>1557</v>
      </c>
      <c r="B3026" s="2" t="s">
        <v>1567</v>
      </c>
      <c r="C3026" s="2" t="s">
        <v>1555</v>
      </c>
      <c r="D3026" s="4">
        <f t="shared" si="52"/>
        <v>145</v>
      </c>
    </row>
    <row r="3027" spans="1:23" x14ac:dyDescent="0.25">
      <c r="A3027" s="2" t="s">
        <v>1557</v>
      </c>
      <c r="B3027" s="2" t="s">
        <v>1566</v>
      </c>
      <c r="C3027" s="2" t="s">
        <v>1555</v>
      </c>
      <c r="D3027" s="4">
        <f t="shared" si="52"/>
        <v>148</v>
      </c>
    </row>
    <row r="3028" spans="1:23" x14ac:dyDescent="0.25">
      <c r="A3028" s="2" t="s">
        <v>1557</v>
      </c>
      <c r="B3028" s="2" t="s">
        <v>1565</v>
      </c>
      <c r="C3028" s="2" t="s">
        <v>1555</v>
      </c>
      <c r="D3028" s="4">
        <f t="shared" si="52"/>
        <v>156</v>
      </c>
    </row>
    <row r="3029" spans="1:23" x14ac:dyDescent="0.25">
      <c r="A3029" s="2" t="s">
        <v>1557</v>
      </c>
      <c r="B3029" s="2" t="s">
        <v>1564</v>
      </c>
      <c r="C3029" s="2" t="s">
        <v>1555</v>
      </c>
      <c r="D3029" s="4">
        <f t="shared" si="52"/>
        <v>160</v>
      </c>
    </row>
    <row r="3030" spans="1:23" x14ac:dyDescent="0.25">
      <c r="A3030" s="2" t="s">
        <v>1557</v>
      </c>
      <c r="B3030" s="2" t="s">
        <v>1563</v>
      </c>
      <c r="C3030" s="2" t="s">
        <v>1555</v>
      </c>
      <c r="D3030" s="4">
        <f t="shared" si="52"/>
        <v>180</v>
      </c>
    </row>
    <row r="3031" spans="1:23" x14ac:dyDescent="0.25">
      <c r="A3031" s="2" t="s">
        <v>1557</v>
      </c>
      <c r="B3031" s="2" t="s">
        <v>1562</v>
      </c>
      <c r="C3031" s="2" t="s">
        <v>1555</v>
      </c>
      <c r="D3031" s="4">
        <f t="shared" si="52"/>
        <v>244</v>
      </c>
    </row>
    <row r="3032" spans="1:23" x14ac:dyDescent="0.25">
      <c r="A3032" s="2" t="s">
        <v>1557</v>
      </c>
      <c r="B3032" s="2" t="s">
        <v>1561</v>
      </c>
      <c r="C3032" s="2" t="s">
        <v>1555</v>
      </c>
      <c r="D3032" s="4">
        <f t="shared" si="52"/>
        <v>25</v>
      </c>
    </row>
    <row r="3033" spans="1:23" x14ac:dyDescent="0.25">
      <c r="A3033" s="2" t="s">
        <v>1557</v>
      </c>
      <c r="B3033" s="2" t="s">
        <v>1560</v>
      </c>
      <c r="C3033" s="2" t="s">
        <v>1555</v>
      </c>
      <c r="D3033" s="4">
        <f t="shared" si="52"/>
        <v>218</v>
      </c>
    </row>
    <row r="3034" spans="1:23" x14ac:dyDescent="0.25">
      <c r="A3034" s="2" t="s">
        <v>1557</v>
      </c>
      <c r="B3034" s="2" t="s">
        <v>1559</v>
      </c>
      <c r="C3034" s="2" t="s">
        <v>1555</v>
      </c>
      <c r="D3034" s="4">
        <f t="shared" si="52"/>
        <v>219</v>
      </c>
    </row>
    <row r="3035" spans="1:23" x14ac:dyDescent="0.25">
      <c r="A3035" s="2" t="s">
        <v>1557</v>
      </c>
      <c r="B3035" s="2" t="s">
        <v>1558</v>
      </c>
      <c r="C3035" s="2" t="s">
        <v>1555</v>
      </c>
      <c r="D3035" s="4">
        <f t="shared" si="52"/>
        <v>227</v>
      </c>
    </row>
    <row r="3036" spans="1:23" x14ac:dyDescent="0.25">
      <c r="A3036" s="2" t="s">
        <v>1557</v>
      </c>
      <c r="B3036" s="2" t="s">
        <v>1556</v>
      </c>
      <c r="C3036" s="2" t="s">
        <v>1555</v>
      </c>
      <c r="D3036" s="4">
        <f t="shared" si="52"/>
        <v>155</v>
      </c>
    </row>
    <row r="3039" spans="1:23" x14ac:dyDescent="0.25">
      <c r="A3039" s="2" t="s">
        <v>1073</v>
      </c>
    </row>
    <row r="3040" spans="1:23" x14ac:dyDescent="0.25">
      <c r="A3040" s="2" t="s">
        <v>1554</v>
      </c>
    </row>
    <row r="3041" spans="1:1" s="2" customFormat="1" x14ac:dyDescent="0.25">
      <c r="A3041" s="2" t="s">
        <v>1553</v>
      </c>
    </row>
    <row r="3042" spans="1:1" s="2" customFormat="1" x14ac:dyDescent="0.25">
      <c r="A3042" s="2" t="s">
        <v>1552</v>
      </c>
    </row>
    <row r="3043" spans="1:1" s="2" customFormat="1" x14ac:dyDescent="0.25">
      <c r="A3043" s="2" t="s">
        <v>1551</v>
      </c>
    </row>
    <row r="3044" spans="1:1" s="2" customFormat="1" x14ac:dyDescent="0.25">
      <c r="A3044" s="2" t="s">
        <v>1550</v>
      </c>
    </row>
    <row r="3045" spans="1:1" s="2" customFormat="1" x14ac:dyDescent="0.25">
      <c r="A3045" s="2" t="s">
        <v>1549</v>
      </c>
    </row>
    <row r="3046" spans="1:1" s="2" customFormat="1" x14ac:dyDescent="0.25">
      <c r="A3046" s="2" t="s">
        <v>1548</v>
      </c>
    </row>
    <row r="3047" spans="1:1" s="2" customFormat="1" x14ac:dyDescent="0.25">
      <c r="A3047" s="2" t="s">
        <v>1547</v>
      </c>
    </row>
    <row r="3048" spans="1:1" s="2" customFormat="1" x14ac:dyDescent="0.25">
      <c r="A3048" s="2" t="s">
        <v>1546</v>
      </c>
    </row>
    <row r="3049" spans="1:1" s="2" customFormat="1" x14ac:dyDescent="0.25">
      <c r="A3049" s="2" t="s">
        <v>1545</v>
      </c>
    </row>
    <row r="3050" spans="1:1" s="2" customFormat="1" x14ac:dyDescent="0.25">
      <c r="A3050" s="2" t="s">
        <v>1544</v>
      </c>
    </row>
    <row r="3051" spans="1:1" s="2" customFormat="1" x14ac:dyDescent="0.25">
      <c r="A3051" s="2" t="s">
        <v>1543</v>
      </c>
    </row>
    <row r="3052" spans="1:1" s="2" customFormat="1" x14ac:dyDescent="0.25">
      <c r="A3052" s="2" t="s">
        <v>1542</v>
      </c>
    </row>
    <row r="3053" spans="1:1" s="2" customFormat="1" x14ac:dyDescent="0.25">
      <c r="A3053" s="2" t="s">
        <v>1541</v>
      </c>
    </row>
    <row r="3054" spans="1:1" s="2" customFormat="1" x14ac:dyDescent="0.25">
      <c r="A3054" s="2" t="s">
        <v>1540</v>
      </c>
    </row>
    <row r="3055" spans="1:1" s="2" customFormat="1" x14ac:dyDescent="0.25">
      <c r="A3055" s="2" t="s">
        <v>1539</v>
      </c>
    </row>
    <row r="3056" spans="1:1" s="2" customFormat="1" x14ac:dyDescent="0.25">
      <c r="A3056" s="2" t="s">
        <v>1538</v>
      </c>
    </row>
    <row r="3057" spans="1:1" s="2" customFormat="1" x14ac:dyDescent="0.25">
      <c r="A3057" s="2" t="s">
        <v>1537</v>
      </c>
    </row>
    <row r="3058" spans="1:1" s="2" customFormat="1" x14ac:dyDescent="0.25">
      <c r="A3058" s="2" t="s">
        <v>1536</v>
      </c>
    </row>
    <row r="3059" spans="1:1" s="2" customFormat="1" x14ac:dyDescent="0.25">
      <c r="A3059" s="2" t="s">
        <v>1535</v>
      </c>
    </row>
    <row r="3060" spans="1:1" s="2" customFormat="1" x14ac:dyDescent="0.25">
      <c r="A3060" s="2" t="s">
        <v>1534</v>
      </c>
    </row>
    <row r="3061" spans="1:1" s="2" customFormat="1" x14ac:dyDescent="0.25">
      <c r="A3061" s="2" t="s">
        <v>1533</v>
      </c>
    </row>
    <row r="3062" spans="1:1" s="2" customFormat="1" x14ac:dyDescent="0.25">
      <c r="A3062" s="2" t="s">
        <v>1532</v>
      </c>
    </row>
    <row r="3063" spans="1:1" s="2" customFormat="1" x14ac:dyDescent="0.25">
      <c r="A3063" s="2" t="s">
        <v>1531</v>
      </c>
    </row>
    <row r="3064" spans="1:1" s="2" customFormat="1" x14ac:dyDescent="0.25">
      <c r="A3064" s="2" t="s">
        <v>1530</v>
      </c>
    </row>
    <row r="3065" spans="1:1" s="2" customFormat="1" x14ac:dyDescent="0.25">
      <c r="A3065" s="2" t="s">
        <v>1529</v>
      </c>
    </row>
    <row r="3066" spans="1:1" s="2" customFormat="1" x14ac:dyDescent="0.25">
      <c r="A3066" s="2" t="s">
        <v>1528</v>
      </c>
    </row>
    <row r="3067" spans="1:1" s="2" customFormat="1" x14ac:dyDescent="0.25">
      <c r="A3067" s="2" t="s">
        <v>1527</v>
      </c>
    </row>
    <row r="3068" spans="1:1" s="2" customFormat="1" x14ac:dyDescent="0.25">
      <c r="A3068" s="2" t="s">
        <v>1526</v>
      </c>
    </row>
    <row r="3069" spans="1:1" s="2" customFormat="1" x14ac:dyDescent="0.25">
      <c r="A3069" s="2" t="s">
        <v>1525</v>
      </c>
    </row>
    <row r="3070" spans="1:1" s="2" customFormat="1" x14ac:dyDescent="0.25">
      <c r="A3070" s="2" t="s">
        <v>1524</v>
      </c>
    </row>
    <row r="3071" spans="1:1" s="2" customFormat="1" x14ac:dyDescent="0.25">
      <c r="A3071" s="2" t="s">
        <v>1523</v>
      </c>
    </row>
    <row r="3072" spans="1:1" s="2" customFormat="1" x14ac:dyDescent="0.25">
      <c r="A3072" s="2" t="s">
        <v>1522</v>
      </c>
    </row>
    <row r="3073" spans="1:1" s="2" customFormat="1" x14ac:dyDescent="0.25">
      <c r="A3073" s="2" t="s">
        <v>1521</v>
      </c>
    </row>
    <row r="3074" spans="1:1" s="2" customFormat="1" x14ac:dyDescent="0.25">
      <c r="A3074" s="2" t="s">
        <v>1520</v>
      </c>
    </row>
    <row r="3075" spans="1:1" s="2" customFormat="1" x14ac:dyDescent="0.25">
      <c r="A3075" s="2" t="s">
        <v>1519</v>
      </c>
    </row>
    <row r="3076" spans="1:1" s="2" customFormat="1" x14ac:dyDescent="0.25">
      <c r="A3076" s="2" t="s">
        <v>1518</v>
      </c>
    </row>
    <row r="3077" spans="1:1" s="2" customFormat="1" x14ac:dyDescent="0.25">
      <c r="A3077" s="2" t="s">
        <v>1517</v>
      </c>
    </row>
    <row r="3078" spans="1:1" s="2" customFormat="1" x14ac:dyDescent="0.25">
      <c r="A3078" s="2" t="s">
        <v>1516</v>
      </c>
    </row>
    <row r="3079" spans="1:1" s="2" customFormat="1" x14ac:dyDescent="0.25">
      <c r="A3079" s="2" t="s">
        <v>1515</v>
      </c>
    </row>
    <row r="3080" spans="1:1" s="2" customFormat="1" x14ac:dyDescent="0.25">
      <c r="A3080" s="2" t="s">
        <v>1514</v>
      </c>
    </row>
    <row r="3081" spans="1:1" s="2" customFormat="1" x14ac:dyDescent="0.25">
      <c r="A3081" s="2" t="s">
        <v>1513</v>
      </c>
    </row>
    <row r="3082" spans="1:1" s="2" customFormat="1" x14ac:dyDescent="0.25">
      <c r="A3082" s="2" t="s">
        <v>1512</v>
      </c>
    </row>
    <row r="3083" spans="1:1" s="2" customFormat="1" x14ac:dyDescent="0.25">
      <c r="A3083" s="2" t="s">
        <v>1511</v>
      </c>
    </row>
    <row r="3084" spans="1:1" s="2" customFormat="1" x14ac:dyDescent="0.25">
      <c r="A3084" s="2" t="s">
        <v>1510</v>
      </c>
    </row>
    <row r="3085" spans="1:1" s="2" customFormat="1" x14ac:dyDescent="0.25">
      <c r="A3085" s="2" t="s">
        <v>1509</v>
      </c>
    </row>
    <row r="3086" spans="1:1" s="2" customFormat="1" x14ac:dyDescent="0.25">
      <c r="A3086" s="2" t="s">
        <v>1508</v>
      </c>
    </row>
    <row r="3087" spans="1:1" s="2" customFormat="1" x14ac:dyDescent="0.25">
      <c r="A3087" s="2" t="s">
        <v>1507</v>
      </c>
    </row>
    <row r="3088" spans="1:1" s="2" customFormat="1" x14ac:dyDescent="0.25">
      <c r="A3088" s="2" t="s">
        <v>1506</v>
      </c>
    </row>
    <row r="3089" spans="1:1" s="2" customFormat="1" x14ac:dyDescent="0.25">
      <c r="A3089" s="2" t="s">
        <v>1505</v>
      </c>
    </row>
    <row r="3090" spans="1:1" s="2" customFormat="1" x14ac:dyDescent="0.25">
      <c r="A3090" s="2" t="s">
        <v>1504</v>
      </c>
    </row>
    <row r="3091" spans="1:1" s="2" customFormat="1" x14ac:dyDescent="0.25">
      <c r="A3091" s="2" t="s">
        <v>1503</v>
      </c>
    </row>
    <row r="3092" spans="1:1" s="2" customFormat="1" x14ac:dyDescent="0.25">
      <c r="A3092" s="2" t="s">
        <v>1502</v>
      </c>
    </row>
    <row r="3093" spans="1:1" s="2" customFormat="1" x14ac:dyDescent="0.25">
      <c r="A3093" s="2" t="s">
        <v>1501</v>
      </c>
    </row>
    <row r="3094" spans="1:1" s="2" customFormat="1" x14ac:dyDescent="0.25">
      <c r="A3094" s="2" t="s">
        <v>1500</v>
      </c>
    </row>
    <row r="3095" spans="1:1" s="2" customFormat="1" x14ac:dyDescent="0.25">
      <c r="A3095" s="2" t="s">
        <v>1499</v>
      </c>
    </row>
    <row r="3096" spans="1:1" s="2" customFormat="1" x14ac:dyDescent="0.25">
      <c r="A3096" s="2" t="s">
        <v>1498</v>
      </c>
    </row>
    <row r="3097" spans="1:1" s="2" customFormat="1" x14ac:dyDescent="0.25">
      <c r="A3097" s="2" t="s">
        <v>1497</v>
      </c>
    </row>
    <row r="3098" spans="1:1" s="2" customFormat="1" x14ac:dyDescent="0.25">
      <c r="A3098" s="2" t="s">
        <v>1496</v>
      </c>
    </row>
    <row r="3099" spans="1:1" s="2" customFormat="1" x14ac:dyDescent="0.25">
      <c r="A3099" s="2" t="s">
        <v>1495</v>
      </c>
    </row>
    <row r="3100" spans="1:1" s="2" customFormat="1" x14ac:dyDescent="0.25">
      <c r="A3100" s="2" t="s">
        <v>1494</v>
      </c>
    </row>
    <row r="3101" spans="1:1" s="2" customFormat="1" x14ac:dyDescent="0.25">
      <c r="A3101" s="2" t="s">
        <v>1493</v>
      </c>
    </row>
    <row r="3102" spans="1:1" s="2" customFormat="1" x14ac:dyDescent="0.25">
      <c r="A3102" s="2" t="s">
        <v>1492</v>
      </c>
    </row>
    <row r="3103" spans="1:1" s="2" customFormat="1" x14ac:dyDescent="0.25">
      <c r="A3103" s="2" t="s">
        <v>1491</v>
      </c>
    </row>
    <row r="3104" spans="1:1" s="2" customFormat="1" x14ac:dyDescent="0.25">
      <c r="A3104" s="2" t="s">
        <v>1490</v>
      </c>
    </row>
    <row r="3105" spans="1:1" s="2" customFormat="1" x14ac:dyDescent="0.25">
      <c r="A3105" s="2" t="s">
        <v>1489</v>
      </c>
    </row>
    <row r="3106" spans="1:1" s="2" customFormat="1" x14ac:dyDescent="0.25">
      <c r="A3106" s="2" t="s">
        <v>1488</v>
      </c>
    </row>
    <row r="3107" spans="1:1" s="2" customFormat="1" x14ac:dyDescent="0.25">
      <c r="A3107" s="2" t="s">
        <v>1487</v>
      </c>
    </row>
    <row r="3108" spans="1:1" s="2" customFormat="1" x14ac:dyDescent="0.25">
      <c r="A3108" s="2" t="s">
        <v>1486</v>
      </c>
    </row>
    <row r="3109" spans="1:1" s="2" customFormat="1" x14ac:dyDescent="0.25">
      <c r="A3109" s="2" t="s">
        <v>1485</v>
      </c>
    </row>
    <row r="3110" spans="1:1" s="2" customFormat="1" x14ac:dyDescent="0.25">
      <c r="A3110" s="2" t="s">
        <v>1484</v>
      </c>
    </row>
    <row r="3111" spans="1:1" s="2" customFormat="1" x14ac:dyDescent="0.25">
      <c r="A3111" s="2" t="s">
        <v>1483</v>
      </c>
    </row>
    <row r="3112" spans="1:1" s="2" customFormat="1" x14ac:dyDescent="0.25">
      <c r="A3112" s="2" t="s">
        <v>1482</v>
      </c>
    </row>
    <row r="3113" spans="1:1" s="2" customFormat="1" x14ac:dyDescent="0.25">
      <c r="A3113" s="2" t="s">
        <v>1481</v>
      </c>
    </row>
    <row r="3114" spans="1:1" s="2" customFormat="1" x14ac:dyDescent="0.25">
      <c r="A3114" s="2" t="s">
        <v>1480</v>
      </c>
    </row>
    <row r="3115" spans="1:1" s="2" customFormat="1" x14ac:dyDescent="0.25">
      <c r="A3115" s="2" t="s">
        <v>1479</v>
      </c>
    </row>
    <row r="3116" spans="1:1" s="2" customFormat="1" x14ac:dyDescent="0.25">
      <c r="A3116" s="2" t="s">
        <v>1478</v>
      </c>
    </row>
    <row r="3117" spans="1:1" s="2" customFormat="1" x14ac:dyDescent="0.25">
      <c r="A3117" s="2" t="s">
        <v>1477</v>
      </c>
    </row>
    <row r="3118" spans="1:1" s="2" customFormat="1" x14ac:dyDescent="0.25">
      <c r="A3118" s="2" t="s">
        <v>1476</v>
      </c>
    </row>
    <row r="3119" spans="1:1" s="2" customFormat="1" x14ac:dyDescent="0.25">
      <c r="A3119" s="2" t="s">
        <v>1475</v>
      </c>
    </row>
    <row r="3120" spans="1:1" s="2" customFormat="1" x14ac:dyDescent="0.25">
      <c r="A3120" s="2" t="s">
        <v>1474</v>
      </c>
    </row>
    <row r="3121" spans="1:1" s="2" customFormat="1" x14ac:dyDescent="0.25">
      <c r="A3121" s="2" t="s">
        <v>1473</v>
      </c>
    </row>
    <row r="3122" spans="1:1" s="2" customFormat="1" x14ac:dyDescent="0.25">
      <c r="A3122" s="2" t="s">
        <v>1472</v>
      </c>
    </row>
    <row r="3123" spans="1:1" s="2" customFormat="1" x14ac:dyDescent="0.25">
      <c r="A3123" s="2" t="s">
        <v>1471</v>
      </c>
    </row>
    <row r="3124" spans="1:1" s="2" customFormat="1" x14ac:dyDescent="0.25">
      <c r="A3124" s="2" t="s">
        <v>1470</v>
      </c>
    </row>
    <row r="3125" spans="1:1" s="2" customFormat="1" x14ac:dyDescent="0.25">
      <c r="A3125" s="2" t="s">
        <v>1469</v>
      </c>
    </row>
    <row r="3126" spans="1:1" s="2" customFormat="1" x14ac:dyDescent="0.25">
      <c r="A3126" s="2" t="s">
        <v>1468</v>
      </c>
    </row>
    <row r="3127" spans="1:1" s="2" customFormat="1" x14ac:dyDescent="0.25">
      <c r="A3127" s="2" t="s">
        <v>1467</v>
      </c>
    </row>
    <row r="3128" spans="1:1" s="2" customFormat="1" x14ac:dyDescent="0.25">
      <c r="A3128" s="2" t="s">
        <v>1466</v>
      </c>
    </row>
    <row r="3129" spans="1:1" s="2" customFormat="1" x14ac:dyDescent="0.25">
      <c r="A3129" s="2" t="s">
        <v>1465</v>
      </c>
    </row>
    <row r="3130" spans="1:1" s="2" customFormat="1" x14ac:dyDescent="0.25">
      <c r="A3130" s="2" t="s">
        <v>1464</v>
      </c>
    </row>
    <row r="3131" spans="1:1" s="2" customFormat="1" x14ac:dyDescent="0.25">
      <c r="A3131" s="2" t="s">
        <v>1463</v>
      </c>
    </row>
    <row r="3132" spans="1:1" s="2" customFormat="1" x14ac:dyDescent="0.25">
      <c r="A3132" s="2" t="s">
        <v>1462</v>
      </c>
    </row>
    <row r="3133" spans="1:1" s="2" customFormat="1" x14ac:dyDescent="0.25">
      <c r="A3133" s="2" t="s">
        <v>1461</v>
      </c>
    </row>
    <row r="3134" spans="1:1" s="2" customFormat="1" x14ac:dyDescent="0.25">
      <c r="A3134" s="2" t="s">
        <v>1460</v>
      </c>
    </row>
    <row r="3135" spans="1:1" s="2" customFormat="1" x14ac:dyDescent="0.25">
      <c r="A3135" s="2" t="s">
        <v>1459</v>
      </c>
    </row>
    <row r="3136" spans="1:1" s="2" customFormat="1" x14ac:dyDescent="0.25">
      <c r="A3136" s="2" t="s">
        <v>1458</v>
      </c>
    </row>
    <row r="3137" spans="1:1" s="2" customFormat="1" x14ac:dyDescent="0.25">
      <c r="A3137" s="2" t="s">
        <v>1457</v>
      </c>
    </row>
    <row r="3138" spans="1:1" s="2" customFormat="1" x14ac:dyDescent="0.25">
      <c r="A3138" s="2" t="s">
        <v>1456</v>
      </c>
    </row>
    <row r="3139" spans="1:1" s="2" customFormat="1" x14ac:dyDescent="0.25">
      <c r="A3139" s="2" t="s">
        <v>1455</v>
      </c>
    </row>
    <row r="3140" spans="1:1" s="2" customFormat="1" x14ac:dyDescent="0.25">
      <c r="A3140" s="2" t="s">
        <v>1454</v>
      </c>
    </row>
    <row r="3141" spans="1:1" s="2" customFormat="1" x14ac:dyDescent="0.25">
      <c r="A3141" s="2" t="s">
        <v>1453</v>
      </c>
    </row>
    <row r="3142" spans="1:1" s="2" customFormat="1" x14ac:dyDescent="0.25">
      <c r="A3142" s="2" t="s">
        <v>1452</v>
      </c>
    </row>
    <row r="3143" spans="1:1" s="2" customFormat="1" x14ac:dyDescent="0.25">
      <c r="A3143" s="2" t="s">
        <v>1451</v>
      </c>
    </row>
    <row r="3144" spans="1:1" s="2" customFormat="1" x14ac:dyDescent="0.25">
      <c r="A3144" s="2" t="s">
        <v>1450</v>
      </c>
    </row>
    <row r="3145" spans="1:1" s="2" customFormat="1" x14ac:dyDescent="0.25">
      <c r="A3145" s="2" t="s">
        <v>1449</v>
      </c>
    </row>
    <row r="3146" spans="1:1" s="2" customFormat="1" x14ac:dyDescent="0.25">
      <c r="A3146" s="2" t="s">
        <v>1448</v>
      </c>
    </row>
    <row r="3147" spans="1:1" s="2" customFormat="1" x14ac:dyDescent="0.25">
      <c r="A3147" s="2" t="s">
        <v>1447</v>
      </c>
    </row>
    <row r="3148" spans="1:1" s="2" customFormat="1" x14ac:dyDescent="0.25">
      <c r="A3148" s="2" t="s">
        <v>1446</v>
      </c>
    </row>
    <row r="3149" spans="1:1" s="2" customFormat="1" x14ac:dyDescent="0.25">
      <c r="A3149" s="2" t="s">
        <v>1445</v>
      </c>
    </row>
    <row r="3150" spans="1:1" s="2" customFormat="1" x14ac:dyDescent="0.25">
      <c r="A3150" s="2" t="s">
        <v>1444</v>
      </c>
    </row>
    <row r="3151" spans="1:1" s="2" customFormat="1" x14ac:dyDescent="0.25">
      <c r="A3151" s="2" t="s">
        <v>1443</v>
      </c>
    </row>
    <row r="3152" spans="1:1" s="2" customFormat="1" x14ac:dyDescent="0.25">
      <c r="A3152" s="2" t="s">
        <v>1442</v>
      </c>
    </row>
    <row r="3153" spans="1:1" s="2" customFormat="1" x14ac:dyDescent="0.25">
      <c r="A3153" s="2" t="s">
        <v>1441</v>
      </c>
    </row>
    <row r="3154" spans="1:1" s="2" customFormat="1" x14ac:dyDescent="0.25">
      <c r="A3154" s="2" t="s">
        <v>1440</v>
      </c>
    </row>
    <row r="3155" spans="1:1" s="2" customFormat="1" x14ac:dyDescent="0.25">
      <c r="A3155" s="2" t="s">
        <v>1439</v>
      </c>
    </row>
    <row r="3156" spans="1:1" s="2" customFormat="1" x14ac:dyDescent="0.25">
      <c r="A3156" s="2" t="s">
        <v>1438</v>
      </c>
    </row>
    <row r="3157" spans="1:1" s="2" customFormat="1" x14ac:dyDescent="0.25">
      <c r="A3157" s="2" t="s">
        <v>1437</v>
      </c>
    </row>
    <row r="3158" spans="1:1" s="2" customFormat="1" x14ac:dyDescent="0.25">
      <c r="A3158" s="2" t="s">
        <v>1436</v>
      </c>
    </row>
    <row r="3159" spans="1:1" s="2" customFormat="1" x14ac:dyDescent="0.25">
      <c r="A3159" s="2" t="s">
        <v>1435</v>
      </c>
    </row>
    <row r="3160" spans="1:1" s="2" customFormat="1" x14ac:dyDescent="0.25">
      <c r="A3160" s="2" t="s">
        <v>1434</v>
      </c>
    </row>
    <row r="3161" spans="1:1" s="2" customFormat="1" x14ac:dyDescent="0.25">
      <c r="A3161" s="2" t="s">
        <v>1433</v>
      </c>
    </row>
    <row r="3162" spans="1:1" s="2" customFormat="1" x14ac:dyDescent="0.25">
      <c r="A3162" s="2" t="s">
        <v>1432</v>
      </c>
    </row>
    <row r="3163" spans="1:1" s="2" customFormat="1" x14ac:dyDescent="0.25">
      <c r="A3163" s="2" t="s">
        <v>1431</v>
      </c>
    </row>
    <row r="3164" spans="1:1" s="2" customFormat="1" x14ac:dyDescent="0.25">
      <c r="A3164" s="2" t="s">
        <v>1430</v>
      </c>
    </row>
    <row r="3165" spans="1:1" s="2" customFormat="1" x14ac:dyDescent="0.25">
      <c r="A3165" s="2" t="s">
        <v>1429</v>
      </c>
    </row>
    <row r="3166" spans="1:1" s="2" customFormat="1" x14ac:dyDescent="0.25">
      <c r="A3166" s="2" t="s">
        <v>1428</v>
      </c>
    </row>
    <row r="3167" spans="1:1" s="2" customFormat="1" x14ac:dyDescent="0.25">
      <c r="A3167" s="2" t="s">
        <v>1427</v>
      </c>
    </row>
    <row r="3168" spans="1:1" s="2" customFormat="1" x14ac:dyDescent="0.25">
      <c r="A3168" s="2" t="s">
        <v>1426</v>
      </c>
    </row>
    <row r="3169" spans="1:1" s="2" customFormat="1" x14ac:dyDescent="0.25">
      <c r="A3169" s="2" t="s">
        <v>1425</v>
      </c>
    </row>
    <row r="3170" spans="1:1" s="2" customFormat="1" x14ac:dyDescent="0.25">
      <c r="A3170" s="2" t="s">
        <v>1424</v>
      </c>
    </row>
    <row r="3171" spans="1:1" s="2" customFormat="1" x14ac:dyDescent="0.25">
      <c r="A3171" s="2" t="s">
        <v>1423</v>
      </c>
    </row>
    <row r="3172" spans="1:1" s="2" customFormat="1" x14ac:dyDescent="0.25">
      <c r="A3172" s="2" t="s">
        <v>1422</v>
      </c>
    </row>
    <row r="3173" spans="1:1" s="2" customFormat="1" x14ac:dyDescent="0.25">
      <c r="A3173" s="2" t="s">
        <v>1421</v>
      </c>
    </row>
    <row r="3174" spans="1:1" s="2" customFormat="1" x14ac:dyDescent="0.25">
      <c r="A3174" s="2" t="s">
        <v>1420</v>
      </c>
    </row>
    <row r="3175" spans="1:1" s="2" customFormat="1" x14ac:dyDescent="0.25">
      <c r="A3175" s="2" t="s">
        <v>1419</v>
      </c>
    </row>
    <row r="3176" spans="1:1" s="2" customFormat="1" x14ac:dyDescent="0.25">
      <c r="A3176" s="2" t="s">
        <v>1418</v>
      </c>
    </row>
    <row r="3177" spans="1:1" s="2" customFormat="1" x14ac:dyDescent="0.25">
      <c r="A3177" s="2" t="s">
        <v>1417</v>
      </c>
    </row>
    <row r="3178" spans="1:1" s="2" customFormat="1" x14ac:dyDescent="0.25">
      <c r="A3178" s="2" t="s">
        <v>1416</v>
      </c>
    </row>
    <row r="3179" spans="1:1" s="2" customFormat="1" x14ac:dyDescent="0.25">
      <c r="A3179" s="2" t="s">
        <v>1415</v>
      </c>
    </row>
    <row r="3180" spans="1:1" s="2" customFormat="1" x14ac:dyDescent="0.25">
      <c r="A3180" s="2" t="s">
        <v>1414</v>
      </c>
    </row>
    <row r="3181" spans="1:1" s="2" customFormat="1" x14ac:dyDescent="0.25">
      <c r="A3181" s="2" t="s">
        <v>1413</v>
      </c>
    </row>
    <row r="3182" spans="1:1" s="2" customFormat="1" x14ac:dyDescent="0.25">
      <c r="A3182" s="2" t="s">
        <v>1412</v>
      </c>
    </row>
    <row r="3183" spans="1:1" s="2" customFormat="1" x14ac:dyDescent="0.25">
      <c r="A3183" s="2" t="s">
        <v>1411</v>
      </c>
    </row>
    <row r="3184" spans="1:1" s="2" customFormat="1" x14ac:dyDescent="0.25">
      <c r="A3184" s="2" t="s">
        <v>1410</v>
      </c>
    </row>
    <row r="3185" spans="1:1" s="2" customFormat="1" x14ac:dyDescent="0.25">
      <c r="A3185" s="2" t="s">
        <v>1409</v>
      </c>
    </row>
    <row r="3186" spans="1:1" s="2" customFormat="1" x14ac:dyDescent="0.25">
      <c r="A3186" s="2" t="s">
        <v>1408</v>
      </c>
    </row>
    <row r="3187" spans="1:1" s="2" customFormat="1" x14ac:dyDescent="0.25">
      <c r="A3187" s="2" t="s">
        <v>1407</v>
      </c>
    </row>
    <row r="3188" spans="1:1" s="2" customFormat="1" x14ac:dyDescent="0.25">
      <c r="A3188" s="2" t="s">
        <v>1406</v>
      </c>
    </row>
    <row r="3189" spans="1:1" s="2" customFormat="1" x14ac:dyDescent="0.25">
      <c r="A3189" s="2" t="s">
        <v>1405</v>
      </c>
    </row>
    <row r="3190" spans="1:1" s="2" customFormat="1" x14ac:dyDescent="0.25">
      <c r="A3190" s="2" t="s">
        <v>1404</v>
      </c>
    </row>
    <row r="3191" spans="1:1" s="2" customFormat="1" x14ac:dyDescent="0.25">
      <c r="A3191" s="2" t="s">
        <v>1403</v>
      </c>
    </row>
    <row r="3192" spans="1:1" s="2" customFormat="1" x14ac:dyDescent="0.25">
      <c r="A3192" s="2" t="s">
        <v>1402</v>
      </c>
    </row>
    <row r="3193" spans="1:1" s="2" customFormat="1" x14ac:dyDescent="0.25">
      <c r="A3193" s="2" t="s">
        <v>1401</v>
      </c>
    </row>
    <row r="3194" spans="1:1" s="2" customFormat="1" x14ac:dyDescent="0.25">
      <c r="A3194" s="2" t="s">
        <v>1400</v>
      </c>
    </row>
    <row r="3195" spans="1:1" s="2" customFormat="1" x14ac:dyDescent="0.25">
      <c r="A3195" s="2" t="s">
        <v>1399</v>
      </c>
    </row>
    <row r="3196" spans="1:1" s="2" customFormat="1" x14ac:dyDescent="0.25">
      <c r="A3196" s="2" t="s">
        <v>1398</v>
      </c>
    </row>
    <row r="3197" spans="1:1" s="2" customFormat="1" x14ac:dyDescent="0.25">
      <c r="A3197" s="2" t="s">
        <v>1397</v>
      </c>
    </row>
    <row r="3198" spans="1:1" s="2" customFormat="1" x14ac:dyDescent="0.25">
      <c r="A3198" s="2" t="s">
        <v>1396</v>
      </c>
    </row>
    <row r="3199" spans="1:1" s="2" customFormat="1" x14ac:dyDescent="0.25">
      <c r="A3199" s="2" t="s">
        <v>1395</v>
      </c>
    </row>
    <row r="3200" spans="1:1" s="2" customFormat="1" x14ac:dyDescent="0.25">
      <c r="A3200" s="2" t="s">
        <v>1394</v>
      </c>
    </row>
    <row r="3201" spans="1:1" s="2" customFormat="1" x14ac:dyDescent="0.25">
      <c r="A3201" s="2" t="s">
        <v>1393</v>
      </c>
    </row>
    <row r="3202" spans="1:1" s="2" customFormat="1" x14ac:dyDescent="0.25">
      <c r="A3202" s="2" t="s">
        <v>1392</v>
      </c>
    </row>
    <row r="3203" spans="1:1" s="2" customFormat="1" x14ac:dyDescent="0.25">
      <c r="A3203" s="2" t="s">
        <v>1391</v>
      </c>
    </row>
    <row r="3204" spans="1:1" s="2" customFormat="1" x14ac:dyDescent="0.25">
      <c r="A3204" s="2" t="s">
        <v>1390</v>
      </c>
    </row>
    <row r="3205" spans="1:1" s="2" customFormat="1" x14ac:dyDescent="0.25">
      <c r="A3205" s="2" t="s">
        <v>1389</v>
      </c>
    </row>
    <row r="3206" spans="1:1" s="2" customFormat="1" x14ac:dyDescent="0.25">
      <c r="A3206" s="2" t="s">
        <v>1388</v>
      </c>
    </row>
    <row r="3207" spans="1:1" s="2" customFormat="1" x14ac:dyDescent="0.25">
      <c r="A3207" s="2" t="s">
        <v>1387</v>
      </c>
    </row>
    <row r="3208" spans="1:1" s="2" customFormat="1" x14ac:dyDescent="0.25">
      <c r="A3208" s="2" t="s">
        <v>1386</v>
      </c>
    </row>
    <row r="3209" spans="1:1" s="2" customFormat="1" x14ac:dyDescent="0.25">
      <c r="A3209" s="2" t="s">
        <v>1385</v>
      </c>
    </row>
    <row r="3210" spans="1:1" s="2" customFormat="1" x14ac:dyDescent="0.25">
      <c r="A3210" s="2" t="s">
        <v>1384</v>
      </c>
    </row>
    <row r="3211" spans="1:1" s="2" customFormat="1" x14ac:dyDescent="0.25">
      <c r="A3211" s="2" t="s">
        <v>1383</v>
      </c>
    </row>
    <row r="3212" spans="1:1" s="2" customFormat="1" x14ac:dyDescent="0.25">
      <c r="A3212" s="2" t="s">
        <v>1382</v>
      </c>
    </row>
    <row r="3213" spans="1:1" s="2" customFormat="1" x14ac:dyDescent="0.25">
      <c r="A3213" s="2" t="s">
        <v>1381</v>
      </c>
    </row>
    <row r="3214" spans="1:1" s="2" customFormat="1" x14ac:dyDescent="0.25">
      <c r="A3214" s="2" t="s">
        <v>1380</v>
      </c>
    </row>
    <row r="3215" spans="1:1" s="2" customFormat="1" x14ac:dyDescent="0.25">
      <c r="A3215" s="2" t="s">
        <v>1379</v>
      </c>
    </row>
    <row r="3216" spans="1:1" s="2" customFormat="1" x14ac:dyDescent="0.25">
      <c r="A3216" s="2" t="s">
        <v>1378</v>
      </c>
    </row>
    <row r="3217" spans="1:1" s="2" customFormat="1" x14ac:dyDescent="0.25">
      <c r="A3217" s="2" t="s">
        <v>1377</v>
      </c>
    </row>
    <row r="3218" spans="1:1" s="2" customFormat="1" x14ac:dyDescent="0.25">
      <c r="A3218" s="2" t="s">
        <v>1376</v>
      </c>
    </row>
    <row r="3219" spans="1:1" s="2" customFormat="1" x14ac:dyDescent="0.25">
      <c r="A3219" s="2" t="s">
        <v>1375</v>
      </c>
    </row>
    <row r="3220" spans="1:1" s="2" customFormat="1" x14ac:dyDescent="0.25">
      <c r="A3220" s="2" t="s">
        <v>1374</v>
      </c>
    </row>
    <row r="3221" spans="1:1" s="2" customFormat="1" x14ac:dyDescent="0.25">
      <c r="A3221" s="2" t="s">
        <v>1373</v>
      </c>
    </row>
    <row r="3222" spans="1:1" s="2" customFormat="1" x14ac:dyDescent="0.25">
      <c r="A3222" s="2" t="s">
        <v>1372</v>
      </c>
    </row>
    <row r="3223" spans="1:1" s="2" customFormat="1" x14ac:dyDescent="0.25">
      <c r="A3223" s="2" t="s">
        <v>1371</v>
      </c>
    </row>
    <row r="3224" spans="1:1" s="2" customFormat="1" x14ac:dyDescent="0.25">
      <c r="A3224" s="2" t="s">
        <v>1370</v>
      </c>
    </row>
    <row r="3225" spans="1:1" s="2" customFormat="1" x14ac:dyDescent="0.25">
      <c r="A3225" s="2" t="s">
        <v>1369</v>
      </c>
    </row>
    <row r="3226" spans="1:1" s="2" customFormat="1" x14ac:dyDescent="0.25">
      <c r="A3226" s="2" t="s">
        <v>1368</v>
      </c>
    </row>
    <row r="3227" spans="1:1" s="2" customFormat="1" x14ac:dyDescent="0.25">
      <c r="A3227" s="2" t="s">
        <v>1367</v>
      </c>
    </row>
    <row r="3228" spans="1:1" s="2" customFormat="1" x14ac:dyDescent="0.25">
      <c r="A3228" s="2" t="s">
        <v>1366</v>
      </c>
    </row>
    <row r="3229" spans="1:1" s="2" customFormat="1" x14ac:dyDescent="0.25">
      <c r="A3229" s="2" t="s">
        <v>1365</v>
      </c>
    </row>
    <row r="3230" spans="1:1" s="2" customFormat="1" x14ac:dyDescent="0.25">
      <c r="A3230" s="2" t="s">
        <v>1364</v>
      </c>
    </row>
    <row r="3231" spans="1:1" s="2" customFormat="1" x14ac:dyDescent="0.25">
      <c r="A3231" s="2" t="s">
        <v>1363</v>
      </c>
    </row>
    <row r="3232" spans="1:1" s="2" customFormat="1" x14ac:dyDescent="0.25">
      <c r="A3232" s="2" t="s">
        <v>1362</v>
      </c>
    </row>
    <row r="3233" spans="1:1" s="2" customFormat="1" x14ac:dyDescent="0.25">
      <c r="A3233" s="2" t="s">
        <v>1361</v>
      </c>
    </row>
    <row r="3234" spans="1:1" s="2" customFormat="1" x14ac:dyDescent="0.25">
      <c r="A3234" s="2" t="s">
        <v>1360</v>
      </c>
    </row>
    <row r="3235" spans="1:1" s="2" customFormat="1" x14ac:dyDescent="0.25">
      <c r="A3235" s="2" t="s">
        <v>1359</v>
      </c>
    </row>
    <row r="3236" spans="1:1" s="2" customFormat="1" x14ac:dyDescent="0.25">
      <c r="A3236" s="2" t="s">
        <v>1358</v>
      </c>
    </row>
    <row r="3237" spans="1:1" s="2" customFormat="1" x14ac:dyDescent="0.25">
      <c r="A3237" s="2" t="s">
        <v>1357</v>
      </c>
    </row>
    <row r="3238" spans="1:1" s="2" customFormat="1" x14ac:dyDescent="0.25">
      <c r="A3238" s="2" t="s">
        <v>1356</v>
      </c>
    </row>
    <row r="3239" spans="1:1" s="2" customFormat="1" x14ac:dyDescent="0.25">
      <c r="A3239" s="2" t="s">
        <v>1355</v>
      </c>
    </row>
    <row r="3240" spans="1:1" s="2" customFormat="1" x14ac:dyDescent="0.25">
      <c r="A3240" s="2" t="s">
        <v>1354</v>
      </c>
    </row>
    <row r="3241" spans="1:1" s="2" customFormat="1" x14ac:dyDescent="0.25">
      <c r="A3241" s="2" t="s">
        <v>1353</v>
      </c>
    </row>
    <row r="3242" spans="1:1" s="2" customFormat="1" x14ac:dyDescent="0.25">
      <c r="A3242" s="2" t="s">
        <v>1352</v>
      </c>
    </row>
    <row r="3243" spans="1:1" s="2" customFormat="1" x14ac:dyDescent="0.25">
      <c r="A3243" s="2" t="s">
        <v>1351</v>
      </c>
    </row>
    <row r="3244" spans="1:1" s="2" customFormat="1" x14ac:dyDescent="0.25">
      <c r="A3244" s="2" t="s">
        <v>1350</v>
      </c>
    </row>
    <row r="3245" spans="1:1" s="2" customFormat="1" x14ac:dyDescent="0.25">
      <c r="A3245" s="2" t="s">
        <v>1349</v>
      </c>
    </row>
    <row r="3246" spans="1:1" s="2" customFormat="1" x14ac:dyDescent="0.25">
      <c r="A3246" s="2" t="s">
        <v>1348</v>
      </c>
    </row>
    <row r="3247" spans="1:1" s="2" customFormat="1" x14ac:dyDescent="0.25">
      <c r="A3247" s="2" t="s">
        <v>1347</v>
      </c>
    </row>
    <row r="3248" spans="1:1" s="2" customFormat="1" x14ac:dyDescent="0.25">
      <c r="A3248" s="2" t="s">
        <v>1346</v>
      </c>
    </row>
    <row r="3249" spans="1:1" s="2" customFormat="1" x14ac:dyDescent="0.25">
      <c r="A3249" s="2" t="s">
        <v>1345</v>
      </c>
    </row>
    <row r="3250" spans="1:1" s="2" customFormat="1" x14ac:dyDescent="0.25">
      <c r="A3250" s="2" t="s">
        <v>1344</v>
      </c>
    </row>
    <row r="3251" spans="1:1" s="2" customFormat="1" x14ac:dyDescent="0.25">
      <c r="A3251" s="2" t="s">
        <v>1343</v>
      </c>
    </row>
    <row r="3252" spans="1:1" s="2" customFormat="1" x14ac:dyDescent="0.25">
      <c r="A3252" s="2" t="s">
        <v>1342</v>
      </c>
    </row>
    <row r="3253" spans="1:1" s="2" customFormat="1" x14ac:dyDescent="0.25">
      <c r="A3253" s="2" t="s">
        <v>1341</v>
      </c>
    </row>
    <row r="3254" spans="1:1" s="2" customFormat="1" x14ac:dyDescent="0.25">
      <c r="A3254" s="2" t="s">
        <v>1340</v>
      </c>
    </row>
    <row r="3255" spans="1:1" s="2" customFormat="1" x14ac:dyDescent="0.25">
      <c r="A3255" s="2" t="s">
        <v>1339</v>
      </c>
    </row>
    <row r="3256" spans="1:1" s="2" customFormat="1" x14ac:dyDescent="0.25">
      <c r="A3256" s="2" t="s">
        <v>1338</v>
      </c>
    </row>
    <row r="3257" spans="1:1" s="2" customFormat="1" x14ac:dyDescent="0.25">
      <c r="A3257" s="2" t="s">
        <v>1337</v>
      </c>
    </row>
    <row r="3258" spans="1:1" s="2" customFormat="1" x14ac:dyDescent="0.25">
      <c r="A3258" s="2" t="s">
        <v>1336</v>
      </c>
    </row>
    <row r="3259" spans="1:1" s="2" customFormat="1" x14ac:dyDescent="0.25">
      <c r="A3259" s="2" t="s">
        <v>1335</v>
      </c>
    </row>
    <row r="3260" spans="1:1" s="2" customFormat="1" x14ac:dyDescent="0.25">
      <c r="A3260" s="2" t="s">
        <v>1334</v>
      </c>
    </row>
    <row r="3261" spans="1:1" s="2" customFormat="1" x14ac:dyDescent="0.25">
      <c r="A3261" s="2" t="s">
        <v>1333</v>
      </c>
    </row>
    <row r="3262" spans="1:1" s="2" customFormat="1" x14ac:dyDescent="0.25">
      <c r="A3262" s="2" t="s">
        <v>1332</v>
      </c>
    </row>
    <row r="3263" spans="1:1" s="2" customFormat="1" x14ac:dyDescent="0.25">
      <c r="A3263" s="2" t="s">
        <v>1331</v>
      </c>
    </row>
    <row r="3264" spans="1:1" s="2" customFormat="1" x14ac:dyDescent="0.25">
      <c r="A3264" s="2" t="s">
        <v>1330</v>
      </c>
    </row>
    <row r="3265" spans="1:1" s="2" customFormat="1" x14ac:dyDescent="0.25">
      <c r="A3265" s="2" t="s">
        <v>1329</v>
      </c>
    </row>
    <row r="3266" spans="1:1" s="2" customFormat="1" x14ac:dyDescent="0.25">
      <c r="A3266" s="2" t="s">
        <v>1328</v>
      </c>
    </row>
    <row r="3267" spans="1:1" s="2" customFormat="1" x14ac:dyDescent="0.25">
      <c r="A3267" s="2" t="s">
        <v>1327</v>
      </c>
    </row>
    <row r="3268" spans="1:1" s="2" customFormat="1" x14ac:dyDescent="0.25">
      <c r="A3268" s="2" t="s">
        <v>1326</v>
      </c>
    </row>
    <row r="3269" spans="1:1" s="2" customFormat="1" x14ac:dyDescent="0.25">
      <c r="A3269" s="2" t="s">
        <v>1325</v>
      </c>
    </row>
    <row r="3270" spans="1:1" s="2" customFormat="1" x14ac:dyDescent="0.25">
      <c r="A3270" s="2" t="s">
        <v>1324</v>
      </c>
    </row>
    <row r="3271" spans="1:1" s="2" customFormat="1" x14ac:dyDescent="0.25">
      <c r="A3271" s="2" t="s">
        <v>1323</v>
      </c>
    </row>
    <row r="3272" spans="1:1" s="2" customFormat="1" x14ac:dyDescent="0.25">
      <c r="A3272" s="2" t="s">
        <v>1322</v>
      </c>
    </row>
    <row r="3273" spans="1:1" s="2" customFormat="1" x14ac:dyDescent="0.25">
      <c r="A3273" s="2" t="s">
        <v>1321</v>
      </c>
    </row>
    <row r="3274" spans="1:1" s="2" customFormat="1" x14ac:dyDescent="0.25">
      <c r="A3274" s="2" t="s">
        <v>1320</v>
      </c>
    </row>
    <row r="3275" spans="1:1" s="2" customFormat="1" x14ac:dyDescent="0.25">
      <c r="A3275" s="2" t="s">
        <v>1319</v>
      </c>
    </row>
    <row r="3276" spans="1:1" s="2" customFormat="1" x14ac:dyDescent="0.25">
      <c r="A3276" s="2" t="s">
        <v>1318</v>
      </c>
    </row>
    <row r="3277" spans="1:1" s="2" customFormat="1" x14ac:dyDescent="0.25">
      <c r="A3277" s="2" t="s">
        <v>1317</v>
      </c>
    </row>
    <row r="3278" spans="1:1" s="2" customFormat="1" x14ac:dyDescent="0.25">
      <c r="A3278" s="2" t="s">
        <v>1316</v>
      </c>
    </row>
    <row r="3279" spans="1:1" s="2" customFormat="1" x14ac:dyDescent="0.25">
      <c r="A3279" s="2" t="s">
        <v>1315</v>
      </c>
    </row>
    <row r="3280" spans="1:1" s="2" customFormat="1" x14ac:dyDescent="0.25">
      <c r="A3280" s="2" t="s">
        <v>1314</v>
      </c>
    </row>
    <row r="3281" spans="1:1" s="2" customFormat="1" x14ac:dyDescent="0.25">
      <c r="A3281" s="2" t="s">
        <v>1313</v>
      </c>
    </row>
    <row r="3282" spans="1:1" s="2" customFormat="1" x14ac:dyDescent="0.25">
      <c r="A3282" s="2" t="s">
        <v>1312</v>
      </c>
    </row>
    <row r="3283" spans="1:1" s="2" customFormat="1" x14ac:dyDescent="0.25">
      <c r="A3283" s="2" t="s">
        <v>1311</v>
      </c>
    </row>
    <row r="3284" spans="1:1" s="2" customFormat="1" x14ac:dyDescent="0.25">
      <c r="A3284" s="2" t="s">
        <v>1310</v>
      </c>
    </row>
    <row r="3285" spans="1:1" s="2" customFormat="1" x14ac:dyDescent="0.25">
      <c r="A3285" s="2" t="s">
        <v>1309</v>
      </c>
    </row>
    <row r="3286" spans="1:1" s="2" customFormat="1" x14ac:dyDescent="0.25">
      <c r="A3286" s="2" t="s">
        <v>1308</v>
      </c>
    </row>
    <row r="3287" spans="1:1" s="2" customFormat="1" x14ac:dyDescent="0.25">
      <c r="A3287" s="2" t="s">
        <v>1307</v>
      </c>
    </row>
    <row r="3288" spans="1:1" s="2" customFormat="1" x14ac:dyDescent="0.25">
      <c r="A3288" s="2" t="s">
        <v>1306</v>
      </c>
    </row>
    <row r="3289" spans="1:1" s="2" customFormat="1" x14ac:dyDescent="0.25">
      <c r="A3289" s="2" t="s">
        <v>1305</v>
      </c>
    </row>
    <row r="3290" spans="1:1" s="2" customFormat="1" x14ac:dyDescent="0.25">
      <c r="A3290" s="2" t="s">
        <v>1304</v>
      </c>
    </row>
    <row r="3291" spans="1:1" s="2" customFormat="1" x14ac:dyDescent="0.25">
      <c r="A3291" s="2" t="s">
        <v>1303</v>
      </c>
    </row>
    <row r="3292" spans="1:1" s="2" customFormat="1" x14ac:dyDescent="0.25">
      <c r="A3292" s="2" t="s">
        <v>1302</v>
      </c>
    </row>
    <row r="3293" spans="1:1" s="2" customFormat="1" x14ac:dyDescent="0.25">
      <c r="A3293" s="2" t="s">
        <v>1301</v>
      </c>
    </row>
    <row r="3294" spans="1:1" s="2" customFormat="1" x14ac:dyDescent="0.25">
      <c r="A3294" s="2" t="s">
        <v>1300</v>
      </c>
    </row>
    <row r="3295" spans="1:1" s="2" customFormat="1" x14ac:dyDescent="0.25">
      <c r="A3295" s="2" t="s">
        <v>1299</v>
      </c>
    </row>
    <row r="3296" spans="1:1" s="2" customFormat="1" x14ac:dyDescent="0.25">
      <c r="A3296" s="2" t="s">
        <v>1298</v>
      </c>
    </row>
    <row r="3297" spans="1:1" s="2" customFormat="1" x14ac:dyDescent="0.25">
      <c r="A3297" s="2" t="s">
        <v>1297</v>
      </c>
    </row>
    <row r="3298" spans="1:1" s="2" customFormat="1" x14ac:dyDescent="0.25">
      <c r="A3298" s="2" t="s">
        <v>1296</v>
      </c>
    </row>
    <row r="3299" spans="1:1" s="2" customFormat="1" x14ac:dyDescent="0.25">
      <c r="A3299" s="2" t="s">
        <v>1295</v>
      </c>
    </row>
    <row r="3300" spans="1:1" s="2" customFormat="1" x14ac:dyDescent="0.25">
      <c r="A3300" s="2" t="s">
        <v>1294</v>
      </c>
    </row>
    <row r="3301" spans="1:1" s="2" customFormat="1" x14ac:dyDescent="0.25">
      <c r="A3301" s="2" t="s">
        <v>1293</v>
      </c>
    </row>
    <row r="3302" spans="1:1" s="2" customFormat="1" x14ac:dyDescent="0.25">
      <c r="A3302" s="2" t="s">
        <v>1292</v>
      </c>
    </row>
    <row r="3303" spans="1:1" s="2" customFormat="1" x14ac:dyDescent="0.25">
      <c r="A3303" s="2" t="s">
        <v>1291</v>
      </c>
    </row>
    <row r="3304" spans="1:1" s="2" customFormat="1" x14ac:dyDescent="0.25">
      <c r="A3304" s="2" t="s">
        <v>1290</v>
      </c>
    </row>
    <row r="3305" spans="1:1" s="2" customFormat="1" x14ac:dyDescent="0.25">
      <c r="A3305" s="2" t="s">
        <v>1289</v>
      </c>
    </row>
    <row r="3306" spans="1:1" s="2" customFormat="1" x14ac:dyDescent="0.25">
      <c r="A3306" s="2" t="s">
        <v>1288</v>
      </c>
    </row>
    <row r="3307" spans="1:1" s="2" customFormat="1" x14ac:dyDescent="0.25">
      <c r="A3307" s="2" t="s">
        <v>1287</v>
      </c>
    </row>
    <row r="3308" spans="1:1" s="2" customFormat="1" x14ac:dyDescent="0.25">
      <c r="A3308" s="2" t="s">
        <v>1286</v>
      </c>
    </row>
    <row r="3309" spans="1:1" s="2" customFormat="1" x14ac:dyDescent="0.25">
      <c r="A3309" s="2" t="s">
        <v>1285</v>
      </c>
    </row>
    <row r="3310" spans="1:1" s="2" customFormat="1" x14ac:dyDescent="0.25">
      <c r="A3310" s="2" t="s">
        <v>1284</v>
      </c>
    </row>
    <row r="3311" spans="1:1" s="2" customFormat="1" x14ac:dyDescent="0.25">
      <c r="A3311" s="2" t="s">
        <v>1283</v>
      </c>
    </row>
    <row r="3312" spans="1:1" s="2" customFormat="1" x14ac:dyDescent="0.25">
      <c r="A3312" s="2" t="s">
        <v>1282</v>
      </c>
    </row>
    <row r="3313" spans="1:1" s="2" customFormat="1" x14ac:dyDescent="0.25">
      <c r="A3313" s="2" t="s">
        <v>1281</v>
      </c>
    </row>
    <row r="3314" spans="1:1" s="2" customFormat="1" x14ac:dyDescent="0.25">
      <c r="A3314" s="2" t="s">
        <v>1280</v>
      </c>
    </row>
    <row r="3315" spans="1:1" s="2" customFormat="1" x14ac:dyDescent="0.25">
      <c r="A3315" s="2" t="s">
        <v>1279</v>
      </c>
    </row>
    <row r="3316" spans="1:1" s="2" customFormat="1" x14ac:dyDescent="0.25">
      <c r="A3316" s="2" t="s">
        <v>1278</v>
      </c>
    </row>
    <row r="3317" spans="1:1" s="2" customFormat="1" x14ac:dyDescent="0.25">
      <c r="A3317" s="2" t="s">
        <v>1277</v>
      </c>
    </row>
    <row r="3318" spans="1:1" s="2" customFormat="1" x14ac:dyDescent="0.25">
      <c r="A3318" s="2" t="s">
        <v>1276</v>
      </c>
    </row>
    <row r="3319" spans="1:1" s="2" customFormat="1" x14ac:dyDescent="0.25">
      <c r="A3319" s="2" t="s">
        <v>1275</v>
      </c>
    </row>
    <row r="3320" spans="1:1" s="2" customFormat="1" x14ac:dyDescent="0.25">
      <c r="A3320" s="2" t="s">
        <v>1274</v>
      </c>
    </row>
    <row r="3321" spans="1:1" s="2" customFormat="1" x14ac:dyDescent="0.25">
      <c r="A3321" s="2" t="s">
        <v>1273</v>
      </c>
    </row>
    <row r="3322" spans="1:1" s="2" customFormat="1" x14ac:dyDescent="0.25">
      <c r="A3322" s="2" t="s">
        <v>1272</v>
      </c>
    </row>
    <row r="3323" spans="1:1" s="2" customFormat="1" x14ac:dyDescent="0.25">
      <c r="A3323" s="2" t="s">
        <v>1271</v>
      </c>
    </row>
    <row r="3324" spans="1:1" s="2" customFormat="1" x14ac:dyDescent="0.25">
      <c r="A3324" s="2" t="s">
        <v>1270</v>
      </c>
    </row>
    <row r="3325" spans="1:1" s="2" customFormat="1" x14ac:dyDescent="0.25">
      <c r="A3325" s="2" t="s">
        <v>1269</v>
      </c>
    </row>
    <row r="3326" spans="1:1" s="2" customFormat="1" x14ac:dyDescent="0.25">
      <c r="A3326" s="2" t="s">
        <v>1268</v>
      </c>
    </row>
    <row r="3327" spans="1:1" s="2" customFormat="1" x14ac:dyDescent="0.25">
      <c r="A3327" s="2" t="s">
        <v>1267</v>
      </c>
    </row>
    <row r="3328" spans="1:1" s="2" customFormat="1" x14ac:dyDescent="0.25">
      <c r="A3328" s="2" t="s">
        <v>1266</v>
      </c>
    </row>
    <row r="3329" spans="1:1" s="2" customFormat="1" x14ac:dyDescent="0.25">
      <c r="A3329" s="2" t="s">
        <v>1265</v>
      </c>
    </row>
    <row r="3330" spans="1:1" s="2" customFormat="1" x14ac:dyDescent="0.25">
      <c r="A3330" s="2" t="s">
        <v>1264</v>
      </c>
    </row>
    <row r="3331" spans="1:1" s="2" customFormat="1" x14ac:dyDescent="0.25">
      <c r="A3331" s="2" t="s">
        <v>1263</v>
      </c>
    </row>
    <row r="3332" spans="1:1" s="2" customFormat="1" x14ac:dyDescent="0.25">
      <c r="A3332" s="2" t="s">
        <v>1262</v>
      </c>
    </row>
    <row r="3333" spans="1:1" s="2" customFormat="1" x14ac:dyDescent="0.25">
      <c r="A3333" s="2" t="s">
        <v>1261</v>
      </c>
    </row>
    <row r="3334" spans="1:1" s="2" customFormat="1" x14ac:dyDescent="0.25">
      <c r="A3334" s="2" t="s">
        <v>1260</v>
      </c>
    </row>
    <row r="3335" spans="1:1" s="2" customFormat="1" x14ac:dyDescent="0.25">
      <c r="A3335" s="2" t="s">
        <v>1259</v>
      </c>
    </row>
    <row r="3336" spans="1:1" s="2" customFormat="1" x14ac:dyDescent="0.25">
      <c r="A3336" s="2" t="s">
        <v>1258</v>
      </c>
    </row>
    <row r="3337" spans="1:1" s="2" customFormat="1" x14ac:dyDescent="0.25">
      <c r="A3337" s="2" t="s">
        <v>1257</v>
      </c>
    </row>
    <row r="3338" spans="1:1" s="2" customFormat="1" x14ac:dyDescent="0.25">
      <c r="A3338" s="2" t="s">
        <v>1256</v>
      </c>
    </row>
    <row r="3339" spans="1:1" s="2" customFormat="1" x14ac:dyDescent="0.25">
      <c r="A3339" s="2" t="s">
        <v>1255</v>
      </c>
    </row>
    <row r="3340" spans="1:1" s="2" customFormat="1" x14ac:dyDescent="0.25">
      <c r="A3340" s="2" t="s">
        <v>1254</v>
      </c>
    </row>
    <row r="3341" spans="1:1" s="2" customFormat="1" x14ac:dyDescent="0.25">
      <c r="A3341" s="2" t="s">
        <v>1253</v>
      </c>
    </row>
    <row r="3342" spans="1:1" s="2" customFormat="1" x14ac:dyDescent="0.25">
      <c r="A3342" s="2" t="s">
        <v>1252</v>
      </c>
    </row>
    <row r="3343" spans="1:1" s="2" customFormat="1" x14ac:dyDescent="0.25">
      <c r="A3343" s="2" t="s">
        <v>1251</v>
      </c>
    </row>
    <row r="3344" spans="1:1" s="2" customFormat="1" x14ac:dyDescent="0.25">
      <c r="A3344" s="2" t="s">
        <v>1250</v>
      </c>
    </row>
    <row r="3345" spans="1:1" s="2" customFormat="1" x14ac:dyDescent="0.25">
      <c r="A3345" s="2" t="s">
        <v>1249</v>
      </c>
    </row>
    <row r="3346" spans="1:1" s="2" customFormat="1" x14ac:dyDescent="0.25">
      <c r="A3346" s="2" t="s">
        <v>1248</v>
      </c>
    </row>
    <row r="3347" spans="1:1" s="2" customFormat="1" x14ac:dyDescent="0.25">
      <c r="A3347" s="2" t="s">
        <v>1247</v>
      </c>
    </row>
    <row r="3348" spans="1:1" s="2" customFormat="1" x14ac:dyDescent="0.25">
      <c r="A3348" s="2" t="s">
        <v>1246</v>
      </c>
    </row>
    <row r="3349" spans="1:1" s="2" customFormat="1" x14ac:dyDescent="0.25">
      <c r="A3349" s="2" t="s">
        <v>1245</v>
      </c>
    </row>
    <row r="3350" spans="1:1" s="2" customFormat="1" x14ac:dyDescent="0.25">
      <c r="A3350" s="2" t="s">
        <v>1244</v>
      </c>
    </row>
    <row r="3351" spans="1:1" s="2" customFormat="1" x14ac:dyDescent="0.25">
      <c r="A3351" s="2" t="s">
        <v>1243</v>
      </c>
    </row>
    <row r="3352" spans="1:1" s="2" customFormat="1" x14ac:dyDescent="0.25">
      <c r="A3352" s="2" t="s">
        <v>1242</v>
      </c>
    </row>
    <row r="3353" spans="1:1" s="2" customFormat="1" x14ac:dyDescent="0.25">
      <c r="A3353" s="2" t="s">
        <v>1241</v>
      </c>
    </row>
    <row r="3354" spans="1:1" s="2" customFormat="1" x14ac:dyDescent="0.25">
      <c r="A3354" s="2" t="s">
        <v>1240</v>
      </c>
    </row>
    <row r="3355" spans="1:1" s="2" customFormat="1" x14ac:dyDescent="0.25">
      <c r="A3355" s="2" t="s">
        <v>1239</v>
      </c>
    </row>
    <row r="3356" spans="1:1" s="2" customFormat="1" x14ac:dyDescent="0.25">
      <c r="A3356" s="2" t="s">
        <v>1238</v>
      </c>
    </row>
    <row r="3357" spans="1:1" s="2" customFormat="1" x14ac:dyDescent="0.25">
      <c r="A3357" s="2" t="s">
        <v>1237</v>
      </c>
    </row>
    <row r="3358" spans="1:1" s="2" customFormat="1" x14ac:dyDescent="0.25">
      <c r="A3358" s="2" t="s">
        <v>1236</v>
      </c>
    </row>
    <row r="3359" spans="1:1" s="2" customFormat="1" x14ac:dyDescent="0.25">
      <c r="A3359" s="2" t="s">
        <v>1235</v>
      </c>
    </row>
    <row r="3360" spans="1:1" s="2" customFormat="1" x14ac:dyDescent="0.25">
      <c r="A3360" s="2" t="s">
        <v>1234</v>
      </c>
    </row>
    <row r="3361" spans="1:1" s="2" customFormat="1" x14ac:dyDescent="0.25">
      <c r="A3361" s="2" t="s">
        <v>1233</v>
      </c>
    </row>
    <row r="3362" spans="1:1" s="2" customFormat="1" x14ac:dyDescent="0.25">
      <c r="A3362" s="2" t="s">
        <v>1232</v>
      </c>
    </row>
    <row r="3363" spans="1:1" s="2" customFormat="1" x14ac:dyDescent="0.25">
      <c r="A3363" s="2" t="s">
        <v>1231</v>
      </c>
    </row>
    <row r="3364" spans="1:1" s="2" customFormat="1" x14ac:dyDescent="0.25">
      <c r="A3364" s="2" t="s">
        <v>1230</v>
      </c>
    </row>
    <row r="3365" spans="1:1" s="2" customFormat="1" x14ac:dyDescent="0.25">
      <c r="A3365" s="2" t="s">
        <v>1229</v>
      </c>
    </row>
    <row r="3366" spans="1:1" s="2" customFormat="1" x14ac:dyDescent="0.25">
      <c r="A3366" s="2" t="s">
        <v>1228</v>
      </c>
    </row>
    <row r="3367" spans="1:1" s="2" customFormat="1" x14ac:dyDescent="0.25">
      <c r="A3367" s="2" t="s">
        <v>1227</v>
      </c>
    </row>
    <row r="3368" spans="1:1" s="2" customFormat="1" x14ac:dyDescent="0.25">
      <c r="A3368" s="2" t="s">
        <v>1226</v>
      </c>
    </row>
    <row r="3369" spans="1:1" s="2" customFormat="1" x14ac:dyDescent="0.25">
      <c r="A3369" s="2" t="s">
        <v>1225</v>
      </c>
    </row>
    <row r="3370" spans="1:1" s="2" customFormat="1" x14ac:dyDescent="0.25">
      <c r="A3370" s="2" t="s">
        <v>1224</v>
      </c>
    </row>
    <row r="3371" spans="1:1" s="2" customFormat="1" x14ac:dyDescent="0.25">
      <c r="A3371" s="2" t="s">
        <v>1223</v>
      </c>
    </row>
    <row r="3372" spans="1:1" s="2" customFormat="1" x14ac:dyDescent="0.25">
      <c r="A3372" s="2" t="s">
        <v>1222</v>
      </c>
    </row>
    <row r="3373" spans="1:1" s="2" customFormat="1" x14ac:dyDescent="0.25">
      <c r="A3373" s="2" t="s">
        <v>1221</v>
      </c>
    </row>
    <row r="3374" spans="1:1" s="2" customFormat="1" x14ac:dyDescent="0.25">
      <c r="A3374" s="2" t="s">
        <v>1220</v>
      </c>
    </row>
    <row r="3375" spans="1:1" s="2" customFormat="1" x14ac:dyDescent="0.25">
      <c r="A3375" s="2" t="s">
        <v>1219</v>
      </c>
    </row>
    <row r="3376" spans="1:1" s="2" customFormat="1" x14ac:dyDescent="0.25">
      <c r="A3376" s="2" t="s">
        <v>1218</v>
      </c>
    </row>
    <row r="3377" spans="1:1" s="2" customFormat="1" x14ac:dyDescent="0.25">
      <c r="A3377" s="2" t="s">
        <v>1217</v>
      </c>
    </row>
    <row r="3378" spans="1:1" s="2" customFormat="1" x14ac:dyDescent="0.25">
      <c r="A3378" s="2" t="s">
        <v>1216</v>
      </c>
    </row>
    <row r="3379" spans="1:1" s="2" customFormat="1" x14ac:dyDescent="0.25">
      <c r="A3379" s="2" t="s">
        <v>1215</v>
      </c>
    </row>
    <row r="3380" spans="1:1" s="2" customFormat="1" x14ac:dyDescent="0.25">
      <c r="A3380" s="2" t="s">
        <v>1214</v>
      </c>
    </row>
    <row r="3381" spans="1:1" s="2" customFormat="1" x14ac:dyDescent="0.25">
      <c r="A3381" s="2" t="s">
        <v>1213</v>
      </c>
    </row>
    <row r="3382" spans="1:1" s="2" customFormat="1" x14ac:dyDescent="0.25">
      <c r="A3382" s="2" t="s">
        <v>1212</v>
      </c>
    </row>
    <row r="3383" spans="1:1" s="2" customFormat="1" x14ac:dyDescent="0.25">
      <c r="A3383" s="2" t="s">
        <v>1211</v>
      </c>
    </row>
    <row r="3384" spans="1:1" s="2" customFormat="1" x14ac:dyDescent="0.25">
      <c r="A3384" s="2" t="s">
        <v>1210</v>
      </c>
    </row>
    <row r="3385" spans="1:1" s="2" customFormat="1" x14ac:dyDescent="0.25">
      <c r="A3385" s="2" t="s">
        <v>1209</v>
      </c>
    </row>
    <row r="3386" spans="1:1" s="2" customFormat="1" x14ac:dyDescent="0.25">
      <c r="A3386" s="2" t="s">
        <v>1208</v>
      </c>
    </row>
    <row r="3387" spans="1:1" s="2" customFormat="1" x14ac:dyDescent="0.25">
      <c r="A3387" s="2" t="s">
        <v>1207</v>
      </c>
    </row>
    <row r="3388" spans="1:1" s="2" customFormat="1" x14ac:dyDescent="0.25">
      <c r="A3388" s="2" t="s">
        <v>1206</v>
      </c>
    </row>
    <row r="3389" spans="1:1" s="2" customFormat="1" x14ac:dyDescent="0.25">
      <c r="A3389" s="2" t="s">
        <v>1205</v>
      </c>
    </row>
    <row r="3390" spans="1:1" s="2" customFormat="1" x14ac:dyDescent="0.25">
      <c r="A3390" s="2" t="s">
        <v>1204</v>
      </c>
    </row>
    <row r="3391" spans="1:1" s="2" customFormat="1" x14ac:dyDescent="0.25">
      <c r="A3391" s="2" t="s">
        <v>1203</v>
      </c>
    </row>
    <row r="3392" spans="1:1" s="2" customFormat="1" x14ac:dyDescent="0.25">
      <c r="A3392" s="2" t="s">
        <v>1202</v>
      </c>
    </row>
    <row r="3393" spans="1:1" s="2" customFormat="1" x14ac:dyDescent="0.25">
      <c r="A3393" s="2" t="s">
        <v>1201</v>
      </c>
    </row>
    <row r="3394" spans="1:1" s="2" customFormat="1" x14ac:dyDescent="0.25">
      <c r="A3394" s="2" t="s">
        <v>1200</v>
      </c>
    </row>
    <row r="3395" spans="1:1" s="2" customFormat="1" x14ac:dyDescent="0.25">
      <c r="A3395" s="2" t="s">
        <v>1199</v>
      </c>
    </row>
    <row r="3396" spans="1:1" s="2" customFormat="1" x14ac:dyDescent="0.25">
      <c r="A3396" s="2" t="s">
        <v>1198</v>
      </c>
    </row>
    <row r="3397" spans="1:1" s="2" customFormat="1" x14ac:dyDescent="0.25">
      <c r="A3397" s="2" t="s">
        <v>1197</v>
      </c>
    </row>
    <row r="3398" spans="1:1" s="2" customFormat="1" x14ac:dyDescent="0.25">
      <c r="A3398" s="2" t="s">
        <v>1196</v>
      </c>
    </row>
    <row r="3399" spans="1:1" s="2" customFormat="1" x14ac:dyDescent="0.25">
      <c r="A3399" s="2" t="s">
        <v>1195</v>
      </c>
    </row>
    <row r="3400" spans="1:1" s="2" customFormat="1" x14ac:dyDescent="0.25">
      <c r="A3400" s="2" t="s">
        <v>1194</v>
      </c>
    </row>
    <row r="3401" spans="1:1" s="2" customFormat="1" x14ac:dyDescent="0.25">
      <c r="A3401" s="2" t="s">
        <v>1193</v>
      </c>
    </row>
    <row r="3402" spans="1:1" s="2" customFormat="1" x14ac:dyDescent="0.25">
      <c r="A3402" s="2" t="s">
        <v>1192</v>
      </c>
    </row>
    <row r="3403" spans="1:1" s="2" customFormat="1" x14ac:dyDescent="0.25">
      <c r="A3403" s="2" t="s">
        <v>1191</v>
      </c>
    </row>
    <row r="3404" spans="1:1" s="2" customFormat="1" x14ac:dyDescent="0.25">
      <c r="A3404" s="2" t="s">
        <v>1190</v>
      </c>
    </row>
    <row r="3405" spans="1:1" s="2" customFormat="1" x14ac:dyDescent="0.25">
      <c r="A3405" s="2" t="s">
        <v>1189</v>
      </c>
    </row>
    <row r="3406" spans="1:1" s="2" customFormat="1" x14ac:dyDescent="0.25">
      <c r="A3406" s="2" t="s">
        <v>1188</v>
      </c>
    </row>
    <row r="3407" spans="1:1" s="2" customFormat="1" x14ac:dyDescent="0.25">
      <c r="A3407" s="2" t="s">
        <v>1187</v>
      </c>
    </row>
    <row r="3408" spans="1:1" s="2" customFormat="1" x14ac:dyDescent="0.25">
      <c r="A3408" s="2" t="s">
        <v>1186</v>
      </c>
    </row>
    <row r="3409" spans="1:1" s="2" customFormat="1" x14ac:dyDescent="0.25">
      <c r="A3409" s="2" t="s">
        <v>1185</v>
      </c>
    </row>
    <row r="3410" spans="1:1" s="2" customFormat="1" x14ac:dyDescent="0.25">
      <c r="A3410" s="2" t="s">
        <v>1184</v>
      </c>
    </row>
    <row r="3411" spans="1:1" s="2" customFormat="1" x14ac:dyDescent="0.25">
      <c r="A3411" s="2" t="s">
        <v>1183</v>
      </c>
    </row>
    <row r="3412" spans="1:1" s="2" customFormat="1" x14ac:dyDescent="0.25">
      <c r="A3412" s="2" t="s">
        <v>1182</v>
      </c>
    </row>
    <row r="3413" spans="1:1" s="2" customFormat="1" x14ac:dyDescent="0.25">
      <c r="A3413" s="2" t="s">
        <v>1181</v>
      </c>
    </row>
    <row r="3414" spans="1:1" s="2" customFormat="1" x14ac:dyDescent="0.25">
      <c r="A3414" s="2" t="s">
        <v>1180</v>
      </c>
    </row>
    <row r="3415" spans="1:1" s="2" customFormat="1" x14ac:dyDescent="0.25">
      <c r="A3415" s="2" t="s">
        <v>1179</v>
      </c>
    </row>
    <row r="3416" spans="1:1" s="2" customFormat="1" x14ac:dyDescent="0.25">
      <c r="A3416" s="2" t="s">
        <v>1178</v>
      </c>
    </row>
    <row r="3417" spans="1:1" s="2" customFormat="1" x14ac:dyDescent="0.25">
      <c r="A3417" s="2" t="s">
        <v>1177</v>
      </c>
    </row>
    <row r="3418" spans="1:1" s="2" customFormat="1" x14ac:dyDescent="0.25">
      <c r="A3418" s="2" t="s">
        <v>1176</v>
      </c>
    </row>
    <row r="3419" spans="1:1" s="2" customFormat="1" x14ac:dyDescent="0.25">
      <c r="A3419" s="2" t="s">
        <v>1175</v>
      </c>
    </row>
    <row r="3420" spans="1:1" s="2" customFormat="1" x14ac:dyDescent="0.25">
      <c r="A3420" s="2" t="s">
        <v>1174</v>
      </c>
    </row>
    <row r="3421" spans="1:1" s="2" customFormat="1" x14ac:dyDescent="0.25">
      <c r="A3421" s="2" t="s">
        <v>1173</v>
      </c>
    </row>
    <row r="3422" spans="1:1" s="2" customFormat="1" x14ac:dyDescent="0.25">
      <c r="A3422" s="2" t="s">
        <v>1172</v>
      </c>
    </row>
    <row r="3423" spans="1:1" s="2" customFormat="1" x14ac:dyDescent="0.25">
      <c r="A3423" s="2" t="s">
        <v>1171</v>
      </c>
    </row>
    <row r="3424" spans="1:1" s="2" customFormat="1" x14ac:dyDescent="0.25">
      <c r="A3424" s="2" t="s">
        <v>1170</v>
      </c>
    </row>
    <row r="3425" spans="1:1" s="2" customFormat="1" x14ac:dyDescent="0.25">
      <c r="A3425" s="2" t="s">
        <v>1169</v>
      </c>
    </row>
    <row r="3426" spans="1:1" s="2" customFormat="1" x14ac:dyDescent="0.25">
      <c r="A3426" s="2" t="s">
        <v>1168</v>
      </c>
    </row>
    <row r="3427" spans="1:1" s="2" customFormat="1" x14ac:dyDescent="0.25">
      <c r="A3427" s="2" t="s">
        <v>1167</v>
      </c>
    </row>
    <row r="3428" spans="1:1" s="2" customFormat="1" x14ac:dyDescent="0.25">
      <c r="A3428" s="2" t="s">
        <v>1166</v>
      </c>
    </row>
    <row r="3429" spans="1:1" s="2" customFormat="1" x14ac:dyDescent="0.25">
      <c r="A3429" s="2" t="s">
        <v>1165</v>
      </c>
    </row>
    <row r="3430" spans="1:1" s="2" customFormat="1" x14ac:dyDescent="0.25">
      <c r="A3430" s="2" t="s">
        <v>1164</v>
      </c>
    </row>
    <row r="3431" spans="1:1" s="2" customFormat="1" x14ac:dyDescent="0.25">
      <c r="A3431" s="2" t="s">
        <v>1163</v>
      </c>
    </row>
    <row r="3432" spans="1:1" s="2" customFormat="1" x14ac:dyDescent="0.25">
      <c r="A3432" s="2" t="s">
        <v>1162</v>
      </c>
    </row>
    <row r="3433" spans="1:1" s="2" customFormat="1" x14ac:dyDescent="0.25">
      <c r="A3433" s="2" t="s">
        <v>1161</v>
      </c>
    </row>
    <row r="3434" spans="1:1" s="2" customFormat="1" x14ac:dyDescent="0.25">
      <c r="A3434" s="2" t="s">
        <v>1160</v>
      </c>
    </row>
    <row r="3435" spans="1:1" s="2" customFormat="1" x14ac:dyDescent="0.25">
      <c r="A3435" s="2" t="s">
        <v>1159</v>
      </c>
    </row>
    <row r="3436" spans="1:1" s="2" customFormat="1" x14ac:dyDescent="0.25">
      <c r="A3436" s="2" t="s">
        <v>1158</v>
      </c>
    </row>
    <row r="3437" spans="1:1" s="2" customFormat="1" x14ac:dyDescent="0.25">
      <c r="A3437" s="2" t="s">
        <v>1157</v>
      </c>
    </row>
    <row r="3438" spans="1:1" s="2" customFormat="1" x14ac:dyDescent="0.25">
      <c r="A3438" s="2" t="s">
        <v>1156</v>
      </c>
    </row>
    <row r="3439" spans="1:1" s="2" customFormat="1" x14ac:dyDescent="0.25">
      <c r="A3439" s="2" t="s">
        <v>1155</v>
      </c>
    </row>
    <row r="3440" spans="1:1" s="2" customFormat="1" x14ac:dyDescent="0.25">
      <c r="A3440" s="2" t="s">
        <v>1154</v>
      </c>
    </row>
    <row r="3441" spans="1:1" s="2" customFormat="1" x14ac:dyDescent="0.25">
      <c r="A3441" s="2" t="s">
        <v>1153</v>
      </c>
    </row>
    <row r="3442" spans="1:1" s="2" customFormat="1" x14ac:dyDescent="0.25">
      <c r="A3442" s="2" t="s">
        <v>1152</v>
      </c>
    </row>
    <row r="3443" spans="1:1" s="2" customFormat="1" x14ac:dyDescent="0.25">
      <c r="A3443" s="2" t="s">
        <v>1151</v>
      </c>
    </row>
    <row r="3444" spans="1:1" s="2" customFormat="1" x14ac:dyDescent="0.25">
      <c r="A3444" s="2" t="s">
        <v>1150</v>
      </c>
    </row>
    <row r="3445" spans="1:1" s="2" customFormat="1" x14ac:dyDescent="0.25">
      <c r="A3445" s="2" t="s">
        <v>1149</v>
      </c>
    </row>
    <row r="3446" spans="1:1" s="2" customFormat="1" x14ac:dyDescent="0.25">
      <c r="A3446" s="2" t="s">
        <v>1148</v>
      </c>
    </row>
    <row r="3447" spans="1:1" s="2" customFormat="1" x14ac:dyDescent="0.25">
      <c r="A3447" s="2" t="s">
        <v>1147</v>
      </c>
    </row>
    <row r="3448" spans="1:1" s="2" customFormat="1" x14ac:dyDescent="0.25">
      <c r="A3448" s="2" t="s">
        <v>1146</v>
      </c>
    </row>
    <row r="3449" spans="1:1" s="2" customFormat="1" x14ac:dyDescent="0.25">
      <c r="A3449" s="2" t="s">
        <v>1145</v>
      </c>
    </row>
    <row r="3450" spans="1:1" s="2" customFormat="1" x14ac:dyDescent="0.25">
      <c r="A3450" s="2" t="s">
        <v>1144</v>
      </c>
    </row>
    <row r="3451" spans="1:1" s="2" customFormat="1" x14ac:dyDescent="0.25">
      <c r="A3451" s="2" t="s">
        <v>1143</v>
      </c>
    </row>
    <row r="3452" spans="1:1" s="2" customFormat="1" x14ac:dyDescent="0.25">
      <c r="A3452" s="2" t="s">
        <v>1142</v>
      </c>
    </row>
    <row r="3453" spans="1:1" s="2" customFormat="1" x14ac:dyDescent="0.25">
      <c r="A3453" s="2" t="s">
        <v>1141</v>
      </c>
    </row>
    <row r="3454" spans="1:1" s="2" customFormat="1" x14ac:dyDescent="0.25">
      <c r="A3454" s="2" t="s">
        <v>1140</v>
      </c>
    </row>
    <row r="3455" spans="1:1" s="2" customFormat="1" x14ac:dyDescent="0.25">
      <c r="A3455" s="2" t="s">
        <v>1139</v>
      </c>
    </row>
    <row r="3456" spans="1:1" s="2" customFormat="1" x14ac:dyDescent="0.25">
      <c r="A3456" s="2" t="s">
        <v>1138</v>
      </c>
    </row>
    <row r="3457" spans="1:1" s="2" customFormat="1" x14ac:dyDescent="0.25">
      <c r="A3457" s="2" t="s">
        <v>1137</v>
      </c>
    </row>
    <row r="3458" spans="1:1" s="2" customFormat="1" x14ac:dyDescent="0.25">
      <c r="A3458" s="2" t="s">
        <v>1136</v>
      </c>
    </row>
    <row r="3459" spans="1:1" s="2" customFormat="1" x14ac:dyDescent="0.25">
      <c r="A3459" s="2" t="s">
        <v>1135</v>
      </c>
    </row>
    <row r="3460" spans="1:1" s="2" customFormat="1" x14ac:dyDescent="0.25">
      <c r="A3460" s="2" t="s">
        <v>1134</v>
      </c>
    </row>
    <row r="3461" spans="1:1" s="2" customFormat="1" x14ac:dyDescent="0.25">
      <c r="A3461" s="2" t="s">
        <v>1133</v>
      </c>
    </row>
    <row r="3462" spans="1:1" s="2" customFormat="1" x14ac:dyDescent="0.25">
      <c r="A3462" s="2" t="s">
        <v>1132</v>
      </c>
    </row>
    <row r="3463" spans="1:1" s="2" customFormat="1" x14ac:dyDescent="0.25">
      <c r="A3463" s="2" t="s">
        <v>1131</v>
      </c>
    </row>
    <row r="3464" spans="1:1" s="2" customFormat="1" x14ac:dyDescent="0.25">
      <c r="A3464" s="2" t="s">
        <v>1130</v>
      </c>
    </row>
    <row r="3465" spans="1:1" s="2" customFormat="1" x14ac:dyDescent="0.25">
      <c r="A3465" s="2" t="s">
        <v>1129</v>
      </c>
    </row>
    <row r="3466" spans="1:1" s="2" customFormat="1" x14ac:dyDescent="0.25">
      <c r="A3466" s="2" t="s">
        <v>1128</v>
      </c>
    </row>
    <row r="3467" spans="1:1" s="2" customFormat="1" x14ac:dyDescent="0.25">
      <c r="A3467" s="2" t="s">
        <v>1127</v>
      </c>
    </row>
    <row r="3468" spans="1:1" s="2" customFormat="1" x14ac:dyDescent="0.25">
      <c r="A3468" s="2" t="s">
        <v>1126</v>
      </c>
    </row>
    <row r="3469" spans="1:1" s="2" customFormat="1" x14ac:dyDescent="0.25">
      <c r="A3469" s="2" t="s">
        <v>1125</v>
      </c>
    </row>
    <row r="3470" spans="1:1" s="2" customFormat="1" x14ac:dyDescent="0.25">
      <c r="A3470" s="2" t="s">
        <v>1124</v>
      </c>
    </row>
    <row r="3471" spans="1:1" s="2" customFormat="1" x14ac:dyDescent="0.25">
      <c r="A3471" s="2" t="s">
        <v>1123</v>
      </c>
    </row>
    <row r="3472" spans="1:1" s="2" customFormat="1" x14ac:dyDescent="0.25">
      <c r="A3472" s="2" t="s">
        <v>1122</v>
      </c>
    </row>
    <row r="3473" spans="1:1" s="2" customFormat="1" x14ac:dyDescent="0.25">
      <c r="A3473" s="2" t="s">
        <v>1121</v>
      </c>
    </row>
    <row r="3474" spans="1:1" s="2" customFormat="1" x14ac:dyDescent="0.25">
      <c r="A3474" s="2" t="s">
        <v>1120</v>
      </c>
    </row>
    <row r="3475" spans="1:1" s="2" customFormat="1" x14ac:dyDescent="0.25">
      <c r="A3475" s="2" t="s">
        <v>1119</v>
      </c>
    </row>
    <row r="3476" spans="1:1" s="2" customFormat="1" x14ac:dyDescent="0.25">
      <c r="A3476" s="2" t="s">
        <v>1118</v>
      </c>
    </row>
    <row r="3477" spans="1:1" s="2" customFormat="1" x14ac:dyDescent="0.25">
      <c r="A3477" s="2" t="s">
        <v>1117</v>
      </c>
    </row>
    <row r="3478" spans="1:1" s="2" customFormat="1" x14ac:dyDescent="0.25">
      <c r="A3478" s="2" t="s">
        <v>1116</v>
      </c>
    </row>
    <row r="3479" spans="1:1" s="2" customFormat="1" x14ac:dyDescent="0.25">
      <c r="A3479" s="2" t="s">
        <v>1115</v>
      </c>
    </row>
    <row r="3480" spans="1:1" s="2" customFormat="1" x14ac:dyDescent="0.25">
      <c r="A3480" s="2" t="s">
        <v>1114</v>
      </c>
    </row>
    <row r="3481" spans="1:1" s="2" customFormat="1" x14ac:dyDescent="0.25">
      <c r="A3481" s="2" t="s">
        <v>1113</v>
      </c>
    </row>
    <row r="3482" spans="1:1" s="2" customFormat="1" x14ac:dyDescent="0.25">
      <c r="A3482" s="2" t="s">
        <v>1112</v>
      </c>
    </row>
    <row r="3483" spans="1:1" s="2" customFormat="1" x14ac:dyDescent="0.25">
      <c r="A3483" s="2" t="s">
        <v>1111</v>
      </c>
    </row>
    <row r="3484" spans="1:1" s="2" customFormat="1" x14ac:dyDescent="0.25">
      <c r="A3484" s="2" t="s">
        <v>1110</v>
      </c>
    </row>
    <row r="3485" spans="1:1" s="2" customFormat="1" x14ac:dyDescent="0.25">
      <c r="A3485" s="2" t="s">
        <v>1109</v>
      </c>
    </row>
    <row r="3486" spans="1:1" s="2" customFormat="1" x14ac:dyDescent="0.25">
      <c r="A3486" s="2" t="s">
        <v>1108</v>
      </c>
    </row>
    <row r="3487" spans="1:1" s="2" customFormat="1" x14ac:dyDescent="0.25">
      <c r="A3487" s="2" t="s">
        <v>1107</v>
      </c>
    </row>
    <row r="3488" spans="1:1" s="2" customFormat="1" x14ac:dyDescent="0.25">
      <c r="A3488" s="2" t="s">
        <v>1106</v>
      </c>
    </row>
    <row r="3489" spans="1:1" s="2" customFormat="1" x14ac:dyDescent="0.25">
      <c r="A3489" s="2" t="s">
        <v>1105</v>
      </c>
    </row>
    <row r="3490" spans="1:1" s="2" customFormat="1" x14ac:dyDescent="0.25">
      <c r="A3490" s="2" t="s">
        <v>1104</v>
      </c>
    </row>
    <row r="3491" spans="1:1" s="2" customFormat="1" x14ac:dyDescent="0.25">
      <c r="A3491" s="2" t="s">
        <v>1103</v>
      </c>
    </row>
    <row r="3492" spans="1:1" s="2" customFormat="1" x14ac:dyDescent="0.25">
      <c r="A3492" s="2" t="s">
        <v>1102</v>
      </c>
    </row>
    <row r="3493" spans="1:1" s="2" customFormat="1" x14ac:dyDescent="0.25">
      <c r="A3493" s="2" t="s">
        <v>1101</v>
      </c>
    </row>
    <row r="3494" spans="1:1" s="2" customFormat="1" x14ac:dyDescent="0.25">
      <c r="A3494" s="2" t="s">
        <v>1100</v>
      </c>
    </row>
    <row r="3495" spans="1:1" s="2" customFormat="1" x14ac:dyDescent="0.25">
      <c r="A3495" s="2" t="s">
        <v>1099</v>
      </c>
    </row>
    <row r="3496" spans="1:1" s="2" customFormat="1" x14ac:dyDescent="0.25">
      <c r="A3496" s="2" t="s">
        <v>1098</v>
      </c>
    </row>
    <row r="3497" spans="1:1" s="2" customFormat="1" x14ac:dyDescent="0.25">
      <c r="A3497" s="2" t="s">
        <v>1097</v>
      </c>
    </row>
    <row r="3498" spans="1:1" s="2" customFormat="1" x14ac:dyDescent="0.25">
      <c r="A3498" s="2" t="s">
        <v>1096</v>
      </c>
    </row>
    <row r="3499" spans="1:1" s="2" customFormat="1" x14ac:dyDescent="0.25">
      <c r="A3499" s="2" t="s">
        <v>1095</v>
      </c>
    </row>
    <row r="3500" spans="1:1" s="2" customFormat="1" x14ac:dyDescent="0.25">
      <c r="A3500" s="2" t="s">
        <v>1094</v>
      </c>
    </row>
    <row r="3501" spans="1:1" s="2" customFormat="1" x14ac:dyDescent="0.25">
      <c r="A3501" s="2" t="s">
        <v>1093</v>
      </c>
    </row>
    <row r="3502" spans="1:1" s="2" customFormat="1" x14ac:dyDescent="0.25">
      <c r="A3502" s="2" t="s">
        <v>1092</v>
      </c>
    </row>
    <row r="3503" spans="1:1" s="2" customFormat="1" x14ac:dyDescent="0.25">
      <c r="A3503" s="2" t="s">
        <v>1091</v>
      </c>
    </row>
    <row r="3504" spans="1:1" s="2" customFormat="1" x14ac:dyDescent="0.25">
      <c r="A3504" s="2" t="s">
        <v>1090</v>
      </c>
    </row>
    <row r="3505" spans="1:1" s="2" customFormat="1" x14ac:dyDescent="0.25">
      <c r="A3505" s="2" t="s">
        <v>1089</v>
      </c>
    </row>
    <row r="3506" spans="1:1" s="2" customFormat="1" x14ac:dyDescent="0.25">
      <c r="A3506" s="2" t="s">
        <v>1088</v>
      </c>
    </row>
    <row r="3507" spans="1:1" s="2" customFormat="1" x14ac:dyDescent="0.25">
      <c r="A3507" s="2" t="s">
        <v>1087</v>
      </c>
    </row>
    <row r="3508" spans="1:1" s="2" customFormat="1" x14ac:dyDescent="0.25">
      <c r="A3508" s="2" t="s">
        <v>1086</v>
      </c>
    </row>
    <row r="3509" spans="1:1" s="2" customFormat="1" x14ac:dyDescent="0.25">
      <c r="A3509" s="2" t="s">
        <v>1085</v>
      </c>
    </row>
    <row r="3510" spans="1:1" s="2" customFormat="1" x14ac:dyDescent="0.25">
      <c r="A3510" s="2" t="s">
        <v>1084</v>
      </c>
    </row>
    <row r="3512" spans="1:1" s="2" customFormat="1" x14ac:dyDescent="0.25">
      <c r="A3512" s="2" t="s">
        <v>1074</v>
      </c>
    </row>
    <row r="3513" spans="1:1" s="2" customFormat="1" x14ac:dyDescent="0.25">
      <c r="A3513" s="2" t="s">
        <v>1075</v>
      </c>
    </row>
    <row r="3514" spans="1:1" s="2" customFormat="1" x14ac:dyDescent="0.25">
      <c r="A3514" s="2" t="s">
        <v>1076</v>
      </c>
    </row>
    <row r="3515" spans="1:1" s="2" customFormat="1" x14ac:dyDescent="0.25">
      <c r="A3515" s="2" t="s">
        <v>1077</v>
      </c>
    </row>
    <row r="3516" spans="1:1" s="2" customFormat="1" x14ac:dyDescent="0.25">
      <c r="A3516" s="2" t="s">
        <v>1083</v>
      </c>
    </row>
    <row r="3517" spans="1:1" s="2" customFormat="1" x14ac:dyDescent="0.25">
      <c r="A3517" s="2" t="s">
        <v>1078</v>
      </c>
    </row>
    <row r="3518" spans="1:1" s="2" customFormat="1" x14ac:dyDescent="0.25">
      <c r="A3518" s="2" t="s">
        <v>1082</v>
      </c>
    </row>
  </sheetData>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59"/>
  <sheetViews>
    <sheetView showGridLines="0" tabSelected="1" topLeftCell="D1" zoomScaleNormal="100" workbookViewId="0">
      <selection activeCell="G3" sqref="G3"/>
    </sheetView>
  </sheetViews>
  <sheetFormatPr defaultRowHeight="15" x14ac:dyDescent="0.25"/>
  <cols>
    <col min="2" max="2" width="3.7109375" style="21" customWidth="1"/>
    <col min="3" max="3" width="65.7109375" style="22" customWidth="1"/>
    <col min="4" max="4" width="3.5703125" customWidth="1"/>
    <col min="5" max="5" width="65.7109375" customWidth="1"/>
    <col min="6" max="6" width="3.5703125" customWidth="1"/>
    <col min="7" max="7" width="65.7109375" customWidth="1"/>
  </cols>
  <sheetData>
    <row r="2" spans="2:7" s="22" customFormat="1" x14ac:dyDescent="0.25">
      <c r="B2" s="23"/>
      <c r="D2" s="23" t="s">
        <v>1909</v>
      </c>
      <c r="E2" s="22" t="s">
        <v>1916</v>
      </c>
      <c r="F2" s="23" t="s">
        <v>1910</v>
      </c>
      <c r="G2" s="22" t="s">
        <v>1917</v>
      </c>
    </row>
    <row r="3" spans="2:7" x14ac:dyDescent="0.25">
      <c r="C3" s="7"/>
      <c r="E3" s="7"/>
      <c r="G3" s="7"/>
    </row>
    <row r="4" spans="2:7" x14ac:dyDescent="0.25">
      <c r="C4" s="7"/>
      <c r="E4" s="7"/>
      <c r="G4" s="7"/>
    </row>
    <row r="5" spans="2:7" x14ac:dyDescent="0.25">
      <c r="C5" s="7"/>
      <c r="E5" s="7"/>
      <c r="G5" s="7"/>
    </row>
    <row r="6" spans="2:7" x14ac:dyDescent="0.25">
      <c r="C6" s="7"/>
      <c r="E6" s="7"/>
      <c r="G6" s="7"/>
    </row>
    <row r="7" spans="2:7" x14ac:dyDescent="0.25">
      <c r="C7" s="7"/>
      <c r="E7" s="7"/>
      <c r="G7" s="7"/>
    </row>
    <row r="8" spans="2:7" x14ac:dyDescent="0.25">
      <c r="C8" s="7"/>
      <c r="E8" s="7"/>
      <c r="G8" s="7"/>
    </row>
    <row r="9" spans="2:7" x14ac:dyDescent="0.25">
      <c r="C9" s="7"/>
      <c r="E9" s="7"/>
      <c r="G9" s="7"/>
    </row>
    <row r="10" spans="2:7" x14ac:dyDescent="0.25">
      <c r="C10" s="7"/>
      <c r="E10" s="7"/>
      <c r="G10" s="7"/>
    </row>
    <row r="11" spans="2:7" x14ac:dyDescent="0.25">
      <c r="C11" s="7"/>
      <c r="E11" s="7"/>
      <c r="G11" s="7"/>
    </row>
    <row r="12" spans="2:7" x14ac:dyDescent="0.25">
      <c r="C12" s="7"/>
      <c r="E12" s="7"/>
      <c r="G12" s="7"/>
    </row>
    <row r="13" spans="2:7" x14ac:dyDescent="0.25">
      <c r="C13" s="7"/>
      <c r="E13" s="7"/>
      <c r="G13" s="7"/>
    </row>
    <row r="14" spans="2:7" x14ac:dyDescent="0.25">
      <c r="C14" s="7"/>
      <c r="E14" s="7"/>
      <c r="G14" s="7"/>
    </row>
    <row r="15" spans="2:7" x14ac:dyDescent="0.25">
      <c r="C15" s="7"/>
      <c r="E15" s="7"/>
      <c r="G15" s="7"/>
    </row>
    <row r="16" spans="2:7" x14ac:dyDescent="0.25">
      <c r="C16" s="7"/>
      <c r="E16" s="7"/>
      <c r="G16" s="7"/>
    </row>
    <row r="17" spans="3:7" x14ac:dyDescent="0.25">
      <c r="C17" s="7"/>
      <c r="E17" s="7"/>
      <c r="G17" s="7"/>
    </row>
    <row r="18" spans="3:7" x14ac:dyDescent="0.25">
      <c r="C18" s="7"/>
      <c r="E18" s="7"/>
      <c r="G18" s="7"/>
    </row>
    <row r="19" spans="3:7" x14ac:dyDescent="0.25">
      <c r="C19" s="7"/>
      <c r="E19" s="7"/>
      <c r="G19" s="7"/>
    </row>
    <row r="20" spans="3:7" x14ac:dyDescent="0.25">
      <c r="C20" s="7"/>
      <c r="E20" s="7"/>
      <c r="G20" s="7"/>
    </row>
    <row r="21" spans="3:7" x14ac:dyDescent="0.25">
      <c r="C21" s="7"/>
      <c r="E21" s="7"/>
      <c r="G21" s="7"/>
    </row>
    <row r="22" spans="3:7" x14ac:dyDescent="0.25">
      <c r="C22" s="7"/>
      <c r="E22" s="7"/>
      <c r="G22" s="7"/>
    </row>
    <row r="23" spans="3:7" x14ac:dyDescent="0.25">
      <c r="C23" s="7"/>
      <c r="E23" s="7"/>
      <c r="G23" s="7"/>
    </row>
    <row r="24" spans="3:7" x14ac:dyDescent="0.25">
      <c r="C24" s="7"/>
      <c r="E24" s="7"/>
      <c r="G24" s="7"/>
    </row>
    <row r="25" spans="3:7" x14ac:dyDescent="0.25">
      <c r="C25" s="7"/>
      <c r="E25" s="7"/>
      <c r="G25" s="7"/>
    </row>
    <row r="26" spans="3:7" x14ac:dyDescent="0.25">
      <c r="C26" s="7"/>
      <c r="E26" s="7"/>
      <c r="G26" s="7"/>
    </row>
    <row r="27" spans="3:7" x14ac:dyDescent="0.25">
      <c r="C27" s="7"/>
      <c r="E27" s="7"/>
      <c r="G27" s="7"/>
    </row>
    <row r="28" spans="3:7" x14ac:dyDescent="0.25">
      <c r="C28" s="7"/>
      <c r="E28" s="7"/>
      <c r="G28" s="7"/>
    </row>
    <row r="29" spans="3:7" x14ac:dyDescent="0.25">
      <c r="C29" s="7"/>
      <c r="E29" s="7"/>
      <c r="G29" s="7"/>
    </row>
    <row r="30" spans="3:7" x14ac:dyDescent="0.25">
      <c r="C30" s="7"/>
      <c r="E30" s="7"/>
      <c r="G30" s="7"/>
    </row>
    <row r="31" spans="3:7" x14ac:dyDescent="0.25">
      <c r="C31" s="7"/>
      <c r="E31" s="7"/>
      <c r="G31" s="7"/>
    </row>
    <row r="32" spans="3:7" x14ac:dyDescent="0.25">
      <c r="C32" s="7"/>
      <c r="E32" s="7"/>
      <c r="G32" s="7"/>
    </row>
    <row r="33" spans="3:7" x14ac:dyDescent="0.25">
      <c r="C33" s="7"/>
      <c r="E33" s="7"/>
      <c r="G33" s="7"/>
    </row>
    <row r="34" spans="3:7" x14ac:dyDescent="0.25">
      <c r="C34" s="7"/>
      <c r="E34" s="7"/>
      <c r="G34" s="7"/>
    </row>
    <row r="35" spans="3:7" x14ac:dyDescent="0.25">
      <c r="C35" s="7"/>
      <c r="E35" s="7"/>
      <c r="G35" s="7"/>
    </row>
    <row r="36" spans="3:7" x14ac:dyDescent="0.25">
      <c r="C36" s="7"/>
      <c r="E36" s="7"/>
      <c r="G36" s="7"/>
    </row>
    <row r="37" spans="3:7" x14ac:dyDescent="0.25">
      <c r="C37" s="7"/>
      <c r="E37" s="7"/>
      <c r="G37" s="7"/>
    </row>
    <row r="38" spans="3:7" x14ac:dyDescent="0.25">
      <c r="C38" s="7"/>
      <c r="E38" s="7"/>
      <c r="G38" s="7"/>
    </row>
    <row r="39" spans="3:7" x14ac:dyDescent="0.25">
      <c r="C39" s="7"/>
      <c r="E39" s="7"/>
      <c r="G39" s="7"/>
    </row>
    <row r="40" spans="3:7" x14ac:dyDescent="0.25">
      <c r="C40" s="7"/>
      <c r="E40" s="7"/>
      <c r="G40" s="7"/>
    </row>
    <row r="41" spans="3:7" x14ac:dyDescent="0.25">
      <c r="C41" s="7"/>
      <c r="E41" s="7"/>
      <c r="G41" s="7"/>
    </row>
    <row r="42" spans="3:7" x14ac:dyDescent="0.25">
      <c r="C42" s="7"/>
      <c r="E42" s="7"/>
      <c r="G42" s="7"/>
    </row>
    <row r="43" spans="3:7" x14ac:dyDescent="0.25">
      <c r="C43" s="7"/>
      <c r="E43" s="7"/>
      <c r="G43" s="7"/>
    </row>
    <row r="44" spans="3:7" x14ac:dyDescent="0.25">
      <c r="C44" s="7"/>
      <c r="E44" s="7"/>
      <c r="G44" s="7"/>
    </row>
    <row r="45" spans="3:7" x14ac:dyDescent="0.25">
      <c r="C45" s="7"/>
      <c r="E45" s="7"/>
      <c r="G45" s="7"/>
    </row>
    <row r="46" spans="3:7" x14ac:dyDescent="0.25">
      <c r="C46" s="7"/>
      <c r="E46" s="7"/>
      <c r="G46" s="7"/>
    </row>
    <row r="47" spans="3:7" x14ac:dyDescent="0.25">
      <c r="C47" s="7"/>
      <c r="E47" s="7"/>
      <c r="G47" s="7"/>
    </row>
    <row r="48" spans="3:7" x14ac:dyDescent="0.25">
      <c r="C48" s="7"/>
      <c r="E48" s="7"/>
      <c r="G48" s="7"/>
    </row>
    <row r="49" spans="3:7" x14ac:dyDescent="0.25">
      <c r="C49" s="7"/>
      <c r="E49" s="7"/>
      <c r="G49" s="7"/>
    </row>
    <row r="50" spans="3:7" x14ac:dyDescent="0.25">
      <c r="C50" s="7"/>
      <c r="E50" s="7"/>
      <c r="G50" s="7"/>
    </row>
    <row r="51" spans="3:7" x14ac:dyDescent="0.25">
      <c r="C51" s="7"/>
      <c r="E51" s="7"/>
      <c r="G51" s="7"/>
    </row>
    <row r="52" spans="3:7" x14ac:dyDescent="0.25">
      <c r="C52" s="7"/>
      <c r="E52" s="7"/>
      <c r="G52" s="7"/>
    </row>
    <row r="53" spans="3:7" x14ac:dyDescent="0.25">
      <c r="C53" s="7"/>
      <c r="E53" s="7"/>
      <c r="G53" s="7"/>
    </row>
    <row r="54" spans="3:7" x14ac:dyDescent="0.25">
      <c r="C54" s="7"/>
      <c r="E54" s="7"/>
      <c r="G54" s="7"/>
    </row>
    <row r="55" spans="3:7" x14ac:dyDescent="0.25">
      <c r="C55" s="7"/>
      <c r="E55" s="7"/>
      <c r="G55" s="7"/>
    </row>
    <row r="56" spans="3:7" x14ac:dyDescent="0.25">
      <c r="C56" s="7"/>
      <c r="E56" s="7"/>
      <c r="G56" s="7"/>
    </row>
    <row r="57" spans="3:7" x14ac:dyDescent="0.25">
      <c r="C57" s="7"/>
      <c r="E57" s="7"/>
      <c r="G57" s="7"/>
    </row>
    <row r="58" spans="3:7" x14ac:dyDescent="0.25">
      <c r="C58" s="7"/>
      <c r="E58" s="7"/>
      <c r="G58" s="7"/>
    </row>
    <row r="59" spans="3:7" x14ac:dyDescent="0.25">
      <c r="C59" s="7"/>
      <c r="E59" s="7"/>
      <c r="G59" s="7"/>
    </row>
  </sheetData>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WB_ids</vt:lpstr>
      <vt:lpstr>fao_ids_unique</vt:lpstr>
      <vt:lpstr>domestic_water_demand_km3</vt:lpstr>
      <vt:lpstr>v_domestic_demand</vt:lpstr>
      <vt:lpstr>industry_water_demand_km3</vt:lpstr>
      <vt:lpstr>v_industry_demand</vt:lpstr>
      <vt:lpstr>aquastat_more_extensive_table</vt:lpstr>
      <vt:lpstr>charts_demand_dom_ind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Edwin Sutanudjaja</dc:creator>
  <cp:lastModifiedBy>Edwin Sutanudjaja</cp:lastModifiedBy>
  <cp:revision>0</cp:revision>
  <dcterms:created xsi:type="dcterms:W3CDTF">2017-08-22T12:05:17Z</dcterms:created>
  <dcterms:modified xsi:type="dcterms:W3CDTF">2018-04-23T20:37:54Z</dcterms:modified>
  <dc:language>en-GB</dc:language>
</cp:coreProperties>
</file>